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DHIVYABHARATHI\Documents\DHIVYA\"/>
    </mc:Choice>
  </mc:AlternateContent>
  <xr:revisionPtr revIDLastSave="0" documentId="13_ncr:1_{0B42FBE9-537D-4A68-9888-E8E40CB2E5C8}" xr6:coauthVersionLast="47" xr6:coauthVersionMax="47" xr10:uidLastSave="{00000000-0000-0000-0000-000000000000}"/>
  <bookViews>
    <workbookView xWindow="-108" yWindow="-108" windowWidth="23256" windowHeight="12456" tabRatio="827" firstSheet="1" activeTab="11" xr2:uid="{3E9A617D-7CD3-492C-B250-807E6099FE6B}"/>
  </bookViews>
  <sheets>
    <sheet name="Sheet1" sheetId="1" state="hidden" r:id="rId1"/>
    <sheet name="Customer Names" sheetId="2" r:id="rId2"/>
    <sheet name="Sheet12" sheetId="15" state="hidden" r:id="rId3"/>
    <sheet name="Sheet14" sheetId="17" state="hidden" r:id="rId4"/>
    <sheet name="Sheet15" sheetId="18" state="hidden" r:id="rId5"/>
    <sheet name="Sheet16" sheetId="19" state="hidden" r:id="rId6"/>
    <sheet name="Pivot table" sheetId="16" r:id="rId7"/>
    <sheet name="Dash board" sheetId="20" r:id="rId8"/>
    <sheet name="Health Care" sheetId="6" r:id="rId9"/>
    <sheet name="Hospitalisation Details" sheetId="3" r:id="rId10"/>
    <sheet name="Sheet2" sheetId="5" state="hidden" r:id="rId11"/>
    <sheet name="Medical Examinations" sheetId="4" r:id="rId12"/>
  </sheets>
  <definedNames>
    <definedName name="_xlnm._FilterDatabase" localSheetId="8" hidden="1">'Health Care'!$A$1:$Q$2336</definedName>
    <definedName name="_xlcn.WorksheetConnection_HealthCareA1Q23361" hidden="1">'Health Care'!$A$1:$Q$2336</definedName>
    <definedName name="_xlcn.WorksheetConnection_HealthCareE1Q23361" hidden="1">'Health Care'!$E$1:$Q$2336</definedName>
    <definedName name="ExternalData_1" localSheetId="1" hidden="1">'Customer Names'!$A$1:$B$2336</definedName>
    <definedName name="ExternalData_1" localSheetId="3" hidden="1">Sheet14!$A$3:$Q$1003</definedName>
    <definedName name="ExternalData_1" localSheetId="4" hidden="1">Sheet15!$A$3:$Q$1003</definedName>
    <definedName name="ExternalData_1" localSheetId="5" hidden="1">Sheet16!$A$3:$Q$440</definedName>
    <definedName name="ExternalData_2" localSheetId="9" hidden="1">'Hospitalisation Details'!$A$1:$K$2344</definedName>
    <definedName name="ExternalData_3" localSheetId="11" hidden="1">'Medical Examinations'!$A$1:$J$2336</definedName>
    <definedName name="Slicer_Diabetes_Status">#N/A</definedName>
    <definedName name="Slicer_Weight_Status">#N/A</definedName>
  </definedNames>
  <calcPr calcId="191029"/>
  <pivotCaches>
    <pivotCache cacheId="1245" r:id="rId13"/>
    <pivotCache cacheId="1248" r:id="rId14"/>
    <pivotCache cacheId="1251" r:id="rId15"/>
    <pivotCache cacheId="1254" r:id="rId16"/>
    <pivotCache cacheId="1257" r:id="rId17"/>
    <pivotCache cacheId="1260" r:id="rId18"/>
  </pivotCaches>
  <extLst>
    <ext xmlns:x14="http://schemas.microsoft.com/office/spreadsheetml/2009/9/main" uri="{876F7934-8845-4945-9796-88D515C7AA90}">
      <x14:pivotCaches>
        <pivotCache cacheId="288"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s_dfb7526d-b019-4b5e-90e6-d35c3757849e" name="Customer Names" connection="Query - Customer Names"/>
          <x15:modelTable id="Hospitalisation Details_2cf7d5e6-3d9f-4d0c-87bd-7121e977c5f3" name="Hospitalisation Details" connection="Query - Hospitalisation Details"/>
          <x15:modelTable id="Medical Examinations_e65e7ef3-a022-4abb-91a1-619891ff367f" name="Medical Examinations" connection="Query - Medical Examinations"/>
          <x15:modelTable id="Range 2" name="Range 2" connection="WorksheetConnection_Health Care!$E$1:$Q$2336"/>
          <x15:modelTable id="Range" name="Range" connection="WorksheetConnection_Health Care!$A$1:$Q$233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6" l="1"/>
  <c r="E4" i="6"/>
  <c r="F4" i="6"/>
  <c r="G4" i="6"/>
  <c r="H4" i="6"/>
  <c r="I4" i="6"/>
  <c r="J4" i="6"/>
  <c r="K4" i="6"/>
  <c r="L4" i="6"/>
  <c r="M4" i="6"/>
  <c r="N4" i="6"/>
  <c r="O4" i="6"/>
  <c r="P4" i="6"/>
  <c r="Q4" i="6"/>
  <c r="E5" i="6"/>
  <c r="F5" i="6"/>
  <c r="G5" i="6"/>
  <c r="H5" i="6"/>
  <c r="I5" i="6"/>
  <c r="J5" i="6"/>
  <c r="K5" i="6"/>
  <c r="L5" i="6"/>
  <c r="M5" i="6"/>
  <c r="N5" i="6"/>
  <c r="O5" i="6"/>
  <c r="P5" i="6"/>
  <c r="Q5" i="6"/>
  <c r="E6" i="6"/>
  <c r="F6" i="6"/>
  <c r="G6" i="6"/>
  <c r="H6" i="6"/>
  <c r="I6" i="6"/>
  <c r="J6" i="6"/>
  <c r="K6" i="6"/>
  <c r="L6" i="6"/>
  <c r="M6" i="6"/>
  <c r="N6" i="6"/>
  <c r="O6" i="6"/>
  <c r="P6" i="6"/>
  <c r="Q6" i="6"/>
  <c r="E7" i="6"/>
  <c r="F7" i="6"/>
  <c r="G7" i="6"/>
  <c r="H7" i="6"/>
  <c r="I7" i="6"/>
  <c r="J7" i="6"/>
  <c r="K7" i="6"/>
  <c r="L7" i="6"/>
  <c r="M7" i="6"/>
  <c r="N7" i="6"/>
  <c r="O7" i="6"/>
  <c r="P7" i="6"/>
  <c r="Q7" i="6"/>
  <c r="E8" i="6"/>
  <c r="F8" i="6"/>
  <c r="G8" i="6"/>
  <c r="H8" i="6"/>
  <c r="I8" i="6"/>
  <c r="J8" i="6"/>
  <c r="K8" i="6"/>
  <c r="L8" i="6"/>
  <c r="M8" i="6"/>
  <c r="N8" i="6"/>
  <c r="O8" i="6"/>
  <c r="P8" i="6"/>
  <c r="Q8" i="6"/>
  <c r="E9" i="6"/>
  <c r="F9" i="6"/>
  <c r="G9" i="6"/>
  <c r="H9" i="6"/>
  <c r="I9" i="6"/>
  <c r="J9" i="6"/>
  <c r="K9" i="6"/>
  <c r="L9" i="6"/>
  <c r="M9" i="6"/>
  <c r="N9" i="6"/>
  <c r="O9" i="6"/>
  <c r="P9" i="6"/>
  <c r="Q9" i="6"/>
  <c r="E10" i="6"/>
  <c r="F10" i="6"/>
  <c r="G10" i="6"/>
  <c r="H10" i="6"/>
  <c r="I10" i="6"/>
  <c r="J10" i="6"/>
  <c r="K10" i="6"/>
  <c r="L10" i="6"/>
  <c r="M10" i="6"/>
  <c r="N10" i="6"/>
  <c r="O10" i="6"/>
  <c r="P10" i="6"/>
  <c r="Q10" i="6"/>
  <c r="E11" i="6"/>
  <c r="F11" i="6"/>
  <c r="G11" i="6"/>
  <c r="H11" i="6"/>
  <c r="I11" i="6"/>
  <c r="J11" i="6"/>
  <c r="K11" i="6"/>
  <c r="L11" i="6"/>
  <c r="M11" i="6"/>
  <c r="N11" i="6"/>
  <c r="O11" i="6"/>
  <c r="P11" i="6"/>
  <c r="Q11" i="6"/>
  <c r="E12" i="6"/>
  <c r="F12" i="6"/>
  <c r="G12" i="6"/>
  <c r="H12" i="6"/>
  <c r="I12" i="6"/>
  <c r="J12" i="6"/>
  <c r="K12" i="6"/>
  <c r="L12" i="6"/>
  <c r="M12" i="6"/>
  <c r="N12" i="6"/>
  <c r="O12" i="6"/>
  <c r="P12" i="6"/>
  <c r="Q12" i="6"/>
  <c r="E13" i="6"/>
  <c r="F13" i="6"/>
  <c r="G13" i="6"/>
  <c r="H13" i="6"/>
  <c r="I13" i="6"/>
  <c r="J13" i="6"/>
  <c r="K13" i="6"/>
  <c r="L13" i="6"/>
  <c r="M13" i="6"/>
  <c r="N13" i="6"/>
  <c r="O13" i="6"/>
  <c r="P13" i="6"/>
  <c r="Q13" i="6"/>
  <c r="E14" i="6"/>
  <c r="F14" i="6"/>
  <c r="G14" i="6"/>
  <c r="H14" i="6"/>
  <c r="I14" i="6"/>
  <c r="J14" i="6"/>
  <c r="K14" i="6"/>
  <c r="L14" i="6"/>
  <c r="M14" i="6"/>
  <c r="N14" i="6"/>
  <c r="O14" i="6"/>
  <c r="P14" i="6"/>
  <c r="Q14" i="6"/>
  <c r="E15" i="6"/>
  <c r="F15" i="6"/>
  <c r="G15" i="6"/>
  <c r="H15" i="6"/>
  <c r="I15" i="6"/>
  <c r="J15" i="6"/>
  <c r="K15" i="6"/>
  <c r="L15" i="6"/>
  <c r="M15" i="6"/>
  <c r="N15" i="6"/>
  <c r="O15" i="6"/>
  <c r="P15" i="6"/>
  <c r="Q15" i="6"/>
  <c r="E16" i="6"/>
  <c r="F16" i="6"/>
  <c r="G16" i="6"/>
  <c r="H16" i="6"/>
  <c r="I16" i="6"/>
  <c r="J16" i="6"/>
  <c r="K16" i="6"/>
  <c r="L16" i="6"/>
  <c r="M16" i="6"/>
  <c r="N16" i="6"/>
  <c r="O16" i="6"/>
  <c r="P16" i="6"/>
  <c r="Q16" i="6"/>
  <c r="E17" i="6"/>
  <c r="F17" i="6"/>
  <c r="G17" i="6"/>
  <c r="H17" i="6"/>
  <c r="I17" i="6"/>
  <c r="J17" i="6"/>
  <c r="K17" i="6"/>
  <c r="L17" i="6"/>
  <c r="M17" i="6"/>
  <c r="N17" i="6"/>
  <c r="O17" i="6"/>
  <c r="P17" i="6"/>
  <c r="Q17" i="6"/>
  <c r="E18" i="6"/>
  <c r="F18" i="6"/>
  <c r="G18" i="6"/>
  <c r="H18" i="6"/>
  <c r="I18" i="6"/>
  <c r="J18" i="6"/>
  <c r="K18" i="6"/>
  <c r="L18" i="6"/>
  <c r="M18" i="6"/>
  <c r="N18" i="6"/>
  <c r="O18" i="6"/>
  <c r="P18" i="6"/>
  <c r="Q18" i="6"/>
  <c r="E19" i="6"/>
  <c r="F19" i="6"/>
  <c r="G19" i="6"/>
  <c r="H19" i="6"/>
  <c r="I19" i="6"/>
  <c r="J19" i="6"/>
  <c r="K19" i="6"/>
  <c r="L19" i="6"/>
  <c r="M19" i="6"/>
  <c r="N19" i="6"/>
  <c r="O19" i="6"/>
  <c r="P19" i="6"/>
  <c r="Q19" i="6"/>
  <c r="E20" i="6"/>
  <c r="F20" i="6"/>
  <c r="G20" i="6"/>
  <c r="H20" i="6"/>
  <c r="I20" i="6"/>
  <c r="J20" i="6"/>
  <c r="K20" i="6"/>
  <c r="L20" i="6"/>
  <c r="M20" i="6"/>
  <c r="N20" i="6"/>
  <c r="O20" i="6"/>
  <c r="P20" i="6"/>
  <c r="Q20" i="6"/>
  <c r="E21" i="6"/>
  <c r="F21" i="6"/>
  <c r="G21" i="6"/>
  <c r="H21" i="6"/>
  <c r="I21" i="6"/>
  <c r="J21" i="6"/>
  <c r="K21" i="6"/>
  <c r="L21" i="6"/>
  <c r="M21" i="6"/>
  <c r="N21" i="6"/>
  <c r="O21" i="6"/>
  <c r="P21" i="6"/>
  <c r="Q21" i="6"/>
  <c r="E22" i="6"/>
  <c r="F22" i="6"/>
  <c r="G22" i="6"/>
  <c r="H22" i="6"/>
  <c r="I22" i="6"/>
  <c r="J22" i="6"/>
  <c r="K22" i="6"/>
  <c r="L22" i="6"/>
  <c r="M22" i="6"/>
  <c r="N22" i="6"/>
  <c r="O22" i="6"/>
  <c r="P22" i="6"/>
  <c r="Q22" i="6"/>
  <c r="E23" i="6"/>
  <c r="F23" i="6"/>
  <c r="G23" i="6"/>
  <c r="H23" i="6"/>
  <c r="I23" i="6"/>
  <c r="J23" i="6"/>
  <c r="K23" i="6"/>
  <c r="L23" i="6"/>
  <c r="M23" i="6"/>
  <c r="N23" i="6"/>
  <c r="O23" i="6"/>
  <c r="P23" i="6"/>
  <c r="Q23" i="6"/>
  <c r="E24" i="6"/>
  <c r="F24" i="6"/>
  <c r="G24" i="6"/>
  <c r="H24" i="6"/>
  <c r="I24" i="6"/>
  <c r="J24" i="6"/>
  <c r="K24" i="6"/>
  <c r="L24" i="6"/>
  <c r="M24" i="6"/>
  <c r="N24" i="6"/>
  <c r="O24" i="6"/>
  <c r="P24" i="6"/>
  <c r="Q24" i="6"/>
  <c r="E25" i="6"/>
  <c r="F25" i="6"/>
  <c r="G25" i="6"/>
  <c r="H25" i="6"/>
  <c r="I25" i="6"/>
  <c r="J25" i="6"/>
  <c r="K25" i="6"/>
  <c r="L25" i="6"/>
  <c r="M25" i="6"/>
  <c r="N25" i="6"/>
  <c r="O25" i="6"/>
  <c r="P25" i="6"/>
  <c r="Q25" i="6"/>
  <c r="E26" i="6"/>
  <c r="F26" i="6"/>
  <c r="G26" i="6"/>
  <c r="H26" i="6"/>
  <c r="I26" i="6"/>
  <c r="J26" i="6"/>
  <c r="K26" i="6"/>
  <c r="L26" i="6"/>
  <c r="M26" i="6"/>
  <c r="N26" i="6"/>
  <c r="O26" i="6"/>
  <c r="P26" i="6"/>
  <c r="Q26" i="6"/>
  <c r="E27" i="6"/>
  <c r="F27" i="6"/>
  <c r="G27" i="6"/>
  <c r="H27" i="6"/>
  <c r="I27" i="6"/>
  <c r="J27" i="6"/>
  <c r="K27" i="6"/>
  <c r="L27" i="6"/>
  <c r="M27" i="6"/>
  <c r="N27" i="6"/>
  <c r="O27" i="6"/>
  <c r="P27" i="6"/>
  <c r="Q27" i="6"/>
  <c r="E28" i="6"/>
  <c r="F28" i="6"/>
  <c r="G28" i="6"/>
  <c r="H28" i="6"/>
  <c r="I28" i="6"/>
  <c r="J28" i="6"/>
  <c r="K28" i="6"/>
  <c r="L28" i="6"/>
  <c r="M28" i="6"/>
  <c r="N28" i="6"/>
  <c r="O28" i="6"/>
  <c r="P28" i="6"/>
  <c r="Q28" i="6"/>
  <c r="E29" i="6"/>
  <c r="F29" i="6"/>
  <c r="G29" i="6"/>
  <c r="H29" i="6"/>
  <c r="I29" i="6"/>
  <c r="J29" i="6"/>
  <c r="K29" i="6"/>
  <c r="L29" i="6"/>
  <c r="M29" i="6"/>
  <c r="N29" i="6"/>
  <c r="O29" i="6"/>
  <c r="P29" i="6"/>
  <c r="Q29" i="6"/>
  <c r="E30" i="6"/>
  <c r="F30" i="6"/>
  <c r="G30" i="6"/>
  <c r="H30" i="6"/>
  <c r="I30" i="6"/>
  <c r="J30" i="6"/>
  <c r="K30" i="6"/>
  <c r="L30" i="6"/>
  <c r="M30" i="6"/>
  <c r="N30" i="6"/>
  <c r="O30" i="6"/>
  <c r="P30" i="6"/>
  <c r="Q30" i="6"/>
  <c r="E31" i="6"/>
  <c r="F31" i="6"/>
  <c r="G31" i="6"/>
  <c r="H31" i="6"/>
  <c r="I31" i="6"/>
  <c r="J31" i="6"/>
  <c r="K31" i="6"/>
  <c r="L31" i="6"/>
  <c r="M31" i="6"/>
  <c r="N31" i="6"/>
  <c r="O31" i="6"/>
  <c r="P31" i="6"/>
  <c r="Q31" i="6"/>
  <c r="E32" i="6"/>
  <c r="F32" i="6"/>
  <c r="G32" i="6"/>
  <c r="H32" i="6"/>
  <c r="I32" i="6"/>
  <c r="J32" i="6"/>
  <c r="K32" i="6"/>
  <c r="L32" i="6"/>
  <c r="M32" i="6"/>
  <c r="N32" i="6"/>
  <c r="O32" i="6"/>
  <c r="P32" i="6"/>
  <c r="Q32" i="6"/>
  <c r="E33" i="6"/>
  <c r="F33" i="6"/>
  <c r="G33" i="6"/>
  <c r="H33" i="6"/>
  <c r="I33" i="6"/>
  <c r="J33" i="6"/>
  <c r="K33" i="6"/>
  <c r="L33" i="6"/>
  <c r="M33" i="6"/>
  <c r="N33" i="6"/>
  <c r="O33" i="6"/>
  <c r="P33" i="6"/>
  <c r="Q33" i="6"/>
  <c r="E34" i="6"/>
  <c r="F34" i="6"/>
  <c r="G34" i="6"/>
  <c r="H34" i="6"/>
  <c r="I34" i="6"/>
  <c r="J34" i="6"/>
  <c r="K34" i="6"/>
  <c r="L34" i="6"/>
  <c r="M34" i="6"/>
  <c r="N34" i="6"/>
  <c r="O34" i="6"/>
  <c r="P34" i="6"/>
  <c r="Q34" i="6"/>
  <c r="E35" i="6"/>
  <c r="F35" i="6"/>
  <c r="G35" i="6"/>
  <c r="H35" i="6"/>
  <c r="I35" i="6"/>
  <c r="J35" i="6"/>
  <c r="K35" i="6"/>
  <c r="L35" i="6"/>
  <c r="M35" i="6"/>
  <c r="N35" i="6"/>
  <c r="O35" i="6"/>
  <c r="P35" i="6"/>
  <c r="Q35" i="6"/>
  <c r="E36" i="6"/>
  <c r="F36" i="6"/>
  <c r="G36" i="6"/>
  <c r="H36" i="6"/>
  <c r="I36" i="6"/>
  <c r="J36" i="6"/>
  <c r="K36" i="6"/>
  <c r="L36" i="6"/>
  <c r="M36" i="6"/>
  <c r="N36" i="6"/>
  <c r="O36" i="6"/>
  <c r="P36" i="6"/>
  <c r="Q36" i="6"/>
  <c r="E37" i="6"/>
  <c r="F37" i="6"/>
  <c r="G37" i="6"/>
  <c r="H37" i="6"/>
  <c r="I37" i="6"/>
  <c r="J37" i="6"/>
  <c r="K37" i="6"/>
  <c r="L37" i="6"/>
  <c r="M37" i="6"/>
  <c r="N37" i="6"/>
  <c r="O37" i="6"/>
  <c r="P37" i="6"/>
  <c r="Q37" i="6"/>
  <c r="E38" i="6"/>
  <c r="F38" i="6"/>
  <c r="G38" i="6"/>
  <c r="H38" i="6"/>
  <c r="I38" i="6"/>
  <c r="J38" i="6"/>
  <c r="K38" i="6"/>
  <c r="L38" i="6"/>
  <c r="M38" i="6"/>
  <c r="N38" i="6"/>
  <c r="O38" i="6"/>
  <c r="P38" i="6"/>
  <c r="Q38" i="6"/>
  <c r="E39" i="6"/>
  <c r="F39" i="6"/>
  <c r="G39" i="6"/>
  <c r="H39" i="6"/>
  <c r="I39" i="6"/>
  <c r="J39" i="6"/>
  <c r="K39" i="6"/>
  <c r="L39" i="6"/>
  <c r="M39" i="6"/>
  <c r="N39" i="6"/>
  <c r="O39" i="6"/>
  <c r="P39" i="6"/>
  <c r="Q39" i="6"/>
  <c r="E40" i="6"/>
  <c r="F40" i="6"/>
  <c r="G40" i="6"/>
  <c r="H40" i="6"/>
  <c r="I40" i="6"/>
  <c r="J40" i="6"/>
  <c r="K40" i="6"/>
  <c r="L40" i="6"/>
  <c r="M40" i="6"/>
  <c r="N40" i="6"/>
  <c r="O40" i="6"/>
  <c r="P40" i="6"/>
  <c r="Q40" i="6"/>
  <c r="E41" i="6"/>
  <c r="F41" i="6"/>
  <c r="G41" i="6"/>
  <c r="H41" i="6"/>
  <c r="I41" i="6"/>
  <c r="J41" i="6"/>
  <c r="K41" i="6"/>
  <c r="L41" i="6"/>
  <c r="M41" i="6"/>
  <c r="N41" i="6"/>
  <c r="O41" i="6"/>
  <c r="P41" i="6"/>
  <c r="Q41" i="6"/>
  <c r="E42" i="6"/>
  <c r="F42" i="6"/>
  <c r="G42" i="6"/>
  <c r="H42" i="6"/>
  <c r="I42" i="6"/>
  <c r="J42" i="6"/>
  <c r="K42" i="6"/>
  <c r="L42" i="6"/>
  <c r="M42" i="6"/>
  <c r="N42" i="6"/>
  <c r="O42" i="6"/>
  <c r="P42" i="6"/>
  <c r="Q42" i="6"/>
  <c r="E43" i="6"/>
  <c r="F43" i="6"/>
  <c r="G43" i="6"/>
  <c r="H43" i="6"/>
  <c r="I43" i="6"/>
  <c r="J43" i="6"/>
  <c r="K43" i="6"/>
  <c r="L43" i="6"/>
  <c r="M43" i="6"/>
  <c r="N43" i="6"/>
  <c r="O43" i="6"/>
  <c r="P43" i="6"/>
  <c r="Q43" i="6"/>
  <c r="E44" i="6"/>
  <c r="F44" i="6"/>
  <c r="G44" i="6"/>
  <c r="H44" i="6"/>
  <c r="I44" i="6"/>
  <c r="J44" i="6"/>
  <c r="K44" i="6"/>
  <c r="L44" i="6"/>
  <c r="M44" i="6"/>
  <c r="N44" i="6"/>
  <c r="O44" i="6"/>
  <c r="P44" i="6"/>
  <c r="Q44" i="6"/>
  <c r="E45" i="6"/>
  <c r="F45" i="6"/>
  <c r="G45" i="6"/>
  <c r="H45" i="6"/>
  <c r="I45" i="6"/>
  <c r="J45" i="6"/>
  <c r="K45" i="6"/>
  <c r="L45" i="6"/>
  <c r="M45" i="6"/>
  <c r="N45" i="6"/>
  <c r="O45" i="6"/>
  <c r="P45" i="6"/>
  <c r="Q45" i="6"/>
  <c r="E46" i="6"/>
  <c r="F46" i="6"/>
  <c r="G46" i="6"/>
  <c r="H46" i="6"/>
  <c r="I46" i="6"/>
  <c r="J46" i="6"/>
  <c r="K46" i="6"/>
  <c r="L46" i="6"/>
  <c r="M46" i="6"/>
  <c r="N46" i="6"/>
  <c r="O46" i="6"/>
  <c r="P46" i="6"/>
  <c r="Q46" i="6"/>
  <c r="E47" i="6"/>
  <c r="F47" i="6"/>
  <c r="G47" i="6"/>
  <c r="H47" i="6"/>
  <c r="I47" i="6"/>
  <c r="J47" i="6"/>
  <c r="K47" i="6"/>
  <c r="L47" i="6"/>
  <c r="M47" i="6"/>
  <c r="N47" i="6"/>
  <c r="O47" i="6"/>
  <c r="P47" i="6"/>
  <c r="Q47" i="6"/>
  <c r="E48" i="6"/>
  <c r="F48" i="6"/>
  <c r="G48" i="6"/>
  <c r="H48" i="6"/>
  <c r="I48" i="6"/>
  <c r="J48" i="6"/>
  <c r="K48" i="6"/>
  <c r="L48" i="6"/>
  <c r="M48" i="6"/>
  <c r="N48" i="6"/>
  <c r="O48" i="6"/>
  <c r="P48" i="6"/>
  <c r="Q48" i="6"/>
  <c r="E49" i="6"/>
  <c r="F49" i="6"/>
  <c r="G49" i="6"/>
  <c r="H49" i="6"/>
  <c r="I49" i="6"/>
  <c r="J49" i="6"/>
  <c r="K49" i="6"/>
  <c r="L49" i="6"/>
  <c r="M49" i="6"/>
  <c r="N49" i="6"/>
  <c r="O49" i="6"/>
  <c r="P49" i="6"/>
  <c r="Q49" i="6"/>
  <c r="E50" i="6"/>
  <c r="F50" i="6"/>
  <c r="G50" i="6"/>
  <c r="H50" i="6"/>
  <c r="I50" i="6"/>
  <c r="J50" i="6"/>
  <c r="K50" i="6"/>
  <c r="L50" i="6"/>
  <c r="M50" i="6"/>
  <c r="N50" i="6"/>
  <c r="O50" i="6"/>
  <c r="P50" i="6"/>
  <c r="Q50" i="6"/>
  <c r="E51" i="6"/>
  <c r="F51" i="6"/>
  <c r="G51" i="6"/>
  <c r="H51" i="6"/>
  <c r="I51" i="6"/>
  <c r="J51" i="6"/>
  <c r="K51" i="6"/>
  <c r="L51" i="6"/>
  <c r="M51" i="6"/>
  <c r="N51" i="6"/>
  <c r="O51" i="6"/>
  <c r="P51" i="6"/>
  <c r="Q51" i="6"/>
  <c r="E52" i="6"/>
  <c r="F52" i="6"/>
  <c r="G52" i="6"/>
  <c r="H52" i="6"/>
  <c r="I52" i="6"/>
  <c r="J52" i="6"/>
  <c r="K52" i="6"/>
  <c r="L52" i="6"/>
  <c r="M52" i="6"/>
  <c r="N52" i="6"/>
  <c r="O52" i="6"/>
  <c r="P52" i="6"/>
  <c r="Q52" i="6"/>
  <c r="E53" i="6"/>
  <c r="F53" i="6"/>
  <c r="G53" i="6"/>
  <c r="H53" i="6"/>
  <c r="I53" i="6"/>
  <c r="J53" i="6"/>
  <c r="K53" i="6"/>
  <c r="L53" i="6"/>
  <c r="M53" i="6"/>
  <c r="N53" i="6"/>
  <c r="O53" i="6"/>
  <c r="P53" i="6"/>
  <c r="Q53" i="6"/>
  <c r="E54" i="6"/>
  <c r="F54" i="6"/>
  <c r="G54" i="6"/>
  <c r="H54" i="6"/>
  <c r="I54" i="6"/>
  <c r="J54" i="6"/>
  <c r="K54" i="6"/>
  <c r="L54" i="6"/>
  <c r="M54" i="6"/>
  <c r="N54" i="6"/>
  <c r="O54" i="6"/>
  <c r="P54" i="6"/>
  <c r="Q54" i="6"/>
  <c r="E55" i="6"/>
  <c r="F55" i="6"/>
  <c r="G55" i="6"/>
  <c r="H55" i="6"/>
  <c r="I55" i="6"/>
  <c r="J55" i="6"/>
  <c r="K55" i="6"/>
  <c r="L55" i="6"/>
  <c r="M55" i="6"/>
  <c r="N55" i="6"/>
  <c r="O55" i="6"/>
  <c r="P55" i="6"/>
  <c r="Q55" i="6"/>
  <c r="E56" i="6"/>
  <c r="F56" i="6"/>
  <c r="G56" i="6"/>
  <c r="H56" i="6"/>
  <c r="I56" i="6"/>
  <c r="J56" i="6"/>
  <c r="K56" i="6"/>
  <c r="L56" i="6"/>
  <c r="M56" i="6"/>
  <c r="N56" i="6"/>
  <c r="O56" i="6"/>
  <c r="P56" i="6"/>
  <c r="Q56" i="6"/>
  <c r="E57" i="6"/>
  <c r="F57" i="6"/>
  <c r="G57" i="6"/>
  <c r="H57" i="6"/>
  <c r="I57" i="6"/>
  <c r="J57" i="6"/>
  <c r="K57" i="6"/>
  <c r="L57" i="6"/>
  <c r="M57" i="6"/>
  <c r="N57" i="6"/>
  <c r="O57" i="6"/>
  <c r="P57" i="6"/>
  <c r="Q57" i="6"/>
  <c r="E58" i="6"/>
  <c r="F58" i="6"/>
  <c r="G58" i="6"/>
  <c r="H58" i="6"/>
  <c r="I58" i="6"/>
  <c r="J58" i="6"/>
  <c r="K58" i="6"/>
  <c r="L58" i="6"/>
  <c r="M58" i="6"/>
  <c r="N58" i="6"/>
  <c r="O58" i="6"/>
  <c r="P58" i="6"/>
  <c r="Q58" i="6"/>
  <c r="E59" i="6"/>
  <c r="F59" i="6"/>
  <c r="G59" i="6"/>
  <c r="H59" i="6"/>
  <c r="I59" i="6"/>
  <c r="J59" i="6"/>
  <c r="K59" i="6"/>
  <c r="L59" i="6"/>
  <c r="M59" i="6"/>
  <c r="N59" i="6"/>
  <c r="O59" i="6"/>
  <c r="P59" i="6"/>
  <c r="Q59" i="6"/>
  <c r="E60" i="6"/>
  <c r="F60" i="6"/>
  <c r="G60" i="6"/>
  <c r="H60" i="6"/>
  <c r="I60" i="6"/>
  <c r="J60" i="6"/>
  <c r="K60" i="6"/>
  <c r="L60" i="6"/>
  <c r="M60" i="6"/>
  <c r="N60" i="6"/>
  <c r="O60" i="6"/>
  <c r="P60" i="6"/>
  <c r="Q60" i="6"/>
  <c r="E61" i="6"/>
  <c r="F61" i="6"/>
  <c r="G61" i="6"/>
  <c r="H61" i="6"/>
  <c r="I61" i="6"/>
  <c r="J61" i="6"/>
  <c r="K61" i="6"/>
  <c r="L61" i="6"/>
  <c r="M61" i="6"/>
  <c r="N61" i="6"/>
  <c r="O61" i="6"/>
  <c r="P61" i="6"/>
  <c r="Q61" i="6"/>
  <c r="E62" i="6"/>
  <c r="F62" i="6"/>
  <c r="G62" i="6"/>
  <c r="H62" i="6"/>
  <c r="I62" i="6"/>
  <c r="J62" i="6"/>
  <c r="K62" i="6"/>
  <c r="L62" i="6"/>
  <c r="M62" i="6"/>
  <c r="N62" i="6"/>
  <c r="O62" i="6"/>
  <c r="P62" i="6"/>
  <c r="Q62" i="6"/>
  <c r="E63" i="6"/>
  <c r="F63" i="6"/>
  <c r="G63" i="6"/>
  <c r="H63" i="6"/>
  <c r="I63" i="6"/>
  <c r="J63" i="6"/>
  <c r="K63" i="6"/>
  <c r="L63" i="6"/>
  <c r="M63" i="6"/>
  <c r="N63" i="6"/>
  <c r="O63" i="6"/>
  <c r="P63" i="6"/>
  <c r="Q63" i="6"/>
  <c r="E64" i="6"/>
  <c r="F64" i="6"/>
  <c r="G64" i="6"/>
  <c r="H64" i="6"/>
  <c r="I64" i="6"/>
  <c r="J64" i="6"/>
  <c r="K64" i="6"/>
  <c r="L64" i="6"/>
  <c r="M64" i="6"/>
  <c r="N64" i="6"/>
  <c r="O64" i="6"/>
  <c r="P64" i="6"/>
  <c r="Q64" i="6"/>
  <c r="E65" i="6"/>
  <c r="F65" i="6"/>
  <c r="G65" i="6"/>
  <c r="H65" i="6"/>
  <c r="I65" i="6"/>
  <c r="J65" i="6"/>
  <c r="K65" i="6"/>
  <c r="L65" i="6"/>
  <c r="M65" i="6"/>
  <c r="N65" i="6"/>
  <c r="O65" i="6"/>
  <c r="P65" i="6"/>
  <c r="Q65" i="6"/>
  <c r="E66" i="6"/>
  <c r="F66" i="6"/>
  <c r="G66" i="6"/>
  <c r="H66" i="6"/>
  <c r="I66" i="6"/>
  <c r="J66" i="6"/>
  <c r="K66" i="6"/>
  <c r="L66" i="6"/>
  <c r="M66" i="6"/>
  <c r="N66" i="6"/>
  <c r="O66" i="6"/>
  <c r="P66" i="6"/>
  <c r="Q66" i="6"/>
  <c r="E67" i="6"/>
  <c r="F67" i="6"/>
  <c r="G67" i="6"/>
  <c r="H67" i="6"/>
  <c r="I67" i="6"/>
  <c r="J67" i="6"/>
  <c r="K67" i="6"/>
  <c r="L67" i="6"/>
  <c r="M67" i="6"/>
  <c r="N67" i="6"/>
  <c r="O67" i="6"/>
  <c r="P67" i="6"/>
  <c r="Q67" i="6"/>
  <c r="E68" i="6"/>
  <c r="F68" i="6"/>
  <c r="G68" i="6"/>
  <c r="H68" i="6"/>
  <c r="I68" i="6"/>
  <c r="J68" i="6"/>
  <c r="K68" i="6"/>
  <c r="L68" i="6"/>
  <c r="M68" i="6"/>
  <c r="N68" i="6"/>
  <c r="O68" i="6"/>
  <c r="P68" i="6"/>
  <c r="Q68" i="6"/>
  <c r="E69" i="6"/>
  <c r="F69" i="6"/>
  <c r="G69" i="6"/>
  <c r="H69" i="6"/>
  <c r="I69" i="6"/>
  <c r="J69" i="6"/>
  <c r="K69" i="6"/>
  <c r="L69" i="6"/>
  <c r="M69" i="6"/>
  <c r="N69" i="6"/>
  <c r="O69" i="6"/>
  <c r="P69" i="6"/>
  <c r="Q69" i="6"/>
  <c r="E70" i="6"/>
  <c r="F70" i="6"/>
  <c r="G70" i="6"/>
  <c r="H70" i="6"/>
  <c r="I70" i="6"/>
  <c r="J70" i="6"/>
  <c r="K70" i="6"/>
  <c r="L70" i="6"/>
  <c r="M70" i="6"/>
  <c r="N70" i="6"/>
  <c r="O70" i="6"/>
  <c r="P70" i="6"/>
  <c r="Q70" i="6"/>
  <c r="E71" i="6"/>
  <c r="F71" i="6"/>
  <c r="G71" i="6"/>
  <c r="H71" i="6"/>
  <c r="I71" i="6"/>
  <c r="J71" i="6"/>
  <c r="K71" i="6"/>
  <c r="L71" i="6"/>
  <c r="M71" i="6"/>
  <c r="N71" i="6"/>
  <c r="O71" i="6"/>
  <c r="P71" i="6"/>
  <c r="Q71" i="6"/>
  <c r="E72" i="6"/>
  <c r="F72" i="6"/>
  <c r="G72" i="6"/>
  <c r="H72" i="6"/>
  <c r="I72" i="6"/>
  <c r="J72" i="6"/>
  <c r="K72" i="6"/>
  <c r="L72" i="6"/>
  <c r="M72" i="6"/>
  <c r="N72" i="6"/>
  <c r="O72" i="6"/>
  <c r="P72" i="6"/>
  <c r="Q72" i="6"/>
  <c r="E73" i="6"/>
  <c r="F73" i="6"/>
  <c r="G73" i="6"/>
  <c r="H73" i="6"/>
  <c r="I73" i="6"/>
  <c r="J73" i="6"/>
  <c r="K73" i="6"/>
  <c r="L73" i="6"/>
  <c r="M73" i="6"/>
  <c r="N73" i="6"/>
  <c r="O73" i="6"/>
  <c r="P73" i="6"/>
  <c r="Q73" i="6"/>
  <c r="E74" i="6"/>
  <c r="F74" i="6"/>
  <c r="G74" i="6"/>
  <c r="H74" i="6"/>
  <c r="I74" i="6"/>
  <c r="J74" i="6"/>
  <c r="K74" i="6"/>
  <c r="L74" i="6"/>
  <c r="M74" i="6"/>
  <c r="N74" i="6"/>
  <c r="O74" i="6"/>
  <c r="P74" i="6"/>
  <c r="Q74" i="6"/>
  <c r="E75" i="6"/>
  <c r="F75" i="6"/>
  <c r="G75" i="6"/>
  <c r="H75" i="6"/>
  <c r="I75" i="6"/>
  <c r="J75" i="6"/>
  <c r="K75" i="6"/>
  <c r="L75" i="6"/>
  <c r="M75" i="6"/>
  <c r="N75" i="6"/>
  <c r="O75" i="6"/>
  <c r="P75" i="6"/>
  <c r="Q75" i="6"/>
  <c r="E76" i="6"/>
  <c r="F76" i="6"/>
  <c r="G76" i="6"/>
  <c r="H76" i="6"/>
  <c r="I76" i="6"/>
  <c r="J76" i="6"/>
  <c r="K76" i="6"/>
  <c r="L76" i="6"/>
  <c r="M76" i="6"/>
  <c r="N76" i="6"/>
  <c r="O76" i="6"/>
  <c r="P76" i="6"/>
  <c r="Q76" i="6"/>
  <c r="E77" i="6"/>
  <c r="F77" i="6"/>
  <c r="G77" i="6"/>
  <c r="H77" i="6"/>
  <c r="I77" i="6"/>
  <c r="J77" i="6"/>
  <c r="K77" i="6"/>
  <c r="L77" i="6"/>
  <c r="M77" i="6"/>
  <c r="N77" i="6"/>
  <c r="O77" i="6"/>
  <c r="P77" i="6"/>
  <c r="Q77" i="6"/>
  <c r="E78" i="6"/>
  <c r="F78" i="6"/>
  <c r="G78" i="6"/>
  <c r="H78" i="6"/>
  <c r="I78" i="6"/>
  <c r="J78" i="6"/>
  <c r="K78" i="6"/>
  <c r="L78" i="6"/>
  <c r="M78" i="6"/>
  <c r="N78" i="6"/>
  <c r="O78" i="6"/>
  <c r="P78" i="6"/>
  <c r="Q78" i="6"/>
  <c r="E79" i="6"/>
  <c r="F79" i="6"/>
  <c r="G79" i="6"/>
  <c r="H79" i="6"/>
  <c r="I79" i="6"/>
  <c r="J79" i="6"/>
  <c r="K79" i="6"/>
  <c r="L79" i="6"/>
  <c r="M79" i="6"/>
  <c r="N79" i="6"/>
  <c r="O79" i="6"/>
  <c r="P79" i="6"/>
  <c r="Q79" i="6"/>
  <c r="E80" i="6"/>
  <c r="F80" i="6"/>
  <c r="G80" i="6"/>
  <c r="H80" i="6"/>
  <c r="I80" i="6"/>
  <c r="J80" i="6"/>
  <c r="K80" i="6"/>
  <c r="L80" i="6"/>
  <c r="M80" i="6"/>
  <c r="N80" i="6"/>
  <c r="O80" i="6"/>
  <c r="P80" i="6"/>
  <c r="Q80" i="6"/>
  <c r="E81" i="6"/>
  <c r="F81" i="6"/>
  <c r="G81" i="6"/>
  <c r="H81" i="6"/>
  <c r="I81" i="6"/>
  <c r="J81" i="6"/>
  <c r="K81" i="6"/>
  <c r="L81" i="6"/>
  <c r="M81" i="6"/>
  <c r="N81" i="6"/>
  <c r="O81" i="6"/>
  <c r="P81" i="6"/>
  <c r="Q81" i="6"/>
  <c r="E82" i="6"/>
  <c r="F82" i="6"/>
  <c r="G82" i="6"/>
  <c r="H82" i="6"/>
  <c r="I82" i="6"/>
  <c r="J82" i="6"/>
  <c r="K82" i="6"/>
  <c r="L82" i="6"/>
  <c r="M82" i="6"/>
  <c r="N82" i="6"/>
  <c r="O82" i="6"/>
  <c r="P82" i="6"/>
  <c r="Q82" i="6"/>
  <c r="E83" i="6"/>
  <c r="F83" i="6"/>
  <c r="G83" i="6"/>
  <c r="H83" i="6"/>
  <c r="I83" i="6"/>
  <c r="J83" i="6"/>
  <c r="K83" i="6"/>
  <c r="L83" i="6"/>
  <c r="M83" i="6"/>
  <c r="N83" i="6"/>
  <c r="O83" i="6"/>
  <c r="P83" i="6"/>
  <c r="Q83" i="6"/>
  <c r="E84" i="6"/>
  <c r="F84" i="6"/>
  <c r="G84" i="6"/>
  <c r="H84" i="6"/>
  <c r="I84" i="6"/>
  <c r="J84" i="6"/>
  <c r="K84" i="6"/>
  <c r="L84" i="6"/>
  <c r="M84" i="6"/>
  <c r="N84" i="6"/>
  <c r="O84" i="6"/>
  <c r="P84" i="6"/>
  <c r="Q84" i="6"/>
  <c r="E85" i="6"/>
  <c r="F85" i="6"/>
  <c r="G85" i="6"/>
  <c r="H85" i="6"/>
  <c r="I85" i="6"/>
  <c r="J85" i="6"/>
  <c r="K85" i="6"/>
  <c r="L85" i="6"/>
  <c r="M85" i="6"/>
  <c r="N85" i="6"/>
  <c r="O85" i="6"/>
  <c r="P85" i="6"/>
  <c r="Q85" i="6"/>
  <c r="E86" i="6"/>
  <c r="F86" i="6"/>
  <c r="G86" i="6"/>
  <c r="H86" i="6"/>
  <c r="I86" i="6"/>
  <c r="J86" i="6"/>
  <c r="K86" i="6"/>
  <c r="L86" i="6"/>
  <c r="M86" i="6"/>
  <c r="N86" i="6"/>
  <c r="O86" i="6"/>
  <c r="P86" i="6"/>
  <c r="Q86" i="6"/>
  <c r="E87" i="6"/>
  <c r="F87" i="6"/>
  <c r="G87" i="6"/>
  <c r="H87" i="6"/>
  <c r="I87" i="6"/>
  <c r="J87" i="6"/>
  <c r="K87" i="6"/>
  <c r="L87" i="6"/>
  <c r="M87" i="6"/>
  <c r="N87" i="6"/>
  <c r="O87" i="6"/>
  <c r="P87" i="6"/>
  <c r="Q87" i="6"/>
  <c r="E88" i="6"/>
  <c r="F88" i="6"/>
  <c r="G88" i="6"/>
  <c r="H88" i="6"/>
  <c r="I88" i="6"/>
  <c r="J88" i="6"/>
  <c r="K88" i="6"/>
  <c r="L88" i="6"/>
  <c r="M88" i="6"/>
  <c r="N88" i="6"/>
  <c r="O88" i="6"/>
  <c r="P88" i="6"/>
  <c r="Q88" i="6"/>
  <c r="E89" i="6"/>
  <c r="F89" i="6"/>
  <c r="G89" i="6"/>
  <c r="H89" i="6"/>
  <c r="I89" i="6"/>
  <c r="J89" i="6"/>
  <c r="K89" i="6"/>
  <c r="L89" i="6"/>
  <c r="M89" i="6"/>
  <c r="N89" i="6"/>
  <c r="O89" i="6"/>
  <c r="P89" i="6"/>
  <c r="Q89" i="6"/>
  <c r="E90" i="6"/>
  <c r="F90" i="6"/>
  <c r="G90" i="6"/>
  <c r="H90" i="6"/>
  <c r="I90" i="6"/>
  <c r="J90" i="6"/>
  <c r="K90" i="6"/>
  <c r="L90" i="6"/>
  <c r="M90" i="6"/>
  <c r="N90" i="6"/>
  <c r="O90" i="6"/>
  <c r="P90" i="6"/>
  <c r="Q90" i="6"/>
  <c r="E91" i="6"/>
  <c r="F91" i="6"/>
  <c r="G91" i="6"/>
  <c r="H91" i="6"/>
  <c r="I91" i="6"/>
  <c r="J91" i="6"/>
  <c r="K91" i="6"/>
  <c r="L91" i="6"/>
  <c r="M91" i="6"/>
  <c r="N91" i="6"/>
  <c r="O91" i="6"/>
  <c r="P91" i="6"/>
  <c r="Q91" i="6"/>
  <c r="E92" i="6"/>
  <c r="F92" i="6"/>
  <c r="G92" i="6"/>
  <c r="H92" i="6"/>
  <c r="I92" i="6"/>
  <c r="J92" i="6"/>
  <c r="K92" i="6"/>
  <c r="L92" i="6"/>
  <c r="M92" i="6"/>
  <c r="N92" i="6"/>
  <c r="O92" i="6"/>
  <c r="P92" i="6"/>
  <c r="Q92" i="6"/>
  <c r="E93" i="6"/>
  <c r="F93" i="6"/>
  <c r="G93" i="6"/>
  <c r="H93" i="6"/>
  <c r="I93" i="6"/>
  <c r="J93" i="6"/>
  <c r="K93" i="6"/>
  <c r="L93" i="6"/>
  <c r="M93" i="6"/>
  <c r="N93" i="6"/>
  <c r="O93" i="6"/>
  <c r="P93" i="6"/>
  <c r="Q93" i="6"/>
  <c r="E94" i="6"/>
  <c r="F94" i="6"/>
  <c r="G94" i="6"/>
  <c r="H94" i="6"/>
  <c r="I94" i="6"/>
  <c r="J94" i="6"/>
  <c r="K94" i="6"/>
  <c r="L94" i="6"/>
  <c r="M94" i="6"/>
  <c r="N94" i="6"/>
  <c r="O94" i="6"/>
  <c r="P94" i="6"/>
  <c r="Q94" i="6"/>
  <c r="E95" i="6"/>
  <c r="F95" i="6"/>
  <c r="G95" i="6"/>
  <c r="H95" i="6"/>
  <c r="I95" i="6"/>
  <c r="J95" i="6"/>
  <c r="K95" i="6"/>
  <c r="L95" i="6"/>
  <c r="M95" i="6"/>
  <c r="N95" i="6"/>
  <c r="O95" i="6"/>
  <c r="P95" i="6"/>
  <c r="Q95" i="6"/>
  <c r="E96" i="6"/>
  <c r="F96" i="6"/>
  <c r="G96" i="6"/>
  <c r="H96" i="6"/>
  <c r="I96" i="6"/>
  <c r="J96" i="6"/>
  <c r="K96" i="6"/>
  <c r="L96" i="6"/>
  <c r="M96" i="6"/>
  <c r="N96" i="6"/>
  <c r="O96" i="6"/>
  <c r="P96" i="6"/>
  <c r="Q96" i="6"/>
  <c r="E97" i="6"/>
  <c r="F97" i="6"/>
  <c r="G97" i="6"/>
  <c r="H97" i="6"/>
  <c r="I97" i="6"/>
  <c r="J97" i="6"/>
  <c r="K97" i="6"/>
  <c r="L97" i="6"/>
  <c r="M97" i="6"/>
  <c r="N97" i="6"/>
  <c r="O97" i="6"/>
  <c r="P97" i="6"/>
  <c r="Q97" i="6"/>
  <c r="E98" i="6"/>
  <c r="F98" i="6"/>
  <c r="G98" i="6"/>
  <c r="H98" i="6"/>
  <c r="I98" i="6"/>
  <c r="J98" i="6"/>
  <c r="K98" i="6"/>
  <c r="L98" i="6"/>
  <c r="M98" i="6"/>
  <c r="N98" i="6"/>
  <c r="O98" i="6"/>
  <c r="P98" i="6"/>
  <c r="Q98" i="6"/>
  <c r="E99" i="6"/>
  <c r="F99" i="6"/>
  <c r="G99" i="6"/>
  <c r="H99" i="6"/>
  <c r="I99" i="6"/>
  <c r="J99" i="6"/>
  <c r="K99" i="6"/>
  <c r="L99" i="6"/>
  <c r="M99" i="6"/>
  <c r="N99" i="6"/>
  <c r="O99" i="6"/>
  <c r="P99" i="6"/>
  <c r="Q99" i="6"/>
  <c r="E100" i="6"/>
  <c r="F100" i="6"/>
  <c r="G100" i="6"/>
  <c r="H100" i="6"/>
  <c r="I100" i="6"/>
  <c r="J100" i="6"/>
  <c r="K100" i="6"/>
  <c r="L100" i="6"/>
  <c r="M100" i="6"/>
  <c r="N100" i="6"/>
  <c r="O100" i="6"/>
  <c r="P100" i="6"/>
  <c r="Q100" i="6"/>
  <c r="E101" i="6"/>
  <c r="F101" i="6"/>
  <c r="G101" i="6"/>
  <c r="H101" i="6"/>
  <c r="I101" i="6"/>
  <c r="J101" i="6"/>
  <c r="K101" i="6"/>
  <c r="L101" i="6"/>
  <c r="M101" i="6"/>
  <c r="N101" i="6"/>
  <c r="O101" i="6"/>
  <c r="P101" i="6"/>
  <c r="Q101" i="6"/>
  <c r="E102" i="6"/>
  <c r="F102" i="6"/>
  <c r="G102" i="6"/>
  <c r="H102" i="6"/>
  <c r="I102" i="6"/>
  <c r="J102" i="6"/>
  <c r="K102" i="6"/>
  <c r="L102" i="6"/>
  <c r="M102" i="6"/>
  <c r="N102" i="6"/>
  <c r="O102" i="6"/>
  <c r="P102" i="6"/>
  <c r="Q102" i="6"/>
  <c r="E103" i="6"/>
  <c r="F103" i="6"/>
  <c r="G103" i="6"/>
  <c r="H103" i="6"/>
  <c r="I103" i="6"/>
  <c r="J103" i="6"/>
  <c r="K103" i="6"/>
  <c r="L103" i="6"/>
  <c r="M103" i="6"/>
  <c r="N103" i="6"/>
  <c r="O103" i="6"/>
  <c r="P103" i="6"/>
  <c r="Q103" i="6"/>
  <c r="E104" i="6"/>
  <c r="F104" i="6"/>
  <c r="G104" i="6"/>
  <c r="H104" i="6"/>
  <c r="I104" i="6"/>
  <c r="J104" i="6"/>
  <c r="K104" i="6"/>
  <c r="L104" i="6"/>
  <c r="M104" i="6"/>
  <c r="N104" i="6"/>
  <c r="O104" i="6"/>
  <c r="P104" i="6"/>
  <c r="Q104" i="6"/>
  <c r="E105" i="6"/>
  <c r="F105" i="6"/>
  <c r="G105" i="6"/>
  <c r="H105" i="6"/>
  <c r="I105" i="6"/>
  <c r="J105" i="6"/>
  <c r="K105" i="6"/>
  <c r="L105" i="6"/>
  <c r="M105" i="6"/>
  <c r="N105" i="6"/>
  <c r="O105" i="6"/>
  <c r="P105" i="6"/>
  <c r="Q105" i="6"/>
  <c r="E106" i="6"/>
  <c r="F106" i="6"/>
  <c r="G106" i="6"/>
  <c r="H106" i="6"/>
  <c r="I106" i="6"/>
  <c r="J106" i="6"/>
  <c r="K106" i="6"/>
  <c r="L106" i="6"/>
  <c r="M106" i="6"/>
  <c r="N106" i="6"/>
  <c r="O106" i="6"/>
  <c r="P106" i="6"/>
  <c r="Q106" i="6"/>
  <c r="E107" i="6"/>
  <c r="F107" i="6"/>
  <c r="G107" i="6"/>
  <c r="H107" i="6"/>
  <c r="I107" i="6"/>
  <c r="J107" i="6"/>
  <c r="K107" i="6"/>
  <c r="L107" i="6"/>
  <c r="M107" i="6"/>
  <c r="N107" i="6"/>
  <c r="O107" i="6"/>
  <c r="P107" i="6"/>
  <c r="Q107" i="6"/>
  <c r="E108" i="6"/>
  <c r="F108" i="6"/>
  <c r="G108" i="6"/>
  <c r="H108" i="6"/>
  <c r="I108" i="6"/>
  <c r="J108" i="6"/>
  <c r="K108" i="6"/>
  <c r="L108" i="6"/>
  <c r="M108" i="6"/>
  <c r="N108" i="6"/>
  <c r="O108" i="6"/>
  <c r="P108" i="6"/>
  <c r="Q108" i="6"/>
  <c r="E109" i="6"/>
  <c r="F109" i="6"/>
  <c r="G109" i="6"/>
  <c r="H109" i="6"/>
  <c r="I109" i="6"/>
  <c r="J109" i="6"/>
  <c r="K109" i="6"/>
  <c r="L109" i="6"/>
  <c r="M109" i="6"/>
  <c r="N109" i="6"/>
  <c r="O109" i="6"/>
  <c r="P109" i="6"/>
  <c r="Q109" i="6"/>
  <c r="E110" i="6"/>
  <c r="F110" i="6"/>
  <c r="G110" i="6"/>
  <c r="H110" i="6"/>
  <c r="I110" i="6"/>
  <c r="J110" i="6"/>
  <c r="K110" i="6"/>
  <c r="L110" i="6"/>
  <c r="M110" i="6"/>
  <c r="N110" i="6"/>
  <c r="O110" i="6"/>
  <c r="P110" i="6"/>
  <c r="Q110" i="6"/>
  <c r="E111" i="6"/>
  <c r="F111" i="6"/>
  <c r="G111" i="6"/>
  <c r="H111" i="6"/>
  <c r="I111" i="6"/>
  <c r="J111" i="6"/>
  <c r="K111" i="6"/>
  <c r="L111" i="6"/>
  <c r="M111" i="6"/>
  <c r="N111" i="6"/>
  <c r="O111" i="6"/>
  <c r="P111" i="6"/>
  <c r="Q111" i="6"/>
  <c r="E112" i="6"/>
  <c r="F112" i="6"/>
  <c r="G112" i="6"/>
  <c r="H112" i="6"/>
  <c r="I112" i="6"/>
  <c r="J112" i="6"/>
  <c r="K112" i="6"/>
  <c r="L112" i="6"/>
  <c r="M112" i="6"/>
  <c r="N112" i="6"/>
  <c r="O112" i="6"/>
  <c r="P112" i="6"/>
  <c r="Q112" i="6"/>
  <c r="E113" i="6"/>
  <c r="F113" i="6"/>
  <c r="G113" i="6"/>
  <c r="H113" i="6"/>
  <c r="I113" i="6"/>
  <c r="J113" i="6"/>
  <c r="K113" i="6"/>
  <c r="L113" i="6"/>
  <c r="M113" i="6"/>
  <c r="N113" i="6"/>
  <c r="O113" i="6"/>
  <c r="P113" i="6"/>
  <c r="Q113" i="6"/>
  <c r="E114" i="6"/>
  <c r="F114" i="6"/>
  <c r="G114" i="6"/>
  <c r="H114" i="6"/>
  <c r="I114" i="6"/>
  <c r="J114" i="6"/>
  <c r="K114" i="6"/>
  <c r="L114" i="6"/>
  <c r="M114" i="6"/>
  <c r="N114" i="6"/>
  <c r="O114" i="6"/>
  <c r="P114" i="6"/>
  <c r="Q114" i="6"/>
  <c r="E115" i="6"/>
  <c r="F115" i="6"/>
  <c r="G115" i="6"/>
  <c r="H115" i="6"/>
  <c r="I115" i="6"/>
  <c r="J115" i="6"/>
  <c r="K115" i="6"/>
  <c r="L115" i="6"/>
  <c r="M115" i="6"/>
  <c r="N115" i="6"/>
  <c r="O115" i="6"/>
  <c r="P115" i="6"/>
  <c r="Q115" i="6"/>
  <c r="E116" i="6"/>
  <c r="F116" i="6"/>
  <c r="G116" i="6"/>
  <c r="H116" i="6"/>
  <c r="I116" i="6"/>
  <c r="J116" i="6"/>
  <c r="K116" i="6"/>
  <c r="L116" i="6"/>
  <c r="M116" i="6"/>
  <c r="N116" i="6"/>
  <c r="O116" i="6"/>
  <c r="P116" i="6"/>
  <c r="Q116" i="6"/>
  <c r="E117" i="6"/>
  <c r="F117" i="6"/>
  <c r="G117" i="6"/>
  <c r="H117" i="6"/>
  <c r="I117" i="6"/>
  <c r="J117" i="6"/>
  <c r="K117" i="6"/>
  <c r="L117" i="6"/>
  <c r="M117" i="6"/>
  <c r="N117" i="6"/>
  <c r="O117" i="6"/>
  <c r="P117" i="6"/>
  <c r="Q117" i="6"/>
  <c r="E118" i="6"/>
  <c r="F118" i="6"/>
  <c r="G118" i="6"/>
  <c r="H118" i="6"/>
  <c r="I118" i="6"/>
  <c r="J118" i="6"/>
  <c r="K118" i="6"/>
  <c r="L118" i="6"/>
  <c r="M118" i="6"/>
  <c r="N118" i="6"/>
  <c r="O118" i="6"/>
  <c r="P118" i="6"/>
  <c r="Q118" i="6"/>
  <c r="E119" i="6"/>
  <c r="F119" i="6"/>
  <c r="G119" i="6"/>
  <c r="H119" i="6"/>
  <c r="I119" i="6"/>
  <c r="J119" i="6"/>
  <c r="K119" i="6"/>
  <c r="L119" i="6"/>
  <c r="M119" i="6"/>
  <c r="N119" i="6"/>
  <c r="O119" i="6"/>
  <c r="P119" i="6"/>
  <c r="Q119" i="6"/>
  <c r="E120" i="6"/>
  <c r="F120" i="6"/>
  <c r="G120" i="6"/>
  <c r="H120" i="6"/>
  <c r="I120" i="6"/>
  <c r="J120" i="6"/>
  <c r="K120" i="6"/>
  <c r="L120" i="6"/>
  <c r="M120" i="6"/>
  <c r="N120" i="6"/>
  <c r="O120" i="6"/>
  <c r="P120" i="6"/>
  <c r="Q120" i="6"/>
  <c r="E121" i="6"/>
  <c r="F121" i="6"/>
  <c r="G121" i="6"/>
  <c r="H121" i="6"/>
  <c r="I121" i="6"/>
  <c r="J121" i="6"/>
  <c r="K121" i="6"/>
  <c r="L121" i="6"/>
  <c r="M121" i="6"/>
  <c r="N121" i="6"/>
  <c r="O121" i="6"/>
  <c r="P121" i="6"/>
  <c r="Q121" i="6"/>
  <c r="E122" i="6"/>
  <c r="F122" i="6"/>
  <c r="G122" i="6"/>
  <c r="H122" i="6"/>
  <c r="I122" i="6"/>
  <c r="J122" i="6"/>
  <c r="K122" i="6"/>
  <c r="L122" i="6"/>
  <c r="M122" i="6"/>
  <c r="N122" i="6"/>
  <c r="O122" i="6"/>
  <c r="P122" i="6"/>
  <c r="Q122" i="6"/>
  <c r="E123" i="6"/>
  <c r="F123" i="6"/>
  <c r="G123" i="6"/>
  <c r="H123" i="6"/>
  <c r="I123" i="6"/>
  <c r="J123" i="6"/>
  <c r="K123" i="6"/>
  <c r="L123" i="6"/>
  <c r="M123" i="6"/>
  <c r="N123" i="6"/>
  <c r="O123" i="6"/>
  <c r="P123" i="6"/>
  <c r="Q123" i="6"/>
  <c r="E124" i="6"/>
  <c r="F124" i="6"/>
  <c r="G124" i="6"/>
  <c r="H124" i="6"/>
  <c r="I124" i="6"/>
  <c r="J124" i="6"/>
  <c r="K124" i="6"/>
  <c r="L124" i="6"/>
  <c r="M124" i="6"/>
  <c r="N124" i="6"/>
  <c r="O124" i="6"/>
  <c r="P124" i="6"/>
  <c r="Q124" i="6"/>
  <c r="E125" i="6"/>
  <c r="F125" i="6"/>
  <c r="G125" i="6"/>
  <c r="H125" i="6"/>
  <c r="I125" i="6"/>
  <c r="J125" i="6"/>
  <c r="K125" i="6"/>
  <c r="L125" i="6"/>
  <c r="M125" i="6"/>
  <c r="N125" i="6"/>
  <c r="O125" i="6"/>
  <c r="P125" i="6"/>
  <c r="Q125" i="6"/>
  <c r="E126" i="6"/>
  <c r="F126" i="6"/>
  <c r="G126" i="6"/>
  <c r="H126" i="6"/>
  <c r="I126" i="6"/>
  <c r="J126" i="6"/>
  <c r="K126" i="6"/>
  <c r="L126" i="6"/>
  <c r="M126" i="6"/>
  <c r="N126" i="6"/>
  <c r="O126" i="6"/>
  <c r="P126" i="6"/>
  <c r="Q126" i="6"/>
  <c r="E127" i="6"/>
  <c r="F127" i="6"/>
  <c r="G127" i="6"/>
  <c r="H127" i="6"/>
  <c r="I127" i="6"/>
  <c r="J127" i="6"/>
  <c r="K127" i="6"/>
  <c r="L127" i="6"/>
  <c r="M127" i="6"/>
  <c r="N127" i="6"/>
  <c r="O127" i="6"/>
  <c r="P127" i="6"/>
  <c r="Q127" i="6"/>
  <c r="E128" i="6"/>
  <c r="F128" i="6"/>
  <c r="G128" i="6"/>
  <c r="H128" i="6"/>
  <c r="I128" i="6"/>
  <c r="J128" i="6"/>
  <c r="K128" i="6"/>
  <c r="L128" i="6"/>
  <c r="M128" i="6"/>
  <c r="N128" i="6"/>
  <c r="O128" i="6"/>
  <c r="P128" i="6"/>
  <c r="Q128" i="6"/>
  <c r="E129" i="6"/>
  <c r="F129" i="6"/>
  <c r="G129" i="6"/>
  <c r="H129" i="6"/>
  <c r="I129" i="6"/>
  <c r="J129" i="6"/>
  <c r="K129" i="6"/>
  <c r="L129" i="6"/>
  <c r="M129" i="6"/>
  <c r="N129" i="6"/>
  <c r="O129" i="6"/>
  <c r="P129" i="6"/>
  <c r="Q129" i="6"/>
  <c r="E130" i="6"/>
  <c r="F130" i="6"/>
  <c r="G130" i="6"/>
  <c r="H130" i="6"/>
  <c r="I130" i="6"/>
  <c r="J130" i="6"/>
  <c r="K130" i="6"/>
  <c r="L130" i="6"/>
  <c r="M130" i="6"/>
  <c r="N130" i="6"/>
  <c r="O130" i="6"/>
  <c r="P130" i="6"/>
  <c r="Q130" i="6"/>
  <c r="E131" i="6"/>
  <c r="F131" i="6"/>
  <c r="G131" i="6"/>
  <c r="H131" i="6"/>
  <c r="I131" i="6"/>
  <c r="J131" i="6"/>
  <c r="K131" i="6"/>
  <c r="L131" i="6"/>
  <c r="M131" i="6"/>
  <c r="N131" i="6"/>
  <c r="O131" i="6"/>
  <c r="P131" i="6"/>
  <c r="Q131" i="6"/>
  <c r="E132" i="6"/>
  <c r="F132" i="6"/>
  <c r="G132" i="6"/>
  <c r="H132" i="6"/>
  <c r="I132" i="6"/>
  <c r="J132" i="6"/>
  <c r="K132" i="6"/>
  <c r="L132" i="6"/>
  <c r="M132" i="6"/>
  <c r="N132" i="6"/>
  <c r="O132" i="6"/>
  <c r="P132" i="6"/>
  <c r="Q132" i="6"/>
  <c r="E133" i="6"/>
  <c r="F133" i="6"/>
  <c r="G133" i="6"/>
  <c r="H133" i="6"/>
  <c r="I133" i="6"/>
  <c r="J133" i="6"/>
  <c r="K133" i="6"/>
  <c r="L133" i="6"/>
  <c r="M133" i="6"/>
  <c r="N133" i="6"/>
  <c r="O133" i="6"/>
  <c r="P133" i="6"/>
  <c r="Q133" i="6"/>
  <c r="E134" i="6"/>
  <c r="F134" i="6"/>
  <c r="G134" i="6"/>
  <c r="H134" i="6"/>
  <c r="I134" i="6"/>
  <c r="J134" i="6"/>
  <c r="K134" i="6"/>
  <c r="L134" i="6"/>
  <c r="M134" i="6"/>
  <c r="N134" i="6"/>
  <c r="O134" i="6"/>
  <c r="P134" i="6"/>
  <c r="Q134" i="6"/>
  <c r="E135" i="6"/>
  <c r="F135" i="6"/>
  <c r="G135" i="6"/>
  <c r="H135" i="6"/>
  <c r="I135" i="6"/>
  <c r="J135" i="6"/>
  <c r="K135" i="6"/>
  <c r="L135" i="6"/>
  <c r="M135" i="6"/>
  <c r="N135" i="6"/>
  <c r="O135" i="6"/>
  <c r="P135" i="6"/>
  <c r="Q135" i="6"/>
  <c r="E136" i="6"/>
  <c r="F136" i="6"/>
  <c r="G136" i="6"/>
  <c r="H136" i="6"/>
  <c r="I136" i="6"/>
  <c r="J136" i="6"/>
  <c r="K136" i="6"/>
  <c r="L136" i="6"/>
  <c r="M136" i="6"/>
  <c r="N136" i="6"/>
  <c r="O136" i="6"/>
  <c r="P136" i="6"/>
  <c r="Q136" i="6"/>
  <c r="E137" i="6"/>
  <c r="F137" i="6"/>
  <c r="G137" i="6"/>
  <c r="H137" i="6"/>
  <c r="I137" i="6"/>
  <c r="J137" i="6"/>
  <c r="K137" i="6"/>
  <c r="L137" i="6"/>
  <c r="M137" i="6"/>
  <c r="N137" i="6"/>
  <c r="O137" i="6"/>
  <c r="P137" i="6"/>
  <c r="Q137" i="6"/>
  <c r="E138" i="6"/>
  <c r="F138" i="6"/>
  <c r="G138" i="6"/>
  <c r="H138" i="6"/>
  <c r="I138" i="6"/>
  <c r="J138" i="6"/>
  <c r="K138" i="6"/>
  <c r="L138" i="6"/>
  <c r="M138" i="6"/>
  <c r="N138" i="6"/>
  <c r="O138" i="6"/>
  <c r="P138" i="6"/>
  <c r="Q138" i="6"/>
  <c r="E139" i="6"/>
  <c r="F139" i="6"/>
  <c r="G139" i="6"/>
  <c r="H139" i="6"/>
  <c r="I139" i="6"/>
  <c r="J139" i="6"/>
  <c r="K139" i="6"/>
  <c r="L139" i="6"/>
  <c r="M139" i="6"/>
  <c r="N139" i="6"/>
  <c r="O139" i="6"/>
  <c r="P139" i="6"/>
  <c r="Q139" i="6"/>
  <c r="E140" i="6"/>
  <c r="F140" i="6"/>
  <c r="G140" i="6"/>
  <c r="H140" i="6"/>
  <c r="I140" i="6"/>
  <c r="J140" i="6"/>
  <c r="K140" i="6"/>
  <c r="L140" i="6"/>
  <c r="M140" i="6"/>
  <c r="N140" i="6"/>
  <c r="O140" i="6"/>
  <c r="P140" i="6"/>
  <c r="Q140" i="6"/>
  <c r="E141" i="6"/>
  <c r="F141" i="6"/>
  <c r="G141" i="6"/>
  <c r="H141" i="6"/>
  <c r="I141" i="6"/>
  <c r="J141" i="6"/>
  <c r="K141" i="6"/>
  <c r="L141" i="6"/>
  <c r="M141" i="6"/>
  <c r="N141" i="6"/>
  <c r="O141" i="6"/>
  <c r="P141" i="6"/>
  <c r="Q141" i="6"/>
  <c r="E142" i="6"/>
  <c r="F142" i="6"/>
  <c r="G142" i="6"/>
  <c r="H142" i="6"/>
  <c r="I142" i="6"/>
  <c r="J142" i="6"/>
  <c r="K142" i="6"/>
  <c r="L142" i="6"/>
  <c r="M142" i="6"/>
  <c r="N142" i="6"/>
  <c r="O142" i="6"/>
  <c r="P142" i="6"/>
  <c r="Q142" i="6"/>
  <c r="E143" i="6"/>
  <c r="F143" i="6"/>
  <c r="G143" i="6"/>
  <c r="H143" i="6"/>
  <c r="I143" i="6"/>
  <c r="J143" i="6"/>
  <c r="K143" i="6"/>
  <c r="L143" i="6"/>
  <c r="M143" i="6"/>
  <c r="N143" i="6"/>
  <c r="O143" i="6"/>
  <c r="P143" i="6"/>
  <c r="Q143" i="6"/>
  <c r="E144" i="6"/>
  <c r="F144" i="6"/>
  <c r="G144" i="6"/>
  <c r="H144" i="6"/>
  <c r="I144" i="6"/>
  <c r="J144" i="6"/>
  <c r="K144" i="6"/>
  <c r="L144" i="6"/>
  <c r="M144" i="6"/>
  <c r="N144" i="6"/>
  <c r="O144" i="6"/>
  <c r="P144" i="6"/>
  <c r="Q144" i="6"/>
  <c r="E145" i="6"/>
  <c r="F145" i="6"/>
  <c r="G145" i="6"/>
  <c r="H145" i="6"/>
  <c r="I145" i="6"/>
  <c r="J145" i="6"/>
  <c r="K145" i="6"/>
  <c r="L145" i="6"/>
  <c r="M145" i="6"/>
  <c r="N145" i="6"/>
  <c r="O145" i="6"/>
  <c r="P145" i="6"/>
  <c r="Q145" i="6"/>
  <c r="E146" i="6"/>
  <c r="F146" i="6"/>
  <c r="G146" i="6"/>
  <c r="H146" i="6"/>
  <c r="I146" i="6"/>
  <c r="J146" i="6"/>
  <c r="K146" i="6"/>
  <c r="L146" i="6"/>
  <c r="M146" i="6"/>
  <c r="N146" i="6"/>
  <c r="O146" i="6"/>
  <c r="P146" i="6"/>
  <c r="Q146" i="6"/>
  <c r="E147" i="6"/>
  <c r="F147" i="6"/>
  <c r="G147" i="6"/>
  <c r="H147" i="6"/>
  <c r="I147" i="6"/>
  <c r="J147" i="6"/>
  <c r="K147" i="6"/>
  <c r="L147" i="6"/>
  <c r="M147" i="6"/>
  <c r="N147" i="6"/>
  <c r="O147" i="6"/>
  <c r="P147" i="6"/>
  <c r="Q147" i="6"/>
  <c r="E148" i="6"/>
  <c r="F148" i="6"/>
  <c r="G148" i="6"/>
  <c r="H148" i="6"/>
  <c r="I148" i="6"/>
  <c r="J148" i="6"/>
  <c r="K148" i="6"/>
  <c r="L148" i="6"/>
  <c r="M148" i="6"/>
  <c r="N148" i="6"/>
  <c r="O148" i="6"/>
  <c r="P148" i="6"/>
  <c r="Q148" i="6"/>
  <c r="E149" i="6"/>
  <c r="F149" i="6"/>
  <c r="G149" i="6"/>
  <c r="H149" i="6"/>
  <c r="I149" i="6"/>
  <c r="J149" i="6"/>
  <c r="K149" i="6"/>
  <c r="L149" i="6"/>
  <c r="M149" i="6"/>
  <c r="N149" i="6"/>
  <c r="O149" i="6"/>
  <c r="P149" i="6"/>
  <c r="Q149" i="6"/>
  <c r="E150" i="6"/>
  <c r="F150" i="6"/>
  <c r="G150" i="6"/>
  <c r="H150" i="6"/>
  <c r="I150" i="6"/>
  <c r="J150" i="6"/>
  <c r="K150" i="6"/>
  <c r="L150" i="6"/>
  <c r="M150" i="6"/>
  <c r="N150" i="6"/>
  <c r="O150" i="6"/>
  <c r="P150" i="6"/>
  <c r="Q150" i="6"/>
  <c r="E151" i="6"/>
  <c r="F151" i="6"/>
  <c r="G151" i="6"/>
  <c r="H151" i="6"/>
  <c r="I151" i="6"/>
  <c r="J151" i="6"/>
  <c r="K151" i="6"/>
  <c r="L151" i="6"/>
  <c r="M151" i="6"/>
  <c r="N151" i="6"/>
  <c r="O151" i="6"/>
  <c r="P151" i="6"/>
  <c r="Q151" i="6"/>
  <c r="E152" i="6"/>
  <c r="F152" i="6"/>
  <c r="G152" i="6"/>
  <c r="H152" i="6"/>
  <c r="I152" i="6"/>
  <c r="J152" i="6"/>
  <c r="K152" i="6"/>
  <c r="L152" i="6"/>
  <c r="M152" i="6"/>
  <c r="N152" i="6"/>
  <c r="O152" i="6"/>
  <c r="P152" i="6"/>
  <c r="Q152" i="6"/>
  <c r="E153" i="6"/>
  <c r="F153" i="6"/>
  <c r="G153" i="6"/>
  <c r="H153" i="6"/>
  <c r="I153" i="6"/>
  <c r="J153" i="6"/>
  <c r="K153" i="6"/>
  <c r="L153" i="6"/>
  <c r="M153" i="6"/>
  <c r="N153" i="6"/>
  <c r="O153" i="6"/>
  <c r="P153" i="6"/>
  <c r="Q153" i="6"/>
  <c r="E154" i="6"/>
  <c r="F154" i="6"/>
  <c r="G154" i="6"/>
  <c r="H154" i="6"/>
  <c r="I154" i="6"/>
  <c r="J154" i="6"/>
  <c r="K154" i="6"/>
  <c r="L154" i="6"/>
  <c r="M154" i="6"/>
  <c r="N154" i="6"/>
  <c r="O154" i="6"/>
  <c r="P154" i="6"/>
  <c r="Q154" i="6"/>
  <c r="E155" i="6"/>
  <c r="F155" i="6"/>
  <c r="G155" i="6"/>
  <c r="H155" i="6"/>
  <c r="I155" i="6"/>
  <c r="J155" i="6"/>
  <c r="K155" i="6"/>
  <c r="L155" i="6"/>
  <c r="M155" i="6"/>
  <c r="N155" i="6"/>
  <c r="O155" i="6"/>
  <c r="P155" i="6"/>
  <c r="Q155" i="6"/>
  <c r="E156" i="6"/>
  <c r="F156" i="6"/>
  <c r="G156" i="6"/>
  <c r="H156" i="6"/>
  <c r="I156" i="6"/>
  <c r="J156" i="6"/>
  <c r="K156" i="6"/>
  <c r="L156" i="6"/>
  <c r="M156" i="6"/>
  <c r="N156" i="6"/>
  <c r="O156" i="6"/>
  <c r="P156" i="6"/>
  <c r="Q156" i="6"/>
  <c r="E157" i="6"/>
  <c r="F157" i="6"/>
  <c r="G157" i="6"/>
  <c r="H157" i="6"/>
  <c r="I157" i="6"/>
  <c r="J157" i="6"/>
  <c r="K157" i="6"/>
  <c r="L157" i="6"/>
  <c r="M157" i="6"/>
  <c r="N157" i="6"/>
  <c r="O157" i="6"/>
  <c r="P157" i="6"/>
  <c r="Q157" i="6"/>
  <c r="E158" i="6"/>
  <c r="F158" i="6"/>
  <c r="G158" i="6"/>
  <c r="H158" i="6"/>
  <c r="I158" i="6"/>
  <c r="J158" i="6"/>
  <c r="K158" i="6"/>
  <c r="L158" i="6"/>
  <c r="M158" i="6"/>
  <c r="N158" i="6"/>
  <c r="O158" i="6"/>
  <c r="P158" i="6"/>
  <c r="Q158" i="6"/>
  <c r="E159" i="6"/>
  <c r="F159" i="6"/>
  <c r="G159" i="6"/>
  <c r="H159" i="6"/>
  <c r="I159" i="6"/>
  <c r="J159" i="6"/>
  <c r="K159" i="6"/>
  <c r="L159" i="6"/>
  <c r="M159" i="6"/>
  <c r="N159" i="6"/>
  <c r="O159" i="6"/>
  <c r="P159" i="6"/>
  <c r="Q159" i="6"/>
  <c r="E160" i="6"/>
  <c r="F160" i="6"/>
  <c r="G160" i="6"/>
  <c r="H160" i="6"/>
  <c r="I160" i="6"/>
  <c r="J160" i="6"/>
  <c r="K160" i="6"/>
  <c r="L160" i="6"/>
  <c r="M160" i="6"/>
  <c r="N160" i="6"/>
  <c r="O160" i="6"/>
  <c r="P160" i="6"/>
  <c r="Q160" i="6"/>
  <c r="E161" i="6"/>
  <c r="F161" i="6"/>
  <c r="G161" i="6"/>
  <c r="H161" i="6"/>
  <c r="I161" i="6"/>
  <c r="J161" i="6"/>
  <c r="K161" i="6"/>
  <c r="L161" i="6"/>
  <c r="M161" i="6"/>
  <c r="N161" i="6"/>
  <c r="O161" i="6"/>
  <c r="P161" i="6"/>
  <c r="Q161" i="6"/>
  <c r="E162" i="6"/>
  <c r="F162" i="6"/>
  <c r="G162" i="6"/>
  <c r="H162" i="6"/>
  <c r="I162" i="6"/>
  <c r="J162" i="6"/>
  <c r="K162" i="6"/>
  <c r="L162" i="6"/>
  <c r="M162" i="6"/>
  <c r="N162" i="6"/>
  <c r="O162" i="6"/>
  <c r="P162" i="6"/>
  <c r="Q162" i="6"/>
  <c r="E163" i="6"/>
  <c r="F163" i="6"/>
  <c r="G163" i="6"/>
  <c r="H163" i="6"/>
  <c r="I163" i="6"/>
  <c r="J163" i="6"/>
  <c r="K163" i="6"/>
  <c r="L163" i="6"/>
  <c r="M163" i="6"/>
  <c r="N163" i="6"/>
  <c r="O163" i="6"/>
  <c r="P163" i="6"/>
  <c r="Q163" i="6"/>
  <c r="E164" i="6"/>
  <c r="F164" i="6"/>
  <c r="G164" i="6"/>
  <c r="H164" i="6"/>
  <c r="I164" i="6"/>
  <c r="J164" i="6"/>
  <c r="K164" i="6"/>
  <c r="L164" i="6"/>
  <c r="M164" i="6"/>
  <c r="N164" i="6"/>
  <c r="O164" i="6"/>
  <c r="P164" i="6"/>
  <c r="Q164" i="6"/>
  <c r="E165" i="6"/>
  <c r="F165" i="6"/>
  <c r="G165" i="6"/>
  <c r="H165" i="6"/>
  <c r="I165" i="6"/>
  <c r="J165" i="6"/>
  <c r="K165" i="6"/>
  <c r="L165" i="6"/>
  <c r="M165" i="6"/>
  <c r="N165" i="6"/>
  <c r="O165" i="6"/>
  <c r="P165" i="6"/>
  <c r="Q165" i="6"/>
  <c r="E166" i="6"/>
  <c r="F166" i="6"/>
  <c r="G166" i="6"/>
  <c r="H166" i="6"/>
  <c r="I166" i="6"/>
  <c r="J166" i="6"/>
  <c r="K166" i="6"/>
  <c r="L166" i="6"/>
  <c r="M166" i="6"/>
  <c r="N166" i="6"/>
  <c r="O166" i="6"/>
  <c r="P166" i="6"/>
  <c r="Q166" i="6"/>
  <c r="E167" i="6"/>
  <c r="F167" i="6"/>
  <c r="G167" i="6"/>
  <c r="H167" i="6"/>
  <c r="I167" i="6"/>
  <c r="J167" i="6"/>
  <c r="K167" i="6"/>
  <c r="L167" i="6"/>
  <c r="M167" i="6"/>
  <c r="N167" i="6"/>
  <c r="O167" i="6"/>
  <c r="P167" i="6"/>
  <c r="Q167" i="6"/>
  <c r="E168" i="6"/>
  <c r="F168" i="6"/>
  <c r="G168" i="6"/>
  <c r="H168" i="6"/>
  <c r="I168" i="6"/>
  <c r="J168" i="6"/>
  <c r="K168" i="6"/>
  <c r="L168" i="6"/>
  <c r="M168" i="6"/>
  <c r="N168" i="6"/>
  <c r="O168" i="6"/>
  <c r="P168" i="6"/>
  <c r="Q168" i="6"/>
  <c r="E169" i="6"/>
  <c r="F169" i="6"/>
  <c r="G169" i="6"/>
  <c r="H169" i="6"/>
  <c r="I169" i="6"/>
  <c r="J169" i="6"/>
  <c r="K169" i="6"/>
  <c r="L169" i="6"/>
  <c r="M169" i="6"/>
  <c r="N169" i="6"/>
  <c r="O169" i="6"/>
  <c r="P169" i="6"/>
  <c r="Q169" i="6"/>
  <c r="E170" i="6"/>
  <c r="F170" i="6"/>
  <c r="G170" i="6"/>
  <c r="H170" i="6"/>
  <c r="I170" i="6"/>
  <c r="J170" i="6"/>
  <c r="K170" i="6"/>
  <c r="L170" i="6"/>
  <c r="M170" i="6"/>
  <c r="N170" i="6"/>
  <c r="O170" i="6"/>
  <c r="P170" i="6"/>
  <c r="Q170" i="6"/>
  <c r="E171" i="6"/>
  <c r="F171" i="6"/>
  <c r="G171" i="6"/>
  <c r="H171" i="6"/>
  <c r="I171" i="6"/>
  <c r="J171" i="6"/>
  <c r="K171" i="6"/>
  <c r="L171" i="6"/>
  <c r="M171" i="6"/>
  <c r="N171" i="6"/>
  <c r="O171" i="6"/>
  <c r="P171" i="6"/>
  <c r="Q171" i="6"/>
  <c r="E172" i="6"/>
  <c r="F172" i="6"/>
  <c r="G172" i="6"/>
  <c r="H172" i="6"/>
  <c r="I172" i="6"/>
  <c r="J172" i="6"/>
  <c r="K172" i="6"/>
  <c r="L172" i="6"/>
  <c r="M172" i="6"/>
  <c r="N172" i="6"/>
  <c r="O172" i="6"/>
  <c r="P172" i="6"/>
  <c r="Q172" i="6"/>
  <c r="E173" i="6"/>
  <c r="F173" i="6"/>
  <c r="G173" i="6"/>
  <c r="H173" i="6"/>
  <c r="I173" i="6"/>
  <c r="J173" i="6"/>
  <c r="K173" i="6"/>
  <c r="L173" i="6"/>
  <c r="M173" i="6"/>
  <c r="N173" i="6"/>
  <c r="O173" i="6"/>
  <c r="P173" i="6"/>
  <c r="Q173" i="6"/>
  <c r="E174" i="6"/>
  <c r="F174" i="6"/>
  <c r="G174" i="6"/>
  <c r="H174" i="6"/>
  <c r="I174" i="6"/>
  <c r="J174" i="6"/>
  <c r="K174" i="6"/>
  <c r="L174" i="6"/>
  <c r="M174" i="6"/>
  <c r="N174" i="6"/>
  <c r="O174" i="6"/>
  <c r="P174" i="6"/>
  <c r="Q174" i="6"/>
  <c r="E175" i="6"/>
  <c r="F175" i="6"/>
  <c r="G175" i="6"/>
  <c r="H175" i="6"/>
  <c r="I175" i="6"/>
  <c r="J175" i="6"/>
  <c r="K175" i="6"/>
  <c r="L175" i="6"/>
  <c r="M175" i="6"/>
  <c r="N175" i="6"/>
  <c r="O175" i="6"/>
  <c r="P175" i="6"/>
  <c r="Q175" i="6"/>
  <c r="E176" i="6"/>
  <c r="F176" i="6"/>
  <c r="G176" i="6"/>
  <c r="H176" i="6"/>
  <c r="I176" i="6"/>
  <c r="J176" i="6"/>
  <c r="K176" i="6"/>
  <c r="L176" i="6"/>
  <c r="M176" i="6"/>
  <c r="N176" i="6"/>
  <c r="O176" i="6"/>
  <c r="P176" i="6"/>
  <c r="Q176" i="6"/>
  <c r="E177" i="6"/>
  <c r="F177" i="6"/>
  <c r="G177" i="6"/>
  <c r="H177" i="6"/>
  <c r="I177" i="6"/>
  <c r="J177" i="6"/>
  <c r="K177" i="6"/>
  <c r="L177" i="6"/>
  <c r="M177" i="6"/>
  <c r="N177" i="6"/>
  <c r="O177" i="6"/>
  <c r="P177" i="6"/>
  <c r="Q177" i="6"/>
  <c r="E178" i="6"/>
  <c r="F178" i="6"/>
  <c r="G178" i="6"/>
  <c r="H178" i="6"/>
  <c r="I178" i="6"/>
  <c r="J178" i="6"/>
  <c r="K178" i="6"/>
  <c r="L178" i="6"/>
  <c r="M178" i="6"/>
  <c r="N178" i="6"/>
  <c r="O178" i="6"/>
  <c r="P178" i="6"/>
  <c r="Q178" i="6"/>
  <c r="E179" i="6"/>
  <c r="F179" i="6"/>
  <c r="G179" i="6"/>
  <c r="H179" i="6"/>
  <c r="I179" i="6"/>
  <c r="J179" i="6"/>
  <c r="K179" i="6"/>
  <c r="L179" i="6"/>
  <c r="M179" i="6"/>
  <c r="N179" i="6"/>
  <c r="O179" i="6"/>
  <c r="P179" i="6"/>
  <c r="Q179" i="6"/>
  <c r="E180" i="6"/>
  <c r="F180" i="6"/>
  <c r="G180" i="6"/>
  <c r="H180" i="6"/>
  <c r="I180" i="6"/>
  <c r="J180" i="6"/>
  <c r="K180" i="6"/>
  <c r="L180" i="6"/>
  <c r="M180" i="6"/>
  <c r="N180" i="6"/>
  <c r="O180" i="6"/>
  <c r="P180" i="6"/>
  <c r="Q180" i="6"/>
  <c r="E181" i="6"/>
  <c r="F181" i="6"/>
  <c r="G181" i="6"/>
  <c r="H181" i="6"/>
  <c r="I181" i="6"/>
  <c r="J181" i="6"/>
  <c r="K181" i="6"/>
  <c r="L181" i="6"/>
  <c r="M181" i="6"/>
  <c r="N181" i="6"/>
  <c r="O181" i="6"/>
  <c r="P181" i="6"/>
  <c r="Q181" i="6"/>
  <c r="E182" i="6"/>
  <c r="F182" i="6"/>
  <c r="G182" i="6"/>
  <c r="H182" i="6"/>
  <c r="I182" i="6"/>
  <c r="J182" i="6"/>
  <c r="K182" i="6"/>
  <c r="L182" i="6"/>
  <c r="M182" i="6"/>
  <c r="N182" i="6"/>
  <c r="O182" i="6"/>
  <c r="P182" i="6"/>
  <c r="Q182" i="6"/>
  <c r="E183" i="6"/>
  <c r="F183" i="6"/>
  <c r="G183" i="6"/>
  <c r="H183" i="6"/>
  <c r="I183" i="6"/>
  <c r="J183" i="6"/>
  <c r="K183" i="6"/>
  <c r="L183" i="6"/>
  <c r="M183" i="6"/>
  <c r="N183" i="6"/>
  <c r="O183" i="6"/>
  <c r="P183" i="6"/>
  <c r="Q183" i="6"/>
  <c r="E184" i="6"/>
  <c r="F184" i="6"/>
  <c r="G184" i="6"/>
  <c r="H184" i="6"/>
  <c r="I184" i="6"/>
  <c r="J184" i="6"/>
  <c r="K184" i="6"/>
  <c r="L184" i="6"/>
  <c r="M184" i="6"/>
  <c r="N184" i="6"/>
  <c r="O184" i="6"/>
  <c r="P184" i="6"/>
  <c r="Q184" i="6"/>
  <c r="E185" i="6"/>
  <c r="F185" i="6"/>
  <c r="G185" i="6"/>
  <c r="H185" i="6"/>
  <c r="I185" i="6"/>
  <c r="J185" i="6"/>
  <c r="K185" i="6"/>
  <c r="L185" i="6"/>
  <c r="M185" i="6"/>
  <c r="N185" i="6"/>
  <c r="O185" i="6"/>
  <c r="P185" i="6"/>
  <c r="Q185" i="6"/>
  <c r="E186" i="6"/>
  <c r="F186" i="6"/>
  <c r="G186" i="6"/>
  <c r="H186" i="6"/>
  <c r="I186" i="6"/>
  <c r="J186" i="6"/>
  <c r="K186" i="6"/>
  <c r="L186" i="6"/>
  <c r="M186" i="6"/>
  <c r="N186" i="6"/>
  <c r="O186" i="6"/>
  <c r="P186" i="6"/>
  <c r="Q186" i="6"/>
  <c r="E187" i="6"/>
  <c r="F187" i="6"/>
  <c r="G187" i="6"/>
  <c r="H187" i="6"/>
  <c r="I187" i="6"/>
  <c r="J187" i="6"/>
  <c r="K187" i="6"/>
  <c r="L187" i="6"/>
  <c r="M187" i="6"/>
  <c r="N187" i="6"/>
  <c r="O187" i="6"/>
  <c r="P187" i="6"/>
  <c r="Q187" i="6"/>
  <c r="E188" i="6"/>
  <c r="F188" i="6"/>
  <c r="G188" i="6"/>
  <c r="H188" i="6"/>
  <c r="I188" i="6"/>
  <c r="J188" i="6"/>
  <c r="K188" i="6"/>
  <c r="L188" i="6"/>
  <c r="M188" i="6"/>
  <c r="N188" i="6"/>
  <c r="O188" i="6"/>
  <c r="P188" i="6"/>
  <c r="Q188" i="6"/>
  <c r="E189" i="6"/>
  <c r="F189" i="6"/>
  <c r="G189" i="6"/>
  <c r="H189" i="6"/>
  <c r="I189" i="6"/>
  <c r="J189" i="6"/>
  <c r="K189" i="6"/>
  <c r="L189" i="6"/>
  <c r="M189" i="6"/>
  <c r="N189" i="6"/>
  <c r="O189" i="6"/>
  <c r="P189" i="6"/>
  <c r="Q189" i="6"/>
  <c r="E190" i="6"/>
  <c r="F190" i="6"/>
  <c r="G190" i="6"/>
  <c r="H190" i="6"/>
  <c r="I190" i="6"/>
  <c r="J190" i="6"/>
  <c r="K190" i="6"/>
  <c r="L190" i="6"/>
  <c r="M190" i="6"/>
  <c r="N190" i="6"/>
  <c r="O190" i="6"/>
  <c r="P190" i="6"/>
  <c r="Q190" i="6"/>
  <c r="E191" i="6"/>
  <c r="F191" i="6"/>
  <c r="G191" i="6"/>
  <c r="H191" i="6"/>
  <c r="I191" i="6"/>
  <c r="J191" i="6"/>
  <c r="K191" i="6"/>
  <c r="L191" i="6"/>
  <c r="M191" i="6"/>
  <c r="N191" i="6"/>
  <c r="O191" i="6"/>
  <c r="P191" i="6"/>
  <c r="Q191" i="6"/>
  <c r="E192" i="6"/>
  <c r="F192" i="6"/>
  <c r="G192" i="6"/>
  <c r="H192" i="6"/>
  <c r="I192" i="6"/>
  <c r="J192" i="6"/>
  <c r="K192" i="6"/>
  <c r="L192" i="6"/>
  <c r="M192" i="6"/>
  <c r="N192" i="6"/>
  <c r="O192" i="6"/>
  <c r="P192" i="6"/>
  <c r="Q192" i="6"/>
  <c r="E193" i="6"/>
  <c r="F193" i="6"/>
  <c r="G193" i="6"/>
  <c r="H193" i="6"/>
  <c r="I193" i="6"/>
  <c r="J193" i="6"/>
  <c r="K193" i="6"/>
  <c r="L193" i="6"/>
  <c r="M193" i="6"/>
  <c r="N193" i="6"/>
  <c r="O193" i="6"/>
  <c r="P193" i="6"/>
  <c r="Q193" i="6"/>
  <c r="E194" i="6"/>
  <c r="F194" i="6"/>
  <c r="G194" i="6"/>
  <c r="H194" i="6"/>
  <c r="I194" i="6"/>
  <c r="J194" i="6"/>
  <c r="K194" i="6"/>
  <c r="L194" i="6"/>
  <c r="M194" i="6"/>
  <c r="N194" i="6"/>
  <c r="O194" i="6"/>
  <c r="P194" i="6"/>
  <c r="Q194" i="6"/>
  <c r="E195" i="6"/>
  <c r="F195" i="6"/>
  <c r="G195" i="6"/>
  <c r="H195" i="6"/>
  <c r="I195" i="6"/>
  <c r="J195" i="6"/>
  <c r="K195" i="6"/>
  <c r="L195" i="6"/>
  <c r="M195" i="6"/>
  <c r="N195" i="6"/>
  <c r="O195" i="6"/>
  <c r="P195" i="6"/>
  <c r="Q195" i="6"/>
  <c r="E196" i="6"/>
  <c r="F196" i="6"/>
  <c r="G196" i="6"/>
  <c r="H196" i="6"/>
  <c r="I196" i="6"/>
  <c r="J196" i="6"/>
  <c r="K196" i="6"/>
  <c r="L196" i="6"/>
  <c r="M196" i="6"/>
  <c r="N196" i="6"/>
  <c r="O196" i="6"/>
  <c r="P196" i="6"/>
  <c r="Q196" i="6"/>
  <c r="E197" i="6"/>
  <c r="F197" i="6"/>
  <c r="G197" i="6"/>
  <c r="H197" i="6"/>
  <c r="I197" i="6"/>
  <c r="J197" i="6"/>
  <c r="K197" i="6"/>
  <c r="L197" i="6"/>
  <c r="M197" i="6"/>
  <c r="N197" i="6"/>
  <c r="O197" i="6"/>
  <c r="P197" i="6"/>
  <c r="Q197" i="6"/>
  <c r="E198" i="6"/>
  <c r="F198" i="6"/>
  <c r="G198" i="6"/>
  <c r="H198" i="6"/>
  <c r="I198" i="6"/>
  <c r="J198" i="6"/>
  <c r="K198" i="6"/>
  <c r="L198" i="6"/>
  <c r="M198" i="6"/>
  <c r="N198" i="6"/>
  <c r="O198" i="6"/>
  <c r="P198" i="6"/>
  <c r="Q198" i="6"/>
  <c r="E199" i="6"/>
  <c r="F199" i="6"/>
  <c r="G199" i="6"/>
  <c r="H199" i="6"/>
  <c r="I199" i="6"/>
  <c r="J199" i="6"/>
  <c r="K199" i="6"/>
  <c r="L199" i="6"/>
  <c r="M199" i="6"/>
  <c r="N199" i="6"/>
  <c r="O199" i="6"/>
  <c r="P199" i="6"/>
  <c r="Q199" i="6"/>
  <c r="E200" i="6"/>
  <c r="F200" i="6"/>
  <c r="G200" i="6"/>
  <c r="H200" i="6"/>
  <c r="I200" i="6"/>
  <c r="J200" i="6"/>
  <c r="K200" i="6"/>
  <c r="L200" i="6"/>
  <c r="M200" i="6"/>
  <c r="N200" i="6"/>
  <c r="O200" i="6"/>
  <c r="P200" i="6"/>
  <c r="Q200" i="6"/>
  <c r="E201" i="6"/>
  <c r="F201" i="6"/>
  <c r="G201" i="6"/>
  <c r="H201" i="6"/>
  <c r="I201" i="6"/>
  <c r="J201" i="6"/>
  <c r="K201" i="6"/>
  <c r="L201" i="6"/>
  <c r="M201" i="6"/>
  <c r="N201" i="6"/>
  <c r="O201" i="6"/>
  <c r="P201" i="6"/>
  <c r="Q201" i="6"/>
  <c r="E202" i="6"/>
  <c r="F202" i="6"/>
  <c r="G202" i="6"/>
  <c r="H202" i="6"/>
  <c r="I202" i="6"/>
  <c r="J202" i="6"/>
  <c r="K202" i="6"/>
  <c r="L202" i="6"/>
  <c r="M202" i="6"/>
  <c r="N202" i="6"/>
  <c r="O202" i="6"/>
  <c r="P202" i="6"/>
  <c r="Q202" i="6"/>
  <c r="E203" i="6"/>
  <c r="F203" i="6"/>
  <c r="G203" i="6"/>
  <c r="H203" i="6"/>
  <c r="I203" i="6"/>
  <c r="J203" i="6"/>
  <c r="K203" i="6"/>
  <c r="L203" i="6"/>
  <c r="M203" i="6"/>
  <c r="N203" i="6"/>
  <c r="O203" i="6"/>
  <c r="P203" i="6"/>
  <c r="Q203" i="6"/>
  <c r="E204" i="6"/>
  <c r="F204" i="6"/>
  <c r="G204" i="6"/>
  <c r="H204" i="6"/>
  <c r="I204" i="6"/>
  <c r="J204" i="6"/>
  <c r="K204" i="6"/>
  <c r="L204" i="6"/>
  <c r="M204" i="6"/>
  <c r="N204" i="6"/>
  <c r="O204" i="6"/>
  <c r="P204" i="6"/>
  <c r="Q204" i="6"/>
  <c r="E205" i="6"/>
  <c r="F205" i="6"/>
  <c r="G205" i="6"/>
  <c r="H205" i="6"/>
  <c r="I205" i="6"/>
  <c r="J205" i="6"/>
  <c r="K205" i="6"/>
  <c r="L205" i="6"/>
  <c r="M205" i="6"/>
  <c r="N205" i="6"/>
  <c r="O205" i="6"/>
  <c r="P205" i="6"/>
  <c r="Q205" i="6"/>
  <c r="E206" i="6"/>
  <c r="F206" i="6"/>
  <c r="G206" i="6"/>
  <c r="H206" i="6"/>
  <c r="I206" i="6"/>
  <c r="J206" i="6"/>
  <c r="K206" i="6"/>
  <c r="L206" i="6"/>
  <c r="M206" i="6"/>
  <c r="N206" i="6"/>
  <c r="O206" i="6"/>
  <c r="P206" i="6"/>
  <c r="Q206" i="6"/>
  <c r="E207" i="6"/>
  <c r="F207" i="6"/>
  <c r="G207" i="6"/>
  <c r="H207" i="6"/>
  <c r="I207" i="6"/>
  <c r="J207" i="6"/>
  <c r="K207" i="6"/>
  <c r="L207" i="6"/>
  <c r="M207" i="6"/>
  <c r="N207" i="6"/>
  <c r="O207" i="6"/>
  <c r="P207" i="6"/>
  <c r="Q207" i="6"/>
  <c r="E208" i="6"/>
  <c r="F208" i="6"/>
  <c r="G208" i="6"/>
  <c r="H208" i="6"/>
  <c r="I208" i="6"/>
  <c r="J208" i="6"/>
  <c r="K208" i="6"/>
  <c r="L208" i="6"/>
  <c r="M208" i="6"/>
  <c r="N208" i="6"/>
  <c r="O208" i="6"/>
  <c r="P208" i="6"/>
  <c r="Q208" i="6"/>
  <c r="E209" i="6"/>
  <c r="F209" i="6"/>
  <c r="G209" i="6"/>
  <c r="H209" i="6"/>
  <c r="I209" i="6"/>
  <c r="J209" i="6"/>
  <c r="K209" i="6"/>
  <c r="L209" i="6"/>
  <c r="M209" i="6"/>
  <c r="N209" i="6"/>
  <c r="O209" i="6"/>
  <c r="P209" i="6"/>
  <c r="Q209" i="6"/>
  <c r="E210" i="6"/>
  <c r="F210" i="6"/>
  <c r="G210" i="6"/>
  <c r="H210" i="6"/>
  <c r="I210" i="6"/>
  <c r="J210" i="6"/>
  <c r="K210" i="6"/>
  <c r="L210" i="6"/>
  <c r="M210" i="6"/>
  <c r="N210" i="6"/>
  <c r="O210" i="6"/>
  <c r="P210" i="6"/>
  <c r="Q210" i="6"/>
  <c r="E211" i="6"/>
  <c r="F211" i="6"/>
  <c r="G211" i="6"/>
  <c r="H211" i="6"/>
  <c r="I211" i="6"/>
  <c r="J211" i="6"/>
  <c r="K211" i="6"/>
  <c r="L211" i="6"/>
  <c r="M211" i="6"/>
  <c r="N211" i="6"/>
  <c r="O211" i="6"/>
  <c r="P211" i="6"/>
  <c r="Q211" i="6"/>
  <c r="E212" i="6"/>
  <c r="F212" i="6"/>
  <c r="G212" i="6"/>
  <c r="H212" i="6"/>
  <c r="I212" i="6"/>
  <c r="J212" i="6"/>
  <c r="K212" i="6"/>
  <c r="L212" i="6"/>
  <c r="M212" i="6"/>
  <c r="N212" i="6"/>
  <c r="O212" i="6"/>
  <c r="P212" i="6"/>
  <c r="Q212" i="6"/>
  <c r="E213" i="6"/>
  <c r="F213" i="6"/>
  <c r="G213" i="6"/>
  <c r="H213" i="6"/>
  <c r="I213" i="6"/>
  <c r="J213" i="6"/>
  <c r="K213" i="6"/>
  <c r="L213" i="6"/>
  <c r="M213" i="6"/>
  <c r="N213" i="6"/>
  <c r="O213" i="6"/>
  <c r="P213" i="6"/>
  <c r="Q213" i="6"/>
  <c r="E214" i="6"/>
  <c r="F214" i="6"/>
  <c r="G214" i="6"/>
  <c r="H214" i="6"/>
  <c r="I214" i="6"/>
  <c r="J214" i="6"/>
  <c r="K214" i="6"/>
  <c r="L214" i="6"/>
  <c r="M214" i="6"/>
  <c r="N214" i="6"/>
  <c r="O214" i="6"/>
  <c r="P214" i="6"/>
  <c r="Q214" i="6"/>
  <c r="E215" i="6"/>
  <c r="F215" i="6"/>
  <c r="G215" i="6"/>
  <c r="H215" i="6"/>
  <c r="I215" i="6"/>
  <c r="J215" i="6"/>
  <c r="K215" i="6"/>
  <c r="L215" i="6"/>
  <c r="M215" i="6"/>
  <c r="N215" i="6"/>
  <c r="O215" i="6"/>
  <c r="P215" i="6"/>
  <c r="Q215" i="6"/>
  <c r="E216" i="6"/>
  <c r="F216" i="6"/>
  <c r="G216" i="6"/>
  <c r="H216" i="6"/>
  <c r="I216" i="6"/>
  <c r="J216" i="6"/>
  <c r="K216" i="6"/>
  <c r="L216" i="6"/>
  <c r="M216" i="6"/>
  <c r="N216" i="6"/>
  <c r="O216" i="6"/>
  <c r="P216" i="6"/>
  <c r="Q216" i="6"/>
  <c r="E217" i="6"/>
  <c r="F217" i="6"/>
  <c r="G217" i="6"/>
  <c r="H217" i="6"/>
  <c r="I217" i="6"/>
  <c r="J217" i="6"/>
  <c r="K217" i="6"/>
  <c r="L217" i="6"/>
  <c r="M217" i="6"/>
  <c r="N217" i="6"/>
  <c r="O217" i="6"/>
  <c r="P217" i="6"/>
  <c r="Q217" i="6"/>
  <c r="E218" i="6"/>
  <c r="F218" i="6"/>
  <c r="G218" i="6"/>
  <c r="H218" i="6"/>
  <c r="I218" i="6"/>
  <c r="J218" i="6"/>
  <c r="K218" i="6"/>
  <c r="L218" i="6"/>
  <c r="M218" i="6"/>
  <c r="N218" i="6"/>
  <c r="O218" i="6"/>
  <c r="P218" i="6"/>
  <c r="Q218" i="6"/>
  <c r="E219" i="6"/>
  <c r="F219" i="6"/>
  <c r="G219" i="6"/>
  <c r="H219" i="6"/>
  <c r="I219" i="6"/>
  <c r="J219" i="6"/>
  <c r="K219" i="6"/>
  <c r="L219" i="6"/>
  <c r="M219" i="6"/>
  <c r="N219" i="6"/>
  <c r="O219" i="6"/>
  <c r="P219" i="6"/>
  <c r="Q219" i="6"/>
  <c r="E220" i="6"/>
  <c r="F220" i="6"/>
  <c r="G220" i="6"/>
  <c r="H220" i="6"/>
  <c r="I220" i="6"/>
  <c r="J220" i="6"/>
  <c r="K220" i="6"/>
  <c r="L220" i="6"/>
  <c r="M220" i="6"/>
  <c r="N220" i="6"/>
  <c r="O220" i="6"/>
  <c r="P220" i="6"/>
  <c r="Q220" i="6"/>
  <c r="E221" i="6"/>
  <c r="F221" i="6"/>
  <c r="G221" i="6"/>
  <c r="H221" i="6"/>
  <c r="I221" i="6"/>
  <c r="J221" i="6"/>
  <c r="K221" i="6"/>
  <c r="L221" i="6"/>
  <c r="M221" i="6"/>
  <c r="N221" i="6"/>
  <c r="O221" i="6"/>
  <c r="P221" i="6"/>
  <c r="Q221" i="6"/>
  <c r="E222" i="6"/>
  <c r="F222" i="6"/>
  <c r="G222" i="6"/>
  <c r="H222" i="6"/>
  <c r="I222" i="6"/>
  <c r="J222" i="6"/>
  <c r="K222" i="6"/>
  <c r="L222" i="6"/>
  <c r="M222" i="6"/>
  <c r="N222" i="6"/>
  <c r="O222" i="6"/>
  <c r="P222" i="6"/>
  <c r="Q222" i="6"/>
  <c r="E223" i="6"/>
  <c r="F223" i="6"/>
  <c r="G223" i="6"/>
  <c r="H223" i="6"/>
  <c r="I223" i="6"/>
  <c r="J223" i="6"/>
  <c r="K223" i="6"/>
  <c r="L223" i="6"/>
  <c r="M223" i="6"/>
  <c r="N223" i="6"/>
  <c r="O223" i="6"/>
  <c r="P223" i="6"/>
  <c r="Q223" i="6"/>
  <c r="E224" i="6"/>
  <c r="F224" i="6"/>
  <c r="G224" i="6"/>
  <c r="H224" i="6"/>
  <c r="I224" i="6"/>
  <c r="J224" i="6"/>
  <c r="K224" i="6"/>
  <c r="L224" i="6"/>
  <c r="M224" i="6"/>
  <c r="N224" i="6"/>
  <c r="O224" i="6"/>
  <c r="P224" i="6"/>
  <c r="Q224" i="6"/>
  <c r="E225" i="6"/>
  <c r="F225" i="6"/>
  <c r="G225" i="6"/>
  <c r="H225" i="6"/>
  <c r="I225" i="6"/>
  <c r="J225" i="6"/>
  <c r="K225" i="6"/>
  <c r="L225" i="6"/>
  <c r="M225" i="6"/>
  <c r="N225" i="6"/>
  <c r="O225" i="6"/>
  <c r="P225" i="6"/>
  <c r="Q225" i="6"/>
  <c r="E226" i="6"/>
  <c r="F226" i="6"/>
  <c r="G226" i="6"/>
  <c r="H226" i="6"/>
  <c r="I226" i="6"/>
  <c r="J226" i="6"/>
  <c r="K226" i="6"/>
  <c r="L226" i="6"/>
  <c r="M226" i="6"/>
  <c r="N226" i="6"/>
  <c r="O226" i="6"/>
  <c r="P226" i="6"/>
  <c r="Q226" i="6"/>
  <c r="E227" i="6"/>
  <c r="F227" i="6"/>
  <c r="G227" i="6"/>
  <c r="H227" i="6"/>
  <c r="I227" i="6"/>
  <c r="J227" i="6"/>
  <c r="K227" i="6"/>
  <c r="L227" i="6"/>
  <c r="M227" i="6"/>
  <c r="N227" i="6"/>
  <c r="O227" i="6"/>
  <c r="P227" i="6"/>
  <c r="Q227" i="6"/>
  <c r="E228" i="6"/>
  <c r="F228" i="6"/>
  <c r="G228" i="6"/>
  <c r="H228" i="6"/>
  <c r="I228" i="6"/>
  <c r="J228" i="6"/>
  <c r="K228" i="6"/>
  <c r="L228" i="6"/>
  <c r="M228" i="6"/>
  <c r="N228" i="6"/>
  <c r="O228" i="6"/>
  <c r="P228" i="6"/>
  <c r="Q228" i="6"/>
  <c r="E229" i="6"/>
  <c r="F229" i="6"/>
  <c r="G229" i="6"/>
  <c r="H229" i="6"/>
  <c r="I229" i="6"/>
  <c r="J229" i="6"/>
  <c r="K229" i="6"/>
  <c r="L229" i="6"/>
  <c r="M229" i="6"/>
  <c r="N229" i="6"/>
  <c r="O229" i="6"/>
  <c r="P229" i="6"/>
  <c r="Q229" i="6"/>
  <c r="E230" i="6"/>
  <c r="F230" i="6"/>
  <c r="G230" i="6"/>
  <c r="H230" i="6"/>
  <c r="I230" i="6"/>
  <c r="J230" i="6"/>
  <c r="K230" i="6"/>
  <c r="L230" i="6"/>
  <c r="M230" i="6"/>
  <c r="N230" i="6"/>
  <c r="O230" i="6"/>
  <c r="P230" i="6"/>
  <c r="Q230" i="6"/>
  <c r="E231" i="6"/>
  <c r="F231" i="6"/>
  <c r="G231" i="6"/>
  <c r="H231" i="6"/>
  <c r="I231" i="6"/>
  <c r="J231" i="6"/>
  <c r="K231" i="6"/>
  <c r="L231" i="6"/>
  <c r="M231" i="6"/>
  <c r="N231" i="6"/>
  <c r="O231" i="6"/>
  <c r="P231" i="6"/>
  <c r="Q231" i="6"/>
  <c r="E232" i="6"/>
  <c r="F232" i="6"/>
  <c r="G232" i="6"/>
  <c r="H232" i="6"/>
  <c r="I232" i="6"/>
  <c r="J232" i="6"/>
  <c r="K232" i="6"/>
  <c r="L232" i="6"/>
  <c r="M232" i="6"/>
  <c r="N232" i="6"/>
  <c r="O232" i="6"/>
  <c r="P232" i="6"/>
  <c r="Q232" i="6"/>
  <c r="E233" i="6"/>
  <c r="F233" i="6"/>
  <c r="G233" i="6"/>
  <c r="H233" i="6"/>
  <c r="I233" i="6"/>
  <c r="J233" i="6"/>
  <c r="K233" i="6"/>
  <c r="L233" i="6"/>
  <c r="M233" i="6"/>
  <c r="N233" i="6"/>
  <c r="O233" i="6"/>
  <c r="P233" i="6"/>
  <c r="Q233" i="6"/>
  <c r="E234" i="6"/>
  <c r="F234" i="6"/>
  <c r="G234" i="6"/>
  <c r="H234" i="6"/>
  <c r="I234" i="6"/>
  <c r="J234" i="6"/>
  <c r="K234" i="6"/>
  <c r="L234" i="6"/>
  <c r="M234" i="6"/>
  <c r="N234" i="6"/>
  <c r="O234" i="6"/>
  <c r="P234" i="6"/>
  <c r="Q234" i="6"/>
  <c r="E235" i="6"/>
  <c r="F235" i="6"/>
  <c r="G235" i="6"/>
  <c r="H235" i="6"/>
  <c r="I235" i="6"/>
  <c r="J235" i="6"/>
  <c r="K235" i="6"/>
  <c r="L235" i="6"/>
  <c r="M235" i="6"/>
  <c r="N235" i="6"/>
  <c r="O235" i="6"/>
  <c r="P235" i="6"/>
  <c r="Q235" i="6"/>
  <c r="E236" i="6"/>
  <c r="F236" i="6"/>
  <c r="G236" i="6"/>
  <c r="H236" i="6"/>
  <c r="I236" i="6"/>
  <c r="J236" i="6"/>
  <c r="K236" i="6"/>
  <c r="L236" i="6"/>
  <c r="M236" i="6"/>
  <c r="N236" i="6"/>
  <c r="O236" i="6"/>
  <c r="P236" i="6"/>
  <c r="Q236" i="6"/>
  <c r="E237" i="6"/>
  <c r="F237" i="6"/>
  <c r="G237" i="6"/>
  <c r="H237" i="6"/>
  <c r="I237" i="6"/>
  <c r="J237" i="6"/>
  <c r="K237" i="6"/>
  <c r="L237" i="6"/>
  <c r="M237" i="6"/>
  <c r="N237" i="6"/>
  <c r="O237" i="6"/>
  <c r="P237" i="6"/>
  <c r="Q237" i="6"/>
  <c r="E238" i="6"/>
  <c r="F238" i="6"/>
  <c r="G238" i="6"/>
  <c r="H238" i="6"/>
  <c r="I238" i="6"/>
  <c r="J238" i="6"/>
  <c r="K238" i="6"/>
  <c r="L238" i="6"/>
  <c r="M238" i="6"/>
  <c r="N238" i="6"/>
  <c r="O238" i="6"/>
  <c r="P238" i="6"/>
  <c r="Q238" i="6"/>
  <c r="E239" i="6"/>
  <c r="F239" i="6"/>
  <c r="G239" i="6"/>
  <c r="H239" i="6"/>
  <c r="I239" i="6"/>
  <c r="J239" i="6"/>
  <c r="K239" i="6"/>
  <c r="L239" i="6"/>
  <c r="M239" i="6"/>
  <c r="N239" i="6"/>
  <c r="O239" i="6"/>
  <c r="P239" i="6"/>
  <c r="Q239" i="6"/>
  <c r="E240" i="6"/>
  <c r="F240" i="6"/>
  <c r="G240" i="6"/>
  <c r="H240" i="6"/>
  <c r="I240" i="6"/>
  <c r="J240" i="6"/>
  <c r="K240" i="6"/>
  <c r="L240" i="6"/>
  <c r="M240" i="6"/>
  <c r="N240" i="6"/>
  <c r="O240" i="6"/>
  <c r="P240" i="6"/>
  <c r="Q240" i="6"/>
  <c r="E241" i="6"/>
  <c r="F241" i="6"/>
  <c r="G241" i="6"/>
  <c r="H241" i="6"/>
  <c r="I241" i="6"/>
  <c r="J241" i="6"/>
  <c r="K241" i="6"/>
  <c r="L241" i="6"/>
  <c r="M241" i="6"/>
  <c r="N241" i="6"/>
  <c r="O241" i="6"/>
  <c r="P241" i="6"/>
  <c r="Q241" i="6"/>
  <c r="E242" i="6"/>
  <c r="F242" i="6"/>
  <c r="G242" i="6"/>
  <c r="H242" i="6"/>
  <c r="I242" i="6"/>
  <c r="J242" i="6"/>
  <c r="K242" i="6"/>
  <c r="L242" i="6"/>
  <c r="M242" i="6"/>
  <c r="N242" i="6"/>
  <c r="O242" i="6"/>
  <c r="P242" i="6"/>
  <c r="Q242" i="6"/>
  <c r="E243" i="6"/>
  <c r="F243" i="6"/>
  <c r="G243" i="6"/>
  <c r="H243" i="6"/>
  <c r="I243" i="6"/>
  <c r="J243" i="6"/>
  <c r="K243" i="6"/>
  <c r="L243" i="6"/>
  <c r="M243" i="6"/>
  <c r="N243" i="6"/>
  <c r="O243" i="6"/>
  <c r="P243" i="6"/>
  <c r="Q243" i="6"/>
  <c r="E244" i="6"/>
  <c r="F244" i="6"/>
  <c r="G244" i="6"/>
  <c r="H244" i="6"/>
  <c r="I244" i="6"/>
  <c r="J244" i="6"/>
  <c r="K244" i="6"/>
  <c r="L244" i="6"/>
  <c r="M244" i="6"/>
  <c r="N244" i="6"/>
  <c r="O244" i="6"/>
  <c r="P244" i="6"/>
  <c r="Q244" i="6"/>
  <c r="E245" i="6"/>
  <c r="F245" i="6"/>
  <c r="G245" i="6"/>
  <c r="H245" i="6"/>
  <c r="I245" i="6"/>
  <c r="J245" i="6"/>
  <c r="K245" i="6"/>
  <c r="L245" i="6"/>
  <c r="M245" i="6"/>
  <c r="N245" i="6"/>
  <c r="O245" i="6"/>
  <c r="P245" i="6"/>
  <c r="Q245" i="6"/>
  <c r="E246" i="6"/>
  <c r="F246" i="6"/>
  <c r="G246" i="6"/>
  <c r="H246" i="6"/>
  <c r="I246" i="6"/>
  <c r="J246" i="6"/>
  <c r="K246" i="6"/>
  <c r="L246" i="6"/>
  <c r="M246" i="6"/>
  <c r="N246" i="6"/>
  <c r="O246" i="6"/>
  <c r="P246" i="6"/>
  <c r="Q246" i="6"/>
  <c r="E247" i="6"/>
  <c r="F247" i="6"/>
  <c r="G247" i="6"/>
  <c r="H247" i="6"/>
  <c r="I247" i="6"/>
  <c r="J247" i="6"/>
  <c r="K247" i="6"/>
  <c r="L247" i="6"/>
  <c r="M247" i="6"/>
  <c r="N247" i="6"/>
  <c r="O247" i="6"/>
  <c r="P247" i="6"/>
  <c r="Q247" i="6"/>
  <c r="E248" i="6"/>
  <c r="F248" i="6"/>
  <c r="G248" i="6"/>
  <c r="H248" i="6"/>
  <c r="I248" i="6"/>
  <c r="J248" i="6"/>
  <c r="K248" i="6"/>
  <c r="L248" i="6"/>
  <c r="M248" i="6"/>
  <c r="N248" i="6"/>
  <c r="O248" i="6"/>
  <c r="P248" i="6"/>
  <c r="Q248" i="6"/>
  <c r="E249" i="6"/>
  <c r="F249" i="6"/>
  <c r="G249" i="6"/>
  <c r="H249" i="6"/>
  <c r="I249" i="6"/>
  <c r="J249" i="6"/>
  <c r="K249" i="6"/>
  <c r="L249" i="6"/>
  <c r="M249" i="6"/>
  <c r="N249" i="6"/>
  <c r="O249" i="6"/>
  <c r="P249" i="6"/>
  <c r="Q249" i="6"/>
  <c r="E250" i="6"/>
  <c r="F250" i="6"/>
  <c r="G250" i="6"/>
  <c r="H250" i="6"/>
  <c r="I250" i="6"/>
  <c r="J250" i="6"/>
  <c r="K250" i="6"/>
  <c r="L250" i="6"/>
  <c r="M250" i="6"/>
  <c r="N250" i="6"/>
  <c r="O250" i="6"/>
  <c r="P250" i="6"/>
  <c r="Q250" i="6"/>
  <c r="E251" i="6"/>
  <c r="F251" i="6"/>
  <c r="G251" i="6"/>
  <c r="H251" i="6"/>
  <c r="I251" i="6"/>
  <c r="J251" i="6"/>
  <c r="K251" i="6"/>
  <c r="L251" i="6"/>
  <c r="M251" i="6"/>
  <c r="N251" i="6"/>
  <c r="O251" i="6"/>
  <c r="P251" i="6"/>
  <c r="Q251" i="6"/>
  <c r="E252" i="6"/>
  <c r="F252" i="6"/>
  <c r="G252" i="6"/>
  <c r="H252" i="6"/>
  <c r="I252" i="6"/>
  <c r="J252" i="6"/>
  <c r="K252" i="6"/>
  <c r="L252" i="6"/>
  <c r="M252" i="6"/>
  <c r="N252" i="6"/>
  <c r="O252" i="6"/>
  <c r="P252" i="6"/>
  <c r="Q252" i="6"/>
  <c r="E253" i="6"/>
  <c r="F253" i="6"/>
  <c r="G253" i="6"/>
  <c r="H253" i="6"/>
  <c r="I253" i="6"/>
  <c r="J253" i="6"/>
  <c r="K253" i="6"/>
  <c r="L253" i="6"/>
  <c r="M253" i="6"/>
  <c r="N253" i="6"/>
  <c r="O253" i="6"/>
  <c r="P253" i="6"/>
  <c r="Q253" i="6"/>
  <c r="E254" i="6"/>
  <c r="F254" i="6"/>
  <c r="G254" i="6"/>
  <c r="H254" i="6"/>
  <c r="I254" i="6"/>
  <c r="J254" i="6"/>
  <c r="K254" i="6"/>
  <c r="L254" i="6"/>
  <c r="M254" i="6"/>
  <c r="N254" i="6"/>
  <c r="O254" i="6"/>
  <c r="P254" i="6"/>
  <c r="Q254" i="6"/>
  <c r="E255" i="6"/>
  <c r="F255" i="6"/>
  <c r="G255" i="6"/>
  <c r="H255" i="6"/>
  <c r="I255" i="6"/>
  <c r="J255" i="6"/>
  <c r="K255" i="6"/>
  <c r="L255" i="6"/>
  <c r="M255" i="6"/>
  <c r="N255" i="6"/>
  <c r="O255" i="6"/>
  <c r="P255" i="6"/>
  <c r="Q255" i="6"/>
  <c r="E256" i="6"/>
  <c r="F256" i="6"/>
  <c r="G256" i="6"/>
  <c r="H256" i="6"/>
  <c r="I256" i="6"/>
  <c r="J256" i="6"/>
  <c r="K256" i="6"/>
  <c r="L256" i="6"/>
  <c r="M256" i="6"/>
  <c r="N256" i="6"/>
  <c r="O256" i="6"/>
  <c r="P256" i="6"/>
  <c r="Q256" i="6"/>
  <c r="E257" i="6"/>
  <c r="F257" i="6"/>
  <c r="G257" i="6"/>
  <c r="H257" i="6"/>
  <c r="I257" i="6"/>
  <c r="J257" i="6"/>
  <c r="K257" i="6"/>
  <c r="L257" i="6"/>
  <c r="M257" i="6"/>
  <c r="N257" i="6"/>
  <c r="O257" i="6"/>
  <c r="P257" i="6"/>
  <c r="Q257" i="6"/>
  <c r="E258" i="6"/>
  <c r="F258" i="6"/>
  <c r="G258" i="6"/>
  <c r="H258" i="6"/>
  <c r="I258" i="6"/>
  <c r="J258" i="6"/>
  <c r="K258" i="6"/>
  <c r="L258" i="6"/>
  <c r="M258" i="6"/>
  <c r="N258" i="6"/>
  <c r="O258" i="6"/>
  <c r="P258" i="6"/>
  <c r="Q258" i="6"/>
  <c r="E259" i="6"/>
  <c r="F259" i="6"/>
  <c r="G259" i="6"/>
  <c r="H259" i="6"/>
  <c r="I259" i="6"/>
  <c r="J259" i="6"/>
  <c r="K259" i="6"/>
  <c r="L259" i="6"/>
  <c r="M259" i="6"/>
  <c r="N259" i="6"/>
  <c r="O259" i="6"/>
  <c r="P259" i="6"/>
  <c r="Q259" i="6"/>
  <c r="E260" i="6"/>
  <c r="F260" i="6"/>
  <c r="G260" i="6"/>
  <c r="H260" i="6"/>
  <c r="I260" i="6"/>
  <c r="J260" i="6"/>
  <c r="K260" i="6"/>
  <c r="L260" i="6"/>
  <c r="M260" i="6"/>
  <c r="N260" i="6"/>
  <c r="O260" i="6"/>
  <c r="P260" i="6"/>
  <c r="Q260" i="6"/>
  <c r="E261" i="6"/>
  <c r="F261" i="6"/>
  <c r="G261" i="6"/>
  <c r="H261" i="6"/>
  <c r="I261" i="6"/>
  <c r="J261" i="6"/>
  <c r="K261" i="6"/>
  <c r="L261" i="6"/>
  <c r="M261" i="6"/>
  <c r="N261" i="6"/>
  <c r="O261" i="6"/>
  <c r="P261" i="6"/>
  <c r="Q261" i="6"/>
  <c r="E262" i="6"/>
  <c r="F262" i="6"/>
  <c r="G262" i="6"/>
  <c r="H262" i="6"/>
  <c r="I262" i="6"/>
  <c r="J262" i="6"/>
  <c r="K262" i="6"/>
  <c r="L262" i="6"/>
  <c r="M262" i="6"/>
  <c r="N262" i="6"/>
  <c r="O262" i="6"/>
  <c r="P262" i="6"/>
  <c r="Q262" i="6"/>
  <c r="E263" i="6"/>
  <c r="F263" i="6"/>
  <c r="G263" i="6"/>
  <c r="H263" i="6"/>
  <c r="I263" i="6"/>
  <c r="J263" i="6"/>
  <c r="K263" i="6"/>
  <c r="L263" i="6"/>
  <c r="M263" i="6"/>
  <c r="N263" i="6"/>
  <c r="O263" i="6"/>
  <c r="P263" i="6"/>
  <c r="Q263" i="6"/>
  <c r="E264" i="6"/>
  <c r="F264" i="6"/>
  <c r="G264" i="6"/>
  <c r="H264" i="6"/>
  <c r="I264" i="6"/>
  <c r="J264" i="6"/>
  <c r="K264" i="6"/>
  <c r="L264" i="6"/>
  <c r="M264" i="6"/>
  <c r="N264" i="6"/>
  <c r="O264" i="6"/>
  <c r="P264" i="6"/>
  <c r="Q264" i="6"/>
  <c r="E265" i="6"/>
  <c r="F265" i="6"/>
  <c r="G265" i="6"/>
  <c r="H265" i="6"/>
  <c r="I265" i="6"/>
  <c r="J265" i="6"/>
  <c r="K265" i="6"/>
  <c r="L265" i="6"/>
  <c r="M265" i="6"/>
  <c r="N265" i="6"/>
  <c r="O265" i="6"/>
  <c r="P265" i="6"/>
  <c r="Q265" i="6"/>
  <c r="E266" i="6"/>
  <c r="F266" i="6"/>
  <c r="G266" i="6"/>
  <c r="H266" i="6"/>
  <c r="I266" i="6"/>
  <c r="J266" i="6"/>
  <c r="K266" i="6"/>
  <c r="L266" i="6"/>
  <c r="M266" i="6"/>
  <c r="N266" i="6"/>
  <c r="O266" i="6"/>
  <c r="P266" i="6"/>
  <c r="Q266" i="6"/>
  <c r="E267" i="6"/>
  <c r="F267" i="6"/>
  <c r="G267" i="6"/>
  <c r="H267" i="6"/>
  <c r="I267" i="6"/>
  <c r="J267" i="6"/>
  <c r="K267" i="6"/>
  <c r="L267" i="6"/>
  <c r="M267" i="6"/>
  <c r="N267" i="6"/>
  <c r="O267" i="6"/>
  <c r="P267" i="6"/>
  <c r="Q267" i="6"/>
  <c r="E268" i="6"/>
  <c r="F268" i="6"/>
  <c r="G268" i="6"/>
  <c r="H268" i="6"/>
  <c r="I268" i="6"/>
  <c r="J268" i="6"/>
  <c r="K268" i="6"/>
  <c r="L268" i="6"/>
  <c r="M268" i="6"/>
  <c r="N268" i="6"/>
  <c r="O268" i="6"/>
  <c r="P268" i="6"/>
  <c r="Q268" i="6"/>
  <c r="E269" i="6"/>
  <c r="F269" i="6"/>
  <c r="G269" i="6"/>
  <c r="H269" i="6"/>
  <c r="I269" i="6"/>
  <c r="J269" i="6"/>
  <c r="K269" i="6"/>
  <c r="L269" i="6"/>
  <c r="M269" i="6"/>
  <c r="N269" i="6"/>
  <c r="O269" i="6"/>
  <c r="P269" i="6"/>
  <c r="Q269" i="6"/>
  <c r="E270" i="6"/>
  <c r="F270" i="6"/>
  <c r="G270" i="6"/>
  <c r="H270" i="6"/>
  <c r="I270" i="6"/>
  <c r="J270" i="6"/>
  <c r="K270" i="6"/>
  <c r="L270" i="6"/>
  <c r="M270" i="6"/>
  <c r="N270" i="6"/>
  <c r="O270" i="6"/>
  <c r="P270" i="6"/>
  <c r="Q270" i="6"/>
  <c r="E271" i="6"/>
  <c r="F271" i="6"/>
  <c r="G271" i="6"/>
  <c r="H271" i="6"/>
  <c r="I271" i="6"/>
  <c r="J271" i="6"/>
  <c r="K271" i="6"/>
  <c r="L271" i="6"/>
  <c r="M271" i="6"/>
  <c r="N271" i="6"/>
  <c r="O271" i="6"/>
  <c r="P271" i="6"/>
  <c r="Q271" i="6"/>
  <c r="E272" i="6"/>
  <c r="F272" i="6"/>
  <c r="G272" i="6"/>
  <c r="H272" i="6"/>
  <c r="I272" i="6"/>
  <c r="J272" i="6"/>
  <c r="K272" i="6"/>
  <c r="L272" i="6"/>
  <c r="M272" i="6"/>
  <c r="N272" i="6"/>
  <c r="O272" i="6"/>
  <c r="P272" i="6"/>
  <c r="Q272" i="6"/>
  <c r="E273" i="6"/>
  <c r="F273" i="6"/>
  <c r="G273" i="6"/>
  <c r="H273" i="6"/>
  <c r="I273" i="6"/>
  <c r="J273" i="6"/>
  <c r="K273" i="6"/>
  <c r="L273" i="6"/>
  <c r="M273" i="6"/>
  <c r="N273" i="6"/>
  <c r="O273" i="6"/>
  <c r="P273" i="6"/>
  <c r="Q273" i="6"/>
  <c r="E274" i="6"/>
  <c r="F274" i="6"/>
  <c r="G274" i="6"/>
  <c r="H274" i="6"/>
  <c r="I274" i="6"/>
  <c r="J274" i="6"/>
  <c r="K274" i="6"/>
  <c r="L274" i="6"/>
  <c r="M274" i="6"/>
  <c r="N274" i="6"/>
  <c r="O274" i="6"/>
  <c r="P274" i="6"/>
  <c r="Q274" i="6"/>
  <c r="E275" i="6"/>
  <c r="F275" i="6"/>
  <c r="G275" i="6"/>
  <c r="H275" i="6"/>
  <c r="I275" i="6"/>
  <c r="J275" i="6"/>
  <c r="K275" i="6"/>
  <c r="L275" i="6"/>
  <c r="M275" i="6"/>
  <c r="N275" i="6"/>
  <c r="O275" i="6"/>
  <c r="P275" i="6"/>
  <c r="Q275" i="6"/>
  <c r="E276" i="6"/>
  <c r="F276" i="6"/>
  <c r="G276" i="6"/>
  <c r="H276" i="6"/>
  <c r="I276" i="6"/>
  <c r="J276" i="6"/>
  <c r="K276" i="6"/>
  <c r="L276" i="6"/>
  <c r="M276" i="6"/>
  <c r="N276" i="6"/>
  <c r="O276" i="6"/>
  <c r="P276" i="6"/>
  <c r="Q276" i="6"/>
  <c r="E277" i="6"/>
  <c r="F277" i="6"/>
  <c r="G277" i="6"/>
  <c r="H277" i="6"/>
  <c r="I277" i="6"/>
  <c r="J277" i="6"/>
  <c r="K277" i="6"/>
  <c r="L277" i="6"/>
  <c r="M277" i="6"/>
  <c r="N277" i="6"/>
  <c r="O277" i="6"/>
  <c r="P277" i="6"/>
  <c r="Q277" i="6"/>
  <c r="E278" i="6"/>
  <c r="F278" i="6"/>
  <c r="G278" i="6"/>
  <c r="H278" i="6"/>
  <c r="I278" i="6"/>
  <c r="J278" i="6"/>
  <c r="K278" i="6"/>
  <c r="L278" i="6"/>
  <c r="M278" i="6"/>
  <c r="N278" i="6"/>
  <c r="O278" i="6"/>
  <c r="P278" i="6"/>
  <c r="Q278" i="6"/>
  <c r="E279" i="6"/>
  <c r="F279" i="6"/>
  <c r="G279" i="6"/>
  <c r="H279" i="6"/>
  <c r="I279" i="6"/>
  <c r="J279" i="6"/>
  <c r="K279" i="6"/>
  <c r="L279" i="6"/>
  <c r="M279" i="6"/>
  <c r="N279" i="6"/>
  <c r="O279" i="6"/>
  <c r="P279" i="6"/>
  <c r="Q279" i="6"/>
  <c r="E280" i="6"/>
  <c r="F280" i="6"/>
  <c r="G280" i="6"/>
  <c r="H280" i="6"/>
  <c r="I280" i="6"/>
  <c r="J280" i="6"/>
  <c r="K280" i="6"/>
  <c r="L280" i="6"/>
  <c r="M280" i="6"/>
  <c r="N280" i="6"/>
  <c r="O280" i="6"/>
  <c r="P280" i="6"/>
  <c r="Q280" i="6"/>
  <c r="E281" i="6"/>
  <c r="F281" i="6"/>
  <c r="G281" i="6"/>
  <c r="H281" i="6"/>
  <c r="I281" i="6"/>
  <c r="J281" i="6"/>
  <c r="K281" i="6"/>
  <c r="L281" i="6"/>
  <c r="M281" i="6"/>
  <c r="N281" i="6"/>
  <c r="O281" i="6"/>
  <c r="P281" i="6"/>
  <c r="Q281" i="6"/>
  <c r="E282" i="6"/>
  <c r="F282" i="6"/>
  <c r="G282" i="6"/>
  <c r="H282" i="6"/>
  <c r="I282" i="6"/>
  <c r="J282" i="6"/>
  <c r="K282" i="6"/>
  <c r="L282" i="6"/>
  <c r="M282" i="6"/>
  <c r="N282" i="6"/>
  <c r="O282" i="6"/>
  <c r="P282" i="6"/>
  <c r="Q282" i="6"/>
  <c r="E283" i="6"/>
  <c r="F283" i="6"/>
  <c r="G283" i="6"/>
  <c r="H283" i="6"/>
  <c r="I283" i="6"/>
  <c r="J283" i="6"/>
  <c r="K283" i="6"/>
  <c r="L283" i="6"/>
  <c r="M283" i="6"/>
  <c r="N283" i="6"/>
  <c r="O283" i="6"/>
  <c r="P283" i="6"/>
  <c r="Q283" i="6"/>
  <c r="E284" i="6"/>
  <c r="F284" i="6"/>
  <c r="G284" i="6"/>
  <c r="H284" i="6"/>
  <c r="I284" i="6"/>
  <c r="J284" i="6"/>
  <c r="K284" i="6"/>
  <c r="L284" i="6"/>
  <c r="M284" i="6"/>
  <c r="N284" i="6"/>
  <c r="O284" i="6"/>
  <c r="P284" i="6"/>
  <c r="Q284" i="6"/>
  <c r="E285" i="6"/>
  <c r="F285" i="6"/>
  <c r="G285" i="6"/>
  <c r="H285" i="6"/>
  <c r="I285" i="6"/>
  <c r="J285" i="6"/>
  <c r="K285" i="6"/>
  <c r="L285" i="6"/>
  <c r="M285" i="6"/>
  <c r="N285" i="6"/>
  <c r="O285" i="6"/>
  <c r="P285" i="6"/>
  <c r="Q285" i="6"/>
  <c r="E286" i="6"/>
  <c r="F286" i="6"/>
  <c r="G286" i="6"/>
  <c r="H286" i="6"/>
  <c r="I286" i="6"/>
  <c r="J286" i="6"/>
  <c r="K286" i="6"/>
  <c r="L286" i="6"/>
  <c r="M286" i="6"/>
  <c r="N286" i="6"/>
  <c r="O286" i="6"/>
  <c r="P286" i="6"/>
  <c r="Q286" i="6"/>
  <c r="E287" i="6"/>
  <c r="F287" i="6"/>
  <c r="G287" i="6"/>
  <c r="H287" i="6"/>
  <c r="I287" i="6"/>
  <c r="J287" i="6"/>
  <c r="K287" i="6"/>
  <c r="L287" i="6"/>
  <c r="M287" i="6"/>
  <c r="N287" i="6"/>
  <c r="O287" i="6"/>
  <c r="P287" i="6"/>
  <c r="Q287" i="6"/>
  <c r="E288" i="6"/>
  <c r="F288" i="6"/>
  <c r="G288" i="6"/>
  <c r="H288" i="6"/>
  <c r="I288" i="6"/>
  <c r="J288" i="6"/>
  <c r="K288" i="6"/>
  <c r="L288" i="6"/>
  <c r="M288" i="6"/>
  <c r="N288" i="6"/>
  <c r="O288" i="6"/>
  <c r="P288" i="6"/>
  <c r="Q288" i="6"/>
  <c r="E289" i="6"/>
  <c r="F289" i="6"/>
  <c r="G289" i="6"/>
  <c r="H289" i="6"/>
  <c r="I289" i="6"/>
  <c r="J289" i="6"/>
  <c r="K289" i="6"/>
  <c r="L289" i="6"/>
  <c r="M289" i="6"/>
  <c r="N289" i="6"/>
  <c r="O289" i="6"/>
  <c r="P289" i="6"/>
  <c r="Q289" i="6"/>
  <c r="E290" i="6"/>
  <c r="F290" i="6"/>
  <c r="G290" i="6"/>
  <c r="H290" i="6"/>
  <c r="I290" i="6"/>
  <c r="J290" i="6"/>
  <c r="K290" i="6"/>
  <c r="L290" i="6"/>
  <c r="M290" i="6"/>
  <c r="N290" i="6"/>
  <c r="O290" i="6"/>
  <c r="P290" i="6"/>
  <c r="Q290" i="6"/>
  <c r="E291" i="6"/>
  <c r="F291" i="6"/>
  <c r="G291" i="6"/>
  <c r="H291" i="6"/>
  <c r="I291" i="6"/>
  <c r="J291" i="6"/>
  <c r="K291" i="6"/>
  <c r="L291" i="6"/>
  <c r="M291" i="6"/>
  <c r="N291" i="6"/>
  <c r="O291" i="6"/>
  <c r="P291" i="6"/>
  <c r="Q291" i="6"/>
  <c r="E292" i="6"/>
  <c r="F292" i="6"/>
  <c r="G292" i="6"/>
  <c r="H292" i="6"/>
  <c r="I292" i="6"/>
  <c r="J292" i="6"/>
  <c r="K292" i="6"/>
  <c r="L292" i="6"/>
  <c r="M292" i="6"/>
  <c r="N292" i="6"/>
  <c r="O292" i="6"/>
  <c r="P292" i="6"/>
  <c r="Q292" i="6"/>
  <c r="E293" i="6"/>
  <c r="F293" i="6"/>
  <c r="G293" i="6"/>
  <c r="H293" i="6"/>
  <c r="I293" i="6"/>
  <c r="J293" i="6"/>
  <c r="K293" i="6"/>
  <c r="L293" i="6"/>
  <c r="M293" i="6"/>
  <c r="N293" i="6"/>
  <c r="O293" i="6"/>
  <c r="P293" i="6"/>
  <c r="Q293" i="6"/>
  <c r="E294" i="6"/>
  <c r="F294" i="6"/>
  <c r="G294" i="6"/>
  <c r="H294" i="6"/>
  <c r="I294" i="6"/>
  <c r="J294" i="6"/>
  <c r="K294" i="6"/>
  <c r="L294" i="6"/>
  <c r="M294" i="6"/>
  <c r="N294" i="6"/>
  <c r="O294" i="6"/>
  <c r="P294" i="6"/>
  <c r="Q294" i="6"/>
  <c r="E295" i="6"/>
  <c r="F295" i="6"/>
  <c r="G295" i="6"/>
  <c r="H295" i="6"/>
  <c r="I295" i="6"/>
  <c r="J295" i="6"/>
  <c r="K295" i="6"/>
  <c r="L295" i="6"/>
  <c r="M295" i="6"/>
  <c r="N295" i="6"/>
  <c r="O295" i="6"/>
  <c r="P295" i="6"/>
  <c r="Q295" i="6"/>
  <c r="E296" i="6"/>
  <c r="F296" i="6"/>
  <c r="G296" i="6"/>
  <c r="H296" i="6"/>
  <c r="I296" i="6"/>
  <c r="J296" i="6"/>
  <c r="K296" i="6"/>
  <c r="L296" i="6"/>
  <c r="M296" i="6"/>
  <c r="N296" i="6"/>
  <c r="O296" i="6"/>
  <c r="P296" i="6"/>
  <c r="Q296" i="6"/>
  <c r="E297" i="6"/>
  <c r="F297" i="6"/>
  <c r="G297" i="6"/>
  <c r="H297" i="6"/>
  <c r="I297" i="6"/>
  <c r="J297" i="6"/>
  <c r="K297" i="6"/>
  <c r="L297" i="6"/>
  <c r="M297" i="6"/>
  <c r="N297" i="6"/>
  <c r="O297" i="6"/>
  <c r="P297" i="6"/>
  <c r="Q297" i="6"/>
  <c r="E298" i="6"/>
  <c r="F298" i="6"/>
  <c r="G298" i="6"/>
  <c r="H298" i="6"/>
  <c r="I298" i="6"/>
  <c r="J298" i="6"/>
  <c r="K298" i="6"/>
  <c r="L298" i="6"/>
  <c r="M298" i="6"/>
  <c r="N298" i="6"/>
  <c r="O298" i="6"/>
  <c r="P298" i="6"/>
  <c r="Q298" i="6"/>
  <c r="E299" i="6"/>
  <c r="F299" i="6"/>
  <c r="G299" i="6"/>
  <c r="H299" i="6"/>
  <c r="I299" i="6"/>
  <c r="J299" i="6"/>
  <c r="K299" i="6"/>
  <c r="L299" i="6"/>
  <c r="M299" i="6"/>
  <c r="N299" i="6"/>
  <c r="O299" i="6"/>
  <c r="P299" i="6"/>
  <c r="Q299" i="6"/>
  <c r="E300" i="6"/>
  <c r="F300" i="6"/>
  <c r="G300" i="6"/>
  <c r="H300" i="6"/>
  <c r="I300" i="6"/>
  <c r="J300" i="6"/>
  <c r="K300" i="6"/>
  <c r="L300" i="6"/>
  <c r="M300" i="6"/>
  <c r="N300" i="6"/>
  <c r="O300" i="6"/>
  <c r="P300" i="6"/>
  <c r="Q300" i="6"/>
  <c r="E301" i="6"/>
  <c r="F301" i="6"/>
  <c r="G301" i="6"/>
  <c r="H301" i="6"/>
  <c r="I301" i="6"/>
  <c r="J301" i="6"/>
  <c r="K301" i="6"/>
  <c r="L301" i="6"/>
  <c r="M301" i="6"/>
  <c r="N301" i="6"/>
  <c r="O301" i="6"/>
  <c r="P301" i="6"/>
  <c r="Q301" i="6"/>
  <c r="E302" i="6"/>
  <c r="F302" i="6"/>
  <c r="G302" i="6"/>
  <c r="H302" i="6"/>
  <c r="I302" i="6"/>
  <c r="J302" i="6"/>
  <c r="K302" i="6"/>
  <c r="L302" i="6"/>
  <c r="M302" i="6"/>
  <c r="N302" i="6"/>
  <c r="O302" i="6"/>
  <c r="P302" i="6"/>
  <c r="Q302" i="6"/>
  <c r="E303" i="6"/>
  <c r="F303" i="6"/>
  <c r="G303" i="6"/>
  <c r="H303" i="6"/>
  <c r="I303" i="6"/>
  <c r="J303" i="6"/>
  <c r="K303" i="6"/>
  <c r="L303" i="6"/>
  <c r="M303" i="6"/>
  <c r="N303" i="6"/>
  <c r="O303" i="6"/>
  <c r="P303" i="6"/>
  <c r="Q303" i="6"/>
  <c r="E304" i="6"/>
  <c r="F304" i="6"/>
  <c r="G304" i="6"/>
  <c r="H304" i="6"/>
  <c r="I304" i="6"/>
  <c r="J304" i="6"/>
  <c r="K304" i="6"/>
  <c r="L304" i="6"/>
  <c r="M304" i="6"/>
  <c r="N304" i="6"/>
  <c r="O304" i="6"/>
  <c r="P304" i="6"/>
  <c r="Q304" i="6"/>
  <c r="E305" i="6"/>
  <c r="F305" i="6"/>
  <c r="G305" i="6"/>
  <c r="H305" i="6"/>
  <c r="I305" i="6"/>
  <c r="J305" i="6"/>
  <c r="K305" i="6"/>
  <c r="L305" i="6"/>
  <c r="M305" i="6"/>
  <c r="N305" i="6"/>
  <c r="O305" i="6"/>
  <c r="P305" i="6"/>
  <c r="Q305" i="6"/>
  <c r="E306" i="6"/>
  <c r="F306" i="6"/>
  <c r="G306" i="6"/>
  <c r="H306" i="6"/>
  <c r="I306" i="6"/>
  <c r="J306" i="6"/>
  <c r="K306" i="6"/>
  <c r="L306" i="6"/>
  <c r="M306" i="6"/>
  <c r="N306" i="6"/>
  <c r="O306" i="6"/>
  <c r="P306" i="6"/>
  <c r="Q306" i="6"/>
  <c r="E307" i="6"/>
  <c r="F307" i="6"/>
  <c r="G307" i="6"/>
  <c r="H307" i="6"/>
  <c r="I307" i="6"/>
  <c r="J307" i="6"/>
  <c r="K307" i="6"/>
  <c r="L307" i="6"/>
  <c r="M307" i="6"/>
  <c r="N307" i="6"/>
  <c r="O307" i="6"/>
  <c r="P307" i="6"/>
  <c r="Q307" i="6"/>
  <c r="E308" i="6"/>
  <c r="F308" i="6"/>
  <c r="G308" i="6"/>
  <c r="H308" i="6"/>
  <c r="I308" i="6"/>
  <c r="J308" i="6"/>
  <c r="K308" i="6"/>
  <c r="L308" i="6"/>
  <c r="M308" i="6"/>
  <c r="N308" i="6"/>
  <c r="O308" i="6"/>
  <c r="P308" i="6"/>
  <c r="Q308" i="6"/>
  <c r="E309" i="6"/>
  <c r="F309" i="6"/>
  <c r="G309" i="6"/>
  <c r="H309" i="6"/>
  <c r="I309" i="6"/>
  <c r="J309" i="6"/>
  <c r="K309" i="6"/>
  <c r="L309" i="6"/>
  <c r="M309" i="6"/>
  <c r="N309" i="6"/>
  <c r="O309" i="6"/>
  <c r="P309" i="6"/>
  <c r="Q309" i="6"/>
  <c r="E310" i="6"/>
  <c r="F310" i="6"/>
  <c r="G310" i="6"/>
  <c r="H310" i="6"/>
  <c r="I310" i="6"/>
  <c r="J310" i="6"/>
  <c r="K310" i="6"/>
  <c r="L310" i="6"/>
  <c r="M310" i="6"/>
  <c r="N310" i="6"/>
  <c r="O310" i="6"/>
  <c r="P310" i="6"/>
  <c r="Q310" i="6"/>
  <c r="E311" i="6"/>
  <c r="F311" i="6"/>
  <c r="G311" i="6"/>
  <c r="H311" i="6"/>
  <c r="I311" i="6"/>
  <c r="J311" i="6"/>
  <c r="K311" i="6"/>
  <c r="L311" i="6"/>
  <c r="M311" i="6"/>
  <c r="N311" i="6"/>
  <c r="O311" i="6"/>
  <c r="P311" i="6"/>
  <c r="Q311" i="6"/>
  <c r="E312" i="6"/>
  <c r="F312" i="6"/>
  <c r="G312" i="6"/>
  <c r="H312" i="6"/>
  <c r="I312" i="6"/>
  <c r="J312" i="6"/>
  <c r="K312" i="6"/>
  <c r="L312" i="6"/>
  <c r="M312" i="6"/>
  <c r="N312" i="6"/>
  <c r="O312" i="6"/>
  <c r="P312" i="6"/>
  <c r="Q312" i="6"/>
  <c r="E313" i="6"/>
  <c r="F313" i="6"/>
  <c r="G313" i="6"/>
  <c r="H313" i="6"/>
  <c r="I313" i="6"/>
  <c r="J313" i="6"/>
  <c r="K313" i="6"/>
  <c r="L313" i="6"/>
  <c r="M313" i="6"/>
  <c r="N313" i="6"/>
  <c r="O313" i="6"/>
  <c r="P313" i="6"/>
  <c r="Q313" i="6"/>
  <c r="E314" i="6"/>
  <c r="F314" i="6"/>
  <c r="G314" i="6"/>
  <c r="H314" i="6"/>
  <c r="I314" i="6"/>
  <c r="J314" i="6"/>
  <c r="K314" i="6"/>
  <c r="L314" i="6"/>
  <c r="M314" i="6"/>
  <c r="N314" i="6"/>
  <c r="O314" i="6"/>
  <c r="P314" i="6"/>
  <c r="Q314" i="6"/>
  <c r="E315" i="6"/>
  <c r="F315" i="6"/>
  <c r="G315" i="6"/>
  <c r="H315" i="6"/>
  <c r="I315" i="6"/>
  <c r="J315" i="6"/>
  <c r="K315" i="6"/>
  <c r="L315" i="6"/>
  <c r="M315" i="6"/>
  <c r="N315" i="6"/>
  <c r="O315" i="6"/>
  <c r="P315" i="6"/>
  <c r="Q315" i="6"/>
  <c r="E316" i="6"/>
  <c r="F316" i="6"/>
  <c r="G316" i="6"/>
  <c r="H316" i="6"/>
  <c r="I316" i="6"/>
  <c r="J316" i="6"/>
  <c r="K316" i="6"/>
  <c r="L316" i="6"/>
  <c r="M316" i="6"/>
  <c r="N316" i="6"/>
  <c r="O316" i="6"/>
  <c r="P316" i="6"/>
  <c r="Q316" i="6"/>
  <c r="E317" i="6"/>
  <c r="F317" i="6"/>
  <c r="G317" i="6"/>
  <c r="H317" i="6"/>
  <c r="I317" i="6"/>
  <c r="J317" i="6"/>
  <c r="K317" i="6"/>
  <c r="L317" i="6"/>
  <c r="M317" i="6"/>
  <c r="N317" i="6"/>
  <c r="O317" i="6"/>
  <c r="P317" i="6"/>
  <c r="Q317" i="6"/>
  <c r="E318" i="6"/>
  <c r="F318" i="6"/>
  <c r="G318" i="6"/>
  <c r="H318" i="6"/>
  <c r="I318" i="6"/>
  <c r="J318" i="6"/>
  <c r="K318" i="6"/>
  <c r="L318" i="6"/>
  <c r="M318" i="6"/>
  <c r="N318" i="6"/>
  <c r="O318" i="6"/>
  <c r="P318" i="6"/>
  <c r="Q318" i="6"/>
  <c r="E319" i="6"/>
  <c r="F319" i="6"/>
  <c r="G319" i="6"/>
  <c r="H319" i="6"/>
  <c r="I319" i="6"/>
  <c r="J319" i="6"/>
  <c r="K319" i="6"/>
  <c r="L319" i="6"/>
  <c r="M319" i="6"/>
  <c r="N319" i="6"/>
  <c r="O319" i="6"/>
  <c r="P319" i="6"/>
  <c r="Q319" i="6"/>
  <c r="E320" i="6"/>
  <c r="F320" i="6"/>
  <c r="G320" i="6"/>
  <c r="H320" i="6"/>
  <c r="I320" i="6"/>
  <c r="J320" i="6"/>
  <c r="K320" i="6"/>
  <c r="L320" i="6"/>
  <c r="M320" i="6"/>
  <c r="N320" i="6"/>
  <c r="O320" i="6"/>
  <c r="P320" i="6"/>
  <c r="Q320" i="6"/>
  <c r="E321" i="6"/>
  <c r="F321" i="6"/>
  <c r="G321" i="6"/>
  <c r="H321" i="6"/>
  <c r="I321" i="6"/>
  <c r="J321" i="6"/>
  <c r="K321" i="6"/>
  <c r="L321" i="6"/>
  <c r="M321" i="6"/>
  <c r="N321" i="6"/>
  <c r="O321" i="6"/>
  <c r="P321" i="6"/>
  <c r="Q321" i="6"/>
  <c r="E322" i="6"/>
  <c r="F322" i="6"/>
  <c r="G322" i="6"/>
  <c r="H322" i="6"/>
  <c r="I322" i="6"/>
  <c r="J322" i="6"/>
  <c r="K322" i="6"/>
  <c r="L322" i="6"/>
  <c r="M322" i="6"/>
  <c r="N322" i="6"/>
  <c r="O322" i="6"/>
  <c r="P322" i="6"/>
  <c r="Q322" i="6"/>
  <c r="E323" i="6"/>
  <c r="F323" i="6"/>
  <c r="G323" i="6"/>
  <c r="H323" i="6"/>
  <c r="I323" i="6"/>
  <c r="J323" i="6"/>
  <c r="K323" i="6"/>
  <c r="L323" i="6"/>
  <c r="M323" i="6"/>
  <c r="N323" i="6"/>
  <c r="O323" i="6"/>
  <c r="P323" i="6"/>
  <c r="Q323" i="6"/>
  <c r="E324" i="6"/>
  <c r="F324" i="6"/>
  <c r="G324" i="6"/>
  <c r="H324" i="6"/>
  <c r="I324" i="6"/>
  <c r="J324" i="6"/>
  <c r="K324" i="6"/>
  <c r="L324" i="6"/>
  <c r="M324" i="6"/>
  <c r="N324" i="6"/>
  <c r="O324" i="6"/>
  <c r="P324" i="6"/>
  <c r="Q324" i="6"/>
  <c r="E325" i="6"/>
  <c r="F325" i="6"/>
  <c r="G325" i="6"/>
  <c r="H325" i="6"/>
  <c r="I325" i="6"/>
  <c r="J325" i="6"/>
  <c r="K325" i="6"/>
  <c r="L325" i="6"/>
  <c r="M325" i="6"/>
  <c r="N325" i="6"/>
  <c r="O325" i="6"/>
  <c r="P325" i="6"/>
  <c r="Q325" i="6"/>
  <c r="E326" i="6"/>
  <c r="F326" i="6"/>
  <c r="G326" i="6"/>
  <c r="H326" i="6"/>
  <c r="I326" i="6"/>
  <c r="J326" i="6"/>
  <c r="K326" i="6"/>
  <c r="L326" i="6"/>
  <c r="M326" i="6"/>
  <c r="N326" i="6"/>
  <c r="O326" i="6"/>
  <c r="P326" i="6"/>
  <c r="Q326" i="6"/>
  <c r="E327" i="6"/>
  <c r="F327" i="6"/>
  <c r="G327" i="6"/>
  <c r="H327" i="6"/>
  <c r="I327" i="6"/>
  <c r="J327" i="6"/>
  <c r="K327" i="6"/>
  <c r="L327" i="6"/>
  <c r="M327" i="6"/>
  <c r="N327" i="6"/>
  <c r="O327" i="6"/>
  <c r="P327" i="6"/>
  <c r="Q327" i="6"/>
  <c r="E328" i="6"/>
  <c r="F328" i="6"/>
  <c r="G328" i="6"/>
  <c r="H328" i="6"/>
  <c r="I328" i="6"/>
  <c r="J328" i="6"/>
  <c r="K328" i="6"/>
  <c r="L328" i="6"/>
  <c r="M328" i="6"/>
  <c r="N328" i="6"/>
  <c r="O328" i="6"/>
  <c r="P328" i="6"/>
  <c r="Q328" i="6"/>
  <c r="E329" i="6"/>
  <c r="F329" i="6"/>
  <c r="G329" i="6"/>
  <c r="H329" i="6"/>
  <c r="I329" i="6"/>
  <c r="J329" i="6"/>
  <c r="K329" i="6"/>
  <c r="L329" i="6"/>
  <c r="M329" i="6"/>
  <c r="N329" i="6"/>
  <c r="O329" i="6"/>
  <c r="P329" i="6"/>
  <c r="Q329" i="6"/>
  <c r="E330" i="6"/>
  <c r="F330" i="6"/>
  <c r="G330" i="6"/>
  <c r="H330" i="6"/>
  <c r="I330" i="6"/>
  <c r="J330" i="6"/>
  <c r="K330" i="6"/>
  <c r="L330" i="6"/>
  <c r="M330" i="6"/>
  <c r="N330" i="6"/>
  <c r="O330" i="6"/>
  <c r="P330" i="6"/>
  <c r="Q330" i="6"/>
  <c r="E331" i="6"/>
  <c r="F331" i="6"/>
  <c r="G331" i="6"/>
  <c r="H331" i="6"/>
  <c r="I331" i="6"/>
  <c r="J331" i="6"/>
  <c r="K331" i="6"/>
  <c r="L331" i="6"/>
  <c r="M331" i="6"/>
  <c r="N331" i="6"/>
  <c r="O331" i="6"/>
  <c r="P331" i="6"/>
  <c r="Q331" i="6"/>
  <c r="E332" i="6"/>
  <c r="F332" i="6"/>
  <c r="G332" i="6"/>
  <c r="H332" i="6"/>
  <c r="I332" i="6"/>
  <c r="J332" i="6"/>
  <c r="K332" i="6"/>
  <c r="L332" i="6"/>
  <c r="M332" i="6"/>
  <c r="N332" i="6"/>
  <c r="O332" i="6"/>
  <c r="P332" i="6"/>
  <c r="Q332" i="6"/>
  <c r="E333" i="6"/>
  <c r="F333" i="6"/>
  <c r="G333" i="6"/>
  <c r="H333" i="6"/>
  <c r="I333" i="6"/>
  <c r="J333" i="6"/>
  <c r="K333" i="6"/>
  <c r="L333" i="6"/>
  <c r="M333" i="6"/>
  <c r="N333" i="6"/>
  <c r="O333" i="6"/>
  <c r="P333" i="6"/>
  <c r="Q333" i="6"/>
  <c r="E334" i="6"/>
  <c r="F334" i="6"/>
  <c r="G334" i="6"/>
  <c r="H334" i="6"/>
  <c r="I334" i="6"/>
  <c r="J334" i="6"/>
  <c r="K334" i="6"/>
  <c r="L334" i="6"/>
  <c r="M334" i="6"/>
  <c r="N334" i="6"/>
  <c r="O334" i="6"/>
  <c r="P334" i="6"/>
  <c r="Q334" i="6"/>
  <c r="E335" i="6"/>
  <c r="F335" i="6"/>
  <c r="G335" i="6"/>
  <c r="H335" i="6"/>
  <c r="I335" i="6"/>
  <c r="J335" i="6"/>
  <c r="K335" i="6"/>
  <c r="L335" i="6"/>
  <c r="M335" i="6"/>
  <c r="N335" i="6"/>
  <c r="O335" i="6"/>
  <c r="P335" i="6"/>
  <c r="Q335" i="6"/>
  <c r="E336" i="6"/>
  <c r="F336" i="6"/>
  <c r="G336" i="6"/>
  <c r="H336" i="6"/>
  <c r="I336" i="6"/>
  <c r="J336" i="6"/>
  <c r="K336" i="6"/>
  <c r="L336" i="6"/>
  <c r="M336" i="6"/>
  <c r="N336" i="6"/>
  <c r="O336" i="6"/>
  <c r="P336" i="6"/>
  <c r="Q336" i="6"/>
  <c r="E337" i="6"/>
  <c r="F337" i="6"/>
  <c r="G337" i="6"/>
  <c r="H337" i="6"/>
  <c r="I337" i="6"/>
  <c r="J337" i="6"/>
  <c r="K337" i="6"/>
  <c r="L337" i="6"/>
  <c r="M337" i="6"/>
  <c r="N337" i="6"/>
  <c r="O337" i="6"/>
  <c r="P337" i="6"/>
  <c r="Q337" i="6"/>
  <c r="E338" i="6"/>
  <c r="F338" i="6"/>
  <c r="G338" i="6"/>
  <c r="H338" i="6"/>
  <c r="I338" i="6"/>
  <c r="J338" i="6"/>
  <c r="K338" i="6"/>
  <c r="L338" i="6"/>
  <c r="M338" i="6"/>
  <c r="N338" i="6"/>
  <c r="O338" i="6"/>
  <c r="P338" i="6"/>
  <c r="Q338" i="6"/>
  <c r="E339" i="6"/>
  <c r="F339" i="6"/>
  <c r="G339" i="6"/>
  <c r="H339" i="6"/>
  <c r="I339" i="6"/>
  <c r="J339" i="6"/>
  <c r="K339" i="6"/>
  <c r="L339" i="6"/>
  <c r="M339" i="6"/>
  <c r="N339" i="6"/>
  <c r="O339" i="6"/>
  <c r="P339" i="6"/>
  <c r="Q339" i="6"/>
  <c r="E340" i="6"/>
  <c r="F340" i="6"/>
  <c r="G340" i="6"/>
  <c r="H340" i="6"/>
  <c r="I340" i="6"/>
  <c r="J340" i="6"/>
  <c r="K340" i="6"/>
  <c r="L340" i="6"/>
  <c r="M340" i="6"/>
  <c r="N340" i="6"/>
  <c r="O340" i="6"/>
  <c r="P340" i="6"/>
  <c r="Q340" i="6"/>
  <c r="E341" i="6"/>
  <c r="F341" i="6"/>
  <c r="G341" i="6"/>
  <c r="H341" i="6"/>
  <c r="I341" i="6"/>
  <c r="J341" i="6"/>
  <c r="K341" i="6"/>
  <c r="L341" i="6"/>
  <c r="M341" i="6"/>
  <c r="N341" i="6"/>
  <c r="O341" i="6"/>
  <c r="P341" i="6"/>
  <c r="Q341" i="6"/>
  <c r="E342" i="6"/>
  <c r="F342" i="6"/>
  <c r="G342" i="6"/>
  <c r="H342" i="6"/>
  <c r="I342" i="6"/>
  <c r="J342" i="6"/>
  <c r="K342" i="6"/>
  <c r="L342" i="6"/>
  <c r="M342" i="6"/>
  <c r="N342" i="6"/>
  <c r="O342" i="6"/>
  <c r="P342" i="6"/>
  <c r="Q342" i="6"/>
  <c r="E343" i="6"/>
  <c r="F343" i="6"/>
  <c r="G343" i="6"/>
  <c r="H343" i="6"/>
  <c r="I343" i="6"/>
  <c r="J343" i="6"/>
  <c r="K343" i="6"/>
  <c r="L343" i="6"/>
  <c r="M343" i="6"/>
  <c r="N343" i="6"/>
  <c r="O343" i="6"/>
  <c r="P343" i="6"/>
  <c r="Q343" i="6"/>
  <c r="E344" i="6"/>
  <c r="F344" i="6"/>
  <c r="G344" i="6"/>
  <c r="H344" i="6"/>
  <c r="I344" i="6"/>
  <c r="J344" i="6"/>
  <c r="K344" i="6"/>
  <c r="L344" i="6"/>
  <c r="M344" i="6"/>
  <c r="N344" i="6"/>
  <c r="O344" i="6"/>
  <c r="P344" i="6"/>
  <c r="Q344" i="6"/>
  <c r="E345" i="6"/>
  <c r="F345" i="6"/>
  <c r="G345" i="6"/>
  <c r="H345" i="6"/>
  <c r="I345" i="6"/>
  <c r="J345" i="6"/>
  <c r="K345" i="6"/>
  <c r="L345" i="6"/>
  <c r="M345" i="6"/>
  <c r="N345" i="6"/>
  <c r="O345" i="6"/>
  <c r="P345" i="6"/>
  <c r="Q345" i="6"/>
  <c r="E346" i="6"/>
  <c r="F346" i="6"/>
  <c r="G346" i="6"/>
  <c r="H346" i="6"/>
  <c r="I346" i="6"/>
  <c r="J346" i="6"/>
  <c r="K346" i="6"/>
  <c r="L346" i="6"/>
  <c r="M346" i="6"/>
  <c r="N346" i="6"/>
  <c r="O346" i="6"/>
  <c r="P346" i="6"/>
  <c r="Q346" i="6"/>
  <c r="E347" i="6"/>
  <c r="F347" i="6"/>
  <c r="G347" i="6"/>
  <c r="H347" i="6"/>
  <c r="I347" i="6"/>
  <c r="J347" i="6"/>
  <c r="K347" i="6"/>
  <c r="L347" i="6"/>
  <c r="M347" i="6"/>
  <c r="N347" i="6"/>
  <c r="O347" i="6"/>
  <c r="P347" i="6"/>
  <c r="Q347" i="6"/>
  <c r="E348" i="6"/>
  <c r="F348" i="6"/>
  <c r="G348" i="6"/>
  <c r="H348" i="6"/>
  <c r="I348" i="6"/>
  <c r="J348" i="6"/>
  <c r="K348" i="6"/>
  <c r="L348" i="6"/>
  <c r="M348" i="6"/>
  <c r="N348" i="6"/>
  <c r="O348" i="6"/>
  <c r="P348" i="6"/>
  <c r="Q348" i="6"/>
  <c r="E349" i="6"/>
  <c r="F349" i="6"/>
  <c r="G349" i="6"/>
  <c r="H349" i="6"/>
  <c r="I349" i="6"/>
  <c r="J349" i="6"/>
  <c r="K349" i="6"/>
  <c r="L349" i="6"/>
  <c r="M349" i="6"/>
  <c r="N349" i="6"/>
  <c r="O349" i="6"/>
  <c r="P349" i="6"/>
  <c r="Q349" i="6"/>
  <c r="E350" i="6"/>
  <c r="F350" i="6"/>
  <c r="G350" i="6"/>
  <c r="H350" i="6"/>
  <c r="I350" i="6"/>
  <c r="J350" i="6"/>
  <c r="K350" i="6"/>
  <c r="L350" i="6"/>
  <c r="M350" i="6"/>
  <c r="N350" i="6"/>
  <c r="O350" i="6"/>
  <c r="P350" i="6"/>
  <c r="Q350" i="6"/>
  <c r="E351" i="6"/>
  <c r="F351" i="6"/>
  <c r="G351" i="6"/>
  <c r="H351" i="6"/>
  <c r="I351" i="6"/>
  <c r="J351" i="6"/>
  <c r="K351" i="6"/>
  <c r="L351" i="6"/>
  <c r="M351" i="6"/>
  <c r="N351" i="6"/>
  <c r="O351" i="6"/>
  <c r="P351" i="6"/>
  <c r="Q351" i="6"/>
  <c r="E352" i="6"/>
  <c r="F352" i="6"/>
  <c r="G352" i="6"/>
  <c r="H352" i="6"/>
  <c r="I352" i="6"/>
  <c r="J352" i="6"/>
  <c r="K352" i="6"/>
  <c r="L352" i="6"/>
  <c r="M352" i="6"/>
  <c r="N352" i="6"/>
  <c r="O352" i="6"/>
  <c r="P352" i="6"/>
  <c r="Q352" i="6"/>
  <c r="E353" i="6"/>
  <c r="F353" i="6"/>
  <c r="G353" i="6"/>
  <c r="H353" i="6"/>
  <c r="I353" i="6"/>
  <c r="J353" i="6"/>
  <c r="K353" i="6"/>
  <c r="L353" i="6"/>
  <c r="M353" i="6"/>
  <c r="N353" i="6"/>
  <c r="O353" i="6"/>
  <c r="P353" i="6"/>
  <c r="Q353" i="6"/>
  <c r="E354" i="6"/>
  <c r="F354" i="6"/>
  <c r="G354" i="6"/>
  <c r="H354" i="6"/>
  <c r="I354" i="6"/>
  <c r="J354" i="6"/>
  <c r="K354" i="6"/>
  <c r="L354" i="6"/>
  <c r="M354" i="6"/>
  <c r="N354" i="6"/>
  <c r="O354" i="6"/>
  <c r="P354" i="6"/>
  <c r="Q354" i="6"/>
  <c r="E355" i="6"/>
  <c r="F355" i="6"/>
  <c r="G355" i="6"/>
  <c r="H355" i="6"/>
  <c r="I355" i="6"/>
  <c r="J355" i="6"/>
  <c r="K355" i="6"/>
  <c r="L355" i="6"/>
  <c r="M355" i="6"/>
  <c r="N355" i="6"/>
  <c r="O355" i="6"/>
  <c r="P355" i="6"/>
  <c r="Q355" i="6"/>
  <c r="E356" i="6"/>
  <c r="F356" i="6"/>
  <c r="G356" i="6"/>
  <c r="H356" i="6"/>
  <c r="I356" i="6"/>
  <c r="J356" i="6"/>
  <c r="K356" i="6"/>
  <c r="L356" i="6"/>
  <c r="M356" i="6"/>
  <c r="N356" i="6"/>
  <c r="O356" i="6"/>
  <c r="P356" i="6"/>
  <c r="Q356" i="6"/>
  <c r="E357" i="6"/>
  <c r="F357" i="6"/>
  <c r="G357" i="6"/>
  <c r="H357" i="6"/>
  <c r="I357" i="6"/>
  <c r="J357" i="6"/>
  <c r="K357" i="6"/>
  <c r="L357" i="6"/>
  <c r="M357" i="6"/>
  <c r="N357" i="6"/>
  <c r="O357" i="6"/>
  <c r="P357" i="6"/>
  <c r="Q357" i="6"/>
  <c r="E358" i="6"/>
  <c r="F358" i="6"/>
  <c r="G358" i="6"/>
  <c r="H358" i="6"/>
  <c r="I358" i="6"/>
  <c r="J358" i="6"/>
  <c r="K358" i="6"/>
  <c r="L358" i="6"/>
  <c r="M358" i="6"/>
  <c r="N358" i="6"/>
  <c r="O358" i="6"/>
  <c r="P358" i="6"/>
  <c r="Q358" i="6"/>
  <c r="E359" i="6"/>
  <c r="F359" i="6"/>
  <c r="G359" i="6"/>
  <c r="H359" i="6"/>
  <c r="I359" i="6"/>
  <c r="J359" i="6"/>
  <c r="K359" i="6"/>
  <c r="L359" i="6"/>
  <c r="M359" i="6"/>
  <c r="N359" i="6"/>
  <c r="O359" i="6"/>
  <c r="P359" i="6"/>
  <c r="Q359" i="6"/>
  <c r="E360" i="6"/>
  <c r="F360" i="6"/>
  <c r="G360" i="6"/>
  <c r="H360" i="6"/>
  <c r="I360" i="6"/>
  <c r="J360" i="6"/>
  <c r="K360" i="6"/>
  <c r="L360" i="6"/>
  <c r="M360" i="6"/>
  <c r="N360" i="6"/>
  <c r="O360" i="6"/>
  <c r="P360" i="6"/>
  <c r="Q360" i="6"/>
  <c r="E361" i="6"/>
  <c r="F361" i="6"/>
  <c r="G361" i="6"/>
  <c r="H361" i="6"/>
  <c r="I361" i="6"/>
  <c r="J361" i="6"/>
  <c r="K361" i="6"/>
  <c r="L361" i="6"/>
  <c r="M361" i="6"/>
  <c r="N361" i="6"/>
  <c r="O361" i="6"/>
  <c r="P361" i="6"/>
  <c r="Q361" i="6"/>
  <c r="E362" i="6"/>
  <c r="F362" i="6"/>
  <c r="G362" i="6"/>
  <c r="H362" i="6"/>
  <c r="I362" i="6"/>
  <c r="J362" i="6"/>
  <c r="K362" i="6"/>
  <c r="L362" i="6"/>
  <c r="M362" i="6"/>
  <c r="N362" i="6"/>
  <c r="O362" i="6"/>
  <c r="P362" i="6"/>
  <c r="Q362" i="6"/>
  <c r="E363" i="6"/>
  <c r="F363" i="6"/>
  <c r="G363" i="6"/>
  <c r="H363" i="6"/>
  <c r="I363" i="6"/>
  <c r="J363" i="6"/>
  <c r="K363" i="6"/>
  <c r="L363" i="6"/>
  <c r="M363" i="6"/>
  <c r="N363" i="6"/>
  <c r="O363" i="6"/>
  <c r="P363" i="6"/>
  <c r="Q363" i="6"/>
  <c r="E364" i="6"/>
  <c r="F364" i="6"/>
  <c r="G364" i="6"/>
  <c r="H364" i="6"/>
  <c r="I364" i="6"/>
  <c r="J364" i="6"/>
  <c r="K364" i="6"/>
  <c r="L364" i="6"/>
  <c r="M364" i="6"/>
  <c r="N364" i="6"/>
  <c r="O364" i="6"/>
  <c r="P364" i="6"/>
  <c r="Q364" i="6"/>
  <c r="E365" i="6"/>
  <c r="F365" i="6"/>
  <c r="G365" i="6"/>
  <c r="H365" i="6"/>
  <c r="I365" i="6"/>
  <c r="J365" i="6"/>
  <c r="K365" i="6"/>
  <c r="L365" i="6"/>
  <c r="M365" i="6"/>
  <c r="N365" i="6"/>
  <c r="O365" i="6"/>
  <c r="P365" i="6"/>
  <c r="Q365" i="6"/>
  <c r="E366" i="6"/>
  <c r="F366" i="6"/>
  <c r="G366" i="6"/>
  <c r="H366" i="6"/>
  <c r="I366" i="6"/>
  <c r="J366" i="6"/>
  <c r="K366" i="6"/>
  <c r="L366" i="6"/>
  <c r="M366" i="6"/>
  <c r="N366" i="6"/>
  <c r="O366" i="6"/>
  <c r="P366" i="6"/>
  <c r="Q366" i="6"/>
  <c r="E367" i="6"/>
  <c r="F367" i="6"/>
  <c r="G367" i="6"/>
  <c r="H367" i="6"/>
  <c r="I367" i="6"/>
  <c r="J367" i="6"/>
  <c r="K367" i="6"/>
  <c r="L367" i="6"/>
  <c r="M367" i="6"/>
  <c r="N367" i="6"/>
  <c r="O367" i="6"/>
  <c r="P367" i="6"/>
  <c r="Q367" i="6"/>
  <c r="E368" i="6"/>
  <c r="F368" i="6"/>
  <c r="G368" i="6"/>
  <c r="H368" i="6"/>
  <c r="I368" i="6"/>
  <c r="J368" i="6"/>
  <c r="K368" i="6"/>
  <c r="L368" i="6"/>
  <c r="M368" i="6"/>
  <c r="N368" i="6"/>
  <c r="O368" i="6"/>
  <c r="P368" i="6"/>
  <c r="Q368" i="6"/>
  <c r="E369" i="6"/>
  <c r="F369" i="6"/>
  <c r="G369" i="6"/>
  <c r="H369" i="6"/>
  <c r="I369" i="6"/>
  <c r="J369" i="6"/>
  <c r="K369" i="6"/>
  <c r="L369" i="6"/>
  <c r="M369" i="6"/>
  <c r="N369" i="6"/>
  <c r="O369" i="6"/>
  <c r="P369" i="6"/>
  <c r="Q369" i="6"/>
  <c r="E370" i="6"/>
  <c r="F370" i="6"/>
  <c r="G370" i="6"/>
  <c r="H370" i="6"/>
  <c r="I370" i="6"/>
  <c r="J370" i="6"/>
  <c r="K370" i="6"/>
  <c r="L370" i="6"/>
  <c r="M370" i="6"/>
  <c r="N370" i="6"/>
  <c r="O370" i="6"/>
  <c r="P370" i="6"/>
  <c r="Q370" i="6"/>
  <c r="E371" i="6"/>
  <c r="F371" i="6"/>
  <c r="G371" i="6"/>
  <c r="H371" i="6"/>
  <c r="I371" i="6"/>
  <c r="J371" i="6"/>
  <c r="K371" i="6"/>
  <c r="L371" i="6"/>
  <c r="M371" i="6"/>
  <c r="N371" i="6"/>
  <c r="O371" i="6"/>
  <c r="P371" i="6"/>
  <c r="Q371" i="6"/>
  <c r="E372" i="6"/>
  <c r="F372" i="6"/>
  <c r="G372" i="6"/>
  <c r="H372" i="6"/>
  <c r="I372" i="6"/>
  <c r="J372" i="6"/>
  <c r="K372" i="6"/>
  <c r="L372" i="6"/>
  <c r="M372" i="6"/>
  <c r="N372" i="6"/>
  <c r="O372" i="6"/>
  <c r="P372" i="6"/>
  <c r="Q372" i="6"/>
  <c r="E373" i="6"/>
  <c r="F373" i="6"/>
  <c r="G373" i="6"/>
  <c r="H373" i="6"/>
  <c r="I373" i="6"/>
  <c r="J373" i="6"/>
  <c r="K373" i="6"/>
  <c r="L373" i="6"/>
  <c r="M373" i="6"/>
  <c r="N373" i="6"/>
  <c r="O373" i="6"/>
  <c r="P373" i="6"/>
  <c r="Q373" i="6"/>
  <c r="E374" i="6"/>
  <c r="F374" i="6"/>
  <c r="G374" i="6"/>
  <c r="H374" i="6"/>
  <c r="I374" i="6"/>
  <c r="J374" i="6"/>
  <c r="K374" i="6"/>
  <c r="L374" i="6"/>
  <c r="M374" i="6"/>
  <c r="N374" i="6"/>
  <c r="O374" i="6"/>
  <c r="P374" i="6"/>
  <c r="Q374" i="6"/>
  <c r="E375" i="6"/>
  <c r="F375" i="6"/>
  <c r="G375" i="6"/>
  <c r="H375" i="6"/>
  <c r="I375" i="6"/>
  <c r="J375" i="6"/>
  <c r="K375" i="6"/>
  <c r="L375" i="6"/>
  <c r="M375" i="6"/>
  <c r="N375" i="6"/>
  <c r="O375" i="6"/>
  <c r="P375" i="6"/>
  <c r="Q375" i="6"/>
  <c r="E376" i="6"/>
  <c r="F376" i="6"/>
  <c r="G376" i="6"/>
  <c r="H376" i="6"/>
  <c r="I376" i="6"/>
  <c r="J376" i="6"/>
  <c r="K376" i="6"/>
  <c r="L376" i="6"/>
  <c r="M376" i="6"/>
  <c r="N376" i="6"/>
  <c r="O376" i="6"/>
  <c r="P376" i="6"/>
  <c r="Q376" i="6"/>
  <c r="E377" i="6"/>
  <c r="F377" i="6"/>
  <c r="G377" i="6"/>
  <c r="H377" i="6"/>
  <c r="I377" i="6"/>
  <c r="J377" i="6"/>
  <c r="K377" i="6"/>
  <c r="L377" i="6"/>
  <c r="M377" i="6"/>
  <c r="N377" i="6"/>
  <c r="O377" i="6"/>
  <c r="P377" i="6"/>
  <c r="Q377" i="6"/>
  <c r="E378" i="6"/>
  <c r="F378" i="6"/>
  <c r="G378" i="6"/>
  <c r="H378" i="6"/>
  <c r="I378" i="6"/>
  <c r="J378" i="6"/>
  <c r="K378" i="6"/>
  <c r="L378" i="6"/>
  <c r="M378" i="6"/>
  <c r="N378" i="6"/>
  <c r="O378" i="6"/>
  <c r="P378" i="6"/>
  <c r="Q378" i="6"/>
  <c r="E379" i="6"/>
  <c r="F379" i="6"/>
  <c r="G379" i="6"/>
  <c r="H379" i="6"/>
  <c r="I379" i="6"/>
  <c r="J379" i="6"/>
  <c r="K379" i="6"/>
  <c r="L379" i="6"/>
  <c r="M379" i="6"/>
  <c r="N379" i="6"/>
  <c r="O379" i="6"/>
  <c r="P379" i="6"/>
  <c r="Q379" i="6"/>
  <c r="E380" i="6"/>
  <c r="F380" i="6"/>
  <c r="G380" i="6"/>
  <c r="H380" i="6"/>
  <c r="I380" i="6"/>
  <c r="J380" i="6"/>
  <c r="K380" i="6"/>
  <c r="L380" i="6"/>
  <c r="M380" i="6"/>
  <c r="N380" i="6"/>
  <c r="O380" i="6"/>
  <c r="P380" i="6"/>
  <c r="Q380" i="6"/>
  <c r="E381" i="6"/>
  <c r="F381" i="6"/>
  <c r="G381" i="6"/>
  <c r="H381" i="6"/>
  <c r="I381" i="6"/>
  <c r="J381" i="6"/>
  <c r="K381" i="6"/>
  <c r="L381" i="6"/>
  <c r="M381" i="6"/>
  <c r="N381" i="6"/>
  <c r="O381" i="6"/>
  <c r="P381" i="6"/>
  <c r="Q381" i="6"/>
  <c r="E382" i="6"/>
  <c r="F382" i="6"/>
  <c r="G382" i="6"/>
  <c r="H382" i="6"/>
  <c r="I382" i="6"/>
  <c r="J382" i="6"/>
  <c r="K382" i="6"/>
  <c r="L382" i="6"/>
  <c r="M382" i="6"/>
  <c r="N382" i="6"/>
  <c r="O382" i="6"/>
  <c r="P382" i="6"/>
  <c r="Q382" i="6"/>
  <c r="E383" i="6"/>
  <c r="F383" i="6"/>
  <c r="G383" i="6"/>
  <c r="H383" i="6"/>
  <c r="I383" i="6"/>
  <c r="J383" i="6"/>
  <c r="K383" i="6"/>
  <c r="L383" i="6"/>
  <c r="M383" i="6"/>
  <c r="N383" i="6"/>
  <c r="O383" i="6"/>
  <c r="P383" i="6"/>
  <c r="Q383" i="6"/>
  <c r="E384" i="6"/>
  <c r="F384" i="6"/>
  <c r="G384" i="6"/>
  <c r="H384" i="6"/>
  <c r="I384" i="6"/>
  <c r="J384" i="6"/>
  <c r="K384" i="6"/>
  <c r="L384" i="6"/>
  <c r="M384" i="6"/>
  <c r="N384" i="6"/>
  <c r="O384" i="6"/>
  <c r="P384" i="6"/>
  <c r="Q384" i="6"/>
  <c r="E385" i="6"/>
  <c r="F385" i="6"/>
  <c r="G385" i="6"/>
  <c r="H385" i="6"/>
  <c r="I385" i="6"/>
  <c r="J385" i="6"/>
  <c r="K385" i="6"/>
  <c r="L385" i="6"/>
  <c r="M385" i="6"/>
  <c r="N385" i="6"/>
  <c r="O385" i="6"/>
  <c r="P385" i="6"/>
  <c r="Q385" i="6"/>
  <c r="E386" i="6"/>
  <c r="F386" i="6"/>
  <c r="G386" i="6"/>
  <c r="H386" i="6"/>
  <c r="I386" i="6"/>
  <c r="J386" i="6"/>
  <c r="K386" i="6"/>
  <c r="L386" i="6"/>
  <c r="M386" i="6"/>
  <c r="N386" i="6"/>
  <c r="O386" i="6"/>
  <c r="P386" i="6"/>
  <c r="Q386" i="6"/>
  <c r="E387" i="6"/>
  <c r="F387" i="6"/>
  <c r="G387" i="6"/>
  <c r="H387" i="6"/>
  <c r="I387" i="6"/>
  <c r="J387" i="6"/>
  <c r="K387" i="6"/>
  <c r="L387" i="6"/>
  <c r="M387" i="6"/>
  <c r="N387" i="6"/>
  <c r="O387" i="6"/>
  <c r="P387" i="6"/>
  <c r="Q387" i="6"/>
  <c r="E388" i="6"/>
  <c r="F388" i="6"/>
  <c r="G388" i="6"/>
  <c r="H388" i="6"/>
  <c r="I388" i="6"/>
  <c r="J388" i="6"/>
  <c r="K388" i="6"/>
  <c r="L388" i="6"/>
  <c r="M388" i="6"/>
  <c r="N388" i="6"/>
  <c r="O388" i="6"/>
  <c r="P388" i="6"/>
  <c r="Q388" i="6"/>
  <c r="E389" i="6"/>
  <c r="F389" i="6"/>
  <c r="G389" i="6"/>
  <c r="H389" i="6"/>
  <c r="I389" i="6"/>
  <c r="J389" i="6"/>
  <c r="K389" i="6"/>
  <c r="L389" i="6"/>
  <c r="M389" i="6"/>
  <c r="N389" i="6"/>
  <c r="O389" i="6"/>
  <c r="P389" i="6"/>
  <c r="Q389" i="6"/>
  <c r="E390" i="6"/>
  <c r="F390" i="6"/>
  <c r="G390" i="6"/>
  <c r="H390" i="6"/>
  <c r="I390" i="6"/>
  <c r="J390" i="6"/>
  <c r="K390" i="6"/>
  <c r="L390" i="6"/>
  <c r="M390" i="6"/>
  <c r="N390" i="6"/>
  <c r="O390" i="6"/>
  <c r="P390" i="6"/>
  <c r="Q390" i="6"/>
  <c r="E391" i="6"/>
  <c r="F391" i="6"/>
  <c r="G391" i="6"/>
  <c r="H391" i="6"/>
  <c r="I391" i="6"/>
  <c r="J391" i="6"/>
  <c r="K391" i="6"/>
  <c r="L391" i="6"/>
  <c r="M391" i="6"/>
  <c r="N391" i="6"/>
  <c r="O391" i="6"/>
  <c r="P391" i="6"/>
  <c r="Q391" i="6"/>
  <c r="E392" i="6"/>
  <c r="F392" i="6"/>
  <c r="G392" i="6"/>
  <c r="H392" i="6"/>
  <c r="I392" i="6"/>
  <c r="J392" i="6"/>
  <c r="K392" i="6"/>
  <c r="L392" i="6"/>
  <c r="M392" i="6"/>
  <c r="N392" i="6"/>
  <c r="O392" i="6"/>
  <c r="P392" i="6"/>
  <c r="Q392" i="6"/>
  <c r="E393" i="6"/>
  <c r="F393" i="6"/>
  <c r="G393" i="6"/>
  <c r="H393" i="6"/>
  <c r="I393" i="6"/>
  <c r="J393" i="6"/>
  <c r="K393" i="6"/>
  <c r="L393" i="6"/>
  <c r="M393" i="6"/>
  <c r="N393" i="6"/>
  <c r="O393" i="6"/>
  <c r="P393" i="6"/>
  <c r="Q393" i="6"/>
  <c r="E394" i="6"/>
  <c r="F394" i="6"/>
  <c r="G394" i="6"/>
  <c r="H394" i="6"/>
  <c r="I394" i="6"/>
  <c r="J394" i="6"/>
  <c r="K394" i="6"/>
  <c r="L394" i="6"/>
  <c r="M394" i="6"/>
  <c r="N394" i="6"/>
  <c r="O394" i="6"/>
  <c r="P394" i="6"/>
  <c r="Q394" i="6"/>
  <c r="E395" i="6"/>
  <c r="F395" i="6"/>
  <c r="G395" i="6"/>
  <c r="H395" i="6"/>
  <c r="I395" i="6"/>
  <c r="J395" i="6"/>
  <c r="K395" i="6"/>
  <c r="L395" i="6"/>
  <c r="M395" i="6"/>
  <c r="N395" i="6"/>
  <c r="O395" i="6"/>
  <c r="P395" i="6"/>
  <c r="Q395" i="6"/>
  <c r="E396" i="6"/>
  <c r="F396" i="6"/>
  <c r="G396" i="6"/>
  <c r="H396" i="6"/>
  <c r="I396" i="6"/>
  <c r="J396" i="6"/>
  <c r="K396" i="6"/>
  <c r="L396" i="6"/>
  <c r="M396" i="6"/>
  <c r="N396" i="6"/>
  <c r="O396" i="6"/>
  <c r="P396" i="6"/>
  <c r="Q396" i="6"/>
  <c r="E397" i="6"/>
  <c r="F397" i="6"/>
  <c r="G397" i="6"/>
  <c r="H397" i="6"/>
  <c r="I397" i="6"/>
  <c r="J397" i="6"/>
  <c r="K397" i="6"/>
  <c r="L397" i="6"/>
  <c r="M397" i="6"/>
  <c r="N397" i="6"/>
  <c r="O397" i="6"/>
  <c r="P397" i="6"/>
  <c r="Q397" i="6"/>
  <c r="E398" i="6"/>
  <c r="F398" i="6"/>
  <c r="G398" i="6"/>
  <c r="H398" i="6"/>
  <c r="I398" i="6"/>
  <c r="J398" i="6"/>
  <c r="K398" i="6"/>
  <c r="L398" i="6"/>
  <c r="M398" i="6"/>
  <c r="N398" i="6"/>
  <c r="O398" i="6"/>
  <c r="P398" i="6"/>
  <c r="Q398" i="6"/>
  <c r="E399" i="6"/>
  <c r="F399" i="6"/>
  <c r="G399" i="6"/>
  <c r="H399" i="6"/>
  <c r="I399" i="6"/>
  <c r="J399" i="6"/>
  <c r="K399" i="6"/>
  <c r="L399" i="6"/>
  <c r="M399" i="6"/>
  <c r="N399" i="6"/>
  <c r="O399" i="6"/>
  <c r="P399" i="6"/>
  <c r="Q399" i="6"/>
  <c r="E400" i="6"/>
  <c r="F400" i="6"/>
  <c r="G400" i="6"/>
  <c r="H400" i="6"/>
  <c r="I400" i="6"/>
  <c r="J400" i="6"/>
  <c r="K400" i="6"/>
  <c r="L400" i="6"/>
  <c r="M400" i="6"/>
  <c r="N400" i="6"/>
  <c r="O400" i="6"/>
  <c r="P400" i="6"/>
  <c r="Q400" i="6"/>
  <c r="E401" i="6"/>
  <c r="F401" i="6"/>
  <c r="G401" i="6"/>
  <c r="H401" i="6"/>
  <c r="I401" i="6"/>
  <c r="J401" i="6"/>
  <c r="K401" i="6"/>
  <c r="L401" i="6"/>
  <c r="M401" i="6"/>
  <c r="N401" i="6"/>
  <c r="O401" i="6"/>
  <c r="P401" i="6"/>
  <c r="Q401" i="6"/>
  <c r="E402" i="6"/>
  <c r="F402" i="6"/>
  <c r="G402" i="6"/>
  <c r="H402" i="6"/>
  <c r="I402" i="6"/>
  <c r="J402" i="6"/>
  <c r="K402" i="6"/>
  <c r="L402" i="6"/>
  <c r="M402" i="6"/>
  <c r="N402" i="6"/>
  <c r="O402" i="6"/>
  <c r="P402" i="6"/>
  <c r="Q402" i="6"/>
  <c r="E403" i="6"/>
  <c r="F403" i="6"/>
  <c r="G403" i="6"/>
  <c r="H403" i="6"/>
  <c r="I403" i="6"/>
  <c r="J403" i="6"/>
  <c r="K403" i="6"/>
  <c r="L403" i="6"/>
  <c r="M403" i="6"/>
  <c r="N403" i="6"/>
  <c r="O403" i="6"/>
  <c r="P403" i="6"/>
  <c r="Q403" i="6"/>
  <c r="E404" i="6"/>
  <c r="F404" i="6"/>
  <c r="G404" i="6"/>
  <c r="H404" i="6"/>
  <c r="I404" i="6"/>
  <c r="J404" i="6"/>
  <c r="K404" i="6"/>
  <c r="L404" i="6"/>
  <c r="M404" i="6"/>
  <c r="N404" i="6"/>
  <c r="O404" i="6"/>
  <c r="P404" i="6"/>
  <c r="Q404" i="6"/>
  <c r="E405" i="6"/>
  <c r="F405" i="6"/>
  <c r="G405" i="6"/>
  <c r="H405" i="6"/>
  <c r="I405" i="6"/>
  <c r="J405" i="6"/>
  <c r="K405" i="6"/>
  <c r="L405" i="6"/>
  <c r="M405" i="6"/>
  <c r="N405" i="6"/>
  <c r="O405" i="6"/>
  <c r="P405" i="6"/>
  <c r="Q405" i="6"/>
  <c r="E406" i="6"/>
  <c r="F406" i="6"/>
  <c r="G406" i="6"/>
  <c r="H406" i="6"/>
  <c r="I406" i="6"/>
  <c r="J406" i="6"/>
  <c r="K406" i="6"/>
  <c r="L406" i="6"/>
  <c r="M406" i="6"/>
  <c r="N406" i="6"/>
  <c r="O406" i="6"/>
  <c r="P406" i="6"/>
  <c r="Q406" i="6"/>
  <c r="E407" i="6"/>
  <c r="F407" i="6"/>
  <c r="G407" i="6"/>
  <c r="H407" i="6"/>
  <c r="I407" i="6"/>
  <c r="J407" i="6"/>
  <c r="K407" i="6"/>
  <c r="L407" i="6"/>
  <c r="M407" i="6"/>
  <c r="N407" i="6"/>
  <c r="O407" i="6"/>
  <c r="P407" i="6"/>
  <c r="Q407" i="6"/>
  <c r="E408" i="6"/>
  <c r="F408" i="6"/>
  <c r="G408" i="6"/>
  <c r="H408" i="6"/>
  <c r="I408" i="6"/>
  <c r="J408" i="6"/>
  <c r="K408" i="6"/>
  <c r="L408" i="6"/>
  <c r="M408" i="6"/>
  <c r="N408" i="6"/>
  <c r="O408" i="6"/>
  <c r="P408" i="6"/>
  <c r="Q408" i="6"/>
  <c r="E409" i="6"/>
  <c r="F409" i="6"/>
  <c r="G409" i="6"/>
  <c r="H409" i="6"/>
  <c r="I409" i="6"/>
  <c r="J409" i="6"/>
  <c r="K409" i="6"/>
  <c r="L409" i="6"/>
  <c r="M409" i="6"/>
  <c r="N409" i="6"/>
  <c r="O409" i="6"/>
  <c r="P409" i="6"/>
  <c r="Q409" i="6"/>
  <c r="E410" i="6"/>
  <c r="F410" i="6"/>
  <c r="G410" i="6"/>
  <c r="H410" i="6"/>
  <c r="I410" i="6"/>
  <c r="J410" i="6"/>
  <c r="K410" i="6"/>
  <c r="L410" i="6"/>
  <c r="M410" i="6"/>
  <c r="N410" i="6"/>
  <c r="O410" i="6"/>
  <c r="P410" i="6"/>
  <c r="Q410" i="6"/>
  <c r="E411" i="6"/>
  <c r="F411" i="6"/>
  <c r="G411" i="6"/>
  <c r="H411" i="6"/>
  <c r="I411" i="6"/>
  <c r="J411" i="6"/>
  <c r="K411" i="6"/>
  <c r="L411" i="6"/>
  <c r="M411" i="6"/>
  <c r="N411" i="6"/>
  <c r="O411" i="6"/>
  <c r="P411" i="6"/>
  <c r="Q411" i="6"/>
  <c r="E412" i="6"/>
  <c r="F412" i="6"/>
  <c r="G412" i="6"/>
  <c r="H412" i="6"/>
  <c r="I412" i="6"/>
  <c r="J412" i="6"/>
  <c r="K412" i="6"/>
  <c r="L412" i="6"/>
  <c r="M412" i="6"/>
  <c r="N412" i="6"/>
  <c r="O412" i="6"/>
  <c r="P412" i="6"/>
  <c r="Q412" i="6"/>
  <c r="E413" i="6"/>
  <c r="F413" i="6"/>
  <c r="G413" i="6"/>
  <c r="H413" i="6"/>
  <c r="I413" i="6"/>
  <c r="J413" i="6"/>
  <c r="K413" i="6"/>
  <c r="L413" i="6"/>
  <c r="M413" i="6"/>
  <c r="N413" i="6"/>
  <c r="O413" i="6"/>
  <c r="P413" i="6"/>
  <c r="Q413" i="6"/>
  <c r="E414" i="6"/>
  <c r="F414" i="6"/>
  <c r="G414" i="6"/>
  <c r="H414" i="6"/>
  <c r="I414" i="6"/>
  <c r="J414" i="6"/>
  <c r="K414" i="6"/>
  <c r="L414" i="6"/>
  <c r="M414" i="6"/>
  <c r="N414" i="6"/>
  <c r="O414" i="6"/>
  <c r="P414" i="6"/>
  <c r="Q414" i="6"/>
  <c r="E415" i="6"/>
  <c r="F415" i="6"/>
  <c r="G415" i="6"/>
  <c r="H415" i="6"/>
  <c r="I415" i="6"/>
  <c r="J415" i="6"/>
  <c r="K415" i="6"/>
  <c r="L415" i="6"/>
  <c r="M415" i="6"/>
  <c r="N415" i="6"/>
  <c r="O415" i="6"/>
  <c r="P415" i="6"/>
  <c r="Q415" i="6"/>
  <c r="E416" i="6"/>
  <c r="F416" i="6"/>
  <c r="G416" i="6"/>
  <c r="H416" i="6"/>
  <c r="I416" i="6"/>
  <c r="J416" i="6"/>
  <c r="K416" i="6"/>
  <c r="L416" i="6"/>
  <c r="M416" i="6"/>
  <c r="N416" i="6"/>
  <c r="O416" i="6"/>
  <c r="P416" i="6"/>
  <c r="Q416" i="6"/>
  <c r="E417" i="6"/>
  <c r="F417" i="6"/>
  <c r="G417" i="6"/>
  <c r="H417" i="6"/>
  <c r="I417" i="6"/>
  <c r="J417" i="6"/>
  <c r="K417" i="6"/>
  <c r="L417" i="6"/>
  <c r="M417" i="6"/>
  <c r="N417" i="6"/>
  <c r="O417" i="6"/>
  <c r="P417" i="6"/>
  <c r="Q417" i="6"/>
  <c r="E418" i="6"/>
  <c r="F418" i="6"/>
  <c r="G418" i="6"/>
  <c r="H418" i="6"/>
  <c r="I418" i="6"/>
  <c r="J418" i="6"/>
  <c r="K418" i="6"/>
  <c r="L418" i="6"/>
  <c r="M418" i="6"/>
  <c r="N418" i="6"/>
  <c r="O418" i="6"/>
  <c r="P418" i="6"/>
  <c r="Q418" i="6"/>
  <c r="E419" i="6"/>
  <c r="F419" i="6"/>
  <c r="G419" i="6"/>
  <c r="H419" i="6"/>
  <c r="I419" i="6"/>
  <c r="J419" i="6"/>
  <c r="K419" i="6"/>
  <c r="L419" i="6"/>
  <c r="M419" i="6"/>
  <c r="N419" i="6"/>
  <c r="O419" i="6"/>
  <c r="P419" i="6"/>
  <c r="Q419" i="6"/>
  <c r="E420" i="6"/>
  <c r="F420" i="6"/>
  <c r="G420" i="6"/>
  <c r="H420" i="6"/>
  <c r="I420" i="6"/>
  <c r="J420" i="6"/>
  <c r="K420" i="6"/>
  <c r="L420" i="6"/>
  <c r="M420" i="6"/>
  <c r="N420" i="6"/>
  <c r="O420" i="6"/>
  <c r="P420" i="6"/>
  <c r="Q420" i="6"/>
  <c r="E421" i="6"/>
  <c r="F421" i="6"/>
  <c r="G421" i="6"/>
  <c r="H421" i="6"/>
  <c r="I421" i="6"/>
  <c r="J421" i="6"/>
  <c r="K421" i="6"/>
  <c r="L421" i="6"/>
  <c r="M421" i="6"/>
  <c r="N421" i="6"/>
  <c r="O421" i="6"/>
  <c r="P421" i="6"/>
  <c r="Q421" i="6"/>
  <c r="E422" i="6"/>
  <c r="F422" i="6"/>
  <c r="G422" i="6"/>
  <c r="H422" i="6"/>
  <c r="I422" i="6"/>
  <c r="J422" i="6"/>
  <c r="K422" i="6"/>
  <c r="L422" i="6"/>
  <c r="M422" i="6"/>
  <c r="N422" i="6"/>
  <c r="O422" i="6"/>
  <c r="P422" i="6"/>
  <c r="Q422" i="6"/>
  <c r="E423" i="6"/>
  <c r="F423" i="6"/>
  <c r="G423" i="6"/>
  <c r="H423" i="6"/>
  <c r="I423" i="6"/>
  <c r="J423" i="6"/>
  <c r="K423" i="6"/>
  <c r="L423" i="6"/>
  <c r="M423" i="6"/>
  <c r="N423" i="6"/>
  <c r="O423" i="6"/>
  <c r="P423" i="6"/>
  <c r="Q423" i="6"/>
  <c r="E424" i="6"/>
  <c r="F424" i="6"/>
  <c r="G424" i="6"/>
  <c r="H424" i="6"/>
  <c r="I424" i="6"/>
  <c r="J424" i="6"/>
  <c r="K424" i="6"/>
  <c r="L424" i="6"/>
  <c r="M424" i="6"/>
  <c r="N424" i="6"/>
  <c r="O424" i="6"/>
  <c r="P424" i="6"/>
  <c r="Q424" i="6"/>
  <c r="E425" i="6"/>
  <c r="F425" i="6"/>
  <c r="G425" i="6"/>
  <c r="H425" i="6"/>
  <c r="I425" i="6"/>
  <c r="J425" i="6"/>
  <c r="K425" i="6"/>
  <c r="L425" i="6"/>
  <c r="M425" i="6"/>
  <c r="N425" i="6"/>
  <c r="O425" i="6"/>
  <c r="P425" i="6"/>
  <c r="Q425" i="6"/>
  <c r="E426" i="6"/>
  <c r="F426" i="6"/>
  <c r="G426" i="6"/>
  <c r="H426" i="6"/>
  <c r="I426" i="6"/>
  <c r="J426" i="6"/>
  <c r="K426" i="6"/>
  <c r="L426" i="6"/>
  <c r="M426" i="6"/>
  <c r="N426" i="6"/>
  <c r="O426" i="6"/>
  <c r="P426" i="6"/>
  <c r="Q426" i="6"/>
  <c r="E427" i="6"/>
  <c r="F427" i="6"/>
  <c r="G427" i="6"/>
  <c r="H427" i="6"/>
  <c r="I427" i="6"/>
  <c r="J427" i="6"/>
  <c r="K427" i="6"/>
  <c r="L427" i="6"/>
  <c r="M427" i="6"/>
  <c r="N427" i="6"/>
  <c r="O427" i="6"/>
  <c r="P427" i="6"/>
  <c r="Q427" i="6"/>
  <c r="E428" i="6"/>
  <c r="F428" i="6"/>
  <c r="G428" i="6"/>
  <c r="H428" i="6"/>
  <c r="I428" i="6"/>
  <c r="J428" i="6"/>
  <c r="K428" i="6"/>
  <c r="L428" i="6"/>
  <c r="M428" i="6"/>
  <c r="N428" i="6"/>
  <c r="O428" i="6"/>
  <c r="P428" i="6"/>
  <c r="Q428" i="6"/>
  <c r="E429" i="6"/>
  <c r="F429" i="6"/>
  <c r="G429" i="6"/>
  <c r="H429" i="6"/>
  <c r="I429" i="6"/>
  <c r="J429" i="6"/>
  <c r="K429" i="6"/>
  <c r="L429" i="6"/>
  <c r="M429" i="6"/>
  <c r="N429" i="6"/>
  <c r="O429" i="6"/>
  <c r="P429" i="6"/>
  <c r="Q429" i="6"/>
  <c r="E430" i="6"/>
  <c r="F430" i="6"/>
  <c r="G430" i="6"/>
  <c r="H430" i="6"/>
  <c r="I430" i="6"/>
  <c r="J430" i="6"/>
  <c r="K430" i="6"/>
  <c r="L430" i="6"/>
  <c r="M430" i="6"/>
  <c r="N430" i="6"/>
  <c r="O430" i="6"/>
  <c r="P430" i="6"/>
  <c r="Q430" i="6"/>
  <c r="E431" i="6"/>
  <c r="F431" i="6"/>
  <c r="G431" i="6"/>
  <c r="H431" i="6"/>
  <c r="I431" i="6"/>
  <c r="J431" i="6"/>
  <c r="K431" i="6"/>
  <c r="L431" i="6"/>
  <c r="M431" i="6"/>
  <c r="N431" i="6"/>
  <c r="O431" i="6"/>
  <c r="P431" i="6"/>
  <c r="Q431" i="6"/>
  <c r="E432" i="6"/>
  <c r="F432" i="6"/>
  <c r="G432" i="6"/>
  <c r="H432" i="6"/>
  <c r="I432" i="6"/>
  <c r="J432" i="6"/>
  <c r="K432" i="6"/>
  <c r="L432" i="6"/>
  <c r="M432" i="6"/>
  <c r="N432" i="6"/>
  <c r="O432" i="6"/>
  <c r="P432" i="6"/>
  <c r="Q432" i="6"/>
  <c r="E433" i="6"/>
  <c r="F433" i="6"/>
  <c r="G433" i="6"/>
  <c r="H433" i="6"/>
  <c r="I433" i="6"/>
  <c r="J433" i="6"/>
  <c r="K433" i="6"/>
  <c r="L433" i="6"/>
  <c r="M433" i="6"/>
  <c r="N433" i="6"/>
  <c r="O433" i="6"/>
  <c r="P433" i="6"/>
  <c r="Q433" i="6"/>
  <c r="E434" i="6"/>
  <c r="F434" i="6"/>
  <c r="G434" i="6"/>
  <c r="H434" i="6"/>
  <c r="I434" i="6"/>
  <c r="J434" i="6"/>
  <c r="K434" i="6"/>
  <c r="L434" i="6"/>
  <c r="M434" i="6"/>
  <c r="N434" i="6"/>
  <c r="O434" i="6"/>
  <c r="P434" i="6"/>
  <c r="Q434" i="6"/>
  <c r="E435" i="6"/>
  <c r="F435" i="6"/>
  <c r="G435" i="6"/>
  <c r="H435" i="6"/>
  <c r="I435" i="6"/>
  <c r="J435" i="6"/>
  <c r="K435" i="6"/>
  <c r="L435" i="6"/>
  <c r="M435" i="6"/>
  <c r="N435" i="6"/>
  <c r="O435" i="6"/>
  <c r="P435" i="6"/>
  <c r="Q435" i="6"/>
  <c r="E436" i="6"/>
  <c r="F436" i="6"/>
  <c r="G436" i="6"/>
  <c r="H436" i="6"/>
  <c r="I436" i="6"/>
  <c r="J436" i="6"/>
  <c r="K436" i="6"/>
  <c r="L436" i="6"/>
  <c r="M436" i="6"/>
  <c r="N436" i="6"/>
  <c r="O436" i="6"/>
  <c r="P436" i="6"/>
  <c r="Q436" i="6"/>
  <c r="E437" i="6"/>
  <c r="F437" i="6"/>
  <c r="G437" i="6"/>
  <c r="H437" i="6"/>
  <c r="I437" i="6"/>
  <c r="J437" i="6"/>
  <c r="K437" i="6"/>
  <c r="L437" i="6"/>
  <c r="M437" i="6"/>
  <c r="N437" i="6"/>
  <c r="O437" i="6"/>
  <c r="P437" i="6"/>
  <c r="Q437" i="6"/>
  <c r="E438" i="6"/>
  <c r="F438" i="6"/>
  <c r="G438" i="6"/>
  <c r="H438" i="6"/>
  <c r="I438" i="6"/>
  <c r="J438" i="6"/>
  <c r="K438" i="6"/>
  <c r="L438" i="6"/>
  <c r="M438" i="6"/>
  <c r="N438" i="6"/>
  <c r="O438" i="6"/>
  <c r="P438" i="6"/>
  <c r="Q438" i="6"/>
  <c r="E439" i="6"/>
  <c r="F439" i="6"/>
  <c r="G439" i="6"/>
  <c r="H439" i="6"/>
  <c r="I439" i="6"/>
  <c r="J439" i="6"/>
  <c r="K439" i="6"/>
  <c r="L439" i="6"/>
  <c r="M439" i="6"/>
  <c r="N439" i="6"/>
  <c r="O439" i="6"/>
  <c r="P439" i="6"/>
  <c r="Q439" i="6"/>
  <c r="E440" i="6"/>
  <c r="F440" i="6"/>
  <c r="G440" i="6"/>
  <c r="H440" i="6"/>
  <c r="I440" i="6"/>
  <c r="J440" i="6"/>
  <c r="K440" i="6"/>
  <c r="L440" i="6"/>
  <c r="M440" i="6"/>
  <c r="N440" i="6"/>
  <c r="O440" i="6"/>
  <c r="P440" i="6"/>
  <c r="Q440" i="6"/>
  <c r="E441" i="6"/>
  <c r="F441" i="6"/>
  <c r="G441" i="6"/>
  <c r="H441" i="6"/>
  <c r="I441" i="6"/>
  <c r="J441" i="6"/>
  <c r="K441" i="6"/>
  <c r="L441" i="6"/>
  <c r="M441" i="6"/>
  <c r="N441" i="6"/>
  <c r="O441" i="6"/>
  <c r="P441" i="6"/>
  <c r="Q441" i="6"/>
  <c r="E442" i="6"/>
  <c r="F442" i="6"/>
  <c r="G442" i="6"/>
  <c r="H442" i="6"/>
  <c r="I442" i="6"/>
  <c r="J442" i="6"/>
  <c r="K442" i="6"/>
  <c r="L442" i="6"/>
  <c r="M442" i="6"/>
  <c r="N442" i="6"/>
  <c r="O442" i="6"/>
  <c r="P442" i="6"/>
  <c r="Q442" i="6"/>
  <c r="E443" i="6"/>
  <c r="F443" i="6"/>
  <c r="G443" i="6"/>
  <c r="H443" i="6"/>
  <c r="I443" i="6"/>
  <c r="J443" i="6"/>
  <c r="K443" i="6"/>
  <c r="L443" i="6"/>
  <c r="M443" i="6"/>
  <c r="N443" i="6"/>
  <c r="O443" i="6"/>
  <c r="P443" i="6"/>
  <c r="Q443" i="6"/>
  <c r="E444" i="6"/>
  <c r="F444" i="6"/>
  <c r="G444" i="6"/>
  <c r="H444" i="6"/>
  <c r="I444" i="6"/>
  <c r="J444" i="6"/>
  <c r="K444" i="6"/>
  <c r="L444" i="6"/>
  <c r="M444" i="6"/>
  <c r="N444" i="6"/>
  <c r="O444" i="6"/>
  <c r="P444" i="6"/>
  <c r="Q444" i="6"/>
  <c r="E445" i="6"/>
  <c r="F445" i="6"/>
  <c r="G445" i="6"/>
  <c r="H445" i="6"/>
  <c r="I445" i="6"/>
  <c r="J445" i="6"/>
  <c r="K445" i="6"/>
  <c r="L445" i="6"/>
  <c r="M445" i="6"/>
  <c r="N445" i="6"/>
  <c r="O445" i="6"/>
  <c r="P445" i="6"/>
  <c r="Q445" i="6"/>
  <c r="E446" i="6"/>
  <c r="F446" i="6"/>
  <c r="G446" i="6"/>
  <c r="H446" i="6"/>
  <c r="I446" i="6"/>
  <c r="J446" i="6"/>
  <c r="K446" i="6"/>
  <c r="L446" i="6"/>
  <c r="M446" i="6"/>
  <c r="N446" i="6"/>
  <c r="O446" i="6"/>
  <c r="P446" i="6"/>
  <c r="Q446" i="6"/>
  <c r="E447" i="6"/>
  <c r="F447" i="6"/>
  <c r="G447" i="6"/>
  <c r="H447" i="6"/>
  <c r="I447" i="6"/>
  <c r="J447" i="6"/>
  <c r="K447" i="6"/>
  <c r="L447" i="6"/>
  <c r="M447" i="6"/>
  <c r="N447" i="6"/>
  <c r="O447" i="6"/>
  <c r="P447" i="6"/>
  <c r="Q447" i="6"/>
  <c r="E448" i="6"/>
  <c r="F448" i="6"/>
  <c r="G448" i="6"/>
  <c r="H448" i="6"/>
  <c r="I448" i="6"/>
  <c r="J448" i="6"/>
  <c r="K448" i="6"/>
  <c r="L448" i="6"/>
  <c r="M448" i="6"/>
  <c r="N448" i="6"/>
  <c r="O448" i="6"/>
  <c r="P448" i="6"/>
  <c r="Q448" i="6"/>
  <c r="E449" i="6"/>
  <c r="F449" i="6"/>
  <c r="G449" i="6"/>
  <c r="H449" i="6"/>
  <c r="I449" i="6"/>
  <c r="J449" i="6"/>
  <c r="K449" i="6"/>
  <c r="L449" i="6"/>
  <c r="M449" i="6"/>
  <c r="N449" i="6"/>
  <c r="O449" i="6"/>
  <c r="P449" i="6"/>
  <c r="Q449" i="6"/>
  <c r="E450" i="6"/>
  <c r="F450" i="6"/>
  <c r="G450" i="6"/>
  <c r="H450" i="6"/>
  <c r="I450" i="6"/>
  <c r="J450" i="6"/>
  <c r="K450" i="6"/>
  <c r="L450" i="6"/>
  <c r="M450" i="6"/>
  <c r="N450" i="6"/>
  <c r="O450" i="6"/>
  <c r="P450" i="6"/>
  <c r="Q450" i="6"/>
  <c r="E451" i="6"/>
  <c r="F451" i="6"/>
  <c r="G451" i="6"/>
  <c r="H451" i="6"/>
  <c r="I451" i="6"/>
  <c r="J451" i="6"/>
  <c r="K451" i="6"/>
  <c r="L451" i="6"/>
  <c r="M451" i="6"/>
  <c r="N451" i="6"/>
  <c r="O451" i="6"/>
  <c r="P451" i="6"/>
  <c r="Q451" i="6"/>
  <c r="E452" i="6"/>
  <c r="F452" i="6"/>
  <c r="G452" i="6"/>
  <c r="H452" i="6"/>
  <c r="I452" i="6"/>
  <c r="J452" i="6"/>
  <c r="K452" i="6"/>
  <c r="L452" i="6"/>
  <c r="M452" i="6"/>
  <c r="N452" i="6"/>
  <c r="O452" i="6"/>
  <c r="P452" i="6"/>
  <c r="Q452" i="6"/>
  <c r="E453" i="6"/>
  <c r="F453" i="6"/>
  <c r="G453" i="6"/>
  <c r="H453" i="6"/>
  <c r="I453" i="6"/>
  <c r="J453" i="6"/>
  <c r="K453" i="6"/>
  <c r="L453" i="6"/>
  <c r="M453" i="6"/>
  <c r="N453" i="6"/>
  <c r="O453" i="6"/>
  <c r="P453" i="6"/>
  <c r="Q453" i="6"/>
  <c r="E454" i="6"/>
  <c r="F454" i="6"/>
  <c r="G454" i="6"/>
  <c r="H454" i="6"/>
  <c r="I454" i="6"/>
  <c r="J454" i="6"/>
  <c r="K454" i="6"/>
  <c r="L454" i="6"/>
  <c r="M454" i="6"/>
  <c r="N454" i="6"/>
  <c r="O454" i="6"/>
  <c r="P454" i="6"/>
  <c r="Q454" i="6"/>
  <c r="E455" i="6"/>
  <c r="F455" i="6"/>
  <c r="G455" i="6"/>
  <c r="H455" i="6"/>
  <c r="I455" i="6"/>
  <c r="J455" i="6"/>
  <c r="K455" i="6"/>
  <c r="L455" i="6"/>
  <c r="M455" i="6"/>
  <c r="N455" i="6"/>
  <c r="O455" i="6"/>
  <c r="P455" i="6"/>
  <c r="Q455" i="6"/>
  <c r="E456" i="6"/>
  <c r="F456" i="6"/>
  <c r="G456" i="6"/>
  <c r="H456" i="6"/>
  <c r="I456" i="6"/>
  <c r="J456" i="6"/>
  <c r="K456" i="6"/>
  <c r="L456" i="6"/>
  <c r="M456" i="6"/>
  <c r="N456" i="6"/>
  <c r="O456" i="6"/>
  <c r="P456" i="6"/>
  <c r="Q456" i="6"/>
  <c r="E457" i="6"/>
  <c r="F457" i="6"/>
  <c r="G457" i="6"/>
  <c r="H457" i="6"/>
  <c r="I457" i="6"/>
  <c r="J457" i="6"/>
  <c r="K457" i="6"/>
  <c r="L457" i="6"/>
  <c r="M457" i="6"/>
  <c r="N457" i="6"/>
  <c r="O457" i="6"/>
  <c r="P457" i="6"/>
  <c r="Q457" i="6"/>
  <c r="E458" i="6"/>
  <c r="F458" i="6"/>
  <c r="G458" i="6"/>
  <c r="H458" i="6"/>
  <c r="I458" i="6"/>
  <c r="J458" i="6"/>
  <c r="K458" i="6"/>
  <c r="L458" i="6"/>
  <c r="M458" i="6"/>
  <c r="N458" i="6"/>
  <c r="O458" i="6"/>
  <c r="P458" i="6"/>
  <c r="Q458" i="6"/>
  <c r="E459" i="6"/>
  <c r="F459" i="6"/>
  <c r="G459" i="6"/>
  <c r="H459" i="6"/>
  <c r="I459" i="6"/>
  <c r="J459" i="6"/>
  <c r="K459" i="6"/>
  <c r="L459" i="6"/>
  <c r="M459" i="6"/>
  <c r="N459" i="6"/>
  <c r="O459" i="6"/>
  <c r="P459" i="6"/>
  <c r="Q459" i="6"/>
  <c r="E460" i="6"/>
  <c r="F460" i="6"/>
  <c r="G460" i="6"/>
  <c r="H460" i="6"/>
  <c r="I460" i="6"/>
  <c r="J460" i="6"/>
  <c r="K460" i="6"/>
  <c r="L460" i="6"/>
  <c r="M460" i="6"/>
  <c r="N460" i="6"/>
  <c r="O460" i="6"/>
  <c r="P460" i="6"/>
  <c r="Q460" i="6"/>
  <c r="E461" i="6"/>
  <c r="F461" i="6"/>
  <c r="G461" i="6"/>
  <c r="H461" i="6"/>
  <c r="I461" i="6"/>
  <c r="J461" i="6"/>
  <c r="K461" i="6"/>
  <c r="L461" i="6"/>
  <c r="M461" i="6"/>
  <c r="N461" i="6"/>
  <c r="O461" i="6"/>
  <c r="P461" i="6"/>
  <c r="Q461" i="6"/>
  <c r="E462" i="6"/>
  <c r="F462" i="6"/>
  <c r="G462" i="6"/>
  <c r="H462" i="6"/>
  <c r="I462" i="6"/>
  <c r="J462" i="6"/>
  <c r="K462" i="6"/>
  <c r="L462" i="6"/>
  <c r="M462" i="6"/>
  <c r="N462" i="6"/>
  <c r="O462" i="6"/>
  <c r="P462" i="6"/>
  <c r="Q462" i="6"/>
  <c r="E463" i="6"/>
  <c r="F463" i="6"/>
  <c r="G463" i="6"/>
  <c r="H463" i="6"/>
  <c r="I463" i="6"/>
  <c r="J463" i="6"/>
  <c r="K463" i="6"/>
  <c r="L463" i="6"/>
  <c r="M463" i="6"/>
  <c r="N463" i="6"/>
  <c r="O463" i="6"/>
  <c r="P463" i="6"/>
  <c r="Q463" i="6"/>
  <c r="E464" i="6"/>
  <c r="F464" i="6"/>
  <c r="G464" i="6"/>
  <c r="H464" i="6"/>
  <c r="I464" i="6"/>
  <c r="J464" i="6"/>
  <c r="K464" i="6"/>
  <c r="L464" i="6"/>
  <c r="M464" i="6"/>
  <c r="N464" i="6"/>
  <c r="O464" i="6"/>
  <c r="P464" i="6"/>
  <c r="Q464" i="6"/>
  <c r="E465" i="6"/>
  <c r="F465" i="6"/>
  <c r="G465" i="6"/>
  <c r="H465" i="6"/>
  <c r="I465" i="6"/>
  <c r="J465" i="6"/>
  <c r="K465" i="6"/>
  <c r="L465" i="6"/>
  <c r="M465" i="6"/>
  <c r="N465" i="6"/>
  <c r="O465" i="6"/>
  <c r="P465" i="6"/>
  <c r="Q465" i="6"/>
  <c r="E466" i="6"/>
  <c r="F466" i="6"/>
  <c r="G466" i="6"/>
  <c r="H466" i="6"/>
  <c r="I466" i="6"/>
  <c r="J466" i="6"/>
  <c r="K466" i="6"/>
  <c r="L466" i="6"/>
  <c r="M466" i="6"/>
  <c r="N466" i="6"/>
  <c r="O466" i="6"/>
  <c r="P466" i="6"/>
  <c r="Q466" i="6"/>
  <c r="E467" i="6"/>
  <c r="F467" i="6"/>
  <c r="G467" i="6"/>
  <c r="H467" i="6"/>
  <c r="I467" i="6"/>
  <c r="J467" i="6"/>
  <c r="K467" i="6"/>
  <c r="L467" i="6"/>
  <c r="M467" i="6"/>
  <c r="N467" i="6"/>
  <c r="O467" i="6"/>
  <c r="P467" i="6"/>
  <c r="Q467" i="6"/>
  <c r="E468" i="6"/>
  <c r="F468" i="6"/>
  <c r="G468" i="6"/>
  <c r="H468" i="6"/>
  <c r="I468" i="6"/>
  <c r="J468" i="6"/>
  <c r="K468" i="6"/>
  <c r="L468" i="6"/>
  <c r="M468" i="6"/>
  <c r="N468" i="6"/>
  <c r="O468" i="6"/>
  <c r="P468" i="6"/>
  <c r="Q468" i="6"/>
  <c r="E469" i="6"/>
  <c r="F469" i="6"/>
  <c r="G469" i="6"/>
  <c r="H469" i="6"/>
  <c r="I469" i="6"/>
  <c r="J469" i="6"/>
  <c r="K469" i="6"/>
  <c r="L469" i="6"/>
  <c r="M469" i="6"/>
  <c r="N469" i="6"/>
  <c r="O469" i="6"/>
  <c r="P469" i="6"/>
  <c r="Q469" i="6"/>
  <c r="E470" i="6"/>
  <c r="F470" i="6"/>
  <c r="G470" i="6"/>
  <c r="H470" i="6"/>
  <c r="I470" i="6"/>
  <c r="J470" i="6"/>
  <c r="K470" i="6"/>
  <c r="L470" i="6"/>
  <c r="M470" i="6"/>
  <c r="N470" i="6"/>
  <c r="O470" i="6"/>
  <c r="P470" i="6"/>
  <c r="Q470" i="6"/>
  <c r="E471" i="6"/>
  <c r="F471" i="6"/>
  <c r="G471" i="6"/>
  <c r="H471" i="6"/>
  <c r="I471" i="6"/>
  <c r="J471" i="6"/>
  <c r="K471" i="6"/>
  <c r="L471" i="6"/>
  <c r="M471" i="6"/>
  <c r="N471" i="6"/>
  <c r="O471" i="6"/>
  <c r="P471" i="6"/>
  <c r="Q471" i="6"/>
  <c r="E472" i="6"/>
  <c r="F472" i="6"/>
  <c r="G472" i="6"/>
  <c r="H472" i="6"/>
  <c r="I472" i="6"/>
  <c r="J472" i="6"/>
  <c r="K472" i="6"/>
  <c r="L472" i="6"/>
  <c r="M472" i="6"/>
  <c r="N472" i="6"/>
  <c r="O472" i="6"/>
  <c r="P472" i="6"/>
  <c r="Q472" i="6"/>
  <c r="E473" i="6"/>
  <c r="F473" i="6"/>
  <c r="G473" i="6"/>
  <c r="H473" i="6"/>
  <c r="I473" i="6"/>
  <c r="J473" i="6"/>
  <c r="K473" i="6"/>
  <c r="L473" i="6"/>
  <c r="M473" i="6"/>
  <c r="N473" i="6"/>
  <c r="O473" i="6"/>
  <c r="P473" i="6"/>
  <c r="Q473" i="6"/>
  <c r="E474" i="6"/>
  <c r="F474" i="6"/>
  <c r="G474" i="6"/>
  <c r="H474" i="6"/>
  <c r="I474" i="6"/>
  <c r="J474" i="6"/>
  <c r="K474" i="6"/>
  <c r="L474" i="6"/>
  <c r="M474" i="6"/>
  <c r="N474" i="6"/>
  <c r="O474" i="6"/>
  <c r="P474" i="6"/>
  <c r="Q474" i="6"/>
  <c r="E475" i="6"/>
  <c r="F475" i="6"/>
  <c r="G475" i="6"/>
  <c r="H475" i="6"/>
  <c r="I475" i="6"/>
  <c r="J475" i="6"/>
  <c r="K475" i="6"/>
  <c r="L475" i="6"/>
  <c r="M475" i="6"/>
  <c r="N475" i="6"/>
  <c r="O475" i="6"/>
  <c r="P475" i="6"/>
  <c r="Q475" i="6"/>
  <c r="E476" i="6"/>
  <c r="F476" i="6"/>
  <c r="G476" i="6"/>
  <c r="H476" i="6"/>
  <c r="I476" i="6"/>
  <c r="J476" i="6"/>
  <c r="K476" i="6"/>
  <c r="L476" i="6"/>
  <c r="M476" i="6"/>
  <c r="N476" i="6"/>
  <c r="O476" i="6"/>
  <c r="P476" i="6"/>
  <c r="Q476" i="6"/>
  <c r="E477" i="6"/>
  <c r="F477" i="6"/>
  <c r="G477" i="6"/>
  <c r="H477" i="6"/>
  <c r="I477" i="6"/>
  <c r="J477" i="6"/>
  <c r="K477" i="6"/>
  <c r="L477" i="6"/>
  <c r="M477" i="6"/>
  <c r="N477" i="6"/>
  <c r="O477" i="6"/>
  <c r="P477" i="6"/>
  <c r="Q477" i="6"/>
  <c r="E478" i="6"/>
  <c r="F478" i="6"/>
  <c r="G478" i="6"/>
  <c r="H478" i="6"/>
  <c r="I478" i="6"/>
  <c r="J478" i="6"/>
  <c r="K478" i="6"/>
  <c r="L478" i="6"/>
  <c r="M478" i="6"/>
  <c r="N478" i="6"/>
  <c r="O478" i="6"/>
  <c r="P478" i="6"/>
  <c r="Q478" i="6"/>
  <c r="E479" i="6"/>
  <c r="F479" i="6"/>
  <c r="G479" i="6"/>
  <c r="H479" i="6"/>
  <c r="I479" i="6"/>
  <c r="J479" i="6"/>
  <c r="K479" i="6"/>
  <c r="L479" i="6"/>
  <c r="M479" i="6"/>
  <c r="N479" i="6"/>
  <c r="O479" i="6"/>
  <c r="P479" i="6"/>
  <c r="Q479" i="6"/>
  <c r="E480" i="6"/>
  <c r="F480" i="6"/>
  <c r="G480" i="6"/>
  <c r="H480" i="6"/>
  <c r="I480" i="6"/>
  <c r="J480" i="6"/>
  <c r="K480" i="6"/>
  <c r="L480" i="6"/>
  <c r="M480" i="6"/>
  <c r="N480" i="6"/>
  <c r="O480" i="6"/>
  <c r="P480" i="6"/>
  <c r="Q480" i="6"/>
  <c r="E481" i="6"/>
  <c r="F481" i="6"/>
  <c r="G481" i="6"/>
  <c r="H481" i="6"/>
  <c r="I481" i="6"/>
  <c r="J481" i="6"/>
  <c r="K481" i="6"/>
  <c r="L481" i="6"/>
  <c r="M481" i="6"/>
  <c r="N481" i="6"/>
  <c r="O481" i="6"/>
  <c r="P481" i="6"/>
  <c r="Q481" i="6"/>
  <c r="E482" i="6"/>
  <c r="F482" i="6"/>
  <c r="G482" i="6"/>
  <c r="H482" i="6"/>
  <c r="I482" i="6"/>
  <c r="J482" i="6"/>
  <c r="K482" i="6"/>
  <c r="L482" i="6"/>
  <c r="M482" i="6"/>
  <c r="N482" i="6"/>
  <c r="O482" i="6"/>
  <c r="P482" i="6"/>
  <c r="Q482" i="6"/>
  <c r="E483" i="6"/>
  <c r="F483" i="6"/>
  <c r="G483" i="6"/>
  <c r="H483" i="6"/>
  <c r="I483" i="6"/>
  <c r="J483" i="6"/>
  <c r="K483" i="6"/>
  <c r="L483" i="6"/>
  <c r="M483" i="6"/>
  <c r="N483" i="6"/>
  <c r="O483" i="6"/>
  <c r="P483" i="6"/>
  <c r="Q483" i="6"/>
  <c r="E484" i="6"/>
  <c r="F484" i="6"/>
  <c r="G484" i="6"/>
  <c r="H484" i="6"/>
  <c r="I484" i="6"/>
  <c r="J484" i="6"/>
  <c r="K484" i="6"/>
  <c r="L484" i="6"/>
  <c r="M484" i="6"/>
  <c r="N484" i="6"/>
  <c r="O484" i="6"/>
  <c r="P484" i="6"/>
  <c r="Q484" i="6"/>
  <c r="E485" i="6"/>
  <c r="F485" i="6"/>
  <c r="G485" i="6"/>
  <c r="H485" i="6"/>
  <c r="I485" i="6"/>
  <c r="J485" i="6"/>
  <c r="K485" i="6"/>
  <c r="L485" i="6"/>
  <c r="M485" i="6"/>
  <c r="N485" i="6"/>
  <c r="O485" i="6"/>
  <c r="P485" i="6"/>
  <c r="Q485" i="6"/>
  <c r="E486" i="6"/>
  <c r="F486" i="6"/>
  <c r="G486" i="6"/>
  <c r="H486" i="6"/>
  <c r="I486" i="6"/>
  <c r="J486" i="6"/>
  <c r="K486" i="6"/>
  <c r="L486" i="6"/>
  <c r="M486" i="6"/>
  <c r="N486" i="6"/>
  <c r="O486" i="6"/>
  <c r="P486" i="6"/>
  <c r="Q486" i="6"/>
  <c r="E487" i="6"/>
  <c r="F487" i="6"/>
  <c r="G487" i="6"/>
  <c r="H487" i="6"/>
  <c r="I487" i="6"/>
  <c r="J487" i="6"/>
  <c r="K487" i="6"/>
  <c r="L487" i="6"/>
  <c r="M487" i="6"/>
  <c r="N487" i="6"/>
  <c r="O487" i="6"/>
  <c r="P487" i="6"/>
  <c r="Q487" i="6"/>
  <c r="E488" i="6"/>
  <c r="F488" i="6"/>
  <c r="G488" i="6"/>
  <c r="H488" i="6"/>
  <c r="I488" i="6"/>
  <c r="J488" i="6"/>
  <c r="K488" i="6"/>
  <c r="L488" i="6"/>
  <c r="M488" i="6"/>
  <c r="N488" i="6"/>
  <c r="O488" i="6"/>
  <c r="P488" i="6"/>
  <c r="Q488" i="6"/>
  <c r="E489" i="6"/>
  <c r="F489" i="6"/>
  <c r="G489" i="6"/>
  <c r="H489" i="6"/>
  <c r="I489" i="6"/>
  <c r="J489" i="6"/>
  <c r="K489" i="6"/>
  <c r="L489" i="6"/>
  <c r="M489" i="6"/>
  <c r="N489" i="6"/>
  <c r="O489" i="6"/>
  <c r="P489" i="6"/>
  <c r="Q489" i="6"/>
  <c r="E490" i="6"/>
  <c r="F490" i="6"/>
  <c r="G490" i="6"/>
  <c r="H490" i="6"/>
  <c r="I490" i="6"/>
  <c r="J490" i="6"/>
  <c r="K490" i="6"/>
  <c r="L490" i="6"/>
  <c r="M490" i="6"/>
  <c r="N490" i="6"/>
  <c r="O490" i="6"/>
  <c r="P490" i="6"/>
  <c r="Q490" i="6"/>
  <c r="E491" i="6"/>
  <c r="F491" i="6"/>
  <c r="G491" i="6"/>
  <c r="H491" i="6"/>
  <c r="I491" i="6"/>
  <c r="J491" i="6"/>
  <c r="K491" i="6"/>
  <c r="L491" i="6"/>
  <c r="M491" i="6"/>
  <c r="N491" i="6"/>
  <c r="O491" i="6"/>
  <c r="P491" i="6"/>
  <c r="Q491" i="6"/>
  <c r="E492" i="6"/>
  <c r="F492" i="6"/>
  <c r="G492" i="6"/>
  <c r="H492" i="6"/>
  <c r="I492" i="6"/>
  <c r="J492" i="6"/>
  <c r="K492" i="6"/>
  <c r="L492" i="6"/>
  <c r="M492" i="6"/>
  <c r="N492" i="6"/>
  <c r="O492" i="6"/>
  <c r="P492" i="6"/>
  <c r="Q492" i="6"/>
  <c r="E493" i="6"/>
  <c r="F493" i="6"/>
  <c r="G493" i="6"/>
  <c r="H493" i="6"/>
  <c r="I493" i="6"/>
  <c r="J493" i="6"/>
  <c r="K493" i="6"/>
  <c r="L493" i="6"/>
  <c r="M493" i="6"/>
  <c r="N493" i="6"/>
  <c r="O493" i="6"/>
  <c r="P493" i="6"/>
  <c r="Q493" i="6"/>
  <c r="E494" i="6"/>
  <c r="F494" i="6"/>
  <c r="G494" i="6"/>
  <c r="H494" i="6"/>
  <c r="I494" i="6"/>
  <c r="J494" i="6"/>
  <c r="K494" i="6"/>
  <c r="L494" i="6"/>
  <c r="M494" i="6"/>
  <c r="N494" i="6"/>
  <c r="O494" i="6"/>
  <c r="P494" i="6"/>
  <c r="Q494" i="6"/>
  <c r="E495" i="6"/>
  <c r="F495" i="6"/>
  <c r="G495" i="6"/>
  <c r="H495" i="6"/>
  <c r="I495" i="6"/>
  <c r="J495" i="6"/>
  <c r="K495" i="6"/>
  <c r="L495" i="6"/>
  <c r="M495" i="6"/>
  <c r="N495" i="6"/>
  <c r="O495" i="6"/>
  <c r="P495" i="6"/>
  <c r="Q495" i="6"/>
  <c r="E496" i="6"/>
  <c r="F496" i="6"/>
  <c r="G496" i="6"/>
  <c r="H496" i="6"/>
  <c r="I496" i="6"/>
  <c r="J496" i="6"/>
  <c r="K496" i="6"/>
  <c r="L496" i="6"/>
  <c r="M496" i="6"/>
  <c r="N496" i="6"/>
  <c r="O496" i="6"/>
  <c r="P496" i="6"/>
  <c r="Q496" i="6"/>
  <c r="E497" i="6"/>
  <c r="F497" i="6"/>
  <c r="G497" i="6"/>
  <c r="H497" i="6"/>
  <c r="I497" i="6"/>
  <c r="J497" i="6"/>
  <c r="K497" i="6"/>
  <c r="L497" i="6"/>
  <c r="M497" i="6"/>
  <c r="N497" i="6"/>
  <c r="O497" i="6"/>
  <c r="P497" i="6"/>
  <c r="Q497" i="6"/>
  <c r="E498" i="6"/>
  <c r="F498" i="6"/>
  <c r="G498" i="6"/>
  <c r="H498" i="6"/>
  <c r="I498" i="6"/>
  <c r="J498" i="6"/>
  <c r="K498" i="6"/>
  <c r="L498" i="6"/>
  <c r="M498" i="6"/>
  <c r="N498" i="6"/>
  <c r="O498" i="6"/>
  <c r="P498" i="6"/>
  <c r="Q498" i="6"/>
  <c r="E499" i="6"/>
  <c r="F499" i="6"/>
  <c r="G499" i="6"/>
  <c r="H499" i="6"/>
  <c r="I499" i="6"/>
  <c r="J499" i="6"/>
  <c r="K499" i="6"/>
  <c r="L499" i="6"/>
  <c r="M499" i="6"/>
  <c r="N499" i="6"/>
  <c r="O499" i="6"/>
  <c r="P499" i="6"/>
  <c r="Q499" i="6"/>
  <c r="E500" i="6"/>
  <c r="F500" i="6"/>
  <c r="G500" i="6"/>
  <c r="H500" i="6"/>
  <c r="I500" i="6"/>
  <c r="J500" i="6"/>
  <c r="K500" i="6"/>
  <c r="L500" i="6"/>
  <c r="M500" i="6"/>
  <c r="N500" i="6"/>
  <c r="O500" i="6"/>
  <c r="P500" i="6"/>
  <c r="Q500" i="6"/>
  <c r="E501" i="6"/>
  <c r="F501" i="6"/>
  <c r="G501" i="6"/>
  <c r="H501" i="6"/>
  <c r="I501" i="6"/>
  <c r="J501" i="6"/>
  <c r="K501" i="6"/>
  <c r="L501" i="6"/>
  <c r="M501" i="6"/>
  <c r="N501" i="6"/>
  <c r="O501" i="6"/>
  <c r="P501" i="6"/>
  <c r="Q501" i="6"/>
  <c r="E502" i="6"/>
  <c r="F502" i="6"/>
  <c r="G502" i="6"/>
  <c r="H502" i="6"/>
  <c r="I502" i="6"/>
  <c r="J502" i="6"/>
  <c r="K502" i="6"/>
  <c r="L502" i="6"/>
  <c r="M502" i="6"/>
  <c r="N502" i="6"/>
  <c r="O502" i="6"/>
  <c r="P502" i="6"/>
  <c r="Q502" i="6"/>
  <c r="E503" i="6"/>
  <c r="F503" i="6"/>
  <c r="G503" i="6"/>
  <c r="H503" i="6"/>
  <c r="I503" i="6"/>
  <c r="J503" i="6"/>
  <c r="K503" i="6"/>
  <c r="L503" i="6"/>
  <c r="M503" i="6"/>
  <c r="N503" i="6"/>
  <c r="O503" i="6"/>
  <c r="P503" i="6"/>
  <c r="Q503" i="6"/>
  <c r="E504" i="6"/>
  <c r="F504" i="6"/>
  <c r="G504" i="6"/>
  <c r="H504" i="6"/>
  <c r="I504" i="6"/>
  <c r="J504" i="6"/>
  <c r="K504" i="6"/>
  <c r="L504" i="6"/>
  <c r="M504" i="6"/>
  <c r="N504" i="6"/>
  <c r="O504" i="6"/>
  <c r="P504" i="6"/>
  <c r="Q504" i="6"/>
  <c r="E505" i="6"/>
  <c r="F505" i="6"/>
  <c r="G505" i="6"/>
  <c r="H505" i="6"/>
  <c r="I505" i="6"/>
  <c r="J505" i="6"/>
  <c r="K505" i="6"/>
  <c r="L505" i="6"/>
  <c r="M505" i="6"/>
  <c r="N505" i="6"/>
  <c r="O505" i="6"/>
  <c r="P505" i="6"/>
  <c r="Q505" i="6"/>
  <c r="E506" i="6"/>
  <c r="F506" i="6"/>
  <c r="G506" i="6"/>
  <c r="H506" i="6"/>
  <c r="I506" i="6"/>
  <c r="J506" i="6"/>
  <c r="K506" i="6"/>
  <c r="L506" i="6"/>
  <c r="M506" i="6"/>
  <c r="N506" i="6"/>
  <c r="O506" i="6"/>
  <c r="P506" i="6"/>
  <c r="Q506" i="6"/>
  <c r="E507" i="6"/>
  <c r="F507" i="6"/>
  <c r="G507" i="6"/>
  <c r="H507" i="6"/>
  <c r="I507" i="6"/>
  <c r="J507" i="6"/>
  <c r="K507" i="6"/>
  <c r="L507" i="6"/>
  <c r="M507" i="6"/>
  <c r="N507" i="6"/>
  <c r="O507" i="6"/>
  <c r="P507" i="6"/>
  <c r="Q507" i="6"/>
  <c r="E508" i="6"/>
  <c r="F508" i="6"/>
  <c r="G508" i="6"/>
  <c r="H508" i="6"/>
  <c r="I508" i="6"/>
  <c r="J508" i="6"/>
  <c r="K508" i="6"/>
  <c r="L508" i="6"/>
  <c r="M508" i="6"/>
  <c r="N508" i="6"/>
  <c r="O508" i="6"/>
  <c r="P508" i="6"/>
  <c r="Q508" i="6"/>
  <c r="E509" i="6"/>
  <c r="F509" i="6"/>
  <c r="G509" i="6"/>
  <c r="H509" i="6"/>
  <c r="I509" i="6"/>
  <c r="J509" i="6"/>
  <c r="K509" i="6"/>
  <c r="L509" i="6"/>
  <c r="M509" i="6"/>
  <c r="N509" i="6"/>
  <c r="O509" i="6"/>
  <c r="P509" i="6"/>
  <c r="Q509" i="6"/>
  <c r="E510" i="6"/>
  <c r="F510" i="6"/>
  <c r="G510" i="6"/>
  <c r="H510" i="6"/>
  <c r="I510" i="6"/>
  <c r="J510" i="6"/>
  <c r="K510" i="6"/>
  <c r="L510" i="6"/>
  <c r="M510" i="6"/>
  <c r="N510" i="6"/>
  <c r="O510" i="6"/>
  <c r="P510" i="6"/>
  <c r="Q510" i="6"/>
  <c r="E511" i="6"/>
  <c r="F511" i="6"/>
  <c r="G511" i="6"/>
  <c r="H511" i="6"/>
  <c r="I511" i="6"/>
  <c r="J511" i="6"/>
  <c r="K511" i="6"/>
  <c r="L511" i="6"/>
  <c r="M511" i="6"/>
  <c r="N511" i="6"/>
  <c r="O511" i="6"/>
  <c r="P511" i="6"/>
  <c r="Q511" i="6"/>
  <c r="E512" i="6"/>
  <c r="F512" i="6"/>
  <c r="G512" i="6"/>
  <c r="H512" i="6"/>
  <c r="I512" i="6"/>
  <c r="J512" i="6"/>
  <c r="K512" i="6"/>
  <c r="L512" i="6"/>
  <c r="M512" i="6"/>
  <c r="N512" i="6"/>
  <c r="O512" i="6"/>
  <c r="P512" i="6"/>
  <c r="Q512" i="6"/>
  <c r="E513" i="6"/>
  <c r="F513" i="6"/>
  <c r="G513" i="6"/>
  <c r="H513" i="6"/>
  <c r="I513" i="6"/>
  <c r="J513" i="6"/>
  <c r="K513" i="6"/>
  <c r="L513" i="6"/>
  <c r="M513" i="6"/>
  <c r="N513" i="6"/>
  <c r="O513" i="6"/>
  <c r="P513" i="6"/>
  <c r="Q513" i="6"/>
  <c r="E514" i="6"/>
  <c r="F514" i="6"/>
  <c r="G514" i="6"/>
  <c r="H514" i="6"/>
  <c r="I514" i="6"/>
  <c r="J514" i="6"/>
  <c r="K514" i="6"/>
  <c r="L514" i="6"/>
  <c r="M514" i="6"/>
  <c r="N514" i="6"/>
  <c r="O514" i="6"/>
  <c r="P514" i="6"/>
  <c r="Q514" i="6"/>
  <c r="E515" i="6"/>
  <c r="F515" i="6"/>
  <c r="G515" i="6"/>
  <c r="H515" i="6"/>
  <c r="I515" i="6"/>
  <c r="J515" i="6"/>
  <c r="K515" i="6"/>
  <c r="L515" i="6"/>
  <c r="M515" i="6"/>
  <c r="N515" i="6"/>
  <c r="O515" i="6"/>
  <c r="P515" i="6"/>
  <c r="Q515" i="6"/>
  <c r="E516" i="6"/>
  <c r="F516" i="6"/>
  <c r="G516" i="6"/>
  <c r="H516" i="6"/>
  <c r="I516" i="6"/>
  <c r="J516" i="6"/>
  <c r="K516" i="6"/>
  <c r="L516" i="6"/>
  <c r="M516" i="6"/>
  <c r="N516" i="6"/>
  <c r="O516" i="6"/>
  <c r="P516" i="6"/>
  <c r="Q516" i="6"/>
  <c r="E517" i="6"/>
  <c r="F517" i="6"/>
  <c r="G517" i="6"/>
  <c r="H517" i="6"/>
  <c r="I517" i="6"/>
  <c r="J517" i="6"/>
  <c r="K517" i="6"/>
  <c r="L517" i="6"/>
  <c r="M517" i="6"/>
  <c r="N517" i="6"/>
  <c r="O517" i="6"/>
  <c r="P517" i="6"/>
  <c r="Q517" i="6"/>
  <c r="E518" i="6"/>
  <c r="F518" i="6"/>
  <c r="G518" i="6"/>
  <c r="H518" i="6"/>
  <c r="I518" i="6"/>
  <c r="J518" i="6"/>
  <c r="K518" i="6"/>
  <c r="L518" i="6"/>
  <c r="M518" i="6"/>
  <c r="N518" i="6"/>
  <c r="O518" i="6"/>
  <c r="P518" i="6"/>
  <c r="Q518" i="6"/>
  <c r="E519" i="6"/>
  <c r="F519" i="6"/>
  <c r="G519" i="6"/>
  <c r="H519" i="6"/>
  <c r="I519" i="6"/>
  <c r="J519" i="6"/>
  <c r="K519" i="6"/>
  <c r="L519" i="6"/>
  <c r="M519" i="6"/>
  <c r="N519" i="6"/>
  <c r="O519" i="6"/>
  <c r="P519" i="6"/>
  <c r="Q519" i="6"/>
  <c r="E520" i="6"/>
  <c r="F520" i="6"/>
  <c r="G520" i="6"/>
  <c r="H520" i="6"/>
  <c r="I520" i="6"/>
  <c r="J520" i="6"/>
  <c r="K520" i="6"/>
  <c r="L520" i="6"/>
  <c r="M520" i="6"/>
  <c r="N520" i="6"/>
  <c r="O520" i="6"/>
  <c r="P520" i="6"/>
  <c r="Q520" i="6"/>
  <c r="E521" i="6"/>
  <c r="F521" i="6"/>
  <c r="G521" i="6"/>
  <c r="H521" i="6"/>
  <c r="I521" i="6"/>
  <c r="J521" i="6"/>
  <c r="K521" i="6"/>
  <c r="L521" i="6"/>
  <c r="M521" i="6"/>
  <c r="N521" i="6"/>
  <c r="O521" i="6"/>
  <c r="P521" i="6"/>
  <c r="Q521" i="6"/>
  <c r="E522" i="6"/>
  <c r="F522" i="6"/>
  <c r="G522" i="6"/>
  <c r="H522" i="6"/>
  <c r="I522" i="6"/>
  <c r="J522" i="6"/>
  <c r="K522" i="6"/>
  <c r="L522" i="6"/>
  <c r="M522" i="6"/>
  <c r="N522" i="6"/>
  <c r="O522" i="6"/>
  <c r="P522" i="6"/>
  <c r="Q522" i="6"/>
  <c r="E523" i="6"/>
  <c r="F523" i="6"/>
  <c r="G523" i="6"/>
  <c r="H523" i="6"/>
  <c r="I523" i="6"/>
  <c r="J523" i="6"/>
  <c r="K523" i="6"/>
  <c r="L523" i="6"/>
  <c r="M523" i="6"/>
  <c r="N523" i="6"/>
  <c r="O523" i="6"/>
  <c r="P523" i="6"/>
  <c r="Q523" i="6"/>
  <c r="E524" i="6"/>
  <c r="F524" i="6"/>
  <c r="G524" i="6"/>
  <c r="H524" i="6"/>
  <c r="I524" i="6"/>
  <c r="J524" i="6"/>
  <c r="K524" i="6"/>
  <c r="L524" i="6"/>
  <c r="M524" i="6"/>
  <c r="N524" i="6"/>
  <c r="O524" i="6"/>
  <c r="P524" i="6"/>
  <c r="Q524" i="6"/>
  <c r="E525" i="6"/>
  <c r="F525" i="6"/>
  <c r="G525" i="6"/>
  <c r="H525" i="6"/>
  <c r="I525" i="6"/>
  <c r="J525" i="6"/>
  <c r="K525" i="6"/>
  <c r="L525" i="6"/>
  <c r="M525" i="6"/>
  <c r="N525" i="6"/>
  <c r="O525" i="6"/>
  <c r="P525" i="6"/>
  <c r="Q525" i="6"/>
  <c r="E526" i="6"/>
  <c r="F526" i="6"/>
  <c r="G526" i="6"/>
  <c r="H526" i="6"/>
  <c r="I526" i="6"/>
  <c r="J526" i="6"/>
  <c r="K526" i="6"/>
  <c r="L526" i="6"/>
  <c r="M526" i="6"/>
  <c r="N526" i="6"/>
  <c r="O526" i="6"/>
  <c r="P526" i="6"/>
  <c r="Q526" i="6"/>
  <c r="E527" i="6"/>
  <c r="F527" i="6"/>
  <c r="G527" i="6"/>
  <c r="H527" i="6"/>
  <c r="I527" i="6"/>
  <c r="J527" i="6"/>
  <c r="K527" i="6"/>
  <c r="L527" i="6"/>
  <c r="M527" i="6"/>
  <c r="N527" i="6"/>
  <c r="O527" i="6"/>
  <c r="P527" i="6"/>
  <c r="Q527" i="6"/>
  <c r="E528" i="6"/>
  <c r="F528" i="6"/>
  <c r="G528" i="6"/>
  <c r="H528" i="6"/>
  <c r="I528" i="6"/>
  <c r="J528" i="6"/>
  <c r="K528" i="6"/>
  <c r="L528" i="6"/>
  <c r="M528" i="6"/>
  <c r="N528" i="6"/>
  <c r="O528" i="6"/>
  <c r="P528" i="6"/>
  <c r="Q528" i="6"/>
  <c r="E529" i="6"/>
  <c r="F529" i="6"/>
  <c r="G529" i="6"/>
  <c r="H529" i="6"/>
  <c r="I529" i="6"/>
  <c r="J529" i="6"/>
  <c r="K529" i="6"/>
  <c r="L529" i="6"/>
  <c r="M529" i="6"/>
  <c r="N529" i="6"/>
  <c r="O529" i="6"/>
  <c r="P529" i="6"/>
  <c r="Q529" i="6"/>
  <c r="E530" i="6"/>
  <c r="F530" i="6"/>
  <c r="G530" i="6"/>
  <c r="H530" i="6"/>
  <c r="I530" i="6"/>
  <c r="J530" i="6"/>
  <c r="K530" i="6"/>
  <c r="L530" i="6"/>
  <c r="M530" i="6"/>
  <c r="N530" i="6"/>
  <c r="O530" i="6"/>
  <c r="P530" i="6"/>
  <c r="Q530" i="6"/>
  <c r="E531" i="6"/>
  <c r="F531" i="6"/>
  <c r="G531" i="6"/>
  <c r="H531" i="6"/>
  <c r="I531" i="6"/>
  <c r="J531" i="6"/>
  <c r="K531" i="6"/>
  <c r="L531" i="6"/>
  <c r="M531" i="6"/>
  <c r="N531" i="6"/>
  <c r="O531" i="6"/>
  <c r="P531" i="6"/>
  <c r="Q531" i="6"/>
  <c r="E532" i="6"/>
  <c r="F532" i="6"/>
  <c r="G532" i="6"/>
  <c r="H532" i="6"/>
  <c r="I532" i="6"/>
  <c r="J532" i="6"/>
  <c r="K532" i="6"/>
  <c r="L532" i="6"/>
  <c r="M532" i="6"/>
  <c r="N532" i="6"/>
  <c r="O532" i="6"/>
  <c r="P532" i="6"/>
  <c r="Q532" i="6"/>
  <c r="E533" i="6"/>
  <c r="F533" i="6"/>
  <c r="G533" i="6"/>
  <c r="H533" i="6"/>
  <c r="I533" i="6"/>
  <c r="J533" i="6"/>
  <c r="K533" i="6"/>
  <c r="L533" i="6"/>
  <c r="M533" i="6"/>
  <c r="N533" i="6"/>
  <c r="O533" i="6"/>
  <c r="P533" i="6"/>
  <c r="Q533" i="6"/>
  <c r="E534" i="6"/>
  <c r="F534" i="6"/>
  <c r="G534" i="6"/>
  <c r="H534" i="6"/>
  <c r="I534" i="6"/>
  <c r="J534" i="6"/>
  <c r="K534" i="6"/>
  <c r="L534" i="6"/>
  <c r="M534" i="6"/>
  <c r="N534" i="6"/>
  <c r="O534" i="6"/>
  <c r="P534" i="6"/>
  <c r="Q534" i="6"/>
  <c r="E535" i="6"/>
  <c r="F535" i="6"/>
  <c r="G535" i="6"/>
  <c r="H535" i="6"/>
  <c r="I535" i="6"/>
  <c r="J535" i="6"/>
  <c r="K535" i="6"/>
  <c r="L535" i="6"/>
  <c r="M535" i="6"/>
  <c r="N535" i="6"/>
  <c r="O535" i="6"/>
  <c r="P535" i="6"/>
  <c r="Q535" i="6"/>
  <c r="E536" i="6"/>
  <c r="F536" i="6"/>
  <c r="G536" i="6"/>
  <c r="H536" i="6"/>
  <c r="I536" i="6"/>
  <c r="J536" i="6"/>
  <c r="K536" i="6"/>
  <c r="L536" i="6"/>
  <c r="M536" i="6"/>
  <c r="N536" i="6"/>
  <c r="O536" i="6"/>
  <c r="P536" i="6"/>
  <c r="Q536" i="6"/>
  <c r="E537" i="6"/>
  <c r="F537" i="6"/>
  <c r="G537" i="6"/>
  <c r="H537" i="6"/>
  <c r="I537" i="6"/>
  <c r="J537" i="6"/>
  <c r="K537" i="6"/>
  <c r="L537" i="6"/>
  <c r="M537" i="6"/>
  <c r="N537" i="6"/>
  <c r="O537" i="6"/>
  <c r="P537" i="6"/>
  <c r="Q537" i="6"/>
  <c r="E538" i="6"/>
  <c r="F538" i="6"/>
  <c r="G538" i="6"/>
  <c r="H538" i="6"/>
  <c r="I538" i="6"/>
  <c r="J538" i="6"/>
  <c r="K538" i="6"/>
  <c r="L538" i="6"/>
  <c r="M538" i="6"/>
  <c r="N538" i="6"/>
  <c r="O538" i="6"/>
  <c r="P538" i="6"/>
  <c r="Q538" i="6"/>
  <c r="E539" i="6"/>
  <c r="F539" i="6"/>
  <c r="G539" i="6"/>
  <c r="H539" i="6"/>
  <c r="I539" i="6"/>
  <c r="J539" i="6"/>
  <c r="K539" i="6"/>
  <c r="L539" i="6"/>
  <c r="M539" i="6"/>
  <c r="N539" i="6"/>
  <c r="O539" i="6"/>
  <c r="P539" i="6"/>
  <c r="Q539" i="6"/>
  <c r="E540" i="6"/>
  <c r="F540" i="6"/>
  <c r="G540" i="6"/>
  <c r="H540" i="6"/>
  <c r="I540" i="6"/>
  <c r="J540" i="6"/>
  <c r="K540" i="6"/>
  <c r="L540" i="6"/>
  <c r="M540" i="6"/>
  <c r="N540" i="6"/>
  <c r="O540" i="6"/>
  <c r="P540" i="6"/>
  <c r="Q540" i="6"/>
  <c r="E541" i="6"/>
  <c r="F541" i="6"/>
  <c r="G541" i="6"/>
  <c r="H541" i="6"/>
  <c r="I541" i="6"/>
  <c r="J541" i="6"/>
  <c r="K541" i="6"/>
  <c r="L541" i="6"/>
  <c r="M541" i="6"/>
  <c r="N541" i="6"/>
  <c r="O541" i="6"/>
  <c r="P541" i="6"/>
  <c r="Q541" i="6"/>
  <c r="E542" i="6"/>
  <c r="F542" i="6"/>
  <c r="G542" i="6"/>
  <c r="H542" i="6"/>
  <c r="I542" i="6"/>
  <c r="J542" i="6"/>
  <c r="K542" i="6"/>
  <c r="L542" i="6"/>
  <c r="M542" i="6"/>
  <c r="N542" i="6"/>
  <c r="O542" i="6"/>
  <c r="P542" i="6"/>
  <c r="Q542" i="6"/>
  <c r="E543" i="6"/>
  <c r="F543" i="6"/>
  <c r="G543" i="6"/>
  <c r="H543" i="6"/>
  <c r="I543" i="6"/>
  <c r="J543" i="6"/>
  <c r="K543" i="6"/>
  <c r="L543" i="6"/>
  <c r="M543" i="6"/>
  <c r="N543" i="6"/>
  <c r="O543" i="6"/>
  <c r="P543" i="6"/>
  <c r="Q543" i="6"/>
  <c r="E544" i="6"/>
  <c r="F544" i="6"/>
  <c r="G544" i="6"/>
  <c r="H544" i="6"/>
  <c r="I544" i="6"/>
  <c r="J544" i="6"/>
  <c r="K544" i="6"/>
  <c r="L544" i="6"/>
  <c r="M544" i="6"/>
  <c r="N544" i="6"/>
  <c r="O544" i="6"/>
  <c r="P544" i="6"/>
  <c r="Q544" i="6"/>
  <c r="E545" i="6"/>
  <c r="F545" i="6"/>
  <c r="G545" i="6"/>
  <c r="H545" i="6"/>
  <c r="I545" i="6"/>
  <c r="J545" i="6"/>
  <c r="K545" i="6"/>
  <c r="L545" i="6"/>
  <c r="M545" i="6"/>
  <c r="N545" i="6"/>
  <c r="O545" i="6"/>
  <c r="P545" i="6"/>
  <c r="Q545" i="6"/>
  <c r="E546" i="6"/>
  <c r="F546" i="6"/>
  <c r="G546" i="6"/>
  <c r="H546" i="6"/>
  <c r="I546" i="6"/>
  <c r="J546" i="6"/>
  <c r="K546" i="6"/>
  <c r="L546" i="6"/>
  <c r="M546" i="6"/>
  <c r="N546" i="6"/>
  <c r="O546" i="6"/>
  <c r="P546" i="6"/>
  <c r="Q546" i="6"/>
  <c r="E547" i="6"/>
  <c r="F547" i="6"/>
  <c r="G547" i="6"/>
  <c r="H547" i="6"/>
  <c r="I547" i="6"/>
  <c r="J547" i="6"/>
  <c r="K547" i="6"/>
  <c r="L547" i="6"/>
  <c r="M547" i="6"/>
  <c r="N547" i="6"/>
  <c r="O547" i="6"/>
  <c r="P547" i="6"/>
  <c r="Q547" i="6"/>
  <c r="E548" i="6"/>
  <c r="F548" i="6"/>
  <c r="G548" i="6"/>
  <c r="H548" i="6"/>
  <c r="I548" i="6"/>
  <c r="J548" i="6"/>
  <c r="K548" i="6"/>
  <c r="L548" i="6"/>
  <c r="M548" i="6"/>
  <c r="N548" i="6"/>
  <c r="O548" i="6"/>
  <c r="P548" i="6"/>
  <c r="Q548" i="6"/>
  <c r="E549" i="6"/>
  <c r="F549" i="6"/>
  <c r="G549" i="6"/>
  <c r="H549" i="6"/>
  <c r="I549" i="6"/>
  <c r="J549" i="6"/>
  <c r="K549" i="6"/>
  <c r="L549" i="6"/>
  <c r="M549" i="6"/>
  <c r="N549" i="6"/>
  <c r="O549" i="6"/>
  <c r="P549" i="6"/>
  <c r="Q549" i="6"/>
  <c r="E550" i="6"/>
  <c r="F550" i="6"/>
  <c r="G550" i="6"/>
  <c r="H550" i="6"/>
  <c r="I550" i="6"/>
  <c r="J550" i="6"/>
  <c r="K550" i="6"/>
  <c r="L550" i="6"/>
  <c r="M550" i="6"/>
  <c r="N550" i="6"/>
  <c r="O550" i="6"/>
  <c r="P550" i="6"/>
  <c r="Q550" i="6"/>
  <c r="E551" i="6"/>
  <c r="F551" i="6"/>
  <c r="G551" i="6"/>
  <c r="H551" i="6"/>
  <c r="I551" i="6"/>
  <c r="J551" i="6"/>
  <c r="K551" i="6"/>
  <c r="L551" i="6"/>
  <c r="M551" i="6"/>
  <c r="N551" i="6"/>
  <c r="O551" i="6"/>
  <c r="P551" i="6"/>
  <c r="Q551" i="6"/>
  <c r="E552" i="6"/>
  <c r="F552" i="6"/>
  <c r="G552" i="6"/>
  <c r="H552" i="6"/>
  <c r="I552" i="6"/>
  <c r="J552" i="6"/>
  <c r="K552" i="6"/>
  <c r="L552" i="6"/>
  <c r="M552" i="6"/>
  <c r="N552" i="6"/>
  <c r="O552" i="6"/>
  <c r="P552" i="6"/>
  <c r="Q552" i="6"/>
  <c r="E553" i="6"/>
  <c r="F553" i="6"/>
  <c r="G553" i="6"/>
  <c r="H553" i="6"/>
  <c r="I553" i="6"/>
  <c r="J553" i="6"/>
  <c r="K553" i="6"/>
  <c r="L553" i="6"/>
  <c r="M553" i="6"/>
  <c r="N553" i="6"/>
  <c r="O553" i="6"/>
  <c r="P553" i="6"/>
  <c r="Q553" i="6"/>
  <c r="E554" i="6"/>
  <c r="F554" i="6"/>
  <c r="G554" i="6"/>
  <c r="H554" i="6"/>
  <c r="I554" i="6"/>
  <c r="J554" i="6"/>
  <c r="K554" i="6"/>
  <c r="L554" i="6"/>
  <c r="M554" i="6"/>
  <c r="N554" i="6"/>
  <c r="O554" i="6"/>
  <c r="P554" i="6"/>
  <c r="Q554" i="6"/>
  <c r="E555" i="6"/>
  <c r="F555" i="6"/>
  <c r="G555" i="6"/>
  <c r="H555" i="6"/>
  <c r="I555" i="6"/>
  <c r="J555" i="6"/>
  <c r="K555" i="6"/>
  <c r="L555" i="6"/>
  <c r="M555" i="6"/>
  <c r="N555" i="6"/>
  <c r="O555" i="6"/>
  <c r="P555" i="6"/>
  <c r="Q555" i="6"/>
  <c r="E556" i="6"/>
  <c r="F556" i="6"/>
  <c r="G556" i="6"/>
  <c r="H556" i="6"/>
  <c r="I556" i="6"/>
  <c r="J556" i="6"/>
  <c r="K556" i="6"/>
  <c r="L556" i="6"/>
  <c r="M556" i="6"/>
  <c r="N556" i="6"/>
  <c r="O556" i="6"/>
  <c r="P556" i="6"/>
  <c r="Q556" i="6"/>
  <c r="E557" i="6"/>
  <c r="F557" i="6"/>
  <c r="G557" i="6"/>
  <c r="H557" i="6"/>
  <c r="I557" i="6"/>
  <c r="J557" i="6"/>
  <c r="K557" i="6"/>
  <c r="L557" i="6"/>
  <c r="M557" i="6"/>
  <c r="N557" i="6"/>
  <c r="O557" i="6"/>
  <c r="P557" i="6"/>
  <c r="Q557" i="6"/>
  <c r="E558" i="6"/>
  <c r="F558" i="6"/>
  <c r="G558" i="6"/>
  <c r="H558" i="6"/>
  <c r="I558" i="6"/>
  <c r="J558" i="6"/>
  <c r="K558" i="6"/>
  <c r="L558" i="6"/>
  <c r="M558" i="6"/>
  <c r="N558" i="6"/>
  <c r="O558" i="6"/>
  <c r="P558" i="6"/>
  <c r="Q558" i="6"/>
  <c r="E559" i="6"/>
  <c r="F559" i="6"/>
  <c r="G559" i="6"/>
  <c r="H559" i="6"/>
  <c r="I559" i="6"/>
  <c r="J559" i="6"/>
  <c r="K559" i="6"/>
  <c r="L559" i="6"/>
  <c r="M559" i="6"/>
  <c r="N559" i="6"/>
  <c r="O559" i="6"/>
  <c r="P559" i="6"/>
  <c r="Q559" i="6"/>
  <c r="E560" i="6"/>
  <c r="F560" i="6"/>
  <c r="G560" i="6"/>
  <c r="H560" i="6"/>
  <c r="I560" i="6"/>
  <c r="J560" i="6"/>
  <c r="K560" i="6"/>
  <c r="L560" i="6"/>
  <c r="M560" i="6"/>
  <c r="N560" i="6"/>
  <c r="O560" i="6"/>
  <c r="P560" i="6"/>
  <c r="Q560" i="6"/>
  <c r="E561" i="6"/>
  <c r="F561" i="6"/>
  <c r="G561" i="6"/>
  <c r="H561" i="6"/>
  <c r="I561" i="6"/>
  <c r="J561" i="6"/>
  <c r="K561" i="6"/>
  <c r="L561" i="6"/>
  <c r="M561" i="6"/>
  <c r="N561" i="6"/>
  <c r="O561" i="6"/>
  <c r="P561" i="6"/>
  <c r="Q561" i="6"/>
  <c r="E562" i="6"/>
  <c r="F562" i="6"/>
  <c r="G562" i="6"/>
  <c r="H562" i="6"/>
  <c r="I562" i="6"/>
  <c r="J562" i="6"/>
  <c r="K562" i="6"/>
  <c r="L562" i="6"/>
  <c r="M562" i="6"/>
  <c r="N562" i="6"/>
  <c r="O562" i="6"/>
  <c r="P562" i="6"/>
  <c r="Q562" i="6"/>
  <c r="E563" i="6"/>
  <c r="F563" i="6"/>
  <c r="G563" i="6"/>
  <c r="H563" i="6"/>
  <c r="I563" i="6"/>
  <c r="J563" i="6"/>
  <c r="K563" i="6"/>
  <c r="L563" i="6"/>
  <c r="M563" i="6"/>
  <c r="N563" i="6"/>
  <c r="O563" i="6"/>
  <c r="P563" i="6"/>
  <c r="Q563" i="6"/>
  <c r="E564" i="6"/>
  <c r="F564" i="6"/>
  <c r="G564" i="6"/>
  <c r="H564" i="6"/>
  <c r="I564" i="6"/>
  <c r="J564" i="6"/>
  <c r="K564" i="6"/>
  <c r="L564" i="6"/>
  <c r="M564" i="6"/>
  <c r="N564" i="6"/>
  <c r="O564" i="6"/>
  <c r="P564" i="6"/>
  <c r="Q564" i="6"/>
  <c r="E565" i="6"/>
  <c r="F565" i="6"/>
  <c r="G565" i="6"/>
  <c r="H565" i="6"/>
  <c r="I565" i="6"/>
  <c r="J565" i="6"/>
  <c r="K565" i="6"/>
  <c r="L565" i="6"/>
  <c r="M565" i="6"/>
  <c r="N565" i="6"/>
  <c r="O565" i="6"/>
  <c r="P565" i="6"/>
  <c r="Q565" i="6"/>
  <c r="E566" i="6"/>
  <c r="F566" i="6"/>
  <c r="G566" i="6"/>
  <c r="H566" i="6"/>
  <c r="I566" i="6"/>
  <c r="J566" i="6"/>
  <c r="K566" i="6"/>
  <c r="L566" i="6"/>
  <c r="M566" i="6"/>
  <c r="N566" i="6"/>
  <c r="O566" i="6"/>
  <c r="P566" i="6"/>
  <c r="Q566" i="6"/>
  <c r="E567" i="6"/>
  <c r="F567" i="6"/>
  <c r="G567" i="6"/>
  <c r="H567" i="6"/>
  <c r="I567" i="6"/>
  <c r="J567" i="6"/>
  <c r="K567" i="6"/>
  <c r="L567" i="6"/>
  <c r="M567" i="6"/>
  <c r="N567" i="6"/>
  <c r="O567" i="6"/>
  <c r="P567" i="6"/>
  <c r="Q567" i="6"/>
  <c r="E568" i="6"/>
  <c r="F568" i="6"/>
  <c r="G568" i="6"/>
  <c r="H568" i="6"/>
  <c r="I568" i="6"/>
  <c r="J568" i="6"/>
  <c r="K568" i="6"/>
  <c r="L568" i="6"/>
  <c r="M568" i="6"/>
  <c r="N568" i="6"/>
  <c r="O568" i="6"/>
  <c r="P568" i="6"/>
  <c r="Q568" i="6"/>
  <c r="E569" i="6"/>
  <c r="F569" i="6"/>
  <c r="G569" i="6"/>
  <c r="H569" i="6"/>
  <c r="I569" i="6"/>
  <c r="J569" i="6"/>
  <c r="K569" i="6"/>
  <c r="L569" i="6"/>
  <c r="M569" i="6"/>
  <c r="N569" i="6"/>
  <c r="O569" i="6"/>
  <c r="P569" i="6"/>
  <c r="Q569" i="6"/>
  <c r="E570" i="6"/>
  <c r="F570" i="6"/>
  <c r="G570" i="6"/>
  <c r="H570" i="6"/>
  <c r="I570" i="6"/>
  <c r="J570" i="6"/>
  <c r="K570" i="6"/>
  <c r="L570" i="6"/>
  <c r="M570" i="6"/>
  <c r="N570" i="6"/>
  <c r="O570" i="6"/>
  <c r="P570" i="6"/>
  <c r="Q570" i="6"/>
  <c r="E571" i="6"/>
  <c r="F571" i="6"/>
  <c r="G571" i="6"/>
  <c r="H571" i="6"/>
  <c r="I571" i="6"/>
  <c r="J571" i="6"/>
  <c r="K571" i="6"/>
  <c r="L571" i="6"/>
  <c r="M571" i="6"/>
  <c r="N571" i="6"/>
  <c r="O571" i="6"/>
  <c r="P571" i="6"/>
  <c r="Q571" i="6"/>
  <c r="E572" i="6"/>
  <c r="F572" i="6"/>
  <c r="G572" i="6"/>
  <c r="H572" i="6"/>
  <c r="I572" i="6"/>
  <c r="J572" i="6"/>
  <c r="K572" i="6"/>
  <c r="L572" i="6"/>
  <c r="M572" i="6"/>
  <c r="N572" i="6"/>
  <c r="O572" i="6"/>
  <c r="P572" i="6"/>
  <c r="Q572" i="6"/>
  <c r="E573" i="6"/>
  <c r="F573" i="6"/>
  <c r="G573" i="6"/>
  <c r="H573" i="6"/>
  <c r="I573" i="6"/>
  <c r="J573" i="6"/>
  <c r="K573" i="6"/>
  <c r="L573" i="6"/>
  <c r="M573" i="6"/>
  <c r="N573" i="6"/>
  <c r="O573" i="6"/>
  <c r="P573" i="6"/>
  <c r="Q573" i="6"/>
  <c r="E574" i="6"/>
  <c r="F574" i="6"/>
  <c r="G574" i="6"/>
  <c r="H574" i="6"/>
  <c r="I574" i="6"/>
  <c r="J574" i="6"/>
  <c r="K574" i="6"/>
  <c r="L574" i="6"/>
  <c r="M574" i="6"/>
  <c r="N574" i="6"/>
  <c r="O574" i="6"/>
  <c r="P574" i="6"/>
  <c r="Q574" i="6"/>
  <c r="E575" i="6"/>
  <c r="F575" i="6"/>
  <c r="G575" i="6"/>
  <c r="H575" i="6"/>
  <c r="I575" i="6"/>
  <c r="J575" i="6"/>
  <c r="K575" i="6"/>
  <c r="L575" i="6"/>
  <c r="M575" i="6"/>
  <c r="N575" i="6"/>
  <c r="O575" i="6"/>
  <c r="P575" i="6"/>
  <c r="Q575" i="6"/>
  <c r="E576" i="6"/>
  <c r="F576" i="6"/>
  <c r="G576" i="6"/>
  <c r="H576" i="6"/>
  <c r="I576" i="6"/>
  <c r="J576" i="6"/>
  <c r="K576" i="6"/>
  <c r="L576" i="6"/>
  <c r="M576" i="6"/>
  <c r="N576" i="6"/>
  <c r="O576" i="6"/>
  <c r="P576" i="6"/>
  <c r="Q576" i="6"/>
  <c r="E577" i="6"/>
  <c r="F577" i="6"/>
  <c r="G577" i="6"/>
  <c r="H577" i="6"/>
  <c r="I577" i="6"/>
  <c r="J577" i="6"/>
  <c r="K577" i="6"/>
  <c r="L577" i="6"/>
  <c r="M577" i="6"/>
  <c r="N577" i="6"/>
  <c r="O577" i="6"/>
  <c r="P577" i="6"/>
  <c r="Q577" i="6"/>
  <c r="E578" i="6"/>
  <c r="F578" i="6"/>
  <c r="G578" i="6"/>
  <c r="H578" i="6"/>
  <c r="I578" i="6"/>
  <c r="J578" i="6"/>
  <c r="K578" i="6"/>
  <c r="L578" i="6"/>
  <c r="M578" i="6"/>
  <c r="N578" i="6"/>
  <c r="O578" i="6"/>
  <c r="P578" i="6"/>
  <c r="Q578" i="6"/>
  <c r="E579" i="6"/>
  <c r="F579" i="6"/>
  <c r="G579" i="6"/>
  <c r="H579" i="6"/>
  <c r="I579" i="6"/>
  <c r="J579" i="6"/>
  <c r="K579" i="6"/>
  <c r="L579" i="6"/>
  <c r="M579" i="6"/>
  <c r="N579" i="6"/>
  <c r="O579" i="6"/>
  <c r="P579" i="6"/>
  <c r="Q579" i="6"/>
  <c r="E580" i="6"/>
  <c r="F580" i="6"/>
  <c r="G580" i="6"/>
  <c r="H580" i="6"/>
  <c r="I580" i="6"/>
  <c r="J580" i="6"/>
  <c r="K580" i="6"/>
  <c r="L580" i="6"/>
  <c r="M580" i="6"/>
  <c r="N580" i="6"/>
  <c r="O580" i="6"/>
  <c r="P580" i="6"/>
  <c r="Q580" i="6"/>
  <c r="E581" i="6"/>
  <c r="F581" i="6"/>
  <c r="G581" i="6"/>
  <c r="H581" i="6"/>
  <c r="I581" i="6"/>
  <c r="J581" i="6"/>
  <c r="K581" i="6"/>
  <c r="L581" i="6"/>
  <c r="M581" i="6"/>
  <c r="N581" i="6"/>
  <c r="O581" i="6"/>
  <c r="P581" i="6"/>
  <c r="Q581" i="6"/>
  <c r="E582" i="6"/>
  <c r="F582" i="6"/>
  <c r="G582" i="6"/>
  <c r="H582" i="6"/>
  <c r="I582" i="6"/>
  <c r="J582" i="6"/>
  <c r="K582" i="6"/>
  <c r="L582" i="6"/>
  <c r="M582" i="6"/>
  <c r="N582" i="6"/>
  <c r="O582" i="6"/>
  <c r="P582" i="6"/>
  <c r="Q582" i="6"/>
  <c r="E583" i="6"/>
  <c r="F583" i="6"/>
  <c r="G583" i="6"/>
  <c r="H583" i="6"/>
  <c r="I583" i="6"/>
  <c r="J583" i="6"/>
  <c r="K583" i="6"/>
  <c r="L583" i="6"/>
  <c r="M583" i="6"/>
  <c r="N583" i="6"/>
  <c r="O583" i="6"/>
  <c r="P583" i="6"/>
  <c r="Q583" i="6"/>
  <c r="E584" i="6"/>
  <c r="F584" i="6"/>
  <c r="G584" i="6"/>
  <c r="H584" i="6"/>
  <c r="I584" i="6"/>
  <c r="J584" i="6"/>
  <c r="K584" i="6"/>
  <c r="L584" i="6"/>
  <c r="M584" i="6"/>
  <c r="N584" i="6"/>
  <c r="O584" i="6"/>
  <c r="P584" i="6"/>
  <c r="Q584" i="6"/>
  <c r="E585" i="6"/>
  <c r="F585" i="6"/>
  <c r="G585" i="6"/>
  <c r="H585" i="6"/>
  <c r="I585" i="6"/>
  <c r="J585" i="6"/>
  <c r="K585" i="6"/>
  <c r="L585" i="6"/>
  <c r="M585" i="6"/>
  <c r="N585" i="6"/>
  <c r="O585" i="6"/>
  <c r="P585" i="6"/>
  <c r="Q585" i="6"/>
  <c r="E586" i="6"/>
  <c r="F586" i="6"/>
  <c r="G586" i="6"/>
  <c r="H586" i="6"/>
  <c r="I586" i="6"/>
  <c r="J586" i="6"/>
  <c r="K586" i="6"/>
  <c r="L586" i="6"/>
  <c r="M586" i="6"/>
  <c r="N586" i="6"/>
  <c r="O586" i="6"/>
  <c r="P586" i="6"/>
  <c r="Q586" i="6"/>
  <c r="E587" i="6"/>
  <c r="F587" i="6"/>
  <c r="G587" i="6"/>
  <c r="H587" i="6"/>
  <c r="I587" i="6"/>
  <c r="J587" i="6"/>
  <c r="K587" i="6"/>
  <c r="L587" i="6"/>
  <c r="M587" i="6"/>
  <c r="N587" i="6"/>
  <c r="O587" i="6"/>
  <c r="P587" i="6"/>
  <c r="Q587" i="6"/>
  <c r="E588" i="6"/>
  <c r="F588" i="6"/>
  <c r="G588" i="6"/>
  <c r="H588" i="6"/>
  <c r="I588" i="6"/>
  <c r="J588" i="6"/>
  <c r="K588" i="6"/>
  <c r="L588" i="6"/>
  <c r="M588" i="6"/>
  <c r="N588" i="6"/>
  <c r="O588" i="6"/>
  <c r="P588" i="6"/>
  <c r="Q588" i="6"/>
  <c r="E589" i="6"/>
  <c r="F589" i="6"/>
  <c r="G589" i="6"/>
  <c r="H589" i="6"/>
  <c r="I589" i="6"/>
  <c r="J589" i="6"/>
  <c r="K589" i="6"/>
  <c r="L589" i="6"/>
  <c r="M589" i="6"/>
  <c r="N589" i="6"/>
  <c r="O589" i="6"/>
  <c r="P589" i="6"/>
  <c r="Q589" i="6"/>
  <c r="E590" i="6"/>
  <c r="F590" i="6"/>
  <c r="G590" i="6"/>
  <c r="H590" i="6"/>
  <c r="I590" i="6"/>
  <c r="J590" i="6"/>
  <c r="K590" i="6"/>
  <c r="L590" i="6"/>
  <c r="M590" i="6"/>
  <c r="N590" i="6"/>
  <c r="O590" i="6"/>
  <c r="P590" i="6"/>
  <c r="Q590" i="6"/>
  <c r="E591" i="6"/>
  <c r="F591" i="6"/>
  <c r="G591" i="6"/>
  <c r="H591" i="6"/>
  <c r="I591" i="6"/>
  <c r="J591" i="6"/>
  <c r="K591" i="6"/>
  <c r="L591" i="6"/>
  <c r="M591" i="6"/>
  <c r="N591" i="6"/>
  <c r="O591" i="6"/>
  <c r="P591" i="6"/>
  <c r="Q591" i="6"/>
  <c r="E592" i="6"/>
  <c r="F592" i="6"/>
  <c r="G592" i="6"/>
  <c r="H592" i="6"/>
  <c r="I592" i="6"/>
  <c r="J592" i="6"/>
  <c r="K592" i="6"/>
  <c r="L592" i="6"/>
  <c r="M592" i="6"/>
  <c r="N592" i="6"/>
  <c r="O592" i="6"/>
  <c r="P592" i="6"/>
  <c r="Q592" i="6"/>
  <c r="E593" i="6"/>
  <c r="F593" i="6"/>
  <c r="G593" i="6"/>
  <c r="H593" i="6"/>
  <c r="I593" i="6"/>
  <c r="J593" i="6"/>
  <c r="K593" i="6"/>
  <c r="L593" i="6"/>
  <c r="M593" i="6"/>
  <c r="N593" i="6"/>
  <c r="O593" i="6"/>
  <c r="P593" i="6"/>
  <c r="Q593" i="6"/>
  <c r="E594" i="6"/>
  <c r="F594" i="6"/>
  <c r="G594" i="6"/>
  <c r="H594" i="6"/>
  <c r="I594" i="6"/>
  <c r="J594" i="6"/>
  <c r="K594" i="6"/>
  <c r="L594" i="6"/>
  <c r="M594" i="6"/>
  <c r="N594" i="6"/>
  <c r="O594" i="6"/>
  <c r="P594" i="6"/>
  <c r="Q594" i="6"/>
  <c r="E595" i="6"/>
  <c r="F595" i="6"/>
  <c r="G595" i="6"/>
  <c r="H595" i="6"/>
  <c r="I595" i="6"/>
  <c r="J595" i="6"/>
  <c r="K595" i="6"/>
  <c r="L595" i="6"/>
  <c r="M595" i="6"/>
  <c r="N595" i="6"/>
  <c r="O595" i="6"/>
  <c r="P595" i="6"/>
  <c r="Q595" i="6"/>
  <c r="E596" i="6"/>
  <c r="F596" i="6"/>
  <c r="G596" i="6"/>
  <c r="H596" i="6"/>
  <c r="I596" i="6"/>
  <c r="J596" i="6"/>
  <c r="K596" i="6"/>
  <c r="L596" i="6"/>
  <c r="M596" i="6"/>
  <c r="N596" i="6"/>
  <c r="O596" i="6"/>
  <c r="P596" i="6"/>
  <c r="Q596" i="6"/>
  <c r="E597" i="6"/>
  <c r="F597" i="6"/>
  <c r="G597" i="6"/>
  <c r="H597" i="6"/>
  <c r="I597" i="6"/>
  <c r="J597" i="6"/>
  <c r="K597" i="6"/>
  <c r="L597" i="6"/>
  <c r="M597" i="6"/>
  <c r="N597" i="6"/>
  <c r="O597" i="6"/>
  <c r="P597" i="6"/>
  <c r="Q597" i="6"/>
  <c r="E598" i="6"/>
  <c r="F598" i="6"/>
  <c r="G598" i="6"/>
  <c r="H598" i="6"/>
  <c r="I598" i="6"/>
  <c r="J598" i="6"/>
  <c r="K598" i="6"/>
  <c r="L598" i="6"/>
  <c r="M598" i="6"/>
  <c r="N598" i="6"/>
  <c r="O598" i="6"/>
  <c r="P598" i="6"/>
  <c r="Q598" i="6"/>
  <c r="E599" i="6"/>
  <c r="F599" i="6"/>
  <c r="G599" i="6"/>
  <c r="H599" i="6"/>
  <c r="I599" i="6"/>
  <c r="J599" i="6"/>
  <c r="K599" i="6"/>
  <c r="L599" i="6"/>
  <c r="M599" i="6"/>
  <c r="N599" i="6"/>
  <c r="O599" i="6"/>
  <c r="P599" i="6"/>
  <c r="Q599" i="6"/>
  <c r="E600" i="6"/>
  <c r="F600" i="6"/>
  <c r="G600" i="6"/>
  <c r="H600" i="6"/>
  <c r="I600" i="6"/>
  <c r="J600" i="6"/>
  <c r="K600" i="6"/>
  <c r="L600" i="6"/>
  <c r="M600" i="6"/>
  <c r="N600" i="6"/>
  <c r="O600" i="6"/>
  <c r="P600" i="6"/>
  <c r="Q600" i="6"/>
  <c r="E601" i="6"/>
  <c r="F601" i="6"/>
  <c r="G601" i="6"/>
  <c r="H601" i="6"/>
  <c r="I601" i="6"/>
  <c r="J601" i="6"/>
  <c r="K601" i="6"/>
  <c r="L601" i="6"/>
  <c r="M601" i="6"/>
  <c r="N601" i="6"/>
  <c r="O601" i="6"/>
  <c r="P601" i="6"/>
  <c r="Q601" i="6"/>
  <c r="E602" i="6"/>
  <c r="F602" i="6"/>
  <c r="G602" i="6"/>
  <c r="H602" i="6"/>
  <c r="I602" i="6"/>
  <c r="J602" i="6"/>
  <c r="K602" i="6"/>
  <c r="L602" i="6"/>
  <c r="M602" i="6"/>
  <c r="N602" i="6"/>
  <c r="O602" i="6"/>
  <c r="P602" i="6"/>
  <c r="Q602" i="6"/>
  <c r="E603" i="6"/>
  <c r="F603" i="6"/>
  <c r="G603" i="6"/>
  <c r="H603" i="6"/>
  <c r="I603" i="6"/>
  <c r="J603" i="6"/>
  <c r="K603" i="6"/>
  <c r="L603" i="6"/>
  <c r="M603" i="6"/>
  <c r="N603" i="6"/>
  <c r="O603" i="6"/>
  <c r="P603" i="6"/>
  <c r="Q603" i="6"/>
  <c r="E604" i="6"/>
  <c r="F604" i="6"/>
  <c r="G604" i="6"/>
  <c r="H604" i="6"/>
  <c r="I604" i="6"/>
  <c r="J604" i="6"/>
  <c r="K604" i="6"/>
  <c r="L604" i="6"/>
  <c r="M604" i="6"/>
  <c r="N604" i="6"/>
  <c r="O604" i="6"/>
  <c r="P604" i="6"/>
  <c r="Q604" i="6"/>
  <c r="E605" i="6"/>
  <c r="F605" i="6"/>
  <c r="G605" i="6"/>
  <c r="H605" i="6"/>
  <c r="I605" i="6"/>
  <c r="J605" i="6"/>
  <c r="K605" i="6"/>
  <c r="L605" i="6"/>
  <c r="M605" i="6"/>
  <c r="N605" i="6"/>
  <c r="O605" i="6"/>
  <c r="P605" i="6"/>
  <c r="Q605" i="6"/>
  <c r="E606" i="6"/>
  <c r="F606" i="6"/>
  <c r="G606" i="6"/>
  <c r="H606" i="6"/>
  <c r="I606" i="6"/>
  <c r="J606" i="6"/>
  <c r="K606" i="6"/>
  <c r="L606" i="6"/>
  <c r="M606" i="6"/>
  <c r="N606" i="6"/>
  <c r="O606" i="6"/>
  <c r="P606" i="6"/>
  <c r="Q606" i="6"/>
  <c r="E607" i="6"/>
  <c r="F607" i="6"/>
  <c r="G607" i="6"/>
  <c r="H607" i="6"/>
  <c r="I607" i="6"/>
  <c r="J607" i="6"/>
  <c r="K607" i="6"/>
  <c r="L607" i="6"/>
  <c r="M607" i="6"/>
  <c r="N607" i="6"/>
  <c r="O607" i="6"/>
  <c r="P607" i="6"/>
  <c r="Q607" i="6"/>
  <c r="E608" i="6"/>
  <c r="F608" i="6"/>
  <c r="G608" i="6"/>
  <c r="H608" i="6"/>
  <c r="I608" i="6"/>
  <c r="J608" i="6"/>
  <c r="K608" i="6"/>
  <c r="L608" i="6"/>
  <c r="M608" i="6"/>
  <c r="N608" i="6"/>
  <c r="O608" i="6"/>
  <c r="P608" i="6"/>
  <c r="Q608" i="6"/>
  <c r="E609" i="6"/>
  <c r="F609" i="6"/>
  <c r="G609" i="6"/>
  <c r="H609" i="6"/>
  <c r="I609" i="6"/>
  <c r="J609" i="6"/>
  <c r="K609" i="6"/>
  <c r="L609" i="6"/>
  <c r="M609" i="6"/>
  <c r="N609" i="6"/>
  <c r="O609" i="6"/>
  <c r="P609" i="6"/>
  <c r="Q609" i="6"/>
  <c r="E610" i="6"/>
  <c r="F610" i="6"/>
  <c r="G610" i="6"/>
  <c r="H610" i="6"/>
  <c r="I610" i="6"/>
  <c r="J610" i="6"/>
  <c r="K610" i="6"/>
  <c r="L610" i="6"/>
  <c r="M610" i="6"/>
  <c r="N610" i="6"/>
  <c r="O610" i="6"/>
  <c r="P610" i="6"/>
  <c r="Q610" i="6"/>
  <c r="E611" i="6"/>
  <c r="F611" i="6"/>
  <c r="G611" i="6"/>
  <c r="H611" i="6"/>
  <c r="I611" i="6"/>
  <c r="J611" i="6"/>
  <c r="K611" i="6"/>
  <c r="L611" i="6"/>
  <c r="M611" i="6"/>
  <c r="N611" i="6"/>
  <c r="O611" i="6"/>
  <c r="P611" i="6"/>
  <c r="Q611" i="6"/>
  <c r="E612" i="6"/>
  <c r="F612" i="6"/>
  <c r="G612" i="6"/>
  <c r="H612" i="6"/>
  <c r="I612" i="6"/>
  <c r="J612" i="6"/>
  <c r="K612" i="6"/>
  <c r="L612" i="6"/>
  <c r="M612" i="6"/>
  <c r="N612" i="6"/>
  <c r="O612" i="6"/>
  <c r="P612" i="6"/>
  <c r="Q612" i="6"/>
  <c r="E613" i="6"/>
  <c r="F613" i="6"/>
  <c r="G613" i="6"/>
  <c r="H613" i="6"/>
  <c r="I613" i="6"/>
  <c r="J613" i="6"/>
  <c r="K613" i="6"/>
  <c r="L613" i="6"/>
  <c r="M613" i="6"/>
  <c r="N613" i="6"/>
  <c r="O613" i="6"/>
  <c r="P613" i="6"/>
  <c r="Q613" i="6"/>
  <c r="E614" i="6"/>
  <c r="F614" i="6"/>
  <c r="G614" i="6"/>
  <c r="H614" i="6"/>
  <c r="I614" i="6"/>
  <c r="J614" i="6"/>
  <c r="K614" i="6"/>
  <c r="L614" i="6"/>
  <c r="M614" i="6"/>
  <c r="N614" i="6"/>
  <c r="O614" i="6"/>
  <c r="P614" i="6"/>
  <c r="Q614" i="6"/>
  <c r="E615" i="6"/>
  <c r="F615" i="6"/>
  <c r="G615" i="6"/>
  <c r="H615" i="6"/>
  <c r="I615" i="6"/>
  <c r="J615" i="6"/>
  <c r="K615" i="6"/>
  <c r="L615" i="6"/>
  <c r="M615" i="6"/>
  <c r="N615" i="6"/>
  <c r="O615" i="6"/>
  <c r="P615" i="6"/>
  <c r="Q615" i="6"/>
  <c r="E616" i="6"/>
  <c r="F616" i="6"/>
  <c r="G616" i="6"/>
  <c r="H616" i="6"/>
  <c r="I616" i="6"/>
  <c r="J616" i="6"/>
  <c r="K616" i="6"/>
  <c r="L616" i="6"/>
  <c r="M616" i="6"/>
  <c r="N616" i="6"/>
  <c r="O616" i="6"/>
  <c r="P616" i="6"/>
  <c r="Q616" i="6"/>
  <c r="E617" i="6"/>
  <c r="F617" i="6"/>
  <c r="G617" i="6"/>
  <c r="H617" i="6"/>
  <c r="I617" i="6"/>
  <c r="J617" i="6"/>
  <c r="K617" i="6"/>
  <c r="L617" i="6"/>
  <c r="M617" i="6"/>
  <c r="N617" i="6"/>
  <c r="O617" i="6"/>
  <c r="P617" i="6"/>
  <c r="Q617" i="6"/>
  <c r="E618" i="6"/>
  <c r="F618" i="6"/>
  <c r="G618" i="6"/>
  <c r="H618" i="6"/>
  <c r="I618" i="6"/>
  <c r="J618" i="6"/>
  <c r="K618" i="6"/>
  <c r="L618" i="6"/>
  <c r="M618" i="6"/>
  <c r="N618" i="6"/>
  <c r="O618" i="6"/>
  <c r="P618" i="6"/>
  <c r="Q618" i="6"/>
  <c r="E619" i="6"/>
  <c r="F619" i="6"/>
  <c r="G619" i="6"/>
  <c r="H619" i="6"/>
  <c r="I619" i="6"/>
  <c r="J619" i="6"/>
  <c r="K619" i="6"/>
  <c r="L619" i="6"/>
  <c r="M619" i="6"/>
  <c r="N619" i="6"/>
  <c r="O619" i="6"/>
  <c r="P619" i="6"/>
  <c r="Q619" i="6"/>
  <c r="E620" i="6"/>
  <c r="F620" i="6"/>
  <c r="G620" i="6"/>
  <c r="H620" i="6"/>
  <c r="I620" i="6"/>
  <c r="J620" i="6"/>
  <c r="K620" i="6"/>
  <c r="L620" i="6"/>
  <c r="M620" i="6"/>
  <c r="N620" i="6"/>
  <c r="O620" i="6"/>
  <c r="P620" i="6"/>
  <c r="Q620" i="6"/>
  <c r="E621" i="6"/>
  <c r="F621" i="6"/>
  <c r="G621" i="6"/>
  <c r="H621" i="6"/>
  <c r="I621" i="6"/>
  <c r="J621" i="6"/>
  <c r="K621" i="6"/>
  <c r="L621" i="6"/>
  <c r="M621" i="6"/>
  <c r="N621" i="6"/>
  <c r="O621" i="6"/>
  <c r="P621" i="6"/>
  <c r="Q621" i="6"/>
  <c r="E622" i="6"/>
  <c r="F622" i="6"/>
  <c r="G622" i="6"/>
  <c r="H622" i="6"/>
  <c r="I622" i="6"/>
  <c r="J622" i="6"/>
  <c r="K622" i="6"/>
  <c r="L622" i="6"/>
  <c r="M622" i="6"/>
  <c r="N622" i="6"/>
  <c r="O622" i="6"/>
  <c r="P622" i="6"/>
  <c r="Q622" i="6"/>
  <c r="E623" i="6"/>
  <c r="F623" i="6"/>
  <c r="G623" i="6"/>
  <c r="H623" i="6"/>
  <c r="I623" i="6"/>
  <c r="J623" i="6"/>
  <c r="K623" i="6"/>
  <c r="L623" i="6"/>
  <c r="M623" i="6"/>
  <c r="N623" i="6"/>
  <c r="O623" i="6"/>
  <c r="P623" i="6"/>
  <c r="Q623" i="6"/>
  <c r="E624" i="6"/>
  <c r="F624" i="6"/>
  <c r="G624" i="6"/>
  <c r="H624" i="6"/>
  <c r="I624" i="6"/>
  <c r="J624" i="6"/>
  <c r="K624" i="6"/>
  <c r="L624" i="6"/>
  <c r="M624" i="6"/>
  <c r="N624" i="6"/>
  <c r="O624" i="6"/>
  <c r="P624" i="6"/>
  <c r="Q624" i="6"/>
  <c r="E625" i="6"/>
  <c r="F625" i="6"/>
  <c r="G625" i="6"/>
  <c r="H625" i="6"/>
  <c r="I625" i="6"/>
  <c r="J625" i="6"/>
  <c r="K625" i="6"/>
  <c r="L625" i="6"/>
  <c r="M625" i="6"/>
  <c r="N625" i="6"/>
  <c r="O625" i="6"/>
  <c r="P625" i="6"/>
  <c r="Q625" i="6"/>
  <c r="E626" i="6"/>
  <c r="F626" i="6"/>
  <c r="G626" i="6"/>
  <c r="H626" i="6"/>
  <c r="I626" i="6"/>
  <c r="J626" i="6"/>
  <c r="K626" i="6"/>
  <c r="L626" i="6"/>
  <c r="M626" i="6"/>
  <c r="N626" i="6"/>
  <c r="O626" i="6"/>
  <c r="P626" i="6"/>
  <c r="Q626" i="6"/>
  <c r="E627" i="6"/>
  <c r="F627" i="6"/>
  <c r="G627" i="6"/>
  <c r="H627" i="6"/>
  <c r="I627" i="6"/>
  <c r="J627" i="6"/>
  <c r="K627" i="6"/>
  <c r="L627" i="6"/>
  <c r="M627" i="6"/>
  <c r="N627" i="6"/>
  <c r="O627" i="6"/>
  <c r="P627" i="6"/>
  <c r="Q627" i="6"/>
  <c r="E628" i="6"/>
  <c r="F628" i="6"/>
  <c r="G628" i="6"/>
  <c r="H628" i="6"/>
  <c r="I628" i="6"/>
  <c r="J628" i="6"/>
  <c r="K628" i="6"/>
  <c r="L628" i="6"/>
  <c r="M628" i="6"/>
  <c r="N628" i="6"/>
  <c r="O628" i="6"/>
  <c r="P628" i="6"/>
  <c r="Q628" i="6"/>
  <c r="E629" i="6"/>
  <c r="F629" i="6"/>
  <c r="G629" i="6"/>
  <c r="H629" i="6"/>
  <c r="I629" i="6"/>
  <c r="J629" i="6"/>
  <c r="K629" i="6"/>
  <c r="L629" i="6"/>
  <c r="M629" i="6"/>
  <c r="N629" i="6"/>
  <c r="O629" i="6"/>
  <c r="P629" i="6"/>
  <c r="Q629" i="6"/>
  <c r="E630" i="6"/>
  <c r="F630" i="6"/>
  <c r="G630" i="6"/>
  <c r="H630" i="6"/>
  <c r="I630" i="6"/>
  <c r="J630" i="6"/>
  <c r="K630" i="6"/>
  <c r="L630" i="6"/>
  <c r="M630" i="6"/>
  <c r="N630" i="6"/>
  <c r="O630" i="6"/>
  <c r="P630" i="6"/>
  <c r="Q630" i="6"/>
  <c r="E631" i="6"/>
  <c r="F631" i="6"/>
  <c r="G631" i="6"/>
  <c r="H631" i="6"/>
  <c r="I631" i="6"/>
  <c r="J631" i="6"/>
  <c r="K631" i="6"/>
  <c r="L631" i="6"/>
  <c r="M631" i="6"/>
  <c r="N631" i="6"/>
  <c r="O631" i="6"/>
  <c r="P631" i="6"/>
  <c r="Q631" i="6"/>
  <c r="E632" i="6"/>
  <c r="F632" i="6"/>
  <c r="G632" i="6"/>
  <c r="H632" i="6"/>
  <c r="I632" i="6"/>
  <c r="J632" i="6"/>
  <c r="K632" i="6"/>
  <c r="L632" i="6"/>
  <c r="M632" i="6"/>
  <c r="N632" i="6"/>
  <c r="O632" i="6"/>
  <c r="P632" i="6"/>
  <c r="Q632" i="6"/>
  <c r="E633" i="6"/>
  <c r="F633" i="6"/>
  <c r="G633" i="6"/>
  <c r="H633" i="6"/>
  <c r="I633" i="6"/>
  <c r="J633" i="6"/>
  <c r="K633" i="6"/>
  <c r="L633" i="6"/>
  <c r="M633" i="6"/>
  <c r="N633" i="6"/>
  <c r="O633" i="6"/>
  <c r="P633" i="6"/>
  <c r="Q633" i="6"/>
  <c r="E634" i="6"/>
  <c r="F634" i="6"/>
  <c r="G634" i="6"/>
  <c r="H634" i="6"/>
  <c r="I634" i="6"/>
  <c r="J634" i="6"/>
  <c r="K634" i="6"/>
  <c r="L634" i="6"/>
  <c r="M634" i="6"/>
  <c r="N634" i="6"/>
  <c r="O634" i="6"/>
  <c r="P634" i="6"/>
  <c r="Q634" i="6"/>
  <c r="E635" i="6"/>
  <c r="F635" i="6"/>
  <c r="G635" i="6"/>
  <c r="H635" i="6"/>
  <c r="I635" i="6"/>
  <c r="J635" i="6"/>
  <c r="K635" i="6"/>
  <c r="L635" i="6"/>
  <c r="M635" i="6"/>
  <c r="N635" i="6"/>
  <c r="O635" i="6"/>
  <c r="P635" i="6"/>
  <c r="Q635" i="6"/>
  <c r="E636" i="6"/>
  <c r="F636" i="6"/>
  <c r="G636" i="6"/>
  <c r="H636" i="6"/>
  <c r="I636" i="6"/>
  <c r="J636" i="6"/>
  <c r="K636" i="6"/>
  <c r="L636" i="6"/>
  <c r="M636" i="6"/>
  <c r="N636" i="6"/>
  <c r="O636" i="6"/>
  <c r="P636" i="6"/>
  <c r="Q636" i="6"/>
  <c r="E637" i="6"/>
  <c r="F637" i="6"/>
  <c r="G637" i="6"/>
  <c r="H637" i="6"/>
  <c r="I637" i="6"/>
  <c r="J637" i="6"/>
  <c r="K637" i="6"/>
  <c r="L637" i="6"/>
  <c r="M637" i="6"/>
  <c r="N637" i="6"/>
  <c r="O637" i="6"/>
  <c r="P637" i="6"/>
  <c r="Q637" i="6"/>
  <c r="E638" i="6"/>
  <c r="F638" i="6"/>
  <c r="G638" i="6"/>
  <c r="H638" i="6"/>
  <c r="I638" i="6"/>
  <c r="J638" i="6"/>
  <c r="K638" i="6"/>
  <c r="L638" i="6"/>
  <c r="M638" i="6"/>
  <c r="N638" i="6"/>
  <c r="O638" i="6"/>
  <c r="P638" i="6"/>
  <c r="Q638" i="6"/>
  <c r="E639" i="6"/>
  <c r="F639" i="6"/>
  <c r="G639" i="6"/>
  <c r="H639" i="6"/>
  <c r="I639" i="6"/>
  <c r="J639" i="6"/>
  <c r="K639" i="6"/>
  <c r="L639" i="6"/>
  <c r="M639" i="6"/>
  <c r="N639" i="6"/>
  <c r="O639" i="6"/>
  <c r="P639" i="6"/>
  <c r="Q639" i="6"/>
  <c r="E640" i="6"/>
  <c r="F640" i="6"/>
  <c r="G640" i="6"/>
  <c r="H640" i="6"/>
  <c r="I640" i="6"/>
  <c r="J640" i="6"/>
  <c r="K640" i="6"/>
  <c r="L640" i="6"/>
  <c r="M640" i="6"/>
  <c r="N640" i="6"/>
  <c r="O640" i="6"/>
  <c r="P640" i="6"/>
  <c r="Q640" i="6"/>
  <c r="E641" i="6"/>
  <c r="F641" i="6"/>
  <c r="G641" i="6"/>
  <c r="H641" i="6"/>
  <c r="I641" i="6"/>
  <c r="J641" i="6"/>
  <c r="K641" i="6"/>
  <c r="L641" i="6"/>
  <c r="M641" i="6"/>
  <c r="N641" i="6"/>
  <c r="O641" i="6"/>
  <c r="P641" i="6"/>
  <c r="Q641" i="6"/>
  <c r="E642" i="6"/>
  <c r="F642" i="6"/>
  <c r="G642" i="6"/>
  <c r="H642" i="6"/>
  <c r="I642" i="6"/>
  <c r="J642" i="6"/>
  <c r="K642" i="6"/>
  <c r="L642" i="6"/>
  <c r="M642" i="6"/>
  <c r="N642" i="6"/>
  <c r="O642" i="6"/>
  <c r="P642" i="6"/>
  <c r="Q642" i="6"/>
  <c r="E643" i="6"/>
  <c r="F643" i="6"/>
  <c r="G643" i="6"/>
  <c r="H643" i="6"/>
  <c r="I643" i="6"/>
  <c r="J643" i="6"/>
  <c r="K643" i="6"/>
  <c r="L643" i="6"/>
  <c r="M643" i="6"/>
  <c r="N643" i="6"/>
  <c r="O643" i="6"/>
  <c r="P643" i="6"/>
  <c r="Q643" i="6"/>
  <c r="E644" i="6"/>
  <c r="F644" i="6"/>
  <c r="G644" i="6"/>
  <c r="H644" i="6"/>
  <c r="I644" i="6"/>
  <c r="J644" i="6"/>
  <c r="K644" i="6"/>
  <c r="L644" i="6"/>
  <c r="M644" i="6"/>
  <c r="N644" i="6"/>
  <c r="O644" i="6"/>
  <c r="P644" i="6"/>
  <c r="Q644" i="6"/>
  <c r="E645" i="6"/>
  <c r="F645" i="6"/>
  <c r="G645" i="6"/>
  <c r="H645" i="6"/>
  <c r="I645" i="6"/>
  <c r="J645" i="6"/>
  <c r="K645" i="6"/>
  <c r="L645" i="6"/>
  <c r="M645" i="6"/>
  <c r="N645" i="6"/>
  <c r="O645" i="6"/>
  <c r="P645" i="6"/>
  <c r="Q645" i="6"/>
  <c r="E646" i="6"/>
  <c r="F646" i="6"/>
  <c r="G646" i="6"/>
  <c r="H646" i="6"/>
  <c r="I646" i="6"/>
  <c r="J646" i="6"/>
  <c r="K646" i="6"/>
  <c r="L646" i="6"/>
  <c r="M646" i="6"/>
  <c r="N646" i="6"/>
  <c r="O646" i="6"/>
  <c r="P646" i="6"/>
  <c r="Q646" i="6"/>
  <c r="E647" i="6"/>
  <c r="F647" i="6"/>
  <c r="G647" i="6"/>
  <c r="H647" i="6"/>
  <c r="I647" i="6"/>
  <c r="J647" i="6"/>
  <c r="K647" i="6"/>
  <c r="L647" i="6"/>
  <c r="M647" i="6"/>
  <c r="N647" i="6"/>
  <c r="O647" i="6"/>
  <c r="P647" i="6"/>
  <c r="Q647" i="6"/>
  <c r="E648" i="6"/>
  <c r="F648" i="6"/>
  <c r="G648" i="6"/>
  <c r="H648" i="6"/>
  <c r="I648" i="6"/>
  <c r="J648" i="6"/>
  <c r="K648" i="6"/>
  <c r="L648" i="6"/>
  <c r="M648" i="6"/>
  <c r="N648" i="6"/>
  <c r="O648" i="6"/>
  <c r="P648" i="6"/>
  <c r="Q648" i="6"/>
  <c r="E649" i="6"/>
  <c r="F649" i="6"/>
  <c r="G649" i="6"/>
  <c r="H649" i="6"/>
  <c r="I649" i="6"/>
  <c r="J649" i="6"/>
  <c r="K649" i="6"/>
  <c r="L649" i="6"/>
  <c r="M649" i="6"/>
  <c r="N649" i="6"/>
  <c r="O649" i="6"/>
  <c r="P649" i="6"/>
  <c r="Q649" i="6"/>
  <c r="E650" i="6"/>
  <c r="F650" i="6"/>
  <c r="G650" i="6"/>
  <c r="H650" i="6"/>
  <c r="I650" i="6"/>
  <c r="J650" i="6"/>
  <c r="K650" i="6"/>
  <c r="L650" i="6"/>
  <c r="M650" i="6"/>
  <c r="N650" i="6"/>
  <c r="O650" i="6"/>
  <c r="P650" i="6"/>
  <c r="Q650" i="6"/>
  <c r="E651" i="6"/>
  <c r="F651" i="6"/>
  <c r="G651" i="6"/>
  <c r="H651" i="6"/>
  <c r="I651" i="6"/>
  <c r="J651" i="6"/>
  <c r="K651" i="6"/>
  <c r="L651" i="6"/>
  <c r="M651" i="6"/>
  <c r="N651" i="6"/>
  <c r="O651" i="6"/>
  <c r="P651" i="6"/>
  <c r="Q651" i="6"/>
  <c r="E652" i="6"/>
  <c r="F652" i="6"/>
  <c r="G652" i="6"/>
  <c r="H652" i="6"/>
  <c r="I652" i="6"/>
  <c r="J652" i="6"/>
  <c r="K652" i="6"/>
  <c r="L652" i="6"/>
  <c r="M652" i="6"/>
  <c r="N652" i="6"/>
  <c r="O652" i="6"/>
  <c r="P652" i="6"/>
  <c r="Q652" i="6"/>
  <c r="E653" i="6"/>
  <c r="F653" i="6"/>
  <c r="G653" i="6"/>
  <c r="H653" i="6"/>
  <c r="I653" i="6"/>
  <c r="J653" i="6"/>
  <c r="K653" i="6"/>
  <c r="L653" i="6"/>
  <c r="M653" i="6"/>
  <c r="N653" i="6"/>
  <c r="O653" i="6"/>
  <c r="P653" i="6"/>
  <c r="Q653" i="6"/>
  <c r="E654" i="6"/>
  <c r="F654" i="6"/>
  <c r="G654" i="6"/>
  <c r="H654" i="6"/>
  <c r="I654" i="6"/>
  <c r="J654" i="6"/>
  <c r="K654" i="6"/>
  <c r="L654" i="6"/>
  <c r="M654" i="6"/>
  <c r="N654" i="6"/>
  <c r="O654" i="6"/>
  <c r="P654" i="6"/>
  <c r="Q654" i="6"/>
  <c r="E655" i="6"/>
  <c r="F655" i="6"/>
  <c r="G655" i="6"/>
  <c r="H655" i="6"/>
  <c r="I655" i="6"/>
  <c r="J655" i="6"/>
  <c r="K655" i="6"/>
  <c r="L655" i="6"/>
  <c r="M655" i="6"/>
  <c r="N655" i="6"/>
  <c r="O655" i="6"/>
  <c r="P655" i="6"/>
  <c r="Q655" i="6"/>
  <c r="E656" i="6"/>
  <c r="F656" i="6"/>
  <c r="G656" i="6"/>
  <c r="H656" i="6"/>
  <c r="I656" i="6"/>
  <c r="J656" i="6"/>
  <c r="K656" i="6"/>
  <c r="L656" i="6"/>
  <c r="M656" i="6"/>
  <c r="N656" i="6"/>
  <c r="O656" i="6"/>
  <c r="P656" i="6"/>
  <c r="Q656" i="6"/>
  <c r="E657" i="6"/>
  <c r="F657" i="6"/>
  <c r="G657" i="6"/>
  <c r="H657" i="6"/>
  <c r="I657" i="6"/>
  <c r="J657" i="6"/>
  <c r="K657" i="6"/>
  <c r="L657" i="6"/>
  <c r="M657" i="6"/>
  <c r="N657" i="6"/>
  <c r="O657" i="6"/>
  <c r="P657" i="6"/>
  <c r="Q657" i="6"/>
  <c r="E658" i="6"/>
  <c r="F658" i="6"/>
  <c r="G658" i="6"/>
  <c r="H658" i="6"/>
  <c r="I658" i="6"/>
  <c r="J658" i="6"/>
  <c r="K658" i="6"/>
  <c r="L658" i="6"/>
  <c r="M658" i="6"/>
  <c r="N658" i="6"/>
  <c r="O658" i="6"/>
  <c r="P658" i="6"/>
  <c r="Q658" i="6"/>
  <c r="E659" i="6"/>
  <c r="F659" i="6"/>
  <c r="G659" i="6"/>
  <c r="H659" i="6"/>
  <c r="I659" i="6"/>
  <c r="J659" i="6"/>
  <c r="K659" i="6"/>
  <c r="L659" i="6"/>
  <c r="M659" i="6"/>
  <c r="N659" i="6"/>
  <c r="O659" i="6"/>
  <c r="P659" i="6"/>
  <c r="Q659" i="6"/>
  <c r="E660" i="6"/>
  <c r="F660" i="6"/>
  <c r="G660" i="6"/>
  <c r="H660" i="6"/>
  <c r="I660" i="6"/>
  <c r="J660" i="6"/>
  <c r="K660" i="6"/>
  <c r="L660" i="6"/>
  <c r="M660" i="6"/>
  <c r="N660" i="6"/>
  <c r="O660" i="6"/>
  <c r="P660" i="6"/>
  <c r="Q660" i="6"/>
  <c r="E661" i="6"/>
  <c r="F661" i="6"/>
  <c r="G661" i="6"/>
  <c r="H661" i="6"/>
  <c r="I661" i="6"/>
  <c r="J661" i="6"/>
  <c r="K661" i="6"/>
  <c r="L661" i="6"/>
  <c r="M661" i="6"/>
  <c r="N661" i="6"/>
  <c r="O661" i="6"/>
  <c r="P661" i="6"/>
  <c r="Q661" i="6"/>
  <c r="E662" i="6"/>
  <c r="F662" i="6"/>
  <c r="G662" i="6"/>
  <c r="H662" i="6"/>
  <c r="I662" i="6"/>
  <c r="J662" i="6"/>
  <c r="K662" i="6"/>
  <c r="L662" i="6"/>
  <c r="M662" i="6"/>
  <c r="N662" i="6"/>
  <c r="O662" i="6"/>
  <c r="P662" i="6"/>
  <c r="Q662" i="6"/>
  <c r="E663" i="6"/>
  <c r="F663" i="6"/>
  <c r="G663" i="6"/>
  <c r="H663" i="6"/>
  <c r="I663" i="6"/>
  <c r="J663" i="6"/>
  <c r="K663" i="6"/>
  <c r="L663" i="6"/>
  <c r="M663" i="6"/>
  <c r="N663" i="6"/>
  <c r="O663" i="6"/>
  <c r="P663" i="6"/>
  <c r="Q663" i="6"/>
  <c r="E664" i="6"/>
  <c r="F664" i="6"/>
  <c r="G664" i="6"/>
  <c r="H664" i="6"/>
  <c r="I664" i="6"/>
  <c r="J664" i="6"/>
  <c r="K664" i="6"/>
  <c r="L664" i="6"/>
  <c r="M664" i="6"/>
  <c r="N664" i="6"/>
  <c r="O664" i="6"/>
  <c r="P664" i="6"/>
  <c r="Q664" i="6"/>
  <c r="E665" i="6"/>
  <c r="F665" i="6"/>
  <c r="G665" i="6"/>
  <c r="H665" i="6"/>
  <c r="I665" i="6"/>
  <c r="J665" i="6"/>
  <c r="K665" i="6"/>
  <c r="L665" i="6"/>
  <c r="M665" i="6"/>
  <c r="N665" i="6"/>
  <c r="O665" i="6"/>
  <c r="P665" i="6"/>
  <c r="Q665" i="6"/>
  <c r="E666" i="6"/>
  <c r="F666" i="6"/>
  <c r="G666" i="6"/>
  <c r="H666" i="6"/>
  <c r="I666" i="6"/>
  <c r="J666" i="6"/>
  <c r="K666" i="6"/>
  <c r="L666" i="6"/>
  <c r="M666" i="6"/>
  <c r="N666" i="6"/>
  <c r="O666" i="6"/>
  <c r="P666" i="6"/>
  <c r="Q666" i="6"/>
  <c r="E667" i="6"/>
  <c r="F667" i="6"/>
  <c r="G667" i="6"/>
  <c r="H667" i="6"/>
  <c r="I667" i="6"/>
  <c r="J667" i="6"/>
  <c r="K667" i="6"/>
  <c r="L667" i="6"/>
  <c r="M667" i="6"/>
  <c r="N667" i="6"/>
  <c r="O667" i="6"/>
  <c r="P667" i="6"/>
  <c r="Q667" i="6"/>
  <c r="E668" i="6"/>
  <c r="F668" i="6"/>
  <c r="G668" i="6"/>
  <c r="H668" i="6"/>
  <c r="I668" i="6"/>
  <c r="J668" i="6"/>
  <c r="K668" i="6"/>
  <c r="L668" i="6"/>
  <c r="M668" i="6"/>
  <c r="N668" i="6"/>
  <c r="O668" i="6"/>
  <c r="P668" i="6"/>
  <c r="Q668" i="6"/>
  <c r="E669" i="6"/>
  <c r="F669" i="6"/>
  <c r="G669" i="6"/>
  <c r="H669" i="6"/>
  <c r="I669" i="6"/>
  <c r="J669" i="6"/>
  <c r="K669" i="6"/>
  <c r="L669" i="6"/>
  <c r="M669" i="6"/>
  <c r="N669" i="6"/>
  <c r="O669" i="6"/>
  <c r="P669" i="6"/>
  <c r="Q669" i="6"/>
  <c r="E670" i="6"/>
  <c r="F670" i="6"/>
  <c r="G670" i="6"/>
  <c r="H670" i="6"/>
  <c r="I670" i="6"/>
  <c r="J670" i="6"/>
  <c r="K670" i="6"/>
  <c r="L670" i="6"/>
  <c r="M670" i="6"/>
  <c r="N670" i="6"/>
  <c r="O670" i="6"/>
  <c r="P670" i="6"/>
  <c r="Q670" i="6"/>
  <c r="E671" i="6"/>
  <c r="F671" i="6"/>
  <c r="G671" i="6"/>
  <c r="H671" i="6"/>
  <c r="I671" i="6"/>
  <c r="J671" i="6"/>
  <c r="K671" i="6"/>
  <c r="L671" i="6"/>
  <c r="M671" i="6"/>
  <c r="N671" i="6"/>
  <c r="O671" i="6"/>
  <c r="P671" i="6"/>
  <c r="Q671" i="6"/>
  <c r="E672" i="6"/>
  <c r="F672" i="6"/>
  <c r="G672" i="6"/>
  <c r="H672" i="6"/>
  <c r="I672" i="6"/>
  <c r="J672" i="6"/>
  <c r="K672" i="6"/>
  <c r="L672" i="6"/>
  <c r="M672" i="6"/>
  <c r="N672" i="6"/>
  <c r="O672" i="6"/>
  <c r="P672" i="6"/>
  <c r="Q672" i="6"/>
  <c r="E673" i="6"/>
  <c r="F673" i="6"/>
  <c r="G673" i="6"/>
  <c r="H673" i="6"/>
  <c r="I673" i="6"/>
  <c r="J673" i="6"/>
  <c r="K673" i="6"/>
  <c r="L673" i="6"/>
  <c r="M673" i="6"/>
  <c r="N673" i="6"/>
  <c r="O673" i="6"/>
  <c r="P673" i="6"/>
  <c r="Q673" i="6"/>
  <c r="E674" i="6"/>
  <c r="F674" i="6"/>
  <c r="G674" i="6"/>
  <c r="H674" i="6"/>
  <c r="I674" i="6"/>
  <c r="J674" i="6"/>
  <c r="K674" i="6"/>
  <c r="L674" i="6"/>
  <c r="M674" i="6"/>
  <c r="N674" i="6"/>
  <c r="O674" i="6"/>
  <c r="P674" i="6"/>
  <c r="Q674" i="6"/>
  <c r="E675" i="6"/>
  <c r="F675" i="6"/>
  <c r="G675" i="6"/>
  <c r="H675" i="6"/>
  <c r="I675" i="6"/>
  <c r="J675" i="6"/>
  <c r="K675" i="6"/>
  <c r="L675" i="6"/>
  <c r="M675" i="6"/>
  <c r="N675" i="6"/>
  <c r="O675" i="6"/>
  <c r="P675" i="6"/>
  <c r="Q675" i="6"/>
  <c r="E676" i="6"/>
  <c r="F676" i="6"/>
  <c r="G676" i="6"/>
  <c r="H676" i="6"/>
  <c r="I676" i="6"/>
  <c r="J676" i="6"/>
  <c r="K676" i="6"/>
  <c r="L676" i="6"/>
  <c r="M676" i="6"/>
  <c r="N676" i="6"/>
  <c r="O676" i="6"/>
  <c r="P676" i="6"/>
  <c r="Q676" i="6"/>
  <c r="E677" i="6"/>
  <c r="F677" i="6"/>
  <c r="G677" i="6"/>
  <c r="H677" i="6"/>
  <c r="I677" i="6"/>
  <c r="J677" i="6"/>
  <c r="K677" i="6"/>
  <c r="L677" i="6"/>
  <c r="M677" i="6"/>
  <c r="N677" i="6"/>
  <c r="O677" i="6"/>
  <c r="P677" i="6"/>
  <c r="Q677" i="6"/>
  <c r="E678" i="6"/>
  <c r="F678" i="6"/>
  <c r="G678" i="6"/>
  <c r="H678" i="6"/>
  <c r="I678" i="6"/>
  <c r="J678" i="6"/>
  <c r="K678" i="6"/>
  <c r="L678" i="6"/>
  <c r="M678" i="6"/>
  <c r="N678" i="6"/>
  <c r="O678" i="6"/>
  <c r="P678" i="6"/>
  <c r="Q678" i="6"/>
  <c r="E679" i="6"/>
  <c r="F679" i="6"/>
  <c r="G679" i="6"/>
  <c r="H679" i="6"/>
  <c r="I679" i="6"/>
  <c r="J679" i="6"/>
  <c r="K679" i="6"/>
  <c r="L679" i="6"/>
  <c r="M679" i="6"/>
  <c r="N679" i="6"/>
  <c r="O679" i="6"/>
  <c r="P679" i="6"/>
  <c r="Q679" i="6"/>
  <c r="E680" i="6"/>
  <c r="F680" i="6"/>
  <c r="G680" i="6"/>
  <c r="H680" i="6"/>
  <c r="I680" i="6"/>
  <c r="J680" i="6"/>
  <c r="K680" i="6"/>
  <c r="L680" i="6"/>
  <c r="M680" i="6"/>
  <c r="N680" i="6"/>
  <c r="O680" i="6"/>
  <c r="P680" i="6"/>
  <c r="Q680" i="6"/>
  <c r="E681" i="6"/>
  <c r="F681" i="6"/>
  <c r="G681" i="6"/>
  <c r="H681" i="6"/>
  <c r="I681" i="6"/>
  <c r="J681" i="6"/>
  <c r="K681" i="6"/>
  <c r="L681" i="6"/>
  <c r="M681" i="6"/>
  <c r="N681" i="6"/>
  <c r="O681" i="6"/>
  <c r="P681" i="6"/>
  <c r="Q681" i="6"/>
  <c r="E682" i="6"/>
  <c r="F682" i="6"/>
  <c r="G682" i="6"/>
  <c r="H682" i="6"/>
  <c r="I682" i="6"/>
  <c r="J682" i="6"/>
  <c r="K682" i="6"/>
  <c r="L682" i="6"/>
  <c r="M682" i="6"/>
  <c r="N682" i="6"/>
  <c r="O682" i="6"/>
  <c r="P682" i="6"/>
  <c r="Q682" i="6"/>
  <c r="E683" i="6"/>
  <c r="F683" i="6"/>
  <c r="G683" i="6"/>
  <c r="H683" i="6"/>
  <c r="I683" i="6"/>
  <c r="J683" i="6"/>
  <c r="K683" i="6"/>
  <c r="L683" i="6"/>
  <c r="M683" i="6"/>
  <c r="N683" i="6"/>
  <c r="O683" i="6"/>
  <c r="P683" i="6"/>
  <c r="Q683" i="6"/>
  <c r="E684" i="6"/>
  <c r="F684" i="6"/>
  <c r="G684" i="6"/>
  <c r="H684" i="6"/>
  <c r="I684" i="6"/>
  <c r="J684" i="6"/>
  <c r="K684" i="6"/>
  <c r="L684" i="6"/>
  <c r="M684" i="6"/>
  <c r="N684" i="6"/>
  <c r="O684" i="6"/>
  <c r="P684" i="6"/>
  <c r="Q684" i="6"/>
  <c r="E685" i="6"/>
  <c r="F685" i="6"/>
  <c r="G685" i="6"/>
  <c r="H685" i="6"/>
  <c r="I685" i="6"/>
  <c r="J685" i="6"/>
  <c r="K685" i="6"/>
  <c r="L685" i="6"/>
  <c r="M685" i="6"/>
  <c r="N685" i="6"/>
  <c r="O685" i="6"/>
  <c r="P685" i="6"/>
  <c r="Q685" i="6"/>
  <c r="E686" i="6"/>
  <c r="F686" i="6"/>
  <c r="G686" i="6"/>
  <c r="H686" i="6"/>
  <c r="I686" i="6"/>
  <c r="J686" i="6"/>
  <c r="K686" i="6"/>
  <c r="L686" i="6"/>
  <c r="M686" i="6"/>
  <c r="N686" i="6"/>
  <c r="O686" i="6"/>
  <c r="P686" i="6"/>
  <c r="Q686" i="6"/>
  <c r="E687" i="6"/>
  <c r="F687" i="6"/>
  <c r="G687" i="6"/>
  <c r="H687" i="6"/>
  <c r="I687" i="6"/>
  <c r="J687" i="6"/>
  <c r="K687" i="6"/>
  <c r="L687" i="6"/>
  <c r="M687" i="6"/>
  <c r="N687" i="6"/>
  <c r="O687" i="6"/>
  <c r="P687" i="6"/>
  <c r="Q687" i="6"/>
  <c r="E688" i="6"/>
  <c r="F688" i="6"/>
  <c r="G688" i="6"/>
  <c r="H688" i="6"/>
  <c r="I688" i="6"/>
  <c r="J688" i="6"/>
  <c r="K688" i="6"/>
  <c r="L688" i="6"/>
  <c r="M688" i="6"/>
  <c r="N688" i="6"/>
  <c r="O688" i="6"/>
  <c r="P688" i="6"/>
  <c r="Q688" i="6"/>
  <c r="E689" i="6"/>
  <c r="F689" i="6"/>
  <c r="G689" i="6"/>
  <c r="H689" i="6"/>
  <c r="I689" i="6"/>
  <c r="J689" i="6"/>
  <c r="K689" i="6"/>
  <c r="L689" i="6"/>
  <c r="M689" i="6"/>
  <c r="N689" i="6"/>
  <c r="O689" i="6"/>
  <c r="P689" i="6"/>
  <c r="Q689" i="6"/>
  <c r="E690" i="6"/>
  <c r="F690" i="6"/>
  <c r="G690" i="6"/>
  <c r="H690" i="6"/>
  <c r="I690" i="6"/>
  <c r="J690" i="6"/>
  <c r="K690" i="6"/>
  <c r="L690" i="6"/>
  <c r="M690" i="6"/>
  <c r="N690" i="6"/>
  <c r="O690" i="6"/>
  <c r="P690" i="6"/>
  <c r="Q690" i="6"/>
  <c r="E691" i="6"/>
  <c r="F691" i="6"/>
  <c r="G691" i="6"/>
  <c r="H691" i="6"/>
  <c r="I691" i="6"/>
  <c r="J691" i="6"/>
  <c r="K691" i="6"/>
  <c r="L691" i="6"/>
  <c r="M691" i="6"/>
  <c r="N691" i="6"/>
  <c r="O691" i="6"/>
  <c r="P691" i="6"/>
  <c r="Q691" i="6"/>
  <c r="E692" i="6"/>
  <c r="F692" i="6"/>
  <c r="G692" i="6"/>
  <c r="H692" i="6"/>
  <c r="I692" i="6"/>
  <c r="J692" i="6"/>
  <c r="K692" i="6"/>
  <c r="L692" i="6"/>
  <c r="M692" i="6"/>
  <c r="N692" i="6"/>
  <c r="O692" i="6"/>
  <c r="P692" i="6"/>
  <c r="Q692" i="6"/>
  <c r="E693" i="6"/>
  <c r="F693" i="6"/>
  <c r="G693" i="6"/>
  <c r="H693" i="6"/>
  <c r="I693" i="6"/>
  <c r="J693" i="6"/>
  <c r="K693" i="6"/>
  <c r="L693" i="6"/>
  <c r="M693" i="6"/>
  <c r="N693" i="6"/>
  <c r="O693" i="6"/>
  <c r="P693" i="6"/>
  <c r="Q693" i="6"/>
  <c r="E694" i="6"/>
  <c r="F694" i="6"/>
  <c r="G694" i="6"/>
  <c r="H694" i="6"/>
  <c r="I694" i="6"/>
  <c r="J694" i="6"/>
  <c r="K694" i="6"/>
  <c r="L694" i="6"/>
  <c r="M694" i="6"/>
  <c r="N694" i="6"/>
  <c r="O694" i="6"/>
  <c r="P694" i="6"/>
  <c r="Q694" i="6"/>
  <c r="E695" i="6"/>
  <c r="F695" i="6"/>
  <c r="G695" i="6"/>
  <c r="H695" i="6"/>
  <c r="I695" i="6"/>
  <c r="J695" i="6"/>
  <c r="K695" i="6"/>
  <c r="L695" i="6"/>
  <c r="M695" i="6"/>
  <c r="N695" i="6"/>
  <c r="O695" i="6"/>
  <c r="P695" i="6"/>
  <c r="Q695" i="6"/>
  <c r="E696" i="6"/>
  <c r="F696" i="6"/>
  <c r="G696" i="6"/>
  <c r="H696" i="6"/>
  <c r="I696" i="6"/>
  <c r="J696" i="6"/>
  <c r="K696" i="6"/>
  <c r="L696" i="6"/>
  <c r="M696" i="6"/>
  <c r="N696" i="6"/>
  <c r="O696" i="6"/>
  <c r="P696" i="6"/>
  <c r="Q696" i="6"/>
  <c r="E697" i="6"/>
  <c r="F697" i="6"/>
  <c r="G697" i="6"/>
  <c r="H697" i="6"/>
  <c r="I697" i="6"/>
  <c r="J697" i="6"/>
  <c r="K697" i="6"/>
  <c r="L697" i="6"/>
  <c r="M697" i="6"/>
  <c r="N697" i="6"/>
  <c r="O697" i="6"/>
  <c r="P697" i="6"/>
  <c r="Q697" i="6"/>
  <c r="E698" i="6"/>
  <c r="F698" i="6"/>
  <c r="G698" i="6"/>
  <c r="H698" i="6"/>
  <c r="I698" i="6"/>
  <c r="J698" i="6"/>
  <c r="K698" i="6"/>
  <c r="L698" i="6"/>
  <c r="M698" i="6"/>
  <c r="N698" i="6"/>
  <c r="O698" i="6"/>
  <c r="P698" i="6"/>
  <c r="Q698" i="6"/>
  <c r="E699" i="6"/>
  <c r="F699" i="6"/>
  <c r="G699" i="6"/>
  <c r="H699" i="6"/>
  <c r="I699" i="6"/>
  <c r="J699" i="6"/>
  <c r="K699" i="6"/>
  <c r="L699" i="6"/>
  <c r="M699" i="6"/>
  <c r="N699" i="6"/>
  <c r="O699" i="6"/>
  <c r="P699" i="6"/>
  <c r="Q699" i="6"/>
  <c r="E700" i="6"/>
  <c r="F700" i="6"/>
  <c r="G700" i="6"/>
  <c r="H700" i="6"/>
  <c r="I700" i="6"/>
  <c r="J700" i="6"/>
  <c r="K700" i="6"/>
  <c r="L700" i="6"/>
  <c r="M700" i="6"/>
  <c r="N700" i="6"/>
  <c r="O700" i="6"/>
  <c r="P700" i="6"/>
  <c r="Q700" i="6"/>
  <c r="E701" i="6"/>
  <c r="F701" i="6"/>
  <c r="G701" i="6"/>
  <c r="H701" i="6"/>
  <c r="I701" i="6"/>
  <c r="J701" i="6"/>
  <c r="K701" i="6"/>
  <c r="L701" i="6"/>
  <c r="M701" i="6"/>
  <c r="N701" i="6"/>
  <c r="O701" i="6"/>
  <c r="P701" i="6"/>
  <c r="Q701" i="6"/>
  <c r="E702" i="6"/>
  <c r="F702" i="6"/>
  <c r="G702" i="6"/>
  <c r="H702" i="6"/>
  <c r="I702" i="6"/>
  <c r="J702" i="6"/>
  <c r="K702" i="6"/>
  <c r="L702" i="6"/>
  <c r="M702" i="6"/>
  <c r="N702" i="6"/>
  <c r="O702" i="6"/>
  <c r="P702" i="6"/>
  <c r="Q702" i="6"/>
  <c r="E703" i="6"/>
  <c r="F703" i="6"/>
  <c r="G703" i="6"/>
  <c r="H703" i="6"/>
  <c r="I703" i="6"/>
  <c r="J703" i="6"/>
  <c r="K703" i="6"/>
  <c r="L703" i="6"/>
  <c r="M703" i="6"/>
  <c r="N703" i="6"/>
  <c r="O703" i="6"/>
  <c r="P703" i="6"/>
  <c r="Q703" i="6"/>
  <c r="E704" i="6"/>
  <c r="F704" i="6"/>
  <c r="G704" i="6"/>
  <c r="H704" i="6"/>
  <c r="I704" i="6"/>
  <c r="J704" i="6"/>
  <c r="K704" i="6"/>
  <c r="L704" i="6"/>
  <c r="M704" i="6"/>
  <c r="N704" i="6"/>
  <c r="O704" i="6"/>
  <c r="P704" i="6"/>
  <c r="Q704" i="6"/>
  <c r="E705" i="6"/>
  <c r="F705" i="6"/>
  <c r="G705" i="6"/>
  <c r="H705" i="6"/>
  <c r="I705" i="6"/>
  <c r="J705" i="6"/>
  <c r="K705" i="6"/>
  <c r="L705" i="6"/>
  <c r="M705" i="6"/>
  <c r="N705" i="6"/>
  <c r="O705" i="6"/>
  <c r="P705" i="6"/>
  <c r="Q705" i="6"/>
  <c r="E706" i="6"/>
  <c r="F706" i="6"/>
  <c r="G706" i="6"/>
  <c r="H706" i="6"/>
  <c r="I706" i="6"/>
  <c r="J706" i="6"/>
  <c r="K706" i="6"/>
  <c r="L706" i="6"/>
  <c r="M706" i="6"/>
  <c r="N706" i="6"/>
  <c r="O706" i="6"/>
  <c r="P706" i="6"/>
  <c r="Q706" i="6"/>
  <c r="E707" i="6"/>
  <c r="F707" i="6"/>
  <c r="G707" i="6"/>
  <c r="H707" i="6"/>
  <c r="I707" i="6"/>
  <c r="J707" i="6"/>
  <c r="K707" i="6"/>
  <c r="L707" i="6"/>
  <c r="M707" i="6"/>
  <c r="N707" i="6"/>
  <c r="O707" i="6"/>
  <c r="P707" i="6"/>
  <c r="Q707" i="6"/>
  <c r="E708" i="6"/>
  <c r="F708" i="6"/>
  <c r="G708" i="6"/>
  <c r="H708" i="6"/>
  <c r="I708" i="6"/>
  <c r="J708" i="6"/>
  <c r="K708" i="6"/>
  <c r="L708" i="6"/>
  <c r="M708" i="6"/>
  <c r="N708" i="6"/>
  <c r="O708" i="6"/>
  <c r="P708" i="6"/>
  <c r="Q708" i="6"/>
  <c r="E709" i="6"/>
  <c r="F709" i="6"/>
  <c r="G709" i="6"/>
  <c r="H709" i="6"/>
  <c r="I709" i="6"/>
  <c r="J709" i="6"/>
  <c r="K709" i="6"/>
  <c r="L709" i="6"/>
  <c r="M709" i="6"/>
  <c r="N709" i="6"/>
  <c r="O709" i="6"/>
  <c r="P709" i="6"/>
  <c r="Q709" i="6"/>
  <c r="E710" i="6"/>
  <c r="F710" i="6"/>
  <c r="G710" i="6"/>
  <c r="H710" i="6"/>
  <c r="I710" i="6"/>
  <c r="J710" i="6"/>
  <c r="K710" i="6"/>
  <c r="L710" i="6"/>
  <c r="M710" i="6"/>
  <c r="N710" i="6"/>
  <c r="O710" i="6"/>
  <c r="P710" i="6"/>
  <c r="Q710" i="6"/>
  <c r="E711" i="6"/>
  <c r="F711" i="6"/>
  <c r="G711" i="6"/>
  <c r="H711" i="6"/>
  <c r="I711" i="6"/>
  <c r="J711" i="6"/>
  <c r="K711" i="6"/>
  <c r="L711" i="6"/>
  <c r="M711" i="6"/>
  <c r="N711" i="6"/>
  <c r="O711" i="6"/>
  <c r="P711" i="6"/>
  <c r="Q711" i="6"/>
  <c r="E712" i="6"/>
  <c r="F712" i="6"/>
  <c r="G712" i="6"/>
  <c r="H712" i="6"/>
  <c r="I712" i="6"/>
  <c r="J712" i="6"/>
  <c r="K712" i="6"/>
  <c r="L712" i="6"/>
  <c r="M712" i="6"/>
  <c r="N712" i="6"/>
  <c r="O712" i="6"/>
  <c r="P712" i="6"/>
  <c r="Q712" i="6"/>
  <c r="E713" i="6"/>
  <c r="F713" i="6"/>
  <c r="G713" i="6"/>
  <c r="H713" i="6"/>
  <c r="I713" i="6"/>
  <c r="J713" i="6"/>
  <c r="K713" i="6"/>
  <c r="L713" i="6"/>
  <c r="M713" i="6"/>
  <c r="N713" i="6"/>
  <c r="O713" i="6"/>
  <c r="P713" i="6"/>
  <c r="Q713" i="6"/>
  <c r="E714" i="6"/>
  <c r="F714" i="6"/>
  <c r="G714" i="6"/>
  <c r="H714" i="6"/>
  <c r="I714" i="6"/>
  <c r="J714" i="6"/>
  <c r="K714" i="6"/>
  <c r="L714" i="6"/>
  <c r="M714" i="6"/>
  <c r="N714" i="6"/>
  <c r="O714" i="6"/>
  <c r="P714" i="6"/>
  <c r="Q714" i="6"/>
  <c r="E715" i="6"/>
  <c r="F715" i="6"/>
  <c r="G715" i="6"/>
  <c r="H715" i="6"/>
  <c r="I715" i="6"/>
  <c r="J715" i="6"/>
  <c r="K715" i="6"/>
  <c r="L715" i="6"/>
  <c r="M715" i="6"/>
  <c r="N715" i="6"/>
  <c r="O715" i="6"/>
  <c r="P715" i="6"/>
  <c r="Q715" i="6"/>
  <c r="E716" i="6"/>
  <c r="F716" i="6"/>
  <c r="G716" i="6"/>
  <c r="H716" i="6"/>
  <c r="I716" i="6"/>
  <c r="J716" i="6"/>
  <c r="K716" i="6"/>
  <c r="L716" i="6"/>
  <c r="M716" i="6"/>
  <c r="N716" i="6"/>
  <c r="O716" i="6"/>
  <c r="P716" i="6"/>
  <c r="Q716" i="6"/>
  <c r="E717" i="6"/>
  <c r="F717" i="6"/>
  <c r="G717" i="6"/>
  <c r="H717" i="6"/>
  <c r="I717" i="6"/>
  <c r="J717" i="6"/>
  <c r="K717" i="6"/>
  <c r="L717" i="6"/>
  <c r="M717" i="6"/>
  <c r="N717" i="6"/>
  <c r="O717" i="6"/>
  <c r="P717" i="6"/>
  <c r="Q717" i="6"/>
  <c r="E718" i="6"/>
  <c r="F718" i="6"/>
  <c r="G718" i="6"/>
  <c r="H718" i="6"/>
  <c r="I718" i="6"/>
  <c r="J718" i="6"/>
  <c r="K718" i="6"/>
  <c r="L718" i="6"/>
  <c r="M718" i="6"/>
  <c r="N718" i="6"/>
  <c r="O718" i="6"/>
  <c r="P718" i="6"/>
  <c r="Q718" i="6"/>
  <c r="E719" i="6"/>
  <c r="F719" i="6"/>
  <c r="G719" i="6"/>
  <c r="H719" i="6"/>
  <c r="I719" i="6"/>
  <c r="J719" i="6"/>
  <c r="K719" i="6"/>
  <c r="L719" i="6"/>
  <c r="M719" i="6"/>
  <c r="N719" i="6"/>
  <c r="O719" i="6"/>
  <c r="P719" i="6"/>
  <c r="Q719" i="6"/>
  <c r="E720" i="6"/>
  <c r="F720" i="6"/>
  <c r="G720" i="6"/>
  <c r="H720" i="6"/>
  <c r="I720" i="6"/>
  <c r="J720" i="6"/>
  <c r="K720" i="6"/>
  <c r="L720" i="6"/>
  <c r="M720" i="6"/>
  <c r="N720" i="6"/>
  <c r="O720" i="6"/>
  <c r="P720" i="6"/>
  <c r="Q720" i="6"/>
  <c r="E721" i="6"/>
  <c r="F721" i="6"/>
  <c r="G721" i="6"/>
  <c r="H721" i="6"/>
  <c r="I721" i="6"/>
  <c r="J721" i="6"/>
  <c r="K721" i="6"/>
  <c r="L721" i="6"/>
  <c r="M721" i="6"/>
  <c r="N721" i="6"/>
  <c r="O721" i="6"/>
  <c r="P721" i="6"/>
  <c r="Q721" i="6"/>
  <c r="E722" i="6"/>
  <c r="F722" i="6"/>
  <c r="G722" i="6"/>
  <c r="H722" i="6"/>
  <c r="I722" i="6"/>
  <c r="J722" i="6"/>
  <c r="K722" i="6"/>
  <c r="L722" i="6"/>
  <c r="M722" i="6"/>
  <c r="N722" i="6"/>
  <c r="O722" i="6"/>
  <c r="P722" i="6"/>
  <c r="Q722" i="6"/>
  <c r="E723" i="6"/>
  <c r="F723" i="6"/>
  <c r="G723" i="6"/>
  <c r="H723" i="6"/>
  <c r="I723" i="6"/>
  <c r="J723" i="6"/>
  <c r="K723" i="6"/>
  <c r="L723" i="6"/>
  <c r="M723" i="6"/>
  <c r="N723" i="6"/>
  <c r="O723" i="6"/>
  <c r="P723" i="6"/>
  <c r="Q723" i="6"/>
  <c r="E724" i="6"/>
  <c r="F724" i="6"/>
  <c r="G724" i="6"/>
  <c r="H724" i="6"/>
  <c r="I724" i="6"/>
  <c r="J724" i="6"/>
  <c r="K724" i="6"/>
  <c r="L724" i="6"/>
  <c r="M724" i="6"/>
  <c r="N724" i="6"/>
  <c r="O724" i="6"/>
  <c r="P724" i="6"/>
  <c r="Q724" i="6"/>
  <c r="E725" i="6"/>
  <c r="F725" i="6"/>
  <c r="G725" i="6"/>
  <c r="H725" i="6"/>
  <c r="I725" i="6"/>
  <c r="J725" i="6"/>
  <c r="K725" i="6"/>
  <c r="L725" i="6"/>
  <c r="M725" i="6"/>
  <c r="N725" i="6"/>
  <c r="O725" i="6"/>
  <c r="P725" i="6"/>
  <c r="Q725" i="6"/>
  <c r="E726" i="6"/>
  <c r="F726" i="6"/>
  <c r="G726" i="6"/>
  <c r="H726" i="6"/>
  <c r="I726" i="6"/>
  <c r="J726" i="6"/>
  <c r="K726" i="6"/>
  <c r="L726" i="6"/>
  <c r="M726" i="6"/>
  <c r="N726" i="6"/>
  <c r="O726" i="6"/>
  <c r="P726" i="6"/>
  <c r="Q726" i="6"/>
  <c r="E727" i="6"/>
  <c r="F727" i="6"/>
  <c r="G727" i="6"/>
  <c r="H727" i="6"/>
  <c r="I727" i="6"/>
  <c r="J727" i="6"/>
  <c r="K727" i="6"/>
  <c r="L727" i="6"/>
  <c r="M727" i="6"/>
  <c r="N727" i="6"/>
  <c r="O727" i="6"/>
  <c r="P727" i="6"/>
  <c r="Q727" i="6"/>
  <c r="E728" i="6"/>
  <c r="F728" i="6"/>
  <c r="G728" i="6"/>
  <c r="H728" i="6"/>
  <c r="I728" i="6"/>
  <c r="J728" i="6"/>
  <c r="K728" i="6"/>
  <c r="L728" i="6"/>
  <c r="M728" i="6"/>
  <c r="N728" i="6"/>
  <c r="O728" i="6"/>
  <c r="P728" i="6"/>
  <c r="Q728" i="6"/>
  <c r="E729" i="6"/>
  <c r="F729" i="6"/>
  <c r="G729" i="6"/>
  <c r="H729" i="6"/>
  <c r="I729" i="6"/>
  <c r="J729" i="6"/>
  <c r="K729" i="6"/>
  <c r="L729" i="6"/>
  <c r="M729" i="6"/>
  <c r="N729" i="6"/>
  <c r="O729" i="6"/>
  <c r="P729" i="6"/>
  <c r="Q729" i="6"/>
  <c r="E730" i="6"/>
  <c r="F730" i="6"/>
  <c r="G730" i="6"/>
  <c r="H730" i="6"/>
  <c r="I730" i="6"/>
  <c r="J730" i="6"/>
  <c r="K730" i="6"/>
  <c r="L730" i="6"/>
  <c r="M730" i="6"/>
  <c r="N730" i="6"/>
  <c r="O730" i="6"/>
  <c r="P730" i="6"/>
  <c r="Q730" i="6"/>
  <c r="E731" i="6"/>
  <c r="F731" i="6"/>
  <c r="G731" i="6"/>
  <c r="H731" i="6"/>
  <c r="I731" i="6"/>
  <c r="J731" i="6"/>
  <c r="K731" i="6"/>
  <c r="L731" i="6"/>
  <c r="M731" i="6"/>
  <c r="N731" i="6"/>
  <c r="O731" i="6"/>
  <c r="P731" i="6"/>
  <c r="Q731" i="6"/>
  <c r="E732" i="6"/>
  <c r="F732" i="6"/>
  <c r="G732" i="6"/>
  <c r="H732" i="6"/>
  <c r="I732" i="6"/>
  <c r="J732" i="6"/>
  <c r="K732" i="6"/>
  <c r="L732" i="6"/>
  <c r="M732" i="6"/>
  <c r="N732" i="6"/>
  <c r="O732" i="6"/>
  <c r="P732" i="6"/>
  <c r="Q732" i="6"/>
  <c r="E733" i="6"/>
  <c r="F733" i="6"/>
  <c r="G733" i="6"/>
  <c r="H733" i="6"/>
  <c r="I733" i="6"/>
  <c r="J733" i="6"/>
  <c r="K733" i="6"/>
  <c r="L733" i="6"/>
  <c r="M733" i="6"/>
  <c r="N733" i="6"/>
  <c r="O733" i="6"/>
  <c r="P733" i="6"/>
  <c r="Q733" i="6"/>
  <c r="E734" i="6"/>
  <c r="F734" i="6"/>
  <c r="G734" i="6"/>
  <c r="H734" i="6"/>
  <c r="I734" i="6"/>
  <c r="J734" i="6"/>
  <c r="K734" i="6"/>
  <c r="L734" i="6"/>
  <c r="M734" i="6"/>
  <c r="N734" i="6"/>
  <c r="O734" i="6"/>
  <c r="P734" i="6"/>
  <c r="Q734" i="6"/>
  <c r="E735" i="6"/>
  <c r="F735" i="6"/>
  <c r="G735" i="6"/>
  <c r="H735" i="6"/>
  <c r="I735" i="6"/>
  <c r="J735" i="6"/>
  <c r="K735" i="6"/>
  <c r="L735" i="6"/>
  <c r="M735" i="6"/>
  <c r="N735" i="6"/>
  <c r="O735" i="6"/>
  <c r="P735" i="6"/>
  <c r="Q735" i="6"/>
  <c r="E736" i="6"/>
  <c r="F736" i="6"/>
  <c r="G736" i="6"/>
  <c r="H736" i="6"/>
  <c r="I736" i="6"/>
  <c r="J736" i="6"/>
  <c r="K736" i="6"/>
  <c r="L736" i="6"/>
  <c r="M736" i="6"/>
  <c r="N736" i="6"/>
  <c r="O736" i="6"/>
  <c r="P736" i="6"/>
  <c r="Q736" i="6"/>
  <c r="E737" i="6"/>
  <c r="F737" i="6"/>
  <c r="G737" i="6"/>
  <c r="H737" i="6"/>
  <c r="I737" i="6"/>
  <c r="J737" i="6"/>
  <c r="K737" i="6"/>
  <c r="L737" i="6"/>
  <c r="M737" i="6"/>
  <c r="N737" i="6"/>
  <c r="O737" i="6"/>
  <c r="P737" i="6"/>
  <c r="Q737" i="6"/>
  <c r="E738" i="6"/>
  <c r="F738" i="6"/>
  <c r="G738" i="6"/>
  <c r="H738" i="6"/>
  <c r="I738" i="6"/>
  <c r="J738" i="6"/>
  <c r="K738" i="6"/>
  <c r="L738" i="6"/>
  <c r="M738" i="6"/>
  <c r="N738" i="6"/>
  <c r="O738" i="6"/>
  <c r="P738" i="6"/>
  <c r="Q738" i="6"/>
  <c r="E739" i="6"/>
  <c r="F739" i="6"/>
  <c r="G739" i="6"/>
  <c r="H739" i="6"/>
  <c r="I739" i="6"/>
  <c r="J739" i="6"/>
  <c r="K739" i="6"/>
  <c r="L739" i="6"/>
  <c r="M739" i="6"/>
  <c r="N739" i="6"/>
  <c r="O739" i="6"/>
  <c r="P739" i="6"/>
  <c r="Q739" i="6"/>
  <c r="E740" i="6"/>
  <c r="F740" i="6"/>
  <c r="G740" i="6"/>
  <c r="H740" i="6"/>
  <c r="I740" i="6"/>
  <c r="J740" i="6"/>
  <c r="K740" i="6"/>
  <c r="L740" i="6"/>
  <c r="M740" i="6"/>
  <c r="N740" i="6"/>
  <c r="O740" i="6"/>
  <c r="P740" i="6"/>
  <c r="Q740" i="6"/>
  <c r="E741" i="6"/>
  <c r="F741" i="6"/>
  <c r="G741" i="6"/>
  <c r="H741" i="6"/>
  <c r="I741" i="6"/>
  <c r="J741" i="6"/>
  <c r="K741" i="6"/>
  <c r="L741" i="6"/>
  <c r="M741" i="6"/>
  <c r="N741" i="6"/>
  <c r="O741" i="6"/>
  <c r="P741" i="6"/>
  <c r="Q741" i="6"/>
  <c r="E742" i="6"/>
  <c r="F742" i="6"/>
  <c r="G742" i="6"/>
  <c r="H742" i="6"/>
  <c r="I742" i="6"/>
  <c r="J742" i="6"/>
  <c r="K742" i="6"/>
  <c r="L742" i="6"/>
  <c r="M742" i="6"/>
  <c r="N742" i="6"/>
  <c r="O742" i="6"/>
  <c r="P742" i="6"/>
  <c r="Q742" i="6"/>
  <c r="E743" i="6"/>
  <c r="F743" i="6"/>
  <c r="G743" i="6"/>
  <c r="H743" i="6"/>
  <c r="I743" i="6"/>
  <c r="J743" i="6"/>
  <c r="K743" i="6"/>
  <c r="L743" i="6"/>
  <c r="M743" i="6"/>
  <c r="N743" i="6"/>
  <c r="O743" i="6"/>
  <c r="P743" i="6"/>
  <c r="Q743" i="6"/>
  <c r="E744" i="6"/>
  <c r="F744" i="6"/>
  <c r="G744" i="6"/>
  <c r="H744" i="6"/>
  <c r="I744" i="6"/>
  <c r="J744" i="6"/>
  <c r="K744" i="6"/>
  <c r="L744" i="6"/>
  <c r="M744" i="6"/>
  <c r="N744" i="6"/>
  <c r="O744" i="6"/>
  <c r="P744" i="6"/>
  <c r="Q744" i="6"/>
  <c r="E745" i="6"/>
  <c r="F745" i="6"/>
  <c r="G745" i="6"/>
  <c r="H745" i="6"/>
  <c r="I745" i="6"/>
  <c r="J745" i="6"/>
  <c r="K745" i="6"/>
  <c r="L745" i="6"/>
  <c r="M745" i="6"/>
  <c r="N745" i="6"/>
  <c r="O745" i="6"/>
  <c r="P745" i="6"/>
  <c r="Q745" i="6"/>
  <c r="E746" i="6"/>
  <c r="F746" i="6"/>
  <c r="G746" i="6"/>
  <c r="H746" i="6"/>
  <c r="I746" i="6"/>
  <c r="J746" i="6"/>
  <c r="K746" i="6"/>
  <c r="L746" i="6"/>
  <c r="M746" i="6"/>
  <c r="N746" i="6"/>
  <c r="O746" i="6"/>
  <c r="P746" i="6"/>
  <c r="Q746" i="6"/>
  <c r="E747" i="6"/>
  <c r="F747" i="6"/>
  <c r="G747" i="6"/>
  <c r="H747" i="6"/>
  <c r="I747" i="6"/>
  <c r="J747" i="6"/>
  <c r="K747" i="6"/>
  <c r="L747" i="6"/>
  <c r="M747" i="6"/>
  <c r="N747" i="6"/>
  <c r="O747" i="6"/>
  <c r="P747" i="6"/>
  <c r="Q747" i="6"/>
  <c r="E748" i="6"/>
  <c r="F748" i="6"/>
  <c r="G748" i="6"/>
  <c r="H748" i="6"/>
  <c r="I748" i="6"/>
  <c r="J748" i="6"/>
  <c r="K748" i="6"/>
  <c r="L748" i="6"/>
  <c r="M748" i="6"/>
  <c r="N748" i="6"/>
  <c r="O748" i="6"/>
  <c r="P748" i="6"/>
  <c r="Q748" i="6"/>
  <c r="E749" i="6"/>
  <c r="F749" i="6"/>
  <c r="G749" i="6"/>
  <c r="H749" i="6"/>
  <c r="I749" i="6"/>
  <c r="J749" i="6"/>
  <c r="K749" i="6"/>
  <c r="L749" i="6"/>
  <c r="M749" i="6"/>
  <c r="N749" i="6"/>
  <c r="O749" i="6"/>
  <c r="P749" i="6"/>
  <c r="Q749" i="6"/>
  <c r="E750" i="6"/>
  <c r="F750" i="6"/>
  <c r="G750" i="6"/>
  <c r="H750" i="6"/>
  <c r="I750" i="6"/>
  <c r="J750" i="6"/>
  <c r="K750" i="6"/>
  <c r="L750" i="6"/>
  <c r="M750" i="6"/>
  <c r="N750" i="6"/>
  <c r="O750" i="6"/>
  <c r="P750" i="6"/>
  <c r="Q750" i="6"/>
  <c r="E751" i="6"/>
  <c r="F751" i="6"/>
  <c r="G751" i="6"/>
  <c r="H751" i="6"/>
  <c r="I751" i="6"/>
  <c r="J751" i="6"/>
  <c r="K751" i="6"/>
  <c r="L751" i="6"/>
  <c r="M751" i="6"/>
  <c r="N751" i="6"/>
  <c r="O751" i="6"/>
  <c r="P751" i="6"/>
  <c r="Q751" i="6"/>
  <c r="E752" i="6"/>
  <c r="F752" i="6"/>
  <c r="G752" i="6"/>
  <c r="H752" i="6"/>
  <c r="I752" i="6"/>
  <c r="J752" i="6"/>
  <c r="K752" i="6"/>
  <c r="L752" i="6"/>
  <c r="M752" i="6"/>
  <c r="N752" i="6"/>
  <c r="O752" i="6"/>
  <c r="P752" i="6"/>
  <c r="Q752" i="6"/>
  <c r="E753" i="6"/>
  <c r="F753" i="6"/>
  <c r="G753" i="6"/>
  <c r="H753" i="6"/>
  <c r="I753" i="6"/>
  <c r="J753" i="6"/>
  <c r="K753" i="6"/>
  <c r="L753" i="6"/>
  <c r="M753" i="6"/>
  <c r="N753" i="6"/>
  <c r="O753" i="6"/>
  <c r="P753" i="6"/>
  <c r="Q753" i="6"/>
  <c r="E754" i="6"/>
  <c r="F754" i="6"/>
  <c r="G754" i="6"/>
  <c r="H754" i="6"/>
  <c r="I754" i="6"/>
  <c r="J754" i="6"/>
  <c r="K754" i="6"/>
  <c r="L754" i="6"/>
  <c r="M754" i="6"/>
  <c r="N754" i="6"/>
  <c r="O754" i="6"/>
  <c r="P754" i="6"/>
  <c r="Q754" i="6"/>
  <c r="E755" i="6"/>
  <c r="F755" i="6"/>
  <c r="G755" i="6"/>
  <c r="H755" i="6"/>
  <c r="I755" i="6"/>
  <c r="J755" i="6"/>
  <c r="K755" i="6"/>
  <c r="L755" i="6"/>
  <c r="M755" i="6"/>
  <c r="N755" i="6"/>
  <c r="O755" i="6"/>
  <c r="P755" i="6"/>
  <c r="Q755" i="6"/>
  <c r="E756" i="6"/>
  <c r="F756" i="6"/>
  <c r="G756" i="6"/>
  <c r="H756" i="6"/>
  <c r="I756" i="6"/>
  <c r="J756" i="6"/>
  <c r="K756" i="6"/>
  <c r="L756" i="6"/>
  <c r="M756" i="6"/>
  <c r="N756" i="6"/>
  <c r="O756" i="6"/>
  <c r="P756" i="6"/>
  <c r="Q756" i="6"/>
  <c r="E757" i="6"/>
  <c r="F757" i="6"/>
  <c r="G757" i="6"/>
  <c r="H757" i="6"/>
  <c r="I757" i="6"/>
  <c r="J757" i="6"/>
  <c r="K757" i="6"/>
  <c r="L757" i="6"/>
  <c r="M757" i="6"/>
  <c r="N757" i="6"/>
  <c r="O757" i="6"/>
  <c r="P757" i="6"/>
  <c r="Q757" i="6"/>
  <c r="E758" i="6"/>
  <c r="F758" i="6"/>
  <c r="G758" i="6"/>
  <c r="H758" i="6"/>
  <c r="I758" i="6"/>
  <c r="J758" i="6"/>
  <c r="K758" i="6"/>
  <c r="L758" i="6"/>
  <c r="M758" i="6"/>
  <c r="N758" i="6"/>
  <c r="O758" i="6"/>
  <c r="P758" i="6"/>
  <c r="Q758" i="6"/>
  <c r="E759" i="6"/>
  <c r="F759" i="6"/>
  <c r="G759" i="6"/>
  <c r="H759" i="6"/>
  <c r="I759" i="6"/>
  <c r="J759" i="6"/>
  <c r="K759" i="6"/>
  <c r="L759" i="6"/>
  <c r="M759" i="6"/>
  <c r="N759" i="6"/>
  <c r="O759" i="6"/>
  <c r="P759" i="6"/>
  <c r="Q759" i="6"/>
  <c r="E760" i="6"/>
  <c r="F760" i="6"/>
  <c r="G760" i="6"/>
  <c r="H760" i="6"/>
  <c r="I760" i="6"/>
  <c r="J760" i="6"/>
  <c r="K760" i="6"/>
  <c r="L760" i="6"/>
  <c r="M760" i="6"/>
  <c r="N760" i="6"/>
  <c r="O760" i="6"/>
  <c r="P760" i="6"/>
  <c r="Q760" i="6"/>
  <c r="E761" i="6"/>
  <c r="F761" i="6"/>
  <c r="G761" i="6"/>
  <c r="H761" i="6"/>
  <c r="I761" i="6"/>
  <c r="J761" i="6"/>
  <c r="K761" i="6"/>
  <c r="L761" i="6"/>
  <c r="M761" i="6"/>
  <c r="N761" i="6"/>
  <c r="O761" i="6"/>
  <c r="P761" i="6"/>
  <c r="Q761" i="6"/>
  <c r="E762" i="6"/>
  <c r="F762" i="6"/>
  <c r="G762" i="6"/>
  <c r="H762" i="6"/>
  <c r="I762" i="6"/>
  <c r="J762" i="6"/>
  <c r="K762" i="6"/>
  <c r="L762" i="6"/>
  <c r="M762" i="6"/>
  <c r="N762" i="6"/>
  <c r="O762" i="6"/>
  <c r="P762" i="6"/>
  <c r="Q762" i="6"/>
  <c r="E763" i="6"/>
  <c r="F763" i="6"/>
  <c r="G763" i="6"/>
  <c r="H763" i="6"/>
  <c r="I763" i="6"/>
  <c r="J763" i="6"/>
  <c r="K763" i="6"/>
  <c r="L763" i="6"/>
  <c r="M763" i="6"/>
  <c r="N763" i="6"/>
  <c r="O763" i="6"/>
  <c r="P763" i="6"/>
  <c r="Q763" i="6"/>
  <c r="E764" i="6"/>
  <c r="F764" i="6"/>
  <c r="G764" i="6"/>
  <c r="H764" i="6"/>
  <c r="I764" i="6"/>
  <c r="J764" i="6"/>
  <c r="K764" i="6"/>
  <c r="L764" i="6"/>
  <c r="M764" i="6"/>
  <c r="N764" i="6"/>
  <c r="O764" i="6"/>
  <c r="P764" i="6"/>
  <c r="Q764" i="6"/>
  <c r="E765" i="6"/>
  <c r="F765" i="6"/>
  <c r="G765" i="6"/>
  <c r="H765" i="6"/>
  <c r="I765" i="6"/>
  <c r="J765" i="6"/>
  <c r="K765" i="6"/>
  <c r="L765" i="6"/>
  <c r="M765" i="6"/>
  <c r="N765" i="6"/>
  <c r="O765" i="6"/>
  <c r="P765" i="6"/>
  <c r="Q765" i="6"/>
  <c r="E766" i="6"/>
  <c r="F766" i="6"/>
  <c r="G766" i="6"/>
  <c r="H766" i="6"/>
  <c r="I766" i="6"/>
  <c r="J766" i="6"/>
  <c r="K766" i="6"/>
  <c r="L766" i="6"/>
  <c r="M766" i="6"/>
  <c r="N766" i="6"/>
  <c r="O766" i="6"/>
  <c r="P766" i="6"/>
  <c r="Q766" i="6"/>
  <c r="E767" i="6"/>
  <c r="F767" i="6"/>
  <c r="G767" i="6"/>
  <c r="H767" i="6"/>
  <c r="I767" i="6"/>
  <c r="J767" i="6"/>
  <c r="K767" i="6"/>
  <c r="L767" i="6"/>
  <c r="M767" i="6"/>
  <c r="N767" i="6"/>
  <c r="O767" i="6"/>
  <c r="P767" i="6"/>
  <c r="Q767" i="6"/>
  <c r="E768" i="6"/>
  <c r="F768" i="6"/>
  <c r="G768" i="6"/>
  <c r="H768" i="6"/>
  <c r="I768" i="6"/>
  <c r="J768" i="6"/>
  <c r="K768" i="6"/>
  <c r="L768" i="6"/>
  <c r="M768" i="6"/>
  <c r="N768" i="6"/>
  <c r="O768" i="6"/>
  <c r="P768" i="6"/>
  <c r="Q768" i="6"/>
  <c r="E769" i="6"/>
  <c r="F769" i="6"/>
  <c r="G769" i="6"/>
  <c r="H769" i="6"/>
  <c r="I769" i="6"/>
  <c r="J769" i="6"/>
  <c r="K769" i="6"/>
  <c r="L769" i="6"/>
  <c r="M769" i="6"/>
  <c r="N769" i="6"/>
  <c r="O769" i="6"/>
  <c r="P769" i="6"/>
  <c r="Q769" i="6"/>
  <c r="E770" i="6"/>
  <c r="F770" i="6"/>
  <c r="G770" i="6"/>
  <c r="H770" i="6"/>
  <c r="I770" i="6"/>
  <c r="J770" i="6"/>
  <c r="K770" i="6"/>
  <c r="L770" i="6"/>
  <c r="M770" i="6"/>
  <c r="N770" i="6"/>
  <c r="O770" i="6"/>
  <c r="P770" i="6"/>
  <c r="Q770" i="6"/>
  <c r="E771" i="6"/>
  <c r="F771" i="6"/>
  <c r="G771" i="6"/>
  <c r="H771" i="6"/>
  <c r="I771" i="6"/>
  <c r="J771" i="6"/>
  <c r="K771" i="6"/>
  <c r="L771" i="6"/>
  <c r="M771" i="6"/>
  <c r="N771" i="6"/>
  <c r="O771" i="6"/>
  <c r="P771" i="6"/>
  <c r="Q771" i="6"/>
  <c r="E772" i="6"/>
  <c r="F772" i="6"/>
  <c r="G772" i="6"/>
  <c r="H772" i="6"/>
  <c r="I772" i="6"/>
  <c r="J772" i="6"/>
  <c r="K772" i="6"/>
  <c r="L772" i="6"/>
  <c r="M772" i="6"/>
  <c r="N772" i="6"/>
  <c r="O772" i="6"/>
  <c r="P772" i="6"/>
  <c r="Q772" i="6"/>
  <c r="E773" i="6"/>
  <c r="F773" i="6"/>
  <c r="G773" i="6"/>
  <c r="H773" i="6"/>
  <c r="I773" i="6"/>
  <c r="J773" i="6"/>
  <c r="K773" i="6"/>
  <c r="L773" i="6"/>
  <c r="M773" i="6"/>
  <c r="N773" i="6"/>
  <c r="O773" i="6"/>
  <c r="P773" i="6"/>
  <c r="Q773" i="6"/>
  <c r="E774" i="6"/>
  <c r="F774" i="6"/>
  <c r="G774" i="6"/>
  <c r="H774" i="6"/>
  <c r="I774" i="6"/>
  <c r="J774" i="6"/>
  <c r="K774" i="6"/>
  <c r="L774" i="6"/>
  <c r="M774" i="6"/>
  <c r="N774" i="6"/>
  <c r="O774" i="6"/>
  <c r="P774" i="6"/>
  <c r="Q774" i="6"/>
  <c r="E775" i="6"/>
  <c r="F775" i="6"/>
  <c r="G775" i="6"/>
  <c r="H775" i="6"/>
  <c r="I775" i="6"/>
  <c r="J775" i="6"/>
  <c r="K775" i="6"/>
  <c r="L775" i="6"/>
  <c r="M775" i="6"/>
  <c r="N775" i="6"/>
  <c r="O775" i="6"/>
  <c r="P775" i="6"/>
  <c r="Q775" i="6"/>
  <c r="E776" i="6"/>
  <c r="F776" i="6"/>
  <c r="G776" i="6"/>
  <c r="H776" i="6"/>
  <c r="I776" i="6"/>
  <c r="J776" i="6"/>
  <c r="K776" i="6"/>
  <c r="L776" i="6"/>
  <c r="M776" i="6"/>
  <c r="N776" i="6"/>
  <c r="O776" i="6"/>
  <c r="P776" i="6"/>
  <c r="Q776" i="6"/>
  <c r="E777" i="6"/>
  <c r="F777" i="6"/>
  <c r="G777" i="6"/>
  <c r="H777" i="6"/>
  <c r="I777" i="6"/>
  <c r="J777" i="6"/>
  <c r="K777" i="6"/>
  <c r="L777" i="6"/>
  <c r="M777" i="6"/>
  <c r="N777" i="6"/>
  <c r="O777" i="6"/>
  <c r="P777" i="6"/>
  <c r="Q777" i="6"/>
  <c r="E778" i="6"/>
  <c r="F778" i="6"/>
  <c r="G778" i="6"/>
  <c r="H778" i="6"/>
  <c r="I778" i="6"/>
  <c r="J778" i="6"/>
  <c r="K778" i="6"/>
  <c r="L778" i="6"/>
  <c r="M778" i="6"/>
  <c r="N778" i="6"/>
  <c r="O778" i="6"/>
  <c r="P778" i="6"/>
  <c r="Q778" i="6"/>
  <c r="E779" i="6"/>
  <c r="F779" i="6"/>
  <c r="G779" i="6"/>
  <c r="H779" i="6"/>
  <c r="I779" i="6"/>
  <c r="J779" i="6"/>
  <c r="K779" i="6"/>
  <c r="L779" i="6"/>
  <c r="M779" i="6"/>
  <c r="N779" i="6"/>
  <c r="O779" i="6"/>
  <c r="P779" i="6"/>
  <c r="Q779" i="6"/>
  <c r="E780" i="6"/>
  <c r="F780" i="6"/>
  <c r="G780" i="6"/>
  <c r="H780" i="6"/>
  <c r="I780" i="6"/>
  <c r="J780" i="6"/>
  <c r="K780" i="6"/>
  <c r="L780" i="6"/>
  <c r="M780" i="6"/>
  <c r="N780" i="6"/>
  <c r="O780" i="6"/>
  <c r="P780" i="6"/>
  <c r="Q780" i="6"/>
  <c r="E781" i="6"/>
  <c r="F781" i="6"/>
  <c r="G781" i="6"/>
  <c r="H781" i="6"/>
  <c r="I781" i="6"/>
  <c r="J781" i="6"/>
  <c r="K781" i="6"/>
  <c r="L781" i="6"/>
  <c r="M781" i="6"/>
  <c r="N781" i="6"/>
  <c r="O781" i="6"/>
  <c r="P781" i="6"/>
  <c r="Q781" i="6"/>
  <c r="E782" i="6"/>
  <c r="F782" i="6"/>
  <c r="G782" i="6"/>
  <c r="H782" i="6"/>
  <c r="I782" i="6"/>
  <c r="J782" i="6"/>
  <c r="K782" i="6"/>
  <c r="L782" i="6"/>
  <c r="M782" i="6"/>
  <c r="N782" i="6"/>
  <c r="O782" i="6"/>
  <c r="P782" i="6"/>
  <c r="Q782" i="6"/>
  <c r="E783" i="6"/>
  <c r="F783" i="6"/>
  <c r="G783" i="6"/>
  <c r="H783" i="6"/>
  <c r="I783" i="6"/>
  <c r="J783" i="6"/>
  <c r="K783" i="6"/>
  <c r="L783" i="6"/>
  <c r="M783" i="6"/>
  <c r="N783" i="6"/>
  <c r="O783" i="6"/>
  <c r="P783" i="6"/>
  <c r="Q783" i="6"/>
  <c r="E784" i="6"/>
  <c r="F784" i="6"/>
  <c r="G784" i="6"/>
  <c r="H784" i="6"/>
  <c r="I784" i="6"/>
  <c r="J784" i="6"/>
  <c r="K784" i="6"/>
  <c r="L784" i="6"/>
  <c r="M784" i="6"/>
  <c r="N784" i="6"/>
  <c r="O784" i="6"/>
  <c r="P784" i="6"/>
  <c r="Q784" i="6"/>
  <c r="E785" i="6"/>
  <c r="F785" i="6"/>
  <c r="G785" i="6"/>
  <c r="H785" i="6"/>
  <c r="I785" i="6"/>
  <c r="J785" i="6"/>
  <c r="K785" i="6"/>
  <c r="L785" i="6"/>
  <c r="M785" i="6"/>
  <c r="N785" i="6"/>
  <c r="O785" i="6"/>
  <c r="P785" i="6"/>
  <c r="Q785" i="6"/>
  <c r="E786" i="6"/>
  <c r="F786" i="6"/>
  <c r="G786" i="6"/>
  <c r="H786" i="6"/>
  <c r="I786" i="6"/>
  <c r="J786" i="6"/>
  <c r="K786" i="6"/>
  <c r="L786" i="6"/>
  <c r="M786" i="6"/>
  <c r="N786" i="6"/>
  <c r="O786" i="6"/>
  <c r="P786" i="6"/>
  <c r="Q786" i="6"/>
  <c r="E787" i="6"/>
  <c r="F787" i="6"/>
  <c r="G787" i="6"/>
  <c r="H787" i="6"/>
  <c r="I787" i="6"/>
  <c r="J787" i="6"/>
  <c r="K787" i="6"/>
  <c r="L787" i="6"/>
  <c r="M787" i="6"/>
  <c r="N787" i="6"/>
  <c r="O787" i="6"/>
  <c r="P787" i="6"/>
  <c r="Q787" i="6"/>
  <c r="E788" i="6"/>
  <c r="F788" i="6"/>
  <c r="G788" i="6"/>
  <c r="H788" i="6"/>
  <c r="I788" i="6"/>
  <c r="J788" i="6"/>
  <c r="K788" i="6"/>
  <c r="L788" i="6"/>
  <c r="M788" i="6"/>
  <c r="N788" i="6"/>
  <c r="O788" i="6"/>
  <c r="P788" i="6"/>
  <c r="Q788" i="6"/>
  <c r="E789" i="6"/>
  <c r="F789" i="6"/>
  <c r="G789" i="6"/>
  <c r="H789" i="6"/>
  <c r="I789" i="6"/>
  <c r="J789" i="6"/>
  <c r="K789" i="6"/>
  <c r="L789" i="6"/>
  <c r="M789" i="6"/>
  <c r="N789" i="6"/>
  <c r="O789" i="6"/>
  <c r="P789" i="6"/>
  <c r="Q789" i="6"/>
  <c r="E790" i="6"/>
  <c r="F790" i="6"/>
  <c r="G790" i="6"/>
  <c r="H790" i="6"/>
  <c r="I790" i="6"/>
  <c r="J790" i="6"/>
  <c r="K790" i="6"/>
  <c r="L790" i="6"/>
  <c r="M790" i="6"/>
  <c r="N790" i="6"/>
  <c r="O790" i="6"/>
  <c r="P790" i="6"/>
  <c r="Q790" i="6"/>
  <c r="E791" i="6"/>
  <c r="F791" i="6"/>
  <c r="G791" i="6"/>
  <c r="H791" i="6"/>
  <c r="I791" i="6"/>
  <c r="J791" i="6"/>
  <c r="K791" i="6"/>
  <c r="L791" i="6"/>
  <c r="M791" i="6"/>
  <c r="N791" i="6"/>
  <c r="O791" i="6"/>
  <c r="P791" i="6"/>
  <c r="Q791" i="6"/>
  <c r="E792" i="6"/>
  <c r="F792" i="6"/>
  <c r="G792" i="6"/>
  <c r="H792" i="6"/>
  <c r="I792" i="6"/>
  <c r="J792" i="6"/>
  <c r="K792" i="6"/>
  <c r="L792" i="6"/>
  <c r="M792" i="6"/>
  <c r="N792" i="6"/>
  <c r="O792" i="6"/>
  <c r="P792" i="6"/>
  <c r="Q792" i="6"/>
  <c r="E793" i="6"/>
  <c r="F793" i="6"/>
  <c r="G793" i="6"/>
  <c r="H793" i="6"/>
  <c r="I793" i="6"/>
  <c r="J793" i="6"/>
  <c r="K793" i="6"/>
  <c r="L793" i="6"/>
  <c r="M793" i="6"/>
  <c r="N793" i="6"/>
  <c r="O793" i="6"/>
  <c r="P793" i="6"/>
  <c r="Q793" i="6"/>
  <c r="E794" i="6"/>
  <c r="F794" i="6"/>
  <c r="G794" i="6"/>
  <c r="H794" i="6"/>
  <c r="I794" i="6"/>
  <c r="J794" i="6"/>
  <c r="K794" i="6"/>
  <c r="L794" i="6"/>
  <c r="M794" i="6"/>
  <c r="N794" i="6"/>
  <c r="O794" i="6"/>
  <c r="P794" i="6"/>
  <c r="Q794" i="6"/>
  <c r="E795" i="6"/>
  <c r="F795" i="6"/>
  <c r="G795" i="6"/>
  <c r="H795" i="6"/>
  <c r="I795" i="6"/>
  <c r="J795" i="6"/>
  <c r="K795" i="6"/>
  <c r="L795" i="6"/>
  <c r="M795" i="6"/>
  <c r="N795" i="6"/>
  <c r="O795" i="6"/>
  <c r="P795" i="6"/>
  <c r="Q795" i="6"/>
  <c r="E796" i="6"/>
  <c r="F796" i="6"/>
  <c r="G796" i="6"/>
  <c r="H796" i="6"/>
  <c r="I796" i="6"/>
  <c r="J796" i="6"/>
  <c r="K796" i="6"/>
  <c r="L796" i="6"/>
  <c r="M796" i="6"/>
  <c r="N796" i="6"/>
  <c r="O796" i="6"/>
  <c r="P796" i="6"/>
  <c r="Q796" i="6"/>
  <c r="E797" i="6"/>
  <c r="F797" i="6"/>
  <c r="G797" i="6"/>
  <c r="H797" i="6"/>
  <c r="I797" i="6"/>
  <c r="J797" i="6"/>
  <c r="K797" i="6"/>
  <c r="L797" i="6"/>
  <c r="M797" i="6"/>
  <c r="N797" i="6"/>
  <c r="O797" i="6"/>
  <c r="P797" i="6"/>
  <c r="Q797" i="6"/>
  <c r="E798" i="6"/>
  <c r="F798" i="6"/>
  <c r="G798" i="6"/>
  <c r="H798" i="6"/>
  <c r="I798" i="6"/>
  <c r="J798" i="6"/>
  <c r="K798" i="6"/>
  <c r="L798" i="6"/>
  <c r="M798" i="6"/>
  <c r="N798" i="6"/>
  <c r="O798" i="6"/>
  <c r="P798" i="6"/>
  <c r="Q798" i="6"/>
  <c r="E799" i="6"/>
  <c r="F799" i="6"/>
  <c r="G799" i="6"/>
  <c r="H799" i="6"/>
  <c r="I799" i="6"/>
  <c r="J799" i="6"/>
  <c r="K799" i="6"/>
  <c r="L799" i="6"/>
  <c r="M799" i="6"/>
  <c r="N799" i="6"/>
  <c r="O799" i="6"/>
  <c r="P799" i="6"/>
  <c r="Q799" i="6"/>
  <c r="E800" i="6"/>
  <c r="F800" i="6"/>
  <c r="G800" i="6"/>
  <c r="H800" i="6"/>
  <c r="I800" i="6"/>
  <c r="J800" i="6"/>
  <c r="K800" i="6"/>
  <c r="L800" i="6"/>
  <c r="M800" i="6"/>
  <c r="N800" i="6"/>
  <c r="O800" i="6"/>
  <c r="P800" i="6"/>
  <c r="Q800" i="6"/>
  <c r="E801" i="6"/>
  <c r="F801" i="6"/>
  <c r="G801" i="6"/>
  <c r="H801" i="6"/>
  <c r="I801" i="6"/>
  <c r="J801" i="6"/>
  <c r="K801" i="6"/>
  <c r="L801" i="6"/>
  <c r="M801" i="6"/>
  <c r="N801" i="6"/>
  <c r="O801" i="6"/>
  <c r="P801" i="6"/>
  <c r="Q801" i="6"/>
  <c r="E802" i="6"/>
  <c r="F802" i="6"/>
  <c r="G802" i="6"/>
  <c r="H802" i="6"/>
  <c r="I802" i="6"/>
  <c r="J802" i="6"/>
  <c r="K802" i="6"/>
  <c r="L802" i="6"/>
  <c r="M802" i="6"/>
  <c r="N802" i="6"/>
  <c r="O802" i="6"/>
  <c r="P802" i="6"/>
  <c r="Q802" i="6"/>
  <c r="E803" i="6"/>
  <c r="F803" i="6"/>
  <c r="G803" i="6"/>
  <c r="H803" i="6"/>
  <c r="I803" i="6"/>
  <c r="J803" i="6"/>
  <c r="K803" i="6"/>
  <c r="L803" i="6"/>
  <c r="M803" i="6"/>
  <c r="N803" i="6"/>
  <c r="O803" i="6"/>
  <c r="P803" i="6"/>
  <c r="Q803" i="6"/>
  <c r="E804" i="6"/>
  <c r="F804" i="6"/>
  <c r="G804" i="6"/>
  <c r="H804" i="6"/>
  <c r="I804" i="6"/>
  <c r="J804" i="6"/>
  <c r="K804" i="6"/>
  <c r="L804" i="6"/>
  <c r="M804" i="6"/>
  <c r="N804" i="6"/>
  <c r="O804" i="6"/>
  <c r="P804" i="6"/>
  <c r="Q804" i="6"/>
  <c r="E805" i="6"/>
  <c r="F805" i="6"/>
  <c r="G805" i="6"/>
  <c r="H805" i="6"/>
  <c r="I805" i="6"/>
  <c r="J805" i="6"/>
  <c r="K805" i="6"/>
  <c r="L805" i="6"/>
  <c r="M805" i="6"/>
  <c r="N805" i="6"/>
  <c r="O805" i="6"/>
  <c r="P805" i="6"/>
  <c r="Q805" i="6"/>
  <c r="E806" i="6"/>
  <c r="F806" i="6"/>
  <c r="G806" i="6"/>
  <c r="H806" i="6"/>
  <c r="I806" i="6"/>
  <c r="J806" i="6"/>
  <c r="K806" i="6"/>
  <c r="L806" i="6"/>
  <c r="M806" i="6"/>
  <c r="N806" i="6"/>
  <c r="O806" i="6"/>
  <c r="P806" i="6"/>
  <c r="Q806" i="6"/>
  <c r="E807" i="6"/>
  <c r="F807" i="6"/>
  <c r="G807" i="6"/>
  <c r="H807" i="6"/>
  <c r="I807" i="6"/>
  <c r="J807" i="6"/>
  <c r="K807" i="6"/>
  <c r="L807" i="6"/>
  <c r="M807" i="6"/>
  <c r="N807" i="6"/>
  <c r="O807" i="6"/>
  <c r="P807" i="6"/>
  <c r="Q807" i="6"/>
  <c r="E808" i="6"/>
  <c r="F808" i="6"/>
  <c r="G808" i="6"/>
  <c r="H808" i="6"/>
  <c r="I808" i="6"/>
  <c r="J808" i="6"/>
  <c r="K808" i="6"/>
  <c r="L808" i="6"/>
  <c r="M808" i="6"/>
  <c r="N808" i="6"/>
  <c r="O808" i="6"/>
  <c r="P808" i="6"/>
  <c r="Q808" i="6"/>
  <c r="E809" i="6"/>
  <c r="F809" i="6"/>
  <c r="G809" i="6"/>
  <c r="H809" i="6"/>
  <c r="I809" i="6"/>
  <c r="J809" i="6"/>
  <c r="K809" i="6"/>
  <c r="L809" i="6"/>
  <c r="M809" i="6"/>
  <c r="N809" i="6"/>
  <c r="O809" i="6"/>
  <c r="P809" i="6"/>
  <c r="Q809" i="6"/>
  <c r="E810" i="6"/>
  <c r="F810" i="6"/>
  <c r="G810" i="6"/>
  <c r="H810" i="6"/>
  <c r="I810" i="6"/>
  <c r="J810" i="6"/>
  <c r="K810" i="6"/>
  <c r="L810" i="6"/>
  <c r="M810" i="6"/>
  <c r="N810" i="6"/>
  <c r="O810" i="6"/>
  <c r="P810" i="6"/>
  <c r="Q810" i="6"/>
  <c r="E811" i="6"/>
  <c r="F811" i="6"/>
  <c r="G811" i="6"/>
  <c r="H811" i="6"/>
  <c r="I811" i="6"/>
  <c r="J811" i="6"/>
  <c r="K811" i="6"/>
  <c r="L811" i="6"/>
  <c r="M811" i="6"/>
  <c r="N811" i="6"/>
  <c r="O811" i="6"/>
  <c r="P811" i="6"/>
  <c r="Q811" i="6"/>
  <c r="E812" i="6"/>
  <c r="F812" i="6"/>
  <c r="G812" i="6"/>
  <c r="H812" i="6"/>
  <c r="I812" i="6"/>
  <c r="J812" i="6"/>
  <c r="K812" i="6"/>
  <c r="L812" i="6"/>
  <c r="M812" i="6"/>
  <c r="N812" i="6"/>
  <c r="O812" i="6"/>
  <c r="P812" i="6"/>
  <c r="Q812" i="6"/>
  <c r="E813" i="6"/>
  <c r="F813" i="6"/>
  <c r="G813" i="6"/>
  <c r="H813" i="6"/>
  <c r="I813" i="6"/>
  <c r="J813" i="6"/>
  <c r="K813" i="6"/>
  <c r="L813" i="6"/>
  <c r="M813" i="6"/>
  <c r="N813" i="6"/>
  <c r="O813" i="6"/>
  <c r="P813" i="6"/>
  <c r="Q813" i="6"/>
  <c r="E814" i="6"/>
  <c r="F814" i="6"/>
  <c r="G814" i="6"/>
  <c r="H814" i="6"/>
  <c r="I814" i="6"/>
  <c r="J814" i="6"/>
  <c r="K814" i="6"/>
  <c r="L814" i="6"/>
  <c r="M814" i="6"/>
  <c r="N814" i="6"/>
  <c r="O814" i="6"/>
  <c r="P814" i="6"/>
  <c r="Q814" i="6"/>
  <c r="E815" i="6"/>
  <c r="F815" i="6"/>
  <c r="G815" i="6"/>
  <c r="H815" i="6"/>
  <c r="I815" i="6"/>
  <c r="J815" i="6"/>
  <c r="K815" i="6"/>
  <c r="L815" i="6"/>
  <c r="M815" i="6"/>
  <c r="N815" i="6"/>
  <c r="O815" i="6"/>
  <c r="P815" i="6"/>
  <c r="Q815" i="6"/>
  <c r="E816" i="6"/>
  <c r="F816" i="6"/>
  <c r="G816" i="6"/>
  <c r="H816" i="6"/>
  <c r="I816" i="6"/>
  <c r="J816" i="6"/>
  <c r="K816" i="6"/>
  <c r="L816" i="6"/>
  <c r="M816" i="6"/>
  <c r="N816" i="6"/>
  <c r="O816" i="6"/>
  <c r="P816" i="6"/>
  <c r="Q816" i="6"/>
  <c r="E817" i="6"/>
  <c r="F817" i="6"/>
  <c r="G817" i="6"/>
  <c r="H817" i="6"/>
  <c r="I817" i="6"/>
  <c r="J817" i="6"/>
  <c r="K817" i="6"/>
  <c r="L817" i="6"/>
  <c r="M817" i="6"/>
  <c r="N817" i="6"/>
  <c r="O817" i="6"/>
  <c r="P817" i="6"/>
  <c r="Q817" i="6"/>
  <c r="E818" i="6"/>
  <c r="F818" i="6"/>
  <c r="G818" i="6"/>
  <c r="H818" i="6"/>
  <c r="I818" i="6"/>
  <c r="J818" i="6"/>
  <c r="K818" i="6"/>
  <c r="L818" i="6"/>
  <c r="M818" i="6"/>
  <c r="N818" i="6"/>
  <c r="O818" i="6"/>
  <c r="P818" i="6"/>
  <c r="Q818" i="6"/>
  <c r="E819" i="6"/>
  <c r="F819" i="6"/>
  <c r="G819" i="6"/>
  <c r="H819" i="6"/>
  <c r="I819" i="6"/>
  <c r="J819" i="6"/>
  <c r="K819" i="6"/>
  <c r="L819" i="6"/>
  <c r="M819" i="6"/>
  <c r="N819" i="6"/>
  <c r="O819" i="6"/>
  <c r="P819" i="6"/>
  <c r="Q819" i="6"/>
  <c r="E820" i="6"/>
  <c r="F820" i="6"/>
  <c r="G820" i="6"/>
  <c r="H820" i="6"/>
  <c r="I820" i="6"/>
  <c r="J820" i="6"/>
  <c r="K820" i="6"/>
  <c r="L820" i="6"/>
  <c r="M820" i="6"/>
  <c r="N820" i="6"/>
  <c r="O820" i="6"/>
  <c r="P820" i="6"/>
  <c r="Q820" i="6"/>
  <c r="E821" i="6"/>
  <c r="F821" i="6"/>
  <c r="G821" i="6"/>
  <c r="H821" i="6"/>
  <c r="I821" i="6"/>
  <c r="J821" i="6"/>
  <c r="K821" i="6"/>
  <c r="L821" i="6"/>
  <c r="M821" i="6"/>
  <c r="N821" i="6"/>
  <c r="O821" i="6"/>
  <c r="P821" i="6"/>
  <c r="Q821" i="6"/>
  <c r="E822" i="6"/>
  <c r="F822" i="6"/>
  <c r="G822" i="6"/>
  <c r="H822" i="6"/>
  <c r="I822" i="6"/>
  <c r="J822" i="6"/>
  <c r="K822" i="6"/>
  <c r="L822" i="6"/>
  <c r="M822" i="6"/>
  <c r="N822" i="6"/>
  <c r="O822" i="6"/>
  <c r="P822" i="6"/>
  <c r="Q822" i="6"/>
  <c r="E823" i="6"/>
  <c r="F823" i="6"/>
  <c r="G823" i="6"/>
  <c r="H823" i="6"/>
  <c r="I823" i="6"/>
  <c r="J823" i="6"/>
  <c r="K823" i="6"/>
  <c r="L823" i="6"/>
  <c r="M823" i="6"/>
  <c r="N823" i="6"/>
  <c r="O823" i="6"/>
  <c r="P823" i="6"/>
  <c r="Q823" i="6"/>
  <c r="E824" i="6"/>
  <c r="F824" i="6"/>
  <c r="G824" i="6"/>
  <c r="H824" i="6"/>
  <c r="I824" i="6"/>
  <c r="J824" i="6"/>
  <c r="K824" i="6"/>
  <c r="L824" i="6"/>
  <c r="M824" i="6"/>
  <c r="N824" i="6"/>
  <c r="O824" i="6"/>
  <c r="P824" i="6"/>
  <c r="Q824" i="6"/>
  <c r="E825" i="6"/>
  <c r="F825" i="6"/>
  <c r="G825" i="6"/>
  <c r="H825" i="6"/>
  <c r="I825" i="6"/>
  <c r="J825" i="6"/>
  <c r="K825" i="6"/>
  <c r="L825" i="6"/>
  <c r="M825" i="6"/>
  <c r="N825" i="6"/>
  <c r="O825" i="6"/>
  <c r="P825" i="6"/>
  <c r="Q825" i="6"/>
  <c r="E826" i="6"/>
  <c r="F826" i="6"/>
  <c r="G826" i="6"/>
  <c r="H826" i="6"/>
  <c r="I826" i="6"/>
  <c r="J826" i="6"/>
  <c r="K826" i="6"/>
  <c r="L826" i="6"/>
  <c r="M826" i="6"/>
  <c r="N826" i="6"/>
  <c r="O826" i="6"/>
  <c r="P826" i="6"/>
  <c r="Q826" i="6"/>
  <c r="E827" i="6"/>
  <c r="F827" i="6"/>
  <c r="G827" i="6"/>
  <c r="H827" i="6"/>
  <c r="I827" i="6"/>
  <c r="J827" i="6"/>
  <c r="K827" i="6"/>
  <c r="L827" i="6"/>
  <c r="M827" i="6"/>
  <c r="N827" i="6"/>
  <c r="O827" i="6"/>
  <c r="P827" i="6"/>
  <c r="Q827" i="6"/>
  <c r="E828" i="6"/>
  <c r="F828" i="6"/>
  <c r="G828" i="6"/>
  <c r="H828" i="6"/>
  <c r="I828" i="6"/>
  <c r="J828" i="6"/>
  <c r="K828" i="6"/>
  <c r="L828" i="6"/>
  <c r="M828" i="6"/>
  <c r="N828" i="6"/>
  <c r="O828" i="6"/>
  <c r="P828" i="6"/>
  <c r="Q828" i="6"/>
  <c r="E829" i="6"/>
  <c r="F829" i="6"/>
  <c r="G829" i="6"/>
  <c r="H829" i="6"/>
  <c r="I829" i="6"/>
  <c r="J829" i="6"/>
  <c r="K829" i="6"/>
  <c r="L829" i="6"/>
  <c r="M829" i="6"/>
  <c r="N829" i="6"/>
  <c r="O829" i="6"/>
  <c r="P829" i="6"/>
  <c r="Q829" i="6"/>
  <c r="E830" i="6"/>
  <c r="F830" i="6"/>
  <c r="G830" i="6"/>
  <c r="H830" i="6"/>
  <c r="I830" i="6"/>
  <c r="J830" i="6"/>
  <c r="K830" i="6"/>
  <c r="L830" i="6"/>
  <c r="M830" i="6"/>
  <c r="N830" i="6"/>
  <c r="O830" i="6"/>
  <c r="P830" i="6"/>
  <c r="Q830" i="6"/>
  <c r="E831" i="6"/>
  <c r="F831" i="6"/>
  <c r="G831" i="6"/>
  <c r="H831" i="6"/>
  <c r="I831" i="6"/>
  <c r="J831" i="6"/>
  <c r="K831" i="6"/>
  <c r="L831" i="6"/>
  <c r="M831" i="6"/>
  <c r="N831" i="6"/>
  <c r="O831" i="6"/>
  <c r="P831" i="6"/>
  <c r="Q831" i="6"/>
  <c r="E832" i="6"/>
  <c r="F832" i="6"/>
  <c r="G832" i="6"/>
  <c r="H832" i="6"/>
  <c r="I832" i="6"/>
  <c r="J832" i="6"/>
  <c r="K832" i="6"/>
  <c r="L832" i="6"/>
  <c r="M832" i="6"/>
  <c r="N832" i="6"/>
  <c r="O832" i="6"/>
  <c r="P832" i="6"/>
  <c r="Q832" i="6"/>
  <c r="E833" i="6"/>
  <c r="F833" i="6"/>
  <c r="G833" i="6"/>
  <c r="H833" i="6"/>
  <c r="I833" i="6"/>
  <c r="J833" i="6"/>
  <c r="K833" i="6"/>
  <c r="L833" i="6"/>
  <c r="M833" i="6"/>
  <c r="N833" i="6"/>
  <c r="O833" i="6"/>
  <c r="P833" i="6"/>
  <c r="Q833" i="6"/>
  <c r="E834" i="6"/>
  <c r="F834" i="6"/>
  <c r="G834" i="6"/>
  <c r="H834" i="6"/>
  <c r="I834" i="6"/>
  <c r="J834" i="6"/>
  <c r="K834" i="6"/>
  <c r="L834" i="6"/>
  <c r="M834" i="6"/>
  <c r="N834" i="6"/>
  <c r="O834" i="6"/>
  <c r="P834" i="6"/>
  <c r="Q834" i="6"/>
  <c r="E835" i="6"/>
  <c r="F835" i="6"/>
  <c r="G835" i="6"/>
  <c r="H835" i="6"/>
  <c r="I835" i="6"/>
  <c r="J835" i="6"/>
  <c r="K835" i="6"/>
  <c r="L835" i="6"/>
  <c r="M835" i="6"/>
  <c r="N835" i="6"/>
  <c r="O835" i="6"/>
  <c r="P835" i="6"/>
  <c r="Q835" i="6"/>
  <c r="E836" i="6"/>
  <c r="F836" i="6"/>
  <c r="G836" i="6"/>
  <c r="H836" i="6"/>
  <c r="I836" i="6"/>
  <c r="J836" i="6"/>
  <c r="K836" i="6"/>
  <c r="L836" i="6"/>
  <c r="M836" i="6"/>
  <c r="N836" i="6"/>
  <c r="O836" i="6"/>
  <c r="P836" i="6"/>
  <c r="Q836" i="6"/>
  <c r="E837" i="6"/>
  <c r="F837" i="6"/>
  <c r="G837" i="6"/>
  <c r="H837" i="6"/>
  <c r="I837" i="6"/>
  <c r="J837" i="6"/>
  <c r="K837" i="6"/>
  <c r="L837" i="6"/>
  <c r="M837" i="6"/>
  <c r="N837" i="6"/>
  <c r="O837" i="6"/>
  <c r="P837" i="6"/>
  <c r="Q837" i="6"/>
  <c r="E838" i="6"/>
  <c r="F838" i="6"/>
  <c r="G838" i="6"/>
  <c r="H838" i="6"/>
  <c r="I838" i="6"/>
  <c r="J838" i="6"/>
  <c r="K838" i="6"/>
  <c r="L838" i="6"/>
  <c r="M838" i="6"/>
  <c r="N838" i="6"/>
  <c r="O838" i="6"/>
  <c r="P838" i="6"/>
  <c r="Q838" i="6"/>
  <c r="E839" i="6"/>
  <c r="F839" i="6"/>
  <c r="G839" i="6"/>
  <c r="H839" i="6"/>
  <c r="I839" i="6"/>
  <c r="J839" i="6"/>
  <c r="K839" i="6"/>
  <c r="L839" i="6"/>
  <c r="M839" i="6"/>
  <c r="N839" i="6"/>
  <c r="O839" i="6"/>
  <c r="P839" i="6"/>
  <c r="Q839" i="6"/>
  <c r="E840" i="6"/>
  <c r="F840" i="6"/>
  <c r="G840" i="6"/>
  <c r="H840" i="6"/>
  <c r="I840" i="6"/>
  <c r="J840" i="6"/>
  <c r="K840" i="6"/>
  <c r="L840" i="6"/>
  <c r="M840" i="6"/>
  <c r="N840" i="6"/>
  <c r="O840" i="6"/>
  <c r="P840" i="6"/>
  <c r="Q840" i="6"/>
  <c r="E841" i="6"/>
  <c r="F841" i="6"/>
  <c r="G841" i="6"/>
  <c r="H841" i="6"/>
  <c r="I841" i="6"/>
  <c r="J841" i="6"/>
  <c r="K841" i="6"/>
  <c r="L841" i="6"/>
  <c r="M841" i="6"/>
  <c r="N841" i="6"/>
  <c r="O841" i="6"/>
  <c r="P841" i="6"/>
  <c r="Q841" i="6"/>
  <c r="E842" i="6"/>
  <c r="F842" i="6"/>
  <c r="G842" i="6"/>
  <c r="H842" i="6"/>
  <c r="I842" i="6"/>
  <c r="J842" i="6"/>
  <c r="K842" i="6"/>
  <c r="L842" i="6"/>
  <c r="M842" i="6"/>
  <c r="N842" i="6"/>
  <c r="O842" i="6"/>
  <c r="P842" i="6"/>
  <c r="Q842" i="6"/>
  <c r="E843" i="6"/>
  <c r="F843" i="6"/>
  <c r="G843" i="6"/>
  <c r="H843" i="6"/>
  <c r="I843" i="6"/>
  <c r="J843" i="6"/>
  <c r="K843" i="6"/>
  <c r="L843" i="6"/>
  <c r="M843" i="6"/>
  <c r="N843" i="6"/>
  <c r="O843" i="6"/>
  <c r="P843" i="6"/>
  <c r="Q843" i="6"/>
  <c r="E844" i="6"/>
  <c r="F844" i="6"/>
  <c r="G844" i="6"/>
  <c r="H844" i="6"/>
  <c r="I844" i="6"/>
  <c r="J844" i="6"/>
  <c r="K844" i="6"/>
  <c r="L844" i="6"/>
  <c r="M844" i="6"/>
  <c r="N844" i="6"/>
  <c r="O844" i="6"/>
  <c r="P844" i="6"/>
  <c r="Q844" i="6"/>
  <c r="E845" i="6"/>
  <c r="F845" i="6"/>
  <c r="G845" i="6"/>
  <c r="H845" i="6"/>
  <c r="I845" i="6"/>
  <c r="J845" i="6"/>
  <c r="K845" i="6"/>
  <c r="L845" i="6"/>
  <c r="M845" i="6"/>
  <c r="N845" i="6"/>
  <c r="O845" i="6"/>
  <c r="P845" i="6"/>
  <c r="Q845" i="6"/>
  <c r="E846" i="6"/>
  <c r="F846" i="6"/>
  <c r="G846" i="6"/>
  <c r="H846" i="6"/>
  <c r="I846" i="6"/>
  <c r="J846" i="6"/>
  <c r="K846" i="6"/>
  <c r="L846" i="6"/>
  <c r="M846" i="6"/>
  <c r="N846" i="6"/>
  <c r="O846" i="6"/>
  <c r="P846" i="6"/>
  <c r="Q846" i="6"/>
  <c r="E847" i="6"/>
  <c r="F847" i="6"/>
  <c r="G847" i="6"/>
  <c r="H847" i="6"/>
  <c r="I847" i="6"/>
  <c r="J847" i="6"/>
  <c r="K847" i="6"/>
  <c r="L847" i="6"/>
  <c r="M847" i="6"/>
  <c r="N847" i="6"/>
  <c r="O847" i="6"/>
  <c r="P847" i="6"/>
  <c r="Q847" i="6"/>
  <c r="E848" i="6"/>
  <c r="F848" i="6"/>
  <c r="G848" i="6"/>
  <c r="H848" i="6"/>
  <c r="I848" i="6"/>
  <c r="J848" i="6"/>
  <c r="K848" i="6"/>
  <c r="L848" i="6"/>
  <c r="M848" i="6"/>
  <c r="N848" i="6"/>
  <c r="O848" i="6"/>
  <c r="P848" i="6"/>
  <c r="Q848" i="6"/>
  <c r="E849" i="6"/>
  <c r="F849" i="6"/>
  <c r="G849" i="6"/>
  <c r="H849" i="6"/>
  <c r="I849" i="6"/>
  <c r="J849" i="6"/>
  <c r="K849" i="6"/>
  <c r="L849" i="6"/>
  <c r="M849" i="6"/>
  <c r="N849" i="6"/>
  <c r="O849" i="6"/>
  <c r="P849" i="6"/>
  <c r="Q849" i="6"/>
  <c r="E850" i="6"/>
  <c r="F850" i="6"/>
  <c r="G850" i="6"/>
  <c r="H850" i="6"/>
  <c r="I850" i="6"/>
  <c r="J850" i="6"/>
  <c r="K850" i="6"/>
  <c r="L850" i="6"/>
  <c r="M850" i="6"/>
  <c r="N850" i="6"/>
  <c r="O850" i="6"/>
  <c r="P850" i="6"/>
  <c r="Q850" i="6"/>
  <c r="E851" i="6"/>
  <c r="F851" i="6"/>
  <c r="G851" i="6"/>
  <c r="H851" i="6"/>
  <c r="I851" i="6"/>
  <c r="J851" i="6"/>
  <c r="K851" i="6"/>
  <c r="L851" i="6"/>
  <c r="M851" i="6"/>
  <c r="N851" i="6"/>
  <c r="O851" i="6"/>
  <c r="P851" i="6"/>
  <c r="Q851" i="6"/>
  <c r="E852" i="6"/>
  <c r="F852" i="6"/>
  <c r="G852" i="6"/>
  <c r="H852" i="6"/>
  <c r="I852" i="6"/>
  <c r="J852" i="6"/>
  <c r="K852" i="6"/>
  <c r="L852" i="6"/>
  <c r="M852" i="6"/>
  <c r="N852" i="6"/>
  <c r="O852" i="6"/>
  <c r="P852" i="6"/>
  <c r="Q852" i="6"/>
  <c r="E853" i="6"/>
  <c r="F853" i="6"/>
  <c r="G853" i="6"/>
  <c r="H853" i="6"/>
  <c r="I853" i="6"/>
  <c r="J853" i="6"/>
  <c r="K853" i="6"/>
  <c r="L853" i="6"/>
  <c r="M853" i="6"/>
  <c r="N853" i="6"/>
  <c r="O853" i="6"/>
  <c r="P853" i="6"/>
  <c r="Q853" i="6"/>
  <c r="E854" i="6"/>
  <c r="F854" i="6"/>
  <c r="G854" i="6"/>
  <c r="H854" i="6"/>
  <c r="I854" i="6"/>
  <c r="J854" i="6"/>
  <c r="K854" i="6"/>
  <c r="L854" i="6"/>
  <c r="M854" i="6"/>
  <c r="N854" i="6"/>
  <c r="O854" i="6"/>
  <c r="P854" i="6"/>
  <c r="Q854" i="6"/>
  <c r="E855" i="6"/>
  <c r="F855" i="6"/>
  <c r="G855" i="6"/>
  <c r="H855" i="6"/>
  <c r="I855" i="6"/>
  <c r="J855" i="6"/>
  <c r="K855" i="6"/>
  <c r="L855" i="6"/>
  <c r="M855" i="6"/>
  <c r="N855" i="6"/>
  <c r="O855" i="6"/>
  <c r="P855" i="6"/>
  <c r="Q855" i="6"/>
  <c r="E856" i="6"/>
  <c r="F856" i="6"/>
  <c r="G856" i="6"/>
  <c r="H856" i="6"/>
  <c r="I856" i="6"/>
  <c r="J856" i="6"/>
  <c r="K856" i="6"/>
  <c r="L856" i="6"/>
  <c r="M856" i="6"/>
  <c r="N856" i="6"/>
  <c r="O856" i="6"/>
  <c r="P856" i="6"/>
  <c r="Q856" i="6"/>
  <c r="E857" i="6"/>
  <c r="F857" i="6"/>
  <c r="G857" i="6"/>
  <c r="H857" i="6"/>
  <c r="I857" i="6"/>
  <c r="J857" i="6"/>
  <c r="K857" i="6"/>
  <c r="L857" i="6"/>
  <c r="M857" i="6"/>
  <c r="N857" i="6"/>
  <c r="O857" i="6"/>
  <c r="P857" i="6"/>
  <c r="Q857" i="6"/>
  <c r="E858" i="6"/>
  <c r="F858" i="6"/>
  <c r="G858" i="6"/>
  <c r="H858" i="6"/>
  <c r="I858" i="6"/>
  <c r="J858" i="6"/>
  <c r="K858" i="6"/>
  <c r="L858" i="6"/>
  <c r="M858" i="6"/>
  <c r="N858" i="6"/>
  <c r="O858" i="6"/>
  <c r="P858" i="6"/>
  <c r="Q858" i="6"/>
  <c r="E859" i="6"/>
  <c r="F859" i="6"/>
  <c r="G859" i="6"/>
  <c r="H859" i="6"/>
  <c r="I859" i="6"/>
  <c r="J859" i="6"/>
  <c r="K859" i="6"/>
  <c r="L859" i="6"/>
  <c r="M859" i="6"/>
  <c r="N859" i="6"/>
  <c r="O859" i="6"/>
  <c r="P859" i="6"/>
  <c r="Q859" i="6"/>
  <c r="E860" i="6"/>
  <c r="F860" i="6"/>
  <c r="G860" i="6"/>
  <c r="H860" i="6"/>
  <c r="I860" i="6"/>
  <c r="J860" i="6"/>
  <c r="K860" i="6"/>
  <c r="L860" i="6"/>
  <c r="M860" i="6"/>
  <c r="N860" i="6"/>
  <c r="O860" i="6"/>
  <c r="P860" i="6"/>
  <c r="Q860" i="6"/>
  <c r="E861" i="6"/>
  <c r="F861" i="6"/>
  <c r="G861" i="6"/>
  <c r="H861" i="6"/>
  <c r="I861" i="6"/>
  <c r="J861" i="6"/>
  <c r="K861" i="6"/>
  <c r="L861" i="6"/>
  <c r="M861" i="6"/>
  <c r="N861" i="6"/>
  <c r="O861" i="6"/>
  <c r="P861" i="6"/>
  <c r="Q861" i="6"/>
  <c r="E862" i="6"/>
  <c r="F862" i="6"/>
  <c r="G862" i="6"/>
  <c r="H862" i="6"/>
  <c r="I862" i="6"/>
  <c r="J862" i="6"/>
  <c r="K862" i="6"/>
  <c r="L862" i="6"/>
  <c r="M862" i="6"/>
  <c r="N862" i="6"/>
  <c r="O862" i="6"/>
  <c r="P862" i="6"/>
  <c r="Q862" i="6"/>
  <c r="E863" i="6"/>
  <c r="F863" i="6"/>
  <c r="G863" i="6"/>
  <c r="H863" i="6"/>
  <c r="I863" i="6"/>
  <c r="J863" i="6"/>
  <c r="K863" i="6"/>
  <c r="L863" i="6"/>
  <c r="M863" i="6"/>
  <c r="N863" i="6"/>
  <c r="O863" i="6"/>
  <c r="P863" i="6"/>
  <c r="Q863" i="6"/>
  <c r="E864" i="6"/>
  <c r="F864" i="6"/>
  <c r="G864" i="6"/>
  <c r="H864" i="6"/>
  <c r="I864" i="6"/>
  <c r="J864" i="6"/>
  <c r="K864" i="6"/>
  <c r="L864" i="6"/>
  <c r="M864" i="6"/>
  <c r="N864" i="6"/>
  <c r="O864" i="6"/>
  <c r="P864" i="6"/>
  <c r="Q864" i="6"/>
  <c r="E865" i="6"/>
  <c r="F865" i="6"/>
  <c r="G865" i="6"/>
  <c r="H865" i="6"/>
  <c r="I865" i="6"/>
  <c r="J865" i="6"/>
  <c r="K865" i="6"/>
  <c r="L865" i="6"/>
  <c r="M865" i="6"/>
  <c r="N865" i="6"/>
  <c r="O865" i="6"/>
  <c r="P865" i="6"/>
  <c r="Q865" i="6"/>
  <c r="E866" i="6"/>
  <c r="F866" i="6"/>
  <c r="G866" i="6"/>
  <c r="H866" i="6"/>
  <c r="I866" i="6"/>
  <c r="J866" i="6"/>
  <c r="K866" i="6"/>
  <c r="L866" i="6"/>
  <c r="M866" i="6"/>
  <c r="N866" i="6"/>
  <c r="O866" i="6"/>
  <c r="P866" i="6"/>
  <c r="Q866" i="6"/>
  <c r="E867" i="6"/>
  <c r="F867" i="6"/>
  <c r="G867" i="6"/>
  <c r="H867" i="6"/>
  <c r="I867" i="6"/>
  <c r="J867" i="6"/>
  <c r="K867" i="6"/>
  <c r="L867" i="6"/>
  <c r="M867" i="6"/>
  <c r="N867" i="6"/>
  <c r="O867" i="6"/>
  <c r="P867" i="6"/>
  <c r="Q867" i="6"/>
  <c r="E868" i="6"/>
  <c r="F868" i="6"/>
  <c r="G868" i="6"/>
  <c r="H868" i="6"/>
  <c r="I868" i="6"/>
  <c r="J868" i="6"/>
  <c r="K868" i="6"/>
  <c r="L868" i="6"/>
  <c r="M868" i="6"/>
  <c r="N868" i="6"/>
  <c r="O868" i="6"/>
  <c r="P868" i="6"/>
  <c r="Q868" i="6"/>
  <c r="E869" i="6"/>
  <c r="F869" i="6"/>
  <c r="G869" i="6"/>
  <c r="H869" i="6"/>
  <c r="I869" i="6"/>
  <c r="J869" i="6"/>
  <c r="K869" i="6"/>
  <c r="L869" i="6"/>
  <c r="M869" i="6"/>
  <c r="N869" i="6"/>
  <c r="O869" i="6"/>
  <c r="P869" i="6"/>
  <c r="Q869" i="6"/>
  <c r="E870" i="6"/>
  <c r="F870" i="6"/>
  <c r="G870" i="6"/>
  <c r="H870" i="6"/>
  <c r="I870" i="6"/>
  <c r="J870" i="6"/>
  <c r="K870" i="6"/>
  <c r="L870" i="6"/>
  <c r="M870" i="6"/>
  <c r="N870" i="6"/>
  <c r="O870" i="6"/>
  <c r="P870" i="6"/>
  <c r="Q870" i="6"/>
  <c r="E871" i="6"/>
  <c r="F871" i="6"/>
  <c r="G871" i="6"/>
  <c r="H871" i="6"/>
  <c r="I871" i="6"/>
  <c r="J871" i="6"/>
  <c r="K871" i="6"/>
  <c r="L871" i="6"/>
  <c r="M871" i="6"/>
  <c r="N871" i="6"/>
  <c r="O871" i="6"/>
  <c r="P871" i="6"/>
  <c r="Q871" i="6"/>
  <c r="E872" i="6"/>
  <c r="F872" i="6"/>
  <c r="G872" i="6"/>
  <c r="H872" i="6"/>
  <c r="I872" i="6"/>
  <c r="J872" i="6"/>
  <c r="K872" i="6"/>
  <c r="L872" i="6"/>
  <c r="M872" i="6"/>
  <c r="N872" i="6"/>
  <c r="O872" i="6"/>
  <c r="P872" i="6"/>
  <c r="Q872" i="6"/>
  <c r="E873" i="6"/>
  <c r="F873" i="6"/>
  <c r="G873" i="6"/>
  <c r="H873" i="6"/>
  <c r="I873" i="6"/>
  <c r="J873" i="6"/>
  <c r="K873" i="6"/>
  <c r="L873" i="6"/>
  <c r="M873" i="6"/>
  <c r="N873" i="6"/>
  <c r="O873" i="6"/>
  <c r="P873" i="6"/>
  <c r="Q873" i="6"/>
  <c r="E874" i="6"/>
  <c r="F874" i="6"/>
  <c r="G874" i="6"/>
  <c r="H874" i="6"/>
  <c r="I874" i="6"/>
  <c r="J874" i="6"/>
  <c r="K874" i="6"/>
  <c r="L874" i="6"/>
  <c r="M874" i="6"/>
  <c r="N874" i="6"/>
  <c r="O874" i="6"/>
  <c r="P874" i="6"/>
  <c r="Q874" i="6"/>
  <c r="E875" i="6"/>
  <c r="F875" i="6"/>
  <c r="G875" i="6"/>
  <c r="H875" i="6"/>
  <c r="I875" i="6"/>
  <c r="J875" i="6"/>
  <c r="K875" i="6"/>
  <c r="L875" i="6"/>
  <c r="M875" i="6"/>
  <c r="N875" i="6"/>
  <c r="O875" i="6"/>
  <c r="P875" i="6"/>
  <c r="Q875" i="6"/>
  <c r="E876" i="6"/>
  <c r="F876" i="6"/>
  <c r="G876" i="6"/>
  <c r="H876" i="6"/>
  <c r="I876" i="6"/>
  <c r="J876" i="6"/>
  <c r="K876" i="6"/>
  <c r="L876" i="6"/>
  <c r="M876" i="6"/>
  <c r="N876" i="6"/>
  <c r="O876" i="6"/>
  <c r="P876" i="6"/>
  <c r="Q876" i="6"/>
  <c r="E877" i="6"/>
  <c r="F877" i="6"/>
  <c r="G877" i="6"/>
  <c r="H877" i="6"/>
  <c r="I877" i="6"/>
  <c r="J877" i="6"/>
  <c r="K877" i="6"/>
  <c r="L877" i="6"/>
  <c r="M877" i="6"/>
  <c r="N877" i="6"/>
  <c r="O877" i="6"/>
  <c r="P877" i="6"/>
  <c r="Q877" i="6"/>
  <c r="E878" i="6"/>
  <c r="F878" i="6"/>
  <c r="G878" i="6"/>
  <c r="H878" i="6"/>
  <c r="I878" i="6"/>
  <c r="J878" i="6"/>
  <c r="K878" i="6"/>
  <c r="L878" i="6"/>
  <c r="M878" i="6"/>
  <c r="N878" i="6"/>
  <c r="O878" i="6"/>
  <c r="P878" i="6"/>
  <c r="Q878" i="6"/>
  <c r="E879" i="6"/>
  <c r="F879" i="6"/>
  <c r="G879" i="6"/>
  <c r="H879" i="6"/>
  <c r="I879" i="6"/>
  <c r="J879" i="6"/>
  <c r="K879" i="6"/>
  <c r="L879" i="6"/>
  <c r="M879" i="6"/>
  <c r="N879" i="6"/>
  <c r="O879" i="6"/>
  <c r="P879" i="6"/>
  <c r="Q879" i="6"/>
  <c r="E880" i="6"/>
  <c r="F880" i="6"/>
  <c r="G880" i="6"/>
  <c r="H880" i="6"/>
  <c r="I880" i="6"/>
  <c r="J880" i="6"/>
  <c r="K880" i="6"/>
  <c r="L880" i="6"/>
  <c r="M880" i="6"/>
  <c r="N880" i="6"/>
  <c r="O880" i="6"/>
  <c r="P880" i="6"/>
  <c r="Q880" i="6"/>
  <c r="E881" i="6"/>
  <c r="F881" i="6"/>
  <c r="G881" i="6"/>
  <c r="H881" i="6"/>
  <c r="I881" i="6"/>
  <c r="J881" i="6"/>
  <c r="K881" i="6"/>
  <c r="L881" i="6"/>
  <c r="M881" i="6"/>
  <c r="N881" i="6"/>
  <c r="O881" i="6"/>
  <c r="P881" i="6"/>
  <c r="Q881" i="6"/>
  <c r="E882" i="6"/>
  <c r="F882" i="6"/>
  <c r="G882" i="6"/>
  <c r="H882" i="6"/>
  <c r="I882" i="6"/>
  <c r="J882" i="6"/>
  <c r="K882" i="6"/>
  <c r="L882" i="6"/>
  <c r="M882" i="6"/>
  <c r="N882" i="6"/>
  <c r="O882" i="6"/>
  <c r="P882" i="6"/>
  <c r="Q882" i="6"/>
  <c r="E883" i="6"/>
  <c r="F883" i="6"/>
  <c r="G883" i="6"/>
  <c r="H883" i="6"/>
  <c r="I883" i="6"/>
  <c r="J883" i="6"/>
  <c r="K883" i="6"/>
  <c r="L883" i="6"/>
  <c r="M883" i="6"/>
  <c r="N883" i="6"/>
  <c r="O883" i="6"/>
  <c r="P883" i="6"/>
  <c r="Q883" i="6"/>
  <c r="E884" i="6"/>
  <c r="F884" i="6"/>
  <c r="G884" i="6"/>
  <c r="H884" i="6"/>
  <c r="I884" i="6"/>
  <c r="J884" i="6"/>
  <c r="K884" i="6"/>
  <c r="L884" i="6"/>
  <c r="M884" i="6"/>
  <c r="N884" i="6"/>
  <c r="O884" i="6"/>
  <c r="P884" i="6"/>
  <c r="Q884" i="6"/>
  <c r="E885" i="6"/>
  <c r="F885" i="6"/>
  <c r="G885" i="6"/>
  <c r="H885" i="6"/>
  <c r="I885" i="6"/>
  <c r="J885" i="6"/>
  <c r="K885" i="6"/>
  <c r="L885" i="6"/>
  <c r="M885" i="6"/>
  <c r="N885" i="6"/>
  <c r="O885" i="6"/>
  <c r="P885" i="6"/>
  <c r="Q885" i="6"/>
  <c r="E886" i="6"/>
  <c r="F886" i="6"/>
  <c r="G886" i="6"/>
  <c r="H886" i="6"/>
  <c r="I886" i="6"/>
  <c r="J886" i="6"/>
  <c r="K886" i="6"/>
  <c r="L886" i="6"/>
  <c r="M886" i="6"/>
  <c r="N886" i="6"/>
  <c r="O886" i="6"/>
  <c r="P886" i="6"/>
  <c r="Q886" i="6"/>
  <c r="E887" i="6"/>
  <c r="F887" i="6"/>
  <c r="G887" i="6"/>
  <c r="H887" i="6"/>
  <c r="I887" i="6"/>
  <c r="J887" i="6"/>
  <c r="K887" i="6"/>
  <c r="L887" i="6"/>
  <c r="M887" i="6"/>
  <c r="N887" i="6"/>
  <c r="O887" i="6"/>
  <c r="P887" i="6"/>
  <c r="Q887" i="6"/>
  <c r="E888" i="6"/>
  <c r="F888" i="6"/>
  <c r="G888" i="6"/>
  <c r="H888" i="6"/>
  <c r="I888" i="6"/>
  <c r="J888" i="6"/>
  <c r="K888" i="6"/>
  <c r="L888" i="6"/>
  <c r="M888" i="6"/>
  <c r="N888" i="6"/>
  <c r="O888" i="6"/>
  <c r="P888" i="6"/>
  <c r="Q888" i="6"/>
  <c r="E889" i="6"/>
  <c r="F889" i="6"/>
  <c r="G889" i="6"/>
  <c r="H889" i="6"/>
  <c r="I889" i="6"/>
  <c r="J889" i="6"/>
  <c r="K889" i="6"/>
  <c r="L889" i="6"/>
  <c r="M889" i="6"/>
  <c r="N889" i="6"/>
  <c r="O889" i="6"/>
  <c r="P889" i="6"/>
  <c r="Q889" i="6"/>
  <c r="E890" i="6"/>
  <c r="F890" i="6"/>
  <c r="G890" i="6"/>
  <c r="H890" i="6"/>
  <c r="I890" i="6"/>
  <c r="J890" i="6"/>
  <c r="K890" i="6"/>
  <c r="L890" i="6"/>
  <c r="M890" i="6"/>
  <c r="N890" i="6"/>
  <c r="O890" i="6"/>
  <c r="P890" i="6"/>
  <c r="Q890" i="6"/>
  <c r="E891" i="6"/>
  <c r="F891" i="6"/>
  <c r="G891" i="6"/>
  <c r="H891" i="6"/>
  <c r="I891" i="6"/>
  <c r="J891" i="6"/>
  <c r="K891" i="6"/>
  <c r="L891" i="6"/>
  <c r="M891" i="6"/>
  <c r="N891" i="6"/>
  <c r="O891" i="6"/>
  <c r="P891" i="6"/>
  <c r="Q891" i="6"/>
  <c r="E892" i="6"/>
  <c r="F892" i="6"/>
  <c r="G892" i="6"/>
  <c r="H892" i="6"/>
  <c r="I892" i="6"/>
  <c r="J892" i="6"/>
  <c r="K892" i="6"/>
  <c r="L892" i="6"/>
  <c r="M892" i="6"/>
  <c r="N892" i="6"/>
  <c r="O892" i="6"/>
  <c r="P892" i="6"/>
  <c r="Q892" i="6"/>
  <c r="E893" i="6"/>
  <c r="F893" i="6"/>
  <c r="G893" i="6"/>
  <c r="H893" i="6"/>
  <c r="I893" i="6"/>
  <c r="J893" i="6"/>
  <c r="K893" i="6"/>
  <c r="L893" i="6"/>
  <c r="M893" i="6"/>
  <c r="N893" i="6"/>
  <c r="O893" i="6"/>
  <c r="P893" i="6"/>
  <c r="Q893" i="6"/>
  <c r="E894" i="6"/>
  <c r="F894" i="6"/>
  <c r="G894" i="6"/>
  <c r="H894" i="6"/>
  <c r="I894" i="6"/>
  <c r="J894" i="6"/>
  <c r="K894" i="6"/>
  <c r="L894" i="6"/>
  <c r="M894" i="6"/>
  <c r="N894" i="6"/>
  <c r="O894" i="6"/>
  <c r="P894" i="6"/>
  <c r="Q894" i="6"/>
  <c r="E895" i="6"/>
  <c r="F895" i="6"/>
  <c r="G895" i="6"/>
  <c r="H895" i="6"/>
  <c r="I895" i="6"/>
  <c r="J895" i="6"/>
  <c r="K895" i="6"/>
  <c r="L895" i="6"/>
  <c r="M895" i="6"/>
  <c r="N895" i="6"/>
  <c r="O895" i="6"/>
  <c r="P895" i="6"/>
  <c r="Q895" i="6"/>
  <c r="E896" i="6"/>
  <c r="F896" i="6"/>
  <c r="G896" i="6"/>
  <c r="H896" i="6"/>
  <c r="I896" i="6"/>
  <c r="J896" i="6"/>
  <c r="K896" i="6"/>
  <c r="L896" i="6"/>
  <c r="M896" i="6"/>
  <c r="N896" i="6"/>
  <c r="O896" i="6"/>
  <c r="P896" i="6"/>
  <c r="Q896" i="6"/>
  <c r="E897" i="6"/>
  <c r="F897" i="6"/>
  <c r="G897" i="6"/>
  <c r="H897" i="6"/>
  <c r="I897" i="6"/>
  <c r="J897" i="6"/>
  <c r="K897" i="6"/>
  <c r="L897" i="6"/>
  <c r="M897" i="6"/>
  <c r="N897" i="6"/>
  <c r="O897" i="6"/>
  <c r="P897" i="6"/>
  <c r="Q897" i="6"/>
  <c r="E898" i="6"/>
  <c r="F898" i="6"/>
  <c r="G898" i="6"/>
  <c r="H898" i="6"/>
  <c r="I898" i="6"/>
  <c r="J898" i="6"/>
  <c r="K898" i="6"/>
  <c r="L898" i="6"/>
  <c r="M898" i="6"/>
  <c r="N898" i="6"/>
  <c r="O898" i="6"/>
  <c r="P898" i="6"/>
  <c r="Q898" i="6"/>
  <c r="E899" i="6"/>
  <c r="F899" i="6"/>
  <c r="G899" i="6"/>
  <c r="H899" i="6"/>
  <c r="I899" i="6"/>
  <c r="J899" i="6"/>
  <c r="K899" i="6"/>
  <c r="L899" i="6"/>
  <c r="M899" i="6"/>
  <c r="N899" i="6"/>
  <c r="O899" i="6"/>
  <c r="P899" i="6"/>
  <c r="Q899" i="6"/>
  <c r="E900" i="6"/>
  <c r="F900" i="6"/>
  <c r="G900" i="6"/>
  <c r="H900" i="6"/>
  <c r="I900" i="6"/>
  <c r="J900" i="6"/>
  <c r="K900" i="6"/>
  <c r="L900" i="6"/>
  <c r="M900" i="6"/>
  <c r="N900" i="6"/>
  <c r="O900" i="6"/>
  <c r="P900" i="6"/>
  <c r="Q900" i="6"/>
  <c r="E901" i="6"/>
  <c r="F901" i="6"/>
  <c r="G901" i="6"/>
  <c r="H901" i="6"/>
  <c r="I901" i="6"/>
  <c r="J901" i="6"/>
  <c r="K901" i="6"/>
  <c r="L901" i="6"/>
  <c r="M901" i="6"/>
  <c r="N901" i="6"/>
  <c r="O901" i="6"/>
  <c r="P901" i="6"/>
  <c r="Q901" i="6"/>
  <c r="E902" i="6"/>
  <c r="F902" i="6"/>
  <c r="G902" i="6"/>
  <c r="H902" i="6"/>
  <c r="I902" i="6"/>
  <c r="J902" i="6"/>
  <c r="K902" i="6"/>
  <c r="L902" i="6"/>
  <c r="M902" i="6"/>
  <c r="N902" i="6"/>
  <c r="O902" i="6"/>
  <c r="P902" i="6"/>
  <c r="Q902" i="6"/>
  <c r="E903" i="6"/>
  <c r="F903" i="6"/>
  <c r="G903" i="6"/>
  <c r="H903" i="6"/>
  <c r="I903" i="6"/>
  <c r="J903" i="6"/>
  <c r="K903" i="6"/>
  <c r="L903" i="6"/>
  <c r="M903" i="6"/>
  <c r="N903" i="6"/>
  <c r="O903" i="6"/>
  <c r="P903" i="6"/>
  <c r="Q903" i="6"/>
  <c r="E904" i="6"/>
  <c r="F904" i="6"/>
  <c r="G904" i="6"/>
  <c r="H904" i="6"/>
  <c r="I904" i="6"/>
  <c r="J904" i="6"/>
  <c r="K904" i="6"/>
  <c r="L904" i="6"/>
  <c r="M904" i="6"/>
  <c r="N904" i="6"/>
  <c r="O904" i="6"/>
  <c r="P904" i="6"/>
  <c r="Q904" i="6"/>
  <c r="E905" i="6"/>
  <c r="F905" i="6"/>
  <c r="G905" i="6"/>
  <c r="H905" i="6"/>
  <c r="I905" i="6"/>
  <c r="J905" i="6"/>
  <c r="K905" i="6"/>
  <c r="L905" i="6"/>
  <c r="M905" i="6"/>
  <c r="N905" i="6"/>
  <c r="O905" i="6"/>
  <c r="P905" i="6"/>
  <c r="Q905" i="6"/>
  <c r="E906" i="6"/>
  <c r="F906" i="6"/>
  <c r="G906" i="6"/>
  <c r="H906" i="6"/>
  <c r="I906" i="6"/>
  <c r="J906" i="6"/>
  <c r="K906" i="6"/>
  <c r="L906" i="6"/>
  <c r="M906" i="6"/>
  <c r="N906" i="6"/>
  <c r="O906" i="6"/>
  <c r="P906" i="6"/>
  <c r="Q906" i="6"/>
  <c r="E907" i="6"/>
  <c r="F907" i="6"/>
  <c r="G907" i="6"/>
  <c r="H907" i="6"/>
  <c r="I907" i="6"/>
  <c r="J907" i="6"/>
  <c r="K907" i="6"/>
  <c r="L907" i="6"/>
  <c r="M907" i="6"/>
  <c r="N907" i="6"/>
  <c r="O907" i="6"/>
  <c r="P907" i="6"/>
  <c r="Q907" i="6"/>
  <c r="E908" i="6"/>
  <c r="F908" i="6"/>
  <c r="G908" i="6"/>
  <c r="H908" i="6"/>
  <c r="I908" i="6"/>
  <c r="J908" i="6"/>
  <c r="K908" i="6"/>
  <c r="L908" i="6"/>
  <c r="M908" i="6"/>
  <c r="N908" i="6"/>
  <c r="O908" i="6"/>
  <c r="P908" i="6"/>
  <c r="Q908" i="6"/>
  <c r="E909" i="6"/>
  <c r="F909" i="6"/>
  <c r="G909" i="6"/>
  <c r="H909" i="6"/>
  <c r="I909" i="6"/>
  <c r="J909" i="6"/>
  <c r="K909" i="6"/>
  <c r="L909" i="6"/>
  <c r="M909" i="6"/>
  <c r="N909" i="6"/>
  <c r="O909" i="6"/>
  <c r="P909" i="6"/>
  <c r="Q909" i="6"/>
  <c r="E910" i="6"/>
  <c r="F910" i="6"/>
  <c r="G910" i="6"/>
  <c r="H910" i="6"/>
  <c r="I910" i="6"/>
  <c r="J910" i="6"/>
  <c r="K910" i="6"/>
  <c r="L910" i="6"/>
  <c r="M910" i="6"/>
  <c r="N910" i="6"/>
  <c r="O910" i="6"/>
  <c r="P910" i="6"/>
  <c r="Q910" i="6"/>
  <c r="E911" i="6"/>
  <c r="F911" i="6"/>
  <c r="G911" i="6"/>
  <c r="H911" i="6"/>
  <c r="I911" i="6"/>
  <c r="J911" i="6"/>
  <c r="K911" i="6"/>
  <c r="L911" i="6"/>
  <c r="M911" i="6"/>
  <c r="N911" i="6"/>
  <c r="O911" i="6"/>
  <c r="P911" i="6"/>
  <c r="Q911" i="6"/>
  <c r="E912" i="6"/>
  <c r="F912" i="6"/>
  <c r="G912" i="6"/>
  <c r="H912" i="6"/>
  <c r="I912" i="6"/>
  <c r="J912" i="6"/>
  <c r="K912" i="6"/>
  <c r="L912" i="6"/>
  <c r="M912" i="6"/>
  <c r="N912" i="6"/>
  <c r="O912" i="6"/>
  <c r="P912" i="6"/>
  <c r="Q912" i="6"/>
  <c r="E913" i="6"/>
  <c r="F913" i="6"/>
  <c r="G913" i="6"/>
  <c r="H913" i="6"/>
  <c r="I913" i="6"/>
  <c r="J913" i="6"/>
  <c r="K913" i="6"/>
  <c r="L913" i="6"/>
  <c r="M913" i="6"/>
  <c r="N913" i="6"/>
  <c r="O913" i="6"/>
  <c r="P913" i="6"/>
  <c r="Q913" i="6"/>
  <c r="E914" i="6"/>
  <c r="F914" i="6"/>
  <c r="G914" i="6"/>
  <c r="H914" i="6"/>
  <c r="I914" i="6"/>
  <c r="J914" i="6"/>
  <c r="K914" i="6"/>
  <c r="L914" i="6"/>
  <c r="M914" i="6"/>
  <c r="N914" i="6"/>
  <c r="O914" i="6"/>
  <c r="P914" i="6"/>
  <c r="Q914" i="6"/>
  <c r="E915" i="6"/>
  <c r="F915" i="6"/>
  <c r="G915" i="6"/>
  <c r="H915" i="6"/>
  <c r="I915" i="6"/>
  <c r="J915" i="6"/>
  <c r="K915" i="6"/>
  <c r="L915" i="6"/>
  <c r="M915" i="6"/>
  <c r="N915" i="6"/>
  <c r="O915" i="6"/>
  <c r="P915" i="6"/>
  <c r="Q915" i="6"/>
  <c r="E916" i="6"/>
  <c r="F916" i="6"/>
  <c r="G916" i="6"/>
  <c r="H916" i="6"/>
  <c r="I916" i="6"/>
  <c r="J916" i="6"/>
  <c r="K916" i="6"/>
  <c r="L916" i="6"/>
  <c r="M916" i="6"/>
  <c r="N916" i="6"/>
  <c r="O916" i="6"/>
  <c r="P916" i="6"/>
  <c r="Q916" i="6"/>
  <c r="E917" i="6"/>
  <c r="F917" i="6"/>
  <c r="G917" i="6"/>
  <c r="H917" i="6"/>
  <c r="I917" i="6"/>
  <c r="J917" i="6"/>
  <c r="K917" i="6"/>
  <c r="L917" i="6"/>
  <c r="M917" i="6"/>
  <c r="N917" i="6"/>
  <c r="O917" i="6"/>
  <c r="P917" i="6"/>
  <c r="Q917" i="6"/>
  <c r="E918" i="6"/>
  <c r="F918" i="6"/>
  <c r="G918" i="6"/>
  <c r="H918" i="6"/>
  <c r="I918" i="6"/>
  <c r="J918" i="6"/>
  <c r="K918" i="6"/>
  <c r="L918" i="6"/>
  <c r="M918" i="6"/>
  <c r="N918" i="6"/>
  <c r="O918" i="6"/>
  <c r="P918" i="6"/>
  <c r="Q918" i="6"/>
  <c r="E919" i="6"/>
  <c r="F919" i="6"/>
  <c r="G919" i="6"/>
  <c r="H919" i="6"/>
  <c r="I919" i="6"/>
  <c r="J919" i="6"/>
  <c r="K919" i="6"/>
  <c r="L919" i="6"/>
  <c r="M919" i="6"/>
  <c r="N919" i="6"/>
  <c r="O919" i="6"/>
  <c r="P919" i="6"/>
  <c r="Q919" i="6"/>
  <c r="E920" i="6"/>
  <c r="F920" i="6"/>
  <c r="G920" i="6"/>
  <c r="H920" i="6"/>
  <c r="I920" i="6"/>
  <c r="J920" i="6"/>
  <c r="K920" i="6"/>
  <c r="L920" i="6"/>
  <c r="M920" i="6"/>
  <c r="N920" i="6"/>
  <c r="O920" i="6"/>
  <c r="P920" i="6"/>
  <c r="Q920" i="6"/>
  <c r="E921" i="6"/>
  <c r="F921" i="6"/>
  <c r="G921" i="6"/>
  <c r="H921" i="6"/>
  <c r="I921" i="6"/>
  <c r="J921" i="6"/>
  <c r="K921" i="6"/>
  <c r="L921" i="6"/>
  <c r="M921" i="6"/>
  <c r="N921" i="6"/>
  <c r="O921" i="6"/>
  <c r="P921" i="6"/>
  <c r="Q921" i="6"/>
  <c r="E922" i="6"/>
  <c r="F922" i="6"/>
  <c r="G922" i="6"/>
  <c r="H922" i="6"/>
  <c r="I922" i="6"/>
  <c r="J922" i="6"/>
  <c r="K922" i="6"/>
  <c r="L922" i="6"/>
  <c r="M922" i="6"/>
  <c r="N922" i="6"/>
  <c r="O922" i="6"/>
  <c r="P922" i="6"/>
  <c r="Q922" i="6"/>
  <c r="E923" i="6"/>
  <c r="F923" i="6"/>
  <c r="G923" i="6"/>
  <c r="H923" i="6"/>
  <c r="I923" i="6"/>
  <c r="J923" i="6"/>
  <c r="K923" i="6"/>
  <c r="L923" i="6"/>
  <c r="M923" i="6"/>
  <c r="N923" i="6"/>
  <c r="O923" i="6"/>
  <c r="P923" i="6"/>
  <c r="Q923" i="6"/>
  <c r="E924" i="6"/>
  <c r="F924" i="6"/>
  <c r="G924" i="6"/>
  <c r="H924" i="6"/>
  <c r="I924" i="6"/>
  <c r="J924" i="6"/>
  <c r="K924" i="6"/>
  <c r="L924" i="6"/>
  <c r="M924" i="6"/>
  <c r="N924" i="6"/>
  <c r="O924" i="6"/>
  <c r="P924" i="6"/>
  <c r="Q924" i="6"/>
  <c r="E925" i="6"/>
  <c r="F925" i="6"/>
  <c r="G925" i="6"/>
  <c r="H925" i="6"/>
  <c r="I925" i="6"/>
  <c r="J925" i="6"/>
  <c r="K925" i="6"/>
  <c r="L925" i="6"/>
  <c r="M925" i="6"/>
  <c r="N925" i="6"/>
  <c r="O925" i="6"/>
  <c r="P925" i="6"/>
  <c r="Q925" i="6"/>
  <c r="E926" i="6"/>
  <c r="F926" i="6"/>
  <c r="G926" i="6"/>
  <c r="H926" i="6"/>
  <c r="I926" i="6"/>
  <c r="J926" i="6"/>
  <c r="K926" i="6"/>
  <c r="L926" i="6"/>
  <c r="M926" i="6"/>
  <c r="N926" i="6"/>
  <c r="O926" i="6"/>
  <c r="P926" i="6"/>
  <c r="Q926" i="6"/>
  <c r="E927" i="6"/>
  <c r="F927" i="6"/>
  <c r="G927" i="6"/>
  <c r="H927" i="6"/>
  <c r="I927" i="6"/>
  <c r="J927" i="6"/>
  <c r="K927" i="6"/>
  <c r="L927" i="6"/>
  <c r="M927" i="6"/>
  <c r="N927" i="6"/>
  <c r="O927" i="6"/>
  <c r="P927" i="6"/>
  <c r="Q927" i="6"/>
  <c r="E928" i="6"/>
  <c r="F928" i="6"/>
  <c r="G928" i="6"/>
  <c r="H928" i="6"/>
  <c r="I928" i="6"/>
  <c r="J928" i="6"/>
  <c r="K928" i="6"/>
  <c r="L928" i="6"/>
  <c r="M928" i="6"/>
  <c r="N928" i="6"/>
  <c r="O928" i="6"/>
  <c r="P928" i="6"/>
  <c r="Q928" i="6"/>
  <c r="E929" i="6"/>
  <c r="F929" i="6"/>
  <c r="G929" i="6"/>
  <c r="H929" i="6"/>
  <c r="I929" i="6"/>
  <c r="J929" i="6"/>
  <c r="K929" i="6"/>
  <c r="L929" i="6"/>
  <c r="M929" i="6"/>
  <c r="N929" i="6"/>
  <c r="O929" i="6"/>
  <c r="P929" i="6"/>
  <c r="Q929" i="6"/>
  <c r="E930" i="6"/>
  <c r="F930" i="6"/>
  <c r="G930" i="6"/>
  <c r="H930" i="6"/>
  <c r="I930" i="6"/>
  <c r="J930" i="6"/>
  <c r="K930" i="6"/>
  <c r="L930" i="6"/>
  <c r="M930" i="6"/>
  <c r="N930" i="6"/>
  <c r="O930" i="6"/>
  <c r="P930" i="6"/>
  <c r="Q930" i="6"/>
  <c r="E931" i="6"/>
  <c r="F931" i="6"/>
  <c r="G931" i="6"/>
  <c r="H931" i="6"/>
  <c r="I931" i="6"/>
  <c r="J931" i="6"/>
  <c r="K931" i="6"/>
  <c r="L931" i="6"/>
  <c r="M931" i="6"/>
  <c r="N931" i="6"/>
  <c r="O931" i="6"/>
  <c r="P931" i="6"/>
  <c r="Q931" i="6"/>
  <c r="E932" i="6"/>
  <c r="F932" i="6"/>
  <c r="G932" i="6"/>
  <c r="H932" i="6"/>
  <c r="I932" i="6"/>
  <c r="J932" i="6"/>
  <c r="K932" i="6"/>
  <c r="L932" i="6"/>
  <c r="M932" i="6"/>
  <c r="N932" i="6"/>
  <c r="O932" i="6"/>
  <c r="P932" i="6"/>
  <c r="Q932" i="6"/>
  <c r="E933" i="6"/>
  <c r="F933" i="6"/>
  <c r="G933" i="6"/>
  <c r="H933" i="6"/>
  <c r="I933" i="6"/>
  <c r="J933" i="6"/>
  <c r="K933" i="6"/>
  <c r="L933" i="6"/>
  <c r="M933" i="6"/>
  <c r="N933" i="6"/>
  <c r="O933" i="6"/>
  <c r="P933" i="6"/>
  <c r="Q933" i="6"/>
  <c r="E934" i="6"/>
  <c r="F934" i="6"/>
  <c r="G934" i="6"/>
  <c r="H934" i="6"/>
  <c r="I934" i="6"/>
  <c r="J934" i="6"/>
  <c r="K934" i="6"/>
  <c r="L934" i="6"/>
  <c r="M934" i="6"/>
  <c r="N934" i="6"/>
  <c r="O934" i="6"/>
  <c r="P934" i="6"/>
  <c r="Q934" i="6"/>
  <c r="E935" i="6"/>
  <c r="F935" i="6"/>
  <c r="G935" i="6"/>
  <c r="H935" i="6"/>
  <c r="I935" i="6"/>
  <c r="J935" i="6"/>
  <c r="K935" i="6"/>
  <c r="L935" i="6"/>
  <c r="M935" i="6"/>
  <c r="N935" i="6"/>
  <c r="O935" i="6"/>
  <c r="P935" i="6"/>
  <c r="Q935" i="6"/>
  <c r="E936" i="6"/>
  <c r="F936" i="6"/>
  <c r="G936" i="6"/>
  <c r="H936" i="6"/>
  <c r="I936" i="6"/>
  <c r="J936" i="6"/>
  <c r="K936" i="6"/>
  <c r="L936" i="6"/>
  <c r="M936" i="6"/>
  <c r="N936" i="6"/>
  <c r="O936" i="6"/>
  <c r="P936" i="6"/>
  <c r="Q936" i="6"/>
  <c r="E937" i="6"/>
  <c r="F937" i="6"/>
  <c r="G937" i="6"/>
  <c r="H937" i="6"/>
  <c r="I937" i="6"/>
  <c r="J937" i="6"/>
  <c r="K937" i="6"/>
  <c r="L937" i="6"/>
  <c r="M937" i="6"/>
  <c r="N937" i="6"/>
  <c r="O937" i="6"/>
  <c r="P937" i="6"/>
  <c r="Q937" i="6"/>
  <c r="E938" i="6"/>
  <c r="F938" i="6"/>
  <c r="G938" i="6"/>
  <c r="H938" i="6"/>
  <c r="I938" i="6"/>
  <c r="J938" i="6"/>
  <c r="K938" i="6"/>
  <c r="L938" i="6"/>
  <c r="M938" i="6"/>
  <c r="N938" i="6"/>
  <c r="O938" i="6"/>
  <c r="P938" i="6"/>
  <c r="Q938" i="6"/>
  <c r="E939" i="6"/>
  <c r="F939" i="6"/>
  <c r="G939" i="6"/>
  <c r="H939" i="6"/>
  <c r="I939" i="6"/>
  <c r="J939" i="6"/>
  <c r="K939" i="6"/>
  <c r="L939" i="6"/>
  <c r="M939" i="6"/>
  <c r="N939" i="6"/>
  <c r="O939" i="6"/>
  <c r="P939" i="6"/>
  <c r="Q939" i="6"/>
  <c r="E940" i="6"/>
  <c r="F940" i="6"/>
  <c r="G940" i="6"/>
  <c r="H940" i="6"/>
  <c r="I940" i="6"/>
  <c r="J940" i="6"/>
  <c r="K940" i="6"/>
  <c r="L940" i="6"/>
  <c r="M940" i="6"/>
  <c r="N940" i="6"/>
  <c r="O940" i="6"/>
  <c r="P940" i="6"/>
  <c r="Q940" i="6"/>
  <c r="E941" i="6"/>
  <c r="F941" i="6"/>
  <c r="G941" i="6"/>
  <c r="H941" i="6"/>
  <c r="I941" i="6"/>
  <c r="J941" i="6"/>
  <c r="K941" i="6"/>
  <c r="L941" i="6"/>
  <c r="M941" i="6"/>
  <c r="N941" i="6"/>
  <c r="O941" i="6"/>
  <c r="P941" i="6"/>
  <c r="Q941" i="6"/>
  <c r="E942" i="6"/>
  <c r="F942" i="6"/>
  <c r="G942" i="6"/>
  <c r="H942" i="6"/>
  <c r="I942" i="6"/>
  <c r="J942" i="6"/>
  <c r="K942" i="6"/>
  <c r="L942" i="6"/>
  <c r="M942" i="6"/>
  <c r="N942" i="6"/>
  <c r="O942" i="6"/>
  <c r="P942" i="6"/>
  <c r="Q942" i="6"/>
  <c r="E943" i="6"/>
  <c r="F943" i="6"/>
  <c r="G943" i="6"/>
  <c r="H943" i="6"/>
  <c r="I943" i="6"/>
  <c r="J943" i="6"/>
  <c r="K943" i="6"/>
  <c r="L943" i="6"/>
  <c r="M943" i="6"/>
  <c r="N943" i="6"/>
  <c r="O943" i="6"/>
  <c r="P943" i="6"/>
  <c r="Q943" i="6"/>
  <c r="E944" i="6"/>
  <c r="F944" i="6"/>
  <c r="G944" i="6"/>
  <c r="H944" i="6"/>
  <c r="I944" i="6"/>
  <c r="J944" i="6"/>
  <c r="K944" i="6"/>
  <c r="L944" i="6"/>
  <c r="M944" i="6"/>
  <c r="N944" i="6"/>
  <c r="O944" i="6"/>
  <c r="P944" i="6"/>
  <c r="Q944" i="6"/>
  <c r="E945" i="6"/>
  <c r="F945" i="6"/>
  <c r="G945" i="6"/>
  <c r="H945" i="6"/>
  <c r="I945" i="6"/>
  <c r="J945" i="6"/>
  <c r="K945" i="6"/>
  <c r="L945" i="6"/>
  <c r="M945" i="6"/>
  <c r="N945" i="6"/>
  <c r="O945" i="6"/>
  <c r="P945" i="6"/>
  <c r="Q945" i="6"/>
  <c r="E946" i="6"/>
  <c r="F946" i="6"/>
  <c r="G946" i="6"/>
  <c r="H946" i="6"/>
  <c r="I946" i="6"/>
  <c r="J946" i="6"/>
  <c r="K946" i="6"/>
  <c r="L946" i="6"/>
  <c r="M946" i="6"/>
  <c r="N946" i="6"/>
  <c r="O946" i="6"/>
  <c r="P946" i="6"/>
  <c r="Q946" i="6"/>
  <c r="E947" i="6"/>
  <c r="F947" i="6"/>
  <c r="G947" i="6"/>
  <c r="H947" i="6"/>
  <c r="I947" i="6"/>
  <c r="J947" i="6"/>
  <c r="K947" i="6"/>
  <c r="L947" i="6"/>
  <c r="M947" i="6"/>
  <c r="N947" i="6"/>
  <c r="O947" i="6"/>
  <c r="P947" i="6"/>
  <c r="Q947" i="6"/>
  <c r="E948" i="6"/>
  <c r="F948" i="6"/>
  <c r="G948" i="6"/>
  <c r="H948" i="6"/>
  <c r="I948" i="6"/>
  <c r="J948" i="6"/>
  <c r="K948" i="6"/>
  <c r="L948" i="6"/>
  <c r="M948" i="6"/>
  <c r="N948" i="6"/>
  <c r="O948" i="6"/>
  <c r="P948" i="6"/>
  <c r="Q948" i="6"/>
  <c r="E949" i="6"/>
  <c r="F949" i="6"/>
  <c r="G949" i="6"/>
  <c r="H949" i="6"/>
  <c r="I949" i="6"/>
  <c r="J949" i="6"/>
  <c r="K949" i="6"/>
  <c r="L949" i="6"/>
  <c r="M949" i="6"/>
  <c r="N949" i="6"/>
  <c r="O949" i="6"/>
  <c r="P949" i="6"/>
  <c r="Q949" i="6"/>
  <c r="E950" i="6"/>
  <c r="F950" i="6"/>
  <c r="G950" i="6"/>
  <c r="H950" i="6"/>
  <c r="I950" i="6"/>
  <c r="J950" i="6"/>
  <c r="K950" i="6"/>
  <c r="L950" i="6"/>
  <c r="M950" i="6"/>
  <c r="N950" i="6"/>
  <c r="O950" i="6"/>
  <c r="P950" i="6"/>
  <c r="Q950" i="6"/>
  <c r="E951" i="6"/>
  <c r="F951" i="6"/>
  <c r="G951" i="6"/>
  <c r="H951" i="6"/>
  <c r="I951" i="6"/>
  <c r="J951" i="6"/>
  <c r="K951" i="6"/>
  <c r="L951" i="6"/>
  <c r="M951" i="6"/>
  <c r="N951" i="6"/>
  <c r="O951" i="6"/>
  <c r="P951" i="6"/>
  <c r="Q951" i="6"/>
  <c r="E952" i="6"/>
  <c r="F952" i="6"/>
  <c r="G952" i="6"/>
  <c r="H952" i="6"/>
  <c r="I952" i="6"/>
  <c r="J952" i="6"/>
  <c r="K952" i="6"/>
  <c r="L952" i="6"/>
  <c r="M952" i="6"/>
  <c r="N952" i="6"/>
  <c r="O952" i="6"/>
  <c r="P952" i="6"/>
  <c r="Q952" i="6"/>
  <c r="E953" i="6"/>
  <c r="F953" i="6"/>
  <c r="G953" i="6"/>
  <c r="H953" i="6"/>
  <c r="I953" i="6"/>
  <c r="J953" i="6"/>
  <c r="K953" i="6"/>
  <c r="L953" i="6"/>
  <c r="M953" i="6"/>
  <c r="N953" i="6"/>
  <c r="O953" i="6"/>
  <c r="P953" i="6"/>
  <c r="Q953" i="6"/>
  <c r="E954" i="6"/>
  <c r="F954" i="6"/>
  <c r="G954" i="6"/>
  <c r="H954" i="6"/>
  <c r="I954" i="6"/>
  <c r="J954" i="6"/>
  <c r="K954" i="6"/>
  <c r="L954" i="6"/>
  <c r="M954" i="6"/>
  <c r="N954" i="6"/>
  <c r="O954" i="6"/>
  <c r="P954" i="6"/>
  <c r="Q954" i="6"/>
  <c r="E955" i="6"/>
  <c r="F955" i="6"/>
  <c r="G955" i="6"/>
  <c r="H955" i="6"/>
  <c r="I955" i="6"/>
  <c r="J955" i="6"/>
  <c r="K955" i="6"/>
  <c r="L955" i="6"/>
  <c r="M955" i="6"/>
  <c r="N955" i="6"/>
  <c r="O955" i="6"/>
  <c r="P955" i="6"/>
  <c r="Q955" i="6"/>
  <c r="E956" i="6"/>
  <c r="F956" i="6"/>
  <c r="G956" i="6"/>
  <c r="H956" i="6"/>
  <c r="I956" i="6"/>
  <c r="J956" i="6"/>
  <c r="K956" i="6"/>
  <c r="L956" i="6"/>
  <c r="M956" i="6"/>
  <c r="N956" i="6"/>
  <c r="O956" i="6"/>
  <c r="P956" i="6"/>
  <c r="Q956" i="6"/>
  <c r="E957" i="6"/>
  <c r="F957" i="6"/>
  <c r="G957" i="6"/>
  <c r="H957" i="6"/>
  <c r="I957" i="6"/>
  <c r="J957" i="6"/>
  <c r="K957" i="6"/>
  <c r="L957" i="6"/>
  <c r="M957" i="6"/>
  <c r="N957" i="6"/>
  <c r="O957" i="6"/>
  <c r="P957" i="6"/>
  <c r="Q957" i="6"/>
  <c r="E958" i="6"/>
  <c r="F958" i="6"/>
  <c r="G958" i="6"/>
  <c r="H958" i="6"/>
  <c r="I958" i="6"/>
  <c r="J958" i="6"/>
  <c r="K958" i="6"/>
  <c r="L958" i="6"/>
  <c r="M958" i="6"/>
  <c r="N958" i="6"/>
  <c r="O958" i="6"/>
  <c r="P958" i="6"/>
  <c r="Q958" i="6"/>
  <c r="E959" i="6"/>
  <c r="F959" i="6"/>
  <c r="G959" i="6"/>
  <c r="H959" i="6"/>
  <c r="I959" i="6"/>
  <c r="J959" i="6"/>
  <c r="K959" i="6"/>
  <c r="L959" i="6"/>
  <c r="M959" i="6"/>
  <c r="N959" i="6"/>
  <c r="O959" i="6"/>
  <c r="P959" i="6"/>
  <c r="Q959" i="6"/>
  <c r="E960" i="6"/>
  <c r="F960" i="6"/>
  <c r="G960" i="6"/>
  <c r="H960" i="6"/>
  <c r="I960" i="6"/>
  <c r="J960" i="6"/>
  <c r="K960" i="6"/>
  <c r="L960" i="6"/>
  <c r="M960" i="6"/>
  <c r="N960" i="6"/>
  <c r="O960" i="6"/>
  <c r="P960" i="6"/>
  <c r="Q960" i="6"/>
  <c r="E961" i="6"/>
  <c r="F961" i="6"/>
  <c r="G961" i="6"/>
  <c r="H961" i="6"/>
  <c r="I961" i="6"/>
  <c r="J961" i="6"/>
  <c r="K961" i="6"/>
  <c r="L961" i="6"/>
  <c r="M961" i="6"/>
  <c r="N961" i="6"/>
  <c r="O961" i="6"/>
  <c r="P961" i="6"/>
  <c r="Q961" i="6"/>
  <c r="E962" i="6"/>
  <c r="F962" i="6"/>
  <c r="G962" i="6"/>
  <c r="H962" i="6"/>
  <c r="I962" i="6"/>
  <c r="J962" i="6"/>
  <c r="K962" i="6"/>
  <c r="L962" i="6"/>
  <c r="M962" i="6"/>
  <c r="N962" i="6"/>
  <c r="O962" i="6"/>
  <c r="P962" i="6"/>
  <c r="Q962" i="6"/>
  <c r="E963" i="6"/>
  <c r="F963" i="6"/>
  <c r="G963" i="6"/>
  <c r="H963" i="6"/>
  <c r="I963" i="6"/>
  <c r="J963" i="6"/>
  <c r="K963" i="6"/>
  <c r="L963" i="6"/>
  <c r="M963" i="6"/>
  <c r="N963" i="6"/>
  <c r="O963" i="6"/>
  <c r="P963" i="6"/>
  <c r="Q963" i="6"/>
  <c r="E964" i="6"/>
  <c r="F964" i="6"/>
  <c r="G964" i="6"/>
  <c r="H964" i="6"/>
  <c r="I964" i="6"/>
  <c r="J964" i="6"/>
  <c r="K964" i="6"/>
  <c r="L964" i="6"/>
  <c r="M964" i="6"/>
  <c r="N964" i="6"/>
  <c r="O964" i="6"/>
  <c r="P964" i="6"/>
  <c r="Q964" i="6"/>
  <c r="E965" i="6"/>
  <c r="F965" i="6"/>
  <c r="G965" i="6"/>
  <c r="H965" i="6"/>
  <c r="I965" i="6"/>
  <c r="J965" i="6"/>
  <c r="K965" i="6"/>
  <c r="L965" i="6"/>
  <c r="M965" i="6"/>
  <c r="N965" i="6"/>
  <c r="O965" i="6"/>
  <c r="P965" i="6"/>
  <c r="Q965" i="6"/>
  <c r="E966" i="6"/>
  <c r="F966" i="6"/>
  <c r="G966" i="6"/>
  <c r="H966" i="6"/>
  <c r="I966" i="6"/>
  <c r="J966" i="6"/>
  <c r="K966" i="6"/>
  <c r="L966" i="6"/>
  <c r="M966" i="6"/>
  <c r="N966" i="6"/>
  <c r="O966" i="6"/>
  <c r="P966" i="6"/>
  <c r="Q966" i="6"/>
  <c r="E967" i="6"/>
  <c r="F967" i="6"/>
  <c r="G967" i="6"/>
  <c r="H967" i="6"/>
  <c r="I967" i="6"/>
  <c r="J967" i="6"/>
  <c r="K967" i="6"/>
  <c r="L967" i="6"/>
  <c r="M967" i="6"/>
  <c r="N967" i="6"/>
  <c r="O967" i="6"/>
  <c r="P967" i="6"/>
  <c r="Q967" i="6"/>
  <c r="E968" i="6"/>
  <c r="F968" i="6"/>
  <c r="G968" i="6"/>
  <c r="H968" i="6"/>
  <c r="I968" i="6"/>
  <c r="J968" i="6"/>
  <c r="K968" i="6"/>
  <c r="L968" i="6"/>
  <c r="M968" i="6"/>
  <c r="N968" i="6"/>
  <c r="O968" i="6"/>
  <c r="P968" i="6"/>
  <c r="Q968" i="6"/>
  <c r="E969" i="6"/>
  <c r="F969" i="6"/>
  <c r="G969" i="6"/>
  <c r="H969" i="6"/>
  <c r="I969" i="6"/>
  <c r="J969" i="6"/>
  <c r="K969" i="6"/>
  <c r="L969" i="6"/>
  <c r="M969" i="6"/>
  <c r="N969" i="6"/>
  <c r="O969" i="6"/>
  <c r="P969" i="6"/>
  <c r="Q969" i="6"/>
  <c r="E970" i="6"/>
  <c r="F970" i="6"/>
  <c r="G970" i="6"/>
  <c r="H970" i="6"/>
  <c r="I970" i="6"/>
  <c r="J970" i="6"/>
  <c r="K970" i="6"/>
  <c r="L970" i="6"/>
  <c r="M970" i="6"/>
  <c r="N970" i="6"/>
  <c r="O970" i="6"/>
  <c r="P970" i="6"/>
  <c r="Q970" i="6"/>
  <c r="E971" i="6"/>
  <c r="F971" i="6"/>
  <c r="G971" i="6"/>
  <c r="H971" i="6"/>
  <c r="I971" i="6"/>
  <c r="J971" i="6"/>
  <c r="K971" i="6"/>
  <c r="L971" i="6"/>
  <c r="M971" i="6"/>
  <c r="N971" i="6"/>
  <c r="O971" i="6"/>
  <c r="P971" i="6"/>
  <c r="Q971" i="6"/>
  <c r="E972" i="6"/>
  <c r="F972" i="6"/>
  <c r="G972" i="6"/>
  <c r="H972" i="6"/>
  <c r="I972" i="6"/>
  <c r="J972" i="6"/>
  <c r="K972" i="6"/>
  <c r="L972" i="6"/>
  <c r="M972" i="6"/>
  <c r="N972" i="6"/>
  <c r="O972" i="6"/>
  <c r="P972" i="6"/>
  <c r="Q972" i="6"/>
  <c r="E973" i="6"/>
  <c r="F973" i="6"/>
  <c r="G973" i="6"/>
  <c r="H973" i="6"/>
  <c r="I973" i="6"/>
  <c r="J973" i="6"/>
  <c r="K973" i="6"/>
  <c r="L973" i="6"/>
  <c r="M973" i="6"/>
  <c r="N973" i="6"/>
  <c r="O973" i="6"/>
  <c r="P973" i="6"/>
  <c r="Q973" i="6"/>
  <c r="E974" i="6"/>
  <c r="F974" i="6"/>
  <c r="G974" i="6"/>
  <c r="H974" i="6"/>
  <c r="I974" i="6"/>
  <c r="J974" i="6"/>
  <c r="K974" i="6"/>
  <c r="L974" i="6"/>
  <c r="M974" i="6"/>
  <c r="N974" i="6"/>
  <c r="O974" i="6"/>
  <c r="P974" i="6"/>
  <c r="Q974" i="6"/>
  <c r="E975" i="6"/>
  <c r="F975" i="6"/>
  <c r="G975" i="6"/>
  <c r="H975" i="6"/>
  <c r="I975" i="6"/>
  <c r="J975" i="6"/>
  <c r="K975" i="6"/>
  <c r="L975" i="6"/>
  <c r="M975" i="6"/>
  <c r="N975" i="6"/>
  <c r="O975" i="6"/>
  <c r="P975" i="6"/>
  <c r="Q975" i="6"/>
  <c r="E976" i="6"/>
  <c r="F976" i="6"/>
  <c r="G976" i="6"/>
  <c r="H976" i="6"/>
  <c r="I976" i="6"/>
  <c r="J976" i="6"/>
  <c r="K976" i="6"/>
  <c r="L976" i="6"/>
  <c r="M976" i="6"/>
  <c r="N976" i="6"/>
  <c r="O976" i="6"/>
  <c r="P976" i="6"/>
  <c r="Q976" i="6"/>
  <c r="E977" i="6"/>
  <c r="F977" i="6"/>
  <c r="G977" i="6"/>
  <c r="H977" i="6"/>
  <c r="I977" i="6"/>
  <c r="J977" i="6"/>
  <c r="K977" i="6"/>
  <c r="L977" i="6"/>
  <c r="M977" i="6"/>
  <c r="N977" i="6"/>
  <c r="O977" i="6"/>
  <c r="P977" i="6"/>
  <c r="Q977" i="6"/>
  <c r="E978" i="6"/>
  <c r="F978" i="6"/>
  <c r="G978" i="6"/>
  <c r="H978" i="6"/>
  <c r="I978" i="6"/>
  <c r="J978" i="6"/>
  <c r="K978" i="6"/>
  <c r="L978" i="6"/>
  <c r="M978" i="6"/>
  <c r="N978" i="6"/>
  <c r="O978" i="6"/>
  <c r="P978" i="6"/>
  <c r="Q978" i="6"/>
  <c r="E979" i="6"/>
  <c r="F979" i="6"/>
  <c r="G979" i="6"/>
  <c r="H979" i="6"/>
  <c r="I979" i="6"/>
  <c r="J979" i="6"/>
  <c r="K979" i="6"/>
  <c r="L979" i="6"/>
  <c r="M979" i="6"/>
  <c r="N979" i="6"/>
  <c r="O979" i="6"/>
  <c r="P979" i="6"/>
  <c r="Q979" i="6"/>
  <c r="E980" i="6"/>
  <c r="F980" i="6"/>
  <c r="G980" i="6"/>
  <c r="H980" i="6"/>
  <c r="I980" i="6"/>
  <c r="J980" i="6"/>
  <c r="K980" i="6"/>
  <c r="L980" i="6"/>
  <c r="M980" i="6"/>
  <c r="N980" i="6"/>
  <c r="O980" i="6"/>
  <c r="P980" i="6"/>
  <c r="Q980" i="6"/>
  <c r="E981" i="6"/>
  <c r="F981" i="6"/>
  <c r="G981" i="6"/>
  <c r="H981" i="6"/>
  <c r="I981" i="6"/>
  <c r="J981" i="6"/>
  <c r="K981" i="6"/>
  <c r="L981" i="6"/>
  <c r="M981" i="6"/>
  <c r="N981" i="6"/>
  <c r="O981" i="6"/>
  <c r="P981" i="6"/>
  <c r="Q981" i="6"/>
  <c r="E982" i="6"/>
  <c r="F982" i="6"/>
  <c r="G982" i="6"/>
  <c r="H982" i="6"/>
  <c r="I982" i="6"/>
  <c r="J982" i="6"/>
  <c r="K982" i="6"/>
  <c r="L982" i="6"/>
  <c r="M982" i="6"/>
  <c r="N982" i="6"/>
  <c r="O982" i="6"/>
  <c r="P982" i="6"/>
  <c r="Q982" i="6"/>
  <c r="E983" i="6"/>
  <c r="F983" i="6"/>
  <c r="G983" i="6"/>
  <c r="H983" i="6"/>
  <c r="I983" i="6"/>
  <c r="J983" i="6"/>
  <c r="K983" i="6"/>
  <c r="L983" i="6"/>
  <c r="M983" i="6"/>
  <c r="N983" i="6"/>
  <c r="O983" i="6"/>
  <c r="P983" i="6"/>
  <c r="Q983" i="6"/>
  <c r="E984" i="6"/>
  <c r="F984" i="6"/>
  <c r="G984" i="6"/>
  <c r="H984" i="6"/>
  <c r="I984" i="6"/>
  <c r="J984" i="6"/>
  <c r="K984" i="6"/>
  <c r="L984" i="6"/>
  <c r="M984" i="6"/>
  <c r="N984" i="6"/>
  <c r="O984" i="6"/>
  <c r="P984" i="6"/>
  <c r="Q984" i="6"/>
  <c r="E985" i="6"/>
  <c r="F985" i="6"/>
  <c r="G985" i="6"/>
  <c r="H985" i="6"/>
  <c r="I985" i="6"/>
  <c r="J985" i="6"/>
  <c r="K985" i="6"/>
  <c r="L985" i="6"/>
  <c r="M985" i="6"/>
  <c r="N985" i="6"/>
  <c r="O985" i="6"/>
  <c r="P985" i="6"/>
  <c r="Q985" i="6"/>
  <c r="E986" i="6"/>
  <c r="F986" i="6"/>
  <c r="G986" i="6"/>
  <c r="H986" i="6"/>
  <c r="I986" i="6"/>
  <c r="J986" i="6"/>
  <c r="K986" i="6"/>
  <c r="L986" i="6"/>
  <c r="M986" i="6"/>
  <c r="N986" i="6"/>
  <c r="O986" i="6"/>
  <c r="P986" i="6"/>
  <c r="Q986" i="6"/>
  <c r="E987" i="6"/>
  <c r="F987" i="6"/>
  <c r="G987" i="6"/>
  <c r="H987" i="6"/>
  <c r="I987" i="6"/>
  <c r="J987" i="6"/>
  <c r="K987" i="6"/>
  <c r="L987" i="6"/>
  <c r="M987" i="6"/>
  <c r="N987" i="6"/>
  <c r="O987" i="6"/>
  <c r="P987" i="6"/>
  <c r="Q987" i="6"/>
  <c r="E988" i="6"/>
  <c r="F988" i="6"/>
  <c r="G988" i="6"/>
  <c r="H988" i="6"/>
  <c r="I988" i="6"/>
  <c r="J988" i="6"/>
  <c r="K988" i="6"/>
  <c r="L988" i="6"/>
  <c r="M988" i="6"/>
  <c r="N988" i="6"/>
  <c r="O988" i="6"/>
  <c r="P988" i="6"/>
  <c r="Q988" i="6"/>
  <c r="E989" i="6"/>
  <c r="F989" i="6"/>
  <c r="G989" i="6"/>
  <c r="H989" i="6"/>
  <c r="I989" i="6"/>
  <c r="J989" i="6"/>
  <c r="K989" i="6"/>
  <c r="L989" i="6"/>
  <c r="M989" i="6"/>
  <c r="N989" i="6"/>
  <c r="O989" i="6"/>
  <c r="P989" i="6"/>
  <c r="Q989" i="6"/>
  <c r="E990" i="6"/>
  <c r="F990" i="6"/>
  <c r="G990" i="6"/>
  <c r="H990" i="6"/>
  <c r="I990" i="6"/>
  <c r="J990" i="6"/>
  <c r="K990" i="6"/>
  <c r="L990" i="6"/>
  <c r="M990" i="6"/>
  <c r="N990" i="6"/>
  <c r="O990" i="6"/>
  <c r="P990" i="6"/>
  <c r="Q990" i="6"/>
  <c r="E991" i="6"/>
  <c r="F991" i="6"/>
  <c r="G991" i="6"/>
  <c r="H991" i="6"/>
  <c r="I991" i="6"/>
  <c r="J991" i="6"/>
  <c r="K991" i="6"/>
  <c r="L991" i="6"/>
  <c r="M991" i="6"/>
  <c r="N991" i="6"/>
  <c r="O991" i="6"/>
  <c r="P991" i="6"/>
  <c r="Q991" i="6"/>
  <c r="E992" i="6"/>
  <c r="F992" i="6"/>
  <c r="G992" i="6"/>
  <c r="H992" i="6"/>
  <c r="I992" i="6"/>
  <c r="J992" i="6"/>
  <c r="K992" i="6"/>
  <c r="L992" i="6"/>
  <c r="M992" i="6"/>
  <c r="N992" i="6"/>
  <c r="O992" i="6"/>
  <c r="P992" i="6"/>
  <c r="Q992" i="6"/>
  <c r="E993" i="6"/>
  <c r="F993" i="6"/>
  <c r="G993" i="6"/>
  <c r="H993" i="6"/>
  <c r="I993" i="6"/>
  <c r="J993" i="6"/>
  <c r="K993" i="6"/>
  <c r="L993" i="6"/>
  <c r="M993" i="6"/>
  <c r="N993" i="6"/>
  <c r="O993" i="6"/>
  <c r="P993" i="6"/>
  <c r="Q993" i="6"/>
  <c r="E994" i="6"/>
  <c r="F994" i="6"/>
  <c r="G994" i="6"/>
  <c r="H994" i="6"/>
  <c r="I994" i="6"/>
  <c r="J994" i="6"/>
  <c r="K994" i="6"/>
  <c r="L994" i="6"/>
  <c r="M994" i="6"/>
  <c r="N994" i="6"/>
  <c r="O994" i="6"/>
  <c r="P994" i="6"/>
  <c r="Q994" i="6"/>
  <c r="E995" i="6"/>
  <c r="F995" i="6"/>
  <c r="G995" i="6"/>
  <c r="H995" i="6"/>
  <c r="I995" i="6"/>
  <c r="J995" i="6"/>
  <c r="K995" i="6"/>
  <c r="L995" i="6"/>
  <c r="M995" i="6"/>
  <c r="N995" i="6"/>
  <c r="O995" i="6"/>
  <c r="P995" i="6"/>
  <c r="Q995" i="6"/>
  <c r="E996" i="6"/>
  <c r="F996" i="6"/>
  <c r="G996" i="6"/>
  <c r="H996" i="6"/>
  <c r="I996" i="6"/>
  <c r="J996" i="6"/>
  <c r="K996" i="6"/>
  <c r="L996" i="6"/>
  <c r="M996" i="6"/>
  <c r="N996" i="6"/>
  <c r="O996" i="6"/>
  <c r="P996" i="6"/>
  <c r="Q996" i="6"/>
  <c r="E997" i="6"/>
  <c r="F997" i="6"/>
  <c r="G997" i="6"/>
  <c r="H997" i="6"/>
  <c r="I997" i="6"/>
  <c r="J997" i="6"/>
  <c r="K997" i="6"/>
  <c r="L997" i="6"/>
  <c r="M997" i="6"/>
  <c r="N997" i="6"/>
  <c r="O997" i="6"/>
  <c r="P997" i="6"/>
  <c r="Q997" i="6"/>
  <c r="E998" i="6"/>
  <c r="F998" i="6"/>
  <c r="G998" i="6"/>
  <c r="H998" i="6"/>
  <c r="I998" i="6"/>
  <c r="J998" i="6"/>
  <c r="K998" i="6"/>
  <c r="L998" i="6"/>
  <c r="M998" i="6"/>
  <c r="N998" i="6"/>
  <c r="O998" i="6"/>
  <c r="P998" i="6"/>
  <c r="Q998" i="6"/>
  <c r="E999" i="6"/>
  <c r="F999" i="6"/>
  <c r="G999" i="6"/>
  <c r="H999" i="6"/>
  <c r="I999" i="6"/>
  <c r="J999" i="6"/>
  <c r="K999" i="6"/>
  <c r="L999" i="6"/>
  <c r="M999" i="6"/>
  <c r="N999" i="6"/>
  <c r="O999" i="6"/>
  <c r="P999" i="6"/>
  <c r="Q999" i="6"/>
  <c r="E1000" i="6"/>
  <c r="F1000" i="6"/>
  <c r="G1000" i="6"/>
  <c r="H1000" i="6"/>
  <c r="I1000" i="6"/>
  <c r="J1000" i="6"/>
  <c r="K1000" i="6"/>
  <c r="L1000" i="6"/>
  <c r="M1000" i="6"/>
  <c r="N1000" i="6"/>
  <c r="O1000" i="6"/>
  <c r="P1000" i="6"/>
  <c r="Q1000" i="6"/>
  <c r="E1001" i="6"/>
  <c r="F1001" i="6"/>
  <c r="G1001" i="6"/>
  <c r="H1001" i="6"/>
  <c r="I1001" i="6"/>
  <c r="J1001" i="6"/>
  <c r="K1001" i="6"/>
  <c r="L1001" i="6"/>
  <c r="M1001" i="6"/>
  <c r="N1001" i="6"/>
  <c r="O1001" i="6"/>
  <c r="P1001" i="6"/>
  <c r="Q1001" i="6"/>
  <c r="E1002" i="6"/>
  <c r="F1002" i="6"/>
  <c r="G1002" i="6"/>
  <c r="H1002" i="6"/>
  <c r="I1002" i="6"/>
  <c r="J1002" i="6"/>
  <c r="K1002" i="6"/>
  <c r="L1002" i="6"/>
  <c r="M1002" i="6"/>
  <c r="N1002" i="6"/>
  <c r="O1002" i="6"/>
  <c r="P1002" i="6"/>
  <c r="Q1002" i="6"/>
  <c r="E1003" i="6"/>
  <c r="F1003" i="6"/>
  <c r="G1003" i="6"/>
  <c r="H1003" i="6"/>
  <c r="I1003" i="6"/>
  <c r="J1003" i="6"/>
  <c r="K1003" i="6"/>
  <c r="L1003" i="6"/>
  <c r="M1003" i="6"/>
  <c r="N1003" i="6"/>
  <c r="O1003" i="6"/>
  <c r="P1003" i="6"/>
  <c r="Q1003" i="6"/>
  <c r="E1004" i="6"/>
  <c r="F1004" i="6"/>
  <c r="G1004" i="6"/>
  <c r="H1004" i="6"/>
  <c r="I1004" i="6"/>
  <c r="J1004" i="6"/>
  <c r="K1004" i="6"/>
  <c r="L1004" i="6"/>
  <c r="M1004" i="6"/>
  <c r="N1004" i="6"/>
  <c r="O1004" i="6"/>
  <c r="P1004" i="6"/>
  <c r="Q1004" i="6"/>
  <c r="E1005" i="6"/>
  <c r="F1005" i="6"/>
  <c r="G1005" i="6"/>
  <c r="H1005" i="6"/>
  <c r="I1005" i="6"/>
  <c r="J1005" i="6"/>
  <c r="K1005" i="6"/>
  <c r="L1005" i="6"/>
  <c r="M1005" i="6"/>
  <c r="N1005" i="6"/>
  <c r="O1005" i="6"/>
  <c r="P1005" i="6"/>
  <c r="Q1005" i="6"/>
  <c r="E1006" i="6"/>
  <c r="F1006" i="6"/>
  <c r="G1006" i="6"/>
  <c r="H1006" i="6"/>
  <c r="I1006" i="6"/>
  <c r="J1006" i="6"/>
  <c r="K1006" i="6"/>
  <c r="L1006" i="6"/>
  <c r="M1006" i="6"/>
  <c r="N1006" i="6"/>
  <c r="O1006" i="6"/>
  <c r="P1006" i="6"/>
  <c r="Q1006" i="6"/>
  <c r="E1007" i="6"/>
  <c r="F1007" i="6"/>
  <c r="G1007" i="6"/>
  <c r="H1007" i="6"/>
  <c r="I1007" i="6"/>
  <c r="J1007" i="6"/>
  <c r="K1007" i="6"/>
  <c r="L1007" i="6"/>
  <c r="M1007" i="6"/>
  <c r="N1007" i="6"/>
  <c r="O1007" i="6"/>
  <c r="P1007" i="6"/>
  <c r="Q1007" i="6"/>
  <c r="E1008" i="6"/>
  <c r="F1008" i="6"/>
  <c r="G1008" i="6"/>
  <c r="H1008" i="6"/>
  <c r="I1008" i="6"/>
  <c r="J1008" i="6"/>
  <c r="K1008" i="6"/>
  <c r="L1008" i="6"/>
  <c r="M1008" i="6"/>
  <c r="N1008" i="6"/>
  <c r="O1008" i="6"/>
  <c r="P1008" i="6"/>
  <c r="Q1008" i="6"/>
  <c r="E1009" i="6"/>
  <c r="F1009" i="6"/>
  <c r="G1009" i="6"/>
  <c r="H1009" i="6"/>
  <c r="I1009" i="6"/>
  <c r="J1009" i="6"/>
  <c r="K1009" i="6"/>
  <c r="L1009" i="6"/>
  <c r="M1009" i="6"/>
  <c r="N1009" i="6"/>
  <c r="O1009" i="6"/>
  <c r="P1009" i="6"/>
  <c r="Q1009" i="6"/>
  <c r="E1010" i="6"/>
  <c r="F1010" i="6"/>
  <c r="G1010" i="6"/>
  <c r="H1010" i="6"/>
  <c r="I1010" i="6"/>
  <c r="J1010" i="6"/>
  <c r="K1010" i="6"/>
  <c r="L1010" i="6"/>
  <c r="M1010" i="6"/>
  <c r="N1010" i="6"/>
  <c r="O1010" i="6"/>
  <c r="P1010" i="6"/>
  <c r="Q1010" i="6"/>
  <c r="E1011" i="6"/>
  <c r="F1011" i="6"/>
  <c r="G1011" i="6"/>
  <c r="H1011" i="6"/>
  <c r="I1011" i="6"/>
  <c r="J1011" i="6"/>
  <c r="K1011" i="6"/>
  <c r="L1011" i="6"/>
  <c r="M1011" i="6"/>
  <c r="N1011" i="6"/>
  <c r="O1011" i="6"/>
  <c r="P1011" i="6"/>
  <c r="Q1011" i="6"/>
  <c r="E1012" i="6"/>
  <c r="F1012" i="6"/>
  <c r="G1012" i="6"/>
  <c r="H1012" i="6"/>
  <c r="I1012" i="6"/>
  <c r="J1012" i="6"/>
  <c r="K1012" i="6"/>
  <c r="L1012" i="6"/>
  <c r="M1012" i="6"/>
  <c r="N1012" i="6"/>
  <c r="O1012" i="6"/>
  <c r="P1012" i="6"/>
  <c r="Q1012" i="6"/>
  <c r="E1013" i="6"/>
  <c r="F1013" i="6"/>
  <c r="G1013" i="6"/>
  <c r="H1013" i="6"/>
  <c r="I1013" i="6"/>
  <c r="J1013" i="6"/>
  <c r="K1013" i="6"/>
  <c r="L1013" i="6"/>
  <c r="M1013" i="6"/>
  <c r="N1013" i="6"/>
  <c r="O1013" i="6"/>
  <c r="P1013" i="6"/>
  <c r="Q1013" i="6"/>
  <c r="E1014" i="6"/>
  <c r="F1014" i="6"/>
  <c r="G1014" i="6"/>
  <c r="H1014" i="6"/>
  <c r="I1014" i="6"/>
  <c r="J1014" i="6"/>
  <c r="K1014" i="6"/>
  <c r="L1014" i="6"/>
  <c r="M1014" i="6"/>
  <c r="N1014" i="6"/>
  <c r="O1014" i="6"/>
  <c r="P1014" i="6"/>
  <c r="Q1014" i="6"/>
  <c r="E1015" i="6"/>
  <c r="F1015" i="6"/>
  <c r="G1015" i="6"/>
  <c r="H1015" i="6"/>
  <c r="I1015" i="6"/>
  <c r="J1015" i="6"/>
  <c r="K1015" i="6"/>
  <c r="L1015" i="6"/>
  <c r="M1015" i="6"/>
  <c r="N1015" i="6"/>
  <c r="O1015" i="6"/>
  <c r="P1015" i="6"/>
  <c r="Q1015" i="6"/>
  <c r="E1016" i="6"/>
  <c r="F1016" i="6"/>
  <c r="G1016" i="6"/>
  <c r="H1016" i="6"/>
  <c r="I1016" i="6"/>
  <c r="J1016" i="6"/>
  <c r="K1016" i="6"/>
  <c r="L1016" i="6"/>
  <c r="M1016" i="6"/>
  <c r="N1016" i="6"/>
  <c r="O1016" i="6"/>
  <c r="P1016" i="6"/>
  <c r="Q1016" i="6"/>
  <c r="E1017" i="6"/>
  <c r="F1017" i="6"/>
  <c r="G1017" i="6"/>
  <c r="H1017" i="6"/>
  <c r="I1017" i="6"/>
  <c r="J1017" i="6"/>
  <c r="K1017" i="6"/>
  <c r="L1017" i="6"/>
  <c r="M1017" i="6"/>
  <c r="N1017" i="6"/>
  <c r="O1017" i="6"/>
  <c r="P1017" i="6"/>
  <c r="Q1017" i="6"/>
  <c r="E1018" i="6"/>
  <c r="F1018" i="6"/>
  <c r="G1018" i="6"/>
  <c r="H1018" i="6"/>
  <c r="I1018" i="6"/>
  <c r="J1018" i="6"/>
  <c r="K1018" i="6"/>
  <c r="L1018" i="6"/>
  <c r="M1018" i="6"/>
  <c r="N1018" i="6"/>
  <c r="O1018" i="6"/>
  <c r="P1018" i="6"/>
  <c r="Q1018" i="6"/>
  <c r="E1019" i="6"/>
  <c r="F1019" i="6"/>
  <c r="G1019" i="6"/>
  <c r="H1019" i="6"/>
  <c r="I1019" i="6"/>
  <c r="J1019" i="6"/>
  <c r="K1019" i="6"/>
  <c r="L1019" i="6"/>
  <c r="M1019" i="6"/>
  <c r="N1019" i="6"/>
  <c r="O1019" i="6"/>
  <c r="P1019" i="6"/>
  <c r="Q1019" i="6"/>
  <c r="E1020" i="6"/>
  <c r="F1020" i="6"/>
  <c r="G1020" i="6"/>
  <c r="H1020" i="6"/>
  <c r="I1020" i="6"/>
  <c r="J1020" i="6"/>
  <c r="K1020" i="6"/>
  <c r="L1020" i="6"/>
  <c r="M1020" i="6"/>
  <c r="N1020" i="6"/>
  <c r="O1020" i="6"/>
  <c r="P1020" i="6"/>
  <c r="Q1020" i="6"/>
  <c r="E1021" i="6"/>
  <c r="F1021" i="6"/>
  <c r="G1021" i="6"/>
  <c r="H1021" i="6"/>
  <c r="I1021" i="6"/>
  <c r="J1021" i="6"/>
  <c r="K1021" i="6"/>
  <c r="L1021" i="6"/>
  <c r="M1021" i="6"/>
  <c r="N1021" i="6"/>
  <c r="O1021" i="6"/>
  <c r="P1021" i="6"/>
  <c r="Q1021" i="6"/>
  <c r="E1022" i="6"/>
  <c r="F1022" i="6"/>
  <c r="G1022" i="6"/>
  <c r="H1022" i="6"/>
  <c r="I1022" i="6"/>
  <c r="J1022" i="6"/>
  <c r="K1022" i="6"/>
  <c r="L1022" i="6"/>
  <c r="M1022" i="6"/>
  <c r="N1022" i="6"/>
  <c r="O1022" i="6"/>
  <c r="P1022" i="6"/>
  <c r="Q1022" i="6"/>
  <c r="E1023" i="6"/>
  <c r="F1023" i="6"/>
  <c r="G1023" i="6"/>
  <c r="H1023" i="6"/>
  <c r="I1023" i="6"/>
  <c r="J1023" i="6"/>
  <c r="K1023" i="6"/>
  <c r="L1023" i="6"/>
  <c r="M1023" i="6"/>
  <c r="N1023" i="6"/>
  <c r="O1023" i="6"/>
  <c r="P1023" i="6"/>
  <c r="Q1023" i="6"/>
  <c r="E1024" i="6"/>
  <c r="F1024" i="6"/>
  <c r="G1024" i="6"/>
  <c r="H1024" i="6"/>
  <c r="I1024" i="6"/>
  <c r="J1024" i="6"/>
  <c r="K1024" i="6"/>
  <c r="L1024" i="6"/>
  <c r="M1024" i="6"/>
  <c r="N1024" i="6"/>
  <c r="O1024" i="6"/>
  <c r="P1024" i="6"/>
  <c r="Q1024" i="6"/>
  <c r="E1025" i="6"/>
  <c r="F1025" i="6"/>
  <c r="G1025" i="6"/>
  <c r="H1025" i="6"/>
  <c r="I1025" i="6"/>
  <c r="J1025" i="6"/>
  <c r="K1025" i="6"/>
  <c r="L1025" i="6"/>
  <c r="M1025" i="6"/>
  <c r="N1025" i="6"/>
  <c r="O1025" i="6"/>
  <c r="P1025" i="6"/>
  <c r="Q1025" i="6"/>
  <c r="E1026" i="6"/>
  <c r="F1026" i="6"/>
  <c r="G1026" i="6"/>
  <c r="H1026" i="6"/>
  <c r="I1026" i="6"/>
  <c r="J1026" i="6"/>
  <c r="K1026" i="6"/>
  <c r="L1026" i="6"/>
  <c r="M1026" i="6"/>
  <c r="N1026" i="6"/>
  <c r="O1026" i="6"/>
  <c r="P1026" i="6"/>
  <c r="Q1026" i="6"/>
  <c r="E1027" i="6"/>
  <c r="F1027" i="6"/>
  <c r="G1027" i="6"/>
  <c r="H1027" i="6"/>
  <c r="I1027" i="6"/>
  <c r="J1027" i="6"/>
  <c r="K1027" i="6"/>
  <c r="L1027" i="6"/>
  <c r="M1027" i="6"/>
  <c r="N1027" i="6"/>
  <c r="O1027" i="6"/>
  <c r="P1027" i="6"/>
  <c r="Q1027" i="6"/>
  <c r="E1028" i="6"/>
  <c r="F1028" i="6"/>
  <c r="G1028" i="6"/>
  <c r="H1028" i="6"/>
  <c r="I1028" i="6"/>
  <c r="J1028" i="6"/>
  <c r="K1028" i="6"/>
  <c r="L1028" i="6"/>
  <c r="M1028" i="6"/>
  <c r="N1028" i="6"/>
  <c r="O1028" i="6"/>
  <c r="P1028" i="6"/>
  <c r="Q1028" i="6"/>
  <c r="E1029" i="6"/>
  <c r="F1029" i="6"/>
  <c r="G1029" i="6"/>
  <c r="H1029" i="6"/>
  <c r="I1029" i="6"/>
  <c r="J1029" i="6"/>
  <c r="K1029" i="6"/>
  <c r="L1029" i="6"/>
  <c r="M1029" i="6"/>
  <c r="N1029" i="6"/>
  <c r="O1029" i="6"/>
  <c r="P1029" i="6"/>
  <c r="Q1029" i="6"/>
  <c r="E1030" i="6"/>
  <c r="F1030" i="6"/>
  <c r="G1030" i="6"/>
  <c r="H1030" i="6"/>
  <c r="I1030" i="6"/>
  <c r="J1030" i="6"/>
  <c r="K1030" i="6"/>
  <c r="L1030" i="6"/>
  <c r="M1030" i="6"/>
  <c r="N1030" i="6"/>
  <c r="O1030" i="6"/>
  <c r="P1030" i="6"/>
  <c r="Q1030" i="6"/>
  <c r="E1031" i="6"/>
  <c r="F1031" i="6"/>
  <c r="G1031" i="6"/>
  <c r="H1031" i="6"/>
  <c r="I1031" i="6"/>
  <c r="J1031" i="6"/>
  <c r="K1031" i="6"/>
  <c r="L1031" i="6"/>
  <c r="M1031" i="6"/>
  <c r="N1031" i="6"/>
  <c r="O1031" i="6"/>
  <c r="P1031" i="6"/>
  <c r="Q1031" i="6"/>
  <c r="E1032" i="6"/>
  <c r="F1032" i="6"/>
  <c r="G1032" i="6"/>
  <c r="H1032" i="6"/>
  <c r="I1032" i="6"/>
  <c r="J1032" i="6"/>
  <c r="K1032" i="6"/>
  <c r="L1032" i="6"/>
  <c r="M1032" i="6"/>
  <c r="N1032" i="6"/>
  <c r="O1032" i="6"/>
  <c r="P1032" i="6"/>
  <c r="Q1032" i="6"/>
  <c r="E1033" i="6"/>
  <c r="F1033" i="6"/>
  <c r="G1033" i="6"/>
  <c r="H1033" i="6"/>
  <c r="I1033" i="6"/>
  <c r="J1033" i="6"/>
  <c r="K1033" i="6"/>
  <c r="L1033" i="6"/>
  <c r="M1033" i="6"/>
  <c r="N1033" i="6"/>
  <c r="O1033" i="6"/>
  <c r="P1033" i="6"/>
  <c r="Q1033" i="6"/>
  <c r="E1034" i="6"/>
  <c r="F1034" i="6"/>
  <c r="G1034" i="6"/>
  <c r="H1034" i="6"/>
  <c r="I1034" i="6"/>
  <c r="J1034" i="6"/>
  <c r="K1034" i="6"/>
  <c r="L1034" i="6"/>
  <c r="M1034" i="6"/>
  <c r="N1034" i="6"/>
  <c r="O1034" i="6"/>
  <c r="P1034" i="6"/>
  <c r="Q1034" i="6"/>
  <c r="E1035" i="6"/>
  <c r="F1035" i="6"/>
  <c r="G1035" i="6"/>
  <c r="H1035" i="6"/>
  <c r="I1035" i="6"/>
  <c r="J1035" i="6"/>
  <c r="K1035" i="6"/>
  <c r="L1035" i="6"/>
  <c r="M1035" i="6"/>
  <c r="N1035" i="6"/>
  <c r="O1035" i="6"/>
  <c r="P1035" i="6"/>
  <c r="Q1035" i="6"/>
  <c r="E1036" i="6"/>
  <c r="F1036" i="6"/>
  <c r="G1036" i="6"/>
  <c r="H1036" i="6"/>
  <c r="I1036" i="6"/>
  <c r="J1036" i="6"/>
  <c r="K1036" i="6"/>
  <c r="L1036" i="6"/>
  <c r="M1036" i="6"/>
  <c r="N1036" i="6"/>
  <c r="O1036" i="6"/>
  <c r="P1036" i="6"/>
  <c r="Q1036" i="6"/>
  <c r="E1037" i="6"/>
  <c r="F1037" i="6"/>
  <c r="G1037" i="6"/>
  <c r="H1037" i="6"/>
  <c r="I1037" i="6"/>
  <c r="J1037" i="6"/>
  <c r="K1037" i="6"/>
  <c r="L1037" i="6"/>
  <c r="M1037" i="6"/>
  <c r="N1037" i="6"/>
  <c r="O1037" i="6"/>
  <c r="P1037" i="6"/>
  <c r="Q1037" i="6"/>
  <c r="E1038" i="6"/>
  <c r="F1038" i="6"/>
  <c r="G1038" i="6"/>
  <c r="H1038" i="6"/>
  <c r="I1038" i="6"/>
  <c r="J1038" i="6"/>
  <c r="K1038" i="6"/>
  <c r="L1038" i="6"/>
  <c r="M1038" i="6"/>
  <c r="N1038" i="6"/>
  <c r="O1038" i="6"/>
  <c r="P1038" i="6"/>
  <c r="Q1038" i="6"/>
  <c r="E1039" i="6"/>
  <c r="F1039" i="6"/>
  <c r="G1039" i="6"/>
  <c r="H1039" i="6"/>
  <c r="I1039" i="6"/>
  <c r="J1039" i="6"/>
  <c r="K1039" i="6"/>
  <c r="L1039" i="6"/>
  <c r="M1039" i="6"/>
  <c r="N1039" i="6"/>
  <c r="O1039" i="6"/>
  <c r="P1039" i="6"/>
  <c r="Q1039" i="6"/>
  <c r="E1040" i="6"/>
  <c r="F1040" i="6"/>
  <c r="G1040" i="6"/>
  <c r="H1040" i="6"/>
  <c r="I1040" i="6"/>
  <c r="J1040" i="6"/>
  <c r="K1040" i="6"/>
  <c r="L1040" i="6"/>
  <c r="M1040" i="6"/>
  <c r="N1040" i="6"/>
  <c r="O1040" i="6"/>
  <c r="P1040" i="6"/>
  <c r="Q1040" i="6"/>
  <c r="E1041" i="6"/>
  <c r="F1041" i="6"/>
  <c r="G1041" i="6"/>
  <c r="H1041" i="6"/>
  <c r="I1041" i="6"/>
  <c r="J1041" i="6"/>
  <c r="K1041" i="6"/>
  <c r="L1041" i="6"/>
  <c r="M1041" i="6"/>
  <c r="N1041" i="6"/>
  <c r="O1041" i="6"/>
  <c r="P1041" i="6"/>
  <c r="Q1041" i="6"/>
  <c r="E1042" i="6"/>
  <c r="F1042" i="6"/>
  <c r="G1042" i="6"/>
  <c r="H1042" i="6"/>
  <c r="I1042" i="6"/>
  <c r="J1042" i="6"/>
  <c r="K1042" i="6"/>
  <c r="L1042" i="6"/>
  <c r="M1042" i="6"/>
  <c r="N1042" i="6"/>
  <c r="O1042" i="6"/>
  <c r="P1042" i="6"/>
  <c r="Q1042" i="6"/>
  <c r="E1043" i="6"/>
  <c r="F1043" i="6"/>
  <c r="G1043" i="6"/>
  <c r="H1043" i="6"/>
  <c r="I1043" i="6"/>
  <c r="J1043" i="6"/>
  <c r="K1043" i="6"/>
  <c r="L1043" i="6"/>
  <c r="M1043" i="6"/>
  <c r="N1043" i="6"/>
  <c r="O1043" i="6"/>
  <c r="P1043" i="6"/>
  <c r="Q1043" i="6"/>
  <c r="E1044" i="6"/>
  <c r="F1044" i="6"/>
  <c r="G1044" i="6"/>
  <c r="H1044" i="6"/>
  <c r="I1044" i="6"/>
  <c r="J1044" i="6"/>
  <c r="K1044" i="6"/>
  <c r="L1044" i="6"/>
  <c r="M1044" i="6"/>
  <c r="N1044" i="6"/>
  <c r="O1044" i="6"/>
  <c r="P1044" i="6"/>
  <c r="Q1044" i="6"/>
  <c r="E1045" i="6"/>
  <c r="F1045" i="6"/>
  <c r="G1045" i="6"/>
  <c r="H1045" i="6"/>
  <c r="I1045" i="6"/>
  <c r="J1045" i="6"/>
  <c r="K1045" i="6"/>
  <c r="L1045" i="6"/>
  <c r="M1045" i="6"/>
  <c r="N1045" i="6"/>
  <c r="O1045" i="6"/>
  <c r="P1045" i="6"/>
  <c r="Q1045" i="6"/>
  <c r="E1046" i="6"/>
  <c r="F1046" i="6"/>
  <c r="G1046" i="6"/>
  <c r="H1046" i="6"/>
  <c r="I1046" i="6"/>
  <c r="J1046" i="6"/>
  <c r="K1046" i="6"/>
  <c r="L1046" i="6"/>
  <c r="M1046" i="6"/>
  <c r="N1046" i="6"/>
  <c r="O1046" i="6"/>
  <c r="P1046" i="6"/>
  <c r="Q1046" i="6"/>
  <c r="E1047" i="6"/>
  <c r="F1047" i="6"/>
  <c r="G1047" i="6"/>
  <c r="H1047" i="6"/>
  <c r="I1047" i="6"/>
  <c r="J1047" i="6"/>
  <c r="K1047" i="6"/>
  <c r="L1047" i="6"/>
  <c r="M1047" i="6"/>
  <c r="N1047" i="6"/>
  <c r="O1047" i="6"/>
  <c r="P1047" i="6"/>
  <c r="Q1047" i="6"/>
  <c r="E1048" i="6"/>
  <c r="F1048" i="6"/>
  <c r="G1048" i="6"/>
  <c r="H1048" i="6"/>
  <c r="I1048" i="6"/>
  <c r="J1048" i="6"/>
  <c r="K1048" i="6"/>
  <c r="L1048" i="6"/>
  <c r="M1048" i="6"/>
  <c r="N1048" i="6"/>
  <c r="O1048" i="6"/>
  <c r="P1048" i="6"/>
  <c r="Q1048" i="6"/>
  <c r="E1049" i="6"/>
  <c r="F1049" i="6"/>
  <c r="G1049" i="6"/>
  <c r="H1049" i="6"/>
  <c r="I1049" i="6"/>
  <c r="J1049" i="6"/>
  <c r="K1049" i="6"/>
  <c r="L1049" i="6"/>
  <c r="M1049" i="6"/>
  <c r="N1049" i="6"/>
  <c r="O1049" i="6"/>
  <c r="P1049" i="6"/>
  <c r="Q1049" i="6"/>
  <c r="E1050" i="6"/>
  <c r="F1050" i="6"/>
  <c r="G1050" i="6"/>
  <c r="H1050" i="6"/>
  <c r="I1050" i="6"/>
  <c r="J1050" i="6"/>
  <c r="K1050" i="6"/>
  <c r="L1050" i="6"/>
  <c r="M1050" i="6"/>
  <c r="N1050" i="6"/>
  <c r="O1050" i="6"/>
  <c r="P1050" i="6"/>
  <c r="Q1050" i="6"/>
  <c r="E1051" i="6"/>
  <c r="F1051" i="6"/>
  <c r="G1051" i="6"/>
  <c r="H1051" i="6"/>
  <c r="I1051" i="6"/>
  <c r="J1051" i="6"/>
  <c r="K1051" i="6"/>
  <c r="L1051" i="6"/>
  <c r="M1051" i="6"/>
  <c r="N1051" i="6"/>
  <c r="O1051" i="6"/>
  <c r="P1051" i="6"/>
  <c r="Q1051" i="6"/>
  <c r="E1052" i="6"/>
  <c r="F1052" i="6"/>
  <c r="G1052" i="6"/>
  <c r="H1052" i="6"/>
  <c r="I1052" i="6"/>
  <c r="J1052" i="6"/>
  <c r="K1052" i="6"/>
  <c r="L1052" i="6"/>
  <c r="M1052" i="6"/>
  <c r="N1052" i="6"/>
  <c r="O1052" i="6"/>
  <c r="P1052" i="6"/>
  <c r="Q1052" i="6"/>
  <c r="E1053" i="6"/>
  <c r="F1053" i="6"/>
  <c r="G1053" i="6"/>
  <c r="H1053" i="6"/>
  <c r="I1053" i="6"/>
  <c r="J1053" i="6"/>
  <c r="K1053" i="6"/>
  <c r="L1053" i="6"/>
  <c r="M1053" i="6"/>
  <c r="N1053" i="6"/>
  <c r="O1053" i="6"/>
  <c r="P1053" i="6"/>
  <c r="Q1053" i="6"/>
  <c r="E1054" i="6"/>
  <c r="F1054" i="6"/>
  <c r="G1054" i="6"/>
  <c r="H1054" i="6"/>
  <c r="I1054" i="6"/>
  <c r="J1054" i="6"/>
  <c r="K1054" i="6"/>
  <c r="L1054" i="6"/>
  <c r="M1054" i="6"/>
  <c r="N1054" i="6"/>
  <c r="O1054" i="6"/>
  <c r="P1054" i="6"/>
  <c r="Q1054" i="6"/>
  <c r="E1055" i="6"/>
  <c r="F1055" i="6"/>
  <c r="G1055" i="6"/>
  <c r="H1055" i="6"/>
  <c r="I1055" i="6"/>
  <c r="J1055" i="6"/>
  <c r="K1055" i="6"/>
  <c r="L1055" i="6"/>
  <c r="M1055" i="6"/>
  <c r="N1055" i="6"/>
  <c r="O1055" i="6"/>
  <c r="P1055" i="6"/>
  <c r="Q1055" i="6"/>
  <c r="E1056" i="6"/>
  <c r="F1056" i="6"/>
  <c r="G1056" i="6"/>
  <c r="H1056" i="6"/>
  <c r="I1056" i="6"/>
  <c r="J1056" i="6"/>
  <c r="K1056" i="6"/>
  <c r="L1056" i="6"/>
  <c r="M1056" i="6"/>
  <c r="N1056" i="6"/>
  <c r="O1056" i="6"/>
  <c r="P1056" i="6"/>
  <c r="Q1056" i="6"/>
  <c r="E1057" i="6"/>
  <c r="F1057" i="6"/>
  <c r="G1057" i="6"/>
  <c r="H1057" i="6"/>
  <c r="I1057" i="6"/>
  <c r="J1057" i="6"/>
  <c r="K1057" i="6"/>
  <c r="L1057" i="6"/>
  <c r="M1057" i="6"/>
  <c r="N1057" i="6"/>
  <c r="O1057" i="6"/>
  <c r="P1057" i="6"/>
  <c r="Q1057" i="6"/>
  <c r="E1058" i="6"/>
  <c r="F1058" i="6"/>
  <c r="G1058" i="6"/>
  <c r="H1058" i="6"/>
  <c r="I1058" i="6"/>
  <c r="J1058" i="6"/>
  <c r="K1058" i="6"/>
  <c r="L1058" i="6"/>
  <c r="M1058" i="6"/>
  <c r="N1058" i="6"/>
  <c r="O1058" i="6"/>
  <c r="P1058" i="6"/>
  <c r="Q1058" i="6"/>
  <c r="E1059" i="6"/>
  <c r="F1059" i="6"/>
  <c r="G1059" i="6"/>
  <c r="H1059" i="6"/>
  <c r="I1059" i="6"/>
  <c r="J1059" i="6"/>
  <c r="K1059" i="6"/>
  <c r="L1059" i="6"/>
  <c r="M1059" i="6"/>
  <c r="N1059" i="6"/>
  <c r="O1059" i="6"/>
  <c r="P1059" i="6"/>
  <c r="Q1059" i="6"/>
  <c r="E1060" i="6"/>
  <c r="F1060" i="6"/>
  <c r="G1060" i="6"/>
  <c r="H1060" i="6"/>
  <c r="I1060" i="6"/>
  <c r="J1060" i="6"/>
  <c r="K1060" i="6"/>
  <c r="L1060" i="6"/>
  <c r="M1060" i="6"/>
  <c r="N1060" i="6"/>
  <c r="O1060" i="6"/>
  <c r="P1060" i="6"/>
  <c r="Q1060" i="6"/>
  <c r="E1061" i="6"/>
  <c r="F1061" i="6"/>
  <c r="G1061" i="6"/>
  <c r="H1061" i="6"/>
  <c r="I1061" i="6"/>
  <c r="J1061" i="6"/>
  <c r="K1061" i="6"/>
  <c r="L1061" i="6"/>
  <c r="M1061" i="6"/>
  <c r="N1061" i="6"/>
  <c r="O1061" i="6"/>
  <c r="P1061" i="6"/>
  <c r="Q1061" i="6"/>
  <c r="E1062" i="6"/>
  <c r="F1062" i="6"/>
  <c r="G1062" i="6"/>
  <c r="H1062" i="6"/>
  <c r="I1062" i="6"/>
  <c r="J1062" i="6"/>
  <c r="K1062" i="6"/>
  <c r="L1062" i="6"/>
  <c r="M1062" i="6"/>
  <c r="N1062" i="6"/>
  <c r="O1062" i="6"/>
  <c r="P1062" i="6"/>
  <c r="Q1062" i="6"/>
  <c r="E1063" i="6"/>
  <c r="F1063" i="6"/>
  <c r="G1063" i="6"/>
  <c r="H1063" i="6"/>
  <c r="I1063" i="6"/>
  <c r="J1063" i="6"/>
  <c r="K1063" i="6"/>
  <c r="L1063" i="6"/>
  <c r="M1063" i="6"/>
  <c r="N1063" i="6"/>
  <c r="O1063" i="6"/>
  <c r="P1063" i="6"/>
  <c r="Q1063" i="6"/>
  <c r="E1064" i="6"/>
  <c r="F1064" i="6"/>
  <c r="G1064" i="6"/>
  <c r="H1064" i="6"/>
  <c r="I1064" i="6"/>
  <c r="J1064" i="6"/>
  <c r="K1064" i="6"/>
  <c r="L1064" i="6"/>
  <c r="M1064" i="6"/>
  <c r="N1064" i="6"/>
  <c r="O1064" i="6"/>
  <c r="P1064" i="6"/>
  <c r="Q1064" i="6"/>
  <c r="E1065" i="6"/>
  <c r="F1065" i="6"/>
  <c r="G1065" i="6"/>
  <c r="H1065" i="6"/>
  <c r="I1065" i="6"/>
  <c r="J1065" i="6"/>
  <c r="K1065" i="6"/>
  <c r="L1065" i="6"/>
  <c r="M1065" i="6"/>
  <c r="N1065" i="6"/>
  <c r="O1065" i="6"/>
  <c r="P1065" i="6"/>
  <c r="Q1065" i="6"/>
  <c r="E1066" i="6"/>
  <c r="F1066" i="6"/>
  <c r="G1066" i="6"/>
  <c r="H1066" i="6"/>
  <c r="I1066" i="6"/>
  <c r="J1066" i="6"/>
  <c r="K1066" i="6"/>
  <c r="L1066" i="6"/>
  <c r="M1066" i="6"/>
  <c r="N1066" i="6"/>
  <c r="O1066" i="6"/>
  <c r="P1066" i="6"/>
  <c r="Q1066" i="6"/>
  <c r="E1067" i="6"/>
  <c r="F1067" i="6"/>
  <c r="G1067" i="6"/>
  <c r="H1067" i="6"/>
  <c r="I1067" i="6"/>
  <c r="J1067" i="6"/>
  <c r="K1067" i="6"/>
  <c r="L1067" i="6"/>
  <c r="M1067" i="6"/>
  <c r="N1067" i="6"/>
  <c r="O1067" i="6"/>
  <c r="P1067" i="6"/>
  <c r="Q1067" i="6"/>
  <c r="E1068" i="6"/>
  <c r="F1068" i="6"/>
  <c r="G1068" i="6"/>
  <c r="H1068" i="6"/>
  <c r="I1068" i="6"/>
  <c r="J1068" i="6"/>
  <c r="K1068" i="6"/>
  <c r="L1068" i="6"/>
  <c r="M1068" i="6"/>
  <c r="N1068" i="6"/>
  <c r="O1068" i="6"/>
  <c r="P1068" i="6"/>
  <c r="Q1068" i="6"/>
  <c r="E1069" i="6"/>
  <c r="F1069" i="6"/>
  <c r="G1069" i="6"/>
  <c r="H1069" i="6"/>
  <c r="I1069" i="6"/>
  <c r="J1069" i="6"/>
  <c r="K1069" i="6"/>
  <c r="L1069" i="6"/>
  <c r="M1069" i="6"/>
  <c r="N1069" i="6"/>
  <c r="O1069" i="6"/>
  <c r="P1069" i="6"/>
  <c r="Q1069" i="6"/>
  <c r="E1070" i="6"/>
  <c r="F1070" i="6"/>
  <c r="G1070" i="6"/>
  <c r="H1070" i="6"/>
  <c r="I1070" i="6"/>
  <c r="J1070" i="6"/>
  <c r="K1070" i="6"/>
  <c r="L1070" i="6"/>
  <c r="M1070" i="6"/>
  <c r="N1070" i="6"/>
  <c r="O1070" i="6"/>
  <c r="P1070" i="6"/>
  <c r="Q1070" i="6"/>
  <c r="E1071" i="6"/>
  <c r="F1071" i="6"/>
  <c r="G1071" i="6"/>
  <c r="H1071" i="6"/>
  <c r="I1071" i="6"/>
  <c r="J1071" i="6"/>
  <c r="K1071" i="6"/>
  <c r="L1071" i="6"/>
  <c r="M1071" i="6"/>
  <c r="N1071" i="6"/>
  <c r="O1071" i="6"/>
  <c r="P1071" i="6"/>
  <c r="Q1071" i="6"/>
  <c r="E1072" i="6"/>
  <c r="F1072" i="6"/>
  <c r="G1072" i="6"/>
  <c r="H1072" i="6"/>
  <c r="I1072" i="6"/>
  <c r="J1072" i="6"/>
  <c r="K1072" i="6"/>
  <c r="L1072" i="6"/>
  <c r="M1072" i="6"/>
  <c r="N1072" i="6"/>
  <c r="O1072" i="6"/>
  <c r="P1072" i="6"/>
  <c r="Q1072" i="6"/>
  <c r="E1073" i="6"/>
  <c r="F1073" i="6"/>
  <c r="G1073" i="6"/>
  <c r="H1073" i="6"/>
  <c r="I1073" i="6"/>
  <c r="J1073" i="6"/>
  <c r="K1073" i="6"/>
  <c r="L1073" i="6"/>
  <c r="M1073" i="6"/>
  <c r="N1073" i="6"/>
  <c r="O1073" i="6"/>
  <c r="P1073" i="6"/>
  <c r="Q1073" i="6"/>
  <c r="E1074" i="6"/>
  <c r="F1074" i="6"/>
  <c r="G1074" i="6"/>
  <c r="H1074" i="6"/>
  <c r="I1074" i="6"/>
  <c r="J1074" i="6"/>
  <c r="K1074" i="6"/>
  <c r="L1074" i="6"/>
  <c r="M1074" i="6"/>
  <c r="N1074" i="6"/>
  <c r="O1074" i="6"/>
  <c r="P1074" i="6"/>
  <c r="Q1074" i="6"/>
  <c r="E1075" i="6"/>
  <c r="F1075" i="6"/>
  <c r="G1075" i="6"/>
  <c r="H1075" i="6"/>
  <c r="I1075" i="6"/>
  <c r="J1075" i="6"/>
  <c r="K1075" i="6"/>
  <c r="L1075" i="6"/>
  <c r="M1075" i="6"/>
  <c r="N1075" i="6"/>
  <c r="O1075" i="6"/>
  <c r="P1075" i="6"/>
  <c r="Q1075" i="6"/>
  <c r="E1076" i="6"/>
  <c r="F1076" i="6"/>
  <c r="G1076" i="6"/>
  <c r="H1076" i="6"/>
  <c r="I1076" i="6"/>
  <c r="J1076" i="6"/>
  <c r="K1076" i="6"/>
  <c r="L1076" i="6"/>
  <c r="M1076" i="6"/>
  <c r="N1076" i="6"/>
  <c r="O1076" i="6"/>
  <c r="P1076" i="6"/>
  <c r="Q1076" i="6"/>
  <c r="E1077" i="6"/>
  <c r="F1077" i="6"/>
  <c r="G1077" i="6"/>
  <c r="H1077" i="6"/>
  <c r="I1077" i="6"/>
  <c r="J1077" i="6"/>
  <c r="K1077" i="6"/>
  <c r="L1077" i="6"/>
  <c r="M1077" i="6"/>
  <c r="N1077" i="6"/>
  <c r="O1077" i="6"/>
  <c r="P1077" i="6"/>
  <c r="Q1077" i="6"/>
  <c r="E1078" i="6"/>
  <c r="F1078" i="6"/>
  <c r="G1078" i="6"/>
  <c r="H1078" i="6"/>
  <c r="I1078" i="6"/>
  <c r="J1078" i="6"/>
  <c r="K1078" i="6"/>
  <c r="L1078" i="6"/>
  <c r="M1078" i="6"/>
  <c r="N1078" i="6"/>
  <c r="O1078" i="6"/>
  <c r="P1078" i="6"/>
  <c r="Q1078" i="6"/>
  <c r="E1079" i="6"/>
  <c r="F1079" i="6"/>
  <c r="G1079" i="6"/>
  <c r="H1079" i="6"/>
  <c r="I1079" i="6"/>
  <c r="J1079" i="6"/>
  <c r="K1079" i="6"/>
  <c r="L1079" i="6"/>
  <c r="M1079" i="6"/>
  <c r="N1079" i="6"/>
  <c r="O1079" i="6"/>
  <c r="P1079" i="6"/>
  <c r="Q1079" i="6"/>
  <c r="E1080" i="6"/>
  <c r="F1080" i="6"/>
  <c r="G1080" i="6"/>
  <c r="H1080" i="6"/>
  <c r="I1080" i="6"/>
  <c r="J1080" i="6"/>
  <c r="K1080" i="6"/>
  <c r="L1080" i="6"/>
  <c r="M1080" i="6"/>
  <c r="N1080" i="6"/>
  <c r="O1080" i="6"/>
  <c r="P1080" i="6"/>
  <c r="Q1080" i="6"/>
  <c r="E1081" i="6"/>
  <c r="F1081" i="6"/>
  <c r="G1081" i="6"/>
  <c r="H1081" i="6"/>
  <c r="I1081" i="6"/>
  <c r="J1081" i="6"/>
  <c r="K1081" i="6"/>
  <c r="L1081" i="6"/>
  <c r="M1081" i="6"/>
  <c r="N1081" i="6"/>
  <c r="O1081" i="6"/>
  <c r="P1081" i="6"/>
  <c r="Q1081" i="6"/>
  <c r="E1082" i="6"/>
  <c r="F1082" i="6"/>
  <c r="G1082" i="6"/>
  <c r="H1082" i="6"/>
  <c r="I1082" i="6"/>
  <c r="J1082" i="6"/>
  <c r="K1082" i="6"/>
  <c r="L1082" i="6"/>
  <c r="M1082" i="6"/>
  <c r="N1082" i="6"/>
  <c r="O1082" i="6"/>
  <c r="P1082" i="6"/>
  <c r="Q1082" i="6"/>
  <c r="E1083" i="6"/>
  <c r="F1083" i="6"/>
  <c r="G1083" i="6"/>
  <c r="H1083" i="6"/>
  <c r="I1083" i="6"/>
  <c r="J1083" i="6"/>
  <c r="K1083" i="6"/>
  <c r="L1083" i="6"/>
  <c r="M1083" i="6"/>
  <c r="N1083" i="6"/>
  <c r="O1083" i="6"/>
  <c r="P1083" i="6"/>
  <c r="Q1083" i="6"/>
  <c r="E1084" i="6"/>
  <c r="F1084" i="6"/>
  <c r="G1084" i="6"/>
  <c r="H1084" i="6"/>
  <c r="I1084" i="6"/>
  <c r="J1084" i="6"/>
  <c r="K1084" i="6"/>
  <c r="L1084" i="6"/>
  <c r="M1084" i="6"/>
  <c r="N1084" i="6"/>
  <c r="O1084" i="6"/>
  <c r="P1084" i="6"/>
  <c r="Q1084" i="6"/>
  <c r="E1085" i="6"/>
  <c r="F1085" i="6"/>
  <c r="G1085" i="6"/>
  <c r="H1085" i="6"/>
  <c r="I1085" i="6"/>
  <c r="J1085" i="6"/>
  <c r="K1085" i="6"/>
  <c r="L1085" i="6"/>
  <c r="M1085" i="6"/>
  <c r="N1085" i="6"/>
  <c r="O1085" i="6"/>
  <c r="P1085" i="6"/>
  <c r="Q1085" i="6"/>
  <c r="E1086" i="6"/>
  <c r="F1086" i="6"/>
  <c r="G1086" i="6"/>
  <c r="H1086" i="6"/>
  <c r="I1086" i="6"/>
  <c r="J1086" i="6"/>
  <c r="K1086" i="6"/>
  <c r="L1086" i="6"/>
  <c r="M1086" i="6"/>
  <c r="N1086" i="6"/>
  <c r="O1086" i="6"/>
  <c r="P1086" i="6"/>
  <c r="Q1086" i="6"/>
  <c r="E1087" i="6"/>
  <c r="F1087" i="6"/>
  <c r="G1087" i="6"/>
  <c r="H1087" i="6"/>
  <c r="I1087" i="6"/>
  <c r="J1087" i="6"/>
  <c r="K1087" i="6"/>
  <c r="L1087" i="6"/>
  <c r="M1087" i="6"/>
  <c r="N1087" i="6"/>
  <c r="O1087" i="6"/>
  <c r="P1087" i="6"/>
  <c r="Q1087" i="6"/>
  <c r="E1088" i="6"/>
  <c r="F1088" i="6"/>
  <c r="G1088" i="6"/>
  <c r="H1088" i="6"/>
  <c r="I1088" i="6"/>
  <c r="J1088" i="6"/>
  <c r="K1088" i="6"/>
  <c r="L1088" i="6"/>
  <c r="M1088" i="6"/>
  <c r="N1088" i="6"/>
  <c r="O1088" i="6"/>
  <c r="P1088" i="6"/>
  <c r="Q1088" i="6"/>
  <c r="E1089" i="6"/>
  <c r="F1089" i="6"/>
  <c r="G1089" i="6"/>
  <c r="H1089" i="6"/>
  <c r="I1089" i="6"/>
  <c r="J1089" i="6"/>
  <c r="K1089" i="6"/>
  <c r="L1089" i="6"/>
  <c r="M1089" i="6"/>
  <c r="N1089" i="6"/>
  <c r="O1089" i="6"/>
  <c r="P1089" i="6"/>
  <c r="Q1089" i="6"/>
  <c r="E1090" i="6"/>
  <c r="F1090" i="6"/>
  <c r="G1090" i="6"/>
  <c r="H1090" i="6"/>
  <c r="I1090" i="6"/>
  <c r="J1090" i="6"/>
  <c r="K1090" i="6"/>
  <c r="L1090" i="6"/>
  <c r="M1090" i="6"/>
  <c r="N1090" i="6"/>
  <c r="O1090" i="6"/>
  <c r="P1090" i="6"/>
  <c r="Q1090" i="6"/>
  <c r="E1091" i="6"/>
  <c r="F1091" i="6"/>
  <c r="G1091" i="6"/>
  <c r="H1091" i="6"/>
  <c r="I1091" i="6"/>
  <c r="J1091" i="6"/>
  <c r="K1091" i="6"/>
  <c r="L1091" i="6"/>
  <c r="M1091" i="6"/>
  <c r="N1091" i="6"/>
  <c r="O1091" i="6"/>
  <c r="P1091" i="6"/>
  <c r="Q1091" i="6"/>
  <c r="E1092" i="6"/>
  <c r="F1092" i="6"/>
  <c r="G1092" i="6"/>
  <c r="H1092" i="6"/>
  <c r="I1092" i="6"/>
  <c r="J1092" i="6"/>
  <c r="K1092" i="6"/>
  <c r="L1092" i="6"/>
  <c r="M1092" i="6"/>
  <c r="N1092" i="6"/>
  <c r="O1092" i="6"/>
  <c r="P1092" i="6"/>
  <c r="Q1092" i="6"/>
  <c r="E1093" i="6"/>
  <c r="F1093" i="6"/>
  <c r="G1093" i="6"/>
  <c r="H1093" i="6"/>
  <c r="I1093" i="6"/>
  <c r="J1093" i="6"/>
  <c r="K1093" i="6"/>
  <c r="L1093" i="6"/>
  <c r="M1093" i="6"/>
  <c r="N1093" i="6"/>
  <c r="O1093" i="6"/>
  <c r="P1093" i="6"/>
  <c r="Q1093" i="6"/>
  <c r="E1094" i="6"/>
  <c r="F1094" i="6"/>
  <c r="G1094" i="6"/>
  <c r="H1094" i="6"/>
  <c r="I1094" i="6"/>
  <c r="J1094" i="6"/>
  <c r="K1094" i="6"/>
  <c r="L1094" i="6"/>
  <c r="M1094" i="6"/>
  <c r="N1094" i="6"/>
  <c r="O1094" i="6"/>
  <c r="P1094" i="6"/>
  <c r="Q1094" i="6"/>
  <c r="E1095" i="6"/>
  <c r="F1095" i="6"/>
  <c r="G1095" i="6"/>
  <c r="H1095" i="6"/>
  <c r="I1095" i="6"/>
  <c r="J1095" i="6"/>
  <c r="K1095" i="6"/>
  <c r="L1095" i="6"/>
  <c r="M1095" i="6"/>
  <c r="N1095" i="6"/>
  <c r="O1095" i="6"/>
  <c r="P1095" i="6"/>
  <c r="Q1095" i="6"/>
  <c r="E1096" i="6"/>
  <c r="F1096" i="6"/>
  <c r="G1096" i="6"/>
  <c r="H1096" i="6"/>
  <c r="I1096" i="6"/>
  <c r="J1096" i="6"/>
  <c r="K1096" i="6"/>
  <c r="L1096" i="6"/>
  <c r="M1096" i="6"/>
  <c r="N1096" i="6"/>
  <c r="O1096" i="6"/>
  <c r="P1096" i="6"/>
  <c r="Q1096" i="6"/>
  <c r="E1097" i="6"/>
  <c r="F1097" i="6"/>
  <c r="G1097" i="6"/>
  <c r="H1097" i="6"/>
  <c r="I1097" i="6"/>
  <c r="J1097" i="6"/>
  <c r="K1097" i="6"/>
  <c r="L1097" i="6"/>
  <c r="M1097" i="6"/>
  <c r="N1097" i="6"/>
  <c r="O1097" i="6"/>
  <c r="P1097" i="6"/>
  <c r="Q1097" i="6"/>
  <c r="E1098" i="6"/>
  <c r="F1098" i="6"/>
  <c r="G1098" i="6"/>
  <c r="H1098" i="6"/>
  <c r="I1098" i="6"/>
  <c r="J1098" i="6"/>
  <c r="K1098" i="6"/>
  <c r="L1098" i="6"/>
  <c r="M1098" i="6"/>
  <c r="N1098" i="6"/>
  <c r="O1098" i="6"/>
  <c r="P1098" i="6"/>
  <c r="Q1098" i="6"/>
  <c r="E1099" i="6"/>
  <c r="F1099" i="6"/>
  <c r="G1099" i="6"/>
  <c r="H1099" i="6"/>
  <c r="I1099" i="6"/>
  <c r="J1099" i="6"/>
  <c r="K1099" i="6"/>
  <c r="L1099" i="6"/>
  <c r="M1099" i="6"/>
  <c r="N1099" i="6"/>
  <c r="O1099" i="6"/>
  <c r="P1099" i="6"/>
  <c r="Q1099" i="6"/>
  <c r="E1100" i="6"/>
  <c r="F1100" i="6"/>
  <c r="G1100" i="6"/>
  <c r="H1100" i="6"/>
  <c r="I1100" i="6"/>
  <c r="J1100" i="6"/>
  <c r="K1100" i="6"/>
  <c r="L1100" i="6"/>
  <c r="M1100" i="6"/>
  <c r="N1100" i="6"/>
  <c r="O1100" i="6"/>
  <c r="P1100" i="6"/>
  <c r="Q1100" i="6"/>
  <c r="E1101" i="6"/>
  <c r="F1101" i="6"/>
  <c r="G1101" i="6"/>
  <c r="H1101" i="6"/>
  <c r="I1101" i="6"/>
  <c r="J1101" i="6"/>
  <c r="K1101" i="6"/>
  <c r="L1101" i="6"/>
  <c r="M1101" i="6"/>
  <c r="N1101" i="6"/>
  <c r="O1101" i="6"/>
  <c r="P1101" i="6"/>
  <c r="Q1101" i="6"/>
  <c r="E1102" i="6"/>
  <c r="F1102" i="6"/>
  <c r="G1102" i="6"/>
  <c r="H1102" i="6"/>
  <c r="I1102" i="6"/>
  <c r="J1102" i="6"/>
  <c r="K1102" i="6"/>
  <c r="L1102" i="6"/>
  <c r="M1102" i="6"/>
  <c r="N1102" i="6"/>
  <c r="O1102" i="6"/>
  <c r="P1102" i="6"/>
  <c r="Q1102" i="6"/>
  <c r="E1103" i="6"/>
  <c r="F1103" i="6"/>
  <c r="G1103" i="6"/>
  <c r="H1103" i="6"/>
  <c r="I1103" i="6"/>
  <c r="J1103" i="6"/>
  <c r="K1103" i="6"/>
  <c r="L1103" i="6"/>
  <c r="M1103" i="6"/>
  <c r="N1103" i="6"/>
  <c r="O1103" i="6"/>
  <c r="P1103" i="6"/>
  <c r="Q1103" i="6"/>
  <c r="E1104" i="6"/>
  <c r="F1104" i="6"/>
  <c r="G1104" i="6"/>
  <c r="H1104" i="6"/>
  <c r="I1104" i="6"/>
  <c r="J1104" i="6"/>
  <c r="K1104" i="6"/>
  <c r="L1104" i="6"/>
  <c r="M1104" i="6"/>
  <c r="N1104" i="6"/>
  <c r="O1104" i="6"/>
  <c r="P1104" i="6"/>
  <c r="Q1104" i="6"/>
  <c r="E1105" i="6"/>
  <c r="F1105" i="6"/>
  <c r="G1105" i="6"/>
  <c r="H1105" i="6"/>
  <c r="I1105" i="6"/>
  <c r="J1105" i="6"/>
  <c r="K1105" i="6"/>
  <c r="L1105" i="6"/>
  <c r="M1105" i="6"/>
  <c r="N1105" i="6"/>
  <c r="O1105" i="6"/>
  <c r="P1105" i="6"/>
  <c r="Q1105" i="6"/>
  <c r="E1106" i="6"/>
  <c r="F1106" i="6"/>
  <c r="G1106" i="6"/>
  <c r="H1106" i="6"/>
  <c r="I1106" i="6"/>
  <c r="J1106" i="6"/>
  <c r="K1106" i="6"/>
  <c r="L1106" i="6"/>
  <c r="M1106" i="6"/>
  <c r="N1106" i="6"/>
  <c r="O1106" i="6"/>
  <c r="P1106" i="6"/>
  <c r="Q1106" i="6"/>
  <c r="E1107" i="6"/>
  <c r="F1107" i="6"/>
  <c r="G1107" i="6"/>
  <c r="H1107" i="6"/>
  <c r="I1107" i="6"/>
  <c r="J1107" i="6"/>
  <c r="K1107" i="6"/>
  <c r="L1107" i="6"/>
  <c r="M1107" i="6"/>
  <c r="N1107" i="6"/>
  <c r="O1107" i="6"/>
  <c r="P1107" i="6"/>
  <c r="Q1107" i="6"/>
  <c r="E1108" i="6"/>
  <c r="F1108" i="6"/>
  <c r="G1108" i="6"/>
  <c r="H1108" i="6"/>
  <c r="I1108" i="6"/>
  <c r="J1108" i="6"/>
  <c r="K1108" i="6"/>
  <c r="L1108" i="6"/>
  <c r="M1108" i="6"/>
  <c r="N1108" i="6"/>
  <c r="O1108" i="6"/>
  <c r="P1108" i="6"/>
  <c r="Q1108" i="6"/>
  <c r="E1109" i="6"/>
  <c r="F1109" i="6"/>
  <c r="G1109" i="6"/>
  <c r="H1109" i="6"/>
  <c r="I1109" i="6"/>
  <c r="J1109" i="6"/>
  <c r="K1109" i="6"/>
  <c r="L1109" i="6"/>
  <c r="M1109" i="6"/>
  <c r="N1109" i="6"/>
  <c r="O1109" i="6"/>
  <c r="P1109" i="6"/>
  <c r="Q1109" i="6"/>
  <c r="E1110" i="6"/>
  <c r="F1110" i="6"/>
  <c r="G1110" i="6"/>
  <c r="H1110" i="6"/>
  <c r="I1110" i="6"/>
  <c r="J1110" i="6"/>
  <c r="K1110" i="6"/>
  <c r="L1110" i="6"/>
  <c r="M1110" i="6"/>
  <c r="N1110" i="6"/>
  <c r="O1110" i="6"/>
  <c r="P1110" i="6"/>
  <c r="Q1110" i="6"/>
  <c r="E1111" i="6"/>
  <c r="F1111" i="6"/>
  <c r="G1111" i="6"/>
  <c r="H1111" i="6"/>
  <c r="I1111" i="6"/>
  <c r="J1111" i="6"/>
  <c r="K1111" i="6"/>
  <c r="L1111" i="6"/>
  <c r="M1111" i="6"/>
  <c r="N1111" i="6"/>
  <c r="O1111" i="6"/>
  <c r="P1111" i="6"/>
  <c r="Q1111" i="6"/>
  <c r="E1112" i="6"/>
  <c r="F1112" i="6"/>
  <c r="G1112" i="6"/>
  <c r="H1112" i="6"/>
  <c r="I1112" i="6"/>
  <c r="J1112" i="6"/>
  <c r="K1112" i="6"/>
  <c r="L1112" i="6"/>
  <c r="M1112" i="6"/>
  <c r="N1112" i="6"/>
  <c r="O1112" i="6"/>
  <c r="P1112" i="6"/>
  <c r="Q1112" i="6"/>
  <c r="E1113" i="6"/>
  <c r="F1113" i="6"/>
  <c r="G1113" i="6"/>
  <c r="H1113" i="6"/>
  <c r="I1113" i="6"/>
  <c r="J1113" i="6"/>
  <c r="K1113" i="6"/>
  <c r="L1113" i="6"/>
  <c r="M1113" i="6"/>
  <c r="N1113" i="6"/>
  <c r="O1113" i="6"/>
  <c r="P1113" i="6"/>
  <c r="Q1113" i="6"/>
  <c r="E1114" i="6"/>
  <c r="F1114" i="6"/>
  <c r="G1114" i="6"/>
  <c r="H1114" i="6"/>
  <c r="I1114" i="6"/>
  <c r="J1114" i="6"/>
  <c r="K1114" i="6"/>
  <c r="L1114" i="6"/>
  <c r="M1114" i="6"/>
  <c r="N1114" i="6"/>
  <c r="O1114" i="6"/>
  <c r="P1114" i="6"/>
  <c r="Q1114" i="6"/>
  <c r="E1115" i="6"/>
  <c r="F1115" i="6"/>
  <c r="G1115" i="6"/>
  <c r="H1115" i="6"/>
  <c r="I1115" i="6"/>
  <c r="J1115" i="6"/>
  <c r="K1115" i="6"/>
  <c r="L1115" i="6"/>
  <c r="M1115" i="6"/>
  <c r="N1115" i="6"/>
  <c r="O1115" i="6"/>
  <c r="P1115" i="6"/>
  <c r="Q1115" i="6"/>
  <c r="E1116" i="6"/>
  <c r="F1116" i="6"/>
  <c r="G1116" i="6"/>
  <c r="H1116" i="6"/>
  <c r="I1116" i="6"/>
  <c r="J1116" i="6"/>
  <c r="K1116" i="6"/>
  <c r="L1116" i="6"/>
  <c r="M1116" i="6"/>
  <c r="N1116" i="6"/>
  <c r="O1116" i="6"/>
  <c r="P1116" i="6"/>
  <c r="Q1116" i="6"/>
  <c r="E1117" i="6"/>
  <c r="F1117" i="6"/>
  <c r="G1117" i="6"/>
  <c r="H1117" i="6"/>
  <c r="I1117" i="6"/>
  <c r="J1117" i="6"/>
  <c r="K1117" i="6"/>
  <c r="L1117" i="6"/>
  <c r="M1117" i="6"/>
  <c r="N1117" i="6"/>
  <c r="O1117" i="6"/>
  <c r="P1117" i="6"/>
  <c r="Q1117" i="6"/>
  <c r="E1118" i="6"/>
  <c r="F1118" i="6"/>
  <c r="G1118" i="6"/>
  <c r="H1118" i="6"/>
  <c r="I1118" i="6"/>
  <c r="J1118" i="6"/>
  <c r="K1118" i="6"/>
  <c r="L1118" i="6"/>
  <c r="M1118" i="6"/>
  <c r="N1118" i="6"/>
  <c r="O1118" i="6"/>
  <c r="P1118" i="6"/>
  <c r="Q1118" i="6"/>
  <c r="E1119" i="6"/>
  <c r="F1119" i="6"/>
  <c r="G1119" i="6"/>
  <c r="H1119" i="6"/>
  <c r="I1119" i="6"/>
  <c r="J1119" i="6"/>
  <c r="K1119" i="6"/>
  <c r="L1119" i="6"/>
  <c r="M1119" i="6"/>
  <c r="N1119" i="6"/>
  <c r="O1119" i="6"/>
  <c r="P1119" i="6"/>
  <c r="Q1119" i="6"/>
  <c r="E1120" i="6"/>
  <c r="F1120" i="6"/>
  <c r="G1120" i="6"/>
  <c r="H1120" i="6"/>
  <c r="I1120" i="6"/>
  <c r="J1120" i="6"/>
  <c r="K1120" i="6"/>
  <c r="L1120" i="6"/>
  <c r="M1120" i="6"/>
  <c r="N1120" i="6"/>
  <c r="O1120" i="6"/>
  <c r="P1120" i="6"/>
  <c r="Q1120" i="6"/>
  <c r="E1121" i="6"/>
  <c r="F1121" i="6"/>
  <c r="G1121" i="6"/>
  <c r="H1121" i="6"/>
  <c r="I1121" i="6"/>
  <c r="J1121" i="6"/>
  <c r="K1121" i="6"/>
  <c r="L1121" i="6"/>
  <c r="M1121" i="6"/>
  <c r="N1121" i="6"/>
  <c r="O1121" i="6"/>
  <c r="P1121" i="6"/>
  <c r="Q1121" i="6"/>
  <c r="E1122" i="6"/>
  <c r="F1122" i="6"/>
  <c r="G1122" i="6"/>
  <c r="H1122" i="6"/>
  <c r="I1122" i="6"/>
  <c r="J1122" i="6"/>
  <c r="K1122" i="6"/>
  <c r="L1122" i="6"/>
  <c r="M1122" i="6"/>
  <c r="N1122" i="6"/>
  <c r="O1122" i="6"/>
  <c r="P1122" i="6"/>
  <c r="Q1122" i="6"/>
  <c r="E1123" i="6"/>
  <c r="F1123" i="6"/>
  <c r="G1123" i="6"/>
  <c r="H1123" i="6"/>
  <c r="I1123" i="6"/>
  <c r="J1123" i="6"/>
  <c r="K1123" i="6"/>
  <c r="L1123" i="6"/>
  <c r="M1123" i="6"/>
  <c r="N1123" i="6"/>
  <c r="O1123" i="6"/>
  <c r="P1123" i="6"/>
  <c r="Q1123" i="6"/>
  <c r="E1124" i="6"/>
  <c r="F1124" i="6"/>
  <c r="G1124" i="6"/>
  <c r="H1124" i="6"/>
  <c r="I1124" i="6"/>
  <c r="J1124" i="6"/>
  <c r="K1124" i="6"/>
  <c r="L1124" i="6"/>
  <c r="M1124" i="6"/>
  <c r="N1124" i="6"/>
  <c r="O1124" i="6"/>
  <c r="P1124" i="6"/>
  <c r="Q1124" i="6"/>
  <c r="E1125" i="6"/>
  <c r="F1125" i="6"/>
  <c r="G1125" i="6"/>
  <c r="H1125" i="6"/>
  <c r="I1125" i="6"/>
  <c r="J1125" i="6"/>
  <c r="K1125" i="6"/>
  <c r="L1125" i="6"/>
  <c r="M1125" i="6"/>
  <c r="N1125" i="6"/>
  <c r="O1125" i="6"/>
  <c r="P1125" i="6"/>
  <c r="Q1125" i="6"/>
  <c r="E1126" i="6"/>
  <c r="F1126" i="6"/>
  <c r="G1126" i="6"/>
  <c r="H1126" i="6"/>
  <c r="I1126" i="6"/>
  <c r="J1126" i="6"/>
  <c r="K1126" i="6"/>
  <c r="L1126" i="6"/>
  <c r="M1126" i="6"/>
  <c r="N1126" i="6"/>
  <c r="O1126" i="6"/>
  <c r="P1126" i="6"/>
  <c r="Q1126" i="6"/>
  <c r="E1127" i="6"/>
  <c r="F1127" i="6"/>
  <c r="G1127" i="6"/>
  <c r="H1127" i="6"/>
  <c r="I1127" i="6"/>
  <c r="J1127" i="6"/>
  <c r="K1127" i="6"/>
  <c r="L1127" i="6"/>
  <c r="M1127" i="6"/>
  <c r="N1127" i="6"/>
  <c r="O1127" i="6"/>
  <c r="P1127" i="6"/>
  <c r="Q1127" i="6"/>
  <c r="E1128" i="6"/>
  <c r="F1128" i="6"/>
  <c r="G1128" i="6"/>
  <c r="H1128" i="6"/>
  <c r="I1128" i="6"/>
  <c r="J1128" i="6"/>
  <c r="K1128" i="6"/>
  <c r="L1128" i="6"/>
  <c r="M1128" i="6"/>
  <c r="N1128" i="6"/>
  <c r="O1128" i="6"/>
  <c r="P1128" i="6"/>
  <c r="Q1128" i="6"/>
  <c r="E1129" i="6"/>
  <c r="F1129" i="6"/>
  <c r="G1129" i="6"/>
  <c r="H1129" i="6"/>
  <c r="I1129" i="6"/>
  <c r="J1129" i="6"/>
  <c r="K1129" i="6"/>
  <c r="L1129" i="6"/>
  <c r="M1129" i="6"/>
  <c r="N1129" i="6"/>
  <c r="O1129" i="6"/>
  <c r="P1129" i="6"/>
  <c r="Q1129" i="6"/>
  <c r="E1130" i="6"/>
  <c r="F1130" i="6"/>
  <c r="G1130" i="6"/>
  <c r="H1130" i="6"/>
  <c r="I1130" i="6"/>
  <c r="J1130" i="6"/>
  <c r="K1130" i="6"/>
  <c r="L1130" i="6"/>
  <c r="M1130" i="6"/>
  <c r="N1130" i="6"/>
  <c r="O1130" i="6"/>
  <c r="P1130" i="6"/>
  <c r="Q1130" i="6"/>
  <c r="E1131" i="6"/>
  <c r="F1131" i="6"/>
  <c r="G1131" i="6"/>
  <c r="H1131" i="6"/>
  <c r="I1131" i="6"/>
  <c r="J1131" i="6"/>
  <c r="K1131" i="6"/>
  <c r="L1131" i="6"/>
  <c r="M1131" i="6"/>
  <c r="N1131" i="6"/>
  <c r="O1131" i="6"/>
  <c r="P1131" i="6"/>
  <c r="Q1131" i="6"/>
  <c r="E1132" i="6"/>
  <c r="F1132" i="6"/>
  <c r="G1132" i="6"/>
  <c r="H1132" i="6"/>
  <c r="I1132" i="6"/>
  <c r="J1132" i="6"/>
  <c r="K1132" i="6"/>
  <c r="L1132" i="6"/>
  <c r="M1132" i="6"/>
  <c r="N1132" i="6"/>
  <c r="O1132" i="6"/>
  <c r="P1132" i="6"/>
  <c r="Q1132" i="6"/>
  <c r="E1133" i="6"/>
  <c r="F1133" i="6"/>
  <c r="G1133" i="6"/>
  <c r="H1133" i="6"/>
  <c r="I1133" i="6"/>
  <c r="J1133" i="6"/>
  <c r="K1133" i="6"/>
  <c r="L1133" i="6"/>
  <c r="M1133" i="6"/>
  <c r="N1133" i="6"/>
  <c r="O1133" i="6"/>
  <c r="P1133" i="6"/>
  <c r="Q1133" i="6"/>
  <c r="E1134" i="6"/>
  <c r="F1134" i="6"/>
  <c r="G1134" i="6"/>
  <c r="H1134" i="6"/>
  <c r="I1134" i="6"/>
  <c r="J1134" i="6"/>
  <c r="K1134" i="6"/>
  <c r="L1134" i="6"/>
  <c r="M1134" i="6"/>
  <c r="N1134" i="6"/>
  <c r="O1134" i="6"/>
  <c r="P1134" i="6"/>
  <c r="Q1134" i="6"/>
  <c r="E1135" i="6"/>
  <c r="F1135" i="6"/>
  <c r="G1135" i="6"/>
  <c r="H1135" i="6"/>
  <c r="I1135" i="6"/>
  <c r="J1135" i="6"/>
  <c r="K1135" i="6"/>
  <c r="L1135" i="6"/>
  <c r="M1135" i="6"/>
  <c r="N1135" i="6"/>
  <c r="O1135" i="6"/>
  <c r="P1135" i="6"/>
  <c r="Q1135" i="6"/>
  <c r="E1136" i="6"/>
  <c r="F1136" i="6"/>
  <c r="G1136" i="6"/>
  <c r="H1136" i="6"/>
  <c r="I1136" i="6"/>
  <c r="J1136" i="6"/>
  <c r="K1136" i="6"/>
  <c r="L1136" i="6"/>
  <c r="M1136" i="6"/>
  <c r="N1136" i="6"/>
  <c r="O1136" i="6"/>
  <c r="P1136" i="6"/>
  <c r="Q1136" i="6"/>
  <c r="E1137" i="6"/>
  <c r="F1137" i="6"/>
  <c r="G1137" i="6"/>
  <c r="H1137" i="6"/>
  <c r="I1137" i="6"/>
  <c r="J1137" i="6"/>
  <c r="K1137" i="6"/>
  <c r="L1137" i="6"/>
  <c r="M1137" i="6"/>
  <c r="N1137" i="6"/>
  <c r="O1137" i="6"/>
  <c r="P1137" i="6"/>
  <c r="Q1137" i="6"/>
  <c r="E1138" i="6"/>
  <c r="F1138" i="6"/>
  <c r="G1138" i="6"/>
  <c r="H1138" i="6"/>
  <c r="I1138" i="6"/>
  <c r="J1138" i="6"/>
  <c r="K1138" i="6"/>
  <c r="L1138" i="6"/>
  <c r="M1138" i="6"/>
  <c r="N1138" i="6"/>
  <c r="O1138" i="6"/>
  <c r="P1138" i="6"/>
  <c r="Q1138" i="6"/>
  <c r="E1139" i="6"/>
  <c r="F1139" i="6"/>
  <c r="G1139" i="6"/>
  <c r="H1139" i="6"/>
  <c r="I1139" i="6"/>
  <c r="J1139" i="6"/>
  <c r="K1139" i="6"/>
  <c r="L1139" i="6"/>
  <c r="M1139" i="6"/>
  <c r="N1139" i="6"/>
  <c r="O1139" i="6"/>
  <c r="P1139" i="6"/>
  <c r="Q1139" i="6"/>
  <c r="E1140" i="6"/>
  <c r="F1140" i="6"/>
  <c r="G1140" i="6"/>
  <c r="H1140" i="6"/>
  <c r="I1140" i="6"/>
  <c r="J1140" i="6"/>
  <c r="K1140" i="6"/>
  <c r="L1140" i="6"/>
  <c r="M1140" i="6"/>
  <c r="N1140" i="6"/>
  <c r="O1140" i="6"/>
  <c r="P1140" i="6"/>
  <c r="Q1140" i="6"/>
  <c r="E1141" i="6"/>
  <c r="F1141" i="6"/>
  <c r="G1141" i="6"/>
  <c r="H1141" i="6"/>
  <c r="I1141" i="6"/>
  <c r="J1141" i="6"/>
  <c r="K1141" i="6"/>
  <c r="L1141" i="6"/>
  <c r="M1141" i="6"/>
  <c r="N1141" i="6"/>
  <c r="O1141" i="6"/>
  <c r="P1141" i="6"/>
  <c r="Q1141" i="6"/>
  <c r="E1142" i="6"/>
  <c r="F1142" i="6"/>
  <c r="G1142" i="6"/>
  <c r="H1142" i="6"/>
  <c r="I1142" i="6"/>
  <c r="J1142" i="6"/>
  <c r="K1142" i="6"/>
  <c r="L1142" i="6"/>
  <c r="M1142" i="6"/>
  <c r="N1142" i="6"/>
  <c r="O1142" i="6"/>
  <c r="P1142" i="6"/>
  <c r="Q1142" i="6"/>
  <c r="E1143" i="6"/>
  <c r="F1143" i="6"/>
  <c r="G1143" i="6"/>
  <c r="H1143" i="6"/>
  <c r="I1143" i="6"/>
  <c r="J1143" i="6"/>
  <c r="K1143" i="6"/>
  <c r="L1143" i="6"/>
  <c r="M1143" i="6"/>
  <c r="N1143" i="6"/>
  <c r="O1143" i="6"/>
  <c r="P1143" i="6"/>
  <c r="Q1143" i="6"/>
  <c r="E1144" i="6"/>
  <c r="F1144" i="6"/>
  <c r="G1144" i="6"/>
  <c r="H1144" i="6"/>
  <c r="I1144" i="6"/>
  <c r="J1144" i="6"/>
  <c r="K1144" i="6"/>
  <c r="L1144" i="6"/>
  <c r="M1144" i="6"/>
  <c r="N1144" i="6"/>
  <c r="O1144" i="6"/>
  <c r="P1144" i="6"/>
  <c r="Q1144" i="6"/>
  <c r="E1145" i="6"/>
  <c r="F1145" i="6"/>
  <c r="G1145" i="6"/>
  <c r="H1145" i="6"/>
  <c r="I1145" i="6"/>
  <c r="J1145" i="6"/>
  <c r="K1145" i="6"/>
  <c r="L1145" i="6"/>
  <c r="M1145" i="6"/>
  <c r="N1145" i="6"/>
  <c r="O1145" i="6"/>
  <c r="P1145" i="6"/>
  <c r="Q1145" i="6"/>
  <c r="E1146" i="6"/>
  <c r="F1146" i="6"/>
  <c r="G1146" i="6"/>
  <c r="H1146" i="6"/>
  <c r="I1146" i="6"/>
  <c r="J1146" i="6"/>
  <c r="K1146" i="6"/>
  <c r="L1146" i="6"/>
  <c r="M1146" i="6"/>
  <c r="N1146" i="6"/>
  <c r="O1146" i="6"/>
  <c r="P1146" i="6"/>
  <c r="Q1146" i="6"/>
  <c r="E1147" i="6"/>
  <c r="F1147" i="6"/>
  <c r="G1147" i="6"/>
  <c r="H1147" i="6"/>
  <c r="I1147" i="6"/>
  <c r="J1147" i="6"/>
  <c r="K1147" i="6"/>
  <c r="L1147" i="6"/>
  <c r="M1147" i="6"/>
  <c r="N1147" i="6"/>
  <c r="O1147" i="6"/>
  <c r="P1147" i="6"/>
  <c r="Q1147" i="6"/>
  <c r="E1148" i="6"/>
  <c r="F1148" i="6"/>
  <c r="G1148" i="6"/>
  <c r="H1148" i="6"/>
  <c r="I1148" i="6"/>
  <c r="J1148" i="6"/>
  <c r="K1148" i="6"/>
  <c r="L1148" i="6"/>
  <c r="M1148" i="6"/>
  <c r="N1148" i="6"/>
  <c r="O1148" i="6"/>
  <c r="P1148" i="6"/>
  <c r="Q1148" i="6"/>
  <c r="E1149" i="6"/>
  <c r="F1149" i="6"/>
  <c r="G1149" i="6"/>
  <c r="H1149" i="6"/>
  <c r="I1149" i="6"/>
  <c r="J1149" i="6"/>
  <c r="K1149" i="6"/>
  <c r="L1149" i="6"/>
  <c r="M1149" i="6"/>
  <c r="N1149" i="6"/>
  <c r="O1149" i="6"/>
  <c r="P1149" i="6"/>
  <c r="Q1149" i="6"/>
  <c r="E1150" i="6"/>
  <c r="F1150" i="6"/>
  <c r="G1150" i="6"/>
  <c r="H1150" i="6"/>
  <c r="I1150" i="6"/>
  <c r="J1150" i="6"/>
  <c r="K1150" i="6"/>
  <c r="L1150" i="6"/>
  <c r="M1150" i="6"/>
  <c r="N1150" i="6"/>
  <c r="O1150" i="6"/>
  <c r="P1150" i="6"/>
  <c r="Q1150" i="6"/>
  <c r="E1151" i="6"/>
  <c r="F1151" i="6"/>
  <c r="G1151" i="6"/>
  <c r="H1151" i="6"/>
  <c r="I1151" i="6"/>
  <c r="J1151" i="6"/>
  <c r="K1151" i="6"/>
  <c r="L1151" i="6"/>
  <c r="M1151" i="6"/>
  <c r="N1151" i="6"/>
  <c r="O1151" i="6"/>
  <c r="P1151" i="6"/>
  <c r="Q1151" i="6"/>
  <c r="E1152" i="6"/>
  <c r="F1152" i="6"/>
  <c r="G1152" i="6"/>
  <c r="H1152" i="6"/>
  <c r="I1152" i="6"/>
  <c r="J1152" i="6"/>
  <c r="K1152" i="6"/>
  <c r="L1152" i="6"/>
  <c r="M1152" i="6"/>
  <c r="N1152" i="6"/>
  <c r="O1152" i="6"/>
  <c r="P1152" i="6"/>
  <c r="Q1152" i="6"/>
  <c r="E1153" i="6"/>
  <c r="F1153" i="6"/>
  <c r="G1153" i="6"/>
  <c r="H1153" i="6"/>
  <c r="I1153" i="6"/>
  <c r="J1153" i="6"/>
  <c r="K1153" i="6"/>
  <c r="L1153" i="6"/>
  <c r="M1153" i="6"/>
  <c r="N1153" i="6"/>
  <c r="O1153" i="6"/>
  <c r="P1153" i="6"/>
  <c r="Q1153" i="6"/>
  <c r="E1154" i="6"/>
  <c r="F1154" i="6"/>
  <c r="G1154" i="6"/>
  <c r="H1154" i="6"/>
  <c r="I1154" i="6"/>
  <c r="J1154" i="6"/>
  <c r="K1154" i="6"/>
  <c r="L1154" i="6"/>
  <c r="M1154" i="6"/>
  <c r="N1154" i="6"/>
  <c r="O1154" i="6"/>
  <c r="P1154" i="6"/>
  <c r="Q1154" i="6"/>
  <c r="E1155" i="6"/>
  <c r="F1155" i="6"/>
  <c r="G1155" i="6"/>
  <c r="H1155" i="6"/>
  <c r="I1155" i="6"/>
  <c r="J1155" i="6"/>
  <c r="K1155" i="6"/>
  <c r="L1155" i="6"/>
  <c r="M1155" i="6"/>
  <c r="N1155" i="6"/>
  <c r="O1155" i="6"/>
  <c r="P1155" i="6"/>
  <c r="Q1155" i="6"/>
  <c r="E1156" i="6"/>
  <c r="F1156" i="6"/>
  <c r="G1156" i="6"/>
  <c r="H1156" i="6"/>
  <c r="I1156" i="6"/>
  <c r="J1156" i="6"/>
  <c r="K1156" i="6"/>
  <c r="L1156" i="6"/>
  <c r="M1156" i="6"/>
  <c r="N1156" i="6"/>
  <c r="O1156" i="6"/>
  <c r="P1156" i="6"/>
  <c r="Q1156" i="6"/>
  <c r="E1157" i="6"/>
  <c r="F1157" i="6"/>
  <c r="G1157" i="6"/>
  <c r="H1157" i="6"/>
  <c r="I1157" i="6"/>
  <c r="J1157" i="6"/>
  <c r="K1157" i="6"/>
  <c r="L1157" i="6"/>
  <c r="M1157" i="6"/>
  <c r="N1157" i="6"/>
  <c r="O1157" i="6"/>
  <c r="P1157" i="6"/>
  <c r="Q1157" i="6"/>
  <c r="E1158" i="6"/>
  <c r="F1158" i="6"/>
  <c r="G1158" i="6"/>
  <c r="H1158" i="6"/>
  <c r="I1158" i="6"/>
  <c r="J1158" i="6"/>
  <c r="K1158" i="6"/>
  <c r="L1158" i="6"/>
  <c r="M1158" i="6"/>
  <c r="N1158" i="6"/>
  <c r="O1158" i="6"/>
  <c r="P1158" i="6"/>
  <c r="Q1158" i="6"/>
  <c r="E1159" i="6"/>
  <c r="F1159" i="6"/>
  <c r="G1159" i="6"/>
  <c r="H1159" i="6"/>
  <c r="I1159" i="6"/>
  <c r="J1159" i="6"/>
  <c r="K1159" i="6"/>
  <c r="L1159" i="6"/>
  <c r="M1159" i="6"/>
  <c r="N1159" i="6"/>
  <c r="O1159" i="6"/>
  <c r="P1159" i="6"/>
  <c r="Q1159" i="6"/>
  <c r="E1160" i="6"/>
  <c r="F1160" i="6"/>
  <c r="G1160" i="6"/>
  <c r="H1160" i="6"/>
  <c r="I1160" i="6"/>
  <c r="J1160" i="6"/>
  <c r="K1160" i="6"/>
  <c r="L1160" i="6"/>
  <c r="M1160" i="6"/>
  <c r="N1160" i="6"/>
  <c r="O1160" i="6"/>
  <c r="P1160" i="6"/>
  <c r="Q1160" i="6"/>
  <c r="E1161" i="6"/>
  <c r="F1161" i="6"/>
  <c r="G1161" i="6"/>
  <c r="H1161" i="6"/>
  <c r="I1161" i="6"/>
  <c r="J1161" i="6"/>
  <c r="K1161" i="6"/>
  <c r="L1161" i="6"/>
  <c r="M1161" i="6"/>
  <c r="N1161" i="6"/>
  <c r="O1161" i="6"/>
  <c r="P1161" i="6"/>
  <c r="Q1161" i="6"/>
  <c r="E1162" i="6"/>
  <c r="F1162" i="6"/>
  <c r="G1162" i="6"/>
  <c r="H1162" i="6"/>
  <c r="I1162" i="6"/>
  <c r="J1162" i="6"/>
  <c r="K1162" i="6"/>
  <c r="L1162" i="6"/>
  <c r="M1162" i="6"/>
  <c r="N1162" i="6"/>
  <c r="O1162" i="6"/>
  <c r="P1162" i="6"/>
  <c r="Q1162" i="6"/>
  <c r="E1163" i="6"/>
  <c r="F1163" i="6"/>
  <c r="G1163" i="6"/>
  <c r="H1163" i="6"/>
  <c r="I1163" i="6"/>
  <c r="J1163" i="6"/>
  <c r="K1163" i="6"/>
  <c r="L1163" i="6"/>
  <c r="M1163" i="6"/>
  <c r="N1163" i="6"/>
  <c r="O1163" i="6"/>
  <c r="P1163" i="6"/>
  <c r="Q1163" i="6"/>
  <c r="E1164" i="6"/>
  <c r="F1164" i="6"/>
  <c r="G1164" i="6"/>
  <c r="H1164" i="6"/>
  <c r="I1164" i="6"/>
  <c r="J1164" i="6"/>
  <c r="K1164" i="6"/>
  <c r="L1164" i="6"/>
  <c r="M1164" i="6"/>
  <c r="N1164" i="6"/>
  <c r="O1164" i="6"/>
  <c r="P1164" i="6"/>
  <c r="Q1164" i="6"/>
  <c r="E1165" i="6"/>
  <c r="F1165" i="6"/>
  <c r="G1165" i="6"/>
  <c r="H1165" i="6"/>
  <c r="I1165" i="6"/>
  <c r="J1165" i="6"/>
  <c r="K1165" i="6"/>
  <c r="L1165" i="6"/>
  <c r="M1165" i="6"/>
  <c r="N1165" i="6"/>
  <c r="O1165" i="6"/>
  <c r="P1165" i="6"/>
  <c r="Q1165" i="6"/>
  <c r="E1166" i="6"/>
  <c r="F1166" i="6"/>
  <c r="G1166" i="6"/>
  <c r="H1166" i="6"/>
  <c r="I1166" i="6"/>
  <c r="J1166" i="6"/>
  <c r="K1166" i="6"/>
  <c r="L1166" i="6"/>
  <c r="M1166" i="6"/>
  <c r="N1166" i="6"/>
  <c r="O1166" i="6"/>
  <c r="P1166" i="6"/>
  <c r="Q1166" i="6"/>
  <c r="E1167" i="6"/>
  <c r="F1167" i="6"/>
  <c r="G1167" i="6"/>
  <c r="H1167" i="6"/>
  <c r="I1167" i="6"/>
  <c r="J1167" i="6"/>
  <c r="K1167" i="6"/>
  <c r="L1167" i="6"/>
  <c r="M1167" i="6"/>
  <c r="N1167" i="6"/>
  <c r="O1167" i="6"/>
  <c r="P1167" i="6"/>
  <c r="Q1167" i="6"/>
  <c r="E1168" i="6"/>
  <c r="F1168" i="6"/>
  <c r="G1168" i="6"/>
  <c r="H1168" i="6"/>
  <c r="I1168" i="6"/>
  <c r="J1168" i="6"/>
  <c r="K1168" i="6"/>
  <c r="L1168" i="6"/>
  <c r="M1168" i="6"/>
  <c r="N1168" i="6"/>
  <c r="O1168" i="6"/>
  <c r="P1168" i="6"/>
  <c r="Q1168" i="6"/>
  <c r="E1169" i="6"/>
  <c r="F1169" i="6"/>
  <c r="G1169" i="6"/>
  <c r="H1169" i="6"/>
  <c r="I1169" i="6"/>
  <c r="J1169" i="6"/>
  <c r="K1169" i="6"/>
  <c r="L1169" i="6"/>
  <c r="M1169" i="6"/>
  <c r="N1169" i="6"/>
  <c r="O1169" i="6"/>
  <c r="P1169" i="6"/>
  <c r="Q1169" i="6"/>
  <c r="E1170" i="6"/>
  <c r="F1170" i="6"/>
  <c r="G1170" i="6"/>
  <c r="H1170" i="6"/>
  <c r="I1170" i="6"/>
  <c r="J1170" i="6"/>
  <c r="K1170" i="6"/>
  <c r="L1170" i="6"/>
  <c r="M1170" i="6"/>
  <c r="N1170" i="6"/>
  <c r="O1170" i="6"/>
  <c r="P1170" i="6"/>
  <c r="Q1170" i="6"/>
  <c r="E1171" i="6"/>
  <c r="F1171" i="6"/>
  <c r="G1171" i="6"/>
  <c r="H1171" i="6"/>
  <c r="I1171" i="6"/>
  <c r="J1171" i="6"/>
  <c r="K1171" i="6"/>
  <c r="L1171" i="6"/>
  <c r="M1171" i="6"/>
  <c r="N1171" i="6"/>
  <c r="O1171" i="6"/>
  <c r="P1171" i="6"/>
  <c r="Q1171" i="6"/>
  <c r="E1172" i="6"/>
  <c r="F1172" i="6"/>
  <c r="G1172" i="6"/>
  <c r="H1172" i="6"/>
  <c r="I1172" i="6"/>
  <c r="J1172" i="6"/>
  <c r="K1172" i="6"/>
  <c r="L1172" i="6"/>
  <c r="M1172" i="6"/>
  <c r="N1172" i="6"/>
  <c r="O1172" i="6"/>
  <c r="P1172" i="6"/>
  <c r="Q1172" i="6"/>
  <c r="E1173" i="6"/>
  <c r="F1173" i="6"/>
  <c r="G1173" i="6"/>
  <c r="H1173" i="6"/>
  <c r="I1173" i="6"/>
  <c r="J1173" i="6"/>
  <c r="K1173" i="6"/>
  <c r="L1173" i="6"/>
  <c r="M1173" i="6"/>
  <c r="N1173" i="6"/>
  <c r="O1173" i="6"/>
  <c r="P1173" i="6"/>
  <c r="Q1173" i="6"/>
  <c r="E1174" i="6"/>
  <c r="F1174" i="6"/>
  <c r="G1174" i="6"/>
  <c r="H1174" i="6"/>
  <c r="I1174" i="6"/>
  <c r="J1174" i="6"/>
  <c r="K1174" i="6"/>
  <c r="L1174" i="6"/>
  <c r="M1174" i="6"/>
  <c r="N1174" i="6"/>
  <c r="O1174" i="6"/>
  <c r="P1174" i="6"/>
  <c r="Q1174" i="6"/>
  <c r="E1175" i="6"/>
  <c r="F1175" i="6"/>
  <c r="G1175" i="6"/>
  <c r="H1175" i="6"/>
  <c r="I1175" i="6"/>
  <c r="J1175" i="6"/>
  <c r="K1175" i="6"/>
  <c r="L1175" i="6"/>
  <c r="M1175" i="6"/>
  <c r="N1175" i="6"/>
  <c r="O1175" i="6"/>
  <c r="P1175" i="6"/>
  <c r="Q1175" i="6"/>
  <c r="E1176" i="6"/>
  <c r="F1176" i="6"/>
  <c r="G1176" i="6"/>
  <c r="H1176" i="6"/>
  <c r="I1176" i="6"/>
  <c r="J1176" i="6"/>
  <c r="K1176" i="6"/>
  <c r="L1176" i="6"/>
  <c r="M1176" i="6"/>
  <c r="N1176" i="6"/>
  <c r="O1176" i="6"/>
  <c r="P1176" i="6"/>
  <c r="Q1176" i="6"/>
  <c r="E1177" i="6"/>
  <c r="F1177" i="6"/>
  <c r="G1177" i="6"/>
  <c r="H1177" i="6"/>
  <c r="I1177" i="6"/>
  <c r="J1177" i="6"/>
  <c r="K1177" i="6"/>
  <c r="L1177" i="6"/>
  <c r="M1177" i="6"/>
  <c r="N1177" i="6"/>
  <c r="O1177" i="6"/>
  <c r="P1177" i="6"/>
  <c r="Q1177" i="6"/>
  <c r="E1178" i="6"/>
  <c r="F1178" i="6"/>
  <c r="G1178" i="6"/>
  <c r="H1178" i="6"/>
  <c r="I1178" i="6"/>
  <c r="J1178" i="6"/>
  <c r="K1178" i="6"/>
  <c r="L1178" i="6"/>
  <c r="M1178" i="6"/>
  <c r="N1178" i="6"/>
  <c r="O1178" i="6"/>
  <c r="P1178" i="6"/>
  <c r="Q1178" i="6"/>
  <c r="E1179" i="6"/>
  <c r="F1179" i="6"/>
  <c r="G1179" i="6"/>
  <c r="H1179" i="6"/>
  <c r="I1179" i="6"/>
  <c r="J1179" i="6"/>
  <c r="K1179" i="6"/>
  <c r="L1179" i="6"/>
  <c r="M1179" i="6"/>
  <c r="N1179" i="6"/>
  <c r="O1179" i="6"/>
  <c r="P1179" i="6"/>
  <c r="Q1179" i="6"/>
  <c r="E1180" i="6"/>
  <c r="F1180" i="6"/>
  <c r="G1180" i="6"/>
  <c r="H1180" i="6"/>
  <c r="I1180" i="6"/>
  <c r="J1180" i="6"/>
  <c r="K1180" i="6"/>
  <c r="L1180" i="6"/>
  <c r="M1180" i="6"/>
  <c r="N1180" i="6"/>
  <c r="O1180" i="6"/>
  <c r="P1180" i="6"/>
  <c r="Q1180" i="6"/>
  <c r="E1181" i="6"/>
  <c r="F1181" i="6"/>
  <c r="G1181" i="6"/>
  <c r="H1181" i="6"/>
  <c r="I1181" i="6"/>
  <c r="J1181" i="6"/>
  <c r="K1181" i="6"/>
  <c r="L1181" i="6"/>
  <c r="M1181" i="6"/>
  <c r="N1181" i="6"/>
  <c r="O1181" i="6"/>
  <c r="P1181" i="6"/>
  <c r="Q1181" i="6"/>
  <c r="E1182" i="6"/>
  <c r="F1182" i="6"/>
  <c r="G1182" i="6"/>
  <c r="H1182" i="6"/>
  <c r="I1182" i="6"/>
  <c r="J1182" i="6"/>
  <c r="K1182" i="6"/>
  <c r="L1182" i="6"/>
  <c r="M1182" i="6"/>
  <c r="N1182" i="6"/>
  <c r="O1182" i="6"/>
  <c r="P1182" i="6"/>
  <c r="Q1182" i="6"/>
  <c r="E1183" i="6"/>
  <c r="F1183" i="6"/>
  <c r="G1183" i="6"/>
  <c r="H1183" i="6"/>
  <c r="I1183" i="6"/>
  <c r="J1183" i="6"/>
  <c r="K1183" i="6"/>
  <c r="L1183" i="6"/>
  <c r="M1183" i="6"/>
  <c r="N1183" i="6"/>
  <c r="O1183" i="6"/>
  <c r="P1183" i="6"/>
  <c r="Q1183" i="6"/>
  <c r="E1184" i="6"/>
  <c r="F1184" i="6"/>
  <c r="G1184" i="6"/>
  <c r="H1184" i="6"/>
  <c r="I1184" i="6"/>
  <c r="J1184" i="6"/>
  <c r="K1184" i="6"/>
  <c r="L1184" i="6"/>
  <c r="M1184" i="6"/>
  <c r="N1184" i="6"/>
  <c r="O1184" i="6"/>
  <c r="P1184" i="6"/>
  <c r="Q1184" i="6"/>
  <c r="E1185" i="6"/>
  <c r="F1185" i="6"/>
  <c r="G1185" i="6"/>
  <c r="H1185" i="6"/>
  <c r="I1185" i="6"/>
  <c r="J1185" i="6"/>
  <c r="K1185" i="6"/>
  <c r="L1185" i="6"/>
  <c r="M1185" i="6"/>
  <c r="N1185" i="6"/>
  <c r="O1185" i="6"/>
  <c r="P1185" i="6"/>
  <c r="Q1185" i="6"/>
  <c r="E1186" i="6"/>
  <c r="F1186" i="6"/>
  <c r="G1186" i="6"/>
  <c r="H1186" i="6"/>
  <c r="I1186" i="6"/>
  <c r="J1186" i="6"/>
  <c r="K1186" i="6"/>
  <c r="L1186" i="6"/>
  <c r="M1186" i="6"/>
  <c r="N1186" i="6"/>
  <c r="O1186" i="6"/>
  <c r="P1186" i="6"/>
  <c r="Q1186" i="6"/>
  <c r="E1187" i="6"/>
  <c r="F1187" i="6"/>
  <c r="G1187" i="6"/>
  <c r="H1187" i="6"/>
  <c r="I1187" i="6"/>
  <c r="J1187" i="6"/>
  <c r="K1187" i="6"/>
  <c r="L1187" i="6"/>
  <c r="M1187" i="6"/>
  <c r="N1187" i="6"/>
  <c r="O1187" i="6"/>
  <c r="P1187" i="6"/>
  <c r="Q1187" i="6"/>
  <c r="E1188" i="6"/>
  <c r="F1188" i="6"/>
  <c r="G1188" i="6"/>
  <c r="H1188" i="6"/>
  <c r="I1188" i="6"/>
  <c r="J1188" i="6"/>
  <c r="K1188" i="6"/>
  <c r="L1188" i="6"/>
  <c r="M1188" i="6"/>
  <c r="N1188" i="6"/>
  <c r="O1188" i="6"/>
  <c r="P1188" i="6"/>
  <c r="Q1188" i="6"/>
  <c r="E1189" i="6"/>
  <c r="F1189" i="6"/>
  <c r="G1189" i="6"/>
  <c r="H1189" i="6"/>
  <c r="I1189" i="6"/>
  <c r="J1189" i="6"/>
  <c r="K1189" i="6"/>
  <c r="L1189" i="6"/>
  <c r="M1189" i="6"/>
  <c r="N1189" i="6"/>
  <c r="O1189" i="6"/>
  <c r="P1189" i="6"/>
  <c r="Q1189" i="6"/>
  <c r="E1190" i="6"/>
  <c r="F1190" i="6"/>
  <c r="G1190" i="6"/>
  <c r="H1190" i="6"/>
  <c r="I1190" i="6"/>
  <c r="J1190" i="6"/>
  <c r="K1190" i="6"/>
  <c r="L1190" i="6"/>
  <c r="M1190" i="6"/>
  <c r="N1190" i="6"/>
  <c r="O1190" i="6"/>
  <c r="P1190" i="6"/>
  <c r="Q1190" i="6"/>
  <c r="E1191" i="6"/>
  <c r="F1191" i="6"/>
  <c r="G1191" i="6"/>
  <c r="H1191" i="6"/>
  <c r="I1191" i="6"/>
  <c r="J1191" i="6"/>
  <c r="K1191" i="6"/>
  <c r="L1191" i="6"/>
  <c r="M1191" i="6"/>
  <c r="N1191" i="6"/>
  <c r="O1191" i="6"/>
  <c r="P1191" i="6"/>
  <c r="Q1191" i="6"/>
  <c r="E1192" i="6"/>
  <c r="F1192" i="6"/>
  <c r="G1192" i="6"/>
  <c r="H1192" i="6"/>
  <c r="I1192" i="6"/>
  <c r="J1192" i="6"/>
  <c r="K1192" i="6"/>
  <c r="L1192" i="6"/>
  <c r="M1192" i="6"/>
  <c r="N1192" i="6"/>
  <c r="O1192" i="6"/>
  <c r="P1192" i="6"/>
  <c r="Q1192" i="6"/>
  <c r="E1193" i="6"/>
  <c r="F1193" i="6"/>
  <c r="G1193" i="6"/>
  <c r="H1193" i="6"/>
  <c r="I1193" i="6"/>
  <c r="J1193" i="6"/>
  <c r="K1193" i="6"/>
  <c r="L1193" i="6"/>
  <c r="M1193" i="6"/>
  <c r="N1193" i="6"/>
  <c r="O1193" i="6"/>
  <c r="P1193" i="6"/>
  <c r="Q1193" i="6"/>
  <c r="E1194" i="6"/>
  <c r="F1194" i="6"/>
  <c r="G1194" i="6"/>
  <c r="H1194" i="6"/>
  <c r="I1194" i="6"/>
  <c r="J1194" i="6"/>
  <c r="K1194" i="6"/>
  <c r="L1194" i="6"/>
  <c r="M1194" i="6"/>
  <c r="N1194" i="6"/>
  <c r="O1194" i="6"/>
  <c r="P1194" i="6"/>
  <c r="Q1194" i="6"/>
  <c r="E1195" i="6"/>
  <c r="F1195" i="6"/>
  <c r="G1195" i="6"/>
  <c r="H1195" i="6"/>
  <c r="I1195" i="6"/>
  <c r="J1195" i="6"/>
  <c r="K1195" i="6"/>
  <c r="L1195" i="6"/>
  <c r="M1195" i="6"/>
  <c r="N1195" i="6"/>
  <c r="O1195" i="6"/>
  <c r="P1195" i="6"/>
  <c r="Q1195" i="6"/>
  <c r="E1196" i="6"/>
  <c r="F1196" i="6"/>
  <c r="G1196" i="6"/>
  <c r="H1196" i="6"/>
  <c r="I1196" i="6"/>
  <c r="J1196" i="6"/>
  <c r="K1196" i="6"/>
  <c r="L1196" i="6"/>
  <c r="M1196" i="6"/>
  <c r="N1196" i="6"/>
  <c r="O1196" i="6"/>
  <c r="P1196" i="6"/>
  <c r="Q1196" i="6"/>
  <c r="E1197" i="6"/>
  <c r="F1197" i="6"/>
  <c r="G1197" i="6"/>
  <c r="H1197" i="6"/>
  <c r="I1197" i="6"/>
  <c r="J1197" i="6"/>
  <c r="K1197" i="6"/>
  <c r="L1197" i="6"/>
  <c r="M1197" i="6"/>
  <c r="N1197" i="6"/>
  <c r="O1197" i="6"/>
  <c r="P1197" i="6"/>
  <c r="Q1197" i="6"/>
  <c r="E1198" i="6"/>
  <c r="F1198" i="6"/>
  <c r="G1198" i="6"/>
  <c r="H1198" i="6"/>
  <c r="I1198" i="6"/>
  <c r="J1198" i="6"/>
  <c r="K1198" i="6"/>
  <c r="L1198" i="6"/>
  <c r="M1198" i="6"/>
  <c r="N1198" i="6"/>
  <c r="O1198" i="6"/>
  <c r="P1198" i="6"/>
  <c r="Q1198" i="6"/>
  <c r="E1199" i="6"/>
  <c r="F1199" i="6"/>
  <c r="G1199" i="6"/>
  <c r="H1199" i="6"/>
  <c r="I1199" i="6"/>
  <c r="J1199" i="6"/>
  <c r="K1199" i="6"/>
  <c r="L1199" i="6"/>
  <c r="M1199" i="6"/>
  <c r="N1199" i="6"/>
  <c r="O1199" i="6"/>
  <c r="P1199" i="6"/>
  <c r="Q1199" i="6"/>
  <c r="E1200" i="6"/>
  <c r="F1200" i="6"/>
  <c r="G1200" i="6"/>
  <c r="H1200" i="6"/>
  <c r="I1200" i="6"/>
  <c r="J1200" i="6"/>
  <c r="K1200" i="6"/>
  <c r="L1200" i="6"/>
  <c r="M1200" i="6"/>
  <c r="N1200" i="6"/>
  <c r="O1200" i="6"/>
  <c r="P1200" i="6"/>
  <c r="Q1200" i="6"/>
  <c r="E1201" i="6"/>
  <c r="F1201" i="6"/>
  <c r="G1201" i="6"/>
  <c r="H1201" i="6"/>
  <c r="I1201" i="6"/>
  <c r="J1201" i="6"/>
  <c r="K1201" i="6"/>
  <c r="L1201" i="6"/>
  <c r="M1201" i="6"/>
  <c r="N1201" i="6"/>
  <c r="O1201" i="6"/>
  <c r="P1201" i="6"/>
  <c r="Q1201" i="6"/>
  <c r="E1202" i="6"/>
  <c r="F1202" i="6"/>
  <c r="G1202" i="6"/>
  <c r="H1202" i="6"/>
  <c r="I1202" i="6"/>
  <c r="J1202" i="6"/>
  <c r="K1202" i="6"/>
  <c r="L1202" i="6"/>
  <c r="M1202" i="6"/>
  <c r="N1202" i="6"/>
  <c r="O1202" i="6"/>
  <c r="P1202" i="6"/>
  <c r="Q1202" i="6"/>
  <c r="E1203" i="6"/>
  <c r="F1203" i="6"/>
  <c r="G1203" i="6"/>
  <c r="H1203" i="6"/>
  <c r="I1203" i="6"/>
  <c r="J1203" i="6"/>
  <c r="K1203" i="6"/>
  <c r="L1203" i="6"/>
  <c r="M1203" i="6"/>
  <c r="N1203" i="6"/>
  <c r="O1203" i="6"/>
  <c r="P1203" i="6"/>
  <c r="Q1203" i="6"/>
  <c r="E1204" i="6"/>
  <c r="F1204" i="6"/>
  <c r="G1204" i="6"/>
  <c r="H1204" i="6"/>
  <c r="I1204" i="6"/>
  <c r="J1204" i="6"/>
  <c r="K1204" i="6"/>
  <c r="L1204" i="6"/>
  <c r="M1204" i="6"/>
  <c r="N1204" i="6"/>
  <c r="O1204" i="6"/>
  <c r="P1204" i="6"/>
  <c r="Q1204" i="6"/>
  <c r="E1205" i="6"/>
  <c r="F1205" i="6"/>
  <c r="G1205" i="6"/>
  <c r="H1205" i="6"/>
  <c r="I1205" i="6"/>
  <c r="J1205" i="6"/>
  <c r="K1205" i="6"/>
  <c r="L1205" i="6"/>
  <c r="M1205" i="6"/>
  <c r="N1205" i="6"/>
  <c r="O1205" i="6"/>
  <c r="P1205" i="6"/>
  <c r="Q1205" i="6"/>
  <c r="E1206" i="6"/>
  <c r="F1206" i="6"/>
  <c r="G1206" i="6"/>
  <c r="H1206" i="6"/>
  <c r="I1206" i="6"/>
  <c r="J1206" i="6"/>
  <c r="K1206" i="6"/>
  <c r="L1206" i="6"/>
  <c r="M1206" i="6"/>
  <c r="N1206" i="6"/>
  <c r="O1206" i="6"/>
  <c r="P1206" i="6"/>
  <c r="Q1206" i="6"/>
  <c r="E1207" i="6"/>
  <c r="F1207" i="6"/>
  <c r="G1207" i="6"/>
  <c r="H1207" i="6"/>
  <c r="I1207" i="6"/>
  <c r="J1207" i="6"/>
  <c r="K1207" i="6"/>
  <c r="L1207" i="6"/>
  <c r="M1207" i="6"/>
  <c r="N1207" i="6"/>
  <c r="O1207" i="6"/>
  <c r="P1207" i="6"/>
  <c r="Q1207" i="6"/>
  <c r="E1208" i="6"/>
  <c r="F1208" i="6"/>
  <c r="G1208" i="6"/>
  <c r="H1208" i="6"/>
  <c r="I1208" i="6"/>
  <c r="J1208" i="6"/>
  <c r="K1208" i="6"/>
  <c r="L1208" i="6"/>
  <c r="M1208" i="6"/>
  <c r="N1208" i="6"/>
  <c r="O1208" i="6"/>
  <c r="P1208" i="6"/>
  <c r="Q1208" i="6"/>
  <c r="E1209" i="6"/>
  <c r="F1209" i="6"/>
  <c r="G1209" i="6"/>
  <c r="H1209" i="6"/>
  <c r="I1209" i="6"/>
  <c r="J1209" i="6"/>
  <c r="K1209" i="6"/>
  <c r="L1209" i="6"/>
  <c r="M1209" i="6"/>
  <c r="N1209" i="6"/>
  <c r="O1209" i="6"/>
  <c r="P1209" i="6"/>
  <c r="Q1209" i="6"/>
  <c r="E1210" i="6"/>
  <c r="F1210" i="6"/>
  <c r="G1210" i="6"/>
  <c r="H1210" i="6"/>
  <c r="I1210" i="6"/>
  <c r="J1210" i="6"/>
  <c r="K1210" i="6"/>
  <c r="L1210" i="6"/>
  <c r="M1210" i="6"/>
  <c r="N1210" i="6"/>
  <c r="O1210" i="6"/>
  <c r="P1210" i="6"/>
  <c r="Q1210" i="6"/>
  <c r="E1211" i="6"/>
  <c r="F1211" i="6"/>
  <c r="G1211" i="6"/>
  <c r="H1211" i="6"/>
  <c r="I1211" i="6"/>
  <c r="J1211" i="6"/>
  <c r="K1211" i="6"/>
  <c r="L1211" i="6"/>
  <c r="M1211" i="6"/>
  <c r="N1211" i="6"/>
  <c r="O1211" i="6"/>
  <c r="P1211" i="6"/>
  <c r="Q1211" i="6"/>
  <c r="E1212" i="6"/>
  <c r="F1212" i="6"/>
  <c r="G1212" i="6"/>
  <c r="H1212" i="6"/>
  <c r="I1212" i="6"/>
  <c r="J1212" i="6"/>
  <c r="K1212" i="6"/>
  <c r="L1212" i="6"/>
  <c r="M1212" i="6"/>
  <c r="N1212" i="6"/>
  <c r="O1212" i="6"/>
  <c r="P1212" i="6"/>
  <c r="Q1212" i="6"/>
  <c r="E1213" i="6"/>
  <c r="F1213" i="6"/>
  <c r="G1213" i="6"/>
  <c r="H1213" i="6"/>
  <c r="I1213" i="6"/>
  <c r="J1213" i="6"/>
  <c r="K1213" i="6"/>
  <c r="L1213" i="6"/>
  <c r="M1213" i="6"/>
  <c r="N1213" i="6"/>
  <c r="O1213" i="6"/>
  <c r="P1213" i="6"/>
  <c r="Q1213" i="6"/>
  <c r="E1214" i="6"/>
  <c r="F1214" i="6"/>
  <c r="G1214" i="6"/>
  <c r="H1214" i="6"/>
  <c r="I1214" i="6"/>
  <c r="J1214" i="6"/>
  <c r="K1214" i="6"/>
  <c r="L1214" i="6"/>
  <c r="M1214" i="6"/>
  <c r="N1214" i="6"/>
  <c r="O1214" i="6"/>
  <c r="P1214" i="6"/>
  <c r="Q1214" i="6"/>
  <c r="E1215" i="6"/>
  <c r="F1215" i="6"/>
  <c r="G1215" i="6"/>
  <c r="H1215" i="6"/>
  <c r="I1215" i="6"/>
  <c r="J1215" i="6"/>
  <c r="K1215" i="6"/>
  <c r="L1215" i="6"/>
  <c r="M1215" i="6"/>
  <c r="N1215" i="6"/>
  <c r="O1215" i="6"/>
  <c r="P1215" i="6"/>
  <c r="Q1215" i="6"/>
  <c r="E1216" i="6"/>
  <c r="F1216" i="6"/>
  <c r="G1216" i="6"/>
  <c r="H1216" i="6"/>
  <c r="I1216" i="6"/>
  <c r="J1216" i="6"/>
  <c r="K1216" i="6"/>
  <c r="L1216" i="6"/>
  <c r="M1216" i="6"/>
  <c r="N1216" i="6"/>
  <c r="O1216" i="6"/>
  <c r="P1216" i="6"/>
  <c r="Q1216" i="6"/>
  <c r="E1217" i="6"/>
  <c r="F1217" i="6"/>
  <c r="G1217" i="6"/>
  <c r="H1217" i="6"/>
  <c r="I1217" i="6"/>
  <c r="J1217" i="6"/>
  <c r="K1217" i="6"/>
  <c r="L1217" i="6"/>
  <c r="M1217" i="6"/>
  <c r="N1217" i="6"/>
  <c r="O1217" i="6"/>
  <c r="P1217" i="6"/>
  <c r="Q1217" i="6"/>
  <c r="E1218" i="6"/>
  <c r="F1218" i="6"/>
  <c r="G1218" i="6"/>
  <c r="H1218" i="6"/>
  <c r="I1218" i="6"/>
  <c r="J1218" i="6"/>
  <c r="K1218" i="6"/>
  <c r="L1218" i="6"/>
  <c r="M1218" i="6"/>
  <c r="N1218" i="6"/>
  <c r="O1218" i="6"/>
  <c r="P1218" i="6"/>
  <c r="Q1218" i="6"/>
  <c r="E1219" i="6"/>
  <c r="F1219" i="6"/>
  <c r="G1219" i="6"/>
  <c r="H1219" i="6"/>
  <c r="I1219" i="6"/>
  <c r="J1219" i="6"/>
  <c r="K1219" i="6"/>
  <c r="L1219" i="6"/>
  <c r="M1219" i="6"/>
  <c r="N1219" i="6"/>
  <c r="O1219" i="6"/>
  <c r="P1219" i="6"/>
  <c r="Q1219" i="6"/>
  <c r="E1220" i="6"/>
  <c r="F1220" i="6"/>
  <c r="G1220" i="6"/>
  <c r="H1220" i="6"/>
  <c r="I1220" i="6"/>
  <c r="J1220" i="6"/>
  <c r="K1220" i="6"/>
  <c r="L1220" i="6"/>
  <c r="M1220" i="6"/>
  <c r="N1220" i="6"/>
  <c r="O1220" i="6"/>
  <c r="P1220" i="6"/>
  <c r="Q1220" i="6"/>
  <c r="E1221" i="6"/>
  <c r="F1221" i="6"/>
  <c r="G1221" i="6"/>
  <c r="H1221" i="6"/>
  <c r="I1221" i="6"/>
  <c r="J1221" i="6"/>
  <c r="K1221" i="6"/>
  <c r="L1221" i="6"/>
  <c r="M1221" i="6"/>
  <c r="N1221" i="6"/>
  <c r="O1221" i="6"/>
  <c r="P1221" i="6"/>
  <c r="Q1221" i="6"/>
  <c r="E1222" i="6"/>
  <c r="F1222" i="6"/>
  <c r="G1222" i="6"/>
  <c r="H1222" i="6"/>
  <c r="I1222" i="6"/>
  <c r="J1222" i="6"/>
  <c r="K1222" i="6"/>
  <c r="L1222" i="6"/>
  <c r="M1222" i="6"/>
  <c r="N1222" i="6"/>
  <c r="O1222" i="6"/>
  <c r="P1222" i="6"/>
  <c r="Q1222" i="6"/>
  <c r="E1223" i="6"/>
  <c r="F1223" i="6"/>
  <c r="G1223" i="6"/>
  <c r="H1223" i="6"/>
  <c r="I1223" i="6"/>
  <c r="J1223" i="6"/>
  <c r="K1223" i="6"/>
  <c r="L1223" i="6"/>
  <c r="M1223" i="6"/>
  <c r="N1223" i="6"/>
  <c r="O1223" i="6"/>
  <c r="P1223" i="6"/>
  <c r="Q1223" i="6"/>
  <c r="E1224" i="6"/>
  <c r="F1224" i="6"/>
  <c r="G1224" i="6"/>
  <c r="H1224" i="6"/>
  <c r="I1224" i="6"/>
  <c r="J1224" i="6"/>
  <c r="K1224" i="6"/>
  <c r="L1224" i="6"/>
  <c r="M1224" i="6"/>
  <c r="N1224" i="6"/>
  <c r="O1224" i="6"/>
  <c r="P1224" i="6"/>
  <c r="Q1224" i="6"/>
  <c r="E1225" i="6"/>
  <c r="F1225" i="6"/>
  <c r="G1225" i="6"/>
  <c r="H1225" i="6"/>
  <c r="I1225" i="6"/>
  <c r="J1225" i="6"/>
  <c r="K1225" i="6"/>
  <c r="L1225" i="6"/>
  <c r="M1225" i="6"/>
  <c r="N1225" i="6"/>
  <c r="O1225" i="6"/>
  <c r="P1225" i="6"/>
  <c r="Q1225" i="6"/>
  <c r="E1226" i="6"/>
  <c r="F1226" i="6"/>
  <c r="G1226" i="6"/>
  <c r="H1226" i="6"/>
  <c r="I1226" i="6"/>
  <c r="J1226" i="6"/>
  <c r="K1226" i="6"/>
  <c r="L1226" i="6"/>
  <c r="M1226" i="6"/>
  <c r="N1226" i="6"/>
  <c r="O1226" i="6"/>
  <c r="P1226" i="6"/>
  <c r="Q1226" i="6"/>
  <c r="E1227" i="6"/>
  <c r="F1227" i="6"/>
  <c r="G1227" i="6"/>
  <c r="H1227" i="6"/>
  <c r="I1227" i="6"/>
  <c r="J1227" i="6"/>
  <c r="K1227" i="6"/>
  <c r="L1227" i="6"/>
  <c r="M1227" i="6"/>
  <c r="N1227" i="6"/>
  <c r="O1227" i="6"/>
  <c r="P1227" i="6"/>
  <c r="Q1227" i="6"/>
  <c r="E1228" i="6"/>
  <c r="F1228" i="6"/>
  <c r="G1228" i="6"/>
  <c r="H1228" i="6"/>
  <c r="I1228" i="6"/>
  <c r="J1228" i="6"/>
  <c r="K1228" i="6"/>
  <c r="L1228" i="6"/>
  <c r="M1228" i="6"/>
  <c r="N1228" i="6"/>
  <c r="O1228" i="6"/>
  <c r="P1228" i="6"/>
  <c r="Q1228" i="6"/>
  <c r="E1229" i="6"/>
  <c r="F1229" i="6"/>
  <c r="G1229" i="6"/>
  <c r="H1229" i="6"/>
  <c r="I1229" i="6"/>
  <c r="J1229" i="6"/>
  <c r="K1229" i="6"/>
  <c r="L1229" i="6"/>
  <c r="M1229" i="6"/>
  <c r="N1229" i="6"/>
  <c r="O1229" i="6"/>
  <c r="P1229" i="6"/>
  <c r="Q1229" i="6"/>
  <c r="E1230" i="6"/>
  <c r="F1230" i="6"/>
  <c r="G1230" i="6"/>
  <c r="H1230" i="6"/>
  <c r="I1230" i="6"/>
  <c r="J1230" i="6"/>
  <c r="K1230" i="6"/>
  <c r="L1230" i="6"/>
  <c r="M1230" i="6"/>
  <c r="N1230" i="6"/>
  <c r="O1230" i="6"/>
  <c r="P1230" i="6"/>
  <c r="Q1230" i="6"/>
  <c r="E1231" i="6"/>
  <c r="F1231" i="6"/>
  <c r="G1231" i="6"/>
  <c r="H1231" i="6"/>
  <c r="I1231" i="6"/>
  <c r="J1231" i="6"/>
  <c r="K1231" i="6"/>
  <c r="L1231" i="6"/>
  <c r="M1231" i="6"/>
  <c r="N1231" i="6"/>
  <c r="O1231" i="6"/>
  <c r="P1231" i="6"/>
  <c r="Q1231" i="6"/>
  <c r="E1232" i="6"/>
  <c r="F1232" i="6"/>
  <c r="G1232" i="6"/>
  <c r="H1232" i="6"/>
  <c r="I1232" i="6"/>
  <c r="J1232" i="6"/>
  <c r="K1232" i="6"/>
  <c r="L1232" i="6"/>
  <c r="M1232" i="6"/>
  <c r="N1232" i="6"/>
  <c r="O1232" i="6"/>
  <c r="P1232" i="6"/>
  <c r="Q1232" i="6"/>
  <c r="E1233" i="6"/>
  <c r="F1233" i="6"/>
  <c r="G1233" i="6"/>
  <c r="H1233" i="6"/>
  <c r="I1233" i="6"/>
  <c r="J1233" i="6"/>
  <c r="K1233" i="6"/>
  <c r="L1233" i="6"/>
  <c r="M1233" i="6"/>
  <c r="N1233" i="6"/>
  <c r="O1233" i="6"/>
  <c r="P1233" i="6"/>
  <c r="Q1233" i="6"/>
  <c r="E1234" i="6"/>
  <c r="F1234" i="6"/>
  <c r="G1234" i="6"/>
  <c r="H1234" i="6"/>
  <c r="I1234" i="6"/>
  <c r="J1234" i="6"/>
  <c r="K1234" i="6"/>
  <c r="L1234" i="6"/>
  <c r="M1234" i="6"/>
  <c r="N1234" i="6"/>
  <c r="O1234" i="6"/>
  <c r="P1234" i="6"/>
  <c r="Q1234" i="6"/>
  <c r="E1235" i="6"/>
  <c r="F1235" i="6"/>
  <c r="G1235" i="6"/>
  <c r="H1235" i="6"/>
  <c r="I1235" i="6"/>
  <c r="J1235" i="6"/>
  <c r="K1235" i="6"/>
  <c r="L1235" i="6"/>
  <c r="M1235" i="6"/>
  <c r="N1235" i="6"/>
  <c r="O1235" i="6"/>
  <c r="P1235" i="6"/>
  <c r="Q1235" i="6"/>
  <c r="E1236" i="6"/>
  <c r="F1236" i="6"/>
  <c r="G1236" i="6"/>
  <c r="H1236" i="6"/>
  <c r="I1236" i="6"/>
  <c r="J1236" i="6"/>
  <c r="K1236" i="6"/>
  <c r="L1236" i="6"/>
  <c r="M1236" i="6"/>
  <c r="N1236" i="6"/>
  <c r="O1236" i="6"/>
  <c r="P1236" i="6"/>
  <c r="Q1236" i="6"/>
  <c r="E1237" i="6"/>
  <c r="F1237" i="6"/>
  <c r="G1237" i="6"/>
  <c r="H1237" i="6"/>
  <c r="I1237" i="6"/>
  <c r="J1237" i="6"/>
  <c r="K1237" i="6"/>
  <c r="L1237" i="6"/>
  <c r="M1237" i="6"/>
  <c r="N1237" i="6"/>
  <c r="O1237" i="6"/>
  <c r="P1237" i="6"/>
  <c r="Q1237" i="6"/>
  <c r="E1238" i="6"/>
  <c r="F1238" i="6"/>
  <c r="G1238" i="6"/>
  <c r="H1238" i="6"/>
  <c r="I1238" i="6"/>
  <c r="J1238" i="6"/>
  <c r="K1238" i="6"/>
  <c r="L1238" i="6"/>
  <c r="M1238" i="6"/>
  <c r="N1238" i="6"/>
  <c r="O1238" i="6"/>
  <c r="P1238" i="6"/>
  <c r="Q1238" i="6"/>
  <c r="E1239" i="6"/>
  <c r="F1239" i="6"/>
  <c r="G1239" i="6"/>
  <c r="H1239" i="6"/>
  <c r="I1239" i="6"/>
  <c r="J1239" i="6"/>
  <c r="K1239" i="6"/>
  <c r="L1239" i="6"/>
  <c r="M1239" i="6"/>
  <c r="N1239" i="6"/>
  <c r="O1239" i="6"/>
  <c r="P1239" i="6"/>
  <c r="Q1239" i="6"/>
  <c r="E1240" i="6"/>
  <c r="F1240" i="6"/>
  <c r="G1240" i="6"/>
  <c r="H1240" i="6"/>
  <c r="I1240" i="6"/>
  <c r="J1240" i="6"/>
  <c r="K1240" i="6"/>
  <c r="L1240" i="6"/>
  <c r="M1240" i="6"/>
  <c r="N1240" i="6"/>
  <c r="O1240" i="6"/>
  <c r="P1240" i="6"/>
  <c r="Q1240" i="6"/>
  <c r="E1241" i="6"/>
  <c r="F1241" i="6"/>
  <c r="G1241" i="6"/>
  <c r="H1241" i="6"/>
  <c r="I1241" i="6"/>
  <c r="J1241" i="6"/>
  <c r="K1241" i="6"/>
  <c r="L1241" i="6"/>
  <c r="M1241" i="6"/>
  <c r="N1241" i="6"/>
  <c r="O1241" i="6"/>
  <c r="P1241" i="6"/>
  <c r="Q1241" i="6"/>
  <c r="E1242" i="6"/>
  <c r="F1242" i="6"/>
  <c r="G1242" i="6"/>
  <c r="H1242" i="6"/>
  <c r="I1242" i="6"/>
  <c r="J1242" i="6"/>
  <c r="K1242" i="6"/>
  <c r="L1242" i="6"/>
  <c r="M1242" i="6"/>
  <c r="N1242" i="6"/>
  <c r="O1242" i="6"/>
  <c r="P1242" i="6"/>
  <c r="Q1242" i="6"/>
  <c r="E1243" i="6"/>
  <c r="F1243" i="6"/>
  <c r="G1243" i="6"/>
  <c r="H1243" i="6"/>
  <c r="I1243" i="6"/>
  <c r="J1243" i="6"/>
  <c r="K1243" i="6"/>
  <c r="L1243" i="6"/>
  <c r="M1243" i="6"/>
  <c r="N1243" i="6"/>
  <c r="O1243" i="6"/>
  <c r="P1243" i="6"/>
  <c r="Q1243" i="6"/>
  <c r="E1244" i="6"/>
  <c r="F1244" i="6"/>
  <c r="G1244" i="6"/>
  <c r="H1244" i="6"/>
  <c r="I1244" i="6"/>
  <c r="J1244" i="6"/>
  <c r="K1244" i="6"/>
  <c r="L1244" i="6"/>
  <c r="M1244" i="6"/>
  <c r="N1244" i="6"/>
  <c r="O1244" i="6"/>
  <c r="P1244" i="6"/>
  <c r="Q1244" i="6"/>
  <c r="E1245" i="6"/>
  <c r="F1245" i="6"/>
  <c r="G1245" i="6"/>
  <c r="H1245" i="6"/>
  <c r="I1245" i="6"/>
  <c r="J1245" i="6"/>
  <c r="K1245" i="6"/>
  <c r="L1245" i="6"/>
  <c r="M1245" i="6"/>
  <c r="N1245" i="6"/>
  <c r="O1245" i="6"/>
  <c r="P1245" i="6"/>
  <c r="Q1245" i="6"/>
  <c r="E1246" i="6"/>
  <c r="F1246" i="6"/>
  <c r="G1246" i="6"/>
  <c r="H1246" i="6"/>
  <c r="I1246" i="6"/>
  <c r="J1246" i="6"/>
  <c r="K1246" i="6"/>
  <c r="L1246" i="6"/>
  <c r="M1246" i="6"/>
  <c r="N1246" i="6"/>
  <c r="O1246" i="6"/>
  <c r="P1246" i="6"/>
  <c r="Q1246" i="6"/>
  <c r="E1247" i="6"/>
  <c r="F1247" i="6"/>
  <c r="G1247" i="6"/>
  <c r="H1247" i="6"/>
  <c r="I1247" i="6"/>
  <c r="J1247" i="6"/>
  <c r="K1247" i="6"/>
  <c r="L1247" i="6"/>
  <c r="M1247" i="6"/>
  <c r="N1247" i="6"/>
  <c r="O1247" i="6"/>
  <c r="P1247" i="6"/>
  <c r="Q1247" i="6"/>
  <c r="E1248" i="6"/>
  <c r="F1248" i="6"/>
  <c r="G1248" i="6"/>
  <c r="H1248" i="6"/>
  <c r="I1248" i="6"/>
  <c r="J1248" i="6"/>
  <c r="K1248" i="6"/>
  <c r="L1248" i="6"/>
  <c r="M1248" i="6"/>
  <c r="N1248" i="6"/>
  <c r="O1248" i="6"/>
  <c r="P1248" i="6"/>
  <c r="Q1248" i="6"/>
  <c r="E1249" i="6"/>
  <c r="F1249" i="6"/>
  <c r="G1249" i="6"/>
  <c r="H1249" i="6"/>
  <c r="I1249" i="6"/>
  <c r="J1249" i="6"/>
  <c r="K1249" i="6"/>
  <c r="L1249" i="6"/>
  <c r="M1249" i="6"/>
  <c r="N1249" i="6"/>
  <c r="O1249" i="6"/>
  <c r="P1249" i="6"/>
  <c r="Q1249" i="6"/>
  <c r="E1250" i="6"/>
  <c r="F1250" i="6"/>
  <c r="G1250" i="6"/>
  <c r="H1250" i="6"/>
  <c r="I1250" i="6"/>
  <c r="J1250" i="6"/>
  <c r="K1250" i="6"/>
  <c r="L1250" i="6"/>
  <c r="M1250" i="6"/>
  <c r="N1250" i="6"/>
  <c r="O1250" i="6"/>
  <c r="P1250" i="6"/>
  <c r="Q1250" i="6"/>
  <c r="E1251" i="6"/>
  <c r="F1251" i="6"/>
  <c r="G1251" i="6"/>
  <c r="H1251" i="6"/>
  <c r="I1251" i="6"/>
  <c r="J1251" i="6"/>
  <c r="K1251" i="6"/>
  <c r="L1251" i="6"/>
  <c r="M1251" i="6"/>
  <c r="N1251" i="6"/>
  <c r="O1251" i="6"/>
  <c r="P1251" i="6"/>
  <c r="Q1251" i="6"/>
  <c r="E1252" i="6"/>
  <c r="F1252" i="6"/>
  <c r="G1252" i="6"/>
  <c r="H1252" i="6"/>
  <c r="I1252" i="6"/>
  <c r="J1252" i="6"/>
  <c r="K1252" i="6"/>
  <c r="L1252" i="6"/>
  <c r="M1252" i="6"/>
  <c r="N1252" i="6"/>
  <c r="O1252" i="6"/>
  <c r="P1252" i="6"/>
  <c r="Q1252" i="6"/>
  <c r="E1253" i="6"/>
  <c r="F1253" i="6"/>
  <c r="G1253" i="6"/>
  <c r="H1253" i="6"/>
  <c r="I1253" i="6"/>
  <c r="J1253" i="6"/>
  <c r="K1253" i="6"/>
  <c r="L1253" i="6"/>
  <c r="M1253" i="6"/>
  <c r="N1253" i="6"/>
  <c r="O1253" i="6"/>
  <c r="P1253" i="6"/>
  <c r="Q1253" i="6"/>
  <c r="E1254" i="6"/>
  <c r="F1254" i="6"/>
  <c r="G1254" i="6"/>
  <c r="H1254" i="6"/>
  <c r="I1254" i="6"/>
  <c r="J1254" i="6"/>
  <c r="K1254" i="6"/>
  <c r="L1254" i="6"/>
  <c r="M1254" i="6"/>
  <c r="N1254" i="6"/>
  <c r="O1254" i="6"/>
  <c r="P1254" i="6"/>
  <c r="Q1254" i="6"/>
  <c r="E1255" i="6"/>
  <c r="F1255" i="6"/>
  <c r="G1255" i="6"/>
  <c r="H1255" i="6"/>
  <c r="I1255" i="6"/>
  <c r="J1255" i="6"/>
  <c r="K1255" i="6"/>
  <c r="L1255" i="6"/>
  <c r="M1255" i="6"/>
  <c r="N1255" i="6"/>
  <c r="O1255" i="6"/>
  <c r="P1255" i="6"/>
  <c r="Q1255" i="6"/>
  <c r="E1256" i="6"/>
  <c r="F1256" i="6"/>
  <c r="G1256" i="6"/>
  <c r="H1256" i="6"/>
  <c r="I1256" i="6"/>
  <c r="J1256" i="6"/>
  <c r="K1256" i="6"/>
  <c r="L1256" i="6"/>
  <c r="M1256" i="6"/>
  <c r="N1256" i="6"/>
  <c r="O1256" i="6"/>
  <c r="P1256" i="6"/>
  <c r="Q1256" i="6"/>
  <c r="E1257" i="6"/>
  <c r="F1257" i="6"/>
  <c r="G1257" i="6"/>
  <c r="H1257" i="6"/>
  <c r="I1257" i="6"/>
  <c r="J1257" i="6"/>
  <c r="K1257" i="6"/>
  <c r="L1257" i="6"/>
  <c r="M1257" i="6"/>
  <c r="N1257" i="6"/>
  <c r="O1257" i="6"/>
  <c r="P1257" i="6"/>
  <c r="Q1257" i="6"/>
  <c r="E1258" i="6"/>
  <c r="F1258" i="6"/>
  <c r="G1258" i="6"/>
  <c r="H1258" i="6"/>
  <c r="I1258" i="6"/>
  <c r="J1258" i="6"/>
  <c r="K1258" i="6"/>
  <c r="L1258" i="6"/>
  <c r="M1258" i="6"/>
  <c r="N1258" i="6"/>
  <c r="O1258" i="6"/>
  <c r="P1258" i="6"/>
  <c r="Q1258" i="6"/>
  <c r="E1259" i="6"/>
  <c r="F1259" i="6"/>
  <c r="G1259" i="6"/>
  <c r="H1259" i="6"/>
  <c r="I1259" i="6"/>
  <c r="J1259" i="6"/>
  <c r="K1259" i="6"/>
  <c r="L1259" i="6"/>
  <c r="M1259" i="6"/>
  <c r="N1259" i="6"/>
  <c r="O1259" i="6"/>
  <c r="P1259" i="6"/>
  <c r="Q1259" i="6"/>
  <c r="E1260" i="6"/>
  <c r="F1260" i="6"/>
  <c r="G1260" i="6"/>
  <c r="H1260" i="6"/>
  <c r="I1260" i="6"/>
  <c r="J1260" i="6"/>
  <c r="K1260" i="6"/>
  <c r="L1260" i="6"/>
  <c r="M1260" i="6"/>
  <c r="N1260" i="6"/>
  <c r="O1260" i="6"/>
  <c r="P1260" i="6"/>
  <c r="Q1260" i="6"/>
  <c r="E1261" i="6"/>
  <c r="F1261" i="6"/>
  <c r="G1261" i="6"/>
  <c r="H1261" i="6"/>
  <c r="I1261" i="6"/>
  <c r="J1261" i="6"/>
  <c r="K1261" i="6"/>
  <c r="L1261" i="6"/>
  <c r="M1261" i="6"/>
  <c r="N1261" i="6"/>
  <c r="O1261" i="6"/>
  <c r="P1261" i="6"/>
  <c r="Q1261" i="6"/>
  <c r="E1262" i="6"/>
  <c r="F1262" i="6"/>
  <c r="G1262" i="6"/>
  <c r="H1262" i="6"/>
  <c r="I1262" i="6"/>
  <c r="J1262" i="6"/>
  <c r="K1262" i="6"/>
  <c r="L1262" i="6"/>
  <c r="M1262" i="6"/>
  <c r="N1262" i="6"/>
  <c r="O1262" i="6"/>
  <c r="P1262" i="6"/>
  <c r="Q1262" i="6"/>
  <c r="E1263" i="6"/>
  <c r="F1263" i="6"/>
  <c r="G1263" i="6"/>
  <c r="H1263" i="6"/>
  <c r="I1263" i="6"/>
  <c r="J1263" i="6"/>
  <c r="K1263" i="6"/>
  <c r="L1263" i="6"/>
  <c r="M1263" i="6"/>
  <c r="N1263" i="6"/>
  <c r="O1263" i="6"/>
  <c r="P1263" i="6"/>
  <c r="Q1263" i="6"/>
  <c r="E1264" i="6"/>
  <c r="F1264" i="6"/>
  <c r="G1264" i="6"/>
  <c r="H1264" i="6"/>
  <c r="I1264" i="6"/>
  <c r="J1264" i="6"/>
  <c r="K1264" i="6"/>
  <c r="L1264" i="6"/>
  <c r="M1264" i="6"/>
  <c r="N1264" i="6"/>
  <c r="O1264" i="6"/>
  <c r="P1264" i="6"/>
  <c r="Q1264" i="6"/>
  <c r="E1265" i="6"/>
  <c r="F1265" i="6"/>
  <c r="G1265" i="6"/>
  <c r="H1265" i="6"/>
  <c r="I1265" i="6"/>
  <c r="J1265" i="6"/>
  <c r="K1265" i="6"/>
  <c r="L1265" i="6"/>
  <c r="M1265" i="6"/>
  <c r="N1265" i="6"/>
  <c r="O1265" i="6"/>
  <c r="P1265" i="6"/>
  <c r="Q1265" i="6"/>
  <c r="E1266" i="6"/>
  <c r="F1266" i="6"/>
  <c r="G1266" i="6"/>
  <c r="H1266" i="6"/>
  <c r="I1266" i="6"/>
  <c r="J1266" i="6"/>
  <c r="K1266" i="6"/>
  <c r="L1266" i="6"/>
  <c r="M1266" i="6"/>
  <c r="N1266" i="6"/>
  <c r="O1266" i="6"/>
  <c r="P1266" i="6"/>
  <c r="Q1266" i="6"/>
  <c r="E1267" i="6"/>
  <c r="F1267" i="6"/>
  <c r="G1267" i="6"/>
  <c r="H1267" i="6"/>
  <c r="I1267" i="6"/>
  <c r="J1267" i="6"/>
  <c r="K1267" i="6"/>
  <c r="L1267" i="6"/>
  <c r="M1267" i="6"/>
  <c r="N1267" i="6"/>
  <c r="O1267" i="6"/>
  <c r="P1267" i="6"/>
  <c r="Q1267" i="6"/>
  <c r="E1268" i="6"/>
  <c r="F1268" i="6"/>
  <c r="G1268" i="6"/>
  <c r="H1268" i="6"/>
  <c r="I1268" i="6"/>
  <c r="J1268" i="6"/>
  <c r="K1268" i="6"/>
  <c r="L1268" i="6"/>
  <c r="M1268" i="6"/>
  <c r="N1268" i="6"/>
  <c r="O1268" i="6"/>
  <c r="P1268" i="6"/>
  <c r="Q1268" i="6"/>
  <c r="E1269" i="6"/>
  <c r="F1269" i="6"/>
  <c r="G1269" i="6"/>
  <c r="H1269" i="6"/>
  <c r="I1269" i="6"/>
  <c r="J1269" i="6"/>
  <c r="K1269" i="6"/>
  <c r="L1269" i="6"/>
  <c r="M1269" i="6"/>
  <c r="N1269" i="6"/>
  <c r="O1269" i="6"/>
  <c r="P1269" i="6"/>
  <c r="Q1269" i="6"/>
  <c r="E1270" i="6"/>
  <c r="F1270" i="6"/>
  <c r="G1270" i="6"/>
  <c r="H1270" i="6"/>
  <c r="I1270" i="6"/>
  <c r="J1270" i="6"/>
  <c r="K1270" i="6"/>
  <c r="L1270" i="6"/>
  <c r="M1270" i="6"/>
  <c r="N1270" i="6"/>
  <c r="O1270" i="6"/>
  <c r="P1270" i="6"/>
  <c r="Q1270" i="6"/>
  <c r="E1271" i="6"/>
  <c r="F1271" i="6"/>
  <c r="G1271" i="6"/>
  <c r="H1271" i="6"/>
  <c r="I1271" i="6"/>
  <c r="J1271" i="6"/>
  <c r="K1271" i="6"/>
  <c r="L1271" i="6"/>
  <c r="M1271" i="6"/>
  <c r="N1271" i="6"/>
  <c r="O1271" i="6"/>
  <c r="P1271" i="6"/>
  <c r="Q1271" i="6"/>
  <c r="E1272" i="6"/>
  <c r="F1272" i="6"/>
  <c r="G1272" i="6"/>
  <c r="H1272" i="6"/>
  <c r="I1272" i="6"/>
  <c r="J1272" i="6"/>
  <c r="K1272" i="6"/>
  <c r="L1272" i="6"/>
  <c r="M1272" i="6"/>
  <c r="N1272" i="6"/>
  <c r="O1272" i="6"/>
  <c r="P1272" i="6"/>
  <c r="Q1272" i="6"/>
  <c r="E1273" i="6"/>
  <c r="F1273" i="6"/>
  <c r="G1273" i="6"/>
  <c r="H1273" i="6"/>
  <c r="I1273" i="6"/>
  <c r="J1273" i="6"/>
  <c r="K1273" i="6"/>
  <c r="L1273" i="6"/>
  <c r="M1273" i="6"/>
  <c r="N1273" i="6"/>
  <c r="O1273" i="6"/>
  <c r="P1273" i="6"/>
  <c r="Q1273" i="6"/>
  <c r="E1274" i="6"/>
  <c r="F1274" i="6"/>
  <c r="G1274" i="6"/>
  <c r="H1274" i="6"/>
  <c r="I1274" i="6"/>
  <c r="J1274" i="6"/>
  <c r="K1274" i="6"/>
  <c r="L1274" i="6"/>
  <c r="M1274" i="6"/>
  <c r="N1274" i="6"/>
  <c r="O1274" i="6"/>
  <c r="P1274" i="6"/>
  <c r="Q1274" i="6"/>
  <c r="E1275" i="6"/>
  <c r="F1275" i="6"/>
  <c r="G1275" i="6"/>
  <c r="H1275" i="6"/>
  <c r="I1275" i="6"/>
  <c r="J1275" i="6"/>
  <c r="K1275" i="6"/>
  <c r="L1275" i="6"/>
  <c r="M1275" i="6"/>
  <c r="N1275" i="6"/>
  <c r="O1275" i="6"/>
  <c r="P1275" i="6"/>
  <c r="Q1275" i="6"/>
  <c r="E1276" i="6"/>
  <c r="F1276" i="6"/>
  <c r="G1276" i="6"/>
  <c r="H1276" i="6"/>
  <c r="I1276" i="6"/>
  <c r="J1276" i="6"/>
  <c r="K1276" i="6"/>
  <c r="L1276" i="6"/>
  <c r="M1276" i="6"/>
  <c r="N1276" i="6"/>
  <c r="O1276" i="6"/>
  <c r="P1276" i="6"/>
  <c r="Q1276" i="6"/>
  <c r="E1277" i="6"/>
  <c r="F1277" i="6"/>
  <c r="G1277" i="6"/>
  <c r="H1277" i="6"/>
  <c r="I1277" i="6"/>
  <c r="J1277" i="6"/>
  <c r="K1277" i="6"/>
  <c r="L1277" i="6"/>
  <c r="M1277" i="6"/>
  <c r="N1277" i="6"/>
  <c r="O1277" i="6"/>
  <c r="P1277" i="6"/>
  <c r="Q1277" i="6"/>
  <c r="E1278" i="6"/>
  <c r="F1278" i="6"/>
  <c r="G1278" i="6"/>
  <c r="H1278" i="6"/>
  <c r="I1278" i="6"/>
  <c r="J1278" i="6"/>
  <c r="K1278" i="6"/>
  <c r="L1278" i="6"/>
  <c r="M1278" i="6"/>
  <c r="N1278" i="6"/>
  <c r="O1278" i="6"/>
  <c r="P1278" i="6"/>
  <c r="Q1278" i="6"/>
  <c r="E1279" i="6"/>
  <c r="F1279" i="6"/>
  <c r="G1279" i="6"/>
  <c r="H1279" i="6"/>
  <c r="I1279" i="6"/>
  <c r="J1279" i="6"/>
  <c r="K1279" i="6"/>
  <c r="L1279" i="6"/>
  <c r="M1279" i="6"/>
  <c r="N1279" i="6"/>
  <c r="O1279" i="6"/>
  <c r="P1279" i="6"/>
  <c r="Q1279" i="6"/>
  <c r="E1280" i="6"/>
  <c r="F1280" i="6"/>
  <c r="G1280" i="6"/>
  <c r="H1280" i="6"/>
  <c r="I1280" i="6"/>
  <c r="J1280" i="6"/>
  <c r="K1280" i="6"/>
  <c r="L1280" i="6"/>
  <c r="M1280" i="6"/>
  <c r="N1280" i="6"/>
  <c r="O1280" i="6"/>
  <c r="P1280" i="6"/>
  <c r="Q1280" i="6"/>
  <c r="E1281" i="6"/>
  <c r="F1281" i="6"/>
  <c r="G1281" i="6"/>
  <c r="H1281" i="6"/>
  <c r="I1281" i="6"/>
  <c r="J1281" i="6"/>
  <c r="K1281" i="6"/>
  <c r="L1281" i="6"/>
  <c r="M1281" i="6"/>
  <c r="N1281" i="6"/>
  <c r="O1281" i="6"/>
  <c r="P1281" i="6"/>
  <c r="Q1281" i="6"/>
  <c r="E1282" i="6"/>
  <c r="F1282" i="6"/>
  <c r="G1282" i="6"/>
  <c r="H1282" i="6"/>
  <c r="I1282" i="6"/>
  <c r="J1282" i="6"/>
  <c r="K1282" i="6"/>
  <c r="L1282" i="6"/>
  <c r="M1282" i="6"/>
  <c r="N1282" i="6"/>
  <c r="O1282" i="6"/>
  <c r="P1282" i="6"/>
  <c r="Q1282" i="6"/>
  <c r="E1283" i="6"/>
  <c r="F1283" i="6"/>
  <c r="G1283" i="6"/>
  <c r="H1283" i="6"/>
  <c r="I1283" i="6"/>
  <c r="J1283" i="6"/>
  <c r="K1283" i="6"/>
  <c r="L1283" i="6"/>
  <c r="M1283" i="6"/>
  <c r="N1283" i="6"/>
  <c r="O1283" i="6"/>
  <c r="P1283" i="6"/>
  <c r="Q1283" i="6"/>
  <c r="E1284" i="6"/>
  <c r="F1284" i="6"/>
  <c r="G1284" i="6"/>
  <c r="H1284" i="6"/>
  <c r="I1284" i="6"/>
  <c r="J1284" i="6"/>
  <c r="K1284" i="6"/>
  <c r="L1284" i="6"/>
  <c r="M1284" i="6"/>
  <c r="N1284" i="6"/>
  <c r="O1284" i="6"/>
  <c r="P1284" i="6"/>
  <c r="Q1284" i="6"/>
  <c r="E1285" i="6"/>
  <c r="F1285" i="6"/>
  <c r="G1285" i="6"/>
  <c r="H1285" i="6"/>
  <c r="I1285" i="6"/>
  <c r="J1285" i="6"/>
  <c r="K1285" i="6"/>
  <c r="L1285" i="6"/>
  <c r="M1285" i="6"/>
  <c r="N1285" i="6"/>
  <c r="O1285" i="6"/>
  <c r="P1285" i="6"/>
  <c r="Q1285" i="6"/>
  <c r="E1286" i="6"/>
  <c r="F1286" i="6"/>
  <c r="G1286" i="6"/>
  <c r="H1286" i="6"/>
  <c r="I1286" i="6"/>
  <c r="J1286" i="6"/>
  <c r="K1286" i="6"/>
  <c r="L1286" i="6"/>
  <c r="M1286" i="6"/>
  <c r="N1286" i="6"/>
  <c r="O1286" i="6"/>
  <c r="P1286" i="6"/>
  <c r="Q1286" i="6"/>
  <c r="E1287" i="6"/>
  <c r="F1287" i="6"/>
  <c r="G1287" i="6"/>
  <c r="H1287" i="6"/>
  <c r="I1287" i="6"/>
  <c r="J1287" i="6"/>
  <c r="K1287" i="6"/>
  <c r="L1287" i="6"/>
  <c r="M1287" i="6"/>
  <c r="N1287" i="6"/>
  <c r="O1287" i="6"/>
  <c r="P1287" i="6"/>
  <c r="Q1287" i="6"/>
  <c r="E1288" i="6"/>
  <c r="F1288" i="6"/>
  <c r="G1288" i="6"/>
  <c r="H1288" i="6"/>
  <c r="I1288" i="6"/>
  <c r="J1288" i="6"/>
  <c r="K1288" i="6"/>
  <c r="L1288" i="6"/>
  <c r="M1288" i="6"/>
  <c r="N1288" i="6"/>
  <c r="O1288" i="6"/>
  <c r="P1288" i="6"/>
  <c r="Q1288" i="6"/>
  <c r="E1289" i="6"/>
  <c r="F1289" i="6"/>
  <c r="G1289" i="6"/>
  <c r="H1289" i="6"/>
  <c r="I1289" i="6"/>
  <c r="J1289" i="6"/>
  <c r="K1289" i="6"/>
  <c r="L1289" i="6"/>
  <c r="M1289" i="6"/>
  <c r="N1289" i="6"/>
  <c r="O1289" i="6"/>
  <c r="P1289" i="6"/>
  <c r="Q1289" i="6"/>
  <c r="E1290" i="6"/>
  <c r="F1290" i="6"/>
  <c r="G1290" i="6"/>
  <c r="H1290" i="6"/>
  <c r="I1290" i="6"/>
  <c r="J1290" i="6"/>
  <c r="K1290" i="6"/>
  <c r="L1290" i="6"/>
  <c r="M1290" i="6"/>
  <c r="N1290" i="6"/>
  <c r="O1290" i="6"/>
  <c r="P1290" i="6"/>
  <c r="Q1290" i="6"/>
  <c r="E1291" i="6"/>
  <c r="F1291" i="6"/>
  <c r="G1291" i="6"/>
  <c r="H1291" i="6"/>
  <c r="I1291" i="6"/>
  <c r="J1291" i="6"/>
  <c r="K1291" i="6"/>
  <c r="L1291" i="6"/>
  <c r="M1291" i="6"/>
  <c r="N1291" i="6"/>
  <c r="O1291" i="6"/>
  <c r="P1291" i="6"/>
  <c r="Q1291" i="6"/>
  <c r="E1292" i="6"/>
  <c r="F1292" i="6"/>
  <c r="G1292" i="6"/>
  <c r="H1292" i="6"/>
  <c r="I1292" i="6"/>
  <c r="J1292" i="6"/>
  <c r="K1292" i="6"/>
  <c r="L1292" i="6"/>
  <c r="M1292" i="6"/>
  <c r="N1292" i="6"/>
  <c r="O1292" i="6"/>
  <c r="P1292" i="6"/>
  <c r="Q1292" i="6"/>
  <c r="E1293" i="6"/>
  <c r="F1293" i="6"/>
  <c r="G1293" i="6"/>
  <c r="H1293" i="6"/>
  <c r="I1293" i="6"/>
  <c r="J1293" i="6"/>
  <c r="K1293" i="6"/>
  <c r="L1293" i="6"/>
  <c r="M1293" i="6"/>
  <c r="N1293" i="6"/>
  <c r="O1293" i="6"/>
  <c r="P1293" i="6"/>
  <c r="Q1293" i="6"/>
  <c r="E1294" i="6"/>
  <c r="F1294" i="6"/>
  <c r="G1294" i="6"/>
  <c r="H1294" i="6"/>
  <c r="I1294" i="6"/>
  <c r="J1294" i="6"/>
  <c r="K1294" i="6"/>
  <c r="L1294" i="6"/>
  <c r="M1294" i="6"/>
  <c r="N1294" i="6"/>
  <c r="O1294" i="6"/>
  <c r="P1294" i="6"/>
  <c r="Q1294" i="6"/>
  <c r="E1295" i="6"/>
  <c r="F1295" i="6"/>
  <c r="G1295" i="6"/>
  <c r="H1295" i="6"/>
  <c r="I1295" i="6"/>
  <c r="J1295" i="6"/>
  <c r="K1295" i="6"/>
  <c r="L1295" i="6"/>
  <c r="M1295" i="6"/>
  <c r="N1295" i="6"/>
  <c r="O1295" i="6"/>
  <c r="P1295" i="6"/>
  <c r="Q1295" i="6"/>
  <c r="E1296" i="6"/>
  <c r="F1296" i="6"/>
  <c r="G1296" i="6"/>
  <c r="H1296" i="6"/>
  <c r="I1296" i="6"/>
  <c r="J1296" i="6"/>
  <c r="K1296" i="6"/>
  <c r="L1296" i="6"/>
  <c r="M1296" i="6"/>
  <c r="N1296" i="6"/>
  <c r="O1296" i="6"/>
  <c r="P1296" i="6"/>
  <c r="Q1296" i="6"/>
  <c r="E1297" i="6"/>
  <c r="F1297" i="6"/>
  <c r="G1297" i="6"/>
  <c r="H1297" i="6"/>
  <c r="I1297" i="6"/>
  <c r="J1297" i="6"/>
  <c r="K1297" i="6"/>
  <c r="L1297" i="6"/>
  <c r="M1297" i="6"/>
  <c r="N1297" i="6"/>
  <c r="O1297" i="6"/>
  <c r="P1297" i="6"/>
  <c r="Q1297" i="6"/>
  <c r="E1298" i="6"/>
  <c r="F1298" i="6"/>
  <c r="G1298" i="6"/>
  <c r="H1298" i="6"/>
  <c r="I1298" i="6"/>
  <c r="J1298" i="6"/>
  <c r="K1298" i="6"/>
  <c r="L1298" i="6"/>
  <c r="M1298" i="6"/>
  <c r="N1298" i="6"/>
  <c r="O1298" i="6"/>
  <c r="P1298" i="6"/>
  <c r="Q1298" i="6"/>
  <c r="E1299" i="6"/>
  <c r="F1299" i="6"/>
  <c r="G1299" i="6"/>
  <c r="H1299" i="6"/>
  <c r="I1299" i="6"/>
  <c r="J1299" i="6"/>
  <c r="K1299" i="6"/>
  <c r="L1299" i="6"/>
  <c r="M1299" i="6"/>
  <c r="N1299" i="6"/>
  <c r="O1299" i="6"/>
  <c r="P1299" i="6"/>
  <c r="Q1299" i="6"/>
  <c r="E1300" i="6"/>
  <c r="F1300" i="6"/>
  <c r="G1300" i="6"/>
  <c r="H1300" i="6"/>
  <c r="I1300" i="6"/>
  <c r="J1300" i="6"/>
  <c r="K1300" i="6"/>
  <c r="L1300" i="6"/>
  <c r="M1300" i="6"/>
  <c r="N1300" i="6"/>
  <c r="O1300" i="6"/>
  <c r="P1300" i="6"/>
  <c r="Q1300" i="6"/>
  <c r="E1301" i="6"/>
  <c r="F1301" i="6"/>
  <c r="G1301" i="6"/>
  <c r="H1301" i="6"/>
  <c r="I1301" i="6"/>
  <c r="J1301" i="6"/>
  <c r="K1301" i="6"/>
  <c r="L1301" i="6"/>
  <c r="M1301" i="6"/>
  <c r="N1301" i="6"/>
  <c r="O1301" i="6"/>
  <c r="P1301" i="6"/>
  <c r="Q1301" i="6"/>
  <c r="E1302" i="6"/>
  <c r="F1302" i="6"/>
  <c r="G1302" i="6"/>
  <c r="H1302" i="6"/>
  <c r="I1302" i="6"/>
  <c r="J1302" i="6"/>
  <c r="K1302" i="6"/>
  <c r="L1302" i="6"/>
  <c r="M1302" i="6"/>
  <c r="N1302" i="6"/>
  <c r="O1302" i="6"/>
  <c r="P1302" i="6"/>
  <c r="Q1302" i="6"/>
  <c r="E1303" i="6"/>
  <c r="F1303" i="6"/>
  <c r="G1303" i="6"/>
  <c r="H1303" i="6"/>
  <c r="I1303" i="6"/>
  <c r="J1303" i="6"/>
  <c r="K1303" i="6"/>
  <c r="L1303" i="6"/>
  <c r="M1303" i="6"/>
  <c r="N1303" i="6"/>
  <c r="O1303" i="6"/>
  <c r="P1303" i="6"/>
  <c r="Q1303" i="6"/>
  <c r="E1304" i="6"/>
  <c r="F1304" i="6"/>
  <c r="G1304" i="6"/>
  <c r="H1304" i="6"/>
  <c r="I1304" i="6"/>
  <c r="J1304" i="6"/>
  <c r="K1304" i="6"/>
  <c r="L1304" i="6"/>
  <c r="M1304" i="6"/>
  <c r="N1304" i="6"/>
  <c r="O1304" i="6"/>
  <c r="P1304" i="6"/>
  <c r="Q1304" i="6"/>
  <c r="E1305" i="6"/>
  <c r="F1305" i="6"/>
  <c r="G1305" i="6"/>
  <c r="H1305" i="6"/>
  <c r="I1305" i="6"/>
  <c r="J1305" i="6"/>
  <c r="K1305" i="6"/>
  <c r="L1305" i="6"/>
  <c r="M1305" i="6"/>
  <c r="N1305" i="6"/>
  <c r="O1305" i="6"/>
  <c r="P1305" i="6"/>
  <c r="Q1305" i="6"/>
  <c r="E1306" i="6"/>
  <c r="F1306" i="6"/>
  <c r="G1306" i="6"/>
  <c r="H1306" i="6"/>
  <c r="I1306" i="6"/>
  <c r="J1306" i="6"/>
  <c r="K1306" i="6"/>
  <c r="L1306" i="6"/>
  <c r="M1306" i="6"/>
  <c r="N1306" i="6"/>
  <c r="O1306" i="6"/>
  <c r="P1306" i="6"/>
  <c r="Q1306" i="6"/>
  <c r="E1307" i="6"/>
  <c r="F1307" i="6"/>
  <c r="G1307" i="6"/>
  <c r="H1307" i="6"/>
  <c r="I1307" i="6"/>
  <c r="J1307" i="6"/>
  <c r="K1307" i="6"/>
  <c r="L1307" i="6"/>
  <c r="M1307" i="6"/>
  <c r="N1307" i="6"/>
  <c r="O1307" i="6"/>
  <c r="P1307" i="6"/>
  <c r="Q1307" i="6"/>
  <c r="E1308" i="6"/>
  <c r="F1308" i="6"/>
  <c r="G1308" i="6"/>
  <c r="H1308" i="6"/>
  <c r="I1308" i="6"/>
  <c r="J1308" i="6"/>
  <c r="K1308" i="6"/>
  <c r="L1308" i="6"/>
  <c r="M1308" i="6"/>
  <c r="N1308" i="6"/>
  <c r="O1308" i="6"/>
  <c r="P1308" i="6"/>
  <c r="Q1308" i="6"/>
  <c r="E1309" i="6"/>
  <c r="F1309" i="6"/>
  <c r="G1309" i="6"/>
  <c r="H1309" i="6"/>
  <c r="I1309" i="6"/>
  <c r="J1309" i="6"/>
  <c r="K1309" i="6"/>
  <c r="L1309" i="6"/>
  <c r="M1309" i="6"/>
  <c r="N1309" i="6"/>
  <c r="O1309" i="6"/>
  <c r="P1309" i="6"/>
  <c r="Q1309" i="6"/>
  <c r="E1310" i="6"/>
  <c r="F1310" i="6"/>
  <c r="G1310" i="6"/>
  <c r="H1310" i="6"/>
  <c r="I1310" i="6"/>
  <c r="J1310" i="6"/>
  <c r="K1310" i="6"/>
  <c r="L1310" i="6"/>
  <c r="M1310" i="6"/>
  <c r="N1310" i="6"/>
  <c r="O1310" i="6"/>
  <c r="P1310" i="6"/>
  <c r="Q1310" i="6"/>
  <c r="E1311" i="6"/>
  <c r="F1311" i="6"/>
  <c r="G1311" i="6"/>
  <c r="H1311" i="6"/>
  <c r="I1311" i="6"/>
  <c r="J1311" i="6"/>
  <c r="K1311" i="6"/>
  <c r="L1311" i="6"/>
  <c r="M1311" i="6"/>
  <c r="N1311" i="6"/>
  <c r="O1311" i="6"/>
  <c r="P1311" i="6"/>
  <c r="Q1311" i="6"/>
  <c r="E1312" i="6"/>
  <c r="F1312" i="6"/>
  <c r="G1312" i="6"/>
  <c r="H1312" i="6"/>
  <c r="I1312" i="6"/>
  <c r="J1312" i="6"/>
  <c r="K1312" i="6"/>
  <c r="L1312" i="6"/>
  <c r="M1312" i="6"/>
  <c r="N1312" i="6"/>
  <c r="O1312" i="6"/>
  <c r="P1312" i="6"/>
  <c r="Q1312" i="6"/>
  <c r="E1313" i="6"/>
  <c r="F1313" i="6"/>
  <c r="G1313" i="6"/>
  <c r="H1313" i="6"/>
  <c r="I1313" i="6"/>
  <c r="J1313" i="6"/>
  <c r="K1313" i="6"/>
  <c r="L1313" i="6"/>
  <c r="M1313" i="6"/>
  <c r="N1313" i="6"/>
  <c r="O1313" i="6"/>
  <c r="P1313" i="6"/>
  <c r="Q1313" i="6"/>
  <c r="E1314" i="6"/>
  <c r="F1314" i="6"/>
  <c r="G1314" i="6"/>
  <c r="H1314" i="6"/>
  <c r="I1314" i="6"/>
  <c r="J1314" i="6"/>
  <c r="K1314" i="6"/>
  <c r="L1314" i="6"/>
  <c r="M1314" i="6"/>
  <c r="N1314" i="6"/>
  <c r="O1314" i="6"/>
  <c r="P1314" i="6"/>
  <c r="Q1314" i="6"/>
  <c r="E1315" i="6"/>
  <c r="F1315" i="6"/>
  <c r="G1315" i="6"/>
  <c r="H1315" i="6"/>
  <c r="I1315" i="6"/>
  <c r="J1315" i="6"/>
  <c r="K1315" i="6"/>
  <c r="L1315" i="6"/>
  <c r="M1315" i="6"/>
  <c r="N1315" i="6"/>
  <c r="O1315" i="6"/>
  <c r="P1315" i="6"/>
  <c r="Q1315" i="6"/>
  <c r="E1316" i="6"/>
  <c r="F1316" i="6"/>
  <c r="G1316" i="6"/>
  <c r="H1316" i="6"/>
  <c r="I1316" i="6"/>
  <c r="J1316" i="6"/>
  <c r="K1316" i="6"/>
  <c r="L1316" i="6"/>
  <c r="M1316" i="6"/>
  <c r="N1316" i="6"/>
  <c r="O1316" i="6"/>
  <c r="P1316" i="6"/>
  <c r="Q1316" i="6"/>
  <c r="E1317" i="6"/>
  <c r="F1317" i="6"/>
  <c r="G1317" i="6"/>
  <c r="H1317" i="6"/>
  <c r="I1317" i="6"/>
  <c r="J1317" i="6"/>
  <c r="K1317" i="6"/>
  <c r="L1317" i="6"/>
  <c r="M1317" i="6"/>
  <c r="N1317" i="6"/>
  <c r="O1317" i="6"/>
  <c r="P1317" i="6"/>
  <c r="Q1317" i="6"/>
  <c r="E1318" i="6"/>
  <c r="F1318" i="6"/>
  <c r="G1318" i="6"/>
  <c r="H1318" i="6"/>
  <c r="I1318" i="6"/>
  <c r="J1318" i="6"/>
  <c r="K1318" i="6"/>
  <c r="L1318" i="6"/>
  <c r="M1318" i="6"/>
  <c r="N1318" i="6"/>
  <c r="O1318" i="6"/>
  <c r="P1318" i="6"/>
  <c r="Q1318" i="6"/>
  <c r="E1319" i="6"/>
  <c r="F1319" i="6"/>
  <c r="G1319" i="6"/>
  <c r="H1319" i="6"/>
  <c r="I1319" i="6"/>
  <c r="J1319" i="6"/>
  <c r="K1319" i="6"/>
  <c r="L1319" i="6"/>
  <c r="M1319" i="6"/>
  <c r="N1319" i="6"/>
  <c r="O1319" i="6"/>
  <c r="P1319" i="6"/>
  <c r="Q1319" i="6"/>
  <c r="E1320" i="6"/>
  <c r="F1320" i="6"/>
  <c r="G1320" i="6"/>
  <c r="H1320" i="6"/>
  <c r="I1320" i="6"/>
  <c r="J1320" i="6"/>
  <c r="K1320" i="6"/>
  <c r="L1320" i="6"/>
  <c r="M1320" i="6"/>
  <c r="N1320" i="6"/>
  <c r="O1320" i="6"/>
  <c r="P1320" i="6"/>
  <c r="Q1320" i="6"/>
  <c r="E1321" i="6"/>
  <c r="F1321" i="6"/>
  <c r="G1321" i="6"/>
  <c r="H1321" i="6"/>
  <c r="I1321" i="6"/>
  <c r="J1321" i="6"/>
  <c r="K1321" i="6"/>
  <c r="L1321" i="6"/>
  <c r="M1321" i="6"/>
  <c r="N1321" i="6"/>
  <c r="O1321" i="6"/>
  <c r="P1321" i="6"/>
  <c r="Q1321" i="6"/>
  <c r="E1322" i="6"/>
  <c r="F1322" i="6"/>
  <c r="G1322" i="6"/>
  <c r="H1322" i="6"/>
  <c r="I1322" i="6"/>
  <c r="J1322" i="6"/>
  <c r="K1322" i="6"/>
  <c r="L1322" i="6"/>
  <c r="M1322" i="6"/>
  <c r="N1322" i="6"/>
  <c r="O1322" i="6"/>
  <c r="P1322" i="6"/>
  <c r="Q1322" i="6"/>
  <c r="E1323" i="6"/>
  <c r="F1323" i="6"/>
  <c r="G1323" i="6"/>
  <c r="H1323" i="6"/>
  <c r="I1323" i="6"/>
  <c r="J1323" i="6"/>
  <c r="K1323" i="6"/>
  <c r="L1323" i="6"/>
  <c r="M1323" i="6"/>
  <c r="N1323" i="6"/>
  <c r="O1323" i="6"/>
  <c r="P1323" i="6"/>
  <c r="Q1323" i="6"/>
  <c r="E1324" i="6"/>
  <c r="F1324" i="6"/>
  <c r="G1324" i="6"/>
  <c r="H1324" i="6"/>
  <c r="I1324" i="6"/>
  <c r="J1324" i="6"/>
  <c r="K1324" i="6"/>
  <c r="L1324" i="6"/>
  <c r="M1324" i="6"/>
  <c r="N1324" i="6"/>
  <c r="O1324" i="6"/>
  <c r="P1324" i="6"/>
  <c r="Q1324" i="6"/>
  <c r="E1325" i="6"/>
  <c r="F1325" i="6"/>
  <c r="G1325" i="6"/>
  <c r="H1325" i="6"/>
  <c r="I1325" i="6"/>
  <c r="J1325" i="6"/>
  <c r="K1325" i="6"/>
  <c r="L1325" i="6"/>
  <c r="M1325" i="6"/>
  <c r="N1325" i="6"/>
  <c r="O1325" i="6"/>
  <c r="P1325" i="6"/>
  <c r="Q1325" i="6"/>
  <c r="E1326" i="6"/>
  <c r="F1326" i="6"/>
  <c r="G1326" i="6"/>
  <c r="H1326" i="6"/>
  <c r="I1326" i="6"/>
  <c r="J1326" i="6"/>
  <c r="K1326" i="6"/>
  <c r="L1326" i="6"/>
  <c r="M1326" i="6"/>
  <c r="N1326" i="6"/>
  <c r="O1326" i="6"/>
  <c r="P1326" i="6"/>
  <c r="Q1326" i="6"/>
  <c r="E1327" i="6"/>
  <c r="F1327" i="6"/>
  <c r="G1327" i="6"/>
  <c r="H1327" i="6"/>
  <c r="I1327" i="6"/>
  <c r="J1327" i="6"/>
  <c r="K1327" i="6"/>
  <c r="L1327" i="6"/>
  <c r="M1327" i="6"/>
  <c r="N1327" i="6"/>
  <c r="O1327" i="6"/>
  <c r="P1327" i="6"/>
  <c r="Q1327" i="6"/>
  <c r="E1328" i="6"/>
  <c r="F1328" i="6"/>
  <c r="G1328" i="6"/>
  <c r="H1328" i="6"/>
  <c r="I1328" i="6"/>
  <c r="J1328" i="6"/>
  <c r="K1328" i="6"/>
  <c r="L1328" i="6"/>
  <c r="M1328" i="6"/>
  <c r="N1328" i="6"/>
  <c r="O1328" i="6"/>
  <c r="P1328" i="6"/>
  <c r="Q1328" i="6"/>
  <c r="E1329" i="6"/>
  <c r="F1329" i="6"/>
  <c r="G1329" i="6"/>
  <c r="H1329" i="6"/>
  <c r="I1329" i="6"/>
  <c r="J1329" i="6"/>
  <c r="K1329" i="6"/>
  <c r="L1329" i="6"/>
  <c r="M1329" i="6"/>
  <c r="N1329" i="6"/>
  <c r="O1329" i="6"/>
  <c r="P1329" i="6"/>
  <c r="Q1329" i="6"/>
  <c r="E1330" i="6"/>
  <c r="F1330" i="6"/>
  <c r="G1330" i="6"/>
  <c r="H1330" i="6"/>
  <c r="I1330" i="6"/>
  <c r="J1330" i="6"/>
  <c r="K1330" i="6"/>
  <c r="L1330" i="6"/>
  <c r="M1330" i="6"/>
  <c r="N1330" i="6"/>
  <c r="O1330" i="6"/>
  <c r="P1330" i="6"/>
  <c r="Q1330" i="6"/>
  <c r="E1331" i="6"/>
  <c r="F1331" i="6"/>
  <c r="G1331" i="6"/>
  <c r="H1331" i="6"/>
  <c r="I1331" i="6"/>
  <c r="J1331" i="6"/>
  <c r="K1331" i="6"/>
  <c r="L1331" i="6"/>
  <c r="M1331" i="6"/>
  <c r="N1331" i="6"/>
  <c r="O1331" i="6"/>
  <c r="P1331" i="6"/>
  <c r="Q1331" i="6"/>
  <c r="E1332" i="6"/>
  <c r="F1332" i="6"/>
  <c r="G1332" i="6"/>
  <c r="H1332" i="6"/>
  <c r="I1332" i="6"/>
  <c r="J1332" i="6"/>
  <c r="K1332" i="6"/>
  <c r="L1332" i="6"/>
  <c r="M1332" i="6"/>
  <c r="N1332" i="6"/>
  <c r="O1332" i="6"/>
  <c r="P1332" i="6"/>
  <c r="Q1332" i="6"/>
  <c r="E1333" i="6"/>
  <c r="F1333" i="6"/>
  <c r="G1333" i="6"/>
  <c r="H1333" i="6"/>
  <c r="I1333" i="6"/>
  <c r="J1333" i="6"/>
  <c r="K1333" i="6"/>
  <c r="L1333" i="6"/>
  <c r="M1333" i="6"/>
  <c r="N1333" i="6"/>
  <c r="O1333" i="6"/>
  <c r="P1333" i="6"/>
  <c r="Q1333" i="6"/>
  <c r="E1334" i="6"/>
  <c r="F1334" i="6"/>
  <c r="G1334" i="6"/>
  <c r="H1334" i="6"/>
  <c r="I1334" i="6"/>
  <c r="J1334" i="6"/>
  <c r="K1334" i="6"/>
  <c r="L1334" i="6"/>
  <c r="M1334" i="6"/>
  <c r="N1334" i="6"/>
  <c r="O1334" i="6"/>
  <c r="P1334" i="6"/>
  <c r="Q1334" i="6"/>
  <c r="E1335" i="6"/>
  <c r="F1335" i="6"/>
  <c r="G1335" i="6"/>
  <c r="H1335" i="6"/>
  <c r="I1335" i="6"/>
  <c r="J1335" i="6"/>
  <c r="K1335" i="6"/>
  <c r="L1335" i="6"/>
  <c r="M1335" i="6"/>
  <c r="N1335" i="6"/>
  <c r="O1335" i="6"/>
  <c r="P1335" i="6"/>
  <c r="Q1335" i="6"/>
  <c r="E1336" i="6"/>
  <c r="F1336" i="6"/>
  <c r="G1336" i="6"/>
  <c r="H1336" i="6"/>
  <c r="I1336" i="6"/>
  <c r="J1336" i="6"/>
  <c r="K1336" i="6"/>
  <c r="L1336" i="6"/>
  <c r="M1336" i="6"/>
  <c r="N1336" i="6"/>
  <c r="O1336" i="6"/>
  <c r="P1336" i="6"/>
  <c r="Q1336" i="6"/>
  <c r="E1337" i="6"/>
  <c r="F1337" i="6"/>
  <c r="G1337" i="6"/>
  <c r="H1337" i="6"/>
  <c r="I1337" i="6"/>
  <c r="J1337" i="6"/>
  <c r="K1337" i="6"/>
  <c r="L1337" i="6"/>
  <c r="M1337" i="6"/>
  <c r="N1337" i="6"/>
  <c r="O1337" i="6"/>
  <c r="P1337" i="6"/>
  <c r="Q1337" i="6"/>
  <c r="E1338" i="6"/>
  <c r="F1338" i="6"/>
  <c r="G1338" i="6"/>
  <c r="H1338" i="6"/>
  <c r="I1338" i="6"/>
  <c r="J1338" i="6"/>
  <c r="K1338" i="6"/>
  <c r="L1338" i="6"/>
  <c r="M1338" i="6"/>
  <c r="N1338" i="6"/>
  <c r="O1338" i="6"/>
  <c r="P1338" i="6"/>
  <c r="Q1338" i="6"/>
  <c r="E1339" i="6"/>
  <c r="F1339" i="6"/>
  <c r="G1339" i="6"/>
  <c r="H1339" i="6"/>
  <c r="I1339" i="6"/>
  <c r="J1339" i="6"/>
  <c r="K1339" i="6"/>
  <c r="L1339" i="6"/>
  <c r="M1339" i="6"/>
  <c r="N1339" i="6"/>
  <c r="O1339" i="6"/>
  <c r="P1339" i="6"/>
  <c r="Q1339" i="6"/>
  <c r="E1340" i="6"/>
  <c r="F1340" i="6"/>
  <c r="G1340" i="6"/>
  <c r="H1340" i="6"/>
  <c r="I1340" i="6"/>
  <c r="J1340" i="6"/>
  <c r="K1340" i="6"/>
  <c r="L1340" i="6"/>
  <c r="M1340" i="6"/>
  <c r="N1340" i="6"/>
  <c r="O1340" i="6"/>
  <c r="P1340" i="6"/>
  <c r="Q1340" i="6"/>
  <c r="E1341" i="6"/>
  <c r="F1341" i="6"/>
  <c r="G1341" i="6"/>
  <c r="H1341" i="6"/>
  <c r="I1341" i="6"/>
  <c r="J1341" i="6"/>
  <c r="K1341" i="6"/>
  <c r="L1341" i="6"/>
  <c r="M1341" i="6"/>
  <c r="N1341" i="6"/>
  <c r="O1341" i="6"/>
  <c r="P1341" i="6"/>
  <c r="Q1341" i="6"/>
  <c r="E1342" i="6"/>
  <c r="F1342" i="6"/>
  <c r="G1342" i="6"/>
  <c r="H1342" i="6"/>
  <c r="I1342" i="6"/>
  <c r="J1342" i="6"/>
  <c r="K1342" i="6"/>
  <c r="L1342" i="6"/>
  <c r="M1342" i="6"/>
  <c r="N1342" i="6"/>
  <c r="O1342" i="6"/>
  <c r="P1342" i="6"/>
  <c r="Q1342" i="6"/>
  <c r="E1343" i="6"/>
  <c r="F1343" i="6"/>
  <c r="G1343" i="6"/>
  <c r="H1343" i="6"/>
  <c r="I1343" i="6"/>
  <c r="J1343" i="6"/>
  <c r="K1343" i="6"/>
  <c r="L1343" i="6"/>
  <c r="M1343" i="6"/>
  <c r="N1343" i="6"/>
  <c r="O1343" i="6"/>
  <c r="P1343" i="6"/>
  <c r="Q1343" i="6"/>
  <c r="E1344" i="6"/>
  <c r="F1344" i="6"/>
  <c r="G1344" i="6"/>
  <c r="H1344" i="6"/>
  <c r="I1344" i="6"/>
  <c r="J1344" i="6"/>
  <c r="K1344" i="6"/>
  <c r="L1344" i="6"/>
  <c r="M1344" i="6"/>
  <c r="N1344" i="6"/>
  <c r="O1344" i="6"/>
  <c r="P1344" i="6"/>
  <c r="Q1344" i="6"/>
  <c r="E1345" i="6"/>
  <c r="F1345" i="6"/>
  <c r="G1345" i="6"/>
  <c r="H1345" i="6"/>
  <c r="I1345" i="6"/>
  <c r="J1345" i="6"/>
  <c r="K1345" i="6"/>
  <c r="L1345" i="6"/>
  <c r="M1345" i="6"/>
  <c r="N1345" i="6"/>
  <c r="O1345" i="6"/>
  <c r="P1345" i="6"/>
  <c r="Q1345" i="6"/>
  <c r="E1346" i="6"/>
  <c r="F1346" i="6"/>
  <c r="G1346" i="6"/>
  <c r="H1346" i="6"/>
  <c r="I1346" i="6"/>
  <c r="J1346" i="6"/>
  <c r="K1346" i="6"/>
  <c r="L1346" i="6"/>
  <c r="M1346" i="6"/>
  <c r="N1346" i="6"/>
  <c r="O1346" i="6"/>
  <c r="P1346" i="6"/>
  <c r="Q1346" i="6"/>
  <c r="E1347" i="6"/>
  <c r="F1347" i="6"/>
  <c r="G1347" i="6"/>
  <c r="H1347" i="6"/>
  <c r="I1347" i="6"/>
  <c r="J1347" i="6"/>
  <c r="K1347" i="6"/>
  <c r="L1347" i="6"/>
  <c r="M1347" i="6"/>
  <c r="N1347" i="6"/>
  <c r="O1347" i="6"/>
  <c r="P1347" i="6"/>
  <c r="Q1347" i="6"/>
  <c r="E1348" i="6"/>
  <c r="F1348" i="6"/>
  <c r="G1348" i="6"/>
  <c r="H1348" i="6"/>
  <c r="I1348" i="6"/>
  <c r="J1348" i="6"/>
  <c r="K1348" i="6"/>
  <c r="L1348" i="6"/>
  <c r="M1348" i="6"/>
  <c r="N1348" i="6"/>
  <c r="O1348" i="6"/>
  <c r="P1348" i="6"/>
  <c r="Q1348" i="6"/>
  <c r="E1349" i="6"/>
  <c r="F1349" i="6"/>
  <c r="G1349" i="6"/>
  <c r="H1349" i="6"/>
  <c r="I1349" i="6"/>
  <c r="J1349" i="6"/>
  <c r="K1349" i="6"/>
  <c r="L1349" i="6"/>
  <c r="M1349" i="6"/>
  <c r="N1349" i="6"/>
  <c r="O1349" i="6"/>
  <c r="P1349" i="6"/>
  <c r="Q1349" i="6"/>
  <c r="E1350" i="6"/>
  <c r="F1350" i="6"/>
  <c r="G1350" i="6"/>
  <c r="H1350" i="6"/>
  <c r="I1350" i="6"/>
  <c r="J1350" i="6"/>
  <c r="K1350" i="6"/>
  <c r="L1350" i="6"/>
  <c r="M1350" i="6"/>
  <c r="N1350" i="6"/>
  <c r="O1350" i="6"/>
  <c r="P1350" i="6"/>
  <c r="Q1350" i="6"/>
  <c r="E1351" i="6"/>
  <c r="F1351" i="6"/>
  <c r="G1351" i="6"/>
  <c r="H1351" i="6"/>
  <c r="I1351" i="6"/>
  <c r="J1351" i="6"/>
  <c r="K1351" i="6"/>
  <c r="L1351" i="6"/>
  <c r="M1351" i="6"/>
  <c r="N1351" i="6"/>
  <c r="O1351" i="6"/>
  <c r="P1351" i="6"/>
  <c r="Q1351" i="6"/>
  <c r="E1352" i="6"/>
  <c r="F1352" i="6"/>
  <c r="G1352" i="6"/>
  <c r="H1352" i="6"/>
  <c r="I1352" i="6"/>
  <c r="J1352" i="6"/>
  <c r="K1352" i="6"/>
  <c r="L1352" i="6"/>
  <c r="M1352" i="6"/>
  <c r="N1352" i="6"/>
  <c r="O1352" i="6"/>
  <c r="P1352" i="6"/>
  <c r="Q1352" i="6"/>
  <c r="E1353" i="6"/>
  <c r="F1353" i="6"/>
  <c r="G1353" i="6"/>
  <c r="H1353" i="6"/>
  <c r="I1353" i="6"/>
  <c r="J1353" i="6"/>
  <c r="K1353" i="6"/>
  <c r="L1353" i="6"/>
  <c r="M1353" i="6"/>
  <c r="N1353" i="6"/>
  <c r="O1353" i="6"/>
  <c r="P1353" i="6"/>
  <c r="Q1353" i="6"/>
  <c r="E1354" i="6"/>
  <c r="F1354" i="6"/>
  <c r="G1354" i="6"/>
  <c r="H1354" i="6"/>
  <c r="I1354" i="6"/>
  <c r="J1354" i="6"/>
  <c r="K1354" i="6"/>
  <c r="L1354" i="6"/>
  <c r="M1354" i="6"/>
  <c r="N1354" i="6"/>
  <c r="O1354" i="6"/>
  <c r="P1354" i="6"/>
  <c r="Q1354" i="6"/>
  <c r="E1355" i="6"/>
  <c r="F1355" i="6"/>
  <c r="G1355" i="6"/>
  <c r="H1355" i="6"/>
  <c r="I1355" i="6"/>
  <c r="J1355" i="6"/>
  <c r="K1355" i="6"/>
  <c r="L1355" i="6"/>
  <c r="M1355" i="6"/>
  <c r="N1355" i="6"/>
  <c r="O1355" i="6"/>
  <c r="P1355" i="6"/>
  <c r="Q1355" i="6"/>
  <c r="E1356" i="6"/>
  <c r="F1356" i="6"/>
  <c r="G1356" i="6"/>
  <c r="H1356" i="6"/>
  <c r="I1356" i="6"/>
  <c r="J1356" i="6"/>
  <c r="K1356" i="6"/>
  <c r="L1356" i="6"/>
  <c r="M1356" i="6"/>
  <c r="N1356" i="6"/>
  <c r="O1356" i="6"/>
  <c r="P1356" i="6"/>
  <c r="Q1356" i="6"/>
  <c r="E1357" i="6"/>
  <c r="F1357" i="6"/>
  <c r="G1357" i="6"/>
  <c r="H1357" i="6"/>
  <c r="I1357" i="6"/>
  <c r="J1357" i="6"/>
  <c r="K1357" i="6"/>
  <c r="L1357" i="6"/>
  <c r="M1357" i="6"/>
  <c r="N1357" i="6"/>
  <c r="O1357" i="6"/>
  <c r="P1357" i="6"/>
  <c r="Q1357" i="6"/>
  <c r="E1358" i="6"/>
  <c r="F1358" i="6"/>
  <c r="G1358" i="6"/>
  <c r="H1358" i="6"/>
  <c r="I1358" i="6"/>
  <c r="J1358" i="6"/>
  <c r="K1358" i="6"/>
  <c r="L1358" i="6"/>
  <c r="M1358" i="6"/>
  <c r="N1358" i="6"/>
  <c r="O1358" i="6"/>
  <c r="P1358" i="6"/>
  <c r="Q1358" i="6"/>
  <c r="E1359" i="6"/>
  <c r="F1359" i="6"/>
  <c r="G1359" i="6"/>
  <c r="H1359" i="6"/>
  <c r="I1359" i="6"/>
  <c r="J1359" i="6"/>
  <c r="K1359" i="6"/>
  <c r="L1359" i="6"/>
  <c r="M1359" i="6"/>
  <c r="N1359" i="6"/>
  <c r="O1359" i="6"/>
  <c r="P1359" i="6"/>
  <c r="Q1359" i="6"/>
  <c r="E1360" i="6"/>
  <c r="F1360" i="6"/>
  <c r="G1360" i="6"/>
  <c r="H1360" i="6"/>
  <c r="I1360" i="6"/>
  <c r="J1360" i="6"/>
  <c r="K1360" i="6"/>
  <c r="L1360" i="6"/>
  <c r="M1360" i="6"/>
  <c r="N1360" i="6"/>
  <c r="O1360" i="6"/>
  <c r="P1360" i="6"/>
  <c r="Q1360" i="6"/>
  <c r="E1361" i="6"/>
  <c r="F1361" i="6"/>
  <c r="G1361" i="6"/>
  <c r="H1361" i="6"/>
  <c r="I1361" i="6"/>
  <c r="J1361" i="6"/>
  <c r="K1361" i="6"/>
  <c r="L1361" i="6"/>
  <c r="M1361" i="6"/>
  <c r="N1361" i="6"/>
  <c r="O1361" i="6"/>
  <c r="P1361" i="6"/>
  <c r="Q1361" i="6"/>
  <c r="E1362" i="6"/>
  <c r="F1362" i="6"/>
  <c r="G1362" i="6"/>
  <c r="H1362" i="6"/>
  <c r="I1362" i="6"/>
  <c r="J1362" i="6"/>
  <c r="K1362" i="6"/>
  <c r="L1362" i="6"/>
  <c r="M1362" i="6"/>
  <c r="N1362" i="6"/>
  <c r="O1362" i="6"/>
  <c r="P1362" i="6"/>
  <c r="Q1362" i="6"/>
  <c r="E1363" i="6"/>
  <c r="F1363" i="6"/>
  <c r="G1363" i="6"/>
  <c r="H1363" i="6"/>
  <c r="I1363" i="6"/>
  <c r="J1363" i="6"/>
  <c r="K1363" i="6"/>
  <c r="L1363" i="6"/>
  <c r="M1363" i="6"/>
  <c r="N1363" i="6"/>
  <c r="O1363" i="6"/>
  <c r="P1363" i="6"/>
  <c r="Q1363" i="6"/>
  <c r="E1364" i="6"/>
  <c r="F1364" i="6"/>
  <c r="G1364" i="6"/>
  <c r="H1364" i="6"/>
  <c r="I1364" i="6"/>
  <c r="J1364" i="6"/>
  <c r="K1364" i="6"/>
  <c r="L1364" i="6"/>
  <c r="M1364" i="6"/>
  <c r="N1364" i="6"/>
  <c r="O1364" i="6"/>
  <c r="P1364" i="6"/>
  <c r="Q1364" i="6"/>
  <c r="E1365" i="6"/>
  <c r="F1365" i="6"/>
  <c r="G1365" i="6"/>
  <c r="H1365" i="6"/>
  <c r="I1365" i="6"/>
  <c r="J1365" i="6"/>
  <c r="K1365" i="6"/>
  <c r="L1365" i="6"/>
  <c r="M1365" i="6"/>
  <c r="N1365" i="6"/>
  <c r="O1365" i="6"/>
  <c r="P1365" i="6"/>
  <c r="Q1365" i="6"/>
  <c r="E1366" i="6"/>
  <c r="F1366" i="6"/>
  <c r="G1366" i="6"/>
  <c r="H1366" i="6"/>
  <c r="I1366" i="6"/>
  <c r="J1366" i="6"/>
  <c r="K1366" i="6"/>
  <c r="L1366" i="6"/>
  <c r="M1366" i="6"/>
  <c r="N1366" i="6"/>
  <c r="O1366" i="6"/>
  <c r="P1366" i="6"/>
  <c r="Q1366" i="6"/>
  <c r="E1367" i="6"/>
  <c r="F1367" i="6"/>
  <c r="G1367" i="6"/>
  <c r="H1367" i="6"/>
  <c r="I1367" i="6"/>
  <c r="J1367" i="6"/>
  <c r="K1367" i="6"/>
  <c r="L1367" i="6"/>
  <c r="M1367" i="6"/>
  <c r="N1367" i="6"/>
  <c r="O1367" i="6"/>
  <c r="P1367" i="6"/>
  <c r="Q1367" i="6"/>
  <c r="E1368" i="6"/>
  <c r="F1368" i="6"/>
  <c r="G1368" i="6"/>
  <c r="H1368" i="6"/>
  <c r="I1368" i="6"/>
  <c r="J1368" i="6"/>
  <c r="K1368" i="6"/>
  <c r="L1368" i="6"/>
  <c r="M1368" i="6"/>
  <c r="N1368" i="6"/>
  <c r="O1368" i="6"/>
  <c r="P1368" i="6"/>
  <c r="Q1368" i="6"/>
  <c r="E1369" i="6"/>
  <c r="F1369" i="6"/>
  <c r="G1369" i="6"/>
  <c r="H1369" i="6"/>
  <c r="I1369" i="6"/>
  <c r="J1369" i="6"/>
  <c r="K1369" i="6"/>
  <c r="L1369" i="6"/>
  <c r="M1369" i="6"/>
  <c r="N1369" i="6"/>
  <c r="O1369" i="6"/>
  <c r="P1369" i="6"/>
  <c r="Q1369" i="6"/>
  <c r="E1370" i="6"/>
  <c r="F1370" i="6"/>
  <c r="G1370" i="6"/>
  <c r="H1370" i="6"/>
  <c r="I1370" i="6"/>
  <c r="J1370" i="6"/>
  <c r="K1370" i="6"/>
  <c r="L1370" i="6"/>
  <c r="M1370" i="6"/>
  <c r="N1370" i="6"/>
  <c r="O1370" i="6"/>
  <c r="P1370" i="6"/>
  <c r="Q1370" i="6"/>
  <c r="E1371" i="6"/>
  <c r="F1371" i="6"/>
  <c r="G1371" i="6"/>
  <c r="H1371" i="6"/>
  <c r="I1371" i="6"/>
  <c r="J1371" i="6"/>
  <c r="K1371" i="6"/>
  <c r="L1371" i="6"/>
  <c r="M1371" i="6"/>
  <c r="N1371" i="6"/>
  <c r="O1371" i="6"/>
  <c r="P1371" i="6"/>
  <c r="Q1371" i="6"/>
  <c r="E1372" i="6"/>
  <c r="F1372" i="6"/>
  <c r="G1372" i="6"/>
  <c r="H1372" i="6"/>
  <c r="I1372" i="6"/>
  <c r="J1372" i="6"/>
  <c r="K1372" i="6"/>
  <c r="L1372" i="6"/>
  <c r="M1372" i="6"/>
  <c r="N1372" i="6"/>
  <c r="O1372" i="6"/>
  <c r="P1372" i="6"/>
  <c r="Q1372" i="6"/>
  <c r="E1373" i="6"/>
  <c r="F1373" i="6"/>
  <c r="G1373" i="6"/>
  <c r="H1373" i="6"/>
  <c r="I1373" i="6"/>
  <c r="J1373" i="6"/>
  <c r="K1373" i="6"/>
  <c r="L1373" i="6"/>
  <c r="M1373" i="6"/>
  <c r="N1373" i="6"/>
  <c r="O1373" i="6"/>
  <c r="P1373" i="6"/>
  <c r="Q1373" i="6"/>
  <c r="E1374" i="6"/>
  <c r="F1374" i="6"/>
  <c r="G1374" i="6"/>
  <c r="H1374" i="6"/>
  <c r="I1374" i="6"/>
  <c r="J1374" i="6"/>
  <c r="K1374" i="6"/>
  <c r="L1374" i="6"/>
  <c r="M1374" i="6"/>
  <c r="N1374" i="6"/>
  <c r="O1374" i="6"/>
  <c r="P1374" i="6"/>
  <c r="Q1374" i="6"/>
  <c r="E1375" i="6"/>
  <c r="F1375" i="6"/>
  <c r="G1375" i="6"/>
  <c r="H1375" i="6"/>
  <c r="I1375" i="6"/>
  <c r="J1375" i="6"/>
  <c r="K1375" i="6"/>
  <c r="L1375" i="6"/>
  <c r="M1375" i="6"/>
  <c r="N1375" i="6"/>
  <c r="O1375" i="6"/>
  <c r="P1375" i="6"/>
  <c r="Q1375" i="6"/>
  <c r="E1376" i="6"/>
  <c r="F1376" i="6"/>
  <c r="G1376" i="6"/>
  <c r="H1376" i="6"/>
  <c r="I1376" i="6"/>
  <c r="J1376" i="6"/>
  <c r="K1376" i="6"/>
  <c r="L1376" i="6"/>
  <c r="M1376" i="6"/>
  <c r="N1376" i="6"/>
  <c r="O1376" i="6"/>
  <c r="P1376" i="6"/>
  <c r="Q1376" i="6"/>
  <c r="E1377" i="6"/>
  <c r="F1377" i="6"/>
  <c r="G1377" i="6"/>
  <c r="H1377" i="6"/>
  <c r="I1377" i="6"/>
  <c r="J1377" i="6"/>
  <c r="K1377" i="6"/>
  <c r="L1377" i="6"/>
  <c r="M1377" i="6"/>
  <c r="N1377" i="6"/>
  <c r="O1377" i="6"/>
  <c r="P1377" i="6"/>
  <c r="Q1377" i="6"/>
  <c r="E1378" i="6"/>
  <c r="F1378" i="6"/>
  <c r="G1378" i="6"/>
  <c r="H1378" i="6"/>
  <c r="I1378" i="6"/>
  <c r="J1378" i="6"/>
  <c r="K1378" i="6"/>
  <c r="L1378" i="6"/>
  <c r="M1378" i="6"/>
  <c r="N1378" i="6"/>
  <c r="O1378" i="6"/>
  <c r="P1378" i="6"/>
  <c r="Q1378" i="6"/>
  <c r="E1379" i="6"/>
  <c r="F1379" i="6"/>
  <c r="G1379" i="6"/>
  <c r="H1379" i="6"/>
  <c r="I1379" i="6"/>
  <c r="J1379" i="6"/>
  <c r="K1379" i="6"/>
  <c r="L1379" i="6"/>
  <c r="M1379" i="6"/>
  <c r="N1379" i="6"/>
  <c r="O1379" i="6"/>
  <c r="P1379" i="6"/>
  <c r="Q1379" i="6"/>
  <c r="E1380" i="6"/>
  <c r="F1380" i="6"/>
  <c r="G1380" i="6"/>
  <c r="H1380" i="6"/>
  <c r="I1380" i="6"/>
  <c r="J1380" i="6"/>
  <c r="K1380" i="6"/>
  <c r="L1380" i="6"/>
  <c r="M1380" i="6"/>
  <c r="N1380" i="6"/>
  <c r="O1380" i="6"/>
  <c r="P1380" i="6"/>
  <c r="Q1380" i="6"/>
  <c r="E1381" i="6"/>
  <c r="F1381" i="6"/>
  <c r="G1381" i="6"/>
  <c r="H1381" i="6"/>
  <c r="I1381" i="6"/>
  <c r="J1381" i="6"/>
  <c r="K1381" i="6"/>
  <c r="L1381" i="6"/>
  <c r="M1381" i="6"/>
  <c r="N1381" i="6"/>
  <c r="O1381" i="6"/>
  <c r="P1381" i="6"/>
  <c r="Q1381" i="6"/>
  <c r="E1382" i="6"/>
  <c r="F1382" i="6"/>
  <c r="G1382" i="6"/>
  <c r="H1382" i="6"/>
  <c r="I1382" i="6"/>
  <c r="J1382" i="6"/>
  <c r="K1382" i="6"/>
  <c r="L1382" i="6"/>
  <c r="M1382" i="6"/>
  <c r="N1382" i="6"/>
  <c r="O1382" i="6"/>
  <c r="P1382" i="6"/>
  <c r="Q1382" i="6"/>
  <c r="E1383" i="6"/>
  <c r="F1383" i="6"/>
  <c r="G1383" i="6"/>
  <c r="H1383" i="6"/>
  <c r="I1383" i="6"/>
  <c r="J1383" i="6"/>
  <c r="K1383" i="6"/>
  <c r="L1383" i="6"/>
  <c r="M1383" i="6"/>
  <c r="N1383" i="6"/>
  <c r="O1383" i="6"/>
  <c r="P1383" i="6"/>
  <c r="Q1383" i="6"/>
  <c r="E1384" i="6"/>
  <c r="F1384" i="6"/>
  <c r="G1384" i="6"/>
  <c r="H1384" i="6"/>
  <c r="I1384" i="6"/>
  <c r="J1384" i="6"/>
  <c r="K1384" i="6"/>
  <c r="L1384" i="6"/>
  <c r="M1384" i="6"/>
  <c r="N1384" i="6"/>
  <c r="O1384" i="6"/>
  <c r="P1384" i="6"/>
  <c r="Q1384" i="6"/>
  <c r="E1385" i="6"/>
  <c r="F1385" i="6"/>
  <c r="G1385" i="6"/>
  <c r="H1385" i="6"/>
  <c r="I1385" i="6"/>
  <c r="J1385" i="6"/>
  <c r="K1385" i="6"/>
  <c r="L1385" i="6"/>
  <c r="M1385" i="6"/>
  <c r="N1385" i="6"/>
  <c r="O1385" i="6"/>
  <c r="P1385" i="6"/>
  <c r="Q1385" i="6"/>
  <c r="E1386" i="6"/>
  <c r="F1386" i="6"/>
  <c r="G1386" i="6"/>
  <c r="H1386" i="6"/>
  <c r="I1386" i="6"/>
  <c r="J1386" i="6"/>
  <c r="K1386" i="6"/>
  <c r="L1386" i="6"/>
  <c r="M1386" i="6"/>
  <c r="N1386" i="6"/>
  <c r="O1386" i="6"/>
  <c r="P1386" i="6"/>
  <c r="Q1386" i="6"/>
  <c r="E1387" i="6"/>
  <c r="F1387" i="6"/>
  <c r="G1387" i="6"/>
  <c r="H1387" i="6"/>
  <c r="I1387" i="6"/>
  <c r="J1387" i="6"/>
  <c r="K1387" i="6"/>
  <c r="L1387" i="6"/>
  <c r="M1387" i="6"/>
  <c r="N1387" i="6"/>
  <c r="O1387" i="6"/>
  <c r="P1387" i="6"/>
  <c r="Q1387" i="6"/>
  <c r="E1388" i="6"/>
  <c r="F1388" i="6"/>
  <c r="G1388" i="6"/>
  <c r="H1388" i="6"/>
  <c r="I1388" i="6"/>
  <c r="J1388" i="6"/>
  <c r="K1388" i="6"/>
  <c r="L1388" i="6"/>
  <c r="M1388" i="6"/>
  <c r="N1388" i="6"/>
  <c r="O1388" i="6"/>
  <c r="P1388" i="6"/>
  <c r="Q1388" i="6"/>
  <c r="E1389" i="6"/>
  <c r="F1389" i="6"/>
  <c r="G1389" i="6"/>
  <c r="H1389" i="6"/>
  <c r="I1389" i="6"/>
  <c r="J1389" i="6"/>
  <c r="K1389" i="6"/>
  <c r="L1389" i="6"/>
  <c r="M1389" i="6"/>
  <c r="N1389" i="6"/>
  <c r="O1389" i="6"/>
  <c r="P1389" i="6"/>
  <c r="Q1389" i="6"/>
  <c r="E1390" i="6"/>
  <c r="F1390" i="6"/>
  <c r="G1390" i="6"/>
  <c r="H1390" i="6"/>
  <c r="I1390" i="6"/>
  <c r="J1390" i="6"/>
  <c r="K1390" i="6"/>
  <c r="L1390" i="6"/>
  <c r="M1390" i="6"/>
  <c r="N1390" i="6"/>
  <c r="O1390" i="6"/>
  <c r="P1390" i="6"/>
  <c r="Q1390" i="6"/>
  <c r="E1391" i="6"/>
  <c r="F1391" i="6"/>
  <c r="G1391" i="6"/>
  <c r="H1391" i="6"/>
  <c r="I1391" i="6"/>
  <c r="J1391" i="6"/>
  <c r="K1391" i="6"/>
  <c r="L1391" i="6"/>
  <c r="M1391" i="6"/>
  <c r="N1391" i="6"/>
  <c r="O1391" i="6"/>
  <c r="P1391" i="6"/>
  <c r="Q1391" i="6"/>
  <c r="E1392" i="6"/>
  <c r="F1392" i="6"/>
  <c r="G1392" i="6"/>
  <c r="H1392" i="6"/>
  <c r="I1392" i="6"/>
  <c r="J1392" i="6"/>
  <c r="K1392" i="6"/>
  <c r="L1392" i="6"/>
  <c r="M1392" i="6"/>
  <c r="N1392" i="6"/>
  <c r="O1392" i="6"/>
  <c r="P1392" i="6"/>
  <c r="Q1392" i="6"/>
  <c r="E1393" i="6"/>
  <c r="F1393" i="6"/>
  <c r="G1393" i="6"/>
  <c r="H1393" i="6"/>
  <c r="I1393" i="6"/>
  <c r="J1393" i="6"/>
  <c r="K1393" i="6"/>
  <c r="L1393" i="6"/>
  <c r="M1393" i="6"/>
  <c r="N1393" i="6"/>
  <c r="O1393" i="6"/>
  <c r="P1393" i="6"/>
  <c r="Q1393" i="6"/>
  <c r="E1394" i="6"/>
  <c r="F1394" i="6"/>
  <c r="G1394" i="6"/>
  <c r="H1394" i="6"/>
  <c r="I1394" i="6"/>
  <c r="J1394" i="6"/>
  <c r="K1394" i="6"/>
  <c r="L1394" i="6"/>
  <c r="M1394" i="6"/>
  <c r="N1394" i="6"/>
  <c r="O1394" i="6"/>
  <c r="P1394" i="6"/>
  <c r="Q1394" i="6"/>
  <c r="E1395" i="6"/>
  <c r="F1395" i="6"/>
  <c r="G1395" i="6"/>
  <c r="H1395" i="6"/>
  <c r="I1395" i="6"/>
  <c r="J1395" i="6"/>
  <c r="K1395" i="6"/>
  <c r="L1395" i="6"/>
  <c r="M1395" i="6"/>
  <c r="N1395" i="6"/>
  <c r="O1395" i="6"/>
  <c r="P1395" i="6"/>
  <c r="Q1395" i="6"/>
  <c r="E1396" i="6"/>
  <c r="F1396" i="6"/>
  <c r="G1396" i="6"/>
  <c r="H1396" i="6"/>
  <c r="I1396" i="6"/>
  <c r="J1396" i="6"/>
  <c r="K1396" i="6"/>
  <c r="L1396" i="6"/>
  <c r="M1396" i="6"/>
  <c r="N1396" i="6"/>
  <c r="O1396" i="6"/>
  <c r="P1396" i="6"/>
  <c r="Q1396" i="6"/>
  <c r="E1397" i="6"/>
  <c r="F1397" i="6"/>
  <c r="G1397" i="6"/>
  <c r="H1397" i="6"/>
  <c r="I1397" i="6"/>
  <c r="J1397" i="6"/>
  <c r="K1397" i="6"/>
  <c r="L1397" i="6"/>
  <c r="M1397" i="6"/>
  <c r="N1397" i="6"/>
  <c r="O1397" i="6"/>
  <c r="P1397" i="6"/>
  <c r="Q1397" i="6"/>
  <c r="E1398" i="6"/>
  <c r="F1398" i="6"/>
  <c r="G1398" i="6"/>
  <c r="H1398" i="6"/>
  <c r="I1398" i="6"/>
  <c r="J1398" i="6"/>
  <c r="K1398" i="6"/>
  <c r="L1398" i="6"/>
  <c r="M1398" i="6"/>
  <c r="N1398" i="6"/>
  <c r="O1398" i="6"/>
  <c r="P1398" i="6"/>
  <c r="Q1398" i="6"/>
  <c r="E1399" i="6"/>
  <c r="F1399" i="6"/>
  <c r="G1399" i="6"/>
  <c r="H1399" i="6"/>
  <c r="I1399" i="6"/>
  <c r="J1399" i="6"/>
  <c r="K1399" i="6"/>
  <c r="L1399" i="6"/>
  <c r="M1399" i="6"/>
  <c r="N1399" i="6"/>
  <c r="O1399" i="6"/>
  <c r="P1399" i="6"/>
  <c r="Q1399" i="6"/>
  <c r="E1400" i="6"/>
  <c r="F1400" i="6"/>
  <c r="G1400" i="6"/>
  <c r="H1400" i="6"/>
  <c r="I1400" i="6"/>
  <c r="J1400" i="6"/>
  <c r="K1400" i="6"/>
  <c r="L1400" i="6"/>
  <c r="M1400" i="6"/>
  <c r="N1400" i="6"/>
  <c r="O1400" i="6"/>
  <c r="P1400" i="6"/>
  <c r="Q1400" i="6"/>
  <c r="E1401" i="6"/>
  <c r="F1401" i="6"/>
  <c r="G1401" i="6"/>
  <c r="H1401" i="6"/>
  <c r="I1401" i="6"/>
  <c r="J1401" i="6"/>
  <c r="K1401" i="6"/>
  <c r="L1401" i="6"/>
  <c r="M1401" i="6"/>
  <c r="N1401" i="6"/>
  <c r="O1401" i="6"/>
  <c r="P1401" i="6"/>
  <c r="Q1401" i="6"/>
  <c r="E1402" i="6"/>
  <c r="F1402" i="6"/>
  <c r="G1402" i="6"/>
  <c r="H1402" i="6"/>
  <c r="I1402" i="6"/>
  <c r="J1402" i="6"/>
  <c r="K1402" i="6"/>
  <c r="L1402" i="6"/>
  <c r="M1402" i="6"/>
  <c r="N1402" i="6"/>
  <c r="O1402" i="6"/>
  <c r="P1402" i="6"/>
  <c r="Q1402" i="6"/>
  <c r="E1403" i="6"/>
  <c r="F1403" i="6"/>
  <c r="G1403" i="6"/>
  <c r="H1403" i="6"/>
  <c r="I1403" i="6"/>
  <c r="J1403" i="6"/>
  <c r="K1403" i="6"/>
  <c r="L1403" i="6"/>
  <c r="M1403" i="6"/>
  <c r="N1403" i="6"/>
  <c r="O1403" i="6"/>
  <c r="P1403" i="6"/>
  <c r="Q1403" i="6"/>
  <c r="E1404" i="6"/>
  <c r="F1404" i="6"/>
  <c r="G1404" i="6"/>
  <c r="H1404" i="6"/>
  <c r="I1404" i="6"/>
  <c r="J1404" i="6"/>
  <c r="K1404" i="6"/>
  <c r="L1404" i="6"/>
  <c r="M1404" i="6"/>
  <c r="N1404" i="6"/>
  <c r="O1404" i="6"/>
  <c r="P1404" i="6"/>
  <c r="Q1404" i="6"/>
  <c r="E1405" i="6"/>
  <c r="F1405" i="6"/>
  <c r="G1405" i="6"/>
  <c r="H1405" i="6"/>
  <c r="I1405" i="6"/>
  <c r="J1405" i="6"/>
  <c r="K1405" i="6"/>
  <c r="L1405" i="6"/>
  <c r="M1405" i="6"/>
  <c r="N1405" i="6"/>
  <c r="O1405" i="6"/>
  <c r="P1405" i="6"/>
  <c r="Q1405" i="6"/>
  <c r="E1406" i="6"/>
  <c r="F1406" i="6"/>
  <c r="G1406" i="6"/>
  <c r="H1406" i="6"/>
  <c r="I1406" i="6"/>
  <c r="J1406" i="6"/>
  <c r="K1406" i="6"/>
  <c r="L1406" i="6"/>
  <c r="M1406" i="6"/>
  <c r="N1406" i="6"/>
  <c r="O1406" i="6"/>
  <c r="P1406" i="6"/>
  <c r="Q1406" i="6"/>
  <c r="E1407" i="6"/>
  <c r="F1407" i="6"/>
  <c r="G1407" i="6"/>
  <c r="H1407" i="6"/>
  <c r="I1407" i="6"/>
  <c r="J1407" i="6"/>
  <c r="K1407" i="6"/>
  <c r="L1407" i="6"/>
  <c r="M1407" i="6"/>
  <c r="N1407" i="6"/>
  <c r="O1407" i="6"/>
  <c r="P1407" i="6"/>
  <c r="Q1407" i="6"/>
  <c r="E1408" i="6"/>
  <c r="F1408" i="6"/>
  <c r="G1408" i="6"/>
  <c r="H1408" i="6"/>
  <c r="I1408" i="6"/>
  <c r="J1408" i="6"/>
  <c r="K1408" i="6"/>
  <c r="L1408" i="6"/>
  <c r="M1408" i="6"/>
  <c r="N1408" i="6"/>
  <c r="O1408" i="6"/>
  <c r="P1408" i="6"/>
  <c r="Q1408" i="6"/>
  <c r="E1409" i="6"/>
  <c r="F1409" i="6"/>
  <c r="G1409" i="6"/>
  <c r="H1409" i="6"/>
  <c r="I1409" i="6"/>
  <c r="J1409" i="6"/>
  <c r="K1409" i="6"/>
  <c r="L1409" i="6"/>
  <c r="M1409" i="6"/>
  <c r="N1409" i="6"/>
  <c r="O1409" i="6"/>
  <c r="P1409" i="6"/>
  <c r="Q1409" i="6"/>
  <c r="E1410" i="6"/>
  <c r="F1410" i="6"/>
  <c r="G1410" i="6"/>
  <c r="H1410" i="6"/>
  <c r="I1410" i="6"/>
  <c r="J1410" i="6"/>
  <c r="K1410" i="6"/>
  <c r="L1410" i="6"/>
  <c r="M1410" i="6"/>
  <c r="N1410" i="6"/>
  <c r="O1410" i="6"/>
  <c r="P1410" i="6"/>
  <c r="Q1410" i="6"/>
  <c r="E1411" i="6"/>
  <c r="F1411" i="6"/>
  <c r="G1411" i="6"/>
  <c r="H1411" i="6"/>
  <c r="I1411" i="6"/>
  <c r="J1411" i="6"/>
  <c r="K1411" i="6"/>
  <c r="L1411" i="6"/>
  <c r="M1411" i="6"/>
  <c r="N1411" i="6"/>
  <c r="O1411" i="6"/>
  <c r="P1411" i="6"/>
  <c r="Q1411" i="6"/>
  <c r="E1412" i="6"/>
  <c r="F1412" i="6"/>
  <c r="G1412" i="6"/>
  <c r="H1412" i="6"/>
  <c r="I1412" i="6"/>
  <c r="J1412" i="6"/>
  <c r="K1412" i="6"/>
  <c r="L1412" i="6"/>
  <c r="M1412" i="6"/>
  <c r="N1412" i="6"/>
  <c r="O1412" i="6"/>
  <c r="P1412" i="6"/>
  <c r="Q1412" i="6"/>
  <c r="E1413" i="6"/>
  <c r="F1413" i="6"/>
  <c r="G1413" i="6"/>
  <c r="H1413" i="6"/>
  <c r="I1413" i="6"/>
  <c r="J1413" i="6"/>
  <c r="K1413" i="6"/>
  <c r="L1413" i="6"/>
  <c r="M1413" i="6"/>
  <c r="N1413" i="6"/>
  <c r="O1413" i="6"/>
  <c r="P1413" i="6"/>
  <c r="Q1413" i="6"/>
  <c r="E1414" i="6"/>
  <c r="F1414" i="6"/>
  <c r="G1414" i="6"/>
  <c r="H1414" i="6"/>
  <c r="I1414" i="6"/>
  <c r="J1414" i="6"/>
  <c r="K1414" i="6"/>
  <c r="L1414" i="6"/>
  <c r="M1414" i="6"/>
  <c r="N1414" i="6"/>
  <c r="O1414" i="6"/>
  <c r="P1414" i="6"/>
  <c r="Q1414" i="6"/>
  <c r="E1415" i="6"/>
  <c r="F1415" i="6"/>
  <c r="G1415" i="6"/>
  <c r="H1415" i="6"/>
  <c r="I1415" i="6"/>
  <c r="J1415" i="6"/>
  <c r="K1415" i="6"/>
  <c r="L1415" i="6"/>
  <c r="M1415" i="6"/>
  <c r="N1415" i="6"/>
  <c r="O1415" i="6"/>
  <c r="P1415" i="6"/>
  <c r="Q1415" i="6"/>
  <c r="E1416" i="6"/>
  <c r="F1416" i="6"/>
  <c r="G1416" i="6"/>
  <c r="H1416" i="6"/>
  <c r="I1416" i="6"/>
  <c r="J1416" i="6"/>
  <c r="K1416" i="6"/>
  <c r="L1416" i="6"/>
  <c r="M1416" i="6"/>
  <c r="N1416" i="6"/>
  <c r="O1416" i="6"/>
  <c r="P1416" i="6"/>
  <c r="Q1416" i="6"/>
  <c r="E1417" i="6"/>
  <c r="F1417" i="6"/>
  <c r="G1417" i="6"/>
  <c r="H1417" i="6"/>
  <c r="I1417" i="6"/>
  <c r="J1417" i="6"/>
  <c r="K1417" i="6"/>
  <c r="L1417" i="6"/>
  <c r="M1417" i="6"/>
  <c r="N1417" i="6"/>
  <c r="O1417" i="6"/>
  <c r="P1417" i="6"/>
  <c r="Q1417" i="6"/>
  <c r="E1418" i="6"/>
  <c r="F1418" i="6"/>
  <c r="G1418" i="6"/>
  <c r="H1418" i="6"/>
  <c r="I1418" i="6"/>
  <c r="J1418" i="6"/>
  <c r="K1418" i="6"/>
  <c r="L1418" i="6"/>
  <c r="M1418" i="6"/>
  <c r="N1418" i="6"/>
  <c r="O1418" i="6"/>
  <c r="P1418" i="6"/>
  <c r="Q1418" i="6"/>
  <c r="E1419" i="6"/>
  <c r="F1419" i="6"/>
  <c r="G1419" i="6"/>
  <c r="H1419" i="6"/>
  <c r="I1419" i="6"/>
  <c r="J1419" i="6"/>
  <c r="K1419" i="6"/>
  <c r="L1419" i="6"/>
  <c r="M1419" i="6"/>
  <c r="N1419" i="6"/>
  <c r="O1419" i="6"/>
  <c r="P1419" i="6"/>
  <c r="Q1419" i="6"/>
  <c r="E1420" i="6"/>
  <c r="F1420" i="6"/>
  <c r="G1420" i="6"/>
  <c r="H1420" i="6"/>
  <c r="I1420" i="6"/>
  <c r="J1420" i="6"/>
  <c r="K1420" i="6"/>
  <c r="L1420" i="6"/>
  <c r="M1420" i="6"/>
  <c r="N1420" i="6"/>
  <c r="O1420" i="6"/>
  <c r="P1420" i="6"/>
  <c r="Q1420" i="6"/>
  <c r="E1421" i="6"/>
  <c r="F1421" i="6"/>
  <c r="G1421" i="6"/>
  <c r="H1421" i="6"/>
  <c r="I1421" i="6"/>
  <c r="J1421" i="6"/>
  <c r="K1421" i="6"/>
  <c r="L1421" i="6"/>
  <c r="M1421" i="6"/>
  <c r="N1421" i="6"/>
  <c r="O1421" i="6"/>
  <c r="P1421" i="6"/>
  <c r="Q1421" i="6"/>
  <c r="E1422" i="6"/>
  <c r="F1422" i="6"/>
  <c r="G1422" i="6"/>
  <c r="H1422" i="6"/>
  <c r="I1422" i="6"/>
  <c r="J1422" i="6"/>
  <c r="K1422" i="6"/>
  <c r="L1422" i="6"/>
  <c r="M1422" i="6"/>
  <c r="N1422" i="6"/>
  <c r="O1422" i="6"/>
  <c r="P1422" i="6"/>
  <c r="Q1422" i="6"/>
  <c r="E1423" i="6"/>
  <c r="F1423" i="6"/>
  <c r="G1423" i="6"/>
  <c r="H1423" i="6"/>
  <c r="I1423" i="6"/>
  <c r="J1423" i="6"/>
  <c r="K1423" i="6"/>
  <c r="L1423" i="6"/>
  <c r="M1423" i="6"/>
  <c r="N1423" i="6"/>
  <c r="O1423" i="6"/>
  <c r="P1423" i="6"/>
  <c r="Q1423" i="6"/>
  <c r="E1424" i="6"/>
  <c r="F1424" i="6"/>
  <c r="G1424" i="6"/>
  <c r="H1424" i="6"/>
  <c r="I1424" i="6"/>
  <c r="J1424" i="6"/>
  <c r="K1424" i="6"/>
  <c r="L1424" i="6"/>
  <c r="M1424" i="6"/>
  <c r="N1424" i="6"/>
  <c r="O1424" i="6"/>
  <c r="P1424" i="6"/>
  <c r="Q1424" i="6"/>
  <c r="E1425" i="6"/>
  <c r="F1425" i="6"/>
  <c r="G1425" i="6"/>
  <c r="H1425" i="6"/>
  <c r="I1425" i="6"/>
  <c r="J1425" i="6"/>
  <c r="K1425" i="6"/>
  <c r="L1425" i="6"/>
  <c r="M1425" i="6"/>
  <c r="N1425" i="6"/>
  <c r="O1425" i="6"/>
  <c r="P1425" i="6"/>
  <c r="Q1425" i="6"/>
  <c r="E1426" i="6"/>
  <c r="F1426" i="6"/>
  <c r="G1426" i="6"/>
  <c r="H1426" i="6"/>
  <c r="I1426" i="6"/>
  <c r="J1426" i="6"/>
  <c r="K1426" i="6"/>
  <c r="L1426" i="6"/>
  <c r="M1426" i="6"/>
  <c r="N1426" i="6"/>
  <c r="O1426" i="6"/>
  <c r="P1426" i="6"/>
  <c r="Q1426" i="6"/>
  <c r="E1427" i="6"/>
  <c r="F1427" i="6"/>
  <c r="G1427" i="6"/>
  <c r="H1427" i="6"/>
  <c r="I1427" i="6"/>
  <c r="J1427" i="6"/>
  <c r="K1427" i="6"/>
  <c r="L1427" i="6"/>
  <c r="M1427" i="6"/>
  <c r="N1427" i="6"/>
  <c r="O1427" i="6"/>
  <c r="P1427" i="6"/>
  <c r="Q1427" i="6"/>
  <c r="E1428" i="6"/>
  <c r="F1428" i="6"/>
  <c r="G1428" i="6"/>
  <c r="H1428" i="6"/>
  <c r="I1428" i="6"/>
  <c r="J1428" i="6"/>
  <c r="K1428" i="6"/>
  <c r="L1428" i="6"/>
  <c r="M1428" i="6"/>
  <c r="N1428" i="6"/>
  <c r="O1428" i="6"/>
  <c r="P1428" i="6"/>
  <c r="Q1428" i="6"/>
  <c r="E1429" i="6"/>
  <c r="F1429" i="6"/>
  <c r="G1429" i="6"/>
  <c r="H1429" i="6"/>
  <c r="I1429" i="6"/>
  <c r="J1429" i="6"/>
  <c r="K1429" i="6"/>
  <c r="L1429" i="6"/>
  <c r="M1429" i="6"/>
  <c r="N1429" i="6"/>
  <c r="O1429" i="6"/>
  <c r="P1429" i="6"/>
  <c r="Q1429" i="6"/>
  <c r="E1430" i="6"/>
  <c r="F1430" i="6"/>
  <c r="G1430" i="6"/>
  <c r="H1430" i="6"/>
  <c r="I1430" i="6"/>
  <c r="J1430" i="6"/>
  <c r="K1430" i="6"/>
  <c r="L1430" i="6"/>
  <c r="M1430" i="6"/>
  <c r="N1430" i="6"/>
  <c r="O1430" i="6"/>
  <c r="P1430" i="6"/>
  <c r="Q1430" i="6"/>
  <c r="E1431" i="6"/>
  <c r="F1431" i="6"/>
  <c r="G1431" i="6"/>
  <c r="H1431" i="6"/>
  <c r="I1431" i="6"/>
  <c r="J1431" i="6"/>
  <c r="K1431" i="6"/>
  <c r="L1431" i="6"/>
  <c r="M1431" i="6"/>
  <c r="N1431" i="6"/>
  <c r="O1431" i="6"/>
  <c r="P1431" i="6"/>
  <c r="Q1431" i="6"/>
  <c r="E1432" i="6"/>
  <c r="F1432" i="6"/>
  <c r="G1432" i="6"/>
  <c r="H1432" i="6"/>
  <c r="I1432" i="6"/>
  <c r="J1432" i="6"/>
  <c r="K1432" i="6"/>
  <c r="L1432" i="6"/>
  <c r="M1432" i="6"/>
  <c r="N1432" i="6"/>
  <c r="O1432" i="6"/>
  <c r="P1432" i="6"/>
  <c r="Q1432" i="6"/>
  <c r="E1433" i="6"/>
  <c r="F1433" i="6"/>
  <c r="G1433" i="6"/>
  <c r="H1433" i="6"/>
  <c r="I1433" i="6"/>
  <c r="J1433" i="6"/>
  <c r="K1433" i="6"/>
  <c r="L1433" i="6"/>
  <c r="M1433" i="6"/>
  <c r="N1433" i="6"/>
  <c r="O1433" i="6"/>
  <c r="P1433" i="6"/>
  <c r="Q1433" i="6"/>
  <c r="E1434" i="6"/>
  <c r="F1434" i="6"/>
  <c r="G1434" i="6"/>
  <c r="H1434" i="6"/>
  <c r="I1434" i="6"/>
  <c r="J1434" i="6"/>
  <c r="K1434" i="6"/>
  <c r="L1434" i="6"/>
  <c r="M1434" i="6"/>
  <c r="N1434" i="6"/>
  <c r="O1434" i="6"/>
  <c r="P1434" i="6"/>
  <c r="Q1434" i="6"/>
  <c r="E1435" i="6"/>
  <c r="F1435" i="6"/>
  <c r="G1435" i="6"/>
  <c r="H1435" i="6"/>
  <c r="I1435" i="6"/>
  <c r="J1435" i="6"/>
  <c r="K1435" i="6"/>
  <c r="L1435" i="6"/>
  <c r="M1435" i="6"/>
  <c r="N1435" i="6"/>
  <c r="O1435" i="6"/>
  <c r="P1435" i="6"/>
  <c r="Q1435" i="6"/>
  <c r="E1436" i="6"/>
  <c r="F1436" i="6"/>
  <c r="G1436" i="6"/>
  <c r="H1436" i="6"/>
  <c r="I1436" i="6"/>
  <c r="J1436" i="6"/>
  <c r="K1436" i="6"/>
  <c r="L1436" i="6"/>
  <c r="M1436" i="6"/>
  <c r="N1436" i="6"/>
  <c r="O1436" i="6"/>
  <c r="P1436" i="6"/>
  <c r="Q1436" i="6"/>
  <c r="E1437" i="6"/>
  <c r="F1437" i="6"/>
  <c r="G1437" i="6"/>
  <c r="H1437" i="6"/>
  <c r="I1437" i="6"/>
  <c r="J1437" i="6"/>
  <c r="K1437" i="6"/>
  <c r="L1437" i="6"/>
  <c r="M1437" i="6"/>
  <c r="N1437" i="6"/>
  <c r="O1437" i="6"/>
  <c r="P1437" i="6"/>
  <c r="Q1437" i="6"/>
  <c r="E1438" i="6"/>
  <c r="F1438" i="6"/>
  <c r="G1438" i="6"/>
  <c r="H1438" i="6"/>
  <c r="I1438" i="6"/>
  <c r="J1438" i="6"/>
  <c r="K1438" i="6"/>
  <c r="L1438" i="6"/>
  <c r="M1438" i="6"/>
  <c r="N1438" i="6"/>
  <c r="O1438" i="6"/>
  <c r="P1438" i="6"/>
  <c r="Q1438" i="6"/>
  <c r="E1439" i="6"/>
  <c r="F1439" i="6"/>
  <c r="G1439" i="6"/>
  <c r="H1439" i="6"/>
  <c r="I1439" i="6"/>
  <c r="J1439" i="6"/>
  <c r="K1439" i="6"/>
  <c r="L1439" i="6"/>
  <c r="M1439" i="6"/>
  <c r="N1439" i="6"/>
  <c r="O1439" i="6"/>
  <c r="P1439" i="6"/>
  <c r="Q1439" i="6"/>
  <c r="E1440" i="6"/>
  <c r="F1440" i="6"/>
  <c r="G1440" i="6"/>
  <c r="H1440" i="6"/>
  <c r="I1440" i="6"/>
  <c r="J1440" i="6"/>
  <c r="K1440" i="6"/>
  <c r="L1440" i="6"/>
  <c r="M1440" i="6"/>
  <c r="N1440" i="6"/>
  <c r="O1440" i="6"/>
  <c r="P1440" i="6"/>
  <c r="Q1440" i="6"/>
  <c r="E1441" i="6"/>
  <c r="F1441" i="6"/>
  <c r="G1441" i="6"/>
  <c r="H1441" i="6"/>
  <c r="I1441" i="6"/>
  <c r="J1441" i="6"/>
  <c r="K1441" i="6"/>
  <c r="L1441" i="6"/>
  <c r="M1441" i="6"/>
  <c r="N1441" i="6"/>
  <c r="O1441" i="6"/>
  <c r="P1441" i="6"/>
  <c r="Q1441" i="6"/>
  <c r="E1442" i="6"/>
  <c r="F1442" i="6"/>
  <c r="G1442" i="6"/>
  <c r="H1442" i="6"/>
  <c r="I1442" i="6"/>
  <c r="J1442" i="6"/>
  <c r="K1442" i="6"/>
  <c r="L1442" i="6"/>
  <c r="M1442" i="6"/>
  <c r="N1442" i="6"/>
  <c r="O1442" i="6"/>
  <c r="P1442" i="6"/>
  <c r="Q1442" i="6"/>
  <c r="E1443" i="6"/>
  <c r="F1443" i="6"/>
  <c r="G1443" i="6"/>
  <c r="H1443" i="6"/>
  <c r="I1443" i="6"/>
  <c r="J1443" i="6"/>
  <c r="K1443" i="6"/>
  <c r="L1443" i="6"/>
  <c r="M1443" i="6"/>
  <c r="N1443" i="6"/>
  <c r="O1443" i="6"/>
  <c r="P1443" i="6"/>
  <c r="Q1443" i="6"/>
  <c r="E1444" i="6"/>
  <c r="F1444" i="6"/>
  <c r="G1444" i="6"/>
  <c r="H1444" i="6"/>
  <c r="I1444" i="6"/>
  <c r="J1444" i="6"/>
  <c r="K1444" i="6"/>
  <c r="L1444" i="6"/>
  <c r="M1444" i="6"/>
  <c r="N1444" i="6"/>
  <c r="O1444" i="6"/>
  <c r="P1444" i="6"/>
  <c r="Q1444" i="6"/>
  <c r="E1445" i="6"/>
  <c r="F1445" i="6"/>
  <c r="G1445" i="6"/>
  <c r="H1445" i="6"/>
  <c r="I1445" i="6"/>
  <c r="J1445" i="6"/>
  <c r="K1445" i="6"/>
  <c r="L1445" i="6"/>
  <c r="M1445" i="6"/>
  <c r="N1445" i="6"/>
  <c r="O1445" i="6"/>
  <c r="P1445" i="6"/>
  <c r="Q1445" i="6"/>
  <c r="E1446" i="6"/>
  <c r="F1446" i="6"/>
  <c r="G1446" i="6"/>
  <c r="H1446" i="6"/>
  <c r="I1446" i="6"/>
  <c r="J1446" i="6"/>
  <c r="K1446" i="6"/>
  <c r="L1446" i="6"/>
  <c r="M1446" i="6"/>
  <c r="N1446" i="6"/>
  <c r="O1446" i="6"/>
  <c r="P1446" i="6"/>
  <c r="Q1446" i="6"/>
  <c r="E1447" i="6"/>
  <c r="F1447" i="6"/>
  <c r="G1447" i="6"/>
  <c r="H1447" i="6"/>
  <c r="I1447" i="6"/>
  <c r="J1447" i="6"/>
  <c r="K1447" i="6"/>
  <c r="L1447" i="6"/>
  <c r="M1447" i="6"/>
  <c r="N1447" i="6"/>
  <c r="O1447" i="6"/>
  <c r="P1447" i="6"/>
  <c r="Q1447" i="6"/>
  <c r="E1448" i="6"/>
  <c r="F1448" i="6"/>
  <c r="G1448" i="6"/>
  <c r="H1448" i="6"/>
  <c r="I1448" i="6"/>
  <c r="J1448" i="6"/>
  <c r="K1448" i="6"/>
  <c r="L1448" i="6"/>
  <c r="M1448" i="6"/>
  <c r="N1448" i="6"/>
  <c r="O1448" i="6"/>
  <c r="P1448" i="6"/>
  <c r="Q1448" i="6"/>
  <c r="E1449" i="6"/>
  <c r="F1449" i="6"/>
  <c r="G1449" i="6"/>
  <c r="H1449" i="6"/>
  <c r="I1449" i="6"/>
  <c r="J1449" i="6"/>
  <c r="K1449" i="6"/>
  <c r="L1449" i="6"/>
  <c r="M1449" i="6"/>
  <c r="N1449" i="6"/>
  <c r="O1449" i="6"/>
  <c r="P1449" i="6"/>
  <c r="Q1449" i="6"/>
  <c r="E1450" i="6"/>
  <c r="F1450" i="6"/>
  <c r="G1450" i="6"/>
  <c r="H1450" i="6"/>
  <c r="I1450" i="6"/>
  <c r="J1450" i="6"/>
  <c r="K1450" i="6"/>
  <c r="L1450" i="6"/>
  <c r="M1450" i="6"/>
  <c r="N1450" i="6"/>
  <c r="O1450" i="6"/>
  <c r="P1450" i="6"/>
  <c r="Q1450" i="6"/>
  <c r="E1451" i="6"/>
  <c r="F1451" i="6"/>
  <c r="G1451" i="6"/>
  <c r="H1451" i="6"/>
  <c r="I1451" i="6"/>
  <c r="J1451" i="6"/>
  <c r="K1451" i="6"/>
  <c r="L1451" i="6"/>
  <c r="M1451" i="6"/>
  <c r="N1451" i="6"/>
  <c r="O1451" i="6"/>
  <c r="P1451" i="6"/>
  <c r="Q1451" i="6"/>
  <c r="E1452" i="6"/>
  <c r="F1452" i="6"/>
  <c r="G1452" i="6"/>
  <c r="H1452" i="6"/>
  <c r="I1452" i="6"/>
  <c r="J1452" i="6"/>
  <c r="K1452" i="6"/>
  <c r="L1452" i="6"/>
  <c r="M1452" i="6"/>
  <c r="N1452" i="6"/>
  <c r="O1452" i="6"/>
  <c r="P1452" i="6"/>
  <c r="Q1452" i="6"/>
  <c r="E1453" i="6"/>
  <c r="F1453" i="6"/>
  <c r="G1453" i="6"/>
  <c r="H1453" i="6"/>
  <c r="I1453" i="6"/>
  <c r="J1453" i="6"/>
  <c r="K1453" i="6"/>
  <c r="L1453" i="6"/>
  <c r="M1453" i="6"/>
  <c r="N1453" i="6"/>
  <c r="O1453" i="6"/>
  <c r="P1453" i="6"/>
  <c r="Q1453" i="6"/>
  <c r="E1454" i="6"/>
  <c r="F1454" i="6"/>
  <c r="G1454" i="6"/>
  <c r="H1454" i="6"/>
  <c r="I1454" i="6"/>
  <c r="J1454" i="6"/>
  <c r="K1454" i="6"/>
  <c r="L1454" i="6"/>
  <c r="M1454" i="6"/>
  <c r="N1454" i="6"/>
  <c r="O1454" i="6"/>
  <c r="P1454" i="6"/>
  <c r="Q1454" i="6"/>
  <c r="E1455" i="6"/>
  <c r="F1455" i="6"/>
  <c r="G1455" i="6"/>
  <c r="H1455" i="6"/>
  <c r="I1455" i="6"/>
  <c r="J1455" i="6"/>
  <c r="K1455" i="6"/>
  <c r="L1455" i="6"/>
  <c r="M1455" i="6"/>
  <c r="N1455" i="6"/>
  <c r="O1455" i="6"/>
  <c r="P1455" i="6"/>
  <c r="Q1455" i="6"/>
  <c r="E1456" i="6"/>
  <c r="F1456" i="6"/>
  <c r="G1456" i="6"/>
  <c r="H1456" i="6"/>
  <c r="I1456" i="6"/>
  <c r="J1456" i="6"/>
  <c r="K1456" i="6"/>
  <c r="L1456" i="6"/>
  <c r="M1456" i="6"/>
  <c r="N1456" i="6"/>
  <c r="O1456" i="6"/>
  <c r="P1456" i="6"/>
  <c r="Q1456" i="6"/>
  <c r="E1457" i="6"/>
  <c r="F1457" i="6"/>
  <c r="G1457" i="6"/>
  <c r="H1457" i="6"/>
  <c r="I1457" i="6"/>
  <c r="J1457" i="6"/>
  <c r="K1457" i="6"/>
  <c r="L1457" i="6"/>
  <c r="M1457" i="6"/>
  <c r="N1457" i="6"/>
  <c r="O1457" i="6"/>
  <c r="P1457" i="6"/>
  <c r="Q1457" i="6"/>
  <c r="E1458" i="6"/>
  <c r="F1458" i="6"/>
  <c r="G1458" i="6"/>
  <c r="H1458" i="6"/>
  <c r="I1458" i="6"/>
  <c r="J1458" i="6"/>
  <c r="K1458" i="6"/>
  <c r="L1458" i="6"/>
  <c r="M1458" i="6"/>
  <c r="N1458" i="6"/>
  <c r="O1458" i="6"/>
  <c r="P1458" i="6"/>
  <c r="Q1458" i="6"/>
  <c r="E1459" i="6"/>
  <c r="F1459" i="6"/>
  <c r="G1459" i="6"/>
  <c r="H1459" i="6"/>
  <c r="I1459" i="6"/>
  <c r="J1459" i="6"/>
  <c r="K1459" i="6"/>
  <c r="L1459" i="6"/>
  <c r="M1459" i="6"/>
  <c r="N1459" i="6"/>
  <c r="O1459" i="6"/>
  <c r="P1459" i="6"/>
  <c r="Q1459" i="6"/>
  <c r="E1460" i="6"/>
  <c r="F1460" i="6"/>
  <c r="G1460" i="6"/>
  <c r="H1460" i="6"/>
  <c r="I1460" i="6"/>
  <c r="J1460" i="6"/>
  <c r="K1460" i="6"/>
  <c r="L1460" i="6"/>
  <c r="M1460" i="6"/>
  <c r="N1460" i="6"/>
  <c r="O1460" i="6"/>
  <c r="P1460" i="6"/>
  <c r="Q1460" i="6"/>
  <c r="E1461" i="6"/>
  <c r="F1461" i="6"/>
  <c r="G1461" i="6"/>
  <c r="H1461" i="6"/>
  <c r="I1461" i="6"/>
  <c r="J1461" i="6"/>
  <c r="K1461" i="6"/>
  <c r="L1461" i="6"/>
  <c r="M1461" i="6"/>
  <c r="N1461" i="6"/>
  <c r="O1461" i="6"/>
  <c r="P1461" i="6"/>
  <c r="Q1461" i="6"/>
  <c r="E1462" i="6"/>
  <c r="F1462" i="6"/>
  <c r="G1462" i="6"/>
  <c r="H1462" i="6"/>
  <c r="I1462" i="6"/>
  <c r="J1462" i="6"/>
  <c r="K1462" i="6"/>
  <c r="L1462" i="6"/>
  <c r="M1462" i="6"/>
  <c r="N1462" i="6"/>
  <c r="O1462" i="6"/>
  <c r="P1462" i="6"/>
  <c r="Q1462" i="6"/>
  <c r="E1463" i="6"/>
  <c r="F1463" i="6"/>
  <c r="G1463" i="6"/>
  <c r="H1463" i="6"/>
  <c r="I1463" i="6"/>
  <c r="J1463" i="6"/>
  <c r="K1463" i="6"/>
  <c r="L1463" i="6"/>
  <c r="M1463" i="6"/>
  <c r="N1463" i="6"/>
  <c r="O1463" i="6"/>
  <c r="P1463" i="6"/>
  <c r="Q1463" i="6"/>
  <c r="E1464" i="6"/>
  <c r="F1464" i="6"/>
  <c r="G1464" i="6"/>
  <c r="H1464" i="6"/>
  <c r="I1464" i="6"/>
  <c r="J1464" i="6"/>
  <c r="K1464" i="6"/>
  <c r="L1464" i="6"/>
  <c r="M1464" i="6"/>
  <c r="N1464" i="6"/>
  <c r="O1464" i="6"/>
  <c r="P1464" i="6"/>
  <c r="Q1464" i="6"/>
  <c r="E1465" i="6"/>
  <c r="F1465" i="6"/>
  <c r="G1465" i="6"/>
  <c r="H1465" i="6"/>
  <c r="I1465" i="6"/>
  <c r="J1465" i="6"/>
  <c r="K1465" i="6"/>
  <c r="L1465" i="6"/>
  <c r="M1465" i="6"/>
  <c r="N1465" i="6"/>
  <c r="O1465" i="6"/>
  <c r="P1465" i="6"/>
  <c r="Q1465" i="6"/>
  <c r="E1466" i="6"/>
  <c r="F1466" i="6"/>
  <c r="G1466" i="6"/>
  <c r="H1466" i="6"/>
  <c r="I1466" i="6"/>
  <c r="J1466" i="6"/>
  <c r="K1466" i="6"/>
  <c r="L1466" i="6"/>
  <c r="M1466" i="6"/>
  <c r="N1466" i="6"/>
  <c r="O1466" i="6"/>
  <c r="P1466" i="6"/>
  <c r="Q1466" i="6"/>
  <c r="E1467" i="6"/>
  <c r="F1467" i="6"/>
  <c r="G1467" i="6"/>
  <c r="H1467" i="6"/>
  <c r="I1467" i="6"/>
  <c r="J1467" i="6"/>
  <c r="K1467" i="6"/>
  <c r="L1467" i="6"/>
  <c r="M1467" i="6"/>
  <c r="N1467" i="6"/>
  <c r="O1467" i="6"/>
  <c r="P1467" i="6"/>
  <c r="Q1467" i="6"/>
  <c r="E1468" i="6"/>
  <c r="F1468" i="6"/>
  <c r="G1468" i="6"/>
  <c r="H1468" i="6"/>
  <c r="I1468" i="6"/>
  <c r="J1468" i="6"/>
  <c r="K1468" i="6"/>
  <c r="L1468" i="6"/>
  <c r="M1468" i="6"/>
  <c r="N1468" i="6"/>
  <c r="O1468" i="6"/>
  <c r="P1468" i="6"/>
  <c r="Q1468" i="6"/>
  <c r="E1469" i="6"/>
  <c r="F1469" i="6"/>
  <c r="G1469" i="6"/>
  <c r="H1469" i="6"/>
  <c r="I1469" i="6"/>
  <c r="J1469" i="6"/>
  <c r="K1469" i="6"/>
  <c r="L1469" i="6"/>
  <c r="M1469" i="6"/>
  <c r="N1469" i="6"/>
  <c r="O1469" i="6"/>
  <c r="P1469" i="6"/>
  <c r="Q1469" i="6"/>
  <c r="E1470" i="6"/>
  <c r="F1470" i="6"/>
  <c r="G1470" i="6"/>
  <c r="H1470" i="6"/>
  <c r="I1470" i="6"/>
  <c r="J1470" i="6"/>
  <c r="K1470" i="6"/>
  <c r="L1470" i="6"/>
  <c r="M1470" i="6"/>
  <c r="N1470" i="6"/>
  <c r="O1470" i="6"/>
  <c r="P1470" i="6"/>
  <c r="Q1470" i="6"/>
  <c r="E1471" i="6"/>
  <c r="F1471" i="6"/>
  <c r="G1471" i="6"/>
  <c r="H1471" i="6"/>
  <c r="I1471" i="6"/>
  <c r="J1471" i="6"/>
  <c r="K1471" i="6"/>
  <c r="L1471" i="6"/>
  <c r="M1471" i="6"/>
  <c r="N1471" i="6"/>
  <c r="O1471" i="6"/>
  <c r="P1471" i="6"/>
  <c r="Q1471" i="6"/>
  <c r="E1472" i="6"/>
  <c r="F1472" i="6"/>
  <c r="G1472" i="6"/>
  <c r="H1472" i="6"/>
  <c r="I1472" i="6"/>
  <c r="J1472" i="6"/>
  <c r="K1472" i="6"/>
  <c r="L1472" i="6"/>
  <c r="M1472" i="6"/>
  <c r="N1472" i="6"/>
  <c r="O1472" i="6"/>
  <c r="P1472" i="6"/>
  <c r="Q1472" i="6"/>
  <c r="E1473" i="6"/>
  <c r="F1473" i="6"/>
  <c r="G1473" i="6"/>
  <c r="H1473" i="6"/>
  <c r="I1473" i="6"/>
  <c r="J1473" i="6"/>
  <c r="K1473" i="6"/>
  <c r="L1473" i="6"/>
  <c r="M1473" i="6"/>
  <c r="N1473" i="6"/>
  <c r="O1473" i="6"/>
  <c r="P1473" i="6"/>
  <c r="Q1473" i="6"/>
  <c r="E1474" i="6"/>
  <c r="F1474" i="6"/>
  <c r="G1474" i="6"/>
  <c r="H1474" i="6"/>
  <c r="I1474" i="6"/>
  <c r="J1474" i="6"/>
  <c r="K1474" i="6"/>
  <c r="L1474" i="6"/>
  <c r="M1474" i="6"/>
  <c r="N1474" i="6"/>
  <c r="O1474" i="6"/>
  <c r="P1474" i="6"/>
  <c r="Q1474" i="6"/>
  <c r="E1475" i="6"/>
  <c r="F1475" i="6"/>
  <c r="G1475" i="6"/>
  <c r="H1475" i="6"/>
  <c r="I1475" i="6"/>
  <c r="J1475" i="6"/>
  <c r="K1475" i="6"/>
  <c r="L1475" i="6"/>
  <c r="M1475" i="6"/>
  <c r="N1475" i="6"/>
  <c r="O1475" i="6"/>
  <c r="P1475" i="6"/>
  <c r="Q1475" i="6"/>
  <c r="E1476" i="6"/>
  <c r="F1476" i="6"/>
  <c r="G1476" i="6"/>
  <c r="H1476" i="6"/>
  <c r="I1476" i="6"/>
  <c r="J1476" i="6"/>
  <c r="K1476" i="6"/>
  <c r="L1476" i="6"/>
  <c r="M1476" i="6"/>
  <c r="N1476" i="6"/>
  <c r="O1476" i="6"/>
  <c r="P1476" i="6"/>
  <c r="Q1476" i="6"/>
  <c r="E1477" i="6"/>
  <c r="F1477" i="6"/>
  <c r="G1477" i="6"/>
  <c r="H1477" i="6"/>
  <c r="I1477" i="6"/>
  <c r="J1477" i="6"/>
  <c r="K1477" i="6"/>
  <c r="L1477" i="6"/>
  <c r="M1477" i="6"/>
  <c r="N1477" i="6"/>
  <c r="O1477" i="6"/>
  <c r="P1477" i="6"/>
  <c r="Q1477" i="6"/>
  <c r="E1478" i="6"/>
  <c r="F1478" i="6"/>
  <c r="G1478" i="6"/>
  <c r="H1478" i="6"/>
  <c r="I1478" i="6"/>
  <c r="J1478" i="6"/>
  <c r="K1478" i="6"/>
  <c r="L1478" i="6"/>
  <c r="M1478" i="6"/>
  <c r="N1478" i="6"/>
  <c r="O1478" i="6"/>
  <c r="P1478" i="6"/>
  <c r="Q1478" i="6"/>
  <c r="E1479" i="6"/>
  <c r="F1479" i="6"/>
  <c r="G1479" i="6"/>
  <c r="H1479" i="6"/>
  <c r="I1479" i="6"/>
  <c r="J1479" i="6"/>
  <c r="K1479" i="6"/>
  <c r="L1479" i="6"/>
  <c r="M1479" i="6"/>
  <c r="N1479" i="6"/>
  <c r="O1479" i="6"/>
  <c r="P1479" i="6"/>
  <c r="Q1479" i="6"/>
  <c r="E1480" i="6"/>
  <c r="F1480" i="6"/>
  <c r="G1480" i="6"/>
  <c r="H1480" i="6"/>
  <c r="I1480" i="6"/>
  <c r="J1480" i="6"/>
  <c r="K1480" i="6"/>
  <c r="L1480" i="6"/>
  <c r="M1480" i="6"/>
  <c r="N1480" i="6"/>
  <c r="O1480" i="6"/>
  <c r="P1480" i="6"/>
  <c r="Q1480" i="6"/>
  <c r="E1481" i="6"/>
  <c r="F1481" i="6"/>
  <c r="G1481" i="6"/>
  <c r="H1481" i="6"/>
  <c r="I1481" i="6"/>
  <c r="J1481" i="6"/>
  <c r="K1481" i="6"/>
  <c r="L1481" i="6"/>
  <c r="M1481" i="6"/>
  <c r="N1481" i="6"/>
  <c r="O1481" i="6"/>
  <c r="P1481" i="6"/>
  <c r="Q1481" i="6"/>
  <c r="E1482" i="6"/>
  <c r="F1482" i="6"/>
  <c r="G1482" i="6"/>
  <c r="H1482" i="6"/>
  <c r="I1482" i="6"/>
  <c r="J1482" i="6"/>
  <c r="K1482" i="6"/>
  <c r="L1482" i="6"/>
  <c r="M1482" i="6"/>
  <c r="N1482" i="6"/>
  <c r="O1482" i="6"/>
  <c r="P1482" i="6"/>
  <c r="Q1482" i="6"/>
  <c r="E1483" i="6"/>
  <c r="F1483" i="6"/>
  <c r="G1483" i="6"/>
  <c r="H1483" i="6"/>
  <c r="I1483" i="6"/>
  <c r="J1483" i="6"/>
  <c r="K1483" i="6"/>
  <c r="L1483" i="6"/>
  <c r="M1483" i="6"/>
  <c r="N1483" i="6"/>
  <c r="O1483" i="6"/>
  <c r="P1483" i="6"/>
  <c r="Q1483" i="6"/>
  <c r="E1484" i="6"/>
  <c r="F1484" i="6"/>
  <c r="G1484" i="6"/>
  <c r="H1484" i="6"/>
  <c r="I1484" i="6"/>
  <c r="J1484" i="6"/>
  <c r="K1484" i="6"/>
  <c r="L1484" i="6"/>
  <c r="M1484" i="6"/>
  <c r="N1484" i="6"/>
  <c r="O1484" i="6"/>
  <c r="P1484" i="6"/>
  <c r="Q1484" i="6"/>
  <c r="E1485" i="6"/>
  <c r="F1485" i="6"/>
  <c r="G1485" i="6"/>
  <c r="H1485" i="6"/>
  <c r="I1485" i="6"/>
  <c r="J1485" i="6"/>
  <c r="K1485" i="6"/>
  <c r="L1485" i="6"/>
  <c r="M1485" i="6"/>
  <c r="N1485" i="6"/>
  <c r="O1485" i="6"/>
  <c r="P1485" i="6"/>
  <c r="Q1485" i="6"/>
  <c r="E1486" i="6"/>
  <c r="F1486" i="6"/>
  <c r="G1486" i="6"/>
  <c r="H1486" i="6"/>
  <c r="I1486" i="6"/>
  <c r="J1486" i="6"/>
  <c r="K1486" i="6"/>
  <c r="L1486" i="6"/>
  <c r="M1486" i="6"/>
  <c r="N1486" i="6"/>
  <c r="O1486" i="6"/>
  <c r="P1486" i="6"/>
  <c r="Q1486" i="6"/>
  <c r="E1487" i="6"/>
  <c r="F1487" i="6"/>
  <c r="G1487" i="6"/>
  <c r="H1487" i="6"/>
  <c r="I1487" i="6"/>
  <c r="J1487" i="6"/>
  <c r="K1487" i="6"/>
  <c r="L1487" i="6"/>
  <c r="M1487" i="6"/>
  <c r="N1487" i="6"/>
  <c r="O1487" i="6"/>
  <c r="P1487" i="6"/>
  <c r="Q1487" i="6"/>
  <c r="E1488" i="6"/>
  <c r="F1488" i="6"/>
  <c r="G1488" i="6"/>
  <c r="H1488" i="6"/>
  <c r="I1488" i="6"/>
  <c r="J1488" i="6"/>
  <c r="K1488" i="6"/>
  <c r="L1488" i="6"/>
  <c r="M1488" i="6"/>
  <c r="N1488" i="6"/>
  <c r="O1488" i="6"/>
  <c r="P1488" i="6"/>
  <c r="Q1488" i="6"/>
  <c r="E1489" i="6"/>
  <c r="F1489" i="6"/>
  <c r="G1489" i="6"/>
  <c r="H1489" i="6"/>
  <c r="I1489" i="6"/>
  <c r="J1489" i="6"/>
  <c r="K1489" i="6"/>
  <c r="L1489" i="6"/>
  <c r="M1489" i="6"/>
  <c r="N1489" i="6"/>
  <c r="O1489" i="6"/>
  <c r="P1489" i="6"/>
  <c r="Q1489" i="6"/>
  <c r="E1490" i="6"/>
  <c r="F1490" i="6"/>
  <c r="G1490" i="6"/>
  <c r="H1490" i="6"/>
  <c r="I1490" i="6"/>
  <c r="J1490" i="6"/>
  <c r="K1490" i="6"/>
  <c r="L1490" i="6"/>
  <c r="M1490" i="6"/>
  <c r="N1490" i="6"/>
  <c r="O1490" i="6"/>
  <c r="P1490" i="6"/>
  <c r="Q1490" i="6"/>
  <c r="E1491" i="6"/>
  <c r="F1491" i="6"/>
  <c r="G1491" i="6"/>
  <c r="H1491" i="6"/>
  <c r="I1491" i="6"/>
  <c r="J1491" i="6"/>
  <c r="K1491" i="6"/>
  <c r="L1491" i="6"/>
  <c r="M1491" i="6"/>
  <c r="N1491" i="6"/>
  <c r="O1491" i="6"/>
  <c r="P1491" i="6"/>
  <c r="Q1491" i="6"/>
  <c r="E1492" i="6"/>
  <c r="F1492" i="6"/>
  <c r="G1492" i="6"/>
  <c r="H1492" i="6"/>
  <c r="I1492" i="6"/>
  <c r="J1492" i="6"/>
  <c r="K1492" i="6"/>
  <c r="L1492" i="6"/>
  <c r="M1492" i="6"/>
  <c r="N1492" i="6"/>
  <c r="O1492" i="6"/>
  <c r="P1492" i="6"/>
  <c r="Q1492" i="6"/>
  <c r="E1493" i="6"/>
  <c r="F1493" i="6"/>
  <c r="G1493" i="6"/>
  <c r="H1493" i="6"/>
  <c r="I1493" i="6"/>
  <c r="J1493" i="6"/>
  <c r="K1493" i="6"/>
  <c r="L1493" i="6"/>
  <c r="M1493" i="6"/>
  <c r="N1493" i="6"/>
  <c r="O1493" i="6"/>
  <c r="P1493" i="6"/>
  <c r="Q1493" i="6"/>
  <c r="E1494" i="6"/>
  <c r="F1494" i="6"/>
  <c r="G1494" i="6"/>
  <c r="H1494" i="6"/>
  <c r="I1494" i="6"/>
  <c r="J1494" i="6"/>
  <c r="K1494" i="6"/>
  <c r="L1494" i="6"/>
  <c r="M1494" i="6"/>
  <c r="N1494" i="6"/>
  <c r="O1494" i="6"/>
  <c r="P1494" i="6"/>
  <c r="Q1494" i="6"/>
  <c r="E1495" i="6"/>
  <c r="F1495" i="6"/>
  <c r="G1495" i="6"/>
  <c r="H1495" i="6"/>
  <c r="I1495" i="6"/>
  <c r="J1495" i="6"/>
  <c r="K1495" i="6"/>
  <c r="L1495" i="6"/>
  <c r="M1495" i="6"/>
  <c r="N1495" i="6"/>
  <c r="O1495" i="6"/>
  <c r="P1495" i="6"/>
  <c r="Q1495" i="6"/>
  <c r="E1496" i="6"/>
  <c r="F1496" i="6"/>
  <c r="G1496" i="6"/>
  <c r="H1496" i="6"/>
  <c r="I1496" i="6"/>
  <c r="J1496" i="6"/>
  <c r="K1496" i="6"/>
  <c r="L1496" i="6"/>
  <c r="M1496" i="6"/>
  <c r="N1496" i="6"/>
  <c r="O1496" i="6"/>
  <c r="P1496" i="6"/>
  <c r="Q1496" i="6"/>
  <c r="E1497" i="6"/>
  <c r="F1497" i="6"/>
  <c r="G1497" i="6"/>
  <c r="H1497" i="6"/>
  <c r="I1497" i="6"/>
  <c r="J1497" i="6"/>
  <c r="K1497" i="6"/>
  <c r="L1497" i="6"/>
  <c r="M1497" i="6"/>
  <c r="N1497" i="6"/>
  <c r="O1497" i="6"/>
  <c r="P1497" i="6"/>
  <c r="Q1497" i="6"/>
  <c r="E1498" i="6"/>
  <c r="F1498" i="6"/>
  <c r="G1498" i="6"/>
  <c r="H1498" i="6"/>
  <c r="I1498" i="6"/>
  <c r="J1498" i="6"/>
  <c r="K1498" i="6"/>
  <c r="L1498" i="6"/>
  <c r="M1498" i="6"/>
  <c r="N1498" i="6"/>
  <c r="O1498" i="6"/>
  <c r="P1498" i="6"/>
  <c r="Q1498" i="6"/>
  <c r="E1499" i="6"/>
  <c r="F1499" i="6"/>
  <c r="G1499" i="6"/>
  <c r="H1499" i="6"/>
  <c r="I1499" i="6"/>
  <c r="J1499" i="6"/>
  <c r="K1499" i="6"/>
  <c r="L1499" i="6"/>
  <c r="M1499" i="6"/>
  <c r="N1499" i="6"/>
  <c r="O1499" i="6"/>
  <c r="P1499" i="6"/>
  <c r="Q1499" i="6"/>
  <c r="E1500" i="6"/>
  <c r="F1500" i="6"/>
  <c r="G1500" i="6"/>
  <c r="H1500" i="6"/>
  <c r="I1500" i="6"/>
  <c r="J1500" i="6"/>
  <c r="K1500" i="6"/>
  <c r="L1500" i="6"/>
  <c r="M1500" i="6"/>
  <c r="N1500" i="6"/>
  <c r="O1500" i="6"/>
  <c r="P1500" i="6"/>
  <c r="Q1500" i="6"/>
  <c r="E1501" i="6"/>
  <c r="F1501" i="6"/>
  <c r="G1501" i="6"/>
  <c r="H1501" i="6"/>
  <c r="I1501" i="6"/>
  <c r="J1501" i="6"/>
  <c r="K1501" i="6"/>
  <c r="L1501" i="6"/>
  <c r="M1501" i="6"/>
  <c r="N1501" i="6"/>
  <c r="O1501" i="6"/>
  <c r="P1501" i="6"/>
  <c r="Q1501" i="6"/>
  <c r="E1502" i="6"/>
  <c r="F1502" i="6"/>
  <c r="G1502" i="6"/>
  <c r="H1502" i="6"/>
  <c r="I1502" i="6"/>
  <c r="J1502" i="6"/>
  <c r="K1502" i="6"/>
  <c r="L1502" i="6"/>
  <c r="M1502" i="6"/>
  <c r="N1502" i="6"/>
  <c r="O1502" i="6"/>
  <c r="P1502" i="6"/>
  <c r="Q1502" i="6"/>
  <c r="E1503" i="6"/>
  <c r="F1503" i="6"/>
  <c r="G1503" i="6"/>
  <c r="H1503" i="6"/>
  <c r="I1503" i="6"/>
  <c r="J1503" i="6"/>
  <c r="K1503" i="6"/>
  <c r="L1503" i="6"/>
  <c r="M1503" i="6"/>
  <c r="N1503" i="6"/>
  <c r="O1503" i="6"/>
  <c r="P1503" i="6"/>
  <c r="Q1503" i="6"/>
  <c r="E1504" i="6"/>
  <c r="F1504" i="6"/>
  <c r="G1504" i="6"/>
  <c r="H1504" i="6"/>
  <c r="I1504" i="6"/>
  <c r="J1504" i="6"/>
  <c r="K1504" i="6"/>
  <c r="L1504" i="6"/>
  <c r="M1504" i="6"/>
  <c r="N1504" i="6"/>
  <c r="O1504" i="6"/>
  <c r="P1504" i="6"/>
  <c r="Q1504" i="6"/>
  <c r="E1505" i="6"/>
  <c r="F1505" i="6"/>
  <c r="G1505" i="6"/>
  <c r="H1505" i="6"/>
  <c r="I1505" i="6"/>
  <c r="J1505" i="6"/>
  <c r="K1505" i="6"/>
  <c r="L1505" i="6"/>
  <c r="M1505" i="6"/>
  <c r="N1505" i="6"/>
  <c r="O1505" i="6"/>
  <c r="P1505" i="6"/>
  <c r="Q1505" i="6"/>
  <c r="E1506" i="6"/>
  <c r="F1506" i="6"/>
  <c r="G1506" i="6"/>
  <c r="H1506" i="6"/>
  <c r="I1506" i="6"/>
  <c r="J1506" i="6"/>
  <c r="K1506" i="6"/>
  <c r="L1506" i="6"/>
  <c r="M1506" i="6"/>
  <c r="N1506" i="6"/>
  <c r="O1506" i="6"/>
  <c r="P1506" i="6"/>
  <c r="Q1506" i="6"/>
  <c r="E1507" i="6"/>
  <c r="F1507" i="6"/>
  <c r="G1507" i="6"/>
  <c r="H1507" i="6"/>
  <c r="I1507" i="6"/>
  <c r="J1507" i="6"/>
  <c r="K1507" i="6"/>
  <c r="L1507" i="6"/>
  <c r="M1507" i="6"/>
  <c r="N1507" i="6"/>
  <c r="O1507" i="6"/>
  <c r="P1507" i="6"/>
  <c r="Q1507" i="6"/>
  <c r="E1508" i="6"/>
  <c r="F1508" i="6"/>
  <c r="G1508" i="6"/>
  <c r="H1508" i="6"/>
  <c r="I1508" i="6"/>
  <c r="J1508" i="6"/>
  <c r="K1508" i="6"/>
  <c r="L1508" i="6"/>
  <c r="M1508" i="6"/>
  <c r="N1508" i="6"/>
  <c r="O1508" i="6"/>
  <c r="P1508" i="6"/>
  <c r="Q1508" i="6"/>
  <c r="E1509" i="6"/>
  <c r="F1509" i="6"/>
  <c r="G1509" i="6"/>
  <c r="H1509" i="6"/>
  <c r="I1509" i="6"/>
  <c r="J1509" i="6"/>
  <c r="K1509" i="6"/>
  <c r="L1509" i="6"/>
  <c r="M1509" i="6"/>
  <c r="N1509" i="6"/>
  <c r="O1509" i="6"/>
  <c r="P1509" i="6"/>
  <c r="Q1509" i="6"/>
  <c r="E1510" i="6"/>
  <c r="F1510" i="6"/>
  <c r="G1510" i="6"/>
  <c r="H1510" i="6"/>
  <c r="I1510" i="6"/>
  <c r="J1510" i="6"/>
  <c r="K1510" i="6"/>
  <c r="L1510" i="6"/>
  <c r="M1510" i="6"/>
  <c r="N1510" i="6"/>
  <c r="O1510" i="6"/>
  <c r="P1510" i="6"/>
  <c r="Q1510" i="6"/>
  <c r="E1511" i="6"/>
  <c r="F1511" i="6"/>
  <c r="G1511" i="6"/>
  <c r="H1511" i="6"/>
  <c r="I1511" i="6"/>
  <c r="J1511" i="6"/>
  <c r="K1511" i="6"/>
  <c r="L1511" i="6"/>
  <c r="M1511" i="6"/>
  <c r="N1511" i="6"/>
  <c r="O1511" i="6"/>
  <c r="P1511" i="6"/>
  <c r="Q1511" i="6"/>
  <c r="E1512" i="6"/>
  <c r="F1512" i="6"/>
  <c r="G1512" i="6"/>
  <c r="H1512" i="6"/>
  <c r="I1512" i="6"/>
  <c r="J1512" i="6"/>
  <c r="K1512" i="6"/>
  <c r="L1512" i="6"/>
  <c r="M1512" i="6"/>
  <c r="N1512" i="6"/>
  <c r="O1512" i="6"/>
  <c r="P1512" i="6"/>
  <c r="Q1512" i="6"/>
  <c r="E1513" i="6"/>
  <c r="F1513" i="6"/>
  <c r="G1513" i="6"/>
  <c r="H1513" i="6"/>
  <c r="I1513" i="6"/>
  <c r="J1513" i="6"/>
  <c r="K1513" i="6"/>
  <c r="L1513" i="6"/>
  <c r="M1513" i="6"/>
  <c r="N1513" i="6"/>
  <c r="O1513" i="6"/>
  <c r="P1513" i="6"/>
  <c r="Q1513" i="6"/>
  <c r="E1514" i="6"/>
  <c r="F1514" i="6"/>
  <c r="G1514" i="6"/>
  <c r="H1514" i="6"/>
  <c r="I1514" i="6"/>
  <c r="J1514" i="6"/>
  <c r="K1514" i="6"/>
  <c r="L1514" i="6"/>
  <c r="M1514" i="6"/>
  <c r="N1514" i="6"/>
  <c r="O1514" i="6"/>
  <c r="P1514" i="6"/>
  <c r="Q1514" i="6"/>
  <c r="E1515" i="6"/>
  <c r="F1515" i="6"/>
  <c r="G1515" i="6"/>
  <c r="H1515" i="6"/>
  <c r="I1515" i="6"/>
  <c r="J1515" i="6"/>
  <c r="K1515" i="6"/>
  <c r="L1515" i="6"/>
  <c r="M1515" i="6"/>
  <c r="N1515" i="6"/>
  <c r="O1515" i="6"/>
  <c r="P1515" i="6"/>
  <c r="Q1515" i="6"/>
  <c r="E1516" i="6"/>
  <c r="F1516" i="6"/>
  <c r="G1516" i="6"/>
  <c r="H1516" i="6"/>
  <c r="I1516" i="6"/>
  <c r="J1516" i="6"/>
  <c r="K1516" i="6"/>
  <c r="L1516" i="6"/>
  <c r="M1516" i="6"/>
  <c r="N1516" i="6"/>
  <c r="O1516" i="6"/>
  <c r="P1516" i="6"/>
  <c r="Q1516" i="6"/>
  <c r="E1517" i="6"/>
  <c r="F1517" i="6"/>
  <c r="G1517" i="6"/>
  <c r="H1517" i="6"/>
  <c r="I1517" i="6"/>
  <c r="J1517" i="6"/>
  <c r="K1517" i="6"/>
  <c r="L1517" i="6"/>
  <c r="M1517" i="6"/>
  <c r="N1517" i="6"/>
  <c r="O1517" i="6"/>
  <c r="P1517" i="6"/>
  <c r="Q1517" i="6"/>
  <c r="E1518" i="6"/>
  <c r="F1518" i="6"/>
  <c r="G1518" i="6"/>
  <c r="H1518" i="6"/>
  <c r="I1518" i="6"/>
  <c r="J1518" i="6"/>
  <c r="K1518" i="6"/>
  <c r="L1518" i="6"/>
  <c r="M1518" i="6"/>
  <c r="N1518" i="6"/>
  <c r="O1518" i="6"/>
  <c r="P1518" i="6"/>
  <c r="Q1518" i="6"/>
  <c r="E1519" i="6"/>
  <c r="F1519" i="6"/>
  <c r="G1519" i="6"/>
  <c r="H1519" i="6"/>
  <c r="I1519" i="6"/>
  <c r="J1519" i="6"/>
  <c r="K1519" i="6"/>
  <c r="L1519" i="6"/>
  <c r="M1519" i="6"/>
  <c r="N1519" i="6"/>
  <c r="O1519" i="6"/>
  <c r="P1519" i="6"/>
  <c r="Q1519" i="6"/>
  <c r="E1520" i="6"/>
  <c r="F1520" i="6"/>
  <c r="G1520" i="6"/>
  <c r="H1520" i="6"/>
  <c r="I1520" i="6"/>
  <c r="J1520" i="6"/>
  <c r="K1520" i="6"/>
  <c r="L1520" i="6"/>
  <c r="M1520" i="6"/>
  <c r="N1520" i="6"/>
  <c r="O1520" i="6"/>
  <c r="P1520" i="6"/>
  <c r="Q1520" i="6"/>
  <c r="E1521" i="6"/>
  <c r="F1521" i="6"/>
  <c r="G1521" i="6"/>
  <c r="H1521" i="6"/>
  <c r="I1521" i="6"/>
  <c r="J1521" i="6"/>
  <c r="K1521" i="6"/>
  <c r="L1521" i="6"/>
  <c r="M1521" i="6"/>
  <c r="N1521" i="6"/>
  <c r="O1521" i="6"/>
  <c r="P1521" i="6"/>
  <c r="Q1521" i="6"/>
  <c r="E1522" i="6"/>
  <c r="F1522" i="6"/>
  <c r="G1522" i="6"/>
  <c r="H1522" i="6"/>
  <c r="I1522" i="6"/>
  <c r="J1522" i="6"/>
  <c r="K1522" i="6"/>
  <c r="L1522" i="6"/>
  <c r="M1522" i="6"/>
  <c r="N1522" i="6"/>
  <c r="O1522" i="6"/>
  <c r="P1522" i="6"/>
  <c r="Q1522" i="6"/>
  <c r="E1523" i="6"/>
  <c r="F1523" i="6"/>
  <c r="G1523" i="6"/>
  <c r="H1523" i="6"/>
  <c r="I1523" i="6"/>
  <c r="J1523" i="6"/>
  <c r="K1523" i="6"/>
  <c r="L1523" i="6"/>
  <c r="M1523" i="6"/>
  <c r="N1523" i="6"/>
  <c r="O1523" i="6"/>
  <c r="P1523" i="6"/>
  <c r="Q1523" i="6"/>
  <c r="E1524" i="6"/>
  <c r="F1524" i="6"/>
  <c r="G1524" i="6"/>
  <c r="H1524" i="6"/>
  <c r="I1524" i="6"/>
  <c r="J1524" i="6"/>
  <c r="K1524" i="6"/>
  <c r="L1524" i="6"/>
  <c r="M1524" i="6"/>
  <c r="N1524" i="6"/>
  <c r="O1524" i="6"/>
  <c r="P1524" i="6"/>
  <c r="Q1524" i="6"/>
  <c r="E1525" i="6"/>
  <c r="F1525" i="6"/>
  <c r="G1525" i="6"/>
  <c r="H1525" i="6"/>
  <c r="I1525" i="6"/>
  <c r="J1525" i="6"/>
  <c r="K1525" i="6"/>
  <c r="L1525" i="6"/>
  <c r="M1525" i="6"/>
  <c r="N1525" i="6"/>
  <c r="O1525" i="6"/>
  <c r="P1525" i="6"/>
  <c r="Q1525" i="6"/>
  <c r="E1526" i="6"/>
  <c r="F1526" i="6"/>
  <c r="G1526" i="6"/>
  <c r="H1526" i="6"/>
  <c r="I1526" i="6"/>
  <c r="J1526" i="6"/>
  <c r="K1526" i="6"/>
  <c r="L1526" i="6"/>
  <c r="M1526" i="6"/>
  <c r="N1526" i="6"/>
  <c r="O1526" i="6"/>
  <c r="P1526" i="6"/>
  <c r="Q1526" i="6"/>
  <c r="E1527" i="6"/>
  <c r="F1527" i="6"/>
  <c r="G1527" i="6"/>
  <c r="H1527" i="6"/>
  <c r="I1527" i="6"/>
  <c r="J1527" i="6"/>
  <c r="K1527" i="6"/>
  <c r="L1527" i="6"/>
  <c r="M1527" i="6"/>
  <c r="N1527" i="6"/>
  <c r="O1527" i="6"/>
  <c r="P1527" i="6"/>
  <c r="Q1527" i="6"/>
  <c r="E1528" i="6"/>
  <c r="F1528" i="6"/>
  <c r="G1528" i="6"/>
  <c r="H1528" i="6"/>
  <c r="I1528" i="6"/>
  <c r="J1528" i="6"/>
  <c r="K1528" i="6"/>
  <c r="L1528" i="6"/>
  <c r="M1528" i="6"/>
  <c r="N1528" i="6"/>
  <c r="O1528" i="6"/>
  <c r="P1528" i="6"/>
  <c r="Q1528" i="6"/>
  <c r="E1529" i="6"/>
  <c r="F1529" i="6"/>
  <c r="G1529" i="6"/>
  <c r="H1529" i="6"/>
  <c r="I1529" i="6"/>
  <c r="J1529" i="6"/>
  <c r="K1529" i="6"/>
  <c r="L1529" i="6"/>
  <c r="M1529" i="6"/>
  <c r="N1529" i="6"/>
  <c r="O1529" i="6"/>
  <c r="P1529" i="6"/>
  <c r="Q1529" i="6"/>
  <c r="E1530" i="6"/>
  <c r="F1530" i="6"/>
  <c r="G1530" i="6"/>
  <c r="H1530" i="6"/>
  <c r="I1530" i="6"/>
  <c r="J1530" i="6"/>
  <c r="K1530" i="6"/>
  <c r="L1530" i="6"/>
  <c r="M1530" i="6"/>
  <c r="N1530" i="6"/>
  <c r="O1530" i="6"/>
  <c r="P1530" i="6"/>
  <c r="Q1530" i="6"/>
  <c r="E1531" i="6"/>
  <c r="F1531" i="6"/>
  <c r="G1531" i="6"/>
  <c r="H1531" i="6"/>
  <c r="I1531" i="6"/>
  <c r="J1531" i="6"/>
  <c r="K1531" i="6"/>
  <c r="L1531" i="6"/>
  <c r="M1531" i="6"/>
  <c r="N1531" i="6"/>
  <c r="O1531" i="6"/>
  <c r="P1531" i="6"/>
  <c r="Q1531" i="6"/>
  <c r="E1532" i="6"/>
  <c r="F1532" i="6"/>
  <c r="G1532" i="6"/>
  <c r="H1532" i="6"/>
  <c r="I1532" i="6"/>
  <c r="J1532" i="6"/>
  <c r="K1532" i="6"/>
  <c r="L1532" i="6"/>
  <c r="M1532" i="6"/>
  <c r="N1532" i="6"/>
  <c r="O1532" i="6"/>
  <c r="P1532" i="6"/>
  <c r="Q1532" i="6"/>
  <c r="E1533" i="6"/>
  <c r="F1533" i="6"/>
  <c r="G1533" i="6"/>
  <c r="H1533" i="6"/>
  <c r="I1533" i="6"/>
  <c r="J1533" i="6"/>
  <c r="K1533" i="6"/>
  <c r="L1533" i="6"/>
  <c r="M1533" i="6"/>
  <c r="N1533" i="6"/>
  <c r="O1533" i="6"/>
  <c r="P1533" i="6"/>
  <c r="Q1533" i="6"/>
  <c r="E1534" i="6"/>
  <c r="F1534" i="6"/>
  <c r="G1534" i="6"/>
  <c r="H1534" i="6"/>
  <c r="I1534" i="6"/>
  <c r="J1534" i="6"/>
  <c r="K1534" i="6"/>
  <c r="L1534" i="6"/>
  <c r="M1534" i="6"/>
  <c r="N1534" i="6"/>
  <c r="O1534" i="6"/>
  <c r="P1534" i="6"/>
  <c r="Q1534" i="6"/>
  <c r="E1535" i="6"/>
  <c r="F1535" i="6"/>
  <c r="G1535" i="6"/>
  <c r="H1535" i="6"/>
  <c r="I1535" i="6"/>
  <c r="J1535" i="6"/>
  <c r="K1535" i="6"/>
  <c r="L1535" i="6"/>
  <c r="M1535" i="6"/>
  <c r="N1535" i="6"/>
  <c r="O1535" i="6"/>
  <c r="P1535" i="6"/>
  <c r="Q1535" i="6"/>
  <c r="E1536" i="6"/>
  <c r="F1536" i="6"/>
  <c r="G1536" i="6"/>
  <c r="H1536" i="6"/>
  <c r="I1536" i="6"/>
  <c r="J1536" i="6"/>
  <c r="K1536" i="6"/>
  <c r="L1536" i="6"/>
  <c r="M1536" i="6"/>
  <c r="N1536" i="6"/>
  <c r="O1536" i="6"/>
  <c r="P1536" i="6"/>
  <c r="Q1536" i="6"/>
  <c r="E1537" i="6"/>
  <c r="F1537" i="6"/>
  <c r="G1537" i="6"/>
  <c r="H1537" i="6"/>
  <c r="I1537" i="6"/>
  <c r="J1537" i="6"/>
  <c r="K1537" i="6"/>
  <c r="L1537" i="6"/>
  <c r="M1537" i="6"/>
  <c r="N1537" i="6"/>
  <c r="O1537" i="6"/>
  <c r="P1537" i="6"/>
  <c r="Q1537" i="6"/>
  <c r="E1538" i="6"/>
  <c r="F1538" i="6"/>
  <c r="G1538" i="6"/>
  <c r="H1538" i="6"/>
  <c r="I1538" i="6"/>
  <c r="J1538" i="6"/>
  <c r="K1538" i="6"/>
  <c r="L1538" i="6"/>
  <c r="M1538" i="6"/>
  <c r="N1538" i="6"/>
  <c r="O1538" i="6"/>
  <c r="P1538" i="6"/>
  <c r="Q1538" i="6"/>
  <c r="E1539" i="6"/>
  <c r="F1539" i="6"/>
  <c r="G1539" i="6"/>
  <c r="H1539" i="6"/>
  <c r="I1539" i="6"/>
  <c r="J1539" i="6"/>
  <c r="K1539" i="6"/>
  <c r="L1539" i="6"/>
  <c r="M1539" i="6"/>
  <c r="N1539" i="6"/>
  <c r="O1539" i="6"/>
  <c r="P1539" i="6"/>
  <c r="Q1539" i="6"/>
  <c r="E1540" i="6"/>
  <c r="F1540" i="6"/>
  <c r="G1540" i="6"/>
  <c r="H1540" i="6"/>
  <c r="I1540" i="6"/>
  <c r="J1540" i="6"/>
  <c r="K1540" i="6"/>
  <c r="L1540" i="6"/>
  <c r="M1540" i="6"/>
  <c r="N1540" i="6"/>
  <c r="O1540" i="6"/>
  <c r="P1540" i="6"/>
  <c r="Q1540" i="6"/>
  <c r="E1541" i="6"/>
  <c r="F1541" i="6"/>
  <c r="G1541" i="6"/>
  <c r="H1541" i="6"/>
  <c r="I1541" i="6"/>
  <c r="J1541" i="6"/>
  <c r="K1541" i="6"/>
  <c r="L1541" i="6"/>
  <c r="M1541" i="6"/>
  <c r="N1541" i="6"/>
  <c r="O1541" i="6"/>
  <c r="P1541" i="6"/>
  <c r="Q1541" i="6"/>
  <c r="E1542" i="6"/>
  <c r="F1542" i="6"/>
  <c r="G1542" i="6"/>
  <c r="H1542" i="6"/>
  <c r="I1542" i="6"/>
  <c r="J1542" i="6"/>
  <c r="K1542" i="6"/>
  <c r="L1542" i="6"/>
  <c r="M1542" i="6"/>
  <c r="N1542" i="6"/>
  <c r="O1542" i="6"/>
  <c r="P1542" i="6"/>
  <c r="Q1542" i="6"/>
  <c r="E1543" i="6"/>
  <c r="F1543" i="6"/>
  <c r="G1543" i="6"/>
  <c r="H1543" i="6"/>
  <c r="I1543" i="6"/>
  <c r="J1543" i="6"/>
  <c r="K1543" i="6"/>
  <c r="L1543" i="6"/>
  <c r="M1543" i="6"/>
  <c r="N1543" i="6"/>
  <c r="O1543" i="6"/>
  <c r="P1543" i="6"/>
  <c r="Q1543" i="6"/>
  <c r="E1544" i="6"/>
  <c r="F1544" i="6"/>
  <c r="G1544" i="6"/>
  <c r="H1544" i="6"/>
  <c r="I1544" i="6"/>
  <c r="J1544" i="6"/>
  <c r="K1544" i="6"/>
  <c r="L1544" i="6"/>
  <c r="M1544" i="6"/>
  <c r="N1544" i="6"/>
  <c r="O1544" i="6"/>
  <c r="P1544" i="6"/>
  <c r="Q1544" i="6"/>
  <c r="E1545" i="6"/>
  <c r="F1545" i="6"/>
  <c r="G1545" i="6"/>
  <c r="H1545" i="6"/>
  <c r="I1545" i="6"/>
  <c r="J1545" i="6"/>
  <c r="K1545" i="6"/>
  <c r="L1545" i="6"/>
  <c r="M1545" i="6"/>
  <c r="N1545" i="6"/>
  <c r="O1545" i="6"/>
  <c r="P1545" i="6"/>
  <c r="Q1545" i="6"/>
  <c r="E1546" i="6"/>
  <c r="F1546" i="6"/>
  <c r="G1546" i="6"/>
  <c r="H1546" i="6"/>
  <c r="I1546" i="6"/>
  <c r="J1546" i="6"/>
  <c r="K1546" i="6"/>
  <c r="L1546" i="6"/>
  <c r="M1546" i="6"/>
  <c r="N1546" i="6"/>
  <c r="O1546" i="6"/>
  <c r="P1546" i="6"/>
  <c r="Q1546" i="6"/>
  <c r="E1547" i="6"/>
  <c r="F1547" i="6"/>
  <c r="G1547" i="6"/>
  <c r="H1547" i="6"/>
  <c r="I1547" i="6"/>
  <c r="J1547" i="6"/>
  <c r="K1547" i="6"/>
  <c r="L1547" i="6"/>
  <c r="M1547" i="6"/>
  <c r="N1547" i="6"/>
  <c r="O1547" i="6"/>
  <c r="P1547" i="6"/>
  <c r="Q1547" i="6"/>
  <c r="E1548" i="6"/>
  <c r="F1548" i="6"/>
  <c r="G1548" i="6"/>
  <c r="H1548" i="6"/>
  <c r="I1548" i="6"/>
  <c r="J1548" i="6"/>
  <c r="K1548" i="6"/>
  <c r="L1548" i="6"/>
  <c r="M1548" i="6"/>
  <c r="N1548" i="6"/>
  <c r="O1548" i="6"/>
  <c r="P1548" i="6"/>
  <c r="Q1548" i="6"/>
  <c r="E1549" i="6"/>
  <c r="F1549" i="6"/>
  <c r="G1549" i="6"/>
  <c r="H1549" i="6"/>
  <c r="I1549" i="6"/>
  <c r="J1549" i="6"/>
  <c r="K1549" i="6"/>
  <c r="L1549" i="6"/>
  <c r="M1549" i="6"/>
  <c r="N1549" i="6"/>
  <c r="O1549" i="6"/>
  <c r="P1549" i="6"/>
  <c r="Q1549" i="6"/>
  <c r="E1550" i="6"/>
  <c r="F1550" i="6"/>
  <c r="G1550" i="6"/>
  <c r="H1550" i="6"/>
  <c r="I1550" i="6"/>
  <c r="J1550" i="6"/>
  <c r="K1550" i="6"/>
  <c r="L1550" i="6"/>
  <c r="M1550" i="6"/>
  <c r="N1550" i="6"/>
  <c r="O1550" i="6"/>
  <c r="P1550" i="6"/>
  <c r="Q1550" i="6"/>
  <c r="E1551" i="6"/>
  <c r="F1551" i="6"/>
  <c r="G1551" i="6"/>
  <c r="H1551" i="6"/>
  <c r="I1551" i="6"/>
  <c r="J1551" i="6"/>
  <c r="K1551" i="6"/>
  <c r="L1551" i="6"/>
  <c r="M1551" i="6"/>
  <c r="N1551" i="6"/>
  <c r="O1551" i="6"/>
  <c r="P1551" i="6"/>
  <c r="Q1551" i="6"/>
  <c r="E1552" i="6"/>
  <c r="F1552" i="6"/>
  <c r="G1552" i="6"/>
  <c r="H1552" i="6"/>
  <c r="I1552" i="6"/>
  <c r="J1552" i="6"/>
  <c r="K1552" i="6"/>
  <c r="L1552" i="6"/>
  <c r="M1552" i="6"/>
  <c r="N1552" i="6"/>
  <c r="O1552" i="6"/>
  <c r="P1552" i="6"/>
  <c r="Q1552" i="6"/>
  <c r="E1553" i="6"/>
  <c r="F1553" i="6"/>
  <c r="G1553" i="6"/>
  <c r="H1553" i="6"/>
  <c r="I1553" i="6"/>
  <c r="J1553" i="6"/>
  <c r="K1553" i="6"/>
  <c r="L1553" i="6"/>
  <c r="M1553" i="6"/>
  <c r="N1553" i="6"/>
  <c r="O1553" i="6"/>
  <c r="P1553" i="6"/>
  <c r="Q1553" i="6"/>
  <c r="E1554" i="6"/>
  <c r="F1554" i="6"/>
  <c r="G1554" i="6"/>
  <c r="H1554" i="6"/>
  <c r="I1554" i="6"/>
  <c r="J1554" i="6"/>
  <c r="K1554" i="6"/>
  <c r="L1554" i="6"/>
  <c r="M1554" i="6"/>
  <c r="N1554" i="6"/>
  <c r="O1554" i="6"/>
  <c r="P1554" i="6"/>
  <c r="Q1554" i="6"/>
  <c r="E1555" i="6"/>
  <c r="F1555" i="6"/>
  <c r="G1555" i="6"/>
  <c r="H1555" i="6"/>
  <c r="I1555" i="6"/>
  <c r="J1555" i="6"/>
  <c r="K1555" i="6"/>
  <c r="L1555" i="6"/>
  <c r="M1555" i="6"/>
  <c r="N1555" i="6"/>
  <c r="O1555" i="6"/>
  <c r="P1555" i="6"/>
  <c r="Q1555" i="6"/>
  <c r="E1556" i="6"/>
  <c r="F1556" i="6"/>
  <c r="G1556" i="6"/>
  <c r="H1556" i="6"/>
  <c r="I1556" i="6"/>
  <c r="J1556" i="6"/>
  <c r="K1556" i="6"/>
  <c r="L1556" i="6"/>
  <c r="M1556" i="6"/>
  <c r="N1556" i="6"/>
  <c r="O1556" i="6"/>
  <c r="P1556" i="6"/>
  <c r="Q1556" i="6"/>
  <c r="E1557" i="6"/>
  <c r="F1557" i="6"/>
  <c r="G1557" i="6"/>
  <c r="H1557" i="6"/>
  <c r="I1557" i="6"/>
  <c r="J1557" i="6"/>
  <c r="K1557" i="6"/>
  <c r="L1557" i="6"/>
  <c r="M1557" i="6"/>
  <c r="N1557" i="6"/>
  <c r="O1557" i="6"/>
  <c r="P1557" i="6"/>
  <c r="Q1557" i="6"/>
  <c r="E1558" i="6"/>
  <c r="F1558" i="6"/>
  <c r="G1558" i="6"/>
  <c r="H1558" i="6"/>
  <c r="I1558" i="6"/>
  <c r="J1558" i="6"/>
  <c r="K1558" i="6"/>
  <c r="L1558" i="6"/>
  <c r="M1558" i="6"/>
  <c r="N1558" i="6"/>
  <c r="O1558" i="6"/>
  <c r="P1558" i="6"/>
  <c r="Q1558" i="6"/>
  <c r="E1559" i="6"/>
  <c r="F1559" i="6"/>
  <c r="G1559" i="6"/>
  <c r="H1559" i="6"/>
  <c r="I1559" i="6"/>
  <c r="J1559" i="6"/>
  <c r="K1559" i="6"/>
  <c r="L1559" i="6"/>
  <c r="M1559" i="6"/>
  <c r="N1559" i="6"/>
  <c r="O1559" i="6"/>
  <c r="P1559" i="6"/>
  <c r="Q1559" i="6"/>
  <c r="E1560" i="6"/>
  <c r="F1560" i="6"/>
  <c r="G1560" i="6"/>
  <c r="H1560" i="6"/>
  <c r="I1560" i="6"/>
  <c r="J1560" i="6"/>
  <c r="K1560" i="6"/>
  <c r="L1560" i="6"/>
  <c r="M1560" i="6"/>
  <c r="N1560" i="6"/>
  <c r="O1560" i="6"/>
  <c r="P1560" i="6"/>
  <c r="Q1560" i="6"/>
  <c r="E1561" i="6"/>
  <c r="F1561" i="6"/>
  <c r="G1561" i="6"/>
  <c r="H1561" i="6"/>
  <c r="I1561" i="6"/>
  <c r="J1561" i="6"/>
  <c r="K1561" i="6"/>
  <c r="L1561" i="6"/>
  <c r="M1561" i="6"/>
  <c r="N1561" i="6"/>
  <c r="O1561" i="6"/>
  <c r="P1561" i="6"/>
  <c r="Q1561" i="6"/>
  <c r="E1562" i="6"/>
  <c r="F1562" i="6"/>
  <c r="G1562" i="6"/>
  <c r="H1562" i="6"/>
  <c r="I1562" i="6"/>
  <c r="J1562" i="6"/>
  <c r="K1562" i="6"/>
  <c r="L1562" i="6"/>
  <c r="M1562" i="6"/>
  <c r="N1562" i="6"/>
  <c r="O1562" i="6"/>
  <c r="P1562" i="6"/>
  <c r="Q1562" i="6"/>
  <c r="E1563" i="6"/>
  <c r="F1563" i="6"/>
  <c r="G1563" i="6"/>
  <c r="H1563" i="6"/>
  <c r="I1563" i="6"/>
  <c r="J1563" i="6"/>
  <c r="K1563" i="6"/>
  <c r="L1563" i="6"/>
  <c r="M1563" i="6"/>
  <c r="N1563" i="6"/>
  <c r="O1563" i="6"/>
  <c r="P1563" i="6"/>
  <c r="Q1563" i="6"/>
  <c r="E1564" i="6"/>
  <c r="F1564" i="6"/>
  <c r="G1564" i="6"/>
  <c r="H1564" i="6"/>
  <c r="I1564" i="6"/>
  <c r="J1564" i="6"/>
  <c r="K1564" i="6"/>
  <c r="L1564" i="6"/>
  <c r="M1564" i="6"/>
  <c r="N1564" i="6"/>
  <c r="O1564" i="6"/>
  <c r="P1564" i="6"/>
  <c r="Q1564" i="6"/>
  <c r="E1565" i="6"/>
  <c r="F1565" i="6"/>
  <c r="G1565" i="6"/>
  <c r="H1565" i="6"/>
  <c r="I1565" i="6"/>
  <c r="J1565" i="6"/>
  <c r="K1565" i="6"/>
  <c r="L1565" i="6"/>
  <c r="M1565" i="6"/>
  <c r="N1565" i="6"/>
  <c r="O1565" i="6"/>
  <c r="P1565" i="6"/>
  <c r="Q1565" i="6"/>
  <c r="E1566" i="6"/>
  <c r="F1566" i="6"/>
  <c r="G1566" i="6"/>
  <c r="H1566" i="6"/>
  <c r="I1566" i="6"/>
  <c r="J1566" i="6"/>
  <c r="K1566" i="6"/>
  <c r="L1566" i="6"/>
  <c r="M1566" i="6"/>
  <c r="N1566" i="6"/>
  <c r="O1566" i="6"/>
  <c r="P1566" i="6"/>
  <c r="Q1566" i="6"/>
  <c r="E1567" i="6"/>
  <c r="F1567" i="6"/>
  <c r="G1567" i="6"/>
  <c r="H1567" i="6"/>
  <c r="I1567" i="6"/>
  <c r="J1567" i="6"/>
  <c r="K1567" i="6"/>
  <c r="L1567" i="6"/>
  <c r="M1567" i="6"/>
  <c r="N1567" i="6"/>
  <c r="O1567" i="6"/>
  <c r="P1567" i="6"/>
  <c r="Q1567" i="6"/>
  <c r="E1568" i="6"/>
  <c r="F1568" i="6"/>
  <c r="G1568" i="6"/>
  <c r="H1568" i="6"/>
  <c r="I1568" i="6"/>
  <c r="J1568" i="6"/>
  <c r="K1568" i="6"/>
  <c r="L1568" i="6"/>
  <c r="M1568" i="6"/>
  <c r="N1568" i="6"/>
  <c r="O1568" i="6"/>
  <c r="P1568" i="6"/>
  <c r="Q1568" i="6"/>
  <c r="E1569" i="6"/>
  <c r="F1569" i="6"/>
  <c r="G1569" i="6"/>
  <c r="H1569" i="6"/>
  <c r="I1569" i="6"/>
  <c r="J1569" i="6"/>
  <c r="K1569" i="6"/>
  <c r="L1569" i="6"/>
  <c r="M1569" i="6"/>
  <c r="N1569" i="6"/>
  <c r="O1569" i="6"/>
  <c r="P1569" i="6"/>
  <c r="Q1569" i="6"/>
  <c r="E1570" i="6"/>
  <c r="F1570" i="6"/>
  <c r="G1570" i="6"/>
  <c r="H1570" i="6"/>
  <c r="I1570" i="6"/>
  <c r="J1570" i="6"/>
  <c r="K1570" i="6"/>
  <c r="L1570" i="6"/>
  <c r="M1570" i="6"/>
  <c r="N1570" i="6"/>
  <c r="O1570" i="6"/>
  <c r="P1570" i="6"/>
  <c r="Q1570" i="6"/>
  <c r="E1571" i="6"/>
  <c r="F1571" i="6"/>
  <c r="G1571" i="6"/>
  <c r="H1571" i="6"/>
  <c r="I1571" i="6"/>
  <c r="J1571" i="6"/>
  <c r="K1571" i="6"/>
  <c r="L1571" i="6"/>
  <c r="M1571" i="6"/>
  <c r="N1571" i="6"/>
  <c r="O1571" i="6"/>
  <c r="P1571" i="6"/>
  <c r="Q1571" i="6"/>
  <c r="E1572" i="6"/>
  <c r="F1572" i="6"/>
  <c r="G1572" i="6"/>
  <c r="H1572" i="6"/>
  <c r="I1572" i="6"/>
  <c r="J1572" i="6"/>
  <c r="K1572" i="6"/>
  <c r="L1572" i="6"/>
  <c r="M1572" i="6"/>
  <c r="N1572" i="6"/>
  <c r="O1572" i="6"/>
  <c r="P1572" i="6"/>
  <c r="Q1572" i="6"/>
  <c r="E1573" i="6"/>
  <c r="F1573" i="6"/>
  <c r="G1573" i="6"/>
  <c r="H1573" i="6"/>
  <c r="I1573" i="6"/>
  <c r="J1573" i="6"/>
  <c r="K1573" i="6"/>
  <c r="L1573" i="6"/>
  <c r="M1573" i="6"/>
  <c r="N1573" i="6"/>
  <c r="O1573" i="6"/>
  <c r="P1573" i="6"/>
  <c r="Q1573" i="6"/>
  <c r="E1574" i="6"/>
  <c r="F1574" i="6"/>
  <c r="G1574" i="6"/>
  <c r="H1574" i="6"/>
  <c r="I1574" i="6"/>
  <c r="J1574" i="6"/>
  <c r="K1574" i="6"/>
  <c r="L1574" i="6"/>
  <c r="M1574" i="6"/>
  <c r="N1574" i="6"/>
  <c r="O1574" i="6"/>
  <c r="P1574" i="6"/>
  <c r="Q1574" i="6"/>
  <c r="E1575" i="6"/>
  <c r="F1575" i="6"/>
  <c r="G1575" i="6"/>
  <c r="H1575" i="6"/>
  <c r="I1575" i="6"/>
  <c r="J1575" i="6"/>
  <c r="K1575" i="6"/>
  <c r="L1575" i="6"/>
  <c r="M1575" i="6"/>
  <c r="N1575" i="6"/>
  <c r="O1575" i="6"/>
  <c r="P1575" i="6"/>
  <c r="Q1575" i="6"/>
  <c r="E1576" i="6"/>
  <c r="F1576" i="6"/>
  <c r="G1576" i="6"/>
  <c r="H1576" i="6"/>
  <c r="I1576" i="6"/>
  <c r="J1576" i="6"/>
  <c r="K1576" i="6"/>
  <c r="L1576" i="6"/>
  <c r="M1576" i="6"/>
  <c r="N1576" i="6"/>
  <c r="O1576" i="6"/>
  <c r="P1576" i="6"/>
  <c r="Q1576" i="6"/>
  <c r="E1577" i="6"/>
  <c r="F1577" i="6"/>
  <c r="G1577" i="6"/>
  <c r="H1577" i="6"/>
  <c r="I1577" i="6"/>
  <c r="J1577" i="6"/>
  <c r="K1577" i="6"/>
  <c r="L1577" i="6"/>
  <c r="M1577" i="6"/>
  <c r="N1577" i="6"/>
  <c r="O1577" i="6"/>
  <c r="P1577" i="6"/>
  <c r="Q1577" i="6"/>
  <c r="E1578" i="6"/>
  <c r="F1578" i="6"/>
  <c r="G1578" i="6"/>
  <c r="H1578" i="6"/>
  <c r="I1578" i="6"/>
  <c r="J1578" i="6"/>
  <c r="K1578" i="6"/>
  <c r="L1578" i="6"/>
  <c r="M1578" i="6"/>
  <c r="N1578" i="6"/>
  <c r="O1578" i="6"/>
  <c r="P1578" i="6"/>
  <c r="Q1578" i="6"/>
  <c r="E1579" i="6"/>
  <c r="F1579" i="6"/>
  <c r="G1579" i="6"/>
  <c r="H1579" i="6"/>
  <c r="I1579" i="6"/>
  <c r="J1579" i="6"/>
  <c r="K1579" i="6"/>
  <c r="L1579" i="6"/>
  <c r="M1579" i="6"/>
  <c r="N1579" i="6"/>
  <c r="O1579" i="6"/>
  <c r="P1579" i="6"/>
  <c r="Q1579" i="6"/>
  <c r="E1580" i="6"/>
  <c r="F1580" i="6"/>
  <c r="G1580" i="6"/>
  <c r="H1580" i="6"/>
  <c r="I1580" i="6"/>
  <c r="J1580" i="6"/>
  <c r="K1580" i="6"/>
  <c r="L1580" i="6"/>
  <c r="M1580" i="6"/>
  <c r="N1580" i="6"/>
  <c r="O1580" i="6"/>
  <c r="P1580" i="6"/>
  <c r="Q1580" i="6"/>
  <c r="E1581" i="6"/>
  <c r="F1581" i="6"/>
  <c r="G1581" i="6"/>
  <c r="H1581" i="6"/>
  <c r="I1581" i="6"/>
  <c r="J1581" i="6"/>
  <c r="K1581" i="6"/>
  <c r="L1581" i="6"/>
  <c r="M1581" i="6"/>
  <c r="N1581" i="6"/>
  <c r="O1581" i="6"/>
  <c r="P1581" i="6"/>
  <c r="Q1581" i="6"/>
  <c r="E1582" i="6"/>
  <c r="F1582" i="6"/>
  <c r="G1582" i="6"/>
  <c r="H1582" i="6"/>
  <c r="I1582" i="6"/>
  <c r="J1582" i="6"/>
  <c r="K1582" i="6"/>
  <c r="L1582" i="6"/>
  <c r="M1582" i="6"/>
  <c r="N1582" i="6"/>
  <c r="O1582" i="6"/>
  <c r="P1582" i="6"/>
  <c r="Q1582" i="6"/>
  <c r="E1583" i="6"/>
  <c r="F1583" i="6"/>
  <c r="G1583" i="6"/>
  <c r="H1583" i="6"/>
  <c r="I1583" i="6"/>
  <c r="J1583" i="6"/>
  <c r="K1583" i="6"/>
  <c r="L1583" i="6"/>
  <c r="M1583" i="6"/>
  <c r="N1583" i="6"/>
  <c r="O1583" i="6"/>
  <c r="P1583" i="6"/>
  <c r="Q1583" i="6"/>
  <c r="E1584" i="6"/>
  <c r="F1584" i="6"/>
  <c r="G1584" i="6"/>
  <c r="H1584" i="6"/>
  <c r="I1584" i="6"/>
  <c r="J1584" i="6"/>
  <c r="K1584" i="6"/>
  <c r="L1584" i="6"/>
  <c r="M1584" i="6"/>
  <c r="N1584" i="6"/>
  <c r="O1584" i="6"/>
  <c r="P1584" i="6"/>
  <c r="Q1584" i="6"/>
  <c r="E1585" i="6"/>
  <c r="F1585" i="6"/>
  <c r="G1585" i="6"/>
  <c r="H1585" i="6"/>
  <c r="I1585" i="6"/>
  <c r="J1585" i="6"/>
  <c r="K1585" i="6"/>
  <c r="L1585" i="6"/>
  <c r="M1585" i="6"/>
  <c r="N1585" i="6"/>
  <c r="O1585" i="6"/>
  <c r="P1585" i="6"/>
  <c r="Q1585" i="6"/>
  <c r="E1586" i="6"/>
  <c r="F1586" i="6"/>
  <c r="G1586" i="6"/>
  <c r="H1586" i="6"/>
  <c r="I1586" i="6"/>
  <c r="J1586" i="6"/>
  <c r="K1586" i="6"/>
  <c r="L1586" i="6"/>
  <c r="M1586" i="6"/>
  <c r="N1586" i="6"/>
  <c r="O1586" i="6"/>
  <c r="P1586" i="6"/>
  <c r="Q1586" i="6"/>
  <c r="E1587" i="6"/>
  <c r="F1587" i="6"/>
  <c r="G1587" i="6"/>
  <c r="H1587" i="6"/>
  <c r="I1587" i="6"/>
  <c r="J1587" i="6"/>
  <c r="K1587" i="6"/>
  <c r="L1587" i="6"/>
  <c r="M1587" i="6"/>
  <c r="N1587" i="6"/>
  <c r="O1587" i="6"/>
  <c r="P1587" i="6"/>
  <c r="Q1587" i="6"/>
  <c r="E1588" i="6"/>
  <c r="F1588" i="6"/>
  <c r="G1588" i="6"/>
  <c r="H1588" i="6"/>
  <c r="I1588" i="6"/>
  <c r="J1588" i="6"/>
  <c r="K1588" i="6"/>
  <c r="L1588" i="6"/>
  <c r="M1588" i="6"/>
  <c r="N1588" i="6"/>
  <c r="O1588" i="6"/>
  <c r="P1588" i="6"/>
  <c r="Q1588" i="6"/>
  <c r="E1589" i="6"/>
  <c r="F1589" i="6"/>
  <c r="G1589" i="6"/>
  <c r="H1589" i="6"/>
  <c r="I1589" i="6"/>
  <c r="J1589" i="6"/>
  <c r="K1589" i="6"/>
  <c r="L1589" i="6"/>
  <c r="M1589" i="6"/>
  <c r="N1589" i="6"/>
  <c r="O1589" i="6"/>
  <c r="P1589" i="6"/>
  <c r="Q1589" i="6"/>
  <c r="E1590" i="6"/>
  <c r="F1590" i="6"/>
  <c r="G1590" i="6"/>
  <c r="H1590" i="6"/>
  <c r="I1590" i="6"/>
  <c r="J1590" i="6"/>
  <c r="K1590" i="6"/>
  <c r="L1590" i="6"/>
  <c r="M1590" i="6"/>
  <c r="N1590" i="6"/>
  <c r="O1590" i="6"/>
  <c r="P1590" i="6"/>
  <c r="Q1590" i="6"/>
  <c r="E1591" i="6"/>
  <c r="F1591" i="6"/>
  <c r="G1591" i="6"/>
  <c r="H1591" i="6"/>
  <c r="I1591" i="6"/>
  <c r="J1591" i="6"/>
  <c r="K1591" i="6"/>
  <c r="L1591" i="6"/>
  <c r="M1591" i="6"/>
  <c r="N1591" i="6"/>
  <c r="O1591" i="6"/>
  <c r="P1591" i="6"/>
  <c r="Q1591" i="6"/>
  <c r="E1592" i="6"/>
  <c r="F1592" i="6"/>
  <c r="G1592" i="6"/>
  <c r="H1592" i="6"/>
  <c r="I1592" i="6"/>
  <c r="J1592" i="6"/>
  <c r="K1592" i="6"/>
  <c r="L1592" i="6"/>
  <c r="M1592" i="6"/>
  <c r="N1592" i="6"/>
  <c r="O1592" i="6"/>
  <c r="P1592" i="6"/>
  <c r="Q1592" i="6"/>
  <c r="E1593" i="6"/>
  <c r="F1593" i="6"/>
  <c r="G1593" i="6"/>
  <c r="H1593" i="6"/>
  <c r="I1593" i="6"/>
  <c r="J1593" i="6"/>
  <c r="K1593" i="6"/>
  <c r="L1593" i="6"/>
  <c r="M1593" i="6"/>
  <c r="N1593" i="6"/>
  <c r="O1593" i="6"/>
  <c r="P1593" i="6"/>
  <c r="Q1593" i="6"/>
  <c r="E1594" i="6"/>
  <c r="F1594" i="6"/>
  <c r="G1594" i="6"/>
  <c r="H1594" i="6"/>
  <c r="I1594" i="6"/>
  <c r="J1594" i="6"/>
  <c r="K1594" i="6"/>
  <c r="L1594" i="6"/>
  <c r="M1594" i="6"/>
  <c r="N1594" i="6"/>
  <c r="O1594" i="6"/>
  <c r="P1594" i="6"/>
  <c r="Q1594" i="6"/>
  <c r="E1595" i="6"/>
  <c r="F1595" i="6"/>
  <c r="G1595" i="6"/>
  <c r="H1595" i="6"/>
  <c r="I1595" i="6"/>
  <c r="J1595" i="6"/>
  <c r="K1595" i="6"/>
  <c r="L1595" i="6"/>
  <c r="M1595" i="6"/>
  <c r="N1595" i="6"/>
  <c r="O1595" i="6"/>
  <c r="P1595" i="6"/>
  <c r="Q1595" i="6"/>
  <c r="E1596" i="6"/>
  <c r="F1596" i="6"/>
  <c r="G1596" i="6"/>
  <c r="H1596" i="6"/>
  <c r="I1596" i="6"/>
  <c r="J1596" i="6"/>
  <c r="K1596" i="6"/>
  <c r="L1596" i="6"/>
  <c r="M1596" i="6"/>
  <c r="N1596" i="6"/>
  <c r="O1596" i="6"/>
  <c r="P1596" i="6"/>
  <c r="Q1596" i="6"/>
  <c r="E1597" i="6"/>
  <c r="F1597" i="6"/>
  <c r="G1597" i="6"/>
  <c r="H1597" i="6"/>
  <c r="I1597" i="6"/>
  <c r="J1597" i="6"/>
  <c r="K1597" i="6"/>
  <c r="L1597" i="6"/>
  <c r="M1597" i="6"/>
  <c r="N1597" i="6"/>
  <c r="O1597" i="6"/>
  <c r="P1597" i="6"/>
  <c r="Q1597" i="6"/>
  <c r="E1598" i="6"/>
  <c r="F1598" i="6"/>
  <c r="G1598" i="6"/>
  <c r="H1598" i="6"/>
  <c r="I1598" i="6"/>
  <c r="J1598" i="6"/>
  <c r="K1598" i="6"/>
  <c r="L1598" i="6"/>
  <c r="M1598" i="6"/>
  <c r="N1598" i="6"/>
  <c r="O1598" i="6"/>
  <c r="P1598" i="6"/>
  <c r="Q1598" i="6"/>
  <c r="E1599" i="6"/>
  <c r="F1599" i="6"/>
  <c r="G1599" i="6"/>
  <c r="H1599" i="6"/>
  <c r="I1599" i="6"/>
  <c r="J1599" i="6"/>
  <c r="K1599" i="6"/>
  <c r="L1599" i="6"/>
  <c r="M1599" i="6"/>
  <c r="N1599" i="6"/>
  <c r="O1599" i="6"/>
  <c r="P1599" i="6"/>
  <c r="Q1599" i="6"/>
  <c r="E1600" i="6"/>
  <c r="F1600" i="6"/>
  <c r="G1600" i="6"/>
  <c r="H1600" i="6"/>
  <c r="I1600" i="6"/>
  <c r="J1600" i="6"/>
  <c r="K1600" i="6"/>
  <c r="L1600" i="6"/>
  <c r="M1600" i="6"/>
  <c r="N1600" i="6"/>
  <c r="O1600" i="6"/>
  <c r="P1600" i="6"/>
  <c r="Q1600" i="6"/>
  <c r="E1601" i="6"/>
  <c r="F1601" i="6"/>
  <c r="G1601" i="6"/>
  <c r="H1601" i="6"/>
  <c r="I1601" i="6"/>
  <c r="J1601" i="6"/>
  <c r="K1601" i="6"/>
  <c r="L1601" i="6"/>
  <c r="M1601" i="6"/>
  <c r="N1601" i="6"/>
  <c r="O1601" i="6"/>
  <c r="P1601" i="6"/>
  <c r="Q1601" i="6"/>
  <c r="E1602" i="6"/>
  <c r="F1602" i="6"/>
  <c r="G1602" i="6"/>
  <c r="H1602" i="6"/>
  <c r="I1602" i="6"/>
  <c r="J1602" i="6"/>
  <c r="K1602" i="6"/>
  <c r="L1602" i="6"/>
  <c r="M1602" i="6"/>
  <c r="N1602" i="6"/>
  <c r="O1602" i="6"/>
  <c r="P1602" i="6"/>
  <c r="Q1602" i="6"/>
  <c r="E1603" i="6"/>
  <c r="F1603" i="6"/>
  <c r="G1603" i="6"/>
  <c r="H1603" i="6"/>
  <c r="I1603" i="6"/>
  <c r="J1603" i="6"/>
  <c r="K1603" i="6"/>
  <c r="L1603" i="6"/>
  <c r="M1603" i="6"/>
  <c r="N1603" i="6"/>
  <c r="O1603" i="6"/>
  <c r="P1603" i="6"/>
  <c r="Q1603" i="6"/>
  <c r="E1604" i="6"/>
  <c r="F1604" i="6"/>
  <c r="G1604" i="6"/>
  <c r="H1604" i="6"/>
  <c r="I1604" i="6"/>
  <c r="J1604" i="6"/>
  <c r="K1604" i="6"/>
  <c r="L1604" i="6"/>
  <c r="M1604" i="6"/>
  <c r="N1604" i="6"/>
  <c r="O1604" i="6"/>
  <c r="P1604" i="6"/>
  <c r="Q1604" i="6"/>
  <c r="E1605" i="6"/>
  <c r="F1605" i="6"/>
  <c r="G1605" i="6"/>
  <c r="H1605" i="6"/>
  <c r="I1605" i="6"/>
  <c r="J1605" i="6"/>
  <c r="K1605" i="6"/>
  <c r="L1605" i="6"/>
  <c r="M1605" i="6"/>
  <c r="N1605" i="6"/>
  <c r="O1605" i="6"/>
  <c r="P1605" i="6"/>
  <c r="Q1605" i="6"/>
  <c r="E1606" i="6"/>
  <c r="F1606" i="6"/>
  <c r="G1606" i="6"/>
  <c r="H1606" i="6"/>
  <c r="I1606" i="6"/>
  <c r="J1606" i="6"/>
  <c r="K1606" i="6"/>
  <c r="L1606" i="6"/>
  <c r="M1606" i="6"/>
  <c r="N1606" i="6"/>
  <c r="O1606" i="6"/>
  <c r="P1606" i="6"/>
  <c r="Q1606" i="6"/>
  <c r="E1607" i="6"/>
  <c r="F1607" i="6"/>
  <c r="G1607" i="6"/>
  <c r="H1607" i="6"/>
  <c r="I1607" i="6"/>
  <c r="J1607" i="6"/>
  <c r="K1607" i="6"/>
  <c r="L1607" i="6"/>
  <c r="M1607" i="6"/>
  <c r="N1607" i="6"/>
  <c r="O1607" i="6"/>
  <c r="P1607" i="6"/>
  <c r="Q1607" i="6"/>
  <c r="E1608" i="6"/>
  <c r="F1608" i="6"/>
  <c r="G1608" i="6"/>
  <c r="H1608" i="6"/>
  <c r="I1608" i="6"/>
  <c r="J1608" i="6"/>
  <c r="K1608" i="6"/>
  <c r="L1608" i="6"/>
  <c r="M1608" i="6"/>
  <c r="N1608" i="6"/>
  <c r="O1608" i="6"/>
  <c r="P1608" i="6"/>
  <c r="Q1608" i="6"/>
  <c r="E1609" i="6"/>
  <c r="F1609" i="6"/>
  <c r="G1609" i="6"/>
  <c r="H1609" i="6"/>
  <c r="I1609" i="6"/>
  <c r="J1609" i="6"/>
  <c r="K1609" i="6"/>
  <c r="L1609" i="6"/>
  <c r="M1609" i="6"/>
  <c r="N1609" i="6"/>
  <c r="O1609" i="6"/>
  <c r="P1609" i="6"/>
  <c r="Q1609" i="6"/>
  <c r="E1610" i="6"/>
  <c r="F1610" i="6"/>
  <c r="G1610" i="6"/>
  <c r="H1610" i="6"/>
  <c r="I1610" i="6"/>
  <c r="J1610" i="6"/>
  <c r="K1610" i="6"/>
  <c r="L1610" i="6"/>
  <c r="M1610" i="6"/>
  <c r="N1610" i="6"/>
  <c r="O1610" i="6"/>
  <c r="P1610" i="6"/>
  <c r="Q1610" i="6"/>
  <c r="E1611" i="6"/>
  <c r="F1611" i="6"/>
  <c r="G1611" i="6"/>
  <c r="H1611" i="6"/>
  <c r="I1611" i="6"/>
  <c r="J1611" i="6"/>
  <c r="K1611" i="6"/>
  <c r="L1611" i="6"/>
  <c r="M1611" i="6"/>
  <c r="N1611" i="6"/>
  <c r="O1611" i="6"/>
  <c r="P1611" i="6"/>
  <c r="Q1611" i="6"/>
  <c r="E1612" i="6"/>
  <c r="F1612" i="6"/>
  <c r="G1612" i="6"/>
  <c r="H1612" i="6"/>
  <c r="I1612" i="6"/>
  <c r="J1612" i="6"/>
  <c r="K1612" i="6"/>
  <c r="L1612" i="6"/>
  <c r="M1612" i="6"/>
  <c r="N1612" i="6"/>
  <c r="O1612" i="6"/>
  <c r="P1612" i="6"/>
  <c r="Q1612" i="6"/>
  <c r="E1613" i="6"/>
  <c r="F1613" i="6"/>
  <c r="G1613" i="6"/>
  <c r="H1613" i="6"/>
  <c r="I1613" i="6"/>
  <c r="J1613" i="6"/>
  <c r="K1613" i="6"/>
  <c r="L1613" i="6"/>
  <c r="M1613" i="6"/>
  <c r="N1613" i="6"/>
  <c r="O1613" i="6"/>
  <c r="P1613" i="6"/>
  <c r="Q1613" i="6"/>
  <c r="E1614" i="6"/>
  <c r="F1614" i="6"/>
  <c r="G1614" i="6"/>
  <c r="H1614" i="6"/>
  <c r="I1614" i="6"/>
  <c r="J1614" i="6"/>
  <c r="K1614" i="6"/>
  <c r="L1614" i="6"/>
  <c r="M1614" i="6"/>
  <c r="N1614" i="6"/>
  <c r="O1614" i="6"/>
  <c r="P1614" i="6"/>
  <c r="Q1614" i="6"/>
  <c r="E1615" i="6"/>
  <c r="F1615" i="6"/>
  <c r="G1615" i="6"/>
  <c r="H1615" i="6"/>
  <c r="I1615" i="6"/>
  <c r="J1615" i="6"/>
  <c r="K1615" i="6"/>
  <c r="L1615" i="6"/>
  <c r="M1615" i="6"/>
  <c r="N1615" i="6"/>
  <c r="O1615" i="6"/>
  <c r="P1615" i="6"/>
  <c r="Q1615" i="6"/>
  <c r="E1616" i="6"/>
  <c r="F1616" i="6"/>
  <c r="G1616" i="6"/>
  <c r="H1616" i="6"/>
  <c r="I1616" i="6"/>
  <c r="J1616" i="6"/>
  <c r="K1616" i="6"/>
  <c r="L1616" i="6"/>
  <c r="M1616" i="6"/>
  <c r="N1616" i="6"/>
  <c r="O1616" i="6"/>
  <c r="P1616" i="6"/>
  <c r="Q1616" i="6"/>
  <c r="E1617" i="6"/>
  <c r="F1617" i="6"/>
  <c r="G1617" i="6"/>
  <c r="H1617" i="6"/>
  <c r="I1617" i="6"/>
  <c r="J1617" i="6"/>
  <c r="K1617" i="6"/>
  <c r="L1617" i="6"/>
  <c r="M1617" i="6"/>
  <c r="N1617" i="6"/>
  <c r="O1617" i="6"/>
  <c r="P1617" i="6"/>
  <c r="Q1617" i="6"/>
  <c r="E1618" i="6"/>
  <c r="F1618" i="6"/>
  <c r="G1618" i="6"/>
  <c r="H1618" i="6"/>
  <c r="I1618" i="6"/>
  <c r="J1618" i="6"/>
  <c r="K1618" i="6"/>
  <c r="L1618" i="6"/>
  <c r="M1618" i="6"/>
  <c r="N1618" i="6"/>
  <c r="O1618" i="6"/>
  <c r="P1618" i="6"/>
  <c r="Q1618" i="6"/>
  <c r="E1619" i="6"/>
  <c r="F1619" i="6"/>
  <c r="G1619" i="6"/>
  <c r="H1619" i="6"/>
  <c r="I1619" i="6"/>
  <c r="J1619" i="6"/>
  <c r="K1619" i="6"/>
  <c r="L1619" i="6"/>
  <c r="M1619" i="6"/>
  <c r="N1619" i="6"/>
  <c r="O1619" i="6"/>
  <c r="P1619" i="6"/>
  <c r="Q1619" i="6"/>
  <c r="E1620" i="6"/>
  <c r="F1620" i="6"/>
  <c r="G1620" i="6"/>
  <c r="H1620" i="6"/>
  <c r="I1620" i="6"/>
  <c r="J1620" i="6"/>
  <c r="K1620" i="6"/>
  <c r="L1620" i="6"/>
  <c r="M1620" i="6"/>
  <c r="N1620" i="6"/>
  <c r="O1620" i="6"/>
  <c r="P1620" i="6"/>
  <c r="Q1620" i="6"/>
  <c r="E1621" i="6"/>
  <c r="F1621" i="6"/>
  <c r="G1621" i="6"/>
  <c r="H1621" i="6"/>
  <c r="I1621" i="6"/>
  <c r="J1621" i="6"/>
  <c r="K1621" i="6"/>
  <c r="L1621" i="6"/>
  <c r="M1621" i="6"/>
  <c r="N1621" i="6"/>
  <c r="O1621" i="6"/>
  <c r="P1621" i="6"/>
  <c r="Q1621" i="6"/>
  <c r="E1622" i="6"/>
  <c r="F1622" i="6"/>
  <c r="G1622" i="6"/>
  <c r="H1622" i="6"/>
  <c r="I1622" i="6"/>
  <c r="J1622" i="6"/>
  <c r="K1622" i="6"/>
  <c r="L1622" i="6"/>
  <c r="M1622" i="6"/>
  <c r="N1622" i="6"/>
  <c r="O1622" i="6"/>
  <c r="P1622" i="6"/>
  <c r="Q1622" i="6"/>
  <c r="E1623" i="6"/>
  <c r="F1623" i="6"/>
  <c r="G1623" i="6"/>
  <c r="H1623" i="6"/>
  <c r="I1623" i="6"/>
  <c r="J1623" i="6"/>
  <c r="K1623" i="6"/>
  <c r="L1623" i="6"/>
  <c r="M1623" i="6"/>
  <c r="N1623" i="6"/>
  <c r="O1623" i="6"/>
  <c r="P1623" i="6"/>
  <c r="Q1623" i="6"/>
  <c r="E1624" i="6"/>
  <c r="F1624" i="6"/>
  <c r="G1624" i="6"/>
  <c r="H1624" i="6"/>
  <c r="I1624" i="6"/>
  <c r="J1624" i="6"/>
  <c r="K1624" i="6"/>
  <c r="L1624" i="6"/>
  <c r="M1624" i="6"/>
  <c r="N1624" i="6"/>
  <c r="O1624" i="6"/>
  <c r="P1624" i="6"/>
  <c r="Q1624" i="6"/>
  <c r="E1625" i="6"/>
  <c r="F1625" i="6"/>
  <c r="G1625" i="6"/>
  <c r="H1625" i="6"/>
  <c r="I1625" i="6"/>
  <c r="J1625" i="6"/>
  <c r="K1625" i="6"/>
  <c r="L1625" i="6"/>
  <c r="M1625" i="6"/>
  <c r="N1625" i="6"/>
  <c r="O1625" i="6"/>
  <c r="P1625" i="6"/>
  <c r="Q1625" i="6"/>
  <c r="E1626" i="6"/>
  <c r="F1626" i="6"/>
  <c r="G1626" i="6"/>
  <c r="H1626" i="6"/>
  <c r="I1626" i="6"/>
  <c r="J1626" i="6"/>
  <c r="K1626" i="6"/>
  <c r="L1626" i="6"/>
  <c r="M1626" i="6"/>
  <c r="N1626" i="6"/>
  <c r="O1626" i="6"/>
  <c r="P1626" i="6"/>
  <c r="Q1626" i="6"/>
  <c r="E1627" i="6"/>
  <c r="F1627" i="6"/>
  <c r="G1627" i="6"/>
  <c r="H1627" i="6"/>
  <c r="I1627" i="6"/>
  <c r="J1627" i="6"/>
  <c r="K1627" i="6"/>
  <c r="L1627" i="6"/>
  <c r="M1627" i="6"/>
  <c r="N1627" i="6"/>
  <c r="O1627" i="6"/>
  <c r="P1627" i="6"/>
  <c r="Q1627" i="6"/>
  <c r="E1628" i="6"/>
  <c r="F1628" i="6"/>
  <c r="G1628" i="6"/>
  <c r="H1628" i="6"/>
  <c r="I1628" i="6"/>
  <c r="J1628" i="6"/>
  <c r="K1628" i="6"/>
  <c r="L1628" i="6"/>
  <c r="M1628" i="6"/>
  <c r="N1628" i="6"/>
  <c r="O1628" i="6"/>
  <c r="P1628" i="6"/>
  <c r="Q1628" i="6"/>
  <c r="E1629" i="6"/>
  <c r="F1629" i="6"/>
  <c r="G1629" i="6"/>
  <c r="H1629" i="6"/>
  <c r="I1629" i="6"/>
  <c r="J1629" i="6"/>
  <c r="K1629" i="6"/>
  <c r="L1629" i="6"/>
  <c r="M1629" i="6"/>
  <c r="N1629" i="6"/>
  <c r="O1629" i="6"/>
  <c r="P1629" i="6"/>
  <c r="Q1629" i="6"/>
  <c r="E1630" i="6"/>
  <c r="F1630" i="6"/>
  <c r="G1630" i="6"/>
  <c r="H1630" i="6"/>
  <c r="I1630" i="6"/>
  <c r="J1630" i="6"/>
  <c r="K1630" i="6"/>
  <c r="L1630" i="6"/>
  <c r="M1630" i="6"/>
  <c r="N1630" i="6"/>
  <c r="O1630" i="6"/>
  <c r="P1630" i="6"/>
  <c r="Q1630" i="6"/>
  <c r="E1631" i="6"/>
  <c r="F1631" i="6"/>
  <c r="G1631" i="6"/>
  <c r="H1631" i="6"/>
  <c r="I1631" i="6"/>
  <c r="J1631" i="6"/>
  <c r="K1631" i="6"/>
  <c r="L1631" i="6"/>
  <c r="M1631" i="6"/>
  <c r="N1631" i="6"/>
  <c r="O1631" i="6"/>
  <c r="P1631" i="6"/>
  <c r="Q1631" i="6"/>
  <c r="E1632" i="6"/>
  <c r="F1632" i="6"/>
  <c r="G1632" i="6"/>
  <c r="H1632" i="6"/>
  <c r="I1632" i="6"/>
  <c r="J1632" i="6"/>
  <c r="K1632" i="6"/>
  <c r="L1632" i="6"/>
  <c r="M1632" i="6"/>
  <c r="N1632" i="6"/>
  <c r="O1632" i="6"/>
  <c r="P1632" i="6"/>
  <c r="Q1632" i="6"/>
  <c r="E1633" i="6"/>
  <c r="F1633" i="6"/>
  <c r="G1633" i="6"/>
  <c r="H1633" i="6"/>
  <c r="I1633" i="6"/>
  <c r="J1633" i="6"/>
  <c r="K1633" i="6"/>
  <c r="L1633" i="6"/>
  <c r="M1633" i="6"/>
  <c r="N1633" i="6"/>
  <c r="O1633" i="6"/>
  <c r="P1633" i="6"/>
  <c r="Q1633" i="6"/>
  <c r="E1634" i="6"/>
  <c r="F1634" i="6"/>
  <c r="G1634" i="6"/>
  <c r="H1634" i="6"/>
  <c r="I1634" i="6"/>
  <c r="J1634" i="6"/>
  <c r="K1634" i="6"/>
  <c r="L1634" i="6"/>
  <c r="M1634" i="6"/>
  <c r="N1634" i="6"/>
  <c r="O1634" i="6"/>
  <c r="P1634" i="6"/>
  <c r="Q1634" i="6"/>
  <c r="E1635" i="6"/>
  <c r="F1635" i="6"/>
  <c r="G1635" i="6"/>
  <c r="H1635" i="6"/>
  <c r="I1635" i="6"/>
  <c r="J1635" i="6"/>
  <c r="K1635" i="6"/>
  <c r="L1635" i="6"/>
  <c r="M1635" i="6"/>
  <c r="N1635" i="6"/>
  <c r="O1635" i="6"/>
  <c r="P1635" i="6"/>
  <c r="Q1635" i="6"/>
  <c r="E1636" i="6"/>
  <c r="F1636" i="6"/>
  <c r="G1636" i="6"/>
  <c r="H1636" i="6"/>
  <c r="I1636" i="6"/>
  <c r="J1636" i="6"/>
  <c r="K1636" i="6"/>
  <c r="L1636" i="6"/>
  <c r="M1636" i="6"/>
  <c r="N1636" i="6"/>
  <c r="O1636" i="6"/>
  <c r="P1636" i="6"/>
  <c r="Q1636" i="6"/>
  <c r="E1637" i="6"/>
  <c r="F1637" i="6"/>
  <c r="G1637" i="6"/>
  <c r="H1637" i="6"/>
  <c r="I1637" i="6"/>
  <c r="J1637" i="6"/>
  <c r="K1637" i="6"/>
  <c r="L1637" i="6"/>
  <c r="M1637" i="6"/>
  <c r="N1637" i="6"/>
  <c r="O1637" i="6"/>
  <c r="P1637" i="6"/>
  <c r="Q1637" i="6"/>
  <c r="E1638" i="6"/>
  <c r="F1638" i="6"/>
  <c r="G1638" i="6"/>
  <c r="H1638" i="6"/>
  <c r="I1638" i="6"/>
  <c r="J1638" i="6"/>
  <c r="K1638" i="6"/>
  <c r="L1638" i="6"/>
  <c r="M1638" i="6"/>
  <c r="N1638" i="6"/>
  <c r="O1638" i="6"/>
  <c r="P1638" i="6"/>
  <c r="Q1638" i="6"/>
  <c r="E1639" i="6"/>
  <c r="F1639" i="6"/>
  <c r="G1639" i="6"/>
  <c r="H1639" i="6"/>
  <c r="I1639" i="6"/>
  <c r="J1639" i="6"/>
  <c r="K1639" i="6"/>
  <c r="L1639" i="6"/>
  <c r="M1639" i="6"/>
  <c r="N1639" i="6"/>
  <c r="O1639" i="6"/>
  <c r="P1639" i="6"/>
  <c r="Q1639" i="6"/>
  <c r="E1640" i="6"/>
  <c r="F1640" i="6"/>
  <c r="G1640" i="6"/>
  <c r="H1640" i="6"/>
  <c r="I1640" i="6"/>
  <c r="J1640" i="6"/>
  <c r="K1640" i="6"/>
  <c r="L1640" i="6"/>
  <c r="M1640" i="6"/>
  <c r="N1640" i="6"/>
  <c r="O1640" i="6"/>
  <c r="P1640" i="6"/>
  <c r="Q1640" i="6"/>
  <c r="E1641" i="6"/>
  <c r="F1641" i="6"/>
  <c r="G1641" i="6"/>
  <c r="H1641" i="6"/>
  <c r="I1641" i="6"/>
  <c r="J1641" i="6"/>
  <c r="K1641" i="6"/>
  <c r="L1641" i="6"/>
  <c r="M1641" i="6"/>
  <c r="N1641" i="6"/>
  <c r="O1641" i="6"/>
  <c r="P1641" i="6"/>
  <c r="Q1641" i="6"/>
  <c r="E1642" i="6"/>
  <c r="F1642" i="6"/>
  <c r="G1642" i="6"/>
  <c r="H1642" i="6"/>
  <c r="I1642" i="6"/>
  <c r="J1642" i="6"/>
  <c r="K1642" i="6"/>
  <c r="L1642" i="6"/>
  <c r="M1642" i="6"/>
  <c r="N1642" i="6"/>
  <c r="O1642" i="6"/>
  <c r="P1642" i="6"/>
  <c r="Q1642" i="6"/>
  <c r="E1643" i="6"/>
  <c r="F1643" i="6"/>
  <c r="G1643" i="6"/>
  <c r="H1643" i="6"/>
  <c r="I1643" i="6"/>
  <c r="J1643" i="6"/>
  <c r="K1643" i="6"/>
  <c r="L1643" i="6"/>
  <c r="M1643" i="6"/>
  <c r="N1643" i="6"/>
  <c r="O1643" i="6"/>
  <c r="P1643" i="6"/>
  <c r="Q1643" i="6"/>
  <c r="E1644" i="6"/>
  <c r="F1644" i="6"/>
  <c r="G1644" i="6"/>
  <c r="H1644" i="6"/>
  <c r="I1644" i="6"/>
  <c r="J1644" i="6"/>
  <c r="K1644" i="6"/>
  <c r="L1644" i="6"/>
  <c r="M1644" i="6"/>
  <c r="N1644" i="6"/>
  <c r="O1644" i="6"/>
  <c r="P1644" i="6"/>
  <c r="Q1644" i="6"/>
  <c r="E1645" i="6"/>
  <c r="F1645" i="6"/>
  <c r="G1645" i="6"/>
  <c r="H1645" i="6"/>
  <c r="I1645" i="6"/>
  <c r="J1645" i="6"/>
  <c r="K1645" i="6"/>
  <c r="L1645" i="6"/>
  <c r="M1645" i="6"/>
  <c r="N1645" i="6"/>
  <c r="O1645" i="6"/>
  <c r="P1645" i="6"/>
  <c r="Q1645" i="6"/>
  <c r="E1646" i="6"/>
  <c r="F1646" i="6"/>
  <c r="G1646" i="6"/>
  <c r="H1646" i="6"/>
  <c r="I1646" i="6"/>
  <c r="J1646" i="6"/>
  <c r="K1646" i="6"/>
  <c r="L1646" i="6"/>
  <c r="M1646" i="6"/>
  <c r="N1646" i="6"/>
  <c r="O1646" i="6"/>
  <c r="P1646" i="6"/>
  <c r="Q1646" i="6"/>
  <c r="E1647" i="6"/>
  <c r="F1647" i="6"/>
  <c r="G1647" i="6"/>
  <c r="H1647" i="6"/>
  <c r="I1647" i="6"/>
  <c r="J1647" i="6"/>
  <c r="K1647" i="6"/>
  <c r="L1647" i="6"/>
  <c r="M1647" i="6"/>
  <c r="N1647" i="6"/>
  <c r="O1647" i="6"/>
  <c r="P1647" i="6"/>
  <c r="Q1647" i="6"/>
  <c r="E1648" i="6"/>
  <c r="F1648" i="6"/>
  <c r="G1648" i="6"/>
  <c r="H1648" i="6"/>
  <c r="I1648" i="6"/>
  <c r="J1648" i="6"/>
  <c r="K1648" i="6"/>
  <c r="L1648" i="6"/>
  <c r="M1648" i="6"/>
  <c r="N1648" i="6"/>
  <c r="O1648" i="6"/>
  <c r="P1648" i="6"/>
  <c r="Q1648" i="6"/>
  <c r="E1649" i="6"/>
  <c r="F1649" i="6"/>
  <c r="G1649" i="6"/>
  <c r="H1649" i="6"/>
  <c r="I1649" i="6"/>
  <c r="J1649" i="6"/>
  <c r="K1649" i="6"/>
  <c r="L1649" i="6"/>
  <c r="M1649" i="6"/>
  <c r="N1649" i="6"/>
  <c r="O1649" i="6"/>
  <c r="P1649" i="6"/>
  <c r="Q1649" i="6"/>
  <c r="E1650" i="6"/>
  <c r="F1650" i="6"/>
  <c r="G1650" i="6"/>
  <c r="H1650" i="6"/>
  <c r="I1650" i="6"/>
  <c r="J1650" i="6"/>
  <c r="K1650" i="6"/>
  <c r="L1650" i="6"/>
  <c r="M1650" i="6"/>
  <c r="N1650" i="6"/>
  <c r="O1650" i="6"/>
  <c r="P1650" i="6"/>
  <c r="Q1650" i="6"/>
  <c r="E1651" i="6"/>
  <c r="F1651" i="6"/>
  <c r="G1651" i="6"/>
  <c r="H1651" i="6"/>
  <c r="I1651" i="6"/>
  <c r="J1651" i="6"/>
  <c r="K1651" i="6"/>
  <c r="L1651" i="6"/>
  <c r="M1651" i="6"/>
  <c r="N1651" i="6"/>
  <c r="O1651" i="6"/>
  <c r="P1651" i="6"/>
  <c r="Q1651" i="6"/>
  <c r="E1652" i="6"/>
  <c r="F1652" i="6"/>
  <c r="G1652" i="6"/>
  <c r="H1652" i="6"/>
  <c r="I1652" i="6"/>
  <c r="J1652" i="6"/>
  <c r="K1652" i="6"/>
  <c r="L1652" i="6"/>
  <c r="M1652" i="6"/>
  <c r="N1652" i="6"/>
  <c r="O1652" i="6"/>
  <c r="P1652" i="6"/>
  <c r="Q1652" i="6"/>
  <c r="E1653" i="6"/>
  <c r="F1653" i="6"/>
  <c r="G1653" i="6"/>
  <c r="H1653" i="6"/>
  <c r="I1653" i="6"/>
  <c r="J1653" i="6"/>
  <c r="K1653" i="6"/>
  <c r="L1653" i="6"/>
  <c r="M1653" i="6"/>
  <c r="N1653" i="6"/>
  <c r="O1653" i="6"/>
  <c r="P1653" i="6"/>
  <c r="Q1653" i="6"/>
  <c r="E1654" i="6"/>
  <c r="F1654" i="6"/>
  <c r="G1654" i="6"/>
  <c r="H1654" i="6"/>
  <c r="I1654" i="6"/>
  <c r="J1654" i="6"/>
  <c r="K1654" i="6"/>
  <c r="L1654" i="6"/>
  <c r="M1654" i="6"/>
  <c r="N1654" i="6"/>
  <c r="O1654" i="6"/>
  <c r="P1654" i="6"/>
  <c r="Q1654" i="6"/>
  <c r="E1655" i="6"/>
  <c r="F1655" i="6"/>
  <c r="G1655" i="6"/>
  <c r="H1655" i="6"/>
  <c r="I1655" i="6"/>
  <c r="J1655" i="6"/>
  <c r="K1655" i="6"/>
  <c r="L1655" i="6"/>
  <c r="M1655" i="6"/>
  <c r="N1655" i="6"/>
  <c r="O1655" i="6"/>
  <c r="P1655" i="6"/>
  <c r="Q1655" i="6"/>
  <c r="E1656" i="6"/>
  <c r="F1656" i="6"/>
  <c r="G1656" i="6"/>
  <c r="H1656" i="6"/>
  <c r="I1656" i="6"/>
  <c r="J1656" i="6"/>
  <c r="K1656" i="6"/>
  <c r="L1656" i="6"/>
  <c r="M1656" i="6"/>
  <c r="N1656" i="6"/>
  <c r="O1656" i="6"/>
  <c r="P1656" i="6"/>
  <c r="Q1656" i="6"/>
  <c r="E1657" i="6"/>
  <c r="F1657" i="6"/>
  <c r="G1657" i="6"/>
  <c r="H1657" i="6"/>
  <c r="I1657" i="6"/>
  <c r="J1657" i="6"/>
  <c r="K1657" i="6"/>
  <c r="L1657" i="6"/>
  <c r="M1657" i="6"/>
  <c r="N1657" i="6"/>
  <c r="O1657" i="6"/>
  <c r="P1657" i="6"/>
  <c r="Q1657" i="6"/>
  <c r="E1658" i="6"/>
  <c r="F1658" i="6"/>
  <c r="G1658" i="6"/>
  <c r="H1658" i="6"/>
  <c r="I1658" i="6"/>
  <c r="J1658" i="6"/>
  <c r="K1658" i="6"/>
  <c r="L1658" i="6"/>
  <c r="M1658" i="6"/>
  <c r="N1658" i="6"/>
  <c r="O1658" i="6"/>
  <c r="P1658" i="6"/>
  <c r="Q1658" i="6"/>
  <c r="E1659" i="6"/>
  <c r="F1659" i="6"/>
  <c r="G1659" i="6"/>
  <c r="H1659" i="6"/>
  <c r="I1659" i="6"/>
  <c r="J1659" i="6"/>
  <c r="K1659" i="6"/>
  <c r="L1659" i="6"/>
  <c r="M1659" i="6"/>
  <c r="N1659" i="6"/>
  <c r="O1659" i="6"/>
  <c r="P1659" i="6"/>
  <c r="Q1659" i="6"/>
  <c r="E1660" i="6"/>
  <c r="F1660" i="6"/>
  <c r="G1660" i="6"/>
  <c r="H1660" i="6"/>
  <c r="I1660" i="6"/>
  <c r="J1660" i="6"/>
  <c r="K1660" i="6"/>
  <c r="L1660" i="6"/>
  <c r="M1660" i="6"/>
  <c r="N1660" i="6"/>
  <c r="O1660" i="6"/>
  <c r="P1660" i="6"/>
  <c r="Q1660" i="6"/>
  <c r="E1661" i="6"/>
  <c r="F1661" i="6"/>
  <c r="G1661" i="6"/>
  <c r="H1661" i="6"/>
  <c r="I1661" i="6"/>
  <c r="J1661" i="6"/>
  <c r="K1661" i="6"/>
  <c r="L1661" i="6"/>
  <c r="M1661" i="6"/>
  <c r="N1661" i="6"/>
  <c r="O1661" i="6"/>
  <c r="P1661" i="6"/>
  <c r="Q1661" i="6"/>
  <c r="E1662" i="6"/>
  <c r="F1662" i="6"/>
  <c r="G1662" i="6"/>
  <c r="H1662" i="6"/>
  <c r="I1662" i="6"/>
  <c r="J1662" i="6"/>
  <c r="K1662" i="6"/>
  <c r="L1662" i="6"/>
  <c r="M1662" i="6"/>
  <c r="N1662" i="6"/>
  <c r="O1662" i="6"/>
  <c r="P1662" i="6"/>
  <c r="Q1662" i="6"/>
  <c r="E1663" i="6"/>
  <c r="F1663" i="6"/>
  <c r="G1663" i="6"/>
  <c r="H1663" i="6"/>
  <c r="I1663" i="6"/>
  <c r="J1663" i="6"/>
  <c r="K1663" i="6"/>
  <c r="L1663" i="6"/>
  <c r="M1663" i="6"/>
  <c r="N1663" i="6"/>
  <c r="O1663" i="6"/>
  <c r="P1663" i="6"/>
  <c r="Q1663" i="6"/>
  <c r="E1664" i="6"/>
  <c r="F1664" i="6"/>
  <c r="G1664" i="6"/>
  <c r="H1664" i="6"/>
  <c r="I1664" i="6"/>
  <c r="J1664" i="6"/>
  <c r="K1664" i="6"/>
  <c r="L1664" i="6"/>
  <c r="M1664" i="6"/>
  <c r="N1664" i="6"/>
  <c r="O1664" i="6"/>
  <c r="P1664" i="6"/>
  <c r="Q1664" i="6"/>
  <c r="E1665" i="6"/>
  <c r="F1665" i="6"/>
  <c r="G1665" i="6"/>
  <c r="H1665" i="6"/>
  <c r="I1665" i="6"/>
  <c r="J1665" i="6"/>
  <c r="K1665" i="6"/>
  <c r="L1665" i="6"/>
  <c r="M1665" i="6"/>
  <c r="N1665" i="6"/>
  <c r="O1665" i="6"/>
  <c r="P1665" i="6"/>
  <c r="Q1665" i="6"/>
  <c r="E1666" i="6"/>
  <c r="F1666" i="6"/>
  <c r="G1666" i="6"/>
  <c r="H1666" i="6"/>
  <c r="I1666" i="6"/>
  <c r="J1666" i="6"/>
  <c r="K1666" i="6"/>
  <c r="L1666" i="6"/>
  <c r="M1666" i="6"/>
  <c r="N1666" i="6"/>
  <c r="O1666" i="6"/>
  <c r="P1666" i="6"/>
  <c r="Q1666" i="6"/>
  <c r="E1667" i="6"/>
  <c r="F1667" i="6"/>
  <c r="G1667" i="6"/>
  <c r="H1667" i="6"/>
  <c r="I1667" i="6"/>
  <c r="J1667" i="6"/>
  <c r="K1667" i="6"/>
  <c r="L1667" i="6"/>
  <c r="M1667" i="6"/>
  <c r="N1667" i="6"/>
  <c r="O1667" i="6"/>
  <c r="P1667" i="6"/>
  <c r="Q1667" i="6"/>
  <c r="E1668" i="6"/>
  <c r="F1668" i="6"/>
  <c r="G1668" i="6"/>
  <c r="H1668" i="6"/>
  <c r="I1668" i="6"/>
  <c r="J1668" i="6"/>
  <c r="K1668" i="6"/>
  <c r="L1668" i="6"/>
  <c r="M1668" i="6"/>
  <c r="N1668" i="6"/>
  <c r="O1668" i="6"/>
  <c r="P1668" i="6"/>
  <c r="Q1668" i="6"/>
  <c r="E1669" i="6"/>
  <c r="F1669" i="6"/>
  <c r="G1669" i="6"/>
  <c r="H1669" i="6"/>
  <c r="I1669" i="6"/>
  <c r="J1669" i="6"/>
  <c r="K1669" i="6"/>
  <c r="L1669" i="6"/>
  <c r="M1669" i="6"/>
  <c r="N1669" i="6"/>
  <c r="O1669" i="6"/>
  <c r="P1669" i="6"/>
  <c r="Q1669" i="6"/>
  <c r="E1670" i="6"/>
  <c r="F1670" i="6"/>
  <c r="G1670" i="6"/>
  <c r="H1670" i="6"/>
  <c r="I1670" i="6"/>
  <c r="J1670" i="6"/>
  <c r="K1670" i="6"/>
  <c r="L1670" i="6"/>
  <c r="M1670" i="6"/>
  <c r="N1670" i="6"/>
  <c r="O1670" i="6"/>
  <c r="P1670" i="6"/>
  <c r="Q1670" i="6"/>
  <c r="E1671" i="6"/>
  <c r="F1671" i="6"/>
  <c r="G1671" i="6"/>
  <c r="H1671" i="6"/>
  <c r="I1671" i="6"/>
  <c r="J1671" i="6"/>
  <c r="K1671" i="6"/>
  <c r="L1671" i="6"/>
  <c r="M1671" i="6"/>
  <c r="N1671" i="6"/>
  <c r="O1671" i="6"/>
  <c r="P1671" i="6"/>
  <c r="Q1671" i="6"/>
  <c r="E1672" i="6"/>
  <c r="F1672" i="6"/>
  <c r="G1672" i="6"/>
  <c r="H1672" i="6"/>
  <c r="I1672" i="6"/>
  <c r="J1672" i="6"/>
  <c r="K1672" i="6"/>
  <c r="L1672" i="6"/>
  <c r="M1672" i="6"/>
  <c r="N1672" i="6"/>
  <c r="O1672" i="6"/>
  <c r="P1672" i="6"/>
  <c r="Q1672" i="6"/>
  <c r="E1673" i="6"/>
  <c r="F1673" i="6"/>
  <c r="G1673" i="6"/>
  <c r="H1673" i="6"/>
  <c r="I1673" i="6"/>
  <c r="J1673" i="6"/>
  <c r="K1673" i="6"/>
  <c r="L1673" i="6"/>
  <c r="M1673" i="6"/>
  <c r="N1673" i="6"/>
  <c r="O1673" i="6"/>
  <c r="P1673" i="6"/>
  <c r="Q1673" i="6"/>
  <c r="E1674" i="6"/>
  <c r="F1674" i="6"/>
  <c r="G1674" i="6"/>
  <c r="H1674" i="6"/>
  <c r="I1674" i="6"/>
  <c r="J1674" i="6"/>
  <c r="K1674" i="6"/>
  <c r="L1674" i="6"/>
  <c r="M1674" i="6"/>
  <c r="N1674" i="6"/>
  <c r="O1674" i="6"/>
  <c r="P1674" i="6"/>
  <c r="Q1674" i="6"/>
  <c r="E1675" i="6"/>
  <c r="F1675" i="6"/>
  <c r="G1675" i="6"/>
  <c r="H1675" i="6"/>
  <c r="I1675" i="6"/>
  <c r="J1675" i="6"/>
  <c r="K1675" i="6"/>
  <c r="L1675" i="6"/>
  <c r="M1675" i="6"/>
  <c r="N1675" i="6"/>
  <c r="O1675" i="6"/>
  <c r="P1675" i="6"/>
  <c r="Q1675" i="6"/>
  <c r="E1676" i="6"/>
  <c r="F1676" i="6"/>
  <c r="G1676" i="6"/>
  <c r="H1676" i="6"/>
  <c r="I1676" i="6"/>
  <c r="J1676" i="6"/>
  <c r="K1676" i="6"/>
  <c r="L1676" i="6"/>
  <c r="M1676" i="6"/>
  <c r="N1676" i="6"/>
  <c r="O1676" i="6"/>
  <c r="P1676" i="6"/>
  <c r="Q1676" i="6"/>
  <c r="E1677" i="6"/>
  <c r="F1677" i="6"/>
  <c r="G1677" i="6"/>
  <c r="H1677" i="6"/>
  <c r="I1677" i="6"/>
  <c r="J1677" i="6"/>
  <c r="K1677" i="6"/>
  <c r="L1677" i="6"/>
  <c r="M1677" i="6"/>
  <c r="N1677" i="6"/>
  <c r="O1677" i="6"/>
  <c r="P1677" i="6"/>
  <c r="Q1677" i="6"/>
  <c r="E1678" i="6"/>
  <c r="F1678" i="6"/>
  <c r="G1678" i="6"/>
  <c r="H1678" i="6"/>
  <c r="I1678" i="6"/>
  <c r="J1678" i="6"/>
  <c r="K1678" i="6"/>
  <c r="L1678" i="6"/>
  <c r="M1678" i="6"/>
  <c r="N1678" i="6"/>
  <c r="O1678" i="6"/>
  <c r="P1678" i="6"/>
  <c r="Q1678" i="6"/>
  <c r="E1679" i="6"/>
  <c r="F1679" i="6"/>
  <c r="G1679" i="6"/>
  <c r="H1679" i="6"/>
  <c r="I1679" i="6"/>
  <c r="J1679" i="6"/>
  <c r="K1679" i="6"/>
  <c r="L1679" i="6"/>
  <c r="M1679" i="6"/>
  <c r="N1679" i="6"/>
  <c r="O1679" i="6"/>
  <c r="P1679" i="6"/>
  <c r="Q1679" i="6"/>
  <c r="E1680" i="6"/>
  <c r="F1680" i="6"/>
  <c r="G1680" i="6"/>
  <c r="H1680" i="6"/>
  <c r="I1680" i="6"/>
  <c r="J1680" i="6"/>
  <c r="K1680" i="6"/>
  <c r="L1680" i="6"/>
  <c r="M1680" i="6"/>
  <c r="N1680" i="6"/>
  <c r="O1680" i="6"/>
  <c r="P1680" i="6"/>
  <c r="Q1680" i="6"/>
  <c r="E1681" i="6"/>
  <c r="F1681" i="6"/>
  <c r="G1681" i="6"/>
  <c r="H1681" i="6"/>
  <c r="I1681" i="6"/>
  <c r="J1681" i="6"/>
  <c r="K1681" i="6"/>
  <c r="L1681" i="6"/>
  <c r="M1681" i="6"/>
  <c r="N1681" i="6"/>
  <c r="O1681" i="6"/>
  <c r="P1681" i="6"/>
  <c r="Q1681" i="6"/>
  <c r="E1682" i="6"/>
  <c r="F1682" i="6"/>
  <c r="G1682" i="6"/>
  <c r="H1682" i="6"/>
  <c r="I1682" i="6"/>
  <c r="J1682" i="6"/>
  <c r="K1682" i="6"/>
  <c r="L1682" i="6"/>
  <c r="M1682" i="6"/>
  <c r="N1682" i="6"/>
  <c r="O1682" i="6"/>
  <c r="P1682" i="6"/>
  <c r="Q1682" i="6"/>
  <c r="E1683" i="6"/>
  <c r="F1683" i="6"/>
  <c r="G1683" i="6"/>
  <c r="H1683" i="6"/>
  <c r="I1683" i="6"/>
  <c r="J1683" i="6"/>
  <c r="K1683" i="6"/>
  <c r="L1683" i="6"/>
  <c r="M1683" i="6"/>
  <c r="N1683" i="6"/>
  <c r="O1683" i="6"/>
  <c r="P1683" i="6"/>
  <c r="Q1683" i="6"/>
  <c r="E1684" i="6"/>
  <c r="F1684" i="6"/>
  <c r="G1684" i="6"/>
  <c r="H1684" i="6"/>
  <c r="I1684" i="6"/>
  <c r="J1684" i="6"/>
  <c r="K1684" i="6"/>
  <c r="L1684" i="6"/>
  <c r="M1684" i="6"/>
  <c r="N1684" i="6"/>
  <c r="O1684" i="6"/>
  <c r="P1684" i="6"/>
  <c r="Q1684" i="6"/>
  <c r="E1685" i="6"/>
  <c r="F1685" i="6"/>
  <c r="G1685" i="6"/>
  <c r="H1685" i="6"/>
  <c r="I1685" i="6"/>
  <c r="J1685" i="6"/>
  <c r="K1685" i="6"/>
  <c r="L1685" i="6"/>
  <c r="M1685" i="6"/>
  <c r="N1685" i="6"/>
  <c r="O1685" i="6"/>
  <c r="P1685" i="6"/>
  <c r="Q1685" i="6"/>
  <c r="E1686" i="6"/>
  <c r="F1686" i="6"/>
  <c r="G1686" i="6"/>
  <c r="H1686" i="6"/>
  <c r="I1686" i="6"/>
  <c r="J1686" i="6"/>
  <c r="K1686" i="6"/>
  <c r="L1686" i="6"/>
  <c r="M1686" i="6"/>
  <c r="N1686" i="6"/>
  <c r="O1686" i="6"/>
  <c r="P1686" i="6"/>
  <c r="Q1686" i="6"/>
  <c r="E1687" i="6"/>
  <c r="F1687" i="6"/>
  <c r="G1687" i="6"/>
  <c r="H1687" i="6"/>
  <c r="I1687" i="6"/>
  <c r="J1687" i="6"/>
  <c r="K1687" i="6"/>
  <c r="L1687" i="6"/>
  <c r="M1687" i="6"/>
  <c r="N1687" i="6"/>
  <c r="O1687" i="6"/>
  <c r="P1687" i="6"/>
  <c r="Q1687" i="6"/>
  <c r="E1688" i="6"/>
  <c r="F1688" i="6"/>
  <c r="G1688" i="6"/>
  <c r="H1688" i="6"/>
  <c r="I1688" i="6"/>
  <c r="J1688" i="6"/>
  <c r="K1688" i="6"/>
  <c r="L1688" i="6"/>
  <c r="M1688" i="6"/>
  <c r="N1688" i="6"/>
  <c r="O1688" i="6"/>
  <c r="P1688" i="6"/>
  <c r="Q1688" i="6"/>
  <c r="E1689" i="6"/>
  <c r="F1689" i="6"/>
  <c r="G1689" i="6"/>
  <c r="H1689" i="6"/>
  <c r="I1689" i="6"/>
  <c r="J1689" i="6"/>
  <c r="K1689" i="6"/>
  <c r="L1689" i="6"/>
  <c r="M1689" i="6"/>
  <c r="N1689" i="6"/>
  <c r="O1689" i="6"/>
  <c r="P1689" i="6"/>
  <c r="Q1689" i="6"/>
  <c r="E1690" i="6"/>
  <c r="F1690" i="6"/>
  <c r="G1690" i="6"/>
  <c r="H1690" i="6"/>
  <c r="I1690" i="6"/>
  <c r="J1690" i="6"/>
  <c r="K1690" i="6"/>
  <c r="L1690" i="6"/>
  <c r="M1690" i="6"/>
  <c r="N1690" i="6"/>
  <c r="O1690" i="6"/>
  <c r="P1690" i="6"/>
  <c r="Q1690" i="6"/>
  <c r="E1691" i="6"/>
  <c r="F1691" i="6"/>
  <c r="G1691" i="6"/>
  <c r="H1691" i="6"/>
  <c r="I1691" i="6"/>
  <c r="J1691" i="6"/>
  <c r="K1691" i="6"/>
  <c r="L1691" i="6"/>
  <c r="M1691" i="6"/>
  <c r="N1691" i="6"/>
  <c r="O1691" i="6"/>
  <c r="P1691" i="6"/>
  <c r="Q1691" i="6"/>
  <c r="E1692" i="6"/>
  <c r="F1692" i="6"/>
  <c r="G1692" i="6"/>
  <c r="H1692" i="6"/>
  <c r="I1692" i="6"/>
  <c r="J1692" i="6"/>
  <c r="K1692" i="6"/>
  <c r="L1692" i="6"/>
  <c r="M1692" i="6"/>
  <c r="N1692" i="6"/>
  <c r="O1692" i="6"/>
  <c r="P1692" i="6"/>
  <c r="Q1692" i="6"/>
  <c r="E1693" i="6"/>
  <c r="F1693" i="6"/>
  <c r="G1693" i="6"/>
  <c r="H1693" i="6"/>
  <c r="I1693" i="6"/>
  <c r="J1693" i="6"/>
  <c r="K1693" i="6"/>
  <c r="L1693" i="6"/>
  <c r="M1693" i="6"/>
  <c r="N1693" i="6"/>
  <c r="O1693" i="6"/>
  <c r="P1693" i="6"/>
  <c r="Q1693" i="6"/>
  <c r="E1694" i="6"/>
  <c r="F1694" i="6"/>
  <c r="G1694" i="6"/>
  <c r="H1694" i="6"/>
  <c r="I1694" i="6"/>
  <c r="J1694" i="6"/>
  <c r="K1694" i="6"/>
  <c r="L1694" i="6"/>
  <c r="M1694" i="6"/>
  <c r="N1694" i="6"/>
  <c r="O1694" i="6"/>
  <c r="P1694" i="6"/>
  <c r="Q1694" i="6"/>
  <c r="E1695" i="6"/>
  <c r="F1695" i="6"/>
  <c r="G1695" i="6"/>
  <c r="H1695" i="6"/>
  <c r="I1695" i="6"/>
  <c r="J1695" i="6"/>
  <c r="K1695" i="6"/>
  <c r="L1695" i="6"/>
  <c r="M1695" i="6"/>
  <c r="N1695" i="6"/>
  <c r="O1695" i="6"/>
  <c r="P1695" i="6"/>
  <c r="Q1695" i="6"/>
  <c r="E1696" i="6"/>
  <c r="F1696" i="6"/>
  <c r="G1696" i="6"/>
  <c r="H1696" i="6"/>
  <c r="I1696" i="6"/>
  <c r="J1696" i="6"/>
  <c r="K1696" i="6"/>
  <c r="L1696" i="6"/>
  <c r="M1696" i="6"/>
  <c r="N1696" i="6"/>
  <c r="O1696" i="6"/>
  <c r="P1696" i="6"/>
  <c r="Q1696" i="6"/>
  <c r="E1697" i="6"/>
  <c r="F1697" i="6"/>
  <c r="G1697" i="6"/>
  <c r="H1697" i="6"/>
  <c r="I1697" i="6"/>
  <c r="J1697" i="6"/>
  <c r="K1697" i="6"/>
  <c r="L1697" i="6"/>
  <c r="M1697" i="6"/>
  <c r="N1697" i="6"/>
  <c r="O1697" i="6"/>
  <c r="P1697" i="6"/>
  <c r="Q1697" i="6"/>
  <c r="E1698" i="6"/>
  <c r="F1698" i="6"/>
  <c r="G1698" i="6"/>
  <c r="H1698" i="6"/>
  <c r="I1698" i="6"/>
  <c r="J1698" i="6"/>
  <c r="K1698" i="6"/>
  <c r="L1698" i="6"/>
  <c r="M1698" i="6"/>
  <c r="N1698" i="6"/>
  <c r="O1698" i="6"/>
  <c r="P1698" i="6"/>
  <c r="Q1698" i="6"/>
  <c r="E1699" i="6"/>
  <c r="F1699" i="6"/>
  <c r="G1699" i="6"/>
  <c r="H1699" i="6"/>
  <c r="I1699" i="6"/>
  <c r="J1699" i="6"/>
  <c r="K1699" i="6"/>
  <c r="L1699" i="6"/>
  <c r="M1699" i="6"/>
  <c r="N1699" i="6"/>
  <c r="O1699" i="6"/>
  <c r="P1699" i="6"/>
  <c r="Q1699" i="6"/>
  <c r="E1700" i="6"/>
  <c r="F1700" i="6"/>
  <c r="G1700" i="6"/>
  <c r="H1700" i="6"/>
  <c r="I1700" i="6"/>
  <c r="J1700" i="6"/>
  <c r="K1700" i="6"/>
  <c r="L1700" i="6"/>
  <c r="M1700" i="6"/>
  <c r="N1700" i="6"/>
  <c r="O1700" i="6"/>
  <c r="P1700" i="6"/>
  <c r="Q1700" i="6"/>
  <c r="E1701" i="6"/>
  <c r="F1701" i="6"/>
  <c r="G1701" i="6"/>
  <c r="H1701" i="6"/>
  <c r="I1701" i="6"/>
  <c r="J1701" i="6"/>
  <c r="K1701" i="6"/>
  <c r="L1701" i="6"/>
  <c r="M1701" i="6"/>
  <c r="N1701" i="6"/>
  <c r="O1701" i="6"/>
  <c r="P1701" i="6"/>
  <c r="Q1701" i="6"/>
  <c r="E1702" i="6"/>
  <c r="F1702" i="6"/>
  <c r="G1702" i="6"/>
  <c r="H1702" i="6"/>
  <c r="I1702" i="6"/>
  <c r="J1702" i="6"/>
  <c r="K1702" i="6"/>
  <c r="L1702" i="6"/>
  <c r="M1702" i="6"/>
  <c r="N1702" i="6"/>
  <c r="O1702" i="6"/>
  <c r="P1702" i="6"/>
  <c r="Q1702" i="6"/>
  <c r="E1703" i="6"/>
  <c r="F1703" i="6"/>
  <c r="G1703" i="6"/>
  <c r="H1703" i="6"/>
  <c r="I1703" i="6"/>
  <c r="J1703" i="6"/>
  <c r="K1703" i="6"/>
  <c r="L1703" i="6"/>
  <c r="M1703" i="6"/>
  <c r="N1703" i="6"/>
  <c r="O1703" i="6"/>
  <c r="P1703" i="6"/>
  <c r="Q1703" i="6"/>
  <c r="E1704" i="6"/>
  <c r="F1704" i="6"/>
  <c r="G1704" i="6"/>
  <c r="H1704" i="6"/>
  <c r="I1704" i="6"/>
  <c r="J1704" i="6"/>
  <c r="K1704" i="6"/>
  <c r="L1704" i="6"/>
  <c r="M1704" i="6"/>
  <c r="N1704" i="6"/>
  <c r="O1704" i="6"/>
  <c r="P1704" i="6"/>
  <c r="Q1704" i="6"/>
  <c r="E1705" i="6"/>
  <c r="F1705" i="6"/>
  <c r="G1705" i="6"/>
  <c r="H1705" i="6"/>
  <c r="I1705" i="6"/>
  <c r="J1705" i="6"/>
  <c r="K1705" i="6"/>
  <c r="L1705" i="6"/>
  <c r="M1705" i="6"/>
  <c r="N1705" i="6"/>
  <c r="O1705" i="6"/>
  <c r="P1705" i="6"/>
  <c r="Q1705" i="6"/>
  <c r="E1706" i="6"/>
  <c r="F1706" i="6"/>
  <c r="G1706" i="6"/>
  <c r="H1706" i="6"/>
  <c r="I1706" i="6"/>
  <c r="J1706" i="6"/>
  <c r="K1706" i="6"/>
  <c r="L1706" i="6"/>
  <c r="M1706" i="6"/>
  <c r="N1706" i="6"/>
  <c r="O1706" i="6"/>
  <c r="P1706" i="6"/>
  <c r="Q1706" i="6"/>
  <c r="E1707" i="6"/>
  <c r="F1707" i="6"/>
  <c r="G1707" i="6"/>
  <c r="H1707" i="6"/>
  <c r="I1707" i="6"/>
  <c r="J1707" i="6"/>
  <c r="K1707" i="6"/>
  <c r="L1707" i="6"/>
  <c r="M1707" i="6"/>
  <c r="N1707" i="6"/>
  <c r="O1707" i="6"/>
  <c r="P1707" i="6"/>
  <c r="Q1707" i="6"/>
  <c r="E1708" i="6"/>
  <c r="F1708" i="6"/>
  <c r="G1708" i="6"/>
  <c r="H1708" i="6"/>
  <c r="I1708" i="6"/>
  <c r="J1708" i="6"/>
  <c r="K1708" i="6"/>
  <c r="L1708" i="6"/>
  <c r="M1708" i="6"/>
  <c r="N1708" i="6"/>
  <c r="O1708" i="6"/>
  <c r="P1708" i="6"/>
  <c r="Q1708" i="6"/>
  <c r="E1709" i="6"/>
  <c r="F1709" i="6"/>
  <c r="G1709" i="6"/>
  <c r="H1709" i="6"/>
  <c r="I1709" i="6"/>
  <c r="J1709" i="6"/>
  <c r="K1709" i="6"/>
  <c r="L1709" i="6"/>
  <c r="M1709" i="6"/>
  <c r="N1709" i="6"/>
  <c r="O1709" i="6"/>
  <c r="P1709" i="6"/>
  <c r="Q1709" i="6"/>
  <c r="E1710" i="6"/>
  <c r="F1710" i="6"/>
  <c r="G1710" i="6"/>
  <c r="H1710" i="6"/>
  <c r="I1710" i="6"/>
  <c r="J1710" i="6"/>
  <c r="K1710" i="6"/>
  <c r="L1710" i="6"/>
  <c r="M1710" i="6"/>
  <c r="N1710" i="6"/>
  <c r="O1710" i="6"/>
  <c r="P1710" i="6"/>
  <c r="Q1710" i="6"/>
  <c r="E1711" i="6"/>
  <c r="F1711" i="6"/>
  <c r="G1711" i="6"/>
  <c r="H1711" i="6"/>
  <c r="I1711" i="6"/>
  <c r="J1711" i="6"/>
  <c r="K1711" i="6"/>
  <c r="L1711" i="6"/>
  <c r="M1711" i="6"/>
  <c r="N1711" i="6"/>
  <c r="O1711" i="6"/>
  <c r="P1711" i="6"/>
  <c r="Q1711" i="6"/>
  <c r="E1712" i="6"/>
  <c r="F1712" i="6"/>
  <c r="G1712" i="6"/>
  <c r="H1712" i="6"/>
  <c r="I1712" i="6"/>
  <c r="J1712" i="6"/>
  <c r="K1712" i="6"/>
  <c r="L1712" i="6"/>
  <c r="M1712" i="6"/>
  <c r="N1712" i="6"/>
  <c r="O1712" i="6"/>
  <c r="P1712" i="6"/>
  <c r="Q1712" i="6"/>
  <c r="E1713" i="6"/>
  <c r="F1713" i="6"/>
  <c r="G1713" i="6"/>
  <c r="H1713" i="6"/>
  <c r="I1713" i="6"/>
  <c r="J1713" i="6"/>
  <c r="K1713" i="6"/>
  <c r="L1713" i="6"/>
  <c r="M1713" i="6"/>
  <c r="N1713" i="6"/>
  <c r="O1713" i="6"/>
  <c r="P1713" i="6"/>
  <c r="Q1713" i="6"/>
  <c r="E1714" i="6"/>
  <c r="F1714" i="6"/>
  <c r="G1714" i="6"/>
  <c r="H1714" i="6"/>
  <c r="I1714" i="6"/>
  <c r="J1714" i="6"/>
  <c r="K1714" i="6"/>
  <c r="L1714" i="6"/>
  <c r="M1714" i="6"/>
  <c r="N1714" i="6"/>
  <c r="O1714" i="6"/>
  <c r="P1714" i="6"/>
  <c r="Q1714" i="6"/>
  <c r="E1715" i="6"/>
  <c r="F1715" i="6"/>
  <c r="G1715" i="6"/>
  <c r="H1715" i="6"/>
  <c r="I1715" i="6"/>
  <c r="J1715" i="6"/>
  <c r="K1715" i="6"/>
  <c r="L1715" i="6"/>
  <c r="M1715" i="6"/>
  <c r="N1715" i="6"/>
  <c r="O1715" i="6"/>
  <c r="P1715" i="6"/>
  <c r="Q1715" i="6"/>
  <c r="E1716" i="6"/>
  <c r="F1716" i="6"/>
  <c r="G1716" i="6"/>
  <c r="H1716" i="6"/>
  <c r="I1716" i="6"/>
  <c r="J1716" i="6"/>
  <c r="K1716" i="6"/>
  <c r="L1716" i="6"/>
  <c r="M1716" i="6"/>
  <c r="N1716" i="6"/>
  <c r="O1716" i="6"/>
  <c r="P1716" i="6"/>
  <c r="Q1716" i="6"/>
  <c r="E1717" i="6"/>
  <c r="F1717" i="6"/>
  <c r="G1717" i="6"/>
  <c r="H1717" i="6"/>
  <c r="I1717" i="6"/>
  <c r="J1717" i="6"/>
  <c r="K1717" i="6"/>
  <c r="L1717" i="6"/>
  <c r="M1717" i="6"/>
  <c r="N1717" i="6"/>
  <c r="O1717" i="6"/>
  <c r="P1717" i="6"/>
  <c r="Q1717" i="6"/>
  <c r="E1718" i="6"/>
  <c r="F1718" i="6"/>
  <c r="G1718" i="6"/>
  <c r="H1718" i="6"/>
  <c r="I1718" i="6"/>
  <c r="J1718" i="6"/>
  <c r="K1718" i="6"/>
  <c r="L1718" i="6"/>
  <c r="M1718" i="6"/>
  <c r="N1718" i="6"/>
  <c r="O1718" i="6"/>
  <c r="P1718" i="6"/>
  <c r="Q1718" i="6"/>
  <c r="E1719" i="6"/>
  <c r="F1719" i="6"/>
  <c r="G1719" i="6"/>
  <c r="H1719" i="6"/>
  <c r="I1719" i="6"/>
  <c r="J1719" i="6"/>
  <c r="K1719" i="6"/>
  <c r="L1719" i="6"/>
  <c r="M1719" i="6"/>
  <c r="N1719" i="6"/>
  <c r="O1719" i="6"/>
  <c r="P1719" i="6"/>
  <c r="Q1719" i="6"/>
  <c r="E1720" i="6"/>
  <c r="F1720" i="6"/>
  <c r="G1720" i="6"/>
  <c r="H1720" i="6"/>
  <c r="I1720" i="6"/>
  <c r="J1720" i="6"/>
  <c r="K1720" i="6"/>
  <c r="L1720" i="6"/>
  <c r="M1720" i="6"/>
  <c r="N1720" i="6"/>
  <c r="O1720" i="6"/>
  <c r="P1720" i="6"/>
  <c r="Q1720" i="6"/>
  <c r="E1721" i="6"/>
  <c r="F1721" i="6"/>
  <c r="G1721" i="6"/>
  <c r="H1721" i="6"/>
  <c r="I1721" i="6"/>
  <c r="J1721" i="6"/>
  <c r="K1721" i="6"/>
  <c r="L1721" i="6"/>
  <c r="M1721" i="6"/>
  <c r="N1721" i="6"/>
  <c r="O1721" i="6"/>
  <c r="P1721" i="6"/>
  <c r="Q1721" i="6"/>
  <c r="E1722" i="6"/>
  <c r="F1722" i="6"/>
  <c r="G1722" i="6"/>
  <c r="H1722" i="6"/>
  <c r="I1722" i="6"/>
  <c r="J1722" i="6"/>
  <c r="K1722" i="6"/>
  <c r="L1722" i="6"/>
  <c r="M1722" i="6"/>
  <c r="N1722" i="6"/>
  <c r="O1722" i="6"/>
  <c r="P1722" i="6"/>
  <c r="Q1722" i="6"/>
  <c r="E1723" i="6"/>
  <c r="F1723" i="6"/>
  <c r="G1723" i="6"/>
  <c r="H1723" i="6"/>
  <c r="I1723" i="6"/>
  <c r="J1723" i="6"/>
  <c r="K1723" i="6"/>
  <c r="L1723" i="6"/>
  <c r="M1723" i="6"/>
  <c r="N1723" i="6"/>
  <c r="O1723" i="6"/>
  <c r="P1723" i="6"/>
  <c r="Q1723" i="6"/>
  <c r="E1724" i="6"/>
  <c r="F1724" i="6"/>
  <c r="G1724" i="6"/>
  <c r="H1724" i="6"/>
  <c r="I1724" i="6"/>
  <c r="J1724" i="6"/>
  <c r="K1724" i="6"/>
  <c r="L1724" i="6"/>
  <c r="M1724" i="6"/>
  <c r="N1724" i="6"/>
  <c r="O1724" i="6"/>
  <c r="P1724" i="6"/>
  <c r="Q1724" i="6"/>
  <c r="E1725" i="6"/>
  <c r="F1725" i="6"/>
  <c r="G1725" i="6"/>
  <c r="H1725" i="6"/>
  <c r="I1725" i="6"/>
  <c r="J1725" i="6"/>
  <c r="K1725" i="6"/>
  <c r="L1725" i="6"/>
  <c r="M1725" i="6"/>
  <c r="N1725" i="6"/>
  <c r="O1725" i="6"/>
  <c r="P1725" i="6"/>
  <c r="Q1725" i="6"/>
  <c r="E1726" i="6"/>
  <c r="F1726" i="6"/>
  <c r="G1726" i="6"/>
  <c r="H1726" i="6"/>
  <c r="I1726" i="6"/>
  <c r="J1726" i="6"/>
  <c r="K1726" i="6"/>
  <c r="L1726" i="6"/>
  <c r="M1726" i="6"/>
  <c r="N1726" i="6"/>
  <c r="O1726" i="6"/>
  <c r="P1726" i="6"/>
  <c r="Q1726" i="6"/>
  <c r="E1727" i="6"/>
  <c r="F1727" i="6"/>
  <c r="G1727" i="6"/>
  <c r="H1727" i="6"/>
  <c r="I1727" i="6"/>
  <c r="J1727" i="6"/>
  <c r="K1727" i="6"/>
  <c r="L1727" i="6"/>
  <c r="M1727" i="6"/>
  <c r="N1727" i="6"/>
  <c r="O1727" i="6"/>
  <c r="P1727" i="6"/>
  <c r="Q1727" i="6"/>
  <c r="E1728" i="6"/>
  <c r="F1728" i="6"/>
  <c r="G1728" i="6"/>
  <c r="H1728" i="6"/>
  <c r="I1728" i="6"/>
  <c r="J1728" i="6"/>
  <c r="K1728" i="6"/>
  <c r="L1728" i="6"/>
  <c r="M1728" i="6"/>
  <c r="N1728" i="6"/>
  <c r="O1728" i="6"/>
  <c r="P1728" i="6"/>
  <c r="Q1728" i="6"/>
  <c r="E1729" i="6"/>
  <c r="F1729" i="6"/>
  <c r="G1729" i="6"/>
  <c r="H1729" i="6"/>
  <c r="I1729" i="6"/>
  <c r="J1729" i="6"/>
  <c r="K1729" i="6"/>
  <c r="L1729" i="6"/>
  <c r="M1729" i="6"/>
  <c r="N1729" i="6"/>
  <c r="O1729" i="6"/>
  <c r="P1729" i="6"/>
  <c r="Q1729" i="6"/>
  <c r="E1730" i="6"/>
  <c r="F1730" i="6"/>
  <c r="G1730" i="6"/>
  <c r="H1730" i="6"/>
  <c r="I1730" i="6"/>
  <c r="J1730" i="6"/>
  <c r="K1730" i="6"/>
  <c r="L1730" i="6"/>
  <c r="M1730" i="6"/>
  <c r="N1730" i="6"/>
  <c r="O1730" i="6"/>
  <c r="P1730" i="6"/>
  <c r="Q1730" i="6"/>
  <c r="E1731" i="6"/>
  <c r="F1731" i="6"/>
  <c r="G1731" i="6"/>
  <c r="H1731" i="6"/>
  <c r="I1731" i="6"/>
  <c r="J1731" i="6"/>
  <c r="K1731" i="6"/>
  <c r="L1731" i="6"/>
  <c r="M1731" i="6"/>
  <c r="N1731" i="6"/>
  <c r="O1731" i="6"/>
  <c r="P1731" i="6"/>
  <c r="Q1731" i="6"/>
  <c r="E1732" i="6"/>
  <c r="F1732" i="6"/>
  <c r="G1732" i="6"/>
  <c r="H1732" i="6"/>
  <c r="I1732" i="6"/>
  <c r="J1732" i="6"/>
  <c r="K1732" i="6"/>
  <c r="L1732" i="6"/>
  <c r="M1732" i="6"/>
  <c r="N1732" i="6"/>
  <c r="O1732" i="6"/>
  <c r="P1732" i="6"/>
  <c r="Q1732" i="6"/>
  <c r="E1733" i="6"/>
  <c r="F1733" i="6"/>
  <c r="G1733" i="6"/>
  <c r="H1733" i="6"/>
  <c r="I1733" i="6"/>
  <c r="J1733" i="6"/>
  <c r="K1733" i="6"/>
  <c r="L1733" i="6"/>
  <c r="M1733" i="6"/>
  <c r="N1733" i="6"/>
  <c r="O1733" i="6"/>
  <c r="P1733" i="6"/>
  <c r="Q1733" i="6"/>
  <c r="E1734" i="6"/>
  <c r="F1734" i="6"/>
  <c r="G1734" i="6"/>
  <c r="H1734" i="6"/>
  <c r="I1734" i="6"/>
  <c r="J1734" i="6"/>
  <c r="K1734" i="6"/>
  <c r="L1734" i="6"/>
  <c r="M1734" i="6"/>
  <c r="N1734" i="6"/>
  <c r="O1734" i="6"/>
  <c r="P1734" i="6"/>
  <c r="Q1734" i="6"/>
  <c r="E1735" i="6"/>
  <c r="F1735" i="6"/>
  <c r="G1735" i="6"/>
  <c r="H1735" i="6"/>
  <c r="I1735" i="6"/>
  <c r="J1735" i="6"/>
  <c r="K1735" i="6"/>
  <c r="L1735" i="6"/>
  <c r="M1735" i="6"/>
  <c r="N1735" i="6"/>
  <c r="O1735" i="6"/>
  <c r="P1735" i="6"/>
  <c r="Q1735" i="6"/>
  <c r="E1736" i="6"/>
  <c r="F1736" i="6"/>
  <c r="G1736" i="6"/>
  <c r="H1736" i="6"/>
  <c r="I1736" i="6"/>
  <c r="J1736" i="6"/>
  <c r="K1736" i="6"/>
  <c r="L1736" i="6"/>
  <c r="M1736" i="6"/>
  <c r="N1736" i="6"/>
  <c r="O1736" i="6"/>
  <c r="P1736" i="6"/>
  <c r="Q1736" i="6"/>
  <c r="E1737" i="6"/>
  <c r="F1737" i="6"/>
  <c r="G1737" i="6"/>
  <c r="H1737" i="6"/>
  <c r="I1737" i="6"/>
  <c r="J1737" i="6"/>
  <c r="K1737" i="6"/>
  <c r="L1737" i="6"/>
  <c r="M1737" i="6"/>
  <c r="N1737" i="6"/>
  <c r="O1737" i="6"/>
  <c r="P1737" i="6"/>
  <c r="Q1737" i="6"/>
  <c r="E1738" i="6"/>
  <c r="F1738" i="6"/>
  <c r="G1738" i="6"/>
  <c r="H1738" i="6"/>
  <c r="I1738" i="6"/>
  <c r="J1738" i="6"/>
  <c r="K1738" i="6"/>
  <c r="L1738" i="6"/>
  <c r="M1738" i="6"/>
  <c r="N1738" i="6"/>
  <c r="O1738" i="6"/>
  <c r="P1738" i="6"/>
  <c r="Q1738" i="6"/>
  <c r="E1739" i="6"/>
  <c r="F1739" i="6"/>
  <c r="G1739" i="6"/>
  <c r="H1739" i="6"/>
  <c r="I1739" i="6"/>
  <c r="J1739" i="6"/>
  <c r="K1739" i="6"/>
  <c r="L1739" i="6"/>
  <c r="M1739" i="6"/>
  <c r="N1739" i="6"/>
  <c r="O1739" i="6"/>
  <c r="P1739" i="6"/>
  <c r="Q1739" i="6"/>
  <c r="E1740" i="6"/>
  <c r="F1740" i="6"/>
  <c r="G1740" i="6"/>
  <c r="H1740" i="6"/>
  <c r="I1740" i="6"/>
  <c r="J1740" i="6"/>
  <c r="K1740" i="6"/>
  <c r="L1740" i="6"/>
  <c r="M1740" i="6"/>
  <c r="N1740" i="6"/>
  <c r="O1740" i="6"/>
  <c r="P1740" i="6"/>
  <c r="Q1740" i="6"/>
  <c r="E1741" i="6"/>
  <c r="F1741" i="6"/>
  <c r="G1741" i="6"/>
  <c r="H1741" i="6"/>
  <c r="I1741" i="6"/>
  <c r="J1741" i="6"/>
  <c r="K1741" i="6"/>
  <c r="L1741" i="6"/>
  <c r="M1741" i="6"/>
  <c r="N1741" i="6"/>
  <c r="O1741" i="6"/>
  <c r="P1741" i="6"/>
  <c r="Q1741" i="6"/>
  <c r="E1742" i="6"/>
  <c r="F1742" i="6"/>
  <c r="G1742" i="6"/>
  <c r="H1742" i="6"/>
  <c r="I1742" i="6"/>
  <c r="J1742" i="6"/>
  <c r="K1742" i="6"/>
  <c r="L1742" i="6"/>
  <c r="M1742" i="6"/>
  <c r="N1742" i="6"/>
  <c r="O1742" i="6"/>
  <c r="P1742" i="6"/>
  <c r="Q1742" i="6"/>
  <c r="E1743" i="6"/>
  <c r="F1743" i="6"/>
  <c r="G1743" i="6"/>
  <c r="H1743" i="6"/>
  <c r="I1743" i="6"/>
  <c r="J1743" i="6"/>
  <c r="K1743" i="6"/>
  <c r="L1743" i="6"/>
  <c r="M1743" i="6"/>
  <c r="N1743" i="6"/>
  <c r="O1743" i="6"/>
  <c r="P1743" i="6"/>
  <c r="Q1743" i="6"/>
  <c r="E1744" i="6"/>
  <c r="F1744" i="6"/>
  <c r="G1744" i="6"/>
  <c r="H1744" i="6"/>
  <c r="I1744" i="6"/>
  <c r="J1744" i="6"/>
  <c r="K1744" i="6"/>
  <c r="L1744" i="6"/>
  <c r="M1744" i="6"/>
  <c r="N1744" i="6"/>
  <c r="O1744" i="6"/>
  <c r="P1744" i="6"/>
  <c r="Q1744" i="6"/>
  <c r="E1745" i="6"/>
  <c r="F1745" i="6"/>
  <c r="G1745" i="6"/>
  <c r="H1745" i="6"/>
  <c r="I1745" i="6"/>
  <c r="J1745" i="6"/>
  <c r="K1745" i="6"/>
  <c r="L1745" i="6"/>
  <c r="M1745" i="6"/>
  <c r="N1745" i="6"/>
  <c r="O1745" i="6"/>
  <c r="P1745" i="6"/>
  <c r="Q1745" i="6"/>
  <c r="E1746" i="6"/>
  <c r="F1746" i="6"/>
  <c r="G1746" i="6"/>
  <c r="H1746" i="6"/>
  <c r="I1746" i="6"/>
  <c r="J1746" i="6"/>
  <c r="K1746" i="6"/>
  <c r="L1746" i="6"/>
  <c r="M1746" i="6"/>
  <c r="N1746" i="6"/>
  <c r="O1746" i="6"/>
  <c r="P1746" i="6"/>
  <c r="Q1746" i="6"/>
  <c r="E1747" i="6"/>
  <c r="F1747" i="6"/>
  <c r="G1747" i="6"/>
  <c r="H1747" i="6"/>
  <c r="I1747" i="6"/>
  <c r="J1747" i="6"/>
  <c r="K1747" i="6"/>
  <c r="L1747" i="6"/>
  <c r="M1747" i="6"/>
  <c r="N1747" i="6"/>
  <c r="O1747" i="6"/>
  <c r="P1747" i="6"/>
  <c r="Q1747" i="6"/>
  <c r="E1748" i="6"/>
  <c r="F1748" i="6"/>
  <c r="G1748" i="6"/>
  <c r="H1748" i="6"/>
  <c r="I1748" i="6"/>
  <c r="J1748" i="6"/>
  <c r="K1748" i="6"/>
  <c r="L1748" i="6"/>
  <c r="M1748" i="6"/>
  <c r="N1748" i="6"/>
  <c r="O1748" i="6"/>
  <c r="P1748" i="6"/>
  <c r="Q1748" i="6"/>
  <c r="E1749" i="6"/>
  <c r="F1749" i="6"/>
  <c r="G1749" i="6"/>
  <c r="H1749" i="6"/>
  <c r="I1749" i="6"/>
  <c r="J1749" i="6"/>
  <c r="K1749" i="6"/>
  <c r="L1749" i="6"/>
  <c r="M1749" i="6"/>
  <c r="N1749" i="6"/>
  <c r="O1749" i="6"/>
  <c r="P1749" i="6"/>
  <c r="Q1749" i="6"/>
  <c r="E1750" i="6"/>
  <c r="F1750" i="6"/>
  <c r="G1750" i="6"/>
  <c r="H1750" i="6"/>
  <c r="I1750" i="6"/>
  <c r="J1750" i="6"/>
  <c r="K1750" i="6"/>
  <c r="L1750" i="6"/>
  <c r="M1750" i="6"/>
  <c r="N1750" i="6"/>
  <c r="O1750" i="6"/>
  <c r="P1750" i="6"/>
  <c r="Q1750" i="6"/>
  <c r="E1751" i="6"/>
  <c r="F1751" i="6"/>
  <c r="G1751" i="6"/>
  <c r="H1751" i="6"/>
  <c r="I1751" i="6"/>
  <c r="J1751" i="6"/>
  <c r="K1751" i="6"/>
  <c r="L1751" i="6"/>
  <c r="M1751" i="6"/>
  <c r="N1751" i="6"/>
  <c r="O1751" i="6"/>
  <c r="P1751" i="6"/>
  <c r="Q1751" i="6"/>
  <c r="E1752" i="6"/>
  <c r="F1752" i="6"/>
  <c r="G1752" i="6"/>
  <c r="H1752" i="6"/>
  <c r="I1752" i="6"/>
  <c r="J1752" i="6"/>
  <c r="K1752" i="6"/>
  <c r="L1752" i="6"/>
  <c r="M1752" i="6"/>
  <c r="N1752" i="6"/>
  <c r="O1752" i="6"/>
  <c r="P1752" i="6"/>
  <c r="Q1752" i="6"/>
  <c r="E1753" i="6"/>
  <c r="F1753" i="6"/>
  <c r="G1753" i="6"/>
  <c r="H1753" i="6"/>
  <c r="I1753" i="6"/>
  <c r="J1753" i="6"/>
  <c r="K1753" i="6"/>
  <c r="L1753" i="6"/>
  <c r="M1753" i="6"/>
  <c r="N1753" i="6"/>
  <c r="O1753" i="6"/>
  <c r="P1753" i="6"/>
  <c r="Q1753" i="6"/>
  <c r="E1754" i="6"/>
  <c r="F1754" i="6"/>
  <c r="G1754" i="6"/>
  <c r="H1754" i="6"/>
  <c r="I1754" i="6"/>
  <c r="J1754" i="6"/>
  <c r="K1754" i="6"/>
  <c r="L1754" i="6"/>
  <c r="M1754" i="6"/>
  <c r="N1754" i="6"/>
  <c r="O1754" i="6"/>
  <c r="P1754" i="6"/>
  <c r="Q1754" i="6"/>
  <c r="E1755" i="6"/>
  <c r="F1755" i="6"/>
  <c r="G1755" i="6"/>
  <c r="H1755" i="6"/>
  <c r="I1755" i="6"/>
  <c r="J1755" i="6"/>
  <c r="K1755" i="6"/>
  <c r="L1755" i="6"/>
  <c r="M1755" i="6"/>
  <c r="N1755" i="6"/>
  <c r="O1755" i="6"/>
  <c r="P1755" i="6"/>
  <c r="Q1755" i="6"/>
  <c r="E1756" i="6"/>
  <c r="F1756" i="6"/>
  <c r="G1756" i="6"/>
  <c r="H1756" i="6"/>
  <c r="I1756" i="6"/>
  <c r="J1756" i="6"/>
  <c r="K1756" i="6"/>
  <c r="L1756" i="6"/>
  <c r="M1756" i="6"/>
  <c r="N1756" i="6"/>
  <c r="O1756" i="6"/>
  <c r="P1756" i="6"/>
  <c r="Q1756" i="6"/>
  <c r="E1757" i="6"/>
  <c r="F1757" i="6"/>
  <c r="G1757" i="6"/>
  <c r="H1757" i="6"/>
  <c r="I1757" i="6"/>
  <c r="J1757" i="6"/>
  <c r="K1757" i="6"/>
  <c r="L1757" i="6"/>
  <c r="M1757" i="6"/>
  <c r="N1757" i="6"/>
  <c r="O1757" i="6"/>
  <c r="P1757" i="6"/>
  <c r="Q1757" i="6"/>
  <c r="E1758" i="6"/>
  <c r="F1758" i="6"/>
  <c r="G1758" i="6"/>
  <c r="H1758" i="6"/>
  <c r="I1758" i="6"/>
  <c r="J1758" i="6"/>
  <c r="K1758" i="6"/>
  <c r="L1758" i="6"/>
  <c r="M1758" i="6"/>
  <c r="N1758" i="6"/>
  <c r="O1758" i="6"/>
  <c r="P1758" i="6"/>
  <c r="Q1758" i="6"/>
  <c r="E1759" i="6"/>
  <c r="F1759" i="6"/>
  <c r="G1759" i="6"/>
  <c r="H1759" i="6"/>
  <c r="I1759" i="6"/>
  <c r="J1759" i="6"/>
  <c r="K1759" i="6"/>
  <c r="L1759" i="6"/>
  <c r="M1759" i="6"/>
  <c r="N1759" i="6"/>
  <c r="O1759" i="6"/>
  <c r="P1759" i="6"/>
  <c r="Q1759" i="6"/>
  <c r="E1760" i="6"/>
  <c r="F1760" i="6"/>
  <c r="G1760" i="6"/>
  <c r="H1760" i="6"/>
  <c r="I1760" i="6"/>
  <c r="J1760" i="6"/>
  <c r="K1760" i="6"/>
  <c r="L1760" i="6"/>
  <c r="M1760" i="6"/>
  <c r="N1760" i="6"/>
  <c r="O1760" i="6"/>
  <c r="P1760" i="6"/>
  <c r="Q1760" i="6"/>
  <c r="E1761" i="6"/>
  <c r="F1761" i="6"/>
  <c r="G1761" i="6"/>
  <c r="H1761" i="6"/>
  <c r="I1761" i="6"/>
  <c r="J1761" i="6"/>
  <c r="K1761" i="6"/>
  <c r="L1761" i="6"/>
  <c r="M1761" i="6"/>
  <c r="N1761" i="6"/>
  <c r="O1761" i="6"/>
  <c r="P1761" i="6"/>
  <c r="Q1761" i="6"/>
  <c r="E1762" i="6"/>
  <c r="F1762" i="6"/>
  <c r="G1762" i="6"/>
  <c r="H1762" i="6"/>
  <c r="I1762" i="6"/>
  <c r="J1762" i="6"/>
  <c r="K1762" i="6"/>
  <c r="L1762" i="6"/>
  <c r="M1762" i="6"/>
  <c r="N1762" i="6"/>
  <c r="O1762" i="6"/>
  <c r="P1762" i="6"/>
  <c r="Q1762" i="6"/>
  <c r="E1763" i="6"/>
  <c r="F1763" i="6"/>
  <c r="G1763" i="6"/>
  <c r="H1763" i="6"/>
  <c r="I1763" i="6"/>
  <c r="J1763" i="6"/>
  <c r="K1763" i="6"/>
  <c r="L1763" i="6"/>
  <c r="M1763" i="6"/>
  <c r="N1763" i="6"/>
  <c r="O1763" i="6"/>
  <c r="P1763" i="6"/>
  <c r="Q1763" i="6"/>
  <c r="E1764" i="6"/>
  <c r="F1764" i="6"/>
  <c r="G1764" i="6"/>
  <c r="H1764" i="6"/>
  <c r="I1764" i="6"/>
  <c r="J1764" i="6"/>
  <c r="K1764" i="6"/>
  <c r="L1764" i="6"/>
  <c r="M1764" i="6"/>
  <c r="N1764" i="6"/>
  <c r="O1764" i="6"/>
  <c r="P1764" i="6"/>
  <c r="Q1764" i="6"/>
  <c r="E1765" i="6"/>
  <c r="F1765" i="6"/>
  <c r="G1765" i="6"/>
  <c r="H1765" i="6"/>
  <c r="I1765" i="6"/>
  <c r="J1765" i="6"/>
  <c r="K1765" i="6"/>
  <c r="L1765" i="6"/>
  <c r="M1765" i="6"/>
  <c r="N1765" i="6"/>
  <c r="O1765" i="6"/>
  <c r="P1765" i="6"/>
  <c r="Q1765" i="6"/>
  <c r="E1766" i="6"/>
  <c r="F1766" i="6"/>
  <c r="G1766" i="6"/>
  <c r="H1766" i="6"/>
  <c r="I1766" i="6"/>
  <c r="J1766" i="6"/>
  <c r="K1766" i="6"/>
  <c r="L1766" i="6"/>
  <c r="M1766" i="6"/>
  <c r="N1766" i="6"/>
  <c r="O1766" i="6"/>
  <c r="P1766" i="6"/>
  <c r="Q1766" i="6"/>
  <c r="E1767" i="6"/>
  <c r="F1767" i="6"/>
  <c r="G1767" i="6"/>
  <c r="H1767" i="6"/>
  <c r="I1767" i="6"/>
  <c r="J1767" i="6"/>
  <c r="K1767" i="6"/>
  <c r="L1767" i="6"/>
  <c r="M1767" i="6"/>
  <c r="N1767" i="6"/>
  <c r="O1767" i="6"/>
  <c r="P1767" i="6"/>
  <c r="Q1767" i="6"/>
  <c r="E1768" i="6"/>
  <c r="F1768" i="6"/>
  <c r="G1768" i="6"/>
  <c r="H1768" i="6"/>
  <c r="I1768" i="6"/>
  <c r="J1768" i="6"/>
  <c r="K1768" i="6"/>
  <c r="L1768" i="6"/>
  <c r="M1768" i="6"/>
  <c r="N1768" i="6"/>
  <c r="O1768" i="6"/>
  <c r="P1768" i="6"/>
  <c r="Q1768" i="6"/>
  <c r="E1769" i="6"/>
  <c r="F1769" i="6"/>
  <c r="G1769" i="6"/>
  <c r="H1769" i="6"/>
  <c r="I1769" i="6"/>
  <c r="J1769" i="6"/>
  <c r="K1769" i="6"/>
  <c r="L1769" i="6"/>
  <c r="M1769" i="6"/>
  <c r="N1769" i="6"/>
  <c r="O1769" i="6"/>
  <c r="P1769" i="6"/>
  <c r="Q1769" i="6"/>
  <c r="E1770" i="6"/>
  <c r="F1770" i="6"/>
  <c r="G1770" i="6"/>
  <c r="H1770" i="6"/>
  <c r="I1770" i="6"/>
  <c r="J1770" i="6"/>
  <c r="K1770" i="6"/>
  <c r="L1770" i="6"/>
  <c r="M1770" i="6"/>
  <c r="N1770" i="6"/>
  <c r="O1770" i="6"/>
  <c r="P1770" i="6"/>
  <c r="Q1770" i="6"/>
  <c r="E1771" i="6"/>
  <c r="F1771" i="6"/>
  <c r="G1771" i="6"/>
  <c r="H1771" i="6"/>
  <c r="I1771" i="6"/>
  <c r="J1771" i="6"/>
  <c r="K1771" i="6"/>
  <c r="L1771" i="6"/>
  <c r="M1771" i="6"/>
  <c r="N1771" i="6"/>
  <c r="O1771" i="6"/>
  <c r="P1771" i="6"/>
  <c r="Q1771" i="6"/>
  <c r="E1772" i="6"/>
  <c r="F1772" i="6"/>
  <c r="G1772" i="6"/>
  <c r="H1772" i="6"/>
  <c r="I1772" i="6"/>
  <c r="J1772" i="6"/>
  <c r="K1772" i="6"/>
  <c r="L1772" i="6"/>
  <c r="M1772" i="6"/>
  <c r="N1772" i="6"/>
  <c r="O1772" i="6"/>
  <c r="P1772" i="6"/>
  <c r="Q1772" i="6"/>
  <c r="E1773" i="6"/>
  <c r="F1773" i="6"/>
  <c r="G1773" i="6"/>
  <c r="H1773" i="6"/>
  <c r="I1773" i="6"/>
  <c r="J1773" i="6"/>
  <c r="K1773" i="6"/>
  <c r="L1773" i="6"/>
  <c r="M1773" i="6"/>
  <c r="N1773" i="6"/>
  <c r="O1773" i="6"/>
  <c r="P1773" i="6"/>
  <c r="Q1773" i="6"/>
  <c r="E1774" i="6"/>
  <c r="F1774" i="6"/>
  <c r="G1774" i="6"/>
  <c r="H1774" i="6"/>
  <c r="I1774" i="6"/>
  <c r="J1774" i="6"/>
  <c r="K1774" i="6"/>
  <c r="L1774" i="6"/>
  <c r="M1774" i="6"/>
  <c r="N1774" i="6"/>
  <c r="O1774" i="6"/>
  <c r="P1774" i="6"/>
  <c r="Q1774" i="6"/>
  <c r="E1775" i="6"/>
  <c r="F1775" i="6"/>
  <c r="G1775" i="6"/>
  <c r="H1775" i="6"/>
  <c r="I1775" i="6"/>
  <c r="J1775" i="6"/>
  <c r="K1775" i="6"/>
  <c r="L1775" i="6"/>
  <c r="M1775" i="6"/>
  <c r="N1775" i="6"/>
  <c r="O1775" i="6"/>
  <c r="P1775" i="6"/>
  <c r="Q1775" i="6"/>
  <c r="E1776" i="6"/>
  <c r="F1776" i="6"/>
  <c r="G1776" i="6"/>
  <c r="H1776" i="6"/>
  <c r="I1776" i="6"/>
  <c r="J1776" i="6"/>
  <c r="K1776" i="6"/>
  <c r="L1776" i="6"/>
  <c r="M1776" i="6"/>
  <c r="N1776" i="6"/>
  <c r="O1776" i="6"/>
  <c r="P1776" i="6"/>
  <c r="Q1776" i="6"/>
  <c r="E1777" i="6"/>
  <c r="F1777" i="6"/>
  <c r="G1777" i="6"/>
  <c r="H1777" i="6"/>
  <c r="I1777" i="6"/>
  <c r="J1777" i="6"/>
  <c r="K1777" i="6"/>
  <c r="L1777" i="6"/>
  <c r="M1777" i="6"/>
  <c r="N1777" i="6"/>
  <c r="O1777" i="6"/>
  <c r="P1777" i="6"/>
  <c r="Q1777" i="6"/>
  <c r="E1778" i="6"/>
  <c r="F1778" i="6"/>
  <c r="G1778" i="6"/>
  <c r="H1778" i="6"/>
  <c r="I1778" i="6"/>
  <c r="J1778" i="6"/>
  <c r="K1778" i="6"/>
  <c r="L1778" i="6"/>
  <c r="M1778" i="6"/>
  <c r="N1778" i="6"/>
  <c r="O1778" i="6"/>
  <c r="P1778" i="6"/>
  <c r="Q1778" i="6"/>
  <c r="E1779" i="6"/>
  <c r="F1779" i="6"/>
  <c r="G1779" i="6"/>
  <c r="H1779" i="6"/>
  <c r="I1779" i="6"/>
  <c r="J1779" i="6"/>
  <c r="K1779" i="6"/>
  <c r="L1779" i="6"/>
  <c r="M1779" i="6"/>
  <c r="N1779" i="6"/>
  <c r="O1779" i="6"/>
  <c r="P1779" i="6"/>
  <c r="Q1779" i="6"/>
  <c r="E1780" i="6"/>
  <c r="F1780" i="6"/>
  <c r="G1780" i="6"/>
  <c r="H1780" i="6"/>
  <c r="I1780" i="6"/>
  <c r="J1780" i="6"/>
  <c r="K1780" i="6"/>
  <c r="L1780" i="6"/>
  <c r="M1780" i="6"/>
  <c r="N1780" i="6"/>
  <c r="O1780" i="6"/>
  <c r="P1780" i="6"/>
  <c r="Q1780" i="6"/>
  <c r="E1781" i="6"/>
  <c r="F1781" i="6"/>
  <c r="G1781" i="6"/>
  <c r="H1781" i="6"/>
  <c r="I1781" i="6"/>
  <c r="J1781" i="6"/>
  <c r="K1781" i="6"/>
  <c r="L1781" i="6"/>
  <c r="M1781" i="6"/>
  <c r="N1781" i="6"/>
  <c r="O1781" i="6"/>
  <c r="P1781" i="6"/>
  <c r="Q1781" i="6"/>
  <c r="E1782" i="6"/>
  <c r="F1782" i="6"/>
  <c r="G1782" i="6"/>
  <c r="H1782" i="6"/>
  <c r="I1782" i="6"/>
  <c r="J1782" i="6"/>
  <c r="K1782" i="6"/>
  <c r="L1782" i="6"/>
  <c r="M1782" i="6"/>
  <c r="N1782" i="6"/>
  <c r="O1782" i="6"/>
  <c r="P1782" i="6"/>
  <c r="Q1782" i="6"/>
  <c r="E1783" i="6"/>
  <c r="F1783" i="6"/>
  <c r="G1783" i="6"/>
  <c r="H1783" i="6"/>
  <c r="I1783" i="6"/>
  <c r="J1783" i="6"/>
  <c r="K1783" i="6"/>
  <c r="L1783" i="6"/>
  <c r="M1783" i="6"/>
  <c r="N1783" i="6"/>
  <c r="O1783" i="6"/>
  <c r="P1783" i="6"/>
  <c r="Q1783" i="6"/>
  <c r="E1784" i="6"/>
  <c r="F1784" i="6"/>
  <c r="G1784" i="6"/>
  <c r="H1784" i="6"/>
  <c r="I1784" i="6"/>
  <c r="J1784" i="6"/>
  <c r="K1784" i="6"/>
  <c r="L1784" i="6"/>
  <c r="M1784" i="6"/>
  <c r="N1784" i="6"/>
  <c r="O1784" i="6"/>
  <c r="P1784" i="6"/>
  <c r="Q1784" i="6"/>
  <c r="E1785" i="6"/>
  <c r="F1785" i="6"/>
  <c r="G1785" i="6"/>
  <c r="H1785" i="6"/>
  <c r="I1785" i="6"/>
  <c r="J1785" i="6"/>
  <c r="K1785" i="6"/>
  <c r="L1785" i="6"/>
  <c r="M1785" i="6"/>
  <c r="N1785" i="6"/>
  <c r="O1785" i="6"/>
  <c r="P1785" i="6"/>
  <c r="Q1785" i="6"/>
  <c r="E1786" i="6"/>
  <c r="F1786" i="6"/>
  <c r="G1786" i="6"/>
  <c r="H1786" i="6"/>
  <c r="I1786" i="6"/>
  <c r="J1786" i="6"/>
  <c r="K1786" i="6"/>
  <c r="L1786" i="6"/>
  <c r="M1786" i="6"/>
  <c r="N1786" i="6"/>
  <c r="O1786" i="6"/>
  <c r="P1786" i="6"/>
  <c r="Q1786" i="6"/>
  <c r="E1787" i="6"/>
  <c r="F1787" i="6"/>
  <c r="G1787" i="6"/>
  <c r="H1787" i="6"/>
  <c r="I1787" i="6"/>
  <c r="J1787" i="6"/>
  <c r="K1787" i="6"/>
  <c r="L1787" i="6"/>
  <c r="M1787" i="6"/>
  <c r="N1787" i="6"/>
  <c r="O1787" i="6"/>
  <c r="P1787" i="6"/>
  <c r="Q1787" i="6"/>
  <c r="E1788" i="6"/>
  <c r="F1788" i="6"/>
  <c r="G1788" i="6"/>
  <c r="H1788" i="6"/>
  <c r="I1788" i="6"/>
  <c r="J1788" i="6"/>
  <c r="K1788" i="6"/>
  <c r="L1788" i="6"/>
  <c r="M1788" i="6"/>
  <c r="N1788" i="6"/>
  <c r="O1788" i="6"/>
  <c r="P1788" i="6"/>
  <c r="Q1788" i="6"/>
  <c r="E1789" i="6"/>
  <c r="F1789" i="6"/>
  <c r="G1789" i="6"/>
  <c r="H1789" i="6"/>
  <c r="I1789" i="6"/>
  <c r="J1789" i="6"/>
  <c r="K1789" i="6"/>
  <c r="L1789" i="6"/>
  <c r="M1789" i="6"/>
  <c r="N1789" i="6"/>
  <c r="O1789" i="6"/>
  <c r="P1789" i="6"/>
  <c r="Q1789" i="6"/>
  <c r="E1790" i="6"/>
  <c r="F1790" i="6"/>
  <c r="G1790" i="6"/>
  <c r="H1790" i="6"/>
  <c r="I1790" i="6"/>
  <c r="J1790" i="6"/>
  <c r="K1790" i="6"/>
  <c r="L1790" i="6"/>
  <c r="M1790" i="6"/>
  <c r="N1790" i="6"/>
  <c r="O1790" i="6"/>
  <c r="P1790" i="6"/>
  <c r="Q1790" i="6"/>
  <c r="E1791" i="6"/>
  <c r="F1791" i="6"/>
  <c r="G1791" i="6"/>
  <c r="H1791" i="6"/>
  <c r="I1791" i="6"/>
  <c r="J1791" i="6"/>
  <c r="K1791" i="6"/>
  <c r="L1791" i="6"/>
  <c r="M1791" i="6"/>
  <c r="N1791" i="6"/>
  <c r="O1791" i="6"/>
  <c r="P1791" i="6"/>
  <c r="Q1791" i="6"/>
  <c r="E1792" i="6"/>
  <c r="F1792" i="6"/>
  <c r="G1792" i="6"/>
  <c r="H1792" i="6"/>
  <c r="I1792" i="6"/>
  <c r="J1792" i="6"/>
  <c r="K1792" i="6"/>
  <c r="L1792" i="6"/>
  <c r="M1792" i="6"/>
  <c r="N1792" i="6"/>
  <c r="O1792" i="6"/>
  <c r="P1792" i="6"/>
  <c r="Q1792" i="6"/>
  <c r="E1793" i="6"/>
  <c r="F1793" i="6"/>
  <c r="G1793" i="6"/>
  <c r="H1793" i="6"/>
  <c r="I1793" i="6"/>
  <c r="J1793" i="6"/>
  <c r="K1793" i="6"/>
  <c r="L1793" i="6"/>
  <c r="M1793" i="6"/>
  <c r="N1793" i="6"/>
  <c r="O1793" i="6"/>
  <c r="P1793" i="6"/>
  <c r="Q1793" i="6"/>
  <c r="E1794" i="6"/>
  <c r="F1794" i="6"/>
  <c r="G1794" i="6"/>
  <c r="H1794" i="6"/>
  <c r="I1794" i="6"/>
  <c r="J1794" i="6"/>
  <c r="K1794" i="6"/>
  <c r="L1794" i="6"/>
  <c r="M1794" i="6"/>
  <c r="N1794" i="6"/>
  <c r="O1794" i="6"/>
  <c r="P1794" i="6"/>
  <c r="Q1794" i="6"/>
  <c r="E1795" i="6"/>
  <c r="F1795" i="6"/>
  <c r="G1795" i="6"/>
  <c r="H1795" i="6"/>
  <c r="I1795" i="6"/>
  <c r="J1795" i="6"/>
  <c r="K1795" i="6"/>
  <c r="L1795" i="6"/>
  <c r="M1795" i="6"/>
  <c r="N1795" i="6"/>
  <c r="O1795" i="6"/>
  <c r="P1795" i="6"/>
  <c r="Q1795" i="6"/>
  <c r="E1796" i="6"/>
  <c r="F1796" i="6"/>
  <c r="G1796" i="6"/>
  <c r="H1796" i="6"/>
  <c r="I1796" i="6"/>
  <c r="J1796" i="6"/>
  <c r="K1796" i="6"/>
  <c r="L1796" i="6"/>
  <c r="M1796" i="6"/>
  <c r="N1796" i="6"/>
  <c r="O1796" i="6"/>
  <c r="P1796" i="6"/>
  <c r="Q1796" i="6"/>
  <c r="E1797" i="6"/>
  <c r="F1797" i="6"/>
  <c r="G1797" i="6"/>
  <c r="H1797" i="6"/>
  <c r="I1797" i="6"/>
  <c r="J1797" i="6"/>
  <c r="K1797" i="6"/>
  <c r="L1797" i="6"/>
  <c r="M1797" i="6"/>
  <c r="N1797" i="6"/>
  <c r="O1797" i="6"/>
  <c r="P1797" i="6"/>
  <c r="Q1797" i="6"/>
  <c r="E1798" i="6"/>
  <c r="F1798" i="6"/>
  <c r="G1798" i="6"/>
  <c r="H1798" i="6"/>
  <c r="I1798" i="6"/>
  <c r="J1798" i="6"/>
  <c r="K1798" i="6"/>
  <c r="L1798" i="6"/>
  <c r="M1798" i="6"/>
  <c r="N1798" i="6"/>
  <c r="O1798" i="6"/>
  <c r="P1798" i="6"/>
  <c r="Q1798" i="6"/>
  <c r="E1799" i="6"/>
  <c r="F1799" i="6"/>
  <c r="G1799" i="6"/>
  <c r="H1799" i="6"/>
  <c r="I1799" i="6"/>
  <c r="J1799" i="6"/>
  <c r="K1799" i="6"/>
  <c r="L1799" i="6"/>
  <c r="M1799" i="6"/>
  <c r="N1799" i="6"/>
  <c r="O1799" i="6"/>
  <c r="P1799" i="6"/>
  <c r="Q1799" i="6"/>
  <c r="E1800" i="6"/>
  <c r="F1800" i="6"/>
  <c r="G1800" i="6"/>
  <c r="H1800" i="6"/>
  <c r="I1800" i="6"/>
  <c r="J1800" i="6"/>
  <c r="K1800" i="6"/>
  <c r="L1800" i="6"/>
  <c r="M1800" i="6"/>
  <c r="N1800" i="6"/>
  <c r="O1800" i="6"/>
  <c r="P1800" i="6"/>
  <c r="Q1800" i="6"/>
  <c r="E1801" i="6"/>
  <c r="F1801" i="6"/>
  <c r="G1801" i="6"/>
  <c r="H1801" i="6"/>
  <c r="I1801" i="6"/>
  <c r="J1801" i="6"/>
  <c r="K1801" i="6"/>
  <c r="L1801" i="6"/>
  <c r="M1801" i="6"/>
  <c r="N1801" i="6"/>
  <c r="O1801" i="6"/>
  <c r="P1801" i="6"/>
  <c r="Q1801" i="6"/>
  <c r="E1802" i="6"/>
  <c r="F1802" i="6"/>
  <c r="G1802" i="6"/>
  <c r="H1802" i="6"/>
  <c r="I1802" i="6"/>
  <c r="J1802" i="6"/>
  <c r="K1802" i="6"/>
  <c r="L1802" i="6"/>
  <c r="M1802" i="6"/>
  <c r="N1802" i="6"/>
  <c r="O1802" i="6"/>
  <c r="P1802" i="6"/>
  <c r="Q1802" i="6"/>
  <c r="E1803" i="6"/>
  <c r="F1803" i="6"/>
  <c r="G1803" i="6"/>
  <c r="H1803" i="6"/>
  <c r="I1803" i="6"/>
  <c r="J1803" i="6"/>
  <c r="K1803" i="6"/>
  <c r="L1803" i="6"/>
  <c r="M1803" i="6"/>
  <c r="N1803" i="6"/>
  <c r="O1803" i="6"/>
  <c r="P1803" i="6"/>
  <c r="Q1803" i="6"/>
  <c r="E1804" i="6"/>
  <c r="F1804" i="6"/>
  <c r="G1804" i="6"/>
  <c r="H1804" i="6"/>
  <c r="I1804" i="6"/>
  <c r="J1804" i="6"/>
  <c r="K1804" i="6"/>
  <c r="L1804" i="6"/>
  <c r="M1804" i="6"/>
  <c r="N1804" i="6"/>
  <c r="O1804" i="6"/>
  <c r="P1804" i="6"/>
  <c r="Q1804" i="6"/>
  <c r="E1805" i="6"/>
  <c r="F1805" i="6"/>
  <c r="G1805" i="6"/>
  <c r="H1805" i="6"/>
  <c r="I1805" i="6"/>
  <c r="J1805" i="6"/>
  <c r="K1805" i="6"/>
  <c r="L1805" i="6"/>
  <c r="M1805" i="6"/>
  <c r="N1805" i="6"/>
  <c r="O1805" i="6"/>
  <c r="P1805" i="6"/>
  <c r="Q1805" i="6"/>
  <c r="E1806" i="6"/>
  <c r="F1806" i="6"/>
  <c r="G1806" i="6"/>
  <c r="H1806" i="6"/>
  <c r="I1806" i="6"/>
  <c r="J1806" i="6"/>
  <c r="K1806" i="6"/>
  <c r="L1806" i="6"/>
  <c r="M1806" i="6"/>
  <c r="N1806" i="6"/>
  <c r="O1806" i="6"/>
  <c r="P1806" i="6"/>
  <c r="Q1806" i="6"/>
  <c r="E1807" i="6"/>
  <c r="F1807" i="6"/>
  <c r="G1807" i="6"/>
  <c r="H1807" i="6"/>
  <c r="I1807" i="6"/>
  <c r="J1807" i="6"/>
  <c r="K1807" i="6"/>
  <c r="L1807" i="6"/>
  <c r="M1807" i="6"/>
  <c r="N1807" i="6"/>
  <c r="O1807" i="6"/>
  <c r="P1807" i="6"/>
  <c r="Q1807" i="6"/>
  <c r="E1808" i="6"/>
  <c r="F1808" i="6"/>
  <c r="G1808" i="6"/>
  <c r="H1808" i="6"/>
  <c r="I1808" i="6"/>
  <c r="J1808" i="6"/>
  <c r="K1808" i="6"/>
  <c r="L1808" i="6"/>
  <c r="M1808" i="6"/>
  <c r="N1808" i="6"/>
  <c r="O1808" i="6"/>
  <c r="P1808" i="6"/>
  <c r="Q1808" i="6"/>
  <c r="E1809" i="6"/>
  <c r="F1809" i="6"/>
  <c r="G1809" i="6"/>
  <c r="H1809" i="6"/>
  <c r="I1809" i="6"/>
  <c r="J1809" i="6"/>
  <c r="K1809" i="6"/>
  <c r="L1809" i="6"/>
  <c r="M1809" i="6"/>
  <c r="N1809" i="6"/>
  <c r="O1809" i="6"/>
  <c r="P1809" i="6"/>
  <c r="Q1809" i="6"/>
  <c r="E1810" i="6"/>
  <c r="F1810" i="6"/>
  <c r="G1810" i="6"/>
  <c r="H1810" i="6"/>
  <c r="I1810" i="6"/>
  <c r="J1810" i="6"/>
  <c r="K1810" i="6"/>
  <c r="L1810" i="6"/>
  <c r="M1810" i="6"/>
  <c r="N1810" i="6"/>
  <c r="O1810" i="6"/>
  <c r="P1810" i="6"/>
  <c r="Q1810" i="6"/>
  <c r="E1811" i="6"/>
  <c r="F1811" i="6"/>
  <c r="G1811" i="6"/>
  <c r="H1811" i="6"/>
  <c r="I1811" i="6"/>
  <c r="J1811" i="6"/>
  <c r="K1811" i="6"/>
  <c r="L1811" i="6"/>
  <c r="M1811" i="6"/>
  <c r="N1811" i="6"/>
  <c r="O1811" i="6"/>
  <c r="P1811" i="6"/>
  <c r="Q1811" i="6"/>
  <c r="E1812" i="6"/>
  <c r="F1812" i="6"/>
  <c r="G1812" i="6"/>
  <c r="H1812" i="6"/>
  <c r="I1812" i="6"/>
  <c r="J1812" i="6"/>
  <c r="K1812" i="6"/>
  <c r="L1812" i="6"/>
  <c r="M1812" i="6"/>
  <c r="N1812" i="6"/>
  <c r="O1812" i="6"/>
  <c r="P1812" i="6"/>
  <c r="Q1812" i="6"/>
  <c r="E1813" i="6"/>
  <c r="F1813" i="6"/>
  <c r="G1813" i="6"/>
  <c r="H1813" i="6"/>
  <c r="I1813" i="6"/>
  <c r="J1813" i="6"/>
  <c r="K1813" i="6"/>
  <c r="L1813" i="6"/>
  <c r="M1813" i="6"/>
  <c r="N1813" i="6"/>
  <c r="O1813" i="6"/>
  <c r="P1813" i="6"/>
  <c r="Q1813" i="6"/>
  <c r="E1814" i="6"/>
  <c r="F1814" i="6"/>
  <c r="G1814" i="6"/>
  <c r="H1814" i="6"/>
  <c r="I1814" i="6"/>
  <c r="J1814" i="6"/>
  <c r="K1814" i="6"/>
  <c r="L1814" i="6"/>
  <c r="M1814" i="6"/>
  <c r="N1814" i="6"/>
  <c r="O1814" i="6"/>
  <c r="P1814" i="6"/>
  <c r="Q1814" i="6"/>
  <c r="E1815" i="6"/>
  <c r="F1815" i="6"/>
  <c r="G1815" i="6"/>
  <c r="H1815" i="6"/>
  <c r="I1815" i="6"/>
  <c r="J1815" i="6"/>
  <c r="K1815" i="6"/>
  <c r="L1815" i="6"/>
  <c r="M1815" i="6"/>
  <c r="N1815" i="6"/>
  <c r="O1815" i="6"/>
  <c r="P1815" i="6"/>
  <c r="Q1815" i="6"/>
  <c r="E1816" i="6"/>
  <c r="F1816" i="6"/>
  <c r="G1816" i="6"/>
  <c r="H1816" i="6"/>
  <c r="I1816" i="6"/>
  <c r="J1816" i="6"/>
  <c r="K1816" i="6"/>
  <c r="L1816" i="6"/>
  <c r="M1816" i="6"/>
  <c r="N1816" i="6"/>
  <c r="O1816" i="6"/>
  <c r="P1816" i="6"/>
  <c r="Q1816" i="6"/>
  <c r="E1817" i="6"/>
  <c r="F1817" i="6"/>
  <c r="G1817" i="6"/>
  <c r="H1817" i="6"/>
  <c r="I1817" i="6"/>
  <c r="J1817" i="6"/>
  <c r="K1817" i="6"/>
  <c r="L1817" i="6"/>
  <c r="M1817" i="6"/>
  <c r="N1817" i="6"/>
  <c r="O1817" i="6"/>
  <c r="P1817" i="6"/>
  <c r="Q1817" i="6"/>
  <c r="E1818" i="6"/>
  <c r="F1818" i="6"/>
  <c r="G1818" i="6"/>
  <c r="H1818" i="6"/>
  <c r="I1818" i="6"/>
  <c r="J1818" i="6"/>
  <c r="K1818" i="6"/>
  <c r="L1818" i="6"/>
  <c r="M1818" i="6"/>
  <c r="N1818" i="6"/>
  <c r="O1818" i="6"/>
  <c r="P1818" i="6"/>
  <c r="Q1818" i="6"/>
  <c r="E1819" i="6"/>
  <c r="F1819" i="6"/>
  <c r="G1819" i="6"/>
  <c r="H1819" i="6"/>
  <c r="I1819" i="6"/>
  <c r="J1819" i="6"/>
  <c r="K1819" i="6"/>
  <c r="L1819" i="6"/>
  <c r="M1819" i="6"/>
  <c r="N1819" i="6"/>
  <c r="O1819" i="6"/>
  <c r="P1819" i="6"/>
  <c r="Q1819" i="6"/>
  <c r="E1820" i="6"/>
  <c r="F1820" i="6"/>
  <c r="G1820" i="6"/>
  <c r="H1820" i="6"/>
  <c r="I1820" i="6"/>
  <c r="J1820" i="6"/>
  <c r="K1820" i="6"/>
  <c r="L1820" i="6"/>
  <c r="M1820" i="6"/>
  <c r="N1820" i="6"/>
  <c r="O1820" i="6"/>
  <c r="P1820" i="6"/>
  <c r="Q1820" i="6"/>
  <c r="E1821" i="6"/>
  <c r="F1821" i="6"/>
  <c r="G1821" i="6"/>
  <c r="H1821" i="6"/>
  <c r="I1821" i="6"/>
  <c r="J1821" i="6"/>
  <c r="K1821" i="6"/>
  <c r="L1821" i="6"/>
  <c r="M1821" i="6"/>
  <c r="N1821" i="6"/>
  <c r="O1821" i="6"/>
  <c r="P1821" i="6"/>
  <c r="Q1821" i="6"/>
  <c r="E1822" i="6"/>
  <c r="F1822" i="6"/>
  <c r="G1822" i="6"/>
  <c r="H1822" i="6"/>
  <c r="I1822" i="6"/>
  <c r="J1822" i="6"/>
  <c r="K1822" i="6"/>
  <c r="L1822" i="6"/>
  <c r="M1822" i="6"/>
  <c r="N1822" i="6"/>
  <c r="O1822" i="6"/>
  <c r="P1822" i="6"/>
  <c r="Q1822" i="6"/>
  <c r="E1823" i="6"/>
  <c r="F1823" i="6"/>
  <c r="G1823" i="6"/>
  <c r="H1823" i="6"/>
  <c r="I1823" i="6"/>
  <c r="J1823" i="6"/>
  <c r="K1823" i="6"/>
  <c r="L1823" i="6"/>
  <c r="M1823" i="6"/>
  <c r="N1823" i="6"/>
  <c r="O1823" i="6"/>
  <c r="P1823" i="6"/>
  <c r="Q1823" i="6"/>
  <c r="E1824" i="6"/>
  <c r="F1824" i="6"/>
  <c r="G1824" i="6"/>
  <c r="H1824" i="6"/>
  <c r="I1824" i="6"/>
  <c r="J1824" i="6"/>
  <c r="K1824" i="6"/>
  <c r="L1824" i="6"/>
  <c r="M1824" i="6"/>
  <c r="N1824" i="6"/>
  <c r="O1824" i="6"/>
  <c r="P1824" i="6"/>
  <c r="Q1824" i="6"/>
  <c r="E1825" i="6"/>
  <c r="F1825" i="6"/>
  <c r="G1825" i="6"/>
  <c r="H1825" i="6"/>
  <c r="I1825" i="6"/>
  <c r="J1825" i="6"/>
  <c r="K1825" i="6"/>
  <c r="L1825" i="6"/>
  <c r="M1825" i="6"/>
  <c r="N1825" i="6"/>
  <c r="O1825" i="6"/>
  <c r="P1825" i="6"/>
  <c r="Q1825" i="6"/>
  <c r="E1826" i="6"/>
  <c r="F1826" i="6"/>
  <c r="G1826" i="6"/>
  <c r="H1826" i="6"/>
  <c r="I1826" i="6"/>
  <c r="J1826" i="6"/>
  <c r="K1826" i="6"/>
  <c r="L1826" i="6"/>
  <c r="M1826" i="6"/>
  <c r="N1826" i="6"/>
  <c r="O1826" i="6"/>
  <c r="P1826" i="6"/>
  <c r="Q1826" i="6"/>
  <c r="E1827" i="6"/>
  <c r="F1827" i="6"/>
  <c r="G1827" i="6"/>
  <c r="H1827" i="6"/>
  <c r="I1827" i="6"/>
  <c r="J1827" i="6"/>
  <c r="K1827" i="6"/>
  <c r="L1827" i="6"/>
  <c r="M1827" i="6"/>
  <c r="N1827" i="6"/>
  <c r="O1827" i="6"/>
  <c r="P1827" i="6"/>
  <c r="Q1827" i="6"/>
  <c r="E1828" i="6"/>
  <c r="F1828" i="6"/>
  <c r="G1828" i="6"/>
  <c r="H1828" i="6"/>
  <c r="I1828" i="6"/>
  <c r="J1828" i="6"/>
  <c r="K1828" i="6"/>
  <c r="L1828" i="6"/>
  <c r="M1828" i="6"/>
  <c r="N1828" i="6"/>
  <c r="O1828" i="6"/>
  <c r="P1828" i="6"/>
  <c r="Q1828" i="6"/>
  <c r="E1829" i="6"/>
  <c r="F1829" i="6"/>
  <c r="G1829" i="6"/>
  <c r="H1829" i="6"/>
  <c r="I1829" i="6"/>
  <c r="J1829" i="6"/>
  <c r="K1829" i="6"/>
  <c r="L1829" i="6"/>
  <c r="M1829" i="6"/>
  <c r="N1829" i="6"/>
  <c r="O1829" i="6"/>
  <c r="P1829" i="6"/>
  <c r="Q1829" i="6"/>
  <c r="E1830" i="6"/>
  <c r="F1830" i="6"/>
  <c r="G1830" i="6"/>
  <c r="H1830" i="6"/>
  <c r="I1830" i="6"/>
  <c r="J1830" i="6"/>
  <c r="K1830" i="6"/>
  <c r="L1830" i="6"/>
  <c r="M1830" i="6"/>
  <c r="N1830" i="6"/>
  <c r="O1830" i="6"/>
  <c r="P1830" i="6"/>
  <c r="Q1830" i="6"/>
  <c r="E1831" i="6"/>
  <c r="F1831" i="6"/>
  <c r="G1831" i="6"/>
  <c r="H1831" i="6"/>
  <c r="I1831" i="6"/>
  <c r="J1831" i="6"/>
  <c r="K1831" i="6"/>
  <c r="L1831" i="6"/>
  <c r="M1831" i="6"/>
  <c r="N1831" i="6"/>
  <c r="O1831" i="6"/>
  <c r="P1831" i="6"/>
  <c r="Q1831" i="6"/>
  <c r="E1832" i="6"/>
  <c r="F1832" i="6"/>
  <c r="G1832" i="6"/>
  <c r="H1832" i="6"/>
  <c r="I1832" i="6"/>
  <c r="J1832" i="6"/>
  <c r="K1832" i="6"/>
  <c r="L1832" i="6"/>
  <c r="M1832" i="6"/>
  <c r="N1832" i="6"/>
  <c r="O1832" i="6"/>
  <c r="P1832" i="6"/>
  <c r="Q1832" i="6"/>
  <c r="E1833" i="6"/>
  <c r="F1833" i="6"/>
  <c r="G1833" i="6"/>
  <c r="H1833" i="6"/>
  <c r="I1833" i="6"/>
  <c r="J1833" i="6"/>
  <c r="K1833" i="6"/>
  <c r="L1833" i="6"/>
  <c r="M1833" i="6"/>
  <c r="N1833" i="6"/>
  <c r="O1833" i="6"/>
  <c r="P1833" i="6"/>
  <c r="Q1833" i="6"/>
  <c r="E1834" i="6"/>
  <c r="F1834" i="6"/>
  <c r="G1834" i="6"/>
  <c r="H1834" i="6"/>
  <c r="I1834" i="6"/>
  <c r="J1834" i="6"/>
  <c r="K1834" i="6"/>
  <c r="L1834" i="6"/>
  <c r="M1834" i="6"/>
  <c r="N1834" i="6"/>
  <c r="O1834" i="6"/>
  <c r="P1834" i="6"/>
  <c r="Q1834" i="6"/>
  <c r="E1835" i="6"/>
  <c r="F1835" i="6"/>
  <c r="G1835" i="6"/>
  <c r="H1835" i="6"/>
  <c r="I1835" i="6"/>
  <c r="J1835" i="6"/>
  <c r="K1835" i="6"/>
  <c r="L1835" i="6"/>
  <c r="M1835" i="6"/>
  <c r="N1835" i="6"/>
  <c r="O1835" i="6"/>
  <c r="P1835" i="6"/>
  <c r="Q1835" i="6"/>
  <c r="E1836" i="6"/>
  <c r="F1836" i="6"/>
  <c r="G1836" i="6"/>
  <c r="H1836" i="6"/>
  <c r="I1836" i="6"/>
  <c r="J1836" i="6"/>
  <c r="K1836" i="6"/>
  <c r="L1836" i="6"/>
  <c r="M1836" i="6"/>
  <c r="N1836" i="6"/>
  <c r="O1836" i="6"/>
  <c r="P1836" i="6"/>
  <c r="Q1836" i="6"/>
  <c r="E1837" i="6"/>
  <c r="F1837" i="6"/>
  <c r="G1837" i="6"/>
  <c r="H1837" i="6"/>
  <c r="I1837" i="6"/>
  <c r="J1837" i="6"/>
  <c r="K1837" i="6"/>
  <c r="L1837" i="6"/>
  <c r="M1837" i="6"/>
  <c r="N1837" i="6"/>
  <c r="O1837" i="6"/>
  <c r="P1837" i="6"/>
  <c r="Q1837" i="6"/>
  <c r="E1838" i="6"/>
  <c r="F1838" i="6"/>
  <c r="G1838" i="6"/>
  <c r="H1838" i="6"/>
  <c r="I1838" i="6"/>
  <c r="J1838" i="6"/>
  <c r="K1838" i="6"/>
  <c r="L1838" i="6"/>
  <c r="M1838" i="6"/>
  <c r="N1838" i="6"/>
  <c r="O1838" i="6"/>
  <c r="P1838" i="6"/>
  <c r="Q1838" i="6"/>
  <c r="E1839" i="6"/>
  <c r="F1839" i="6"/>
  <c r="G1839" i="6"/>
  <c r="H1839" i="6"/>
  <c r="I1839" i="6"/>
  <c r="J1839" i="6"/>
  <c r="K1839" i="6"/>
  <c r="L1839" i="6"/>
  <c r="M1839" i="6"/>
  <c r="N1839" i="6"/>
  <c r="O1839" i="6"/>
  <c r="P1839" i="6"/>
  <c r="Q1839" i="6"/>
  <c r="E1840" i="6"/>
  <c r="F1840" i="6"/>
  <c r="G1840" i="6"/>
  <c r="H1840" i="6"/>
  <c r="I1840" i="6"/>
  <c r="J1840" i="6"/>
  <c r="K1840" i="6"/>
  <c r="L1840" i="6"/>
  <c r="M1840" i="6"/>
  <c r="N1840" i="6"/>
  <c r="O1840" i="6"/>
  <c r="P1840" i="6"/>
  <c r="Q1840" i="6"/>
  <c r="E1841" i="6"/>
  <c r="F1841" i="6"/>
  <c r="G1841" i="6"/>
  <c r="H1841" i="6"/>
  <c r="I1841" i="6"/>
  <c r="J1841" i="6"/>
  <c r="K1841" i="6"/>
  <c r="L1841" i="6"/>
  <c r="M1841" i="6"/>
  <c r="N1841" i="6"/>
  <c r="O1841" i="6"/>
  <c r="P1841" i="6"/>
  <c r="Q1841" i="6"/>
  <c r="E1842" i="6"/>
  <c r="F1842" i="6"/>
  <c r="G1842" i="6"/>
  <c r="H1842" i="6"/>
  <c r="I1842" i="6"/>
  <c r="J1842" i="6"/>
  <c r="K1842" i="6"/>
  <c r="L1842" i="6"/>
  <c r="M1842" i="6"/>
  <c r="N1842" i="6"/>
  <c r="O1842" i="6"/>
  <c r="P1842" i="6"/>
  <c r="Q1842" i="6"/>
  <c r="E1843" i="6"/>
  <c r="F1843" i="6"/>
  <c r="G1843" i="6"/>
  <c r="H1843" i="6"/>
  <c r="I1843" i="6"/>
  <c r="J1843" i="6"/>
  <c r="K1843" i="6"/>
  <c r="L1843" i="6"/>
  <c r="M1843" i="6"/>
  <c r="N1843" i="6"/>
  <c r="O1843" i="6"/>
  <c r="P1843" i="6"/>
  <c r="Q1843" i="6"/>
  <c r="E1844" i="6"/>
  <c r="F1844" i="6"/>
  <c r="G1844" i="6"/>
  <c r="H1844" i="6"/>
  <c r="I1844" i="6"/>
  <c r="J1844" i="6"/>
  <c r="K1844" i="6"/>
  <c r="L1844" i="6"/>
  <c r="M1844" i="6"/>
  <c r="N1844" i="6"/>
  <c r="O1844" i="6"/>
  <c r="P1844" i="6"/>
  <c r="Q1844" i="6"/>
  <c r="E1845" i="6"/>
  <c r="F1845" i="6"/>
  <c r="G1845" i="6"/>
  <c r="H1845" i="6"/>
  <c r="I1845" i="6"/>
  <c r="J1845" i="6"/>
  <c r="K1845" i="6"/>
  <c r="L1845" i="6"/>
  <c r="M1845" i="6"/>
  <c r="N1845" i="6"/>
  <c r="O1845" i="6"/>
  <c r="P1845" i="6"/>
  <c r="Q1845" i="6"/>
  <c r="E1846" i="6"/>
  <c r="F1846" i="6"/>
  <c r="G1846" i="6"/>
  <c r="H1846" i="6"/>
  <c r="I1846" i="6"/>
  <c r="J1846" i="6"/>
  <c r="K1846" i="6"/>
  <c r="L1846" i="6"/>
  <c r="M1846" i="6"/>
  <c r="N1846" i="6"/>
  <c r="O1846" i="6"/>
  <c r="P1846" i="6"/>
  <c r="Q1846" i="6"/>
  <c r="E1847" i="6"/>
  <c r="F1847" i="6"/>
  <c r="G1847" i="6"/>
  <c r="H1847" i="6"/>
  <c r="I1847" i="6"/>
  <c r="J1847" i="6"/>
  <c r="K1847" i="6"/>
  <c r="L1847" i="6"/>
  <c r="M1847" i="6"/>
  <c r="N1847" i="6"/>
  <c r="O1847" i="6"/>
  <c r="P1847" i="6"/>
  <c r="Q1847" i="6"/>
  <c r="E1848" i="6"/>
  <c r="F1848" i="6"/>
  <c r="G1848" i="6"/>
  <c r="H1848" i="6"/>
  <c r="I1848" i="6"/>
  <c r="J1848" i="6"/>
  <c r="K1848" i="6"/>
  <c r="L1848" i="6"/>
  <c r="M1848" i="6"/>
  <c r="N1848" i="6"/>
  <c r="O1848" i="6"/>
  <c r="P1848" i="6"/>
  <c r="Q1848" i="6"/>
  <c r="E1849" i="6"/>
  <c r="F1849" i="6"/>
  <c r="G1849" i="6"/>
  <c r="H1849" i="6"/>
  <c r="I1849" i="6"/>
  <c r="J1849" i="6"/>
  <c r="K1849" i="6"/>
  <c r="L1849" i="6"/>
  <c r="M1849" i="6"/>
  <c r="N1849" i="6"/>
  <c r="O1849" i="6"/>
  <c r="P1849" i="6"/>
  <c r="Q1849" i="6"/>
  <c r="E1850" i="6"/>
  <c r="F1850" i="6"/>
  <c r="G1850" i="6"/>
  <c r="H1850" i="6"/>
  <c r="I1850" i="6"/>
  <c r="J1850" i="6"/>
  <c r="K1850" i="6"/>
  <c r="L1850" i="6"/>
  <c r="M1850" i="6"/>
  <c r="N1850" i="6"/>
  <c r="O1850" i="6"/>
  <c r="P1850" i="6"/>
  <c r="Q1850" i="6"/>
  <c r="E1851" i="6"/>
  <c r="F1851" i="6"/>
  <c r="G1851" i="6"/>
  <c r="H1851" i="6"/>
  <c r="I1851" i="6"/>
  <c r="J1851" i="6"/>
  <c r="K1851" i="6"/>
  <c r="L1851" i="6"/>
  <c r="M1851" i="6"/>
  <c r="N1851" i="6"/>
  <c r="O1851" i="6"/>
  <c r="P1851" i="6"/>
  <c r="Q1851" i="6"/>
  <c r="E1852" i="6"/>
  <c r="F1852" i="6"/>
  <c r="G1852" i="6"/>
  <c r="H1852" i="6"/>
  <c r="I1852" i="6"/>
  <c r="J1852" i="6"/>
  <c r="K1852" i="6"/>
  <c r="L1852" i="6"/>
  <c r="M1852" i="6"/>
  <c r="N1852" i="6"/>
  <c r="O1852" i="6"/>
  <c r="P1852" i="6"/>
  <c r="Q1852" i="6"/>
  <c r="E1853" i="6"/>
  <c r="F1853" i="6"/>
  <c r="G1853" i="6"/>
  <c r="H1853" i="6"/>
  <c r="I1853" i="6"/>
  <c r="J1853" i="6"/>
  <c r="K1853" i="6"/>
  <c r="L1853" i="6"/>
  <c r="M1853" i="6"/>
  <c r="N1853" i="6"/>
  <c r="O1853" i="6"/>
  <c r="P1853" i="6"/>
  <c r="Q1853" i="6"/>
  <c r="E1854" i="6"/>
  <c r="F1854" i="6"/>
  <c r="G1854" i="6"/>
  <c r="H1854" i="6"/>
  <c r="I1854" i="6"/>
  <c r="J1854" i="6"/>
  <c r="K1854" i="6"/>
  <c r="L1854" i="6"/>
  <c r="M1854" i="6"/>
  <c r="N1854" i="6"/>
  <c r="O1854" i="6"/>
  <c r="P1854" i="6"/>
  <c r="Q1854" i="6"/>
  <c r="E1855" i="6"/>
  <c r="F1855" i="6"/>
  <c r="G1855" i="6"/>
  <c r="H1855" i="6"/>
  <c r="I1855" i="6"/>
  <c r="J1855" i="6"/>
  <c r="K1855" i="6"/>
  <c r="L1855" i="6"/>
  <c r="M1855" i="6"/>
  <c r="N1855" i="6"/>
  <c r="O1855" i="6"/>
  <c r="P1855" i="6"/>
  <c r="Q1855" i="6"/>
  <c r="E1856" i="6"/>
  <c r="F1856" i="6"/>
  <c r="G1856" i="6"/>
  <c r="H1856" i="6"/>
  <c r="I1856" i="6"/>
  <c r="J1856" i="6"/>
  <c r="K1856" i="6"/>
  <c r="L1856" i="6"/>
  <c r="M1856" i="6"/>
  <c r="N1856" i="6"/>
  <c r="O1856" i="6"/>
  <c r="P1856" i="6"/>
  <c r="Q1856" i="6"/>
  <c r="E1857" i="6"/>
  <c r="F1857" i="6"/>
  <c r="G1857" i="6"/>
  <c r="H1857" i="6"/>
  <c r="I1857" i="6"/>
  <c r="J1857" i="6"/>
  <c r="K1857" i="6"/>
  <c r="L1857" i="6"/>
  <c r="M1857" i="6"/>
  <c r="N1857" i="6"/>
  <c r="O1857" i="6"/>
  <c r="P1857" i="6"/>
  <c r="Q1857" i="6"/>
  <c r="E1858" i="6"/>
  <c r="F1858" i="6"/>
  <c r="G1858" i="6"/>
  <c r="H1858" i="6"/>
  <c r="I1858" i="6"/>
  <c r="J1858" i="6"/>
  <c r="K1858" i="6"/>
  <c r="L1858" i="6"/>
  <c r="M1858" i="6"/>
  <c r="N1858" i="6"/>
  <c r="O1858" i="6"/>
  <c r="P1858" i="6"/>
  <c r="Q1858" i="6"/>
  <c r="E1859" i="6"/>
  <c r="F1859" i="6"/>
  <c r="G1859" i="6"/>
  <c r="H1859" i="6"/>
  <c r="I1859" i="6"/>
  <c r="J1859" i="6"/>
  <c r="K1859" i="6"/>
  <c r="L1859" i="6"/>
  <c r="M1859" i="6"/>
  <c r="N1859" i="6"/>
  <c r="O1859" i="6"/>
  <c r="P1859" i="6"/>
  <c r="Q1859" i="6"/>
  <c r="E1860" i="6"/>
  <c r="F1860" i="6"/>
  <c r="G1860" i="6"/>
  <c r="H1860" i="6"/>
  <c r="I1860" i="6"/>
  <c r="J1860" i="6"/>
  <c r="K1860" i="6"/>
  <c r="L1860" i="6"/>
  <c r="M1860" i="6"/>
  <c r="N1860" i="6"/>
  <c r="O1860" i="6"/>
  <c r="P1860" i="6"/>
  <c r="Q1860" i="6"/>
  <c r="E1861" i="6"/>
  <c r="F1861" i="6"/>
  <c r="G1861" i="6"/>
  <c r="H1861" i="6"/>
  <c r="I1861" i="6"/>
  <c r="J1861" i="6"/>
  <c r="K1861" i="6"/>
  <c r="L1861" i="6"/>
  <c r="M1861" i="6"/>
  <c r="N1861" i="6"/>
  <c r="O1861" i="6"/>
  <c r="P1861" i="6"/>
  <c r="Q1861" i="6"/>
  <c r="E1862" i="6"/>
  <c r="F1862" i="6"/>
  <c r="G1862" i="6"/>
  <c r="H1862" i="6"/>
  <c r="I1862" i="6"/>
  <c r="J1862" i="6"/>
  <c r="K1862" i="6"/>
  <c r="L1862" i="6"/>
  <c r="M1862" i="6"/>
  <c r="N1862" i="6"/>
  <c r="O1862" i="6"/>
  <c r="P1862" i="6"/>
  <c r="Q1862" i="6"/>
  <c r="E1863" i="6"/>
  <c r="F1863" i="6"/>
  <c r="G1863" i="6"/>
  <c r="H1863" i="6"/>
  <c r="I1863" i="6"/>
  <c r="J1863" i="6"/>
  <c r="K1863" i="6"/>
  <c r="L1863" i="6"/>
  <c r="M1863" i="6"/>
  <c r="N1863" i="6"/>
  <c r="O1863" i="6"/>
  <c r="P1863" i="6"/>
  <c r="Q1863" i="6"/>
  <c r="E1864" i="6"/>
  <c r="F1864" i="6"/>
  <c r="G1864" i="6"/>
  <c r="H1864" i="6"/>
  <c r="I1864" i="6"/>
  <c r="J1864" i="6"/>
  <c r="K1864" i="6"/>
  <c r="L1864" i="6"/>
  <c r="M1864" i="6"/>
  <c r="N1864" i="6"/>
  <c r="O1864" i="6"/>
  <c r="P1864" i="6"/>
  <c r="Q1864" i="6"/>
  <c r="E1865" i="6"/>
  <c r="F1865" i="6"/>
  <c r="G1865" i="6"/>
  <c r="H1865" i="6"/>
  <c r="I1865" i="6"/>
  <c r="J1865" i="6"/>
  <c r="K1865" i="6"/>
  <c r="L1865" i="6"/>
  <c r="M1865" i="6"/>
  <c r="N1865" i="6"/>
  <c r="O1865" i="6"/>
  <c r="P1865" i="6"/>
  <c r="Q1865" i="6"/>
  <c r="E1866" i="6"/>
  <c r="F1866" i="6"/>
  <c r="G1866" i="6"/>
  <c r="H1866" i="6"/>
  <c r="I1866" i="6"/>
  <c r="J1866" i="6"/>
  <c r="K1866" i="6"/>
  <c r="L1866" i="6"/>
  <c r="M1866" i="6"/>
  <c r="N1866" i="6"/>
  <c r="O1866" i="6"/>
  <c r="P1866" i="6"/>
  <c r="Q1866" i="6"/>
  <c r="E1867" i="6"/>
  <c r="F1867" i="6"/>
  <c r="G1867" i="6"/>
  <c r="H1867" i="6"/>
  <c r="I1867" i="6"/>
  <c r="J1867" i="6"/>
  <c r="K1867" i="6"/>
  <c r="L1867" i="6"/>
  <c r="M1867" i="6"/>
  <c r="N1867" i="6"/>
  <c r="O1867" i="6"/>
  <c r="P1867" i="6"/>
  <c r="Q1867" i="6"/>
  <c r="E1868" i="6"/>
  <c r="F1868" i="6"/>
  <c r="G1868" i="6"/>
  <c r="H1868" i="6"/>
  <c r="I1868" i="6"/>
  <c r="J1868" i="6"/>
  <c r="K1868" i="6"/>
  <c r="L1868" i="6"/>
  <c r="M1868" i="6"/>
  <c r="N1868" i="6"/>
  <c r="O1868" i="6"/>
  <c r="P1868" i="6"/>
  <c r="Q1868" i="6"/>
  <c r="E1869" i="6"/>
  <c r="F1869" i="6"/>
  <c r="G1869" i="6"/>
  <c r="H1869" i="6"/>
  <c r="I1869" i="6"/>
  <c r="J1869" i="6"/>
  <c r="K1869" i="6"/>
  <c r="L1869" i="6"/>
  <c r="M1869" i="6"/>
  <c r="N1869" i="6"/>
  <c r="O1869" i="6"/>
  <c r="P1869" i="6"/>
  <c r="Q1869" i="6"/>
  <c r="E1870" i="6"/>
  <c r="F1870" i="6"/>
  <c r="G1870" i="6"/>
  <c r="H1870" i="6"/>
  <c r="I1870" i="6"/>
  <c r="J1870" i="6"/>
  <c r="K1870" i="6"/>
  <c r="L1870" i="6"/>
  <c r="M1870" i="6"/>
  <c r="N1870" i="6"/>
  <c r="O1870" i="6"/>
  <c r="P1870" i="6"/>
  <c r="Q1870" i="6"/>
  <c r="E1871" i="6"/>
  <c r="F1871" i="6"/>
  <c r="G1871" i="6"/>
  <c r="H1871" i="6"/>
  <c r="I1871" i="6"/>
  <c r="J1871" i="6"/>
  <c r="K1871" i="6"/>
  <c r="L1871" i="6"/>
  <c r="M1871" i="6"/>
  <c r="N1871" i="6"/>
  <c r="O1871" i="6"/>
  <c r="P1871" i="6"/>
  <c r="Q1871" i="6"/>
  <c r="E1872" i="6"/>
  <c r="F1872" i="6"/>
  <c r="G1872" i="6"/>
  <c r="H1872" i="6"/>
  <c r="I1872" i="6"/>
  <c r="J1872" i="6"/>
  <c r="K1872" i="6"/>
  <c r="L1872" i="6"/>
  <c r="M1872" i="6"/>
  <c r="N1872" i="6"/>
  <c r="O1872" i="6"/>
  <c r="P1872" i="6"/>
  <c r="Q1872" i="6"/>
  <c r="E1873" i="6"/>
  <c r="F1873" i="6"/>
  <c r="G1873" i="6"/>
  <c r="H1873" i="6"/>
  <c r="I1873" i="6"/>
  <c r="J1873" i="6"/>
  <c r="K1873" i="6"/>
  <c r="L1873" i="6"/>
  <c r="M1873" i="6"/>
  <c r="N1873" i="6"/>
  <c r="O1873" i="6"/>
  <c r="P1873" i="6"/>
  <c r="Q1873" i="6"/>
  <c r="E1874" i="6"/>
  <c r="F1874" i="6"/>
  <c r="G1874" i="6"/>
  <c r="H1874" i="6"/>
  <c r="I1874" i="6"/>
  <c r="J1874" i="6"/>
  <c r="K1874" i="6"/>
  <c r="L1874" i="6"/>
  <c r="M1874" i="6"/>
  <c r="N1874" i="6"/>
  <c r="O1874" i="6"/>
  <c r="P1874" i="6"/>
  <c r="Q1874" i="6"/>
  <c r="E1875" i="6"/>
  <c r="F1875" i="6"/>
  <c r="G1875" i="6"/>
  <c r="H1875" i="6"/>
  <c r="I1875" i="6"/>
  <c r="J1875" i="6"/>
  <c r="K1875" i="6"/>
  <c r="L1875" i="6"/>
  <c r="M1875" i="6"/>
  <c r="N1875" i="6"/>
  <c r="O1875" i="6"/>
  <c r="P1875" i="6"/>
  <c r="Q1875" i="6"/>
  <c r="E1876" i="6"/>
  <c r="F1876" i="6"/>
  <c r="G1876" i="6"/>
  <c r="H1876" i="6"/>
  <c r="I1876" i="6"/>
  <c r="J1876" i="6"/>
  <c r="K1876" i="6"/>
  <c r="L1876" i="6"/>
  <c r="M1876" i="6"/>
  <c r="N1876" i="6"/>
  <c r="O1876" i="6"/>
  <c r="P1876" i="6"/>
  <c r="Q1876" i="6"/>
  <c r="E1877" i="6"/>
  <c r="F1877" i="6"/>
  <c r="G1877" i="6"/>
  <c r="H1877" i="6"/>
  <c r="I1877" i="6"/>
  <c r="J1877" i="6"/>
  <c r="K1877" i="6"/>
  <c r="L1877" i="6"/>
  <c r="M1877" i="6"/>
  <c r="N1877" i="6"/>
  <c r="O1877" i="6"/>
  <c r="P1877" i="6"/>
  <c r="Q1877" i="6"/>
  <c r="E1878" i="6"/>
  <c r="F1878" i="6"/>
  <c r="G1878" i="6"/>
  <c r="H1878" i="6"/>
  <c r="I1878" i="6"/>
  <c r="J1878" i="6"/>
  <c r="K1878" i="6"/>
  <c r="L1878" i="6"/>
  <c r="M1878" i="6"/>
  <c r="N1878" i="6"/>
  <c r="O1878" i="6"/>
  <c r="P1878" i="6"/>
  <c r="Q1878" i="6"/>
  <c r="E1879" i="6"/>
  <c r="F1879" i="6"/>
  <c r="G1879" i="6"/>
  <c r="H1879" i="6"/>
  <c r="I1879" i="6"/>
  <c r="J1879" i="6"/>
  <c r="K1879" i="6"/>
  <c r="L1879" i="6"/>
  <c r="M1879" i="6"/>
  <c r="N1879" i="6"/>
  <c r="O1879" i="6"/>
  <c r="P1879" i="6"/>
  <c r="Q1879" i="6"/>
  <c r="E1880" i="6"/>
  <c r="F1880" i="6"/>
  <c r="G1880" i="6"/>
  <c r="H1880" i="6"/>
  <c r="I1880" i="6"/>
  <c r="J1880" i="6"/>
  <c r="K1880" i="6"/>
  <c r="L1880" i="6"/>
  <c r="M1880" i="6"/>
  <c r="N1880" i="6"/>
  <c r="O1880" i="6"/>
  <c r="P1880" i="6"/>
  <c r="Q1880" i="6"/>
  <c r="E1881" i="6"/>
  <c r="F1881" i="6"/>
  <c r="G1881" i="6"/>
  <c r="H1881" i="6"/>
  <c r="I1881" i="6"/>
  <c r="J1881" i="6"/>
  <c r="K1881" i="6"/>
  <c r="L1881" i="6"/>
  <c r="M1881" i="6"/>
  <c r="N1881" i="6"/>
  <c r="O1881" i="6"/>
  <c r="P1881" i="6"/>
  <c r="Q1881" i="6"/>
  <c r="E1882" i="6"/>
  <c r="F1882" i="6"/>
  <c r="G1882" i="6"/>
  <c r="H1882" i="6"/>
  <c r="I1882" i="6"/>
  <c r="J1882" i="6"/>
  <c r="K1882" i="6"/>
  <c r="L1882" i="6"/>
  <c r="M1882" i="6"/>
  <c r="N1882" i="6"/>
  <c r="O1882" i="6"/>
  <c r="P1882" i="6"/>
  <c r="Q1882" i="6"/>
  <c r="E1883" i="6"/>
  <c r="F1883" i="6"/>
  <c r="G1883" i="6"/>
  <c r="H1883" i="6"/>
  <c r="I1883" i="6"/>
  <c r="J1883" i="6"/>
  <c r="K1883" i="6"/>
  <c r="L1883" i="6"/>
  <c r="M1883" i="6"/>
  <c r="N1883" i="6"/>
  <c r="O1883" i="6"/>
  <c r="P1883" i="6"/>
  <c r="Q1883" i="6"/>
  <c r="E1884" i="6"/>
  <c r="F1884" i="6"/>
  <c r="G1884" i="6"/>
  <c r="H1884" i="6"/>
  <c r="I1884" i="6"/>
  <c r="J1884" i="6"/>
  <c r="K1884" i="6"/>
  <c r="L1884" i="6"/>
  <c r="M1884" i="6"/>
  <c r="N1884" i="6"/>
  <c r="O1884" i="6"/>
  <c r="P1884" i="6"/>
  <c r="Q1884" i="6"/>
  <c r="E1885" i="6"/>
  <c r="F1885" i="6"/>
  <c r="G1885" i="6"/>
  <c r="H1885" i="6"/>
  <c r="I1885" i="6"/>
  <c r="J1885" i="6"/>
  <c r="K1885" i="6"/>
  <c r="L1885" i="6"/>
  <c r="M1885" i="6"/>
  <c r="N1885" i="6"/>
  <c r="O1885" i="6"/>
  <c r="P1885" i="6"/>
  <c r="Q1885" i="6"/>
  <c r="E1886" i="6"/>
  <c r="F1886" i="6"/>
  <c r="G1886" i="6"/>
  <c r="H1886" i="6"/>
  <c r="I1886" i="6"/>
  <c r="J1886" i="6"/>
  <c r="K1886" i="6"/>
  <c r="L1886" i="6"/>
  <c r="M1886" i="6"/>
  <c r="N1886" i="6"/>
  <c r="O1886" i="6"/>
  <c r="P1886" i="6"/>
  <c r="Q1886" i="6"/>
  <c r="E1887" i="6"/>
  <c r="F1887" i="6"/>
  <c r="G1887" i="6"/>
  <c r="H1887" i="6"/>
  <c r="I1887" i="6"/>
  <c r="J1887" i="6"/>
  <c r="K1887" i="6"/>
  <c r="L1887" i="6"/>
  <c r="M1887" i="6"/>
  <c r="N1887" i="6"/>
  <c r="O1887" i="6"/>
  <c r="P1887" i="6"/>
  <c r="Q1887" i="6"/>
  <c r="E1888" i="6"/>
  <c r="F1888" i="6"/>
  <c r="G1888" i="6"/>
  <c r="H1888" i="6"/>
  <c r="I1888" i="6"/>
  <c r="J1888" i="6"/>
  <c r="K1888" i="6"/>
  <c r="L1888" i="6"/>
  <c r="M1888" i="6"/>
  <c r="N1888" i="6"/>
  <c r="O1888" i="6"/>
  <c r="P1888" i="6"/>
  <c r="Q1888" i="6"/>
  <c r="E1889" i="6"/>
  <c r="F1889" i="6"/>
  <c r="G1889" i="6"/>
  <c r="H1889" i="6"/>
  <c r="I1889" i="6"/>
  <c r="J1889" i="6"/>
  <c r="K1889" i="6"/>
  <c r="L1889" i="6"/>
  <c r="M1889" i="6"/>
  <c r="N1889" i="6"/>
  <c r="O1889" i="6"/>
  <c r="P1889" i="6"/>
  <c r="Q1889" i="6"/>
  <c r="E1890" i="6"/>
  <c r="F1890" i="6"/>
  <c r="G1890" i="6"/>
  <c r="H1890" i="6"/>
  <c r="I1890" i="6"/>
  <c r="J1890" i="6"/>
  <c r="K1890" i="6"/>
  <c r="L1890" i="6"/>
  <c r="M1890" i="6"/>
  <c r="N1890" i="6"/>
  <c r="O1890" i="6"/>
  <c r="P1890" i="6"/>
  <c r="Q1890" i="6"/>
  <c r="E1891" i="6"/>
  <c r="F1891" i="6"/>
  <c r="G1891" i="6"/>
  <c r="H1891" i="6"/>
  <c r="I1891" i="6"/>
  <c r="J1891" i="6"/>
  <c r="K1891" i="6"/>
  <c r="L1891" i="6"/>
  <c r="M1891" i="6"/>
  <c r="N1891" i="6"/>
  <c r="O1891" i="6"/>
  <c r="P1891" i="6"/>
  <c r="Q1891" i="6"/>
  <c r="E1892" i="6"/>
  <c r="F1892" i="6"/>
  <c r="G1892" i="6"/>
  <c r="H1892" i="6"/>
  <c r="I1892" i="6"/>
  <c r="J1892" i="6"/>
  <c r="K1892" i="6"/>
  <c r="L1892" i="6"/>
  <c r="M1892" i="6"/>
  <c r="N1892" i="6"/>
  <c r="O1892" i="6"/>
  <c r="P1892" i="6"/>
  <c r="Q1892" i="6"/>
  <c r="E1893" i="6"/>
  <c r="F1893" i="6"/>
  <c r="G1893" i="6"/>
  <c r="H1893" i="6"/>
  <c r="I1893" i="6"/>
  <c r="J1893" i="6"/>
  <c r="K1893" i="6"/>
  <c r="L1893" i="6"/>
  <c r="M1893" i="6"/>
  <c r="N1893" i="6"/>
  <c r="O1893" i="6"/>
  <c r="P1893" i="6"/>
  <c r="Q1893" i="6"/>
  <c r="E1894" i="6"/>
  <c r="F1894" i="6"/>
  <c r="G1894" i="6"/>
  <c r="H1894" i="6"/>
  <c r="I1894" i="6"/>
  <c r="J1894" i="6"/>
  <c r="K1894" i="6"/>
  <c r="L1894" i="6"/>
  <c r="M1894" i="6"/>
  <c r="N1894" i="6"/>
  <c r="O1894" i="6"/>
  <c r="P1894" i="6"/>
  <c r="Q1894" i="6"/>
  <c r="E1895" i="6"/>
  <c r="F1895" i="6"/>
  <c r="G1895" i="6"/>
  <c r="H1895" i="6"/>
  <c r="I1895" i="6"/>
  <c r="J1895" i="6"/>
  <c r="K1895" i="6"/>
  <c r="L1895" i="6"/>
  <c r="M1895" i="6"/>
  <c r="N1895" i="6"/>
  <c r="O1895" i="6"/>
  <c r="P1895" i="6"/>
  <c r="Q1895" i="6"/>
  <c r="E1896" i="6"/>
  <c r="F1896" i="6"/>
  <c r="G1896" i="6"/>
  <c r="H1896" i="6"/>
  <c r="I1896" i="6"/>
  <c r="J1896" i="6"/>
  <c r="K1896" i="6"/>
  <c r="L1896" i="6"/>
  <c r="M1896" i="6"/>
  <c r="N1896" i="6"/>
  <c r="O1896" i="6"/>
  <c r="P1896" i="6"/>
  <c r="Q1896" i="6"/>
  <c r="E1897" i="6"/>
  <c r="F1897" i="6"/>
  <c r="G1897" i="6"/>
  <c r="H1897" i="6"/>
  <c r="I1897" i="6"/>
  <c r="J1897" i="6"/>
  <c r="K1897" i="6"/>
  <c r="L1897" i="6"/>
  <c r="M1897" i="6"/>
  <c r="N1897" i="6"/>
  <c r="O1897" i="6"/>
  <c r="P1897" i="6"/>
  <c r="Q1897" i="6"/>
  <c r="E1898" i="6"/>
  <c r="F1898" i="6"/>
  <c r="G1898" i="6"/>
  <c r="H1898" i="6"/>
  <c r="I1898" i="6"/>
  <c r="J1898" i="6"/>
  <c r="K1898" i="6"/>
  <c r="L1898" i="6"/>
  <c r="M1898" i="6"/>
  <c r="N1898" i="6"/>
  <c r="O1898" i="6"/>
  <c r="P1898" i="6"/>
  <c r="Q1898" i="6"/>
  <c r="E1899" i="6"/>
  <c r="F1899" i="6"/>
  <c r="G1899" i="6"/>
  <c r="H1899" i="6"/>
  <c r="I1899" i="6"/>
  <c r="J1899" i="6"/>
  <c r="K1899" i="6"/>
  <c r="L1899" i="6"/>
  <c r="M1899" i="6"/>
  <c r="N1899" i="6"/>
  <c r="O1899" i="6"/>
  <c r="P1899" i="6"/>
  <c r="Q1899" i="6"/>
  <c r="E1900" i="6"/>
  <c r="F1900" i="6"/>
  <c r="G1900" i="6"/>
  <c r="H1900" i="6"/>
  <c r="I1900" i="6"/>
  <c r="J1900" i="6"/>
  <c r="K1900" i="6"/>
  <c r="L1900" i="6"/>
  <c r="M1900" i="6"/>
  <c r="N1900" i="6"/>
  <c r="O1900" i="6"/>
  <c r="P1900" i="6"/>
  <c r="Q1900" i="6"/>
  <c r="E1901" i="6"/>
  <c r="F1901" i="6"/>
  <c r="G1901" i="6"/>
  <c r="H1901" i="6"/>
  <c r="I1901" i="6"/>
  <c r="J1901" i="6"/>
  <c r="K1901" i="6"/>
  <c r="L1901" i="6"/>
  <c r="M1901" i="6"/>
  <c r="N1901" i="6"/>
  <c r="O1901" i="6"/>
  <c r="P1901" i="6"/>
  <c r="Q1901" i="6"/>
  <c r="E1902" i="6"/>
  <c r="F1902" i="6"/>
  <c r="G1902" i="6"/>
  <c r="H1902" i="6"/>
  <c r="I1902" i="6"/>
  <c r="J1902" i="6"/>
  <c r="K1902" i="6"/>
  <c r="L1902" i="6"/>
  <c r="M1902" i="6"/>
  <c r="N1902" i="6"/>
  <c r="O1902" i="6"/>
  <c r="P1902" i="6"/>
  <c r="Q1902" i="6"/>
  <c r="E1903" i="6"/>
  <c r="F1903" i="6"/>
  <c r="G1903" i="6"/>
  <c r="H1903" i="6"/>
  <c r="I1903" i="6"/>
  <c r="J1903" i="6"/>
  <c r="K1903" i="6"/>
  <c r="L1903" i="6"/>
  <c r="M1903" i="6"/>
  <c r="N1903" i="6"/>
  <c r="O1903" i="6"/>
  <c r="P1903" i="6"/>
  <c r="Q1903" i="6"/>
  <c r="E1904" i="6"/>
  <c r="F1904" i="6"/>
  <c r="G1904" i="6"/>
  <c r="H1904" i="6"/>
  <c r="I1904" i="6"/>
  <c r="J1904" i="6"/>
  <c r="K1904" i="6"/>
  <c r="L1904" i="6"/>
  <c r="M1904" i="6"/>
  <c r="N1904" i="6"/>
  <c r="O1904" i="6"/>
  <c r="P1904" i="6"/>
  <c r="Q1904" i="6"/>
  <c r="E1905" i="6"/>
  <c r="F1905" i="6"/>
  <c r="G1905" i="6"/>
  <c r="H1905" i="6"/>
  <c r="I1905" i="6"/>
  <c r="J1905" i="6"/>
  <c r="K1905" i="6"/>
  <c r="L1905" i="6"/>
  <c r="M1905" i="6"/>
  <c r="N1905" i="6"/>
  <c r="O1905" i="6"/>
  <c r="P1905" i="6"/>
  <c r="Q1905" i="6"/>
  <c r="E1906" i="6"/>
  <c r="F1906" i="6"/>
  <c r="G1906" i="6"/>
  <c r="H1906" i="6"/>
  <c r="I1906" i="6"/>
  <c r="J1906" i="6"/>
  <c r="K1906" i="6"/>
  <c r="L1906" i="6"/>
  <c r="M1906" i="6"/>
  <c r="N1906" i="6"/>
  <c r="O1906" i="6"/>
  <c r="P1906" i="6"/>
  <c r="Q1906" i="6"/>
  <c r="E1907" i="6"/>
  <c r="F1907" i="6"/>
  <c r="G1907" i="6"/>
  <c r="H1907" i="6"/>
  <c r="I1907" i="6"/>
  <c r="J1907" i="6"/>
  <c r="K1907" i="6"/>
  <c r="L1907" i="6"/>
  <c r="M1907" i="6"/>
  <c r="N1907" i="6"/>
  <c r="O1907" i="6"/>
  <c r="P1907" i="6"/>
  <c r="Q1907" i="6"/>
  <c r="E1908" i="6"/>
  <c r="F1908" i="6"/>
  <c r="G1908" i="6"/>
  <c r="H1908" i="6"/>
  <c r="I1908" i="6"/>
  <c r="J1908" i="6"/>
  <c r="K1908" i="6"/>
  <c r="L1908" i="6"/>
  <c r="M1908" i="6"/>
  <c r="N1908" i="6"/>
  <c r="O1908" i="6"/>
  <c r="P1908" i="6"/>
  <c r="Q1908" i="6"/>
  <c r="E1909" i="6"/>
  <c r="F1909" i="6"/>
  <c r="G1909" i="6"/>
  <c r="H1909" i="6"/>
  <c r="I1909" i="6"/>
  <c r="J1909" i="6"/>
  <c r="K1909" i="6"/>
  <c r="L1909" i="6"/>
  <c r="M1909" i="6"/>
  <c r="N1909" i="6"/>
  <c r="O1909" i="6"/>
  <c r="P1909" i="6"/>
  <c r="Q1909" i="6"/>
  <c r="E1910" i="6"/>
  <c r="F1910" i="6"/>
  <c r="G1910" i="6"/>
  <c r="H1910" i="6"/>
  <c r="I1910" i="6"/>
  <c r="J1910" i="6"/>
  <c r="K1910" i="6"/>
  <c r="L1910" i="6"/>
  <c r="M1910" i="6"/>
  <c r="N1910" i="6"/>
  <c r="O1910" i="6"/>
  <c r="P1910" i="6"/>
  <c r="Q1910" i="6"/>
  <c r="E1911" i="6"/>
  <c r="F1911" i="6"/>
  <c r="G1911" i="6"/>
  <c r="H1911" i="6"/>
  <c r="I1911" i="6"/>
  <c r="J1911" i="6"/>
  <c r="K1911" i="6"/>
  <c r="L1911" i="6"/>
  <c r="M1911" i="6"/>
  <c r="N1911" i="6"/>
  <c r="O1911" i="6"/>
  <c r="P1911" i="6"/>
  <c r="Q1911" i="6"/>
  <c r="E1912" i="6"/>
  <c r="F1912" i="6"/>
  <c r="G1912" i="6"/>
  <c r="H1912" i="6"/>
  <c r="I1912" i="6"/>
  <c r="J1912" i="6"/>
  <c r="K1912" i="6"/>
  <c r="L1912" i="6"/>
  <c r="M1912" i="6"/>
  <c r="N1912" i="6"/>
  <c r="O1912" i="6"/>
  <c r="P1912" i="6"/>
  <c r="Q1912" i="6"/>
  <c r="E1913" i="6"/>
  <c r="F1913" i="6"/>
  <c r="G1913" i="6"/>
  <c r="H1913" i="6"/>
  <c r="I1913" i="6"/>
  <c r="J1913" i="6"/>
  <c r="K1913" i="6"/>
  <c r="L1913" i="6"/>
  <c r="M1913" i="6"/>
  <c r="N1913" i="6"/>
  <c r="O1913" i="6"/>
  <c r="P1913" i="6"/>
  <c r="Q1913" i="6"/>
  <c r="E1914" i="6"/>
  <c r="F1914" i="6"/>
  <c r="G1914" i="6"/>
  <c r="H1914" i="6"/>
  <c r="I1914" i="6"/>
  <c r="J1914" i="6"/>
  <c r="K1914" i="6"/>
  <c r="L1914" i="6"/>
  <c r="M1914" i="6"/>
  <c r="N1914" i="6"/>
  <c r="O1914" i="6"/>
  <c r="P1914" i="6"/>
  <c r="Q1914" i="6"/>
  <c r="E1915" i="6"/>
  <c r="F1915" i="6"/>
  <c r="G1915" i="6"/>
  <c r="H1915" i="6"/>
  <c r="I1915" i="6"/>
  <c r="J1915" i="6"/>
  <c r="K1915" i="6"/>
  <c r="L1915" i="6"/>
  <c r="M1915" i="6"/>
  <c r="N1915" i="6"/>
  <c r="O1915" i="6"/>
  <c r="P1915" i="6"/>
  <c r="Q1915" i="6"/>
  <c r="E1916" i="6"/>
  <c r="F1916" i="6"/>
  <c r="G1916" i="6"/>
  <c r="H1916" i="6"/>
  <c r="I1916" i="6"/>
  <c r="J1916" i="6"/>
  <c r="K1916" i="6"/>
  <c r="L1916" i="6"/>
  <c r="M1916" i="6"/>
  <c r="N1916" i="6"/>
  <c r="O1916" i="6"/>
  <c r="P1916" i="6"/>
  <c r="Q1916" i="6"/>
  <c r="E1917" i="6"/>
  <c r="F1917" i="6"/>
  <c r="G1917" i="6"/>
  <c r="H1917" i="6"/>
  <c r="I1917" i="6"/>
  <c r="J1917" i="6"/>
  <c r="K1917" i="6"/>
  <c r="L1917" i="6"/>
  <c r="M1917" i="6"/>
  <c r="N1917" i="6"/>
  <c r="O1917" i="6"/>
  <c r="P1917" i="6"/>
  <c r="Q1917" i="6"/>
  <c r="E1918" i="6"/>
  <c r="F1918" i="6"/>
  <c r="G1918" i="6"/>
  <c r="H1918" i="6"/>
  <c r="I1918" i="6"/>
  <c r="J1918" i="6"/>
  <c r="K1918" i="6"/>
  <c r="L1918" i="6"/>
  <c r="M1918" i="6"/>
  <c r="N1918" i="6"/>
  <c r="O1918" i="6"/>
  <c r="P1918" i="6"/>
  <c r="Q1918" i="6"/>
  <c r="E1919" i="6"/>
  <c r="F1919" i="6"/>
  <c r="G1919" i="6"/>
  <c r="H1919" i="6"/>
  <c r="I1919" i="6"/>
  <c r="J1919" i="6"/>
  <c r="K1919" i="6"/>
  <c r="L1919" i="6"/>
  <c r="M1919" i="6"/>
  <c r="N1919" i="6"/>
  <c r="O1919" i="6"/>
  <c r="P1919" i="6"/>
  <c r="Q1919" i="6"/>
  <c r="E1920" i="6"/>
  <c r="F1920" i="6"/>
  <c r="G1920" i="6"/>
  <c r="H1920" i="6"/>
  <c r="I1920" i="6"/>
  <c r="J1920" i="6"/>
  <c r="K1920" i="6"/>
  <c r="L1920" i="6"/>
  <c r="M1920" i="6"/>
  <c r="N1920" i="6"/>
  <c r="O1920" i="6"/>
  <c r="P1920" i="6"/>
  <c r="Q1920" i="6"/>
  <c r="E1921" i="6"/>
  <c r="F1921" i="6"/>
  <c r="G1921" i="6"/>
  <c r="H1921" i="6"/>
  <c r="I1921" i="6"/>
  <c r="J1921" i="6"/>
  <c r="K1921" i="6"/>
  <c r="L1921" i="6"/>
  <c r="M1921" i="6"/>
  <c r="N1921" i="6"/>
  <c r="O1921" i="6"/>
  <c r="P1921" i="6"/>
  <c r="Q1921" i="6"/>
  <c r="E1922" i="6"/>
  <c r="F1922" i="6"/>
  <c r="G1922" i="6"/>
  <c r="H1922" i="6"/>
  <c r="I1922" i="6"/>
  <c r="J1922" i="6"/>
  <c r="K1922" i="6"/>
  <c r="L1922" i="6"/>
  <c r="M1922" i="6"/>
  <c r="N1922" i="6"/>
  <c r="O1922" i="6"/>
  <c r="P1922" i="6"/>
  <c r="Q1922" i="6"/>
  <c r="E1923" i="6"/>
  <c r="F1923" i="6"/>
  <c r="G1923" i="6"/>
  <c r="H1923" i="6"/>
  <c r="I1923" i="6"/>
  <c r="J1923" i="6"/>
  <c r="K1923" i="6"/>
  <c r="L1923" i="6"/>
  <c r="M1923" i="6"/>
  <c r="N1923" i="6"/>
  <c r="O1923" i="6"/>
  <c r="P1923" i="6"/>
  <c r="Q1923" i="6"/>
  <c r="E1924" i="6"/>
  <c r="F1924" i="6"/>
  <c r="G1924" i="6"/>
  <c r="H1924" i="6"/>
  <c r="I1924" i="6"/>
  <c r="J1924" i="6"/>
  <c r="K1924" i="6"/>
  <c r="L1924" i="6"/>
  <c r="M1924" i="6"/>
  <c r="N1924" i="6"/>
  <c r="O1924" i="6"/>
  <c r="P1924" i="6"/>
  <c r="Q1924" i="6"/>
  <c r="E1925" i="6"/>
  <c r="F1925" i="6"/>
  <c r="G1925" i="6"/>
  <c r="H1925" i="6"/>
  <c r="I1925" i="6"/>
  <c r="J1925" i="6"/>
  <c r="K1925" i="6"/>
  <c r="L1925" i="6"/>
  <c r="M1925" i="6"/>
  <c r="N1925" i="6"/>
  <c r="O1925" i="6"/>
  <c r="P1925" i="6"/>
  <c r="Q1925" i="6"/>
  <c r="E1926" i="6"/>
  <c r="F1926" i="6"/>
  <c r="G1926" i="6"/>
  <c r="H1926" i="6"/>
  <c r="I1926" i="6"/>
  <c r="J1926" i="6"/>
  <c r="K1926" i="6"/>
  <c r="L1926" i="6"/>
  <c r="M1926" i="6"/>
  <c r="N1926" i="6"/>
  <c r="O1926" i="6"/>
  <c r="P1926" i="6"/>
  <c r="Q1926" i="6"/>
  <c r="E1927" i="6"/>
  <c r="F1927" i="6"/>
  <c r="G1927" i="6"/>
  <c r="H1927" i="6"/>
  <c r="I1927" i="6"/>
  <c r="J1927" i="6"/>
  <c r="K1927" i="6"/>
  <c r="L1927" i="6"/>
  <c r="M1927" i="6"/>
  <c r="N1927" i="6"/>
  <c r="O1927" i="6"/>
  <c r="P1927" i="6"/>
  <c r="Q1927" i="6"/>
  <c r="E1928" i="6"/>
  <c r="F1928" i="6"/>
  <c r="G1928" i="6"/>
  <c r="H1928" i="6"/>
  <c r="I1928" i="6"/>
  <c r="J1928" i="6"/>
  <c r="K1928" i="6"/>
  <c r="L1928" i="6"/>
  <c r="M1928" i="6"/>
  <c r="N1928" i="6"/>
  <c r="O1928" i="6"/>
  <c r="P1928" i="6"/>
  <c r="Q1928" i="6"/>
  <c r="E1929" i="6"/>
  <c r="F1929" i="6"/>
  <c r="G1929" i="6"/>
  <c r="H1929" i="6"/>
  <c r="I1929" i="6"/>
  <c r="J1929" i="6"/>
  <c r="K1929" i="6"/>
  <c r="L1929" i="6"/>
  <c r="M1929" i="6"/>
  <c r="N1929" i="6"/>
  <c r="O1929" i="6"/>
  <c r="P1929" i="6"/>
  <c r="Q1929" i="6"/>
  <c r="E1930" i="6"/>
  <c r="F1930" i="6"/>
  <c r="G1930" i="6"/>
  <c r="H1930" i="6"/>
  <c r="I1930" i="6"/>
  <c r="J1930" i="6"/>
  <c r="K1930" i="6"/>
  <c r="L1930" i="6"/>
  <c r="M1930" i="6"/>
  <c r="N1930" i="6"/>
  <c r="O1930" i="6"/>
  <c r="P1930" i="6"/>
  <c r="Q1930" i="6"/>
  <c r="E1931" i="6"/>
  <c r="F1931" i="6"/>
  <c r="G1931" i="6"/>
  <c r="H1931" i="6"/>
  <c r="I1931" i="6"/>
  <c r="J1931" i="6"/>
  <c r="K1931" i="6"/>
  <c r="L1931" i="6"/>
  <c r="M1931" i="6"/>
  <c r="N1931" i="6"/>
  <c r="O1931" i="6"/>
  <c r="P1931" i="6"/>
  <c r="Q1931" i="6"/>
  <c r="E1932" i="6"/>
  <c r="F1932" i="6"/>
  <c r="G1932" i="6"/>
  <c r="H1932" i="6"/>
  <c r="I1932" i="6"/>
  <c r="J1932" i="6"/>
  <c r="K1932" i="6"/>
  <c r="L1932" i="6"/>
  <c r="M1932" i="6"/>
  <c r="N1932" i="6"/>
  <c r="O1932" i="6"/>
  <c r="P1932" i="6"/>
  <c r="Q1932" i="6"/>
  <c r="E1933" i="6"/>
  <c r="F1933" i="6"/>
  <c r="G1933" i="6"/>
  <c r="H1933" i="6"/>
  <c r="I1933" i="6"/>
  <c r="J1933" i="6"/>
  <c r="K1933" i="6"/>
  <c r="L1933" i="6"/>
  <c r="M1933" i="6"/>
  <c r="N1933" i="6"/>
  <c r="O1933" i="6"/>
  <c r="P1933" i="6"/>
  <c r="Q1933" i="6"/>
  <c r="E1934" i="6"/>
  <c r="F1934" i="6"/>
  <c r="G1934" i="6"/>
  <c r="H1934" i="6"/>
  <c r="I1934" i="6"/>
  <c r="J1934" i="6"/>
  <c r="K1934" i="6"/>
  <c r="L1934" i="6"/>
  <c r="M1934" i="6"/>
  <c r="N1934" i="6"/>
  <c r="O1934" i="6"/>
  <c r="P1934" i="6"/>
  <c r="Q1934" i="6"/>
  <c r="E1935" i="6"/>
  <c r="F1935" i="6"/>
  <c r="G1935" i="6"/>
  <c r="H1935" i="6"/>
  <c r="I1935" i="6"/>
  <c r="J1935" i="6"/>
  <c r="K1935" i="6"/>
  <c r="L1935" i="6"/>
  <c r="M1935" i="6"/>
  <c r="N1935" i="6"/>
  <c r="O1935" i="6"/>
  <c r="P1935" i="6"/>
  <c r="Q1935" i="6"/>
  <c r="E1936" i="6"/>
  <c r="F1936" i="6"/>
  <c r="G1936" i="6"/>
  <c r="H1936" i="6"/>
  <c r="I1936" i="6"/>
  <c r="J1936" i="6"/>
  <c r="K1936" i="6"/>
  <c r="L1936" i="6"/>
  <c r="M1936" i="6"/>
  <c r="N1936" i="6"/>
  <c r="O1936" i="6"/>
  <c r="P1936" i="6"/>
  <c r="Q1936" i="6"/>
  <c r="E1937" i="6"/>
  <c r="F1937" i="6"/>
  <c r="G1937" i="6"/>
  <c r="H1937" i="6"/>
  <c r="I1937" i="6"/>
  <c r="J1937" i="6"/>
  <c r="K1937" i="6"/>
  <c r="L1937" i="6"/>
  <c r="M1937" i="6"/>
  <c r="N1937" i="6"/>
  <c r="O1937" i="6"/>
  <c r="P1937" i="6"/>
  <c r="Q1937" i="6"/>
  <c r="E1938" i="6"/>
  <c r="F1938" i="6"/>
  <c r="G1938" i="6"/>
  <c r="H1938" i="6"/>
  <c r="I1938" i="6"/>
  <c r="J1938" i="6"/>
  <c r="K1938" i="6"/>
  <c r="L1938" i="6"/>
  <c r="M1938" i="6"/>
  <c r="N1938" i="6"/>
  <c r="O1938" i="6"/>
  <c r="P1938" i="6"/>
  <c r="Q1938" i="6"/>
  <c r="E1939" i="6"/>
  <c r="F1939" i="6"/>
  <c r="G1939" i="6"/>
  <c r="H1939" i="6"/>
  <c r="I1939" i="6"/>
  <c r="J1939" i="6"/>
  <c r="K1939" i="6"/>
  <c r="L1939" i="6"/>
  <c r="M1939" i="6"/>
  <c r="N1939" i="6"/>
  <c r="O1939" i="6"/>
  <c r="P1939" i="6"/>
  <c r="Q1939" i="6"/>
  <c r="E1940" i="6"/>
  <c r="F1940" i="6"/>
  <c r="G1940" i="6"/>
  <c r="H1940" i="6"/>
  <c r="I1940" i="6"/>
  <c r="J1940" i="6"/>
  <c r="K1940" i="6"/>
  <c r="L1940" i="6"/>
  <c r="M1940" i="6"/>
  <c r="N1940" i="6"/>
  <c r="O1940" i="6"/>
  <c r="P1940" i="6"/>
  <c r="Q1940" i="6"/>
  <c r="E1941" i="6"/>
  <c r="F1941" i="6"/>
  <c r="G1941" i="6"/>
  <c r="H1941" i="6"/>
  <c r="I1941" i="6"/>
  <c r="J1941" i="6"/>
  <c r="K1941" i="6"/>
  <c r="L1941" i="6"/>
  <c r="M1941" i="6"/>
  <c r="N1941" i="6"/>
  <c r="O1941" i="6"/>
  <c r="P1941" i="6"/>
  <c r="Q1941" i="6"/>
  <c r="E1942" i="6"/>
  <c r="F1942" i="6"/>
  <c r="G1942" i="6"/>
  <c r="H1942" i="6"/>
  <c r="I1942" i="6"/>
  <c r="J1942" i="6"/>
  <c r="K1942" i="6"/>
  <c r="L1942" i="6"/>
  <c r="M1942" i="6"/>
  <c r="N1942" i="6"/>
  <c r="O1942" i="6"/>
  <c r="P1942" i="6"/>
  <c r="Q1942" i="6"/>
  <c r="E1943" i="6"/>
  <c r="F1943" i="6"/>
  <c r="G1943" i="6"/>
  <c r="H1943" i="6"/>
  <c r="I1943" i="6"/>
  <c r="J1943" i="6"/>
  <c r="K1943" i="6"/>
  <c r="L1943" i="6"/>
  <c r="M1943" i="6"/>
  <c r="N1943" i="6"/>
  <c r="O1943" i="6"/>
  <c r="P1943" i="6"/>
  <c r="Q1943" i="6"/>
  <c r="E1944" i="6"/>
  <c r="F1944" i="6"/>
  <c r="G1944" i="6"/>
  <c r="H1944" i="6"/>
  <c r="I1944" i="6"/>
  <c r="J1944" i="6"/>
  <c r="K1944" i="6"/>
  <c r="L1944" i="6"/>
  <c r="M1944" i="6"/>
  <c r="N1944" i="6"/>
  <c r="O1944" i="6"/>
  <c r="P1944" i="6"/>
  <c r="Q1944" i="6"/>
  <c r="E1945" i="6"/>
  <c r="F1945" i="6"/>
  <c r="G1945" i="6"/>
  <c r="H1945" i="6"/>
  <c r="I1945" i="6"/>
  <c r="J1945" i="6"/>
  <c r="K1945" i="6"/>
  <c r="L1945" i="6"/>
  <c r="M1945" i="6"/>
  <c r="N1945" i="6"/>
  <c r="O1945" i="6"/>
  <c r="P1945" i="6"/>
  <c r="Q1945" i="6"/>
  <c r="E1946" i="6"/>
  <c r="F1946" i="6"/>
  <c r="G1946" i="6"/>
  <c r="H1946" i="6"/>
  <c r="I1946" i="6"/>
  <c r="J1946" i="6"/>
  <c r="K1946" i="6"/>
  <c r="L1946" i="6"/>
  <c r="M1946" i="6"/>
  <c r="N1946" i="6"/>
  <c r="O1946" i="6"/>
  <c r="P1946" i="6"/>
  <c r="Q1946" i="6"/>
  <c r="E1947" i="6"/>
  <c r="F1947" i="6"/>
  <c r="G1947" i="6"/>
  <c r="H1947" i="6"/>
  <c r="I1947" i="6"/>
  <c r="J1947" i="6"/>
  <c r="K1947" i="6"/>
  <c r="L1947" i="6"/>
  <c r="M1947" i="6"/>
  <c r="N1947" i="6"/>
  <c r="O1947" i="6"/>
  <c r="P1947" i="6"/>
  <c r="Q1947" i="6"/>
  <c r="E1948" i="6"/>
  <c r="F1948" i="6"/>
  <c r="G1948" i="6"/>
  <c r="H1948" i="6"/>
  <c r="I1948" i="6"/>
  <c r="J1948" i="6"/>
  <c r="K1948" i="6"/>
  <c r="L1948" i="6"/>
  <c r="M1948" i="6"/>
  <c r="N1948" i="6"/>
  <c r="O1948" i="6"/>
  <c r="P1948" i="6"/>
  <c r="Q1948" i="6"/>
  <c r="E1949" i="6"/>
  <c r="F1949" i="6"/>
  <c r="G1949" i="6"/>
  <c r="H1949" i="6"/>
  <c r="I1949" i="6"/>
  <c r="J1949" i="6"/>
  <c r="K1949" i="6"/>
  <c r="L1949" i="6"/>
  <c r="M1949" i="6"/>
  <c r="N1949" i="6"/>
  <c r="O1949" i="6"/>
  <c r="P1949" i="6"/>
  <c r="Q1949" i="6"/>
  <c r="E1950" i="6"/>
  <c r="F1950" i="6"/>
  <c r="G1950" i="6"/>
  <c r="H1950" i="6"/>
  <c r="I1950" i="6"/>
  <c r="J1950" i="6"/>
  <c r="K1950" i="6"/>
  <c r="L1950" i="6"/>
  <c r="M1950" i="6"/>
  <c r="N1950" i="6"/>
  <c r="O1950" i="6"/>
  <c r="P1950" i="6"/>
  <c r="Q1950" i="6"/>
  <c r="E1951" i="6"/>
  <c r="F1951" i="6"/>
  <c r="G1951" i="6"/>
  <c r="H1951" i="6"/>
  <c r="I1951" i="6"/>
  <c r="J1951" i="6"/>
  <c r="K1951" i="6"/>
  <c r="L1951" i="6"/>
  <c r="M1951" i="6"/>
  <c r="N1951" i="6"/>
  <c r="O1951" i="6"/>
  <c r="P1951" i="6"/>
  <c r="Q1951" i="6"/>
  <c r="E1952" i="6"/>
  <c r="F1952" i="6"/>
  <c r="G1952" i="6"/>
  <c r="H1952" i="6"/>
  <c r="I1952" i="6"/>
  <c r="J1952" i="6"/>
  <c r="K1952" i="6"/>
  <c r="L1952" i="6"/>
  <c r="M1952" i="6"/>
  <c r="N1952" i="6"/>
  <c r="O1952" i="6"/>
  <c r="P1952" i="6"/>
  <c r="Q1952" i="6"/>
  <c r="E1953" i="6"/>
  <c r="F1953" i="6"/>
  <c r="G1953" i="6"/>
  <c r="H1953" i="6"/>
  <c r="I1953" i="6"/>
  <c r="J1953" i="6"/>
  <c r="K1953" i="6"/>
  <c r="L1953" i="6"/>
  <c r="M1953" i="6"/>
  <c r="N1953" i="6"/>
  <c r="O1953" i="6"/>
  <c r="P1953" i="6"/>
  <c r="Q1953" i="6"/>
  <c r="E1954" i="6"/>
  <c r="F1954" i="6"/>
  <c r="G1954" i="6"/>
  <c r="H1954" i="6"/>
  <c r="I1954" i="6"/>
  <c r="J1954" i="6"/>
  <c r="K1954" i="6"/>
  <c r="L1954" i="6"/>
  <c r="M1954" i="6"/>
  <c r="N1954" i="6"/>
  <c r="O1954" i="6"/>
  <c r="P1954" i="6"/>
  <c r="Q1954" i="6"/>
  <c r="E1955" i="6"/>
  <c r="F1955" i="6"/>
  <c r="G1955" i="6"/>
  <c r="H1955" i="6"/>
  <c r="I1955" i="6"/>
  <c r="J1955" i="6"/>
  <c r="K1955" i="6"/>
  <c r="L1955" i="6"/>
  <c r="M1955" i="6"/>
  <c r="N1955" i="6"/>
  <c r="O1955" i="6"/>
  <c r="P1955" i="6"/>
  <c r="Q1955" i="6"/>
  <c r="E1956" i="6"/>
  <c r="F1956" i="6"/>
  <c r="G1956" i="6"/>
  <c r="H1956" i="6"/>
  <c r="I1956" i="6"/>
  <c r="J1956" i="6"/>
  <c r="K1956" i="6"/>
  <c r="L1956" i="6"/>
  <c r="M1956" i="6"/>
  <c r="N1956" i="6"/>
  <c r="O1956" i="6"/>
  <c r="P1956" i="6"/>
  <c r="Q1956" i="6"/>
  <c r="E1957" i="6"/>
  <c r="F1957" i="6"/>
  <c r="G1957" i="6"/>
  <c r="H1957" i="6"/>
  <c r="I1957" i="6"/>
  <c r="J1957" i="6"/>
  <c r="K1957" i="6"/>
  <c r="L1957" i="6"/>
  <c r="M1957" i="6"/>
  <c r="N1957" i="6"/>
  <c r="O1957" i="6"/>
  <c r="P1957" i="6"/>
  <c r="Q1957" i="6"/>
  <c r="E1958" i="6"/>
  <c r="F1958" i="6"/>
  <c r="G1958" i="6"/>
  <c r="H1958" i="6"/>
  <c r="I1958" i="6"/>
  <c r="J1958" i="6"/>
  <c r="K1958" i="6"/>
  <c r="L1958" i="6"/>
  <c r="M1958" i="6"/>
  <c r="N1958" i="6"/>
  <c r="O1958" i="6"/>
  <c r="P1958" i="6"/>
  <c r="Q1958" i="6"/>
  <c r="E1959" i="6"/>
  <c r="F1959" i="6"/>
  <c r="G1959" i="6"/>
  <c r="H1959" i="6"/>
  <c r="I1959" i="6"/>
  <c r="J1959" i="6"/>
  <c r="K1959" i="6"/>
  <c r="L1959" i="6"/>
  <c r="M1959" i="6"/>
  <c r="N1959" i="6"/>
  <c r="O1959" i="6"/>
  <c r="P1959" i="6"/>
  <c r="Q1959" i="6"/>
  <c r="E1960" i="6"/>
  <c r="F1960" i="6"/>
  <c r="G1960" i="6"/>
  <c r="H1960" i="6"/>
  <c r="I1960" i="6"/>
  <c r="J1960" i="6"/>
  <c r="K1960" i="6"/>
  <c r="L1960" i="6"/>
  <c r="M1960" i="6"/>
  <c r="N1960" i="6"/>
  <c r="O1960" i="6"/>
  <c r="P1960" i="6"/>
  <c r="Q1960" i="6"/>
  <c r="E1961" i="6"/>
  <c r="F1961" i="6"/>
  <c r="G1961" i="6"/>
  <c r="H1961" i="6"/>
  <c r="I1961" i="6"/>
  <c r="J1961" i="6"/>
  <c r="K1961" i="6"/>
  <c r="L1961" i="6"/>
  <c r="M1961" i="6"/>
  <c r="N1961" i="6"/>
  <c r="O1961" i="6"/>
  <c r="P1961" i="6"/>
  <c r="Q1961" i="6"/>
  <c r="E1962" i="6"/>
  <c r="F1962" i="6"/>
  <c r="G1962" i="6"/>
  <c r="H1962" i="6"/>
  <c r="I1962" i="6"/>
  <c r="J1962" i="6"/>
  <c r="K1962" i="6"/>
  <c r="L1962" i="6"/>
  <c r="M1962" i="6"/>
  <c r="N1962" i="6"/>
  <c r="O1962" i="6"/>
  <c r="P1962" i="6"/>
  <c r="Q1962" i="6"/>
  <c r="E1963" i="6"/>
  <c r="F1963" i="6"/>
  <c r="G1963" i="6"/>
  <c r="H1963" i="6"/>
  <c r="I1963" i="6"/>
  <c r="J1963" i="6"/>
  <c r="K1963" i="6"/>
  <c r="L1963" i="6"/>
  <c r="M1963" i="6"/>
  <c r="N1963" i="6"/>
  <c r="O1963" i="6"/>
  <c r="P1963" i="6"/>
  <c r="Q1963" i="6"/>
  <c r="E1964" i="6"/>
  <c r="F1964" i="6"/>
  <c r="G1964" i="6"/>
  <c r="H1964" i="6"/>
  <c r="I1964" i="6"/>
  <c r="J1964" i="6"/>
  <c r="K1964" i="6"/>
  <c r="L1964" i="6"/>
  <c r="M1964" i="6"/>
  <c r="N1964" i="6"/>
  <c r="O1964" i="6"/>
  <c r="P1964" i="6"/>
  <c r="Q1964" i="6"/>
  <c r="E1965" i="6"/>
  <c r="F1965" i="6"/>
  <c r="G1965" i="6"/>
  <c r="H1965" i="6"/>
  <c r="I1965" i="6"/>
  <c r="J1965" i="6"/>
  <c r="K1965" i="6"/>
  <c r="L1965" i="6"/>
  <c r="M1965" i="6"/>
  <c r="N1965" i="6"/>
  <c r="O1965" i="6"/>
  <c r="P1965" i="6"/>
  <c r="Q1965" i="6"/>
  <c r="E1966" i="6"/>
  <c r="F1966" i="6"/>
  <c r="G1966" i="6"/>
  <c r="H1966" i="6"/>
  <c r="I1966" i="6"/>
  <c r="J1966" i="6"/>
  <c r="K1966" i="6"/>
  <c r="L1966" i="6"/>
  <c r="M1966" i="6"/>
  <c r="N1966" i="6"/>
  <c r="O1966" i="6"/>
  <c r="P1966" i="6"/>
  <c r="Q1966" i="6"/>
  <c r="E1967" i="6"/>
  <c r="F1967" i="6"/>
  <c r="G1967" i="6"/>
  <c r="H1967" i="6"/>
  <c r="I1967" i="6"/>
  <c r="J1967" i="6"/>
  <c r="K1967" i="6"/>
  <c r="L1967" i="6"/>
  <c r="M1967" i="6"/>
  <c r="N1967" i="6"/>
  <c r="O1967" i="6"/>
  <c r="P1967" i="6"/>
  <c r="Q1967" i="6"/>
  <c r="E1968" i="6"/>
  <c r="F1968" i="6"/>
  <c r="G1968" i="6"/>
  <c r="H1968" i="6"/>
  <c r="I1968" i="6"/>
  <c r="J1968" i="6"/>
  <c r="K1968" i="6"/>
  <c r="L1968" i="6"/>
  <c r="M1968" i="6"/>
  <c r="N1968" i="6"/>
  <c r="O1968" i="6"/>
  <c r="P1968" i="6"/>
  <c r="Q1968" i="6"/>
  <c r="E1969" i="6"/>
  <c r="F1969" i="6"/>
  <c r="G1969" i="6"/>
  <c r="H1969" i="6"/>
  <c r="I1969" i="6"/>
  <c r="J1969" i="6"/>
  <c r="K1969" i="6"/>
  <c r="L1969" i="6"/>
  <c r="M1969" i="6"/>
  <c r="N1969" i="6"/>
  <c r="O1969" i="6"/>
  <c r="P1969" i="6"/>
  <c r="Q1969" i="6"/>
  <c r="E1970" i="6"/>
  <c r="F1970" i="6"/>
  <c r="G1970" i="6"/>
  <c r="H1970" i="6"/>
  <c r="I1970" i="6"/>
  <c r="J1970" i="6"/>
  <c r="K1970" i="6"/>
  <c r="L1970" i="6"/>
  <c r="M1970" i="6"/>
  <c r="N1970" i="6"/>
  <c r="O1970" i="6"/>
  <c r="P1970" i="6"/>
  <c r="Q1970" i="6"/>
  <c r="E1971" i="6"/>
  <c r="F1971" i="6"/>
  <c r="G1971" i="6"/>
  <c r="H1971" i="6"/>
  <c r="I1971" i="6"/>
  <c r="J1971" i="6"/>
  <c r="K1971" i="6"/>
  <c r="L1971" i="6"/>
  <c r="M1971" i="6"/>
  <c r="N1971" i="6"/>
  <c r="O1971" i="6"/>
  <c r="P1971" i="6"/>
  <c r="Q1971" i="6"/>
  <c r="E1972" i="6"/>
  <c r="F1972" i="6"/>
  <c r="G1972" i="6"/>
  <c r="H1972" i="6"/>
  <c r="I1972" i="6"/>
  <c r="J1972" i="6"/>
  <c r="K1972" i="6"/>
  <c r="L1972" i="6"/>
  <c r="M1972" i="6"/>
  <c r="N1972" i="6"/>
  <c r="O1972" i="6"/>
  <c r="P1972" i="6"/>
  <c r="Q1972" i="6"/>
  <c r="E1973" i="6"/>
  <c r="F1973" i="6"/>
  <c r="G1973" i="6"/>
  <c r="H1973" i="6"/>
  <c r="I1973" i="6"/>
  <c r="J1973" i="6"/>
  <c r="K1973" i="6"/>
  <c r="L1973" i="6"/>
  <c r="M1973" i="6"/>
  <c r="N1973" i="6"/>
  <c r="O1973" i="6"/>
  <c r="P1973" i="6"/>
  <c r="Q1973" i="6"/>
  <c r="E1974" i="6"/>
  <c r="F1974" i="6"/>
  <c r="G1974" i="6"/>
  <c r="H1974" i="6"/>
  <c r="I1974" i="6"/>
  <c r="J1974" i="6"/>
  <c r="K1974" i="6"/>
  <c r="L1974" i="6"/>
  <c r="M1974" i="6"/>
  <c r="N1974" i="6"/>
  <c r="O1974" i="6"/>
  <c r="P1974" i="6"/>
  <c r="Q1974" i="6"/>
  <c r="E1975" i="6"/>
  <c r="F1975" i="6"/>
  <c r="G1975" i="6"/>
  <c r="H1975" i="6"/>
  <c r="I1975" i="6"/>
  <c r="J1975" i="6"/>
  <c r="K1975" i="6"/>
  <c r="L1975" i="6"/>
  <c r="M1975" i="6"/>
  <c r="N1975" i="6"/>
  <c r="O1975" i="6"/>
  <c r="P1975" i="6"/>
  <c r="Q1975" i="6"/>
  <c r="E1976" i="6"/>
  <c r="F1976" i="6"/>
  <c r="G1976" i="6"/>
  <c r="H1976" i="6"/>
  <c r="I1976" i="6"/>
  <c r="J1976" i="6"/>
  <c r="K1976" i="6"/>
  <c r="L1976" i="6"/>
  <c r="M1976" i="6"/>
  <c r="N1976" i="6"/>
  <c r="O1976" i="6"/>
  <c r="P1976" i="6"/>
  <c r="Q1976" i="6"/>
  <c r="E1977" i="6"/>
  <c r="F1977" i="6"/>
  <c r="G1977" i="6"/>
  <c r="H1977" i="6"/>
  <c r="I1977" i="6"/>
  <c r="J1977" i="6"/>
  <c r="K1977" i="6"/>
  <c r="L1977" i="6"/>
  <c r="M1977" i="6"/>
  <c r="N1977" i="6"/>
  <c r="O1977" i="6"/>
  <c r="P1977" i="6"/>
  <c r="Q1977" i="6"/>
  <c r="E1978" i="6"/>
  <c r="F1978" i="6"/>
  <c r="G1978" i="6"/>
  <c r="H1978" i="6"/>
  <c r="I1978" i="6"/>
  <c r="J1978" i="6"/>
  <c r="K1978" i="6"/>
  <c r="L1978" i="6"/>
  <c r="M1978" i="6"/>
  <c r="N1978" i="6"/>
  <c r="O1978" i="6"/>
  <c r="P1978" i="6"/>
  <c r="Q1978" i="6"/>
  <c r="E1979" i="6"/>
  <c r="F1979" i="6"/>
  <c r="G1979" i="6"/>
  <c r="H1979" i="6"/>
  <c r="I1979" i="6"/>
  <c r="J1979" i="6"/>
  <c r="K1979" i="6"/>
  <c r="L1979" i="6"/>
  <c r="M1979" i="6"/>
  <c r="N1979" i="6"/>
  <c r="O1979" i="6"/>
  <c r="P1979" i="6"/>
  <c r="Q1979" i="6"/>
  <c r="E1980" i="6"/>
  <c r="F1980" i="6"/>
  <c r="G1980" i="6"/>
  <c r="H1980" i="6"/>
  <c r="I1980" i="6"/>
  <c r="J1980" i="6"/>
  <c r="K1980" i="6"/>
  <c r="L1980" i="6"/>
  <c r="M1980" i="6"/>
  <c r="N1980" i="6"/>
  <c r="O1980" i="6"/>
  <c r="P1980" i="6"/>
  <c r="Q1980" i="6"/>
  <c r="E1981" i="6"/>
  <c r="F1981" i="6"/>
  <c r="G1981" i="6"/>
  <c r="H1981" i="6"/>
  <c r="I1981" i="6"/>
  <c r="J1981" i="6"/>
  <c r="K1981" i="6"/>
  <c r="L1981" i="6"/>
  <c r="M1981" i="6"/>
  <c r="N1981" i="6"/>
  <c r="O1981" i="6"/>
  <c r="P1981" i="6"/>
  <c r="Q1981" i="6"/>
  <c r="E1982" i="6"/>
  <c r="F1982" i="6"/>
  <c r="G1982" i="6"/>
  <c r="H1982" i="6"/>
  <c r="I1982" i="6"/>
  <c r="J1982" i="6"/>
  <c r="K1982" i="6"/>
  <c r="L1982" i="6"/>
  <c r="M1982" i="6"/>
  <c r="N1982" i="6"/>
  <c r="O1982" i="6"/>
  <c r="P1982" i="6"/>
  <c r="Q1982" i="6"/>
  <c r="E1983" i="6"/>
  <c r="F1983" i="6"/>
  <c r="G1983" i="6"/>
  <c r="H1983" i="6"/>
  <c r="I1983" i="6"/>
  <c r="J1983" i="6"/>
  <c r="K1983" i="6"/>
  <c r="L1983" i="6"/>
  <c r="M1983" i="6"/>
  <c r="N1983" i="6"/>
  <c r="O1983" i="6"/>
  <c r="P1983" i="6"/>
  <c r="Q1983" i="6"/>
  <c r="E1984" i="6"/>
  <c r="F1984" i="6"/>
  <c r="G1984" i="6"/>
  <c r="H1984" i="6"/>
  <c r="I1984" i="6"/>
  <c r="J1984" i="6"/>
  <c r="K1984" i="6"/>
  <c r="L1984" i="6"/>
  <c r="M1984" i="6"/>
  <c r="N1984" i="6"/>
  <c r="O1984" i="6"/>
  <c r="P1984" i="6"/>
  <c r="Q1984" i="6"/>
  <c r="E1985" i="6"/>
  <c r="F1985" i="6"/>
  <c r="G1985" i="6"/>
  <c r="H1985" i="6"/>
  <c r="I1985" i="6"/>
  <c r="J1985" i="6"/>
  <c r="K1985" i="6"/>
  <c r="L1985" i="6"/>
  <c r="M1985" i="6"/>
  <c r="N1985" i="6"/>
  <c r="O1985" i="6"/>
  <c r="P1985" i="6"/>
  <c r="Q1985" i="6"/>
  <c r="E1986" i="6"/>
  <c r="F1986" i="6"/>
  <c r="G1986" i="6"/>
  <c r="H1986" i="6"/>
  <c r="I1986" i="6"/>
  <c r="J1986" i="6"/>
  <c r="K1986" i="6"/>
  <c r="L1986" i="6"/>
  <c r="M1986" i="6"/>
  <c r="N1986" i="6"/>
  <c r="O1986" i="6"/>
  <c r="P1986" i="6"/>
  <c r="Q1986" i="6"/>
  <c r="E1987" i="6"/>
  <c r="F1987" i="6"/>
  <c r="G1987" i="6"/>
  <c r="H1987" i="6"/>
  <c r="I1987" i="6"/>
  <c r="J1987" i="6"/>
  <c r="K1987" i="6"/>
  <c r="L1987" i="6"/>
  <c r="M1987" i="6"/>
  <c r="N1987" i="6"/>
  <c r="O1987" i="6"/>
  <c r="P1987" i="6"/>
  <c r="Q1987" i="6"/>
  <c r="E1988" i="6"/>
  <c r="F1988" i="6"/>
  <c r="G1988" i="6"/>
  <c r="H1988" i="6"/>
  <c r="I1988" i="6"/>
  <c r="J1988" i="6"/>
  <c r="K1988" i="6"/>
  <c r="L1988" i="6"/>
  <c r="M1988" i="6"/>
  <c r="N1988" i="6"/>
  <c r="O1988" i="6"/>
  <c r="P1988" i="6"/>
  <c r="Q1988" i="6"/>
  <c r="E1989" i="6"/>
  <c r="F1989" i="6"/>
  <c r="G1989" i="6"/>
  <c r="H1989" i="6"/>
  <c r="I1989" i="6"/>
  <c r="J1989" i="6"/>
  <c r="K1989" i="6"/>
  <c r="L1989" i="6"/>
  <c r="M1989" i="6"/>
  <c r="N1989" i="6"/>
  <c r="O1989" i="6"/>
  <c r="P1989" i="6"/>
  <c r="Q1989" i="6"/>
  <c r="E1990" i="6"/>
  <c r="F1990" i="6"/>
  <c r="G1990" i="6"/>
  <c r="H1990" i="6"/>
  <c r="I1990" i="6"/>
  <c r="J1990" i="6"/>
  <c r="K1990" i="6"/>
  <c r="L1990" i="6"/>
  <c r="M1990" i="6"/>
  <c r="N1990" i="6"/>
  <c r="O1990" i="6"/>
  <c r="P1990" i="6"/>
  <c r="Q1990" i="6"/>
  <c r="E1991" i="6"/>
  <c r="F1991" i="6"/>
  <c r="G1991" i="6"/>
  <c r="H1991" i="6"/>
  <c r="I1991" i="6"/>
  <c r="J1991" i="6"/>
  <c r="K1991" i="6"/>
  <c r="L1991" i="6"/>
  <c r="M1991" i="6"/>
  <c r="N1991" i="6"/>
  <c r="O1991" i="6"/>
  <c r="P1991" i="6"/>
  <c r="Q1991" i="6"/>
  <c r="E1992" i="6"/>
  <c r="F1992" i="6"/>
  <c r="G1992" i="6"/>
  <c r="H1992" i="6"/>
  <c r="I1992" i="6"/>
  <c r="J1992" i="6"/>
  <c r="K1992" i="6"/>
  <c r="L1992" i="6"/>
  <c r="M1992" i="6"/>
  <c r="N1992" i="6"/>
  <c r="O1992" i="6"/>
  <c r="P1992" i="6"/>
  <c r="Q1992" i="6"/>
  <c r="E1993" i="6"/>
  <c r="F1993" i="6"/>
  <c r="G1993" i="6"/>
  <c r="H1993" i="6"/>
  <c r="I1993" i="6"/>
  <c r="J1993" i="6"/>
  <c r="K1993" i="6"/>
  <c r="L1993" i="6"/>
  <c r="M1993" i="6"/>
  <c r="N1993" i="6"/>
  <c r="O1993" i="6"/>
  <c r="P1993" i="6"/>
  <c r="Q1993" i="6"/>
  <c r="E1994" i="6"/>
  <c r="F1994" i="6"/>
  <c r="G1994" i="6"/>
  <c r="H1994" i="6"/>
  <c r="I1994" i="6"/>
  <c r="J1994" i="6"/>
  <c r="K1994" i="6"/>
  <c r="L1994" i="6"/>
  <c r="M1994" i="6"/>
  <c r="N1994" i="6"/>
  <c r="O1994" i="6"/>
  <c r="P1994" i="6"/>
  <c r="Q1994" i="6"/>
  <c r="E1995" i="6"/>
  <c r="F1995" i="6"/>
  <c r="G1995" i="6"/>
  <c r="H1995" i="6"/>
  <c r="I1995" i="6"/>
  <c r="J1995" i="6"/>
  <c r="K1995" i="6"/>
  <c r="L1995" i="6"/>
  <c r="M1995" i="6"/>
  <c r="N1995" i="6"/>
  <c r="O1995" i="6"/>
  <c r="P1995" i="6"/>
  <c r="Q1995" i="6"/>
  <c r="E1996" i="6"/>
  <c r="F1996" i="6"/>
  <c r="G1996" i="6"/>
  <c r="H1996" i="6"/>
  <c r="I1996" i="6"/>
  <c r="J1996" i="6"/>
  <c r="K1996" i="6"/>
  <c r="L1996" i="6"/>
  <c r="M1996" i="6"/>
  <c r="N1996" i="6"/>
  <c r="O1996" i="6"/>
  <c r="P1996" i="6"/>
  <c r="Q1996" i="6"/>
  <c r="E1997" i="6"/>
  <c r="F1997" i="6"/>
  <c r="G1997" i="6"/>
  <c r="H1997" i="6"/>
  <c r="I1997" i="6"/>
  <c r="J1997" i="6"/>
  <c r="K1997" i="6"/>
  <c r="L1997" i="6"/>
  <c r="M1997" i="6"/>
  <c r="N1997" i="6"/>
  <c r="O1997" i="6"/>
  <c r="P1997" i="6"/>
  <c r="Q1997" i="6"/>
  <c r="E1998" i="6"/>
  <c r="F1998" i="6"/>
  <c r="G1998" i="6"/>
  <c r="H1998" i="6"/>
  <c r="I1998" i="6"/>
  <c r="J1998" i="6"/>
  <c r="K1998" i="6"/>
  <c r="L1998" i="6"/>
  <c r="M1998" i="6"/>
  <c r="N1998" i="6"/>
  <c r="O1998" i="6"/>
  <c r="P1998" i="6"/>
  <c r="Q1998" i="6"/>
  <c r="E1999" i="6"/>
  <c r="F1999" i="6"/>
  <c r="G1999" i="6"/>
  <c r="H1999" i="6"/>
  <c r="I1999" i="6"/>
  <c r="J1999" i="6"/>
  <c r="K1999" i="6"/>
  <c r="L1999" i="6"/>
  <c r="M1999" i="6"/>
  <c r="N1999" i="6"/>
  <c r="O1999" i="6"/>
  <c r="P1999" i="6"/>
  <c r="Q1999" i="6"/>
  <c r="E2000" i="6"/>
  <c r="F2000" i="6"/>
  <c r="G2000" i="6"/>
  <c r="H2000" i="6"/>
  <c r="I2000" i="6"/>
  <c r="J2000" i="6"/>
  <c r="K2000" i="6"/>
  <c r="L2000" i="6"/>
  <c r="M2000" i="6"/>
  <c r="N2000" i="6"/>
  <c r="O2000" i="6"/>
  <c r="P2000" i="6"/>
  <c r="Q2000" i="6"/>
  <c r="E2001" i="6"/>
  <c r="F2001" i="6"/>
  <c r="G2001" i="6"/>
  <c r="H2001" i="6"/>
  <c r="I2001" i="6"/>
  <c r="J2001" i="6"/>
  <c r="K2001" i="6"/>
  <c r="L2001" i="6"/>
  <c r="M2001" i="6"/>
  <c r="N2001" i="6"/>
  <c r="O2001" i="6"/>
  <c r="P2001" i="6"/>
  <c r="Q2001" i="6"/>
  <c r="E2002" i="6"/>
  <c r="F2002" i="6"/>
  <c r="G2002" i="6"/>
  <c r="H2002" i="6"/>
  <c r="I2002" i="6"/>
  <c r="J2002" i="6"/>
  <c r="K2002" i="6"/>
  <c r="L2002" i="6"/>
  <c r="M2002" i="6"/>
  <c r="N2002" i="6"/>
  <c r="O2002" i="6"/>
  <c r="P2002" i="6"/>
  <c r="Q2002" i="6"/>
  <c r="E2003" i="6"/>
  <c r="F2003" i="6"/>
  <c r="G2003" i="6"/>
  <c r="H2003" i="6"/>
  <c r="I2003" i="6"/>
  <c r="J2003" i="6"/>
  <c r="K2003" i="6"/>
  <c r="L2003" i="6"/>
  <c r="M2003" i="6"/>
  <c r="N2003" i="6"/>
  <c r="O2003" i="6"/>
  <c r="P2003" i="6"/>
  <c r="Q2003" i="6"/>
  <c r="E2004" i="6"/>
  <c r="F2004" i="6"/>
  <c r="G2004" i="6"/>
  <c r="H2004" i="6"/>
  <c r="I2004" i="6"/>
  <c r="J2004" i="6"/>
  <c r="K2004" i="6"/>
  <c r="L2004" i="6"/>
  <c r="M2004" i="6"/>
  <c r="N2004" i="6"/>
  <c r="O2004" i="6"/>
  <c r="P2004" i="6"/>
  <c r="Q2004" i="6"/>
  <c r="E2005" i="6"/>
  <c r="F2005" i="6"/>
  <c r="G2005" i="6"/>
  <c r="H2005" i="6"/>
  <c r="I2005" i="6"/>
  <c r="J2005" i="6"/>
  <c r="K2005" i="6"/>
  <c r="L2005" i="6"/>
  <c r="M2005" i="6"/>
  <c r="N2005" i="6"/>
  <c r="O2005" i="6"/>
  <c r="P2005" i="6"/>
  <c r="Q2005" i="6"/>
  <c r="E2006" i="6"/>
  <c r="F2006" i="6"/>
  <c r="G2006" i="6"/>
  <c r="H2006" i="6"/>
  <c r="I2006" i="6"/>
  <c r="J2006" i="6"/>
  <c r="K2006" i="6"/>
  <c r="L2006" i="6"/>
  <c r="M2006" i="6"/>
  <c r="N2006" i="6"/>
  <c r="O2006" i="6"/>
  <c r="P2006" i="6"/>
  <c r="Q2006" i="6"/>
  <c r="E2007" i="6"/>
  <c r="F2007" i="6"/>
  <c r="G2007" i="6"/>
  <c r="H2007" i="6"/>
  <c r="I2007" i="6"/>
  <c r="J2007" i="6"/>
  <c r="K2007" i="6"/>
  <c r="L2007" i="6"/>
  <c r="M2007" i="6"/>
  <c r="N2007" i="6"/>
  <c r="O2007" i="6"/>
  <c r="P2007" i="6"/>
  <c r="Q2007" i="6"/>
  <c r="E2008" i="6"/>
  <c r="F2008" i="6"/>
  <c r="G2008" i="6"/>
  <c r="H2008" i="6"/>
  <c r="I2008" i="6"/>
  <c r="J2008" i="6"/>
  <c r="K2008" i="6"/>
  <c r="L2008" i="6"/>
  <c r="M2008" i="6"/>
  <c r="N2008" i="6"/>
  <c r="O2008" i="6"/>
  <c r="P2008" i="6"/>
  <c r="Q2008" i="6"/>
  <c r="E2009" i="6"/>
  <c r="F2009" i="6"/>
  <c r="G2009" i="6"/>
  <c r="H2009" i="6"/>
  <c r="I2009" i="6"/>
  <c r="J2009" i="6"/>
  <c r="K2009" i="6"/>
  <c r="L2009" i="6"/>
  <c r="M2009" i="6"/>
  <c r="N2009" i="6"/>
  <c r="O2009" i="6"/>
  <c r="P2009" i="6"/>
  <c r="Q2009" i="6"/>
  <c r="E2010" i="6"/>
  <c r="F2010" i="6"/>
  <c r="G2010" i="6"/>
  <c r="H2010" i="6"/>
  <c r="I2010" i="6"/>
  <c r="J2010" i="6"/>
  <c r="K2010" i="6"/>
  <c r="L2010" i="6"/>
  <c r="M2010" i="6"/>
  <c r="N2010" i="6"/>
  <c r="O2010" i="6"/>
  <c r="P2010" i="6"/>
  <c r="Q2010" i="6"/>
  <c r="E2011" i="6"/>
  <c r="F2011" i="6"/>
  <c r="G2011" i="6"/>
  <c r="H2011" i="6"/>
  <c r="I2011" i="6"/>
  <c r="J2011" i="6"/>
  <c r="K2011" i="6"/>
  <c r="L2011" i="6"/>
  <c r="M2011" i="6"/>
  <c r="N2011" i="6"/>
  <c r="O2011" i="6"/>
  <c r="P2011" i="6"/>
  <c r="Q2011" i="6"/>
  <c r="E2012" i="6"/>
  <c r="F2012" i="6"/>
  <c r="G2012" i="6"/>
  <c r="H2012" i="6"/>
  <c r="I2012" i="6"/>
  <c r="J2012" i="6"/>
  <c r="K2012" i="6"/>
  <c r="L2012" i="6"/>
  <c r="M2012" i="6"/>
  <c r="N2012" i="6"/>
  <c r="O2012" i="6"/>
  <c r="P2012" i="6"/>
  <c r="Q2012" i="6"/>
  <c r="E2013" i="6"/>
  <c r="F2013" i="6"/>
  <c r="G2013" i="6"/>
  <c r="H2013" i="6"/>
  <c r="I2013" i="6"/>
  <c r="J2013" i="6"/>
  <c r="K2013" i="6"/>
  <c r="L2013" i="6"/>
  <c r="M2013" i="6"/>
  <c r="N2013" i="6"/>
  <c r="O2013" i="6"/>
  <c r="P2013" i="6"/>
  <c r="Q2013" i="6"/>
  <c r="E2014" i="6"/>
  <c r="F2014" i="6"/>
  <c r="G2014" i="6"/>
  <c r="H2014" i="6"/>
  <c r="I2014" i="6"/>
  <c r="J2014" i="6"/>
  <c r="K2014" i="6"/>
  <c r="L2014" i="6"/>
  <c r="M2014" i="6"/>
  <c r="N2014" i="6"/>
  <c r="O2014" i="6"/>
  <c r="P2014" i="6"/>
  <c r="Q2014" i="6"/>
  <c r="E2015" i="6"/>
  <c r="F2015" i="6"/>
  <c r="G2015" i="6"/>
  <c r="H2015" i="6"/>
  <c r="I2015" i="6"/>
  <c r="J2015" i="6"/>
  <c r="K2015" i="6"/>
  <c r="L2015" i="6"/>
  <c r="M2015" i="6"/>
  <c r="N2015" i="6"/>
  <c r="O2015" i="6"/>
  <c r="P2015" i="6"/>
  <c r="Q2015" i="6"/>
  <c r="E2016" i="6"/>
  <c r="F2016" i="6"/>
  <c r="G2016" i="6"/>
  <c r="H2016" i="6"/>
  <c r="I2016" i="6"/>
  <c r="J2016" i="6"/>
  <c r="K2016" i="6"/>
  <c r="L2016" i="6"/>
  <c r="M2016" i="6"/>
  <c r="N2016" i="6"/>
  <c r="O2016" i="6"/>
  <c r="P2016" i="6"/>
  <c r="Q2016" i="6"/>
  <c r="E2017" i="6"/>
  <c r="F2017" i="6"/>
  <c r="G2017" i="6"/>
  <c r="H2017" i="6"/>
  <c r="I2017" i="6"/>
  <c r="J2017" i="6"/>
  <c r="K2017" i="6"/>
  <c r="L2017" i="6"/>
  <c r="M2017" i="6"/>
  <c r="N2017" i="6"/>
  <c r="O2017" i="6"/>
  <c r="P2017" i="6"/>
  <c r="Q2017" i="6"/>
  <c r="E2018" i="6"/>
  <c r="F2018" i="6"/>
  <c r="G2018" i="6"/>
  <c r="H2018" i="6"/>
  <c r="I2018" i="6"/>
  <c r="J2018" i="6"/>
  <c r="K2018" i="6"/>
  <c r="L2018" i="6"/>
  <c r="M2018" i="6"/>
  <c r="N2018" i="6"/>
  <c r="O2018" i="6"/>
  <c r="P2018" i="6"/>
  <c r="Q2018" i="6"/>
  <c r="E2019" i="6"/>
  <c r="F2019" i="6"/>
  <c r="G2019" i="6"/>
  <c r="H2019" i="6"/>
  <c r="I2019" i="6"/>
  <c r="J2019" i="6"/>
  <c r="K2019" i="6"/>
  <c r="L2019" i="6"/>
  <c r="M2019" i="6"/>
  <c r="N2019" i="6"/>
  <c r="O2019" i="6"/>
  <c r="P2019" i="6"/>
  <c r="Q2019" i="6"/>
  <c r="E2020" i="6"/>
  <c r="F2020" i="6"/>
  <c r="G2020" i="6"/>
  <c r="H2020" i="6"/>
  <c r="I2020" i="6"/>
  <c r="J2020" i="6"/>
  <c r="K2020" i="6"/>
  <c r="L2020" i="6"/>
  <c r="M2020" i="6"/>
  <c r="N2020" i="6"/>
  <c r="O2020" i="6"/>
  <c r="P2020" i="6"/>
  <c r="Q2020" i="6"/>
  <c r="E2021" i="6"/>
  <c r="F2021" i="6"/>
  <c r="G2021" i="6"/>
  <c r="H2021" i="6"/>
  <c r="I2021" i="6"/>
  <c r="J2021" i="6"/>
  <c r="K2021" i="6"/>
  <c r="L2021" i="6"/>
  <c r="M2021" i="6"/>
  <c r="N2021" i="6"/>
  <c r="O2021" i="6"/>
  <c r="P2021" i="6"/>
  <c r="Q2021" i="6"/>
  <c r="E2022" i="6"/>
  <c r="F2022" i="6"/>
  <c r="G2022" i="6"/>
  <c r="H2022" i="6"/>
  <c r="I2022" i="6"/>
  <c r="J2022" i="6"/>
  <c r="K2022" i="6"/>
  <c r="L2022" i="6"/>
  <c r="M2022" i="6"/>
  <c r="N2022" i="6"/>
  <c r="O2022" i="6"/>
  <c r="P2022" i="6"/>
  <c r="Q2022" i="6"/>
  <c r="E2023" i="6"/>
  <c r="F2023" i="6"/>
  <c r="G2023" i="6"/>
  <c r="H2023" i="6"/>
  <c r="I2023" i="6"/>
  <c r="J2023" i="6"/>
  <c r="K2023" i="6"/>
  <c r="L2023" i="6"/>
  <c r="M2023" i="6"/>
  <c r="N2023" i="6"/>
  <c r="O2023" i="6"/>
  <c r="P2023" i="6"/>
  <c r="Q2023" i="6"/>
  <c r="E2024" i="6"/>
  <c r="F2024" i="6"/>
  <c r="G2024" i="6"/>
  <c r="H2024" i="6"/>
  <c r="I2024" i="6"/>
  <c r="J2024" i="6"/>
  <c r="K2024" i="6"/>
  <c r="L2024" i="6"/>
  <c r="M2024" i="6"/>
  <c r="N2024" i="6"/>
  <c r="O2024" i="6"/>
  <c r="P2024" i="6"/>
  <c r="Q2024" i="6"/>
  <c r="E2025" i="6"/>
  <c r="F2025" i="6"/>
  <c r="G2025" i="6"/>
  <c r="H2025" i="6"/>
  <c r="I2025" i="6"/>
  <c r="J2025" i="6"/>
  <c r="K2025" i="6"/>
  <c r="L2025" i="6"/>
  <c r="M2025" i="6"/>
  <c r="N2025" i="6"/>
  <c r="O2025" i="6"/>
  <c r="P2025" i="6"/>
  <c r="Q2025" i="6"/>
  <c r="E2026" i="6"/>
  <c r="F2026" i="6"/>
  <c r="G2026" i="6"/>
  <c r="H2026" i="6"/>
  <c r="I2026" i="6"/>
  <c r="J2026" i="6"/>
  <c r="K2026" i="6"/>
  <c r="L2026" i="6"/>
  <c r="M2026" i="6"/>
  <c r="N2026" i="6"/>
  <c r="O2026" i="6"/>
  <c r="P2026" i="6"/>
  <c r="Q2026" i="6"/>
  <c r="E2027" i="6"/>
  <c r="F2027" i="6"/>
  <c r="G2027" i="6"/>
  <c r="H2027" i="6"/>
  <c r="I2027" i="6"/>
  <c r="J2027" i="6"/>
  <c r="K2027" i="6"/>
  <c r="L2027" i="6"/>
  <c r="M2027" i="6"/>
  <c r="N2027" i="6"/>
  <c r="O2027" i="6"/>
  <c r="P2027" i="6"/>
  <c r="Q2027" i="6"/>
  <c r="E2028" i="6"/>
  <c r="F2028" i="6"/>
  <c r="G2028" i="6"/>
  <c r="H2028" i="6"/>
  <c r="I2028" i="6"/>
  <c r="J2028" i="6"/>
  <c r="K2028" i="6"/>
  <c r="L2028" i="6"/>
  <c r="M2028" i="6"/>
  <c r="N2028" i="6"/>
  <c r="O2028" i="6"/>
  <c r="P2028" i="6"/>
  <c r="Q2028" i="6"/>
  <c r="E2029" i="6"/>
  <c r="F2029" i="6"/>
  <c r="G2029" i="6"/>
  <c r="H2029" i="6"/>
  <c r="I2029" i="6"/>
  <c r="J2029" i="6"/>
  <c r="K2029" i="6"/>
  <c r="L2029" i="6"/>
  <c r="M2029" i="6"/>
  <c r="N2029" i="6"/>
  <c r="O2029" i="6"/>
  <c r="P2029" i="6"/>
  <c r="Q2029" i="6"/>
  <c r="E2030" i="6"/>
  <c r="F2030" i="6"/>
  <c r="G2030" i="6"/>
  <c r="H2030" i="6"/>
  <c r="I2030" i="6"/>
  <c r="J2030" i="6"/>
  <c r="K2030" i="6"/>
  <c r="L2030" i="6"/>
  <c r="M2030" i="6"/>
  <c r="N2030" i="6"/>
  <c r="O2030" i="6"/>
  <c r="P2030" i="6"/>
  <c r="Q2030" i="6"/>
  <c r="E2031" i="6"/>
  <c r="F2031" i="6"/>
  <c r="G2031" i="6"/>
  <c r="H2031" i="6"/>
  <c r="I2031" i="6"/>
  <c r="J2031" i="6"/>
  <c r="K2031" i="6"/>
  <c r="L2031" i="6"/>
  <c r="M2031" i="6"/>
  <c r="N2031" i="6"/>
  <c r="O2031" i="6"/>
  <c r="P2031" i="6"/>
  <c r="Q2031" i="6"/>
  <c r="E2032" i="6"/>
  <c r="F2032" i="6"/>
  <c r="G2032" i="6"/>
  <c r="H2032" i="6"/>
  <c r="I2032" i="6"/>
  <c r="J2032" i="6"/>
  <c r="K2032" i="6"/>
  <c r="L2032" i="6"/>
  <c r="M2032" i="6"/>
  <c r="N2032" i="6"/>
  <c r="O2032" i="6"/>
  <c r="P2032" i="6"/>
  <c r="Q2032" i="6"/>
  <c r="E2033" i="6"/>
  <c r="F2033" i="6"/>
  <c r="G2033" i="6"/>
  <c r="H2033" i="6"/>
  <c r="I2033" i="6"/>
  <c r="J2033" i="6"/>
  <c r="K2033" i="6"/>
  <c r="L2033" i="6"/>
  <c r="M2033" i="6"/>
  <c r="N2033" i="6"/>
  <c r="O2033" i="6"/>
  <c r="P2033" i="6"/>
  <c r="Q2033" i="6"/>
  <c r="E2034" i="6"/>
  <c r="F2034" i="6"/>
  <c r="G2034" i="6"/>
  <c r="H2034" i="6"/>
  <c r="I2034" i="6"/>
  <c r="J2034" i="6"/>
  <c r="K2034" i="6"/>
  <c r="L2034" i="6"/>
  <c r="M2034" i="6"/>
  <c r="N2034" i="6"/>
  <c r="O2034" i="6"/>
  <c r="P2034" i="6"/>
  <c r="Q2034" i="6"/>
  <c r="E2035" i="6"/>
  <c r="F2035" i="6"/>
  <c r="G2035" i="6"/>
  <c r="H2035" i="6"/>
  <c r="I2035" i="6"/>
  <c r="J2035" i="6"/>
  <c r="K2035" i="6"/>
  <c r="L2035" i="6"/>
  <c r="M2035" i="6"/>
  <c r="N2035" i="6"/>
  <c r="O2035" i="6"/>
  <c r="P2035" i="6"/>
  <c r="Q2035" i="6"/>
  <c r="E2036" i="6"/>
  <c r="F2036" i="6"/>
  <c r="G2036" i="6"/>
  <c r="H2036" i="6"/>
  <c r="I2036" i="6"/>
  <c r="J2036" i="6"/>
  <c r="K2036" i="6"/>
  <c r="L2036" i="6"/>
  <c r="M2036" i="6"/>
  <c r="N2036" i="6"/>
  <c r="O2036" i="6"/>
  <c r="P2036" i="6"/>
  <c r="Q2036" i="6"/>
  <c r="E2037" i="6"/>
  <c r="F2037" i="6"/>
  <c r="G2037" i="6"/>
  <c r="H2037" i="6"/>
  <c r="I2037" i="6"/>
  <c r="J2037" i="6"/>
  <c r="K2037" i="6"/>
  <c r="L2037" i="6"/>
  <c r="M2037" i="6"/>
  <c r="N2037" i="6"/>
  <c r="O2037" i="6"/>
  <c r="P2037" i="6"/>
  <c r="Q2037" i="6"/>
  <c r="E2038" i="6"/>
  <c r="F2038" i="6"/>
  <c r="G2038" i="6"/>
  <c r="H2038" i="6"/>
  <c r="I2038" i="6"/>
  <c r="J2038" i="6"/>
  <c r="K2038" i="6"/>
  <c r="L2038" i="6"/>
  <c r="M2038" i="6"/>
  <c r="N2038" i="6"/>
  <c r="O2038" i="6"/>
  <c r="P2038" i="6"/>
  <c r="Q2038" i="6"/>
  <c r="E2039" i="6"/>
  <c r="F2039" i="6"/>
  <c r="G2039" i="6"/>
  <c r="H2039" i="6"/>
  <c r="I2039" i="6"/>
  <c r="J2039" i="6"/>
  <c r="K2039" i="6"/>
  <c r="L2039" i="6"/>
  <c r="M2039" i="6"/>
  <c r="N2039" i="6"/>
  <c r="O2039" i="6"/>
  <c r="P2039" i="6"/>
  <c r="Q2039" i="6"/>
  <c r="E2040" i="6"/>
  <c r="F2040" i="6"/>
  <c r="G2040" i="6"/>
  <c r="H2040" i="6"/>
  <c r="I2040" i="6"/>
  <c r="J2040" i="6"/>
  <c r="K2040" i="6"/>
  <c r="L2040" i="6"/>
  <c r="M2040" i="6"/>
  <c r="N2040" i="6"/>
  <c r="O2040" i="6"/>
  <c r="P2040" i="6"/>
  <c r="Q2040" i="6"/>
  <c r="E2041" i="6"/>
  <c r="F2041" i="6"/>
  <c r="G2041" i="6"/>
  <c r="H2041" i="6"/>
  <c r="I2041" i="6"/>
  <c r="J2041" i="6"/>
  <c r="K2041" i="6"/>
  <c r="L2041" i="6"/>
  <c r="M2041" i="6"/>
  <c r="N2041" i="6"/>
  <c r="O2041" i="6"/>
  <c r="P2041" i="6"/>
  <c r="Q2041" i="6"/>
  <c r="E2042" i="6"/>
  <c r="F2042" i="6"/>
  <c r="G2042" i="6"/>
  <c r="H2042" i="6"/>
  <c r="I2042" i="6"/>
  <c r="J2042" i="6"/>
  <c r="K2042" i="6"/>
  <c r="L2042" i="6"/>
  <c r="M2042" i="6"/>
  <c r="N2042" i="6"/>
  <c r="O2042" i="6"/>
  <c r="P2042" i="6"/>
  <c r="Q2042" i="6"/>
  <c r="E2043" i="6"/>
  <c r="F2043" i="6"/>
  <c r="G2043" i="6"/>
  <c r="H2043" i="6"/>
  <c r="I2043" i="6"/>
  <c r="J2043" i="6"/>
  <c r="K2043" i="6"/>
  <c r="L2043" i="6"/>
  <c r="M2043" i="6"/>
  <c r="N2043" i="6"/>
  <c r="O2043" i="6"/>
  <c r="P2043" i="6"/>
  <c r="Q2043" i="6"/>
  <c r="E2044" i="6"/>
  <c r="F2044" i="6"/>
  <c r="G2044" i="6"/>
  <c r="H2044" i="6"/>
  <c r="I2044" i="6"/>
  <c r="J2044" i="6"/>
  <c r="K2044" i="6"/>
  <c r="L2044" i="6"/>
  <c r="M2044" i="6"/>
  <c r="N2044" i="6"/>
  <c r="O2044" i="6"/>
  <c r="P2044" i="6"/>
  <c r="Q2044" i="6"/>
  <c r="E2045" i="6"/>
  <c r="F2045" i="6"/>
  <c r="G2045" i="6"/>
  <c r="H2045" i="6"/>
  <c r="I2045" i="6"/>
  <c r="J2045" i="6"/>
  <c r="K2045" i="6"/>
  <c r="L2045" i="6"/>
  <c r="M2045" i="6"/>
  <c r="N2045" i="6"/>
  <c r="O2045" i="6"/>
  <c r="P2045" i="6"/>
  <c r="Q2045" i="6"/>
  <c r="E2046" i="6"/>
  <c r="F2046" i="6"/>
  <c r="G2046" i="6"/>
  <c r="H2046" i="6"/>
  <c r="I2046" i="6"/>
  <c r="J2046" i="6"/>
  <c r="K2046" i="6"/>
  <c r="L2046" i="6"/>
  <c r="M2046" i="6"/>
  <c r="N2046" i="6"/>
  <c r="O2046" i="6"/>
  <c r="P2046" i="6"/>
  <c r="Q2046" i="6"/>
  <c r="E2047" i="6"/>
  <c r="F2047" i="6"/>
  <c r="G2047" i="6"/>
  <c r="H2047" i="6"/>
  <c r="I2047" i="6"/>
  <c r="J2047" i="6"/>
  <c r="K2047" i="6"/>
  <c r="L2047" i="6"/>
  <c r="M2047" i="6"/>
  <c r="N2047" i="6"/>
  <c r="O2047" i="6"/>
  <c r="P2047" i="6"/>
  <c r="Q2047" i="6"/>
  <c r="E2048" i="6"/>
  <c r="F2048" i="6"/>
  <c r="G2048" i="6"/>
  <c r="H2048" i="6"/>
  <c r="I2048" i="6"/>
  <c r="J2048" i="6"/>
  <c r="K2048" i="6"/>
  <c r="L2048" i="6"/>
  <c r="M2048" i="6"/>
  <c r="N2048" i="6"/>
  <c r="O2048" i="6"/>
  <c r="P2048" i="6"/>
  <c r="Q2048" i="6"/>
  <c r="E2049" i="6"/>
  <c r="F2049" i="6"/>
  <c r="G2049" i="6"/>
  <c r="H2049" i="6"/>
  <c r="I2049" i="6"/>
  <c r="J2049" i="6"/>
  <c r="K2049" i="6"/>
  <c r="L2049" i="6"/>
  <c r="M2049" i="6"/>
  <c r="N2049" i="6"/>
  <c r="O2049" i="6"/>
  <c r="P2049" i="6"/>
  <c r="Q2049" i="6"/>
  <c r="E2050" i="6"/>
  <c r="F2050" i="6"/>
  <c r="G2050" i="6"/>
  <c r="H2050" i="6"/>
  <c r="I2050" i="6"/>
  <c r="J2050" i="6"/>
  <c r="K2050" i="6"/>
  <c r="L2050" i="6"/>
  <c r="M2050" i="6"/>
  <c r="N2050" i="6"/>
  <c r="O2050" i="6"/>
  <c r="P2050" i="6"/>
  <c r="Q2050" i="6"/>
  <c r="E2051" i="6"/>
  <c r="F2051" i="6"/>
  <c r="G2051" i="6"/>
  <c r="H2051" i="6"/>
  <c r="I2051" i="6"/>
  <c r="J2051" i="6"/>
  <c r="K2051" i="6"/>
  <c r="L2051" i="6"/>
  <c r="M2051" i="6"/>
  <c r="N2051" i="6"/>
  <c r="O2051" i="6"/>
  <c r="P2051" i="6"/>
  <c r="Q2051" i="6"/>
  <c r="E2052" i="6"/>
  <c r="F2052" i="6"/>
  <c r="G2052" i="6"/>
  <c r="H2052" i="6"/>
  <c r="I2052" i="6"/>
  <c r="J2052" i="6"/>
  <c r="K2052" i="6"/>
  <c r="L2052" i="6"/>
  <c r="M2052" i="6"/>
  <c r="N2052" i="6"/>
  <c r="O2052" i="6"/>
  <c r="P2052" i="6"/>
  <c r="Q2052" i="6"/>
  <c r="E2053" i="6"/>
  <c r="F2053" i="6"/>
  <c r="G2053" i="6"/>
  <c r="H2053" i="6"/>
  <c r="I2053" i="6"/>
  <c r="J2053" i="6"/>
  <c r="K2053" i="6"/>
  <c r="L2053" i="6"/>
  <c r="M2053" i="6"/>
  <c r="N2053" i="6"/>
  <c r="O2053" i="6"/>
  <c r="P2053" i="6"/>
  <c r="Q2053" i="6"/>
  <c r="E2054" i="6"/>
  <c r="F2054" i="6"/>
  <c r="G2054" i="6"/>
  <c r="H2054" i="6"/>
  <c r="I2054" i="6"/>
  <c r="J2054" i="6"/>
  <c r="K2054" i="6"/>
  <c r="L2054" i="6"/>
  <c r="M2054" i="6"/>
  <c r="N2054" i="6"/>
  <c r="O2054" i="6"/>
  <c r="P2054" i="6"/>
  <c r="Q2054" i="6"/>
  <c r="E2055" i="6"/>
  <c r="F2055" i="6"/>
  <c r="G2055" i="6"/>
  <c r="H2055" i="6"/>
  <c r="I2055" i="6"/>
  <c r="J2055" i="6"/>
  <c r="K2055" i="6"/>
  <c r="L2055" i="6"/>
  <c r="M2055" i="6"/>
  <c r="N2055" i="6"/>
  <c r="O2055" i="6"/>
  <c r="P2055" i="6"/>
  <c r="Q2055" i="6"/>
  <c r="E2056" i="6"/>
  <c r="F2056" i="6"/>
  <c r="G2056" i="6"/>
  <c r="H2056" i="6"/>
  <c r="I2056" i="6"/>
  <c r="J2056" i="6"/>
  <c r="K2056" i="6"/>
  <c r="L2056" i="6"/>
  <c r="M2056" i="6"/>
  <c r="N2056" i="6"/>
  <c r="O2056" i="6"/>
  <c r="P2056" i="6"/>
  <c r="Q2056" i="6"/>
  <c r="E2057" i="6"/>
  <c r="F2057" i="6"/>
  <c r="G2057" i="6"/>
  <c r="H2057" i="6"/>
  <c r="I2057" i="6"/>
  <c r="J2057" i="6"/>
  <c r="K2057" i="6"/>
  <c r="L2057" i="6"/>
  <c r="M2057" i="6"/>
  <c r="N2057" i="6"/>
  <c r="O2057" i="6"/>
  <c r="P2057" i="6"/>
  <c r="Q2057" i="6"/>
  <c r="E2058" i="6"/>
  <c r="F2058" i="6"/>
  <c r="G2058" i="6"/>
  <c r="H2058" i="6"/>
  <c r="I2058" i="6"/>
  <c r="J2058" i="6"/>
  <c r="K2058" i="6"/>
  <c r="L2058" i="6"/>
  <c r="M2058" i="6"/>
  <c r="N2058" i="6"/>
  <c r="O2058" i="6"/>
  <c r="P2058" i="6"/>
  <c r="Q2058" i="6"/>
  <c r="E2059" i="6"/>
  <c r="F2059" i="6"/>
  <c r="G2059" i="6"/>
  <c r="H2059" i="6"/>
  <c r="I2059" i="6"/>
  <c r="J2059" i="6"/>
  <c r="K2059" i="6"/>
  <c r="L2059" i="6"/>
  <c r="M2059" i="6"/>
  <c r="N2059" i="6"/>
  <c r="O2059" i="6"/>
  <c r="P2059" i="6"/>
  <c r="Q2059" i="6"/>
  <c r="E2060" i="6"/>
  <c r="F2060" i="6"/>
  <c r="G2060" i="6"/>
  <c r="H2060" i="6"/>
  <c r="I2060" i="6"/>
  <c r="J2060" i="6"/>
  <c r="K2060" i="6"/>
  <c r="L2060" i="6"/>
  <c r="M2060" i="6"/>
  <c r="N2060" i="6"/>
  <c r="O2060" i="6"/>
  <c r="P2060" i="6"/>
  <c r="Q2060" i="6"/>
  <c r="E2061" i="6"/>
  <c r="F2061" i="6"/>
  <c r="G2061" i="6"/>
  <c r="H2061" i="6"/>
  <c r="I2061" i="6"/>
  <c r="J2061" i="6"/>
  <c r="K2061" i="6"/>
  <c r="L2061" i="6"/>
  <c r="M2061" i="6"/>
  <c r="N2061" i="6"/>
  <c r="O2061" i="6"/>
  <c r="P2061" i="6"/>
  <c r="Q2061" i="6"/>
  <c r="E2062" i="6"/>
  <c r="F2062" i="6"/>
  <c r="G2062" i="6"/>
  <c r="H2062" i="6"/>
  <c r="I2062" i="6"/>
  <c r="J2062" i="6"/>
  <c r="K2062" i="6"/>
  <c r="L2062" i="6"/>
  <c r="M2062" i="6"/>
  <c r="N2062" i="6"/>
  <c r="O2062" i="6"/>
  <c r="P2062" i="6"/>
  <c r="Q2062" i="6"/>
  <c r="E2063" i="6"/>
  <c r="F2063" i="6"/>
  <c r="G2063" i="6"/>
  <c r="H2063" i="6"/>
  <c r="I2063" i="6"/>
  <c r="J2063" i="6"/>
  <c r="K2063" i="6"/>
  <c r="L2063" i="6"/>
  <c r="M2063" i="6"/>
  <c r="N2063" i="6"/>
  <c r="O2063" i="6"/>
  <c r="P2063" i="6"/>
  <c r="Q2063" i="6"/>
  <c r="E2064" i="6"/>
  <c r="F2064" i="6"/>
  <c r="G2064" i="6"/>
  <c r="H2064" i="6"/>
  <c r="I2064" i="6"/>
  <c r="J2064" i="6"/>
  <c r="K2064" i="6"/>
  <c r="L2064" i="6"/>
  <c r="M2064" i="6"/>
  <c r="N2064" i="6"/>
  <c r="O2064" i="6"/>
  <c r="P2064" i="6"/>
  <c r="Q2064" i="6"/>
  <c r="E2065" i="6"/>
  <c r="F2065" i="6"/>
  <c r="G2065" i="6"/>
  <c r="H2065" i="6"/>
  <c r="I2065" i="6"/>
  <c r="J2065" i="6"/>
  <c r="K2065" i="6"/>
  <c r="L2065" i="6"/>
  <c r="M2065" i="6"/>
  <c r="N2065" i="6"/>
  <c r="O2065" i="6"/>
  <c r="P2065" i="6"/>
  <c r="Q2065" i="6"/>
  <c r="E2066" i="6"/>
  <c r="F2066" i="6"/>
  <c r="G2066" i="6"/>
  <c r="H2066" i="6"/>
  <c r="I2066" i="6"/>
  <c r="J2066" i="6"/>
  <c r="K2066" i="6"/>
  <c r="L2066" i="6"/>
  <c r="M2066" i="6"/>
  <c r="N2066" i="6"/>
  <c r="O2066" i="6"/>
  <c r="P2066" i="6"/>
  <c r="Q2066" i="6"/>
  <c r="E2067" i="6"/>
  <c r="F2067" i="6"/>
  <c r="G2067" i="6"/>
  <c r="H2067" i="6"/>
  <c r="I2067" i="6"/>
  <c r="J2067" i="6"/>
  <c r="K2067" i="6"/>
  <c r="L2067" i="6"/>
  <c r="M2067" i="6"/>
  <c r="N2067" i="6"/>
  <c r="O2067" i="6"/>
  <c r="P2067" i="6"/>
  <c r="Q2067" i="6"/>
  <c r="E2068" i="6"/>
  <c r="F2068" i="6"/>
  <c r="G2068" i="6"/>
  <c r="H2068" i="6"/>
  <c r="I2068" i="6"/>
  <c r="J2068" i="6"/>
  <c r="K2068" i="6"/>
  <c r="L2068" i="6"/>
  <c r="M2068" i="6"/>
  <c r="N2068" i="6"/>
  <c r="O2068" i="6"/>
  <c r="P2068" i="6"/>
  <c r="Q2068" i="6"/>
  <c r="E2069" i="6"/>
  <c r="F2069" i="6"/>
  <c r="G2069" i="6"/>
  <c r="H2069" i="6"/>
  <c r="I2069" i="6"/>
  <c r="J2069" i="6"/>
  <c r="K2069" i="6"/>
  <c r="L2069" i="6"/>
  <c r="M2069" i="6"/>
  <c r="N2069" i="6"/>
  <c r="O2069" i="6"/>
  <c r="P2069" i="6"/>
  <c r="Q2069" i="6"/>
  <c r="E2070" i="6"/>
  <c r="F2070" i="6"/>
  <c r="G2070" i="6"/>
  <c r="H2070" i="6"/>
  <c r="I2070" i="6"/>
  <c r="J2070" i="6"/>
  <c r="K2070" i="6"/>
  <c r="L2070" i="6"/>
  <c r="M2070" i="6"/>
  <c r="N2070" i="6"/>
  <c r="O2070" i="6"/>
  <c r="P2070" i="6"/>
  <c r="Q2070" i="6"/>
  <c r="E2071" i="6"/>
  <c r="F2071" i="6"/>
  <c r="G2071" i="6"/>
  <c r="H2071" i="6"/>
  <c r="I2071" i="6"/>
  <c r="J2071" i="6"/>
  <c r="K2071" i="6"/>
  <c r="L2071" i="6"/>
  <c r="M2071" i="6"/>
  <c r="N2071" i="6"/>
  <c r="O2071" i="6"/>
  <c r="P2071" i="6"/>
  <c r="Q2071" i="6"/>
  <c r="E2072" i="6"/>
  <c r="F2072" i="6"/>
  <c r="G2072" i="6"/>
  <c r="H2072" i="6"/>
  <c r="I2072" i="6"/>
  <c r="J2072" i="6"/>
  <c r="K2072" i="6"/>
  <c r="L2072" i="6"/>
  <c r="M2072" i="6"/>
  <c r="N2072" i="6"/>
  <c r="O2072" i="6"/>
  <c r="P2072" i="6"/>
  <c r="Q2072" i="6"/>
  <c r="E2073" i="6"/>
  <c r="F2073" i="6"/>
  <c r="G2073" i="6"/>
  <c r="H2073" i="6"/>
  <c r="I2073" i="6"/>
  <c r="J2073" i="6"/>
  <c r="K2073" i="6"/>
  <c r="L2073" i="6"/>
  <c r="M2073" i="6"/>
  <c r="N2073" i="6"/>
  <c r="O2073" i="6"/>
  <c r="P2073" i="6"/>
  <c r="Q2073" i="6"/>
  <c r="E2074" i="6"/>
  <c r="F2074" i="6"/>
  <c r="G2074" i="6"/>
  <c r="H2074" i="6"/>
  <c r="I2074" i="6"/>
  <c r="J2074" i="6"/>
  <c r="K2074" i="6"/>
  <c r="L2074" i="6"/>
  <c r="M2074" i="6"/>
  <c r="N2074" i="6"/>
  <c r="O2074" i="6"/>
  <c r="P2074" i="6"/>
  <c r="Q2074" i="6"/>
  <c r="E2075" i="6"/>
  <c r="F2075" i="6"/>
  <c r="G2075" i="6"/>
  <c r="H2075" i="6"/>
  <c r="I2075" i="6"/>
  <c r="J2075" i="6"/>
  <c r="K2075" i="6"/>
  <c r="L2075" i="6"/>
  <c r="M2075" i="6"/>
  <c r="N2075" i="6"/>
  <c r="O2075" i="6"/>
  <c r="P2075" i="6"/>
  <c r="Q2075" i="6"/>
  <c r="E2076" i="6"/>
  <c r="F2076" i="6"/>
  <c r="G2076" i="6"/>
  <c r="H2076" i="6"/>
  <c r="I2076" i="6"/>
  <c r="J2076" i="6"/>
  <c r="K2076" i="6"/>
  <c r="L2076" i="6"/>
  <c r="M2076" i="6"/>
  <c r="N2076" i="6"/>
  <c r="O2076" i="6"/>
  <c r="P2076" i="6"/>
  <c r="Q2076" i="6"/>
  <c r="E2077" i="6"/>
  <c r="F2077" i="6"/>
  <c r="G2077" i="6"/>
  <c r="H2077" i="6"/>
  <c r="I2077" i="6"/>
  <c r="J2077" i="6"/>
  <c r="K2077" i="6"/>
  <c r="L2077" i="6"/>
  <c r="M2077" i="6"/>
  <c r="N2077" i="6"/>
  <c r="O2077" i="6"/>
  <c r="P2077" i="6"/>
  <c r="Q2077" i="6"/>
  <c r="E2078" i="6"/>
  <c r="F2078" i="6"/>
  <c r="G2078" i="6"/>
  <c r="H2078" i="6"/>
  <c r="I2078" i="6"/>
  <c r="J2078" i="6"/>
  <c r="K2078" i="6"/>
  <c r="L2078" i="6"/>
  <c r="M2078" i="6"/>
  <c r="N2078" i="6"/>
  <c r="O2078" i="6"/>
  <c r="P2078" i="6"/>
  <c r="Q2078" i="6"/>
  <c r="E2079" i="6"/>
  <c r="F2079" i="6"/>
  <c r="G2079" i="6"/>
  <c r="H2079" i="6"/>
  <c r="I2079" i="6"/>
  <c r="J2079" i="6"/>
  <c r="K2079" i="6"/>
  <c r="L2079" i="6"/>
  <c r="M2079" i="6"/>
  <c r="N2079" i="6"/>
  <c r="O2079" i="6"/>
  <c r="P2079" i="6"/>
  <c r="Q2079" i="6"/>
  <c r="E2080" i="6"/>
  <c r="F2080" i="6"/>
  <c r="G2080" i="6"/>
  <c r="H2080" i="6"/>
  <c r="I2080" i="6"/>
  <c r="J2080" i="6"/>
  <c r="K2080" i="6"/>
  <c r="L2080" i="6"/>
  <c r="M2080" i="6"/>
  <c r="N2080" i="6"/>
  <c r="O2080" i="6"/>
  <c r="P2080" i="6"/>
  <c r="Q2080" i="6"/>
  <c r="E2081" i="6"/>
  <c r="F2081" i="6"/>
  <c r="G2081" i="6"/>
  <c r="H2081" i="6"/>
  <c r="I2081" i="6"/>
  <c r="J2081" i="6"/>
  <c r="K2081" i="6"/>
  <c r="L2081" i="6"/>
  <c r="M2081" i="6"/>
  <c r="N2081" i="6"/>
  <c r="O2081" i="6"/>
  <c r="P2081" i="6"/>
  <c r="Q2081" i="6"/>
  <c r="E2082" i="6"/>
  <c r="F2082" i="6"/>
  <c r="G2082" i="6"/>
  <c r="H2082" i="6"/>
  <c r="I2082" i="6"/>
  <c r="J2082" i="6"/>
  <c r="K2082" i="6"/>
  <c r="L2082" i="6"/>
  <c r="M2082" i="6"/>
  <c r="N2082" i="6"/>
  <c r="O2082" i="6"/>
  <c r="P2082" i="6"/>
  <c r="Q2082" i="6"/>
  <c r="E2083" i="6"/>
  <c r="F2083" i="6"/>
  <c r="G2083" i="6"/>
  <c r="H2083" i="6"/>
  <c r="I2083" i="6"/>
  <c r="J2083" i="6"/>
  <c r="K2083" i="6"/>
  <c r="L2083" i="6"/>
  <c r="M2083" i="6"/>
  <c r="N2083" i="6"/>
  <c r="O2083" i="6"/>
  <c r="P2083" i="6"/>
  <c r="Q2083" i="6"/>
  <c r="E2084" i="6"/>
  <c r="F2084" i="6"/>
  <c r="G2084" i="6"/>
  <c r="H2084" i="6"/>
  <c r="I2084" i="6"/>
  <c r="J2084" i="6"/>
  <c r="K2084" i="6"/>
  <c r="L2084" i="6"/>
  <c r="M2084" i="6"/>
  <c r="N2084" i="6"/>
  <c r="O2084" i="6"/>
  <c r="P2084" i="6"/>
  <c r="Q2084" i="6"/>
  <c r="E2085" i="6"/>
  <c r="F2085" i="6"/>
  <c r="G2085" i="6"/>
  <c r="H2085" i="6"/>
  <c r="I2085" i="6"/>
  <c r="J2085" i="6"/>
  <c r="K2085" i="6"/>
  <c r="L2085" i="6"/>
  <c r="M2085" i="6"/>
  <c r="N2085" i="6"/>
  <c r="O2085" i="6"/>
  <c r="P2085" i="6"/>
  <c r="Q2085" i="6"/>
  <c r="E2086" i="6"/>
  <c r="F2086" i="6"/>
  <c r="G2086" i="6"/>
  <c r="H2086" i="6"/>
  <c r="I2086" i="6"/>
  <c r="J2086" i="6"/>
  <c r="K2086" i="6"/>
  <c r="L2086" i="6"/>
  <c r="M2086" i="6"/>
  <c r="N2086" i="6"/>
  <c r="O2086" i="6"/>
  <c r="P2086" i="6"/>
  <c r="Q2086" i="6"/>
  <c r="E2087" i="6"/>
  <c r="F2087" i="6"/>
  <c r="G2087" i="6"/>
  <c r="H2087" i="6"/>
  <c r="I2087" i="6"/>
  <c r="J2087" i="6"/>
  <c r="K2087" i="6"/>
  <c r="L2087" i="6"/>
  <c r="M2087" i="6"/>
  <c r="N2087" i="6"/>
  <c r="O2087" i="6"/>
  <c r="P2087" i="6"/>
  <c r="Q2087" i="6"/>
  <c r="E2088" i="6"/>
  <c r="F2088" i="6"/>
  <c r="G2088" i="6"/>
  <c r="H2088" i="6"/>
  <c r="I2088" i="6"/>
  <c r="J2088" i="6"/>
  <c r="K2088" i="6"/>
  <c r="L2088" i="6"/>
  <c r="M2088" i="6"/>
  <c r="N2088" i="6"/>
  <c r="O2088" i="6"/>
  <c r="P2088" i="6"/>
  <c r="Q2088" i="6"/>
  <c r="E2089" i="6"/>
  <c r="F2089" i="6"/>
  <c r="G2089" i="6"/>
  <c r="H2089" i="6"/>
  <c r="I2089" i="6"/>
  <c r="J2089" i="6"/>
  <c r="K2089" i="6"/>
  <c r="L2089" i="6"/>
  <c r="M2089" i="6"/>
  <c r="N2089" i="6"/>
  <c r="O2089" i="6"/>
  <c r="P2089" i="6"/>
  <c r="Q2089" i="6"/>
  <c r="E2090" i="6"/>
  <c r="F2090" i="6"/>
  <c r="G2090" i="6"/>
  <c r="H2090" i="6"/>
  <c r="I2090" i="6"/>
  <c r="J2090" i="6"/>
  <c r="K2090" i="6"/>
  <c r="L2090" i="6"/>
  <c r="M2090" i="6"/>
  <c r="N2090" i="6"/>
  <c r="O2090" i="6"/>
  <c r="P2090" i="6"/>
  <c r="Q2090" i="6"/>
  <c r="E2091" i="6"/>
  <c r="F2091" i="6"/>
  <c r="G2091" i="6"/>
  <c r="H2091" i="6"/>
  <c r="I2091" i="6"/>
  <c r="J2091" i="6"/>
  <c r="K2091" i="6"/>
  <c r="L2091" i="6"/>
  <c r="M2091" i="6"/>
  <c r="N2091" i="6"/>
  <c r="O2091" i="6"/>
  <c r="P2091" i="6"/>
  <c r="Q2091" i="6"/>
  <c r="E2092" i="6"/>
  <c r="F2092" i="6"/>
  <c r="G2092" i="6"/>
  <c r="H2092" i="6"/>
  <c r="I2092" i="6"/>
  <c r="J2092" i="6"/>
  <c r="K2092" i="6"/>
  <c r="L2092" i="6"/>
  <c r="M2092" i="6"/>
  <c r="N2092" i="6"/>
  <c r="O2092" i="6"/>
  <c r="P2092" i="6"/>
  <c r="Q2092" i="6"/>
  <c r="E2093" i="6"/>
  <c r="F2093" i="6"/>
  <c r="G2093" i="6"/>
  <c r="H2093" i="6"/>
  <c r="I2093" i="6"/>
  <c r="J2093" i="6"/>
  <c r="K2093" i="6"/>
  <c r="L2093" i="6"/>
  <c r="M2093" i="6"/>
  <c r="N2093" i="6"/>
  <c r="O2093" i="6"/>
  <c r="P2093" i="6"/>
  <c r="Q2093" i="6"/>
  <c r="E2094" i="6"/>
  <c r="F2094" i="6"/>
  <c r="G2094" i="6"/>
  <c r="H2094" i="6"/>
  <c r="I2094" i="6"/>
  <c r="J2094" i="6"/>
  <c r="K2094" i="6"/>
  <c r="L2094" i="6"/>
  <c r="M2094" i="6"/>
  <c r="N2094" i="6"/>
  <c r="O2094" i="6"/>
  <c r="P2094" i="6"/>
  <c r="Q2094" i="6"/>
  <c r="E2095" i="6"/>
  <c r="F2095" i="6"/>
  <c r="G2095" i="6"/>
  <c r="H2095" i="6"/>
  <c r="I2095" i="6"/>
  <c r="J2095" i="6"/>
  <c r="K2095" i="6"/>
  <c r="L2095" i="6"/>
  <c r="M2095" i="6"/>
  <c r="N2095" i="6"/>
  <c r="O2095" i="6"/>
  <c r="P2095" i="6"/>
  <c r="Q2095" i="6"/>
  <c r="E2096" i="6"/>
  <c r="F2096" i="6"/>
  <c r="G2096" i="6"/>
  <c r="H2096" i="6"/>
  <c r="I2096" i="6"/>
  <c r="J2096" i="6"/>
  <c r="K2096" i="6"/>
  <c r="L2096" i="6"/>
  <c r="M2096" i="6"/>
  <c r="N2096" i="6"/>
  <c r="O2096" i="6"/>
  <c r="P2096" i="6"/>
  <c r="Q2096" i="6"/>
  <c r="E2097" i="6"/>
  <c r="F2097" i="6"/>
  <c r="G2097" i="6"/>
  <c r="H2097" i="6"/>
  <c r="I2097" i="6"/>
  <c r="J2097" i="6"/>
  <c r="K2097" i="6"/>
  <c r="L2097" i="6"/>
  <c r="M2097" i="6"/>
  <c r="N2097" i="6"/>
  <c r="O2097" i="6"/>
  <c r="P2097" i="6"/>
  <c r="Q2097" i="6"/>
  <c r="E2098" i="6"/>
  <c r="F2098" i="6"/>
  <c r="G2098" i="6"/>
  <c r="H2098" i="6"/>
  <c r="I2098" i="6"/>
  <c r="J2098" i="6"/>
  <c r="K2098" i="6"/>
  <c r="L2098" i="6"/>
  <c r="M2098" i="6"/>
  <c r="N2098" i="6"/>
  <c r="O2098" i="6"/>
  <c r="P2098" i="6"/>
  <c r="Q2098" i="6"/>
  <c r="E2099" i="6"/>
  <c r="F2099" i="6"/>
  <c r="G2099" i="6"/>
  <c r="H2099" i="6"/>
  <c r="I2099" i="6"/>
  <c r="J2099" i="6"/>
  <c r="K2099" i="6"/>
  <c r="L2099" i="6"/>
  <c r="M2099" i="6"/>
  <c r="N2099" i="6"/>
  <c r="O2099" i="6"/>
  <c r="P2099" i="6"/>
  <c r="Q2099" i="6"/>
  <c r="E2100" i="6"/>
  <c r="F2100" i="6"/>
  <c r="G2100" i="6"/>
  <c r="H2100" i="6"/>
  <c r="I2100" i="6"/>
  <c r="J2100" i="6"/>
  <c r="K2100" i="6"/>
  <c r="L2100" i="6"/>
  <c r="M2100" i="6"/>
  <c r="N2100" i="6"/>
  <c r="O2100" i="6"/>
  <c r="P2100" i="6"/>
  <c r="Q2100" i="6"/>
  <c r="E2101" i="6"/>
  <c r="F2101" i="6"/>
  <c r="G2101" i="6"/>
  <c r="H2101" i="6"/>
  <c r="I2101" i="6"/>
  <c r="J2101" i="6"/>
  <c r="K2101" i="6"/>
  <c r="L2101" i="6"/>
  <c r="M2101" i="6"/>
  <c r="N2101" i="6"/>
  <c r="O2101" i="6"/>
  <c r="P2101" i="6"/>
  <c r="Q2101" i="6"/>
  <c r="E2102" i="6"/>
  <c r="F2102" i="6"/>
  <c r="G2102" i="6"/>
  <c r="H2102" i="6"/>
  <c r="I2102" i="6"/>
  <c r="J2102" i="6"/>
  <c r="K2102" i="6"/>
  <c r="L2102" i="6"/>
  <c r="M2102" i="6"/>
  <c r="N2102" i="6"/>
  <c r="O2102" i="6"/>
  <c r="P2102" i="6"/>
  <c r="Q2102" i="6"/>
  <c r="E2103" i="6"/>
  <c r="F2103" i="6"/>
  <c r="G2103" i="6"/>
  <c r="H2103" i="6"/>
  <c r="I2103" i="6"/>
  <c r="J2103" i="6"/>
  <c r="K2103" i="6"/>
  <c r="L2103" i="6"/>
  <c r="M2103" i="6"/>
  <c r="N2103" i="6"/>
  <c r="O2103" i="6"/>
  <c r="P2103" i="6"/>
  <c r="Q2103" i="6"/>
  <c r="E2104" i="6"/>
  <c r="F2104" i="6"/>
  <c r="G2104" i="6"/>
  <c r="H2104" i="6"/>
  <c r="I2104" i="6"/>
  <c r="J2104" i="6"/>
  <c r="K2104" i="6"/>
  <c r="L2104" i="6"/>
  <c r="M2104" i="6"/>
  <c r="N2104" i="6"/>
  <c r="O2104" i="6"/>
  <c r="P2104" i="6"/>
  <c r="Q2104" i="6"/>
  <c r="E2105" i="6"/>
  <c r="F2105" i="6"/>
  <c r="G2105" i="6"/>
  <c r="H2105" i="6"/>
  <c r="I2105" i="6"/>
  <c r="J2105" i="6"/>
  <c r="K2105" i="6"/>
  <c r="L2105" i="6"/>
  <c r="M2105" i="6"/>
  <c r="N2105" i="6"/>
  <c r="O2105" i="6"/>
  <c r="P2105" i="6"/>
  <c r="Q2105" i="6"/>
  <c r="E2106" i="6"/>
  <c r="F2106" i="6"/>
  <c r="G2106" i="6"/>
  <c r="H2106" i="6"/>
  <c r="I2106" i="6"/>
  <c r="J2106" i="6"/>
  <c r="K2106" i="6"/>
  <c r="L2106" i="6"/>
  <c r="M2106" i="6"/>
  <c r="N2106" i="6"/>
  <c r="O2106" i="6"/>
  <c r="P2106" i="6"/>
  <c r="Q2106" i="6"/>
  <c r="E2107" i="6"/>
  <c r="F2107" i="6"/>
  <c r="G2107" i="6"/>
  <c r="H2107" i="6"/>
  <c r="I2107" i="6"/>
  <c r="J2107" i="6"/>
  <c r="K2107" i="6"/>
  <c r="L2107" i="6"/>
  <c r="M2107" i="6"/>
  <c r="N2107" i="6"/>
  <c r="O2107" i="6"/>
  <c r="P2107" i="6"/>
  <c r="Q2107" i="6"/>
  <c r="E2108" i="6"/>
  <c r="F2108" i="6"/>
  <c r="G2108" i="6"/>
  <c r="H2108" i="6"/>
  <c r="I2108" i="6"/>
  <c r="J2108" i="6"/>
  <c r="K2108" i="6"/>
  <c r="L2108" i="6"/>
  <c r="M2108" i="6"/>
  <c r="N2108" i="6"/>
  <c r="O2108" i="6"/>
  <c r="P2108" i="6"/>
  <c r="Q2108" i="6"/>
  <c r="E2109" i="6"/>
  <c r="F2109" i="6"/>
  <c r="G2109" i="6"/>
  <c r="H2109" i="6"/>
  <c r="I2109" i="6"/>
  <c r="J2109" i="6"/>
  <c r="K2109" i="6"/>
  <c r="L2109" i="6"/>
  <c r="M2109" i="6"/>
  <c r="N2109" i="6"/>
  <c r="O2109" i="6"/>
  <c r="P2109" i="6"/>
  <c r="Q2109" i="6"/>
  <c r="E2110" i="6"/>
  <c r="F2110" i="6"/>
  <c r="G2110" i="6"/>
  <c r="H2110" i="6"/>
  <c r="I2110" i="6"/>
  <c r="J2110" i="6"/>
  <c r="K2110" i="6"/>
  <c r="L2110" i="6"/>
  <c r="M2110" i="6"/>
  <c r="N2110" i="6"/>
  <c r="O2110" i="6"/>
  <c r="P2110" i="6"/>
  <c r="Q2110" i="6"/>
  <c r="E2111" i="6"/>
  <c r="F2111" i="6"/>
  <c r="G2111" i="6"/>
  <c r="H2111" i="6"/>
  <c r="I2111" i="6"/>
  <c r="J2111" i="6"/>
  <c r="K2111" i="6"/>
  <c r="L2111" i="6"/>
  <c r="M2111" i="6"/>
  <c r="N2111" i="6"/>
  <c r="O2111" i="6"/>
  <c r="P2111" i="6"/>
  <c r="Q2111" i="6"/>
  <c r="E2112" i="6"/>
  <c r="F2112" i="6"/>
  <c r="G2112" i="6"/>
  <c r="H2112" i="6"/>
  <c r="I2112" i="6"/>
  <c r="J2112" i="6"/>
  <c r="K2112" i="6"/>
  <c r="L2112" i="6"/>
  <c r="M2112" i="6"/>
  <c r="N2112" i="6"/>
  <c r="O2112" i="6"/>
  <c r="P2112" i="6"/>
  <c r="Q2112" i="6"/>
  <c r="E2113" i="6"/>
  <c r="F2113" i="6"/>
  <c r="G2113" i="6"/>
  <c r="H2113" i="6"/>
  <c r="I2113" i="6"/>
  <c r="J2113" i="6"/>
  <c r="K2113" i="6"/>
  <c r="L2113" i="6"/>
  <c r="M2113" i="6"/>
  <c r="N2113" i="6"/>
  <c r="O2113" i="6"/>
  <c r="P2113" i="6"/>
  <c r="Q2113" i="6"/>
  <c r="E2114" i="6"/>
  <c r="F2114" i="6"/>
  <c r="G2114" i="6"/>
  <c r="H2114" i="6"/>
  <c r="I2114" i="6"/>
  <c r="J2114" i="6"/>
  <c r="K2114" i="6"/>
  <c r="L2114" i="6"/>
  <c r="M2114" i="6"/>
  <c r="N2114" i="6"/>
  <c r="O2114" i="6"/>
  <c r="P2114" i="6"/>
  <c r="Q2114" i="6"/>
  <c r="E2115" i="6"/>
  <c r="F2115" i="6"/>
  <c r="G2115" i="6"/>
  <c r="H2115" i="6"/>
  <c r="I2115" i="6"/>
  <c r="J2115" i="6"/>
  <c r="K2115" i="6"/>
  <c r="L2115" i="6"/>
  <c r="M2115" i="6"/>
  <c r="N2115" i="6"/>
  <c r="O2115" i="6"/>
  <c r="P2115" i="6"/>
  <c r="Q2115" i="6"/>
  <c r="E2116" i="6"/>
  <c r="F2116" i="6"/>
  <c r="G2116" i="6"/>
  <c r="H2116" i="6"/>
  <c r="I2116" i="6"/>
  <c r="J2116" i="6"/>
  <c r="K2116" i="6"/>
  <c r="L2116" i="6"/>
  <c r="M2116" i="6"/>
  <c r="N2116" i="6"/>
  <c r="O2116" i="6"/>
  <c r="P2116" i="6"/>
  <c r="Q2116" i="6"/>
  <c r="E2117" i="6"/>
  <c r="F2117" i="6"/>
  <c r="G2117" i="6"/>
  <c r="H2117" i="6"/>
  <c r="I2117" i="6"/>
  <c r="J2117" i="6"/>
  <c r="K2117" i="6"/>
  <c r="L2117" i="6"/>
  <c r="M2117" i="6"/>
  <c r="N2117" i="6"/>
  <c r="O2117" i="6"/>
  <c r="P2117" i="6"/>
  <c r="Q2117" i="6"/>
  <c r="E2118" i="6"/>
  <c r="F2118" i="6"/>
  <c r="G2118" i="6"/>
  <c r="H2118" i="6"/>
  <c r="I2118" i="6"/>
  <c r="J2118" i="6"/>
  <c r="K2118" i="6"/>
  <c r="L2118" i="6"/>
  <c r="M2118" i="6"/>
  <c r="N2118" i="6"/>
  <c r="O2118" i="6"/>
  <c r="P2118" i="6"/>
  <c r="Q2118" i="6"/>
  <c r="E2119" i="6"/>
  <c r="F2119" i="6"/>
  <c r="G2119" i="6"/>
  <c r="H2119" i="6"/>
  <c r="I2119" i="6"/>
  <c r="J2119" i="6"/>
  <c r="K2119" i="6"/>
  <c r="L2119" i="6"/>
  <c r="M2119" i="6"/>
  <c r="N2119" i="6"/>
  <c r="O2119" i="6"/>
  <c r="P2119" i="6"/>
  <c r="Q2119" i="6"/>
  <c r="E2120" i="6"/>
  <c r="F2120" i="6"/>
  <c r="G2120" i="6"/>
  <c r="H2120" i="6"/>
  <c r="I2120" i="6"/>
  <c r="J2120" i="6"/>
  <c r="K2120" i="6"/>
  <c r="L2120" i="6"/>
  <c r="M2120" i="6"/>
  <c r="N2120" i="6"/>
  <c r="O2120" i="6"/>
  <c r="P2120" i="6"/>
  <c r="Q2120" i="6"/>
  <c r="E2121" i="6"/>
  <c r="F2121" i="6"/>
  <c r="G2121" i="6"/>
  <c r="H2121" i="6"/>
  <c r="I2121" i="6"/>
  <c r="J2121" i="6"/>
  <c r="K2121" i="6"/>
  <c r="L2121" i="6"/>
  <c r="M2121" i="6"/>
  <c r="N2121" i="6"/>
  <c r="O2121" i="6"/>
  <c r="P2121" i="6"/>
  <c r="Q2121" i="6"/>
  <c r="E2122" i="6"/>
  <c r="F2122" i="6"/>
  <c r="G2122" i="6"/>
  <c r="H2122" i="6"/>
  <c r="I2122" i="6"/>
  <c r="J2122" i="6"/>
  <c r="K2122" i="6"/>
  <c r="L2122" i="6"/>
  <c r="M2122" i="6"/>
  <c r="N2122" i="6"/>
  <c r="O2122" i="6"/>
  <c r="P2122" i="6"/>
  <c r="Q2122" i="6"/>
  <c r="E2123" i="6"/>
  <c r="F2123" i="6"/>
  <c r="G2123" i="6"/>
  <c r="H2123" i="6"/>
  <c r="I2123" i="6"/>
  <c r="J2123" i="6"/>
  <c r="K2123" i="6"/>
  <c r="L2123" i="6"/>
  <c r="M2123" i="6"/>
  <c r="N2123" i="6"/>
  <c r="O2123" i="6"/>
  <c r="P2123" i="6"/>
  <c r="Q2123" i="6"/>
  <c r="E2124" i="6"/>
  <c r="F2124" i="6"/>
  <c r="G2124" i="6"/>
  <c r="H2124" i="6"/>
  <c r="I2124" i="6"/>
  <c r="J2124" i="6"/>
  <c r="K2124" i="6"/>
  <c r="L2124" i="6"/>
  <c r="M2124" i="6"/>
  <c r="N2124" i="6"/>
  <c r="O2124" i="6"/>
  <c r="P2124" i="6"/>
  <c r="Q2124" i="6"/>
  <c r="E2125" i="6"/>
  <c r="F2125" i="6"/>
  <c r="G2125" i="6"/>
  <c r="H2125" i="6"/>
  <c r="I2125" i="6"/>
  <c r="J2125" i="6"/>
  <c r="K2125" i="6"/>
  <c r="L2125" i="6"/>
  <c r="M2125" i="6"/>
  <c r="N2125" i="6"/>
  <c r="O2125" i="6"/>
  <c r="P2125" i="6"/>
  <c r="Q2125" i="6"/>
  <c r="E2126" i="6"/>
  <c r="F2126" i="6"/>
  <c r="G2126" i="6"/>
  <c r="H2126" i="6"/>
  <c r="I2126" i="6"/>
  <c r="J2126" i="6"/>
  <c r="K2126" i="6"/>
  <c r="L2126" i="6"/>
  <c r="M2126" i="6"/>
  <c r="N2126" i="6"/>
  <c r="O2126" i="6"/>
  <c r="P2126" i="6"/>
  <c r="Q2126" i="6"/>
  <c r="E2127" i="6"/>
  <c r="F2127" i="6"/>
  <c r="G2127" i="6"/>
  <c r="H2127" i="6"/>
  <c r="I2127" i="6"/>
  <c r="J2127" i="6"/>
  <c r="K2127" i="6"/>
  <c r="L2127" i="6"/>
  <c r="M2127" i="6"/>
  <c r="N2127" i="6"/>
  <c r="O2127" i="6"/>
  <c r="P2127" i="6"/>
  <c r="Q2127" i="6"/>
  <c r="E2128" i="6"/>
  <c r="F2128" i="6"/>
  <c r="G2128" i="6"/>
  <c r="H2128" i="6"/>
  <c r="I2128" i="6"/>
  <c r="J2128" i="6"/>
  <c r="K2128" i="6"/>
  <c r="L2128" i="6"/>
  <c r="M2128" i="6"/>
  <c r="N2128" i="6"/>
  <c r="O2128" i="6"/>
  <c r="P2128" i="6"/>
  <c r="Q2128" i="6"/>
  <c r="E2129" i="6"/>
  <c r="F2129" i="6"/>
  <c r="G2129" i="6"/>
  <c r="H2129" i="6"/>
  <c r="I2129" i="6"/>
  <c r="J2129" i="6"/>
  <c r="K2129" i="6"/>
  <c r="L2129" i="6"/>
  <c r="M2129" i="6"/>
  <c r="N2129" i="6"/>
  <c r="O2129" i="6"/>
  <c r="P2129" i="6"/>
  <c r="Q2129" i="6"/>
  <c r="E2130" i="6"/>
  <c r="F2130" i="6"/>
  <c r="G2130" i="6"/>
  <c r="H2130" i="6"/>
  <c r="I2130" i="6"/>
  <c r="J2130" i="6"/>
  <c r="K2130" i="6"/>
  <c r="L2130" i="6"/>
  <c r="M2130" i="6"/>
  <c r="N2130" i="6"/>
  <c r="O2130" i="6"/>
  <c r="P2130" i="6"/>
  <c r="Q2130" i="6"/>
  <c r="E2131" i="6"/>
  <c r="F2131" i="6"/>
  <c r="G2131" i="6"/>
  <c r="H2131" i="6"/>
  <c r="I2131" i="6"/>
  <c r="J2131" i="6"/>
  <c r="K2131" i="6"/>
  <c r="L2131" i="6"/>
  <c r="M2131" i="6"/>
  <c r="N2131" i="6"/>
  <c r="O2131" i="6"/>
  <c r="P2131" i="6"/>
  <c r="Q2131" i="6"/>
  <c r="E2132" i="6"/>
  <c r="F2132" i="6"/>
  <c r="G2132" i="6"/>
  <c r="H2132" i="6"/>
  <c r="I2132" i="6"/>
  <c r="J2132" i="6"/>
  <c r="K2132" i="6"/>
  <c r="L2132" i="6"/>
  <c r="M2132" i="6"/>
  <c r="N2132" i="6"/>
  <c r="O2132" i="6"/>
  <c r="P2132" i="6"/>
  <c r="Q2132" i="6"/>
  <c r="E2133" i="6"/>
  <c r="F2133" i="6"/>
  <c r="G2133" i="6"/>
  <c r="H2133" i="6"/>
  <c r="I2133" i="6"/>
  <c r="J2133" i="6"/>
  <c r="K2133" i="6"/>
  <c r="L2133" i="6"/>
  <c r="M2133" i="6"/>
  <c r="N2133" i="6"/>
  <c r="O2133" i="6"/>
  <c r="P2133" i="6"/>
  <c r="Q2133" i="6"/>
  <c r="E2134" i="6"/>
  <c r="F2134" i="6"/>
  <c r="G2134" i="6"/>
  <c r="H2134" i="6"/>
  <c r="I2134" i="6"/>
  <c r="J2134" i="6"/>
  <c r="K2134" i="6"/>
  <c r="L2134" i="6"/>
  <c r="M2134" i="6"/>
  <c r="N2134" i="6"/>
  <c r="O2134" i="6"/>
  <c r="P2134" i="6"/>
  <c r="Q2134" i="6"/>
  <c r="E2135" i="6"/>
  <c r="F2135" i="6"/>
  <c r="G2135" i="6"/>
  <c r="H2135" i="6"/>
  <c r="I2135" i="6"/>
  <c r="J2135" i="6"/>
  <c r="K2135" i="6"/>
  <c r="L2135" i="6"/>
  <c r="M2135" i="6"/>
  <c r="N2135" i="6"/>
  <c r="O2135" i="6"/>
  <c r="P2135" i="6"/>
  <c r="Q2135" i="6"/>
  <c r="E2136" i="6"/>
  <c r="F2136" i="6"/>
  <c r="G2136" i="6"/>
  <c r="H2136" i="6"/>
  <c r="I2136" i="6"/>
  <c r="J2136" i="6"/>
  <c r="K2136" i="6"/>
  <c r="L2136" i="6"/>
  <c r="M2136" i="6"/>
  <c r="N2136" i="6"/>
  <c r="O2136" i="6"/>
  <c r="P2136" i="6"/>
  <c r="Q2136" i="6"/>
  <c r="E2137" i="6"/>
  <c r="F2137" i="6"/>
  <c r="G2137" i="6"/>
  <c r="H2137" i="6"/>
  <c r="I2137" i="6"/>
  <c r="J2137" i="6"/>
  <c r="K2137" i="6"/>
  <c r="L2137" i="6"/>
  <c r="M2137" i="6"/>
  <c r="N2137" i="6"/>
  <c r="O2137" i="6"/>
  <c r="P2137" i="6"/>
  <c r="Q2137" i="6"/>
  <c r="E2138" i="6"/>
  <c r="F2138" i="6"/>
  <c r="G2138" i="6"/>
  <c r="H2138" i="6"/>
  <c r="I2138" i="6"/>
  <c r="J2138" i="6"/>
  <c r="K2138" i="6"/>
  <c r="L2138" i="6"/>
  <c r="M2138" i="6"/>
  <c r="N2138" i="6"/>
  <c r="O2138" i="6"/>
  <c r="P2138" i="6"/>
  <c r="Q2138" i="6"/>
  <c r="E2139" i="6"/>
  <c r="F2139" i="6"/>
  <c r="G2139" i="6"/>
  <c r="H2139" i="6"/>
  <c r="I2139" i="6"/>
  <c r="J2139" i="6"/>
  <c r="K2139" i="6"/>
  <c r="L2139" i="6"/>
  <c r="M2139" i="6"/>
  <c r="N2139" i="6"/>
  <c r="O2139" i="6"/>
  <c r="P2139" i="6"/>
  <c r="Q2139" i="6"/>
  <c r="E2140" i="6"/>
  <c r="F2140" i="6"/>
  <c r="G2140" i="6"/>
  <c r="H2140" i="6"/>
  <c r="I2140" i="6"/>
  <c r="J2140" i="6"/>
  <c r="K2140" i="6"/>
  <c r="L2140" i="6"/>
  <c r="M2140" i="6"/>
  <c r="N2140" i="6"/>
  <c r="O2140" i="6"/>
  <c r="P2140" i="6"/>
  <c r="Q2140" i="6"/>
  <c r="E2141" i="6"/>
  <c r="F2141" i="6"/>
  <c r="G2141" i="6"/>
  <c r="H2141" i="6"/>
  <c r="I2141" i="6"/>
  <c r="J2141" i="6"/>
  <c r="K2141" i="6"/>
  <c r="L2141" i="6"/>
  <c r="M2141" i="6"/>
  <c r="N2141" i="6"/>
  <c r="O2141" i="6"/>
  <c r="P2141" i="6"/>
  <c r="Q2141" i="6"/>
  <c r="E2142" i="6"/>
  <c r="F2142" i="6"/>
  <c r="G2142" i="6"/>
  <c r="H2142" i="6"/>
  <c r="I2142" i="6"/>
  <c r="J2142" i="6"/>
  <c r="K2142" i="6"/>
  <c r="L2142" i="6"/>
  <c r="M2142" i="6"/>
  <c r="N2142" i="6"/>
  <c r="O2142" i="6"/>
  <c r="P2142" i="6"/>
  <c r="Q2142" i="6"/>
  <c r="E2143" i="6"/>
  <c r="F2143" i="6"/>
  <c r="G2143" i="6"/>
  <c r="H2143" i="6"/>
  <c r="I2143" i="6"/>
  <c r="J2143" i="6"/>
  <c r="K2143" i="6"/>
  <c r="L2143" i="6"/>
  <c r="M2143" i="6"/>
  <c r="N2143" i="6"/>
  <c r="O2143" i="6"/>
  <c r="P2143" i="6"/>
  <c r="Q2143" i="6"/>
  <c r="E2144" i="6"/>
  <c r="F2144" i="6"/>
  <c r="G2144" i="6"/>
  <c r="H2144" i="6"/>
  <c r="I2144" i="6"/>
  <c r="J2144" i="6"/>
  <c r="K2144" i="6"/>
  <c r="L2144" i="6"/>
  <c r="M2144" i="6"/>
  <c r="N2144" i="6"/>
  <c r="O2144" i="6"/>
  <c r="P2144" i="6"/>
  <c r="Q2144" i="6"/>
  <c r="E2145" i="6"/>
  <c r="F2145" i="6"/>
  <c r="G2145" i="6"/>
  <c r="H2145" i="6"/>
  <c r="I2145" i="6"/>
  <c r="J2145" i="6"/>
  <c r="K2145" i="6"/>
  <c r="L2145" i="6"/>
  <c r="M2145" i="6"/>
  <c r="N2145" i="6"/>
  <c r="O2145" i="6"/>
  <c r="P2145" i="6"/>
  <c r="Q2145" i="6"/>
  <c r="E2146" i="6"/>
  <c r="F2146" i="6"/>
  <c r="G2146" i="6"/>
  <c r="H2146" i="6"/>
  <c r="I2146" i="6"/>
  <c r="J2146" i="6"/>
  <c r="K2146" i="6"/>
  <c r="L2146" i="6"/>
  <c r="M2146" i="6"/>
  <c r="N2146" i="6"/>
  <c r="O2146" i="6"/>
  <c r="P2146" i="6"/>
  <c r="Q2146" i="6"/>
  <c r="E2147" i="6"/>
  <c r="F2147" i="6"/>
  <c r="G2147" i="6"/>
  <c r="H2147" i="6"/>
  <c r="I2147" i="6"/>
  <c r="J2147" i="6"/>
  <c r="K2147" i="6"/>
  <c r="L2147" i="6"/>
  <c r="M2147" i="6"/>
  <c r="N2147" i="6"/>
  <c r="O2147" i="6"/>
  <c r="P2147" i="6"/>
  <c r="Q2147" i="6"/>
  <c r="E2148" i="6"/>
  <c r="F2148" i="6"/>
  <c r="G2148" i="6"/>
  <c r="H2148" i="6"/>
  <c r="I2148" i="6"/>
  <c r="J2148" i="6"/>
  <c r="K2148" i="6"/>
  <c r="L2148" i="6"/>
  <c r="M2148" i="6"/>
  <c r="N2148" i="6"/>
  <c r="O2148" i="6"/>
  <c r="P2148" i="6"/>
  <c r="Q2148" i="6"/>
  <c r="E2149" i="6"/>
  <c r="F2149" i="6"/>
  <c r="G2149" i="6"/>
  <c r="H2149" i="6"/>
  <c r="I2149" i="6"/>
  <c r="J2149" i="6"/>
  <c r="K2149" i="6"/>
  <c r="L2149" i="6"/>
  <c r="M2149" i="6"/>
  <c r="N2149" i="6"/>
  <c r="O2149" i="6"/>
  <c r="P2149" i="6"/>
  <c r="Q2149" i="6"/>
  <c r="E2150" i="6"/>
  <c r="F2150" i="6"/>
  <c r="G2150" i="6"/>
  <c r="H2150" i="6"/>
  <c r="I2150" i="6"/>
  <c r="J2150" i="6"/>
  <c r="K2150" i="6"/>
  <c r="L2150" i="6"/>
  <c r="M2150" i="6"/>
  <c r="N2150" i="6"/>
  <c r="O2150" i="6"/>
  <c r="P2150" i="6"/>
  <c r="Q2150" i="6"/>
  <c r="E2151" i="6"/>
  <c r="F2151" i="6"/>
  <c r="G2151" i="6"/>
  <c r="H2151" i="6"/>
  <c r="I2151" i="6"/>
  <c r="J2151" i="6"/>
  <c r="K2151" i="6"/>
  <c r="L2151" i="6"/>
  <c r="M2151" i="6"/>
  <c r="N2151" i="6"/>
  <c r="O2151" i="6"/>
  <c r="P2151" i="6"/>
  <c r="Q2151" i="6"/>
  <c r="E2152" i="6"/>
  <c r="F2152" i="6"/>
  <c r="G2152" i="6"/>
  <c r="H2152" i="6"/>
  <c r="I2152" i="6"/>
  <c r="J2152" i="6"/>
  <c r="K2152" i="6"/>
  <c r="L2152" i="6"/>
  <c r="M2152" i="6"/>
  <c r="N2152" i="6"/>
  <c r="O2152" i="6"/>
  <c r="P2152" i="6"/>
  <c r="Q2152" i="6"/>
  <c r="E2153" i="6"/>
  <c r="F2153" i="6"/>
  <c r="G2153" i="6"/>
  <c r="H2153" i="6"/>
  <c r="I2153" i="6"/>
  <c r="J2153" i="6"/>
  <c r="K2153" i="6"/>
  <c r="L2153" i="6"/>
  <c r="M2153" i="6"/>
  <c r="N2153" i="6"/>
  <c r="O2153" i="6"/>
  <c r="P2153" i="6"/>
  <c r="Q2153" i="6"/>
  <c r="E2154" i="6"/>
  <c r="F2154" i="6"/>
  <c r="G2154" i="6"/>
  <c r="H2154" i="6"/>
  <c r="I2154" i="6"/>
  <c r="J2154" i="6"/>
  <c r="K2154" i="6"/>
  <c r="L2154" i="6"/>
  <c r="M2154" i="6"/>
  <c r="N2154" i="6"/>
  <c r="O2154" i="6"/>
  <c r="P2154" i="6"/>
  <c r="Q2154" i="6"/>
  <c r="E2155" i="6"/>
  <c r="F2155" i="6"/>
  <c r="G2155" i="6"/>
  <c r="H2155" i="6"/>
  <c r="I2155" i="6"/>
  <c r="J2155" i="6"/>
  <c r="K2155" i="6"/>
  <c r="L2155" i="6"/>
  <c r="M2155" i="6"/>
  <c r="N2155" i="6"/>
  <c r="O2155" i="6"/>
  <c r="P2155" i="6"/>
  <c r="Q2155" i="6"/>
  <c r="E2156" i="6"/>
  <c r="F2156" i="6"/>
  <c r="G2156" i="6"/>
  <c r="H2156" i="6"/>
  <c r="I2156" i="6"/>
  <c r="J2156" i="6"/>
  <c r="K2156" i="6"/>
  <c r="L2156" i="6"/>
  <c r="M2156" i="6"/>
  <c r="N2156" i="6"/>
  <c r="O2156" i="6"/>
  <c r="P2156" i="6"/>
  <c r="Q2156" i="6"/>
  <c r="E2157" i="6"/>
  <c r="F2157" i="6"/>
  <c r="G2157" i="6"/>
  <c r="H2157" i="6"/>
  <c r="I2157" i="6"/>
  <c r="J2157" i="6"/>
  <c r="K2157" i="6"/>
  <c r="L2157" i="6"/>
  <c r="M2157" i="6"/>
  <c r="N2157" i="6"/>
  <c r="O2157" i="6"/>
  <c r="P2157" i="6"/>
  <c r="Q2157" i="6"/>
  <c r="E2158" i="6"/>
  <c r="F2158" i="6"/>
  <c r="G2158" i="6"/>
  <c r="H2158" i="6"/>
  <c r="I2158" i="6"/>
  <c r="J2158" i="6"/>
  <c r="K2158" i="6"/>
  <c r="L2158" i="6"/>
  <c r="M2158" i="6"/>
  <c r="N2158" i="6"/>
  <c r="O2158" i="6"/>
  <c r="P2158" i="6"/>
  <c r="Q2158" i="6"/>
  <c r="E2159" i="6"/>
  <c r="F2159" i="6"/>
  <c r="G2159" i="6"/>
  <c r="H2159" i="6"/>
  <c r="I2159" i="6"/>
  <c r="J2159" i="6"/>
  <c r="K2159" i="6"/>
  <c r="L2159" i="6"/>
  <c r="M2159" i="6"/>
  <c r="N2159" i="6"/>
  <c r="O2159" i="6"/>
  <c r="P2159" i="6"/>
  <c r="Q2159" i="6"/>
  <c r="E2160" i="6"/>
  <c r="F2160" i="6"/>
  <c r="G2160" i="6"/>
  <c r="H2160" i="6"/>
  <c r="I2160" i="6"/>
  <c r="J2160" i="6"/>
  <c r="K2160" i="6"/>
  <c r="L2160" i="6"/>
  <c r="M2160" i="6"/>
  <c r="N2160" i="6"/>
  <c r="O2160" i="6"/>
  <c r="P2160" i="6"/>
  <c r="Q2160" i="6"/>
  <c r="E2161" i="6"/>
  <c r="F2161" i="6"/>
  <c r="G2161" i="6"/>
  <c r="H2161" i="6"/>
  <c r="I2161" i="6"/>
  <c r="J2161" i="6"/>
  <c r="K2161" i="6"/>
  <c r="L2161" i="6"/>
  <c r="M2161" i="6"/>
  <c r="N2161" i="6"/>
  <c r="O2161" i="6"/>
  <c r="P2161" i="6"/>
  <c r="Q2161" i="6"/>
  <c r="E2162" i="6"/>
  <c r="F2162" i="6"/>
  <c r="G2162" i="6"/>
  <c r="H2162" i="6"/>
  <c r="I2162" i="6"/>
  <c r="J2162" i="6"/>
  <c r="K2162" i="6"/>
  <c r="L2162" i="6"/>
  <c r="M2162" i="6"/>
  <c r="N2162" i="6"/>
  <c r="O2162" i="6"/>
  <c r="P2162" i="6"/>
  <c r="Q2162" i="6"/>
  <c r="E2163" i="6"/>
  <c r="F2163" i="6"/>
  <c r="G2163" i="6"/>
  <c r="H2163" i="6"/>
  <c r="I2163" i="6"/>
  <c r="J2163" i="6"/>
  <c r="K2163" i="6"/>
  <c r="L2163" i="6"/>
  <c r="M2163" i="6"/>
  <c r="N2163" i="6"/>
  <c r="O2163" i="6"/>
  <c r="P2163" i="6"/>
  <c r="Q2163" i="6"/>
  <c r="E2164" i="6"/>
  <c r="F2164" i="6"/>
  <c r="G2164" i="6"/>
  <c r="H2164" i="6"/>
  <c r="I2164" i="6"/>
  <c r="J2164" i="6"/>
  <c r="K2164" i="6"/>
  <c r="L2164" i="6"/>
  <c r="M2164" i="6"/>
  <c r="N2164" i="6"/>
  <c r="O2164" i="6"/>
  <c r="P2164" i="6"/>
  <c r="Q2164" i="6"/>
  <c r="E2165" i="6"/>
  <c r="F2165" i="6"/>
  <c r="G2165" i="6"/>
  <c r="H2165" i="6"/>
  <c r="I2165" i="6"/>
  <c r="J2165" i="6"/>
  <c r="K2165" i="6"/>
  <c r="L2165" i="6"/>
  <c r="M2165" i="6"/>
  <c r="N2165" i="6"/>
  <c r="O2165" i="6"/>
  <c r="P2165" i="6"/>
  <c r="Q2165" i="6"/>
  <c r="E2166" i="6"/>
  <c r="F2166" i="6"/>
  <c r="G2166" i="6"/>
  <c r="H2166" i="6"/>
  <c r="I2166" i="6"/>
  <c r="J2166" i="6"/>
  <c r="K2166" i="6"/>
  <c r="L2166" i="6"/>
  <c r="M2166" i="6"/>
  <c r="N2166" i="6"/>
  <c r="O2166" i="6"/>
  <c r="P2166" i="6"/>
  <c r="Q2166" i="6"/>
  <c r="E2167" i="6"/>
  <c r="F2167" i="6"/>
  <c r="G2167" i="6"/>
  <c r="H2167" i="6"/>
  <c r="I2167" i="6"/>
  <c r="J2167" i="6"/>
  <c r="K2167" i="6"/>
  <c r="L2167" i="6"/>
  <c r="M2167" i="6"/>
  <c r="N2167" i="6"/>
  <c r="O2167" i="6"/>
  <c r="P2167" i="6"/>
  <c r="Q2167" i="6"/>
  <c r="E2168" i="6"/>
  <c r="F2168" i="6"/>
  <c r="G2168" i="6"/>
  <c r="H2168" i="6"/>
  <c r="I2168" i="6"/>
  <c r="J2168" i="6"/>
  <c r="K2168" i="6"/>
  <c r="L2168" i="6"/>
  <c r="M2168" i="6"/>
  <c r="N2168" i="6"/>
  <c r="O2168" i="6"/>
  <c r="P2168" i="6"/>
  <c r="Q2168" i="6"/>
  <c r="E2169" i="6"/>
  <c r="F2169" i="6"/>
  <c r="G2169" i="6"/>
  <c r="H2169" i="6"/>
  <c r="I2169" i="6"/>
  <c r="J2169" i="6"/>
  <c r="K2169" i="6"/>
  <c r="L2169" i="6"/>
  <c r="M2169" i="6"/>
  <c r="N2169" i="6"/>
  <c r="O2169" i="6"/>
  <c r="P2169" i="6"/>
  <c r="Q2169" i="6"/>
  <c r="E2170" i="6"/>
  <c r="F2170" i="6"/>
  <c r="G2170" i="6"/>
  <c r="H2170" i="6"/>
  <c r="I2170" i="6"/>
  <c r="J2170" i="6"/>
  <c r="K2170" i="6"/>
  <c r="L2170" i="6"/>
  <c r="M2170" i="6"/>
  <c r="N2170" i="6"/>
  <c r="O2170" i="6"/>
  <c r="P2170" i="6"/>
  <c r="Q2170" i="6"/>
  <c r="E2171" i="6"/>
  <c r="F2171" i="6"/>
  <c r="G2171" i="6"/>
  <c r="H2171" i="6"/>
  <c r="I2171" i="6"/>
  <c r="J2171" i="6"/>
  <c r="K2171" i="6"/>
  <c r="L2171" i="6"/>
  <c r="M2171" i="6"/>
  <c r="N2171" i="6"/>
  <c r="O2171" i="6"/>
  <c r="P2171" i="6"/>
  <c r="Q2171" i="6"/>
  <c r="E2172" i="6"/>
  <c r="F2172" i="6"/>
  <c r="G2172" i="6"/>
  <c r="H2172" i="6"/>
  <c r="I2172" i="6"/>
  <c r="J2172" i="6"/>
  <c r="K2172" i="6"/>
  <c r="L2172" i="6"/>
  <c r="M2172" i="6"/>
  <c r="N2172" i="6"/>
  <c r="O2172" i="6"/>
  <c r="P2172" i="6"/>
  <c r="Q2172" i="6"/>
  <c r="E2173" i="6"/>
  <c r="F2173" i="6"/>
  <c r="G2173" i="6"/>
  <c r="H2173" i="6"/>
  <c r="I2173" i="6"/>
  <c r="J2173" i="6"/>
  <c r="K2173" i="6"/>
  <c r="L2173" i="6"/>
  <c r="M2173" i="6"/>
  <c r="N2173" i="6"/>
  <c r="O2173" i="6"/>
  <c r="P2173" i="6"/>
  <c r="Q2173" i="6"/>
  <c r="E2174" i="6"/>
  <c r="F2174" i="6"/>
  <c r="G2174" i="6"/>
  <c r="H2174" i="6"/>
  <c r="I2174" i="6"/>
  <c r="J2174" i="6"/>
  <c r="K2174" i="6"/>
  <c r="L2174" i="6"/>
  <c r="M2174" i="6"/>
  <c r="N2174" i="6"/>
  <c r="O2174" i="6"/>
  <c r="P2174" i="6"/>
  <c r="Q2174" i="6"/>
  <c r="E2175" i="6"/>
  <c r="F2175" i="6"/>
  <c r="G2175" i="6"/>
  <c r="H2175" i="6"/>
  <c r="I2175" i="6"/>
  <c r="J2175" i="6"/>
  <c r="K2175" i="6"/>
  <c r="L2175" i="6"/>
  <c r="M2175" i="6"/>
  <c r="N2175" i="6"/>
  <c r="O2175" i="6"/>
  <c r="P2175" i="6"/>
  <c r="Q2175" i="6"/>
  <c r="E2176" i="6"/>
  <c r="F2176" i="6"/>
  <c r="G2176" i="6"/>
  <c r="H2176" i="6"/>
  <c r="I2176" i="6"/>
  <c r="J2176" i="6"/>
  <c r="K2176" i="6"/>
  <c r="L2176" i="6"/>
  <c r="M2176" i="6"/>
  <c r="N2176" i="6"/>
  <c r="O2176" i="6"/>
  <c r="P2176" i="6"/>
  <c r="Q2176" i="6"/>
  <c r="E2177" i="6"/>
  <c r="F2177" i="6"/>
  <c r="G2177" i="6"/>
  <c r="H2177" i="6"/>
  <c r="I2177" i="6"/>
  <c r="J2177" i="6"/>
  <c r="K2177" i="6"/>
  <c r="L2177" i="6"/>
  <c r="M2177" i="6"/>
  <c r="N2177" i="6"/>
  <c r="O2177" i="6"/>
  <c r="P2177" i="6"/>
  <c r="Q2177" i="6"/>
  <c r="E2178" i="6"/>
  <c r="F2178" i="6"/>
  <c r="G2178" i="6"/>
  <c r="H2178" i="6"/>
  <c r="I2178" i="6"/>
  <c r="J2178" i="6"/>
  <c r="K2178" i="6"/>
  <c r="L2178" i="6"/>
  <c r="M2178" i="6"/>
  <c r="N2178" i="6"/>
  <c r="O2178" i="6"/>
  <c r="P2178" i="6"/>
  <c r="Q2178" i="6"/>
  <c r="E2179" i="6"/>
  <c r="F2179" i="6"/>
  <c r="G2179" i="6"/>
  <c r="H2179" i="6"/>
  <c r="I2179" i="6"/>
  <c r="J2179" i="6"/>
  <c r="K2179" i="6"/>
  <c r="L2179" i="6"/>
  <c r="M2179" i="6"/>
  <c r="N2179" i="6"/>
  <c r="O2179" i="6"/>
  <c r="P2179" i="6"/>
  <c r="Q2179" i="6"/>
  <c r="E2180" i="6"/>
  <c r="F2180" i="6"/>
  <c r="G2180" i="6"/>
  <c r="H2180" i="6"/>
  <c r="I2180" i="6"/>
  <c r="J2180" i="6"/>
  <c r="K2180" i="6"/>
  <c r="L2180" i="6"/>
  <c r="M2180" i="6"/>
  <c r="N2180" i="6"/>
  <c r="O2180" i="6"/>
  <c r="P2180" i="6"/>
  <c r="Q2180" i="6"/>
  <c r="E2181" i="6"/>
  <c r="F2181" i="6"/>
  <c r="G2181" i="6"/>
  <c r="H2181" i="6"/>
  <c r="I2181" i="6"/>
  <c r="J2181" i="6"/>
  <c r="K2181" i="6"/>
  <c r="L2181" i="6"/>
  <c r="M2181" i="6"/>
  <c r="N2181" i="6"/>
  <c r="O2181" i="6"/>
  <c r="P2181" i="6"/>
  <c r="Q2181" i="6"/>
  <c r="E2182" i="6"/>
  <c r="F2182" i="6"/>
  <c r="G2182" i="6"/>
  <c r="H2182" i="6"/>
  <c r="I2182" i="6"/>
  <c r="J2182" i="6"/>
  <c r="K2182" i="6"/>
  <c r="L2182" i="6"/>
  <c r="M2182" i="6"/>
  <c r="N2182" i="6"/>
  <c r="O2182" i="6"/>
  <c r="P2182" i="6"/>
  <c r="Q2182" i="6"/>
  <c r="E2183" i="6"/>
  <c r="F2183" i="6"/>
  <c r="G2183" i="6"/>
  <c r="H2183" i="6"/>
  <c r="I2183" i="6"/>
  <c r="J2183" i="6"/>
  <c r="K2183" i="6"/>
  <c r="L2183" i="6"/>
  <c r="M2183" i="6"/>
  <c r="N2183" i="6"/>
  <c r="O2183" i="6"/>
  <c r="P2183" i="6"/>
  <c r="Q2183" i="6"/>
  <c r="E2184" i="6"/>
  <c r="F2184" i="6"/>
  <c r="G2184" i="6"/>
  <c r="H2184" i="6"/>
  <c r="I2184" i="6"/>
  <c r="J2184" i="6"/>
  <c r="K2184" i="6"/>
  <c r="L2184" i="6"/>
  <c r="M2184" i="6"/>
  <c r="N2184" i="6"/>
  <c r="O2184" i="6"/>
  <c r="P2184" i="6"/>
  <c r="Q2184" i="6"/>
  <c r="E2185" i="6"/>
  <c r="F2185" i="6"/>
  <c r="G2185" i="6"/>
  <c r="H2185" i="6"/>
  <c r="I2185" i="6"/>
  <c r="J2185" i="6"/>
  <c r="K2185" i="6"/>
  <c r="L2185" i="6"/>
  <c r="M2185" i="6"/>
  <c r="N2185" i="6"/>
  <c r="O2185" i="6"/>
  <c r="P2185" i="6"/>
  <c r="Q2185" i="6"/>
  <c r="E2186" i="6"/>
  <c r="F2186" i="6"/>
  <c r="G2186" i="6"/>
  <c r="H2186" i="6"/>
  <c r="I2186" i="6"/>
  <c r="J2186" i="6"/>
  <c r="K2186" i="6"/>
  <c r="L2186" i="6"/>
  <c r="M2186" i="6"/>
  <c r="N2186" i="6"/>
  <c r="O2186" i="6"/>
  <c r="P2186" i="6"/>
  <c r="Q2186" i="6"/>
  <c r="E2187" i="6"/>
  <c r="F2187" i="6"/>
  <c r="G2187" i="6"/>
  <c r="H2187" i="6"/>
  <c r="I2187" i="6"/>
  <c r="J2187" i="6"/>
  <c r="K2187" i="6"/>
  <c r="L2187" i="6"/>
  <c r="M2187" i="6"/>
  <c r="N2187" i="6"/>
  <c r="O2187" i="6"/>
  <c r="P2187" i="6"/>
  <c r="Q2187" i="6"/>
  <c r="E2188" i="6"/>
  <c r="F2188" i="6"/>
  <c r="G2188" i="6"/>
  <c r="H2188" i="6"/>
  <c r="I2188" i="6"/>
  <c r="J2188" i="6"/>
  <c r="K2188" i="6"/>
  <c r="L2188" i="6"/>
  <c r="M2188" i="6"/>
  <c r="N2188" i="6"/>
  <c r="O2188" i="6"/>
  <c r="P2188" i="6"/>
  <c r="Q2188" i="6"/>
  <c r="E2189" i="6"/>
  <c r="F2189" i="6"/>
  <c r="G2189" i="6"/>
  <c r="H2189" i="6"/>
  <c r="I2189" i="6"/>
  <c r="J2189" i="6"/>
  <c r="K2189" i="6"/>
  <c r="L2189" i="6"/>
  <c r="M2189" i="6"/>
  <c r="N2189" i="6"/>
  <c r="O2189" i="6"/>
  <c r="P2189" i="6"/>
  <c r="Q2189" i="6"/>
  <c r="E2190" i="6"/>
  <c r="F2190" i="6"/>
  <c r="G2190" i="6"/>
  <c r="H2190" i="6"/>
  <c r="I2190" i="6"/>
  <c r="J2190" i="6"/>
  <c r="K2190" i="6"/>
  <c r="L2190" i="6"/>
  <c r="M2190" i="6"/>
  <c r="N2190" i="6"/>
  <c r="O2190" i="6"/>
  <c r="P2190" i="6"/>
  <c r="Q2190" i="6"/>
  <c r="E2191" i="6"/>
  <c r="F2191" i="6"/>
  <c r="G2191" i="6"/>
  <c r="H2191" i="6"/>
  <c r="I2191" i="6"/>
  <c r="J2191" i="6"/>
  <c r="K2191" i="6"/>
  <c r="L2191" i="6"/>
  <c r="M2191" i="6"/>
  <c r="N2191" i="6"/>
  <c r="O2191" i="6"/>
  <c r="P2191" i="6"/>
  <c r="Q2191" i="6"/>
  <c r="E2192" i="6"/>
  <c r="F2192" i="6"/>
  <c r="G2192" i="6"/>
  <c r="H2192" i="6"/>
  <c r="I2192" i="6"/>
  <c r="J2192" i="6"/>
  <c r="K2192" i="6"/>
  <c r="L2192" i="6"/>
  <c r="M2192" i="6"/>
  <c r="N2192" i="6"/>
  <c r="O2192" i="6"/>
  <c r="P2192" i="6"/>
  <c r="Q2192" i="6"/>
  <c r="E2193" i="6"/>
  <c r="F2193" i="6"/>
  <c r="G2193" i="6"/>
  <c r="H2193" i="6"/>
  <c r="I2193" i="6"/>
  <c r="J2193" i="6"/>
  <c r="K2193" i="6"/>
  <c r="L2193" i="6"/>
  <c r="M2193" i="6"/>
  <c r="N2193" i="6"/>
  <c r="O2193" i="6"/>
  <c r="P2193" i="6"/>
  <c r="Q2193" i="6"/>
  <c r="E2194" i="6"/>
  <c r="F2194" i="6"/>
  <c r="G2194" i="6"/>
  <c r="H2194" i="6"/>
  <c r="I2194" i="6"/>
  <c r="J2194" i="6"/>
  <c r="K2194" i="6"/>
  <c r="L2194" i="6"/>
  <c r="M2194" i="6"/>
  <c r="N2194" i="6"/>
  <c r="O2194" i="6"/>
  <c r="P2194" i="6"/>
  <c r="Q2194" i="6"/>
  <c r="E2195" i="6"/>
  <c r="F2195" i="6"/>
  <c r="G2195" i="6"/>
  <c r="H2195" i="6"/>
  <c r="I2195" i="6"/>
  <c r="J2195" i="6"/>
  <c r="K2195" i="6"/>
  <c r="L2195" i="6"/>
  <c r="M2195" i="6"/>
  <c r="N2195" i="6"/>
  <c r="O2195" i="6"/>
  <c r="P2195" i="6"/>
  <c r="Q2195" i="6"/>
  <c r="E2196" i="6"/>
  <c r="F2196" i="6"/>
  <c r="G2196" i="6"/>
  <c r="H2196" i="6"/>
  <c r="I2196" i="6"/>
  <c r="J2196" i="6"/>
  <c r="K2196" i="6"/>
  <c r="L2196" i="6"/>
  <c r="M2196" i="6"/>
  <c r="N2196" i="6"/>
  <c r="O2196" i="6"/>
  <c r="P2196" i="6"/>
  <c r="Q2196" i="6"/>
  <c r="E2197" i="6"/>
  <c r="F2197" i="6"/>
  <c r="G2197" i="6"/>
  <c r="H2197" i="6"/>
  <c r="I2197" i="6"/>
  <c r="J2197" i="6"/>
  <c r="K2197" i="6"/>
  <c r="L2197" i="6"/>
  <c r="M2197" i="6"/>
  <c r="N2197" i="6"/>
  <c r="O2197" i="6"/>
  <c r="P2197" i="6"/>
  <c r="Q2197" i="6"/>
  <c r="E2198" i="6"/>
  <c r="F2198" i="6"/>
  <c r="G2198" i="6"/>
  <c r="H2198" i="6"/>
  <c r="I2198" i="6"/>
  <c r="J2198" i="6"/>
  <c r="K2198" i="6"/>
  <c r="L2198" i="6"/>
  <c r="M2198" i="6"/>
  <c r="N2198" i="6"/>
  <c r="O2198" i="6"/>
  <c r="P2198" i="6"/>
  <c r="Q2198" i="6"/>
  <c r="E2199" i="6"/>
  <c r="F2199" i="6"/>
  <c r="G2199" i="6"/>
  <c r="H2199" i="6"/>
  <c r="I2199" i="6"/>
  <c r="J2199" i="6"/>
  <c r="K2199" i="6"/>
  <c r="L2199" i="6"/>
  <c r="M2199" i="6"/>
  <c r="N2199" i="6"/>
  <c r="O2199" i="6"/>
  <c r="P2199" i="6"/>
  <c r="Q2199" i="6"/>
  <c r="E2200" i="6"/>
  <c r="F2200" i="6"/>
  <c r="G2200" i="6"/>
  <c r="H2200" i="6"/>
  <c r="I2200" i="6"/>
  <c r="J2200" i="6"/>
  <c r="K2200" i="6"/>
  <c r="L2200" i="6"/>
  <c r="M2200" i="6"/>
  <c r="N2200" i="6"/>
  <c r="O2200" i="6"/>
  <c r="P2200" i="6"/>
  <c r="Q2200" i="6"/>
  <c r="E2201" i="6"/>
  <c r="F2201" i="6"/>
  <c r="G2201" i="6"/>
  <c r="H2201" i="6"/>
  <c r="I2201" i="6"/>
  <c r="J2201" i="6"/>
  <c r="K2201" i="6"/>
  <c r="L2201" i="6"/>
  <c r="M2201" i="6"/>
  <c r="N2201" i="6"/>
  <c r="O2201" i="6"/>
  <c r="P2201" i="6"/>
  <c r="Q2201" i="6"/>
  <c r="E2202" i="6"/>
  <c r="F2202" i="6"/>
  <c r="G2202" i="6"/>
  <c r="H2202" i="6"/>
  <c r="I2202" i="6"/>
  <c r="J2202" i="6"/>
  <c r="K2202" i="6"/>
  <c r="L2202" i="6"/>
  <c r="M2202" i="6"/>
  <c r="N2202" i="6"/>
  <c r="O2202" i="6"/>
  <c r="P2202" i="6"/>
  <c r="Q2202" i="6"/>
  <c r="E2203" i="6"/>
  <c r="F2203" i="6"/>
  <c r="G2203" i="6"/>
  <c r="H2203" i="6"/>
  <c r="I2203" i="6"/>
  <c r="J2203" i="6"/>
  <c r="K2203" i="6"/>
  <c r="L2203" i="6"/>
  <c r="M2203" i="6"/>
  <c r="N2203" i="6"/>
  <c r="O2203" i="6"/>
  <c r="P2203" i="6"/>
  <c r="Q2203" i="6"/>
  <c r="E2204" i="6"/>
  <c r="F2204" i="6"/>
  <c r="G2204" i="6"/>
  <c r="H2204" i="6"/>
  <c r="I2204" i="6"/>
  <c r="J2204" i="6"/>
  <c r="K2204" i="6"/>
  <c r="L2204" i="6"/>
  <c r="M2204" i="6"/>
  <c r="N2204" i="6"/>
  <c r="O2204" i="6"/>
  <c r="P2204" i="6"/>
  <c r="Q2204" i="6"/>
  <c r="E2205" i="6"/>
  <c r="F2205" i="6"/>
  <c r="G2205" i="6"/>
  <c r="H2205" i="6"/>
  <c r="I2205" i="6"/>
  <c r="J2205" i="6"/>
  <c r="K2205" i="6"/>
  <c r="L2205" i="6"/>
  <c r="M2205" i="6"/>
  <c r="N2205" i="6"/>
  <c r="O2205" i="6"/>
  <c r="P2205" i="6"/>
  <c r="Q2205" i="6"/>
  <c r="E2206" i="6"/>
  <c r="F2206" i="6"/>
  <c r="G2206" i="6"/>
  <c r="H2206" i="6"/>
  <c r="I2206" i="6"/>
  <c r="J2206" i="6"/>
  <c r="K2206" i="6"/>
  <c r="L2206" i="6"/>
  <c r="M2206" i="6"/>
  <c r="N2206" i="6"/>
  <c r="O2206" i="6"/>
  <c r="P2206" i="6"/>
  <c r="Q2206" i="6"/>
  <c r="E2207" i="6"/>
  <c r="F2207" i="6"/>
  <c r="G2207" i="6"/>
  <c r="H2207" i="6"/>
  <c r="I2207" i="6"/>
  <c r="J2207" i="6"/>
  <c r="K2207" i="6"/>
  <c r="L2207" i="6"/>
  <c r="M2207" i="6"/>
  <c r="N2207" i="6"/>
  <c r="O2207" i="6"/>
  <c r="P2207" i="6"/>
  <c r="Q2207" i="6"/>
  <c r="E2208" i="6"/>
  <c r="F2208" i="6"/>
  <c r="G2208" i="6"/>
  <c r="H2208" i="6"/>
  <c r="I2208" i="6"/>
  <c r="J2208" i="6"/>
  <c r="K2208" i="6"/>
  <c r="L2208" i="6"/>
  <c r="M2208" i="6"/>
  <c r="N2208" i="6"/>
  <c r="O2208" i="6"/>
  <c r="P2208" i="6"/>
  <c r="Q2208" i="6"/>
  <c r="E2209" i="6"/>
  <c r="F2209" i="6"/>
  <c r="G2209" i="6"/>
  <c r="H2209" i="6"/>
  <c r="I2209" i="6"/>
  <c r="J2209" i="6"/>
  <c r="K2209" i="6"/>
  <c r="L2209" i="6"/>
  <c r="M2209" i="6"/>
  <c r="N2209" i="6"/>
  <c r="O2209" i="6"/>
  <c r="P2209" i="6"/>
  <c r="Q2209" i="6"/>
  <c r="E2210" i="6"/>
  <c r="F2210" i="6"/>
  <c r="G2210" i="6"/>
  <c r="H2210" i="6"/>
  <c r="I2210" i="6"/>
  <c r="J2210" i="6"/>
  <c r="K2210" i="6"/>
  <c r="L2210" i="6"/>
  <c r="M2210" i="6"/>
  <c r="N2210" i="6"/>
  <c r="O2210" i="6"/>
  <c r="P2210" i="6"/>
  <c r="Q2210" i="6"/>
  <c r="E2211" i="6"/>
  <c r="F2211" i="6"/>
  <c r="G2211" i="6"/>
  <c r="H2211" i="6"/>
  <c r="I2211" i="6"/>
  <c r="J2211" i="6"/>
  <c r="K2211" i="6"/>
  <c r="L2211" i="6"/>
  <c r="M2211" i="6"/>
  <c r="N2211" i="6"/>
  <c r="O2211" i="6"/>
  <c r="P2211" i="6"/>
  <c r="Q2211" i="6"/>
  <c r="E2212" i="6"/>
  <c r="F2212" i="6"/>
  <c r="G2212" i="6"/>
  <c r="H2212" i="6"/>
  <c r="I2212" i="6"/>
  <c r="J2212" i="6"/>
  <c r="K2212" i="6"/>
  <c r="L2212" i="6"/>
  <c r="M2212" i="6"/>
  <c r="N2212" i="6"/>
  <c r="O2212" i="6"/>
  <c r="P2212" i="6"/>
  <c r="Q2212" i="6"/>
  <c r="E2213" i="6"/>
  <c r="F2213" i="6"/>
  <c r="G2213" i="6"/>
  <c r="H2213" i="6"/>
  <c r="I2213" i="6"/>
  <c r="J2213" i="6"/>
  <c r="K2213" i="6"/>
  <c r="L2213" i="6"/>
  <c r="M2213" i="6"/>
  <c r="N2213" i="6"/>
  <c r="O2213" i="6"/>
  <c r="P2213" i="6"/>
  <c r="Q2213" i="6"/>
  <c r="E2214" i="6"/>
  <c r="F2214" i="6"/>
  <c r="G2214" i="6"/>
  <c r="H2214" i="6"/>
  <c r="I2214" i="6"/>
  <c r="J2214" i="6"/>
  <c r="K2214" i="6"/>
  <c r="L2214" i="6"/>
  <c r="M2214" i="6"/>
  <c r="N2214" i="6"/>
  <c r="O2214" i="6"/>
  <c r="P2214" i="6"/>
  <c r="Q2214" i="6"/>
  <c r="E2215" i="6"/>
  <c r="F2215" i="6"/>
  <c r="G2215" i="6"/>
  <c r="H2215" i="6"/>
  <c r="I2215" i="6"/>
  <c r="J2215" i="6"/>
  <c r="K2215" i="6"/>
  <c r="L2215" i="6"/>
  <c r="M2215" i="6"/>
  <c r="N2215" i="6"/>
  <c r="O2215" i="6"/>
  <c r="P2215" i="6"/>
  <c r="Q2215" i="6"/>
  <c r="E2216" i="6"/>
  <c r="F2216" i="6"/>
  <c r="G2216" i="6"/>
  <c r="H2216" i="6"/>
  <c r="I2216" i="6"/>
  <c r="J2216" i="6"/>
  <c r="K2216" i="6"/>
  <c r="L2216" i="6"/>
  <c r="M2216" i="6"/>
  <c r="N2216" i="6"/>
  <c r="O2216" i="6"/>
  <c r="P2216" i="6"/>
  <c r="Q2216" i="6"/>
  <c r="E2217" i="6"/>
  <c r="F2217" i="6"/>
  <c r="G2217" i="6"/>
  <c r="H2217" i="6"/>
  <c r="I2217" i="6"/>
  <c r="J2217" i="6"/>
  <c r="K2217" i="6"/>
  <c r="L2217" i="6"/>
  <c r="M2217" i="6"/>
  <c r="N2217" i="6"/>
  <c r="O2217" i="6"/>
  <c r="P2217" i="6"/>
  <c r="Q2217" i="6"/>
  <c r="E2218" i="6"/>
  <c r="F2218" i="6"/>
  <c r="G2218" i="6"/>
  <c r="H2218" i="6"/>
  <c r="I2218" i="6"/>
  <c r="J2218" i="6"/>
  <c r="K2218" i="6"/>
  <c r="L2218" i="6"/>
  <c r="M2218" i="6"/>
  <c r="N2218" i="6"/>
  <c r="O2218" i="6"/>
  <c r="P2218" i="6"/>
  <c r="Q2218" i="6"/>
  <c r="E2219" i="6"/>
  <c r="F2219" i="6"/>
  <c r="G2219" i="6"/>
  <c r="H2219" i="6"/>
  <c r="I2219" i="6"/>
  <c r="J2219" i="6"/>
  <c r="K2219" i="6"/>
  <c r="L2219" i="6"/>
  <c r="M2219" i="6"/>
  <c r="N2219" i="6"/>
  <c r="O2219" i="6"/>
  <c r="P2219" i="6"/>
  <c r="Q2219" i="6"/>
  <c r="E2220" i="6"/>
  <c r="F2220" i="6"/>
  <c r="G2220" i="6"/>
  <c r="H2220" i="6"/>
  <c r="I2220" i="6"/>
  <c r="J2220" i="6"/>
  <c r="K2220" i="6"/>
  <c r="L2220" i="6"/>
  <c r="M2220" i="6"/>
  <c r="N2220" i="6"/>
  <c r="O2220" i="6"/>
  <c r="P2220" i="6"/>
  <c r="Q2220" i="6"/>
  <c r="E2221" i="6"/>
  <c r="F2221" i="6"/>
  <c r="G2221" i="6"/>
  <c r="H2221" i="6"/>
  <c r="I2221" i="6"/>
  <c r="J2221" i="6"/>
  <c r="K2221" i="6"/>
  <c r="L2221" i="6"/>
  <c r="M2221" i="6"/>
  <c r="N2221" i="6"/>
  <c r="O2221" i="6"/>
  <c r="P2221" i="6"/>
  <c r="Q2221" i="6"/>
  <c r="E2222" i="6"/>
  <c r="F2222" i="6"/>
  <c r="G2222" i="6"/>
  <c r="H2222" i="6"/>
  <c r="I2222" i="6"/>
  <c r="J2222" i="6"/>
  <c r="K2222" i="6"/>
  <c r="L2222" i="6"/>
  <c r="M2222" i="6"/>
  <c r="N2222" i="6"/>
  <c r="O2222" i="6"/>
  <c r="P2222" i="6"/>
  <c r="Q2222" i="6"/>
  <c r="E2223" i="6"/>
  <c r="F2223" i="6"/>
  <c r="G2223" i="6"/>
  <c r="H2223" i="6"/>
  <c r="I2223" i="6"/>
  <c r="J2223" i="6"/>
  <c r="K2223" i="6"/>
  <c r="L2223" i="6"/>
  <c r="M2223" i="6"/>
  <c r="N2223" i="6"/>
  <c r="O2223" i="6"/>
  <c r="P2223" i="6"/>
  <c r="Q2223" i="6"/>
  <c r="E2224" i="6"/>
  <c r="F2224" i="6"/>
  <c r="G2224" i="6"/>
  <c r="H2224" i="6"/>
  <c r="I2224" i="6"/>
  <c r="J2224" i="6"/>
  <c r="K2224" i="6"/>
  <c r="L2224" i="6"/>
  <c r="M2224" i="6"/>
  <c r="N2224" i="6"/>
  <c r="O2224" i="6"/>
  <c r="P2224" i="6"/>
  <c r="Q2224" i="6"/>
  <c r="E2225" i="6"/>
  <c r="F2225" i="6"/>
  <c r="G2225" i="6"/>
  <c r="H2225" i="6"/>
  <c r="I2225" i="6"/>
  <c r="J2225" i="6"/>
  <c r="K2225" i="6"/>
  <c r="L2225" i="6"/>
  <c r="M2225" i="6"/>
  <c r="N2225" i="6"/>
  <c r="O2225" i="6"/>
  <c r="P2225" i="6"/>
  <c r="Q2225" i="6"/>
  <c r="E2226" i="6"/>
  <c r="F2226" i="6"/>
  <c r="G2226" i="6"/>
  <c r="H2226" i="6"/>
  <c r="I2226" i="6"/>
  <c r="J2226" i="6"/>
  <c r="K2226" i="6"/>
  <c r="L2226" i="6"/>
  <c r="M2226" i="6"/>
  <c r="N2226" i="6"/>
  <c r="O2226" i="6"/>
  <c r="P2226" i="6"/>
  <c r="Q2226" i="6"/>
  <c r="E2227" i="6"/>
  <c r="F2227" i="6"/>
  <c r="G2227" i="6"/>
  <c r="H2227" i="6"/>
  <c r="I2227" i="6"/>
  <c r="J2227" i="6"/>
  <c r="K2227" i="6"/>
  <c r="L2227" i="6"/>
  <c r="M2227" i="6"/>
  <c r="N2227" i="6"/>
  <c r="O2227" i="6"/>
  <c r="P2227" i="6"/>
  <c r="Q2227" i="6"/>
  <c r="E2228" i="6"/>
  <c r="F2228" i="6"/>
  <c r="G2228" i="6"/>
  <c r="H2228" i="6"/>
  <c r="I2228" i="6"/>
  <c r="J2228" i="6"/>
  <c r="K2228" i="6"/>
  <c r="L2228" i="6"/>
  <c r="M2228" i="6"/>
  <c r="N2228" i="6"/>
  <c r="O2228" i="6"/>
  <c r="P2228" i="6"/>
  <c r="Q2228" i="6"/>
  <c r="E2229" i="6"/>
  <c r="F2229" i="6"/>
  <c r="G2229" i="6"/>
  <c r="H2229" i="6"/>
  <c r="I2229" i="6"/>
  <c r="J2229" i="6"/>
  <c r="K2229" i="6"/>
  <c r="L2229" i="6"/>
  <c r="M2229" i="6"/>
  <c r="N2229" i="6"/>
  <c r="O2229" i="6"/>
  <c r="P2229" i="6"/>
  <c r="Q2229" i="6"/>
  <c r="E2230" i="6"/>
  <c r="F2230" i="6"/>
  <c r="G2230" i="6"/>
  <c r="H2230" i="6"/>
  <c r="I2230" i="6"/>
  <c r="J2230" i="6"/>
  <c r="K2230" i="6"/>
  <c r="L2230" i="6"/>
  <c r="M2230" i="6"/>
  <c r="N2230" i="6"/>
  <c r="O2230" i="6"/>
  <c r="P2230" i="6"/>
  <c r="Q2230" i="6"/>
  <c r="E2231" i="6"/>
  <c r="F2231" i="6"/>
  <c r="G2231" i="6"/>
  <c r="H2231" i="6"/>
  <c r="I2231" i="6"/>
  <c r="J2231" i="6"/>
  <c r="K2231" i="6"/>
  <c r="L2231" i="6"/>
  <c r="M2231" i="6"/>
  <c r="N2231" i="6"/>
  <c r="O2231" i="6"/>
  <c r="P2231" i="6"/>
  <c r="Q2231" i="6"/>
  <c r="E2232" i="6"/>
  <c r="F2232" i="6"/>
  <c r="G2232" i="6"/>
  <c r="H2232" i="6"/>
  <c r="I2232" i="6"/>
  <c r="J2232" i="6"/>
  <c r="K2232" i="6"/>
  <c r="L2232" i="6"/>
  <c r="M2232" i="6"/>
  <c r="N2232" i="6"/>
  <c r="O2232" i="6"/>
  <c r="P2232" i="6"/>
  <c r="Q2232" i="6"/>
  <c r="E2233" i="6"/>
  <c r="F2233" i="6"/>
  <c r="G2233" i="6"/>
  <c r="H2233" i="6"/>
  <c r="I2233" i="6"/>
  <c r="J2233" i="6"/>
  <c r="K2233" i="6"/>
  <c r="L2233" i="6"/>
  <c r="M2233" i="6"/>
  <c r="N2233" i="6"/>
  <c r="O2233" i="6"/>
  <c r="P2233" i="6"/>
  <c r="Q2233" i="6"/>
  <c r="E2234" i="6"/>
  <c r="F2234" i="6"/>
  <c r="G2234" i="6"/>
  <c r="H2234" i="6"/>
  <c r="I2234" i="6"/>
  <c r="J2234" i="6"/>
  <c r="K2234" i="6"/>
  <c r="L2234" i="6"/>
  <c r="M2234" i="6"/>
  <c r="N2234" i="6"/>
  <c r="O2234" i="6"/>
  <c r="P2234" i="6"/>
  <c r="Q2234" i="6"/>
  <c r="E2235" i="6"/>
  <c r="F2235" i="6"/>
  <c r="G2235" i="6"/>
  <c r="H2235" i="6"/>
  <c r="I2235" i="6"/>
  <c r="J2235" i="6"/>
  <c r="K2235" i="6"/>
  <c r="L2235" i="6"/>
  <c r="M2235" i="6"/>
  <c r="N2235" i="6"/>
  <c r="O2235" i="6"/>
  <c r="P2235" i="6"/>
  <c r="Q2235" i="6"/>
  <c r="E2236" i="6"/>
  <c r="F2236" i="6"/>
  <c r="G2236" i="6"/>
  <c r="H2236" i="6"/>
  <c r="I2236" i="6"/>
  <c r="J2236" i="6"/>
  <c r="K2236" i="6"/>
  <c r="L2236" i="6"/>
  <c r="M2236" i="6"/>
  <c r="N2236" i="6"/>
  <c r="O2236" i="6"/>
  <c r="P2236" i="6"/>
  <c r="Q2236" i="6"/>
  <c r="E2237" i="6"/>
  <c r="F2237" i="6"/>
  <c r="G2237" i="6"/>
  <c r="H2237" i="6"/>
  <c r="I2237" i="6"/>
  <c r="J2237" i="6"/>
  <c r="K2237" i="6"/>
  <c r="L2237" i="6"/>
  <c r="M2237" i="6"/>
  <c r="N2237" i="6"/>
  <c r="O2237" i="6"/>
  <c r="P2237" i="6"/>
  <c r="Q2237" i="6"/>
  <c r="E2238" i="6"/>
  <c r="F2238" i="6"/>
  <c r="G2238" i="6"/>
  <c r="H2238" i="6"/>
  <c r="I2238" i="6"/>
  <c r="J2238" i="6"/>
  <c r="K2238" i="6"/>
  <c r="L2238" i="6"/>
  <c r="M2238" i="6"/>
  <c r="N2238" i="6"/>
  <c r="O2238" i="6"/>
  <c r="P2238" i="6"/>
  <c r="Q2238" i="6"/>
  <c r="E2239" i="6"/>
  <c r="F2239" i="6"/>
  <c r="G2239" i="6"/>
  <c r="H2239" i="6"/>
  <c r="I2239" i="6"/>
  <c r="J2239" i="6"/>
  <c r="K2239" i="6"/>
  <c r="L2239" i="6"/>
  <c r="M2239" i="6"/>
  <c r="N2239" i="6"/>
  <c r="O2239" i="6"/>
  <c r="P2239" i="6"/>
  <c r="Q2239" i="6"/>
  <c r="E2240" i="6"/>
  <c r="F2240" i="6"/>
  <c r="G2240" i="6"/>
  <c r="H2240" i="6"/>
  <c r="I2240" i="6"/>
  <c r="J2240" i="6"/>
  <c r="K2240" i="6"/>
  <c r="L2240" i="6"/>
  <c r="M2240" i="6"/>
  <c r="N2240" i="6"/>
  <c r="O2240" i="6"/>
  <c r="P2240" i="6"/>
  <c r="Q2240" i="6"/>
  <c r="E2241" i="6"/>
  <c r="F2241" i="6"/>
  <c r="G2241" i="6"/>
  <c r="H2241" i="6"/>
  <c r="I2241" i="6"/>
  <c r="J2241" i="6"/>
  <c r="K2241" i="6"/>
  <c r="L2241" i="6"/>
  <c r="M2241" i="6"/>
  <c r="N2241" i="6"/>
  <c r="O2241" i="6"/>
  <c r="P2241" i="6"/>
  <c r="Q2241" i="6"/>
  <c r="E2242" i="6"/>
  <c r="F2242" i="6"/>
  <c r="G2242" i="6"/>
  <c r="H2242" i="6"/>
  <c r="I2242" i="6"/>
  <c r="J2242" i="6"/>
  <c r="K2242" i="6"/>
  <c r="L2242" i="6"/>
  <c r="M2242" i="6"/>
  <c r="N2242" i="6"/>
  <c r="O2242" i="6"/>
  <c r="P2242" i="6"/>
  <c r="Q2242" i="6"/>
  <c r="E2243" i="6"/>
  <c r="F2243" i="6"/>
  <c r="G2243" i="6"/>
  <c r="H2243" i="6"/>
  <c r="I2243" i="6"/>
  <c r="J2243" i="6"/>
  <c r="K2243" i="6"/>
  <c r="L2243" i="6"/>
  <c r="M2243" i="6"/>
  <c r="N2243" i="6"/>
  <c r="O2243" i="6"/>
  <c r="P2243" i="6"/>
  <c r="Q2243" i="6"/>
  <c r="E2244" i="6"/>
  <c r="F2244" i="6"/>
  <c r="G2244" i="6"/>
  <c r="H2244" i="6"/>
  <c r="I2244" i="6"/>
  <c r="J2244" i="6"/>
  <c r="K2244" i="6"/>
  <c r="L2244" i="6"/>
  <c r="M2244" i="6"/>
  <c r="N2244" i="6"/>
  <c r="O2244" i="6"/>
  <c r="P2244" i="6"/>
  <c r="Q2244" i="6"/>
  <c r="E2245" i="6"/>
  <c r="F2245" i="6"/>
  <c r="G2245" i="6"/>
  <c r="H2245" i="6"/>
  <c r="I2245" i="6"/>
  <c r="J2245" i="6"/>
  <c r="K2245" i="6"/>
  <c r="L2245" i="6"/>
  <c r="M2245" i="6"/>
  <c r="N2245" i="6"/>
  <c r="O2245" i="6"/>
  <c r="P2245" i="6"/>
  <c r="Q2245" i="6"/>
  <c r="E2246" i="6"/>
  <c r="F2246" i="6"/>
  <c r="G2246" i="6"/>
  <c r="H2246" i="6"/>
  <c r="I2246" i="6"/>
  <c r="J2246" i="6"/>
  <c r="K2246" i="6"/>
  <c r="L2246" i="6"/>
  <c r="M2246" i="6"/>
  <c r="N2246" i="6"/>
  <c r="O2246" i="6"/>
  <c r="P2246" i="6"/>
  <c r="Q2246" i="6"/>
  <c r="E2247" i="6"/>
  <c r="F2247" i="6"/>
  <c r="G2247" i="6"/>
  <c r="H2247" i="6"/>
  <c r="I2247" i="6"/>
  <c r="J2247" i="6"/>
  <c r="K2247" i="6"/>
  <c r="L2247" i="6"/>
  <c r="M2247" i="6"/>
  <c r="N2247" i="6"/>
  <c r="O2247" i="6"/>
  <c r="P2247" i="6"/>
  <c r="Q2247" i="6"/>
  <c r="E2248" i="6"/>
  <c r="F2248" i="6"/>
  <c r="G2248" i="6"/>
  <c r="H2248" i="6"/>
  <c r="I2248" i="6"/>
  <c r="J2248" i="6"/>
  <c r="K2248" i="6"/>
  <c r="L2248" i="6"/>
  <c r="M2248" i="6"/>
  <c r="N2248" i="6"/>
  <c r="O2248" i="6"/>
  <c r="P2248" i="6"/>
  <c r="Q2248" i="6"/>
  <c r="E2249" i="6"/>
  <c r="F2249" i="6"/>
  <c r="G2249" i="6"/>
  <c r="H2249" i="6"/>
  <c r="I2249" i="6"/>
  <c r="J2249" i="6"/>
  <c r="K2249" i="6"/>
  <c r="L2249" i="6"/>
  <c r="M2249" i="6"/>
  <c r="N2249" i="6"/>
  <c r="O2249" i="6"/>
  <c r="P2249" i="6"/>
  <c r="Q2249" i="6"/>
  <c r="E2250" i="6"/>
  <c r="F2250" i="6"/>
  <c r="G2250" i="6"/>
  <c r="H2250" i="6"/>
  <c r="I2250" i="6"/>
  <c r="J2250" i="6"/>
  <c r="K2250" i="6"/>
  <c r="L2250" i="6"/>
  <c r="M2250" i="6"/>
  <c r="N2250" i="6"/>
  <c r="O2250" i="6"/>
  <c r="P2250" i="6"/>
  <c r="Q2250" i="6"/>
  <c r="E2251" i="6"/>
  <c r="F2251" i="6"/>
  <c r="G2251" i="6"/>
  <c r="H2251" i="6"/>
  <c r="I2251" i="6"/>
  <c r="J2251" i="6"/>
  <c r="K2251" i="6"/>
  <c r="L2251" i="6"/>
  <c r="M2251" i="6"/>
  <c r="N2251" i="6"/>
  <c r="O2251" i="6"/>
  <c r="P2251" i="6"/>
  <c r="Q2251" i="6"/>
  <c r="E2252" i="6"/>
  <c r="F2252" i="6"/>
  <c r="G2252" i="6"/>
  <c r="H2252" i="6"/>
  <c r="I2252" i="6"/>
  <c r="J2252" i="6"/>
  <c r="K2252" i="6"/>
  <c r="L2252" i="6"/>
  <c r="M2252" i="6"/>
  <c r="N2252" i="6"/>
  <c r="O2252" i="6"/>
  <c r="P2252" i="6"/>
  <c r="Q2252" i="6"/>
  <c r="E2253" i="6"/>
  <c r="F2253" i="6"/>
  <c r="G2253" i="6"/>
  <c r="H2253" i="6"/>
  <c r="I2253" i="6"/>
  <c r="J2253" i="6"/>
  <c r="K2253" i="6"/>
  <c r="L2253" i="6"/>
  <c r="M2253" i="6"/>
  <c r="N2253" i="6"/>
  <c r="O2253" i="6"/>
  <c r="P2253" i="6"/>
  <c r="Q2253" i="6"/>
  <c r="E2254" i="6"/>
  <c r="F2254" i="6"/>
  <c r="G2254" i="6"/>
  <c r="H2254" i="6"/>
  <c r="I2254" i="6"/>
  <c r="J2254" i="6"/>
  <c r="K2254" i="6"/>
  <c r="L2254" i="6"/>
  <c r="M2254" i="6"/>
  <c r="N2254" i="6"/>
  <c r="O2254" i="6"/>
  <c r="P2254" i="6"/>
  <c r="Q2254" i="6"/>
  <c r="E2255" i="6"/>
  <c r="F2255" i="6"/>
  <c r="G2255" i="6"/>
  <c r="H2255" i="6"/>
  <c r="I2255" i="6"/>
  <c r="J2255" i="6"/>
  <c r="K2255" i="6"/>
  <c r="L2255" i="6"/>
  <c r="M2255" i="6"/>
  <c r="N2255" i="6"/>
  <c r="O2255" i="6"/>
  <c r="P2255" i="6"/>
  <c r="Q2255" i="6"/>
  <c r="E2256" i="6"/>
  <c r="F2256" i="6"/>
  <c r="G2256" i="6"/>
  <c r="H2256" i="6"/>
  <c r="I2256" i="6"/>
  <c r="J2256" i="6"/>
  <c r="K2256" i="6"/>
  <c r="L2256" i="6"/>
  <c r="M2256" i="6"/>
  <c r="N2256" i="6"/>
  <c r="O2256" i="6"/>
  <c r="P2256" i="6"/>
  <c r="Q2256" i="6"/>
  <c r="E2257" i="6"/>
  <c r="F2257" i="6"/>
  <c r="G2257" i="6"/>
  <c r="H2257" i="6"/>
  <c r="I2257" i="6"/>
  <c r="J2257" i="6"/>
  <c r="K2257" i="6"/>
  <c r="L2257" i="6"/>
  <c r="M2257" i="6"/>
  <c r="N2257" i="6"/>
  <c r="O2257" i="6"/>
  <c r="P2257" i="6"/>
  <c r="Q2257" i="6"/>
  <c r="E2258" i="6"/>
  <c r="F2258" i="6"/>
  <c r="G2258" i="6"/>
  <c r="H2258" i="6"/>
  <c r="I2258" i="6"/>
  <c r="J2258" i="6"/>
  <c r="K2258" i="6"/>
  <c r="L2258" i="6"/>
  <c r="M2258" i="6"/>
  <c r="N2258" i="6"/>
  <c r="O2258" i="6"/>
  <c r="P2258" i="6"/>
  <c r="Q2258" i="6"/>
  <c r="E2259" i="6"/>
  <c r="F2259" i="6"/>
  <c r="G2259" i="6"/>
  <c r="H2259" i="6"/>
  <c r="I2259" i="6"/>
  <c r="J2259" i="6"/>
  <c r="K2259" i="6"/>
  <c r="L2259" i="6"/>
  <c r="M2259" i="6"/>
  <c r="N2259" i="6"/>
  <c r="O2259" i="6"/>
  <c r="P2259" i="6"/>
  <c r="Q2259" i="6"/>
  <c r="E2260" i="6"/>
  <c r="F2260" i="6"/>
  <c r="G2260" i="6"/>
  <c r="H2260" i="6"/>
  <c r="I2260" i="6"/>
  <c r="J2260" i="6"/>
  <c r="K2260" i="6"/>
  <c r="L2260" i="6"/>
  <c r="M2260" i="6"/>
  <c r="N2260" i="6"/>
  <c r="O2260" i="6"/>
  <c r="P2260" i="6"/>
  <c r="Q2260" i="6"/>
  <c r="E2261" i="6"/>
  <c r="F2261" i="6"/>
  <c r="G2261" i="6"/>
  <c r="H2261" i="6"/>
  <c r="I2261" i="6"/>
  <c r="J2261" i="6"/>
  <c r="K2261" i="6"/>
  <c r="L2261" i="6"/>
  <c r="M2261" i="6"/>
  <c r="N2261" i="6"/>
  <c r="O2261" i="6"/>
  <c r="P2261" i="6"/>
  <c r="Q2261" i="6"/>
  <c r="E2262" i="6"/>
  <c r="F2262" i="6"/>
  <c r="G2262" i="6"/>
  <c r="H2262" i="6"/>
  <c r="I2262" i="6"/>
  <c r="J2262" i="6"/>
  <c r="K2262" i="6"/>
  <c r="L2262" i="6"/>
  <c r="M2262" i="6"/>
  <c r="N2262" i="6"/>
  <c r="O2262" i="6"/>
  <c r="P2262" i="6"/>
  <c r="Q2262" i="6"/>
  <c r="E2263" i="6"/>
  <c r="F2263" i="6"/>
  <c r="G2263" i="6"/>
  <c r="H2263" i="6"/>
  <c r="I2263" i="6"/>
  <c r="J2263" i="6"/>
  <c r="K2263" i="6"/>
  <c r="L2263" i="6"/>
  <c r="M2263" i="6"/>
  <c r="N2263" i="6"/>
  <c r="O2263" i="6"/>
  <c r="P2263" i="6"/>
  <c r="Q2263" i="6"/>
  <c r="E2264" i="6"/>
  <c r="F2264" i="6"/>
  <c r="G2264" i="6"/>
  <c r="H2264" i="6"/>
  <c r="I2264" i="6"/>
  <c r="J2264" i="6"/>
  <c r="K2264" i="6"/>
  <c r="L2264" i="6"/>
  <c r="M2264" i="6"/>
  <c r="N2264" i="6"/>
  <c r="O2264" i="6"/>
  <c r="P2264" i="6"/>
  <c r="Q2264" i="6"/>
  <c r="E2265" i="6"/>
  <c r="F2265" i="6"/>
  <c r="G2265" i="6"/>
  <c r="H2265" i="6"/>
  <c r="I2265" i="6"/>
  <c r="J2265" i="6"/>
  <c r="K2265" i="6"/>
  <c r="L2265" i="6"/>
  <c r="M2265" i="6"/>
  <c r="N2265" i="6"/>
  <c r="O2265" i="6"/>
  <c r="P2265" i="6"/>
  <c r="Q2265" i="6"/>
  <c r="E2266" i="6"/>
  <c r="F2266" i="6"/>
  <c r="G2266" i="6"/>
  <c r="H2266" i="6"/>
  <c r="I2266" i="6"/>
  <c r="J2266" i="6"/>
  <c r="K2266" i="6"/>
  <c r="L2266" i="6"/>
  <c r="M2266" i="6"/>
  <c r="N2266" i="6"/>
  <c r="O2266" i="6"/>
  <c r="P2266" i="6"/>
  <c r="Q2266" i="6"/>
  <c r="E2267" i="6"/>
  <c r="F2267" i="6"/>
  <c r="G2267" i="6"/>
  <c r="H2267" i="6"/>
  <c r="I2267" i="6"/>
  <c r="J2267" i="6"/>
  <c r="K2267" i="6"/>
  <c r="L2267" i="6"/>
  <c r="M2267" i="6"/>
  <c r="N2267" i="6"/>
  <c r="O2267" i="6"/>
  <c r="P2267" i="6"/>
  <c r="Q2267" i="6"/>
  <c r="E2268" i="6"/>
  <c r="F2268" i="6"/>
  <c r="G2268" i="6"/>
  <c r="H2268" i="6"/>
  <c r="I2268" i="6"/>
  <c r="J2268" i="6"/>
  <c r="K2268" i="6"/>
  <c r="L2268" i="6"/>
  <c r="M2268" i="6"/>
  <c r="N2268" i="6"/>
  <c r="O2268" i="6"/>
  <c r="P2268" i="6"/>
  <c r="Q2268" i="6"/>
  <c r="E2269" i="6"/>
  <c r="F2269" i="6"/>
  <c r="G2269" i="6"/>
  <c r="H2269" i="6"/>
  <c r="I2269" i="6"/>
  <c r="J2269" i="6"/>
  <c r="K2269" i="6"/>
  <c r="L2269" i="6"/>
  <c r="M2269" i="6"/>
  <c r="N2269" i="6"/>
  <c r="O2269" i="6"/>
  <c r="P2269" i="6"/>
  <c r="Q2269" i="6"/>
  <c r="E2270" i="6"/>
  <c r="F2270" i="6"/>
  <c r="G2270" i="6"/>
  <c r="H2270" i="6"/>
  <c r="I2270" i="6"/>
  <c r="J2270" i="6"/>
  <c r="K2270" i="6"/>
  <c r="L2270" i="6"/>
  <c r="M2270" i="6"/>
  <c r="N2270" i="6"/>
  <c r="O2270" i="6"/>
  <c r="P2270" i="6"/>
  <c r="Q2270" i="6"/>
  <c r="E2271" i="6"/>
  <c r="F2271" i="6"/>
  <c r="G2271" i="6"/>
  <c r="H2271" i="6"/>
  <c r="I2271" i="6"/>
  <c r="J2271" i="6"/>
  <c r="K2271" i="6"/>
  <c r="L2271" i="6"/>
  <c r="M2271" i="6"/>
  <c r="N2271" i="6"/>
  <c r="O2271" i="6"/>
  <c r="P2271" i="6"/>
  <c r="Q2271" i="6"/>
  <c r="E2272" i="6"/>
  <c r="F2272" i="6"/>
  <c r="G2272" i="6"/>
  <c r="H2272" i="6"/>
  <c r="I2272" i="6"/>
  <c r="J2272" i="6"/>
  <c r="K2272" i="6"/>
  <c r="L2272" i="6"/>
  <c r="M2272" i="6"/>
  <c r="N2272" i="6"/>
  <c r="O2272" i="6"/>
  <c r="P2272" i="6"/>
  <c r="Q2272" i="6"/>
  <c r="E2273" i="6"/>
  <c r="F2273" i="6"/>
  <c r="G2273" i="6"/>
  <c r="H2273" i="6"/>
  <c r="I2273" i="6"/>
  <c r="J2273" i="6"/>
  <c r="K2273" i="6"/>
  <c r="L2273" i="6"/>
  <c r="M2273" i="6"/>
  <c r="N2273" i="6"/>
  <c r="O2273" i="6"/>
  <c r="P2273" i="6"/>
  <c r="Q2273" i="6"/>
  <c r="E2274" i="6"/>
  <c r="F2274" i="6"/>
  <c r="G2274" i="6"/>
  <c r="H2274" i="6"/>
  <c r="I2274" i="6"/>
  <c r="J2274" i="6"/>
  <c r="K2274" i="6"/>
  <c r="L2274" i="6"/>
  <c r="M2274" i="6"/>
  <c r="N2274" i="6"/>
  <c r="O2274" i="6"/>
  <c r="P2274" i="6"/>
  <c r="Q2274" i="6"/>
  <c r="E2275" i="6"/>
  <c r="F2275" i="6"/>
  <c r="G2275" i="6"/>
  <c r="H2275" i="6"/>
  <c r="I2275" i="6"/>
  <c r="J2275" i="6"/>
  <c r="K2275" i="6"/>
  <c r="L2275" i="6"/>
  <c r="M2275" i="6"/>
  <c r="N2275" i="6"/>
  <c r="O2275" i="6"/>
  <c r="P2275" i="6"/>
  <c r="Q2275" i="6"/>
  <c r="E2276" i="6"/>
  <c r="F2276" i="6"/>
  <c r="G2276" i="6"/>
  <c r="H2276" i="6"/>
  <c r="I2276" i="6"/>
  <c r="J2276" i="6"/>
  <c r="K2276" i="6"/>
  <c r="L2276" i="6"/>
  <c r="M2276" i="6"/>
  <c r="N2276" i="6"/>
  <c r="O2276" i="6"/>
  <c r="P2276" i="6"/>
  <c r="Q2276" i="6"/>
  <c r="E2277" i="6"/>
  <c r="F2277" i="6"/>
  <c r="G2277" i="6"/>
  <c r="H2277" i="6"/>
  <c r="I2277" i="6"/>
  <c r="J2277" i="6"/>
  <c r="K2277" i="6"/>
  <c r="L2277" i="6"/>
  <c r="M2277" i="6"/>
  <c r="N2277" i="6"/>
  <c r="O2277" i="6"/>
  <c r="P2277" i="6"/>
  <c r="Q2277" i="6"/>
  <c r="E2278" i="6"/>
  <c r="F2278" i="6"/>
  <c r="G2278" i="6"/>
  <c r="H2278" i="6"/>
  <c r="I2278" i="6"/>
  <c r="J2278" i="6"/>
  <c r="K2278" i="6"/>
  <c r="L2278" i="6"/>
  <c r="M2278" i="6"/>
  <c r="N2278" i="6"/>
  <c r="O2278" i="6"/>
  <c r="P2278" i="6"/>
  <c r="Q2278" i="6"/>
  <c r="E2279" i="6"/>
  <c r="F2279" i="6"/>
  <c r="G2279" i="6"/>
  <c r="H2279" i="6"/>
  <c r="I2279" i="6"/>
  <c r="J2279" i="6"/>
  <c r="K2279" i="6"/>
  <c r="L2279" i="6"/>
  <c r="M2279" i="6"/>
  <c r="N2279" i="6"/>
  <c r="O2279" i="6"/>
  <c r="P2279" i="6"/>
  <c r="Q2279" i="6"/>
  <c r="E2280" i="6"/>
  <c r="F2280" i="6"/>
  <c r="G2280" i="6"/>
  <c r="H2280" i="6"/>
  <c r="I2280" i="6"/>
  <c r="J2280" i="6"/>
  <c r="K2280" i="6"/>
  <c r="L2280" i="6"/>
  <c r="M2280" i="6"/>
  <c r="N2280" i="6"/>
  <c r="O2280" i="6"/>
  <c r="P2280" i="6"/>
  <c r="Q2280" i="6"/>
  <c r="E2281" i="6"/>
  <c r="F2281" i="6"/>
  <c r="G2281" i="6"/>
  <c r="H2281" i="6"/>
  <c r="I2281" i="6"/>
  <c r="J2281" i="6"/>
  <c r="K2281" i="6"/>
  <c r="L2281" i="6"/>
  <c r="M2281" i="6"/>
  <c r="N2281" i="6"/>
  <c r="O2281" i="6"/>
  <c r="P2281" i="6"/>
  <c r="Q2281" i="6"/>
  <c r="E2282" i="6"/>
  <c r="F2282" i="6"/>
  <c r="G2282" i="6"/>
  <c r="H2282" i="6"/>
  <c r="I2282" i="6"/>
  <c r="J2282" i="6"/>
  <c r="K2282" i="6"/>
  <c r="L2282" i="6"/>
  <c r="M2282" i="6"/>
  <c r="N2282" i="6"/>
  <c r="O2282" i="6"/>
  <c r="P2282" i="6"/>
  <c r="Q2282" i="6"/>
  <c r="E2283" i="6"/>
  <c r="F2283" i="6"/>
  <c r="G2283" i="6"/>
  <c r="H2283" i="6"/>
  <c r="I2283" i="6"/>
  <c r="J2283" i="6"/>
  <c r="K2283" i="6"/>
  <c r="L2283" i="6"/>
  <c r="M2283" i="6"/>
  <c r="N2283" i="6"/>
  <c r="O2283" i="6"/>
  <c r="P2283" i="6"/>
  <c r="Q2283" i="6"/>
  <c r="E2284" i="6"/>
  <c r="F2284" i="6"/>
  <c r="G2284" i="6"/>
  <c r="H2284" i="6"/>
  <c r="I2284" i="6"/>
  <c r="J2284" i="6"/>
  <c r="K2284" i="6"/>
  <c r="L2284" i="6"/>
  <c r="M2284" i="6"/>
  <c r="N2284" i="6"/>
  <c r="O2284" i="6"/>
  <c r="P2284" i="6"/>
  <c r="Q2284" i="6"/>
  <c r="E2285" i="6"/>
  <c r="F2285" i="6"/>
  <c r="G2285" i="6"/>
  <c r="H2285" i="6"/>
  <c r="I2285" i="6"/>
  <c r="J2285" i="6"/>
  <c r="K2285" i="6"/>
  <c r="L2285" i="6"/>
  <c r="M2285" i="6"/>
  <c r="N2285" i="6"/>
  <c r="O2285" i="6"/>
  <c r="P2285" i="6"/>
  <c r="Q2285" i="6"/>
  <c r="E2286" i="6"/>
  <c r="F2286" i="6"/>
  <c r="G2286" i="6"/>
  <c r="H2286" i="6"/>
  <c r="I2286" i="6"/>
  <c r="J2286" i="6"/>
  <c r="K2286" i="6"/>
  <c r="L2286" i="6"/>
  <c r="M2286" i="6"/>
  <c r="N2286" i="6"/>
  <c r="O2286" i="6"/>
  <c r="P2286" i="6"/>
  <c r="Q2286" i="6"/>
  <c r="E2287" i="6"/>
  <c r="F2287" i="6"/>
  <c r="G2287" i="6"/>
  <c r="H2287" i="6"/>
  <c r="I2287" i="6"/>
  <c r="J2287" i="6"/>
  <c r="K2287" i="6"/>
  <c r="L2287" i="6"/>
  <c r="M2287" i="6"/>
  <c r="N2287" i="6"/>
  <c r="O2287" i="6"/>
  <c r="P2287" i="6"/>
  <c r="Q2287" i="6"/>
  <c r="E2288" i="6"/>
  <c r="F2288" i="6"/>
  <c r="G2288" i="6"/>
  <c r="H2288" i="6"/>
  <c r="I2288" i="6"/>
  <c r="J2288" i="6"/>
  <c r="K2288" i="6"/>
  <c r="L2288" i="6"/>
  <c r="M2288" i="6"/>
  <c r="N2288" i="6"/>
  <c r="O2288" i="6"/>
  <c r="P2288" i="6"/>
  <c r="Q2288" i="6"/>
  <c r="E2289" i="6"/>
  <c r="F2289" i="6"/>
  <c r="G2289" i="6"/>
  <c r="H2289" i="6"/>
  <c r="I2289" i="6"/>
  <c r="J2289" i="6"/>
  <c r="K2289" i="6"/>
  <c r="L2289" i="6"/>
  <c r="M2289" i="6"/>
  <c r="N2289" i="6"/>
  <c r="O2289" i="6"/>
  <c r="P2289" i="6"/>
  <c r="Q2289" i="6"/>
  <c r="E2290" i="6"/>
  <c r="F2290" i="6"/>
  <c r="G2290" i="6"/>
  <c r="H2290" i="6"/>
  <c r="I2290" i="6"/>
  <c r="J2290" i="6"/>
  <c r="K2290" i="6"/>
  <c r="L2290" i="6"/>
  <c r="M2290" i="6"/>
  <c r="N2290" i="6"/>
  <c r="O2290" i="6"/>
  <c r="P2290" i="6"/>
  <c r="Q2290" i="6"/>
  <c r="E2291" i="6"/>
  <c r="F2291" i="6"/>
  <c r="G2291" i="6"/>
  <c r="H2291" i="6"/>
  <c r="I2291" i="6"/>
  <c r="J2291" i="6"/>
  <c r="K2291" i="6"/>
  <c r="L2291" i="6"/>
  <c r="M2291" i="6"/>
  <c r="N2291" i="6"/>
  <c r="O2291" i="6"/>
  <c r="P2291" i="6"/>
  <c r="Q2291" i="6"/>
  <c r="E2292" i="6"/>
  <c r="F2292" i="6"/>
  <c r="G2292" i="6"/>
  <c r="H2292" i="6"/>
  <c r="I2292" i="6"/>
  <c r="J2292" i="6"/>
  <c r="K2292" i="6"/>
  <c r="L2292" i="6"/>
  <c r="M2292" i="6"/>
  <c r="N2292" i="6"/>
  <c r="O2292" i="6"/>
  <c r="P2292" i="6"/>
  <c r="Q2292" i="6"/>
  <c r="E2293" i="6"/>
  <c r="F2293" i="6"/>
  <c r="G2293" i="6"/>
  <c r="H2293" i="6"/>
  <c r="I2293" i="6"/>
  <c r="J2293" i="6"/>
  <c r="K2293" i="6"/>
  <c r="L2293" i="6"/>
  <c r="M2293" i="6"/>
  <c r="N2293" i="6"/>
  <c r="O2293" i="6"/>
  <c r="P2293" i="6"/>
  <c r="Q2293" i="6"/>
  <c r="E2294" i="6"/>
  <c r="F2294" i="6"/>
  <c r="G2294" i="6"/>
  <c r="H2294" i="6"/>
  <c r="I2294" i="6"/>
  <c r="J2294" i="6"/>
  <c r="K2294" i="6"/>
  <c r="L2294" i="6"/>
  <c r="M2294" i="6"/>
  <c r="N2294" i="6"/>
  <c r="O2294" i="6"/>
  <c r="P2294" i="6"/>
  <c r="Q2294" i="6"/>
  <c r="E2295" i="6"/>
  <c r="F2295" i="6"/>
  <c r="G2295" i="6"/>
  <c r="H2295" i="6"/>
  <c r="I2295" i="6"/>
  <c r="J2295" i="6"/>
  <c r="K2295" i="6"/>
  <c r="L2295" i="6"/>
  <c r="M2295" i="6"/>
  <c r="N2295" i="6"/>
  <c r="O2295" i="6"/>
  <c r="P2295" i="6"/>
  <c r="Q2295" i="6"/>
  <c r="E2296" i="6"/>
  <c r="F2296" i="6"/>
  <c r="G2296" i="6"/>
  <c r="H2296" i="6"/>
  <c r="I2296" i="6"/>
  <c r="J2296" i="6"/>
  <c r="K2296" i="6"/>
  <c r="L2296" i="6"/>
  <c r="M2296" i="6"/>
  <c r="N2296" i="6"/>
  <c r="O2296" i="6"/>
  <c r="P2296" i="6"/>
  <c r="Q2296" i="6"/>
  <c r="E2297" i="6"/>
  <c r="F2297" i="6"/>
  <c r="G2297" i="6"/>
  <c r="H2297" i="6"/>
  <c r="I2297" i="6"/>
  <c r="J2297" i="6"/>
  <c r="K2297" i="6"/>
  <c r="L2297" i="6"/>
  <c r="M2297" i="6"/>
  <c r="N2297" i="6"/>
  <c r="O2297" i="6"/>
  <c r="P2297" i="6"/>
  <c r="Q2297" i="6"/>
  <c r="E2298" i="6"/>
  <c r="F2298" i="6"/>
  <c r="G2298" i="6"/>
  <c r="H2298" i="6"/>
  <c r="I2298" i="6"/>
  <c r="J2298" i="6"/>
  <c r="K2298" i="6"/>
  <c r="L2298" i="6"/>
  <c r="M2298" i="6"/>
  <c r="N2298" i="6"/>
  <c r="O2298" i="6"/>
  <c r="P2298" i="6"/>
  <c r="Q2298" i="6"/>
  <c r="E2299" i="6"/>
  <c r="F2299" i="6"/>
  <c r="G2299" i="6"/>
  <c r="H2299" i="6"/>
  <c r="I2299" i="6"/>
  <c r="J2299" i="6"/>
  <c r="K2299" i="6"/>
  <c r="L2299" i="6"/>
  <c r="M2299" i="6"/>
  <c r="N2299" i="6"/>
  <c r="O2299" i="6"/>
  <c r="P2299" i="6"/>
  <c r="Q2299" i="6"/>
  <c r="E2300" i="6"/>
  <c r="F2300" i="6"/>
  <c r="G2300" i="6"/>
  <c r="H2300" i="6"/>
  <c r="I2300" i="6"/>
  <c r="J2300" i="6"/>
  <c r="K2300" i="6"/>
  <c r="L2300" i="6"/>
  <c r="M2300" i="6"/>
  <c r="N2300" i="6"/>
  <c r="O2300" i="6"/>
  <c r="P2300" i="6"/>
  <c r="Q2300" i="6"/>
  <c r="E2301" i="6"/>
  <c r="F2301" i="6"/>
  <c r="G2301" i="6"/>
  <c r="H2301" i="6"/>
  <c r="I2301" i="6"/>
  <c r="J2301" i="6"/>
  <c r="K2301" i="6"/>
  <c r="L2301" i="6"/>
  <c r="M2301" i="6"/>
  <c r="N2301" i="6"/>
  <c r="O2301" i="6"/>
  <c r="P2301" i="6"/>
  <c r="Q2301" i="6"/>
  <c r="E2302" i="6"/>
  <c r="F2302" i="6"/>
  <c r="G2302" i="6"/>
  <c r="H2302" i="6"/>
  <c r="I2302" i="6"/>
  <c r="J2302" i="6"/>
  <c r="K2302" i="6"/>
  <c r="L2302" i="6"/>
  <c r="M2302" i="6"/>
  <c r="N2302" i="6"/>
  <c r="O2302" i="6"/>
  <c r="P2302" i="6"/>
  <c r="Q2302" i="6"/>
  <c r="E2303" i="6"/>
  <c r="F2303" i="6"/>
  <c r="G2303" i="6"/>
  <c r="H2303" i="6"/>
  <c r="I2303" i="6"/>
  <c r="J2303" i="6"/>
  <c r="K2303" i="6"/>
  <c r="L2303" i="6"/>
  <c r="M2303" i="6"/>
  <c r="N2303" i="6"/>
  <c r="O2303" i="6"/>
  <c r="P2303" i="6"/>
  <c r="Q2303" i="6"/>
  <c r="E2304" i="6"/>
  <c r="F2304" i="6"/>
  <c r="G2304" i="6"/>
  <c r="H2304" i="6"/>
  <c r="I2304" i="6"/>
  <c r="J2304" i="6"/>
  <c r="K2304" i="6"/>
  <c r="L2304" i="6"/>
  <c r="M2304" i="6"/>
  <c r="N2304" i="6"/>
  <c r="O2304" i="6"/>
  <c r="P2304" i="6"/>
  <c r="Q2304" i="6"/>
  <c r="E2305" i="6"/>
  <c r="F2305" i="6"/>
  <c r="G2305" i="6"/>
  <c r="H2305" i="6"/>
  <c r="I2305" i="6"/>
  <c r="J2305" i="6"/>
  <c r="K2305" i="6"/>
  <c r="L2305" i="6"/>
  <c r="M2305" i="6"/>
  <c r="N2305" i="6"/>
  <c r="O2305" i="6"/>
  <c r="P2305" i="6"/>
  <c r="Q2305" i="6"/>
  <c r="E2306" i="6"/>
  <c r="F2306" i="6"/>
  <c r="G2306" i="6"/>
  <c r="H2306" i="6"/>
  <c r="I2306" i="6"/>
  <c r="J2306" i="6"/>
  <c r="K2306" i="6"/>
  <c r="L2306" i="6"/>
  <c r="M2306" i="6"/>
  <c r="N2306" i="6"/>
  <c r="O2306" i="6"/>
  <c r="P2306" i="6"/>
  <c r="Q2306" i="6"/>
  <c r="E2307" i="6"/>
  <c r="F2307" i="6"/>
  <c r="G2307" i="6"/>
  <c r="H2307" i="6"/>
  <c r="I2307" i="6"/>
  <c r="J2307" i="6"/>
  <c r="K2307" i="6"/>
  <c r="L2307" i="6"/>
  <c r="M2307" i="6"/>
  <c r="N2307" i="6"/>
  <c r="O2307" i="6"/>
  <c r="P2307" i="6"/>
  <c r="Q2307" i="6"/>
  <c r="E2308" i="6"/>
  <c r="F2308" i="6"/>
  <c r="G2308" i="6"/>
  <c r="H2308" i="6"/>
  <c r="I2308" i="6"/>
  <c r="J2308" i="6"/>
  <c r="K2308" i="6"/>
  <c r="L2308" i="6"/>
  <c r="M2308" i="6"/>
  <c r="N2308" i="6"/>
  <c r="O2308" i="6"/>
  <c r="P2308" i="6"/>
  <c r="Q2308" i="6"/>
  <c r="E2309" i="6"/>
  <c r="F2309" i="6"/>
  <c r="G2309" i="6"/>
  <c r="H2309" i="6"/>
  <c r="I2309" i="6"/>
  <c r="J2309" i="6"/>
  <c r="K2309" i="6"/>
  <c r="L2309" i="6"/>
  <c r="M2309" i="6"/>
  <c r="N2309" i="6"/>
  <c r="O2309" i="6"/>
  <c r="P2309" i="6"/>
  <c r="Q2309" i="6"/>
  <c r="E2310" i="6"/>
  <c r="F2310" i="6"/>
  <c r="G2310" i="6"/>
  <c r="H2310" i="6"/>
  <c r="I2310" i="6"/>
  <c r="J2310" i="6"/>
  <c r="K2310" i="6"/>
  <c r="L2310" i="6"/>
  <c r="M2310" i="6"/>
  <c r="N2310" i="6"/>
  <c r="O2310" i="6"/>
  <c r="P2310" i="6"/>
  <c r="Q2310" i="6"/>
  <c r="E2311" i="6"/>
  <c r="F2311" i="6"/>
  <c r="G2311" i="6"/>
  <c r="H2311" i="6"/>
  <c r="I2311" i="6"/>
  <c r="J2311" i="6"/>
  <c r="K2311" i="6"/>
  <c r="L2311" i="6"/>
  <c r="M2311" i="6"/>
  <c r="N2311" i="6"/>
  <c r="O2311" i="6"/>
  <c r="P2311" i="6"/>
  <c r="Q2311" i="6"/>
  <c r="E2312" i="6"/>
  <c r="F2312" i="6"/>
  <c r="G2312" i="6"/>
  <c r="H2312" i="6"/>
  <c r="I2312" i="6"/>
  <c r="J2312" i="6"/>
  <c r="K2312" i="6"/>
  <c r="L2312" i="6"/>
  <c r="M2312" i="6"/>
  <c r="N2312" i="6"/>
  <c r="O2312" i="6"/>
  <c r="P2312" i="6"/>
  <c r="Q2312" i="6"/>
  <c r="E2313" i="6"/>
  <c r="F2313" i="6"/>
  <c r="G2313" i="6"/>
  <c r="H2313" i="6"/>
  <c r="I2313" i="6"/>
  <c r="J2313" i="6"/>
  <c r="K2313" i="6"/>
  <c r="L2313" i="6"/>
  <c r="M2313" i="6"/>
  <c r="N2313" i="6"/>
  <c r="O2313" i="6"/>
  <c r="P2313" i="6"/>
  <c r="Q2313" i="6"/>
  <c r="E2314" i="6"/>
  <c r="F2314" i="6"/>
  <c r="G2314" i="6"/>
  <c r="H2314" i="6"/>
  <c r="I2314" i="6"/>
  <c r="J2314" i="6"/>
  <c r="K2314" i="6"/>
  <c r="L2314" i="6"/>
  <c r="M2314" i="6"/>
  <c r="N2314" i="6"/>
  <c r="O2314" i="6"/>
  <c r="P2314" i="6"/>
  <c r="Q2314" i="6"/>
  <c r="E2315" i="6"/>
  <c r="F2315" i="6"/>
  <c r="G2315" i="6"/>
  <c r="H2315" i="6"/>
  <c r="I2315" i="6"/>
  <c r="J2315" i="6"/>
  <c r="K2315" i="6"/>
  <c r="L2315" i="6"/>
  <c r="M2315" i="6"/>
  <c r="N2315" i="6"/>
  <c r="O2315" i="6"/>
  <c r="P2315" i="6"/>
  <c r="Q2315" i="6"/>
  <c r="E2316" i="6"/>
  <c r="F2316" i="6"/>
  <c r="G2316" i="6"/>
  <c r="H2316" i="6"/>
  <c r="I2316" i="6"/>
  <c r="J2316" i="6"/>
  <c r="K2316" i="6"/>
  <c r="L2316" i="6"/>
  <c r="M2316" i="6"/>
  <c r="N2316" i="6"/>
  <c r="O2316" i="6"/>
  <c r="P2316" i="6"/>
  <c r="Q2316" i="6"/>
  <c r="E2317" i="6"/>
  <c r="F2317" i="6"/>
  <c r="G2317" i="6"/>
  <c r="H2317" i="6"/>
  <c r="I2317" i="6"/>
  <c r="J2317" i="6"/>
  <c r="K2317" i="6"/>
  <c r="L2317" i="6"/>
  <c r="M2317" i="6"/>
  <c r="N2317" i="6"/>
  <c r="O2317" i="6"/>
  <c r="P2317" i="6"/>
  <c r="Q2317" i="6"/>
  <c r="E2318" i="6"/>
  <c r="F2318" i="6"/>
  <c r="G2318" i="6"/>
  <c r="H2318" i="6"/>
  <c r="I2318" i="6"/>
  <c r="J2318" i="6"/>
  <c r="K2318" i="6"/>
  <c r="L2318" i="6"/>
  <c r="M2318" i="6"/>
  <c r="N2318" i="6"/>
  <c r="O2318" i="6"/>
  <c r="P2318" i="6"/>
  <c r="Q2318" i="6"/>
  <c r="E2319" i="6"/>
  <c r="F2319" i="6"/>
  <c r="G2319" i="6"/>
  <c r="H2319" i="6"/>
  <c r="I2319" i="6"/>
  <c r="J2319" i="6"/>
  <c r="K2319" i="6"/>
  <c r="L2319" i="6"/>
  <c r="M2319" i="6"/>
  <c r="N2319" i="6"/>
  <c r="O2319" i="6"/>
  <c r="P2319" i="6"/>
  <c r="Q2319" i="6"/>
  <c r="E2320" i="6"/>
  <c r="F2320" i="6"/>
  <c r="G2320" i="6"/>
  <c r="H2320" i="6"/>
  <c r="I2320" i="6"/>
  <c r="J2320" i="6"/>
  <c r="K2320" i="6"/>
  <c r="L2320" i="6"/>
  <c r="M2320" i="6"/>
  <c r="N2320" i="6"/>
  <c r="O2320" i="6"/>
  <c r="P2320" i="6"/>
  <c r="Q2320" i="6"/>
  <c r="E2321" i="6"/>
  <c r="F2321" i="6"/>
  <c r="G2321" i="6"/>
  <c r="H2321" i="6"/>
  <c r="I2321" i="6"/>
  <c r="J2321" i="6"/>
  <c r="K2321" i="6"/>
  <c r="L2321" i="6"/>
  <c r="M2321" i="6"/>
  <c r="N2321" i="6"/>
  <c r="O2321" i="6"/>
  <c r="P2321" i="6"/>
  <c r="Q2321" i="6"/>
  <c r="E2322" i="6"/>
  <c r="F2322" i="6"/>
  <c r="G2322" i="6"/>
  <c r="H2322" i="6"/>
  <c r="I2322" i="6"/>
  <c r="J2322" i="6"/>
  <c r="K2322" i="6"/>
  <c r="L2322" i="6"/>
  <c r="M2322" i="6"/>
  <c r="N2322" i="6"/>
  <c r="O2322" i="6"/>
  <c r="P2322" i="6"/>
  <c r="Q2322" i="6"/>
  <c r="E2323" i="6"/>
  <c r="F2323" i="6"/>
  <c r="G2323" i="6"/>
  <c r="H2323" i="6"/>
  <c r="I2323" i="6"/>
  <c r="J2323" i="6"/>
  <c r="K2323" i="6"/>
  <c r="L2323" i="6"/>
  <c r="M2323" i="6"/>
  <c r="N2323" i="6"/>
  <c r="O2323" i="6"/>
  <c r="P2323" i="6"/>
  <c r="Q2323" i="6"/>
  <c r="E2324" i="6"/>
  <c r="F2324" i="6"/>
  <c r="G2324" i="6"/>
  <c r="H2324" i="6"/>
  <c r="I2324" i="6"/>
  <c r="J2324" i="6"/>
  <c r="K2324" i="6"/>
  <c r="L2324" i="6"/>
  <c r="M2324" i="6"/>
  <c r="N2324" i="6"/>
  <c r="O2324" i="6"/>
  <c r="P2324" i="6"/>
  <c r="Q2324" i="6"/>
  <c r="E2325" i="6"/>
  <c r="F2325" i="6"/>
  <c r="G2325" i="6"/>
  <c r="H2325" i="6"/>
  <c r="I2325" i="6"/>
  <c r="J2325" i="6"/>
  <c r="K2325" i="6"/>
  <c r="L2325" i="6"/>
  <c r="M2325" i="6"/>
  <c r="N2325" i="6"/>
  <c r="O2325" i="6"/>
  <c r="P2325" i="6"/>
  <c r="Q2325" i="6"/>
  <c r="E2326" i="6"/>
  <c r="F2326" i="6"/>
  <c r="G2326" i="6"/>
  <c r="H2326" i="6"/>
  <c r="I2326" i="6"/>
  <c r="J2326" i="6"/>
  <c r="K2326" i="6"/>
  <c r="L2326" i="6"/>
  <c r="M2326" i="6"/>
  <c r="N2326" i="6"/>
  <c r="O2326" i="6"/>
  <c r="P2326" i="6"/>
  <c r="Q2326" i="6"/>
  <c r="E2327" i="6"/>
  <c r="F2327" i="6"/>
  <c r="G2327" i="6"/>
  <c r="H2327" i="6"/>
  <c r="I2327" i="6"/>
  <c r="J2327" i="6"/>
  <c r="K2327" i="6"/>
  <c r="L2327" i="6"/>
  <c r="M2327" i="6"/>
  <c r="N2327" i="6"/>
  <c r="O2327" i="6"/>
  <c r="P2327" i="6"/>
  <c r="Q2327" i="6"/>
  <c r="E2328" i="6"/>
  <c r="F2328" i="6"/>
  <c r="G2328" i="6"/>
  <c r="H2328" i="6"/>
  <c r="I2328" i="6"/>
  <c r="J2328" i="6"/>
  <c r="K2328" i="6"/>
  <c r="L2328" i="6"/>
  <c r="M2328" i="6"/>
  <c r="N2328" i="6"/>
  <c r="O2328" i="6"/>
  <c r="P2328" i="6"/>
  <c r="Q2328" i="6"/>
  <c r="E2329" i="6"/>
  <c r="F2329" i="6"/>
  <c r="G2329" i="6"/>
  <c r="H2329" i="6"/>
  <c r="I2329" i="6"/>
  <c r="J2329" i="6"/>
  <c r="K2329" i="6"/>
  <c r="L2329" i="6"/>
  <c r="M2329" i="6"/>
  <c r="N2329" i="6"/>
  <c r="O2329" i="6"/>
  <c r="P2329" i="6"/>
  <c r="Q2329" i="6"/>
  <c r="E2330" i="6"/>
  <c r="F2330" i="6"/>
  <c r="G2330" i="6"/>
  <c r="H2330" i="6"/>
  <c r="I2330" i="6"/>
  <c r="J2330" i="6"/>
  <c r="K2330" i="6"/>
  <c r="L2330" i="6"/>
  <c r="M2330" i="6"/>
  <c r="N2330" i="6"/>
  <c r="O2330" i="6"/>
  <c r="P2330" i="6"/>
  <c r="Q2330" i="6"/>
  <c r="E2331" i="6"/>
  <c r="F2331" i="6"/>
  <c r="G2331" i="6"/>
  <c r="H2331" i="6"/>
  <c r="I2331" i="6"/>
  <c r="J2331" i="6"/>
  <c r="K2331" i="6"/>
  <c r="L2331" i="6"/>
  <c r="M2331" i="6"/>
  <c r="N2331" i="6"/>
  <c r="O2331" i="6"/>
  <c r="P2331" i="6"/>
  <c r="Q2331" i="6"/>
  <c r="E2332" i="6"/>
  <c r="F2332" i="6"/>
  <c r="G2332" i="6"/>
  <c r="H2332" i="6"/>
  <c r="I2332" i="6"/>
  <c r="J2332" i="6"/>
  <c r="K2332" i="6"/>
  <c r="L2332" i="6"/>
  <c r="M2332" i="6"/>
  <c r="N2332" i="6"/>
  <c r="O2332" i="6"/>
  <c r="P2332" i="6"/>
  <c r="Q2332" i="6"/>
  <c r="E2333" i="6"/>
  <c r="F2333" i="6"/>
  <c r="G2333" i="6"/>
  <c r="H2333" i="6"/>
  <c r="I2333" i="6"/>
  <c r="J2333" i="6"/>
  <c r="K2333" i="6"/>
  <c r="L2333" i="6"/>
  <c r="M2333" i="6"/>
  <c r="N2333" i="6"/>
  <c r="O2333" i="6"/>
  <c r="P2333" i="6"/>
  <c r="Q2333" i="6"/>
  <c r="E2334" i="6"/>
  <c r="F2334" i="6"/>
  <c r="G2334" i="6"/>
  <c r="H2334" i="6"/>
  <c r="I2334" i="6"/>
  <c r="J2334" i="6"/>
  <c r="K2334" i="6"/>
  <c r="L2334" i="6"/>
  <c r="M2334" i="6"/>
  <c r="N2334" i="6"/>
  <c r="O2334" i="6"/>
  <c r="P2334" i="6"/>
  <c r="Q2334" i="6"/>
  <c r="E2335" i="6"/>
  <c r="F2335" i="6"/>
  <c r="G2335" i="6"/>
  <c r="H2335" i="6"/>
  <c r="I2335" i="6"/>
  <c r="J2335" i="6"/>
  <c r="K2335" i="6"/>
  <c r="L2335" i="6"/>
  <c r="M2335" i="6"/>
  <c r="N2335" i="6"/>
  <c r="O2335" i="6"/>
  <c r="P2335" i="6"/>
  <c r="Q2335" i="6"/>
  <c r="E2336" i="6"/>
  <c r="F2336" i="6"/>
  <c r="G2336" i="6"/>
  <c r="H2336" i="6"/>
  <c r="I2336" i="6"/>
  <c r="J2336" i="6"/>
  <c r="K2336" i="6"/>
  <c r="L2336" i="6"/>
  <c r="M2336" i="6"/>
  <c r="N2336" i="6"/>
  <c r="O2336" i="6"/>
  <c r="P2336" i="6"/>
  <c r="Q2336" i="6"/>
  <c r="E3" i="6"/>
  <c r="F3" i="6"/>
  <c r="G3" i="6"/>
  <c r="H3" i="6"/>
  <c r="I3" i="6"/>
  <c r="J3" i="6"/>
  <c r="K3" i="6"/>
  <c r="L3" i="6"/>
  <c r="M3" i="6"/>
  <c r="N3" i="6"/>
  <c r="O3" i="6"/>
  <c r="P3" i="6"/>
  <c r="Q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B496" i="6"/>
  <c r="B551" i="6"/>
  <c r="B563" i="6"/>
  <c r="B762" i="6"/>
  <c r="B821" i="6"/>
  <c r="B1004" i="6"/>
  <c r="B1005" i="6"/>
  <c r="B1109" i="6"/>
  <c r="B1148" i="6"/>
  <c r="B1149" i="6"/>
  <c r="B1186" i="6"/>
  <c r="B1266" i="6"/>
  <c r="B1290" i="6"/>
  <c r="B1318" i="6"/>
  <c r="B1336" i="6"/>
  <c r="B1337" i="6"/>
  <c r="B1360" i="6"/>
  <c r="B1400" i="6"/>
  <c r="B1401" i="6"/>
  <c r="B1408" i="6"/>
  <c r="B1447" i="6"/>
  <c r="B1465" i="6"/>
  <c r="B1528" i="6"/>
  <c r="B1529" i="6"/>
  <c r="B1530" i="6"/>
  <c r="B1572" i="6"/>
  <c r="B1624" i="6"/>
  <c r="B1638" i="6"/>
  <c r="B1644" i="6"/>
  <c r="B1657" i="6"/>
  <c r="B1658" i="6"/>
  <c r="B1676" i="6"/>
  <c r="B1689" i="6"/>
  <c r="B1690" i="6"/>
  <c r="B1692" i="6"/>
  <c r="B1696" i="6"/>
  <c r="B1710" i="6"/>
  <c r="B1743" i="6"/>
  <c r="B1748" i="6"/>
  <c r="B1761" i="6"/>
  <c r="B1781" i="6"/>
  <c r="B1796" i="6"/>
  <c r="B1801" i="6"/>
  <c r="B1814" i="6"/>
  <c r="B1846" i="6"/>
  <c r="B1853" i="6"/>
  <c r="B1883" i="6"/>
  <c r="B1896" i="6"/>
  <c r="B1908" i="6"/>
  <c r="B1938" i="6"/>
  <c r="B1939" i="6"/>
  <c r="B1953" i="6"/>
  <c r="B1969" i="6"/>
  <c r="B1985" i="6"/>
  <c r="B2013" i="6"/>
  <c r="B2027" i="6"/>
  <c r="B2069" i="6"/>
  <c r="B2070" i="6"/>
  <c r="B2083" i="6"/>
  <c r="B2110" i="6"/>
  <c r="B2111" i="6"/>
  <c r="B2113" i="6"/>
  <c r="B2124" i="6"/>
  <c r="B2125" i="6"/>
  <c r="B2168" i="6"/>
  <c r="B2169" i="6"/>
  <c r="B2185" i="6"/>
  <c r="B2197" i="6"/>
  <c r="B2200" i="6"/>
  <c r="B2212" i="6"/>
  <c r="B2213" i="6"/>
  <c r="B2241" i="6"/>
  <c r="B2273" i="6"/>
  <c r="B2284" i="6"/>
  <c r="B2327" i="6"/>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E2" i="3"/>
  <c r="E3" i="3"/>
  <c r="E4" i="3"/>
  <c r="E5" i="3"/>
  <c r="E6" i="3"/>
  <c r="E7" i="3"/>
  <c r="E8" i="3"/>
  <c r="F8" i="3" s="1"/>
  <c r="E9" i="3"/>
  <c r="F9" i="3" s="1"/>
  <c r="E10" i="3"/>
  <c r="F10" i="3" s="1"/>
  <c r="E11" i="3"/>
  <c r="E12" i="3"/>
  <c r="F12" i="3" s="1"/>
  <c r="E13" i="3"/>
  <c r="F13" i="3" s="1"/>
  <c r="E14" i="3"/>
  <c r="E15" i="3"/>
  <c r="E16" i="3"/>
  <c r="E17" i="3"/>
  <c r="E18" i="3"/>
  <c r="E19" i="3"/>
  <c r="E20" i="3"/>
  <c r="F20" i="3" s="1"/>
  <c r="E21" i="3"/>
  <c r="E22" i="3"/>
  <c r="F22" i="3" s="1"/>
  <c r="E23" i="3"/>
  <c r="E24" i="3"/>
  <c r="F24" i="3" s="1"/>
  <c r="E25" i="3"/>
  <c r="F25" i="3" s="1"/>
  <c r="E26" i="3"/>
  <c r="E27" i="3"/>
  <c r="E28" i="3"/>
  <c r="E29" i="3"/>
  <c r="E30" i="3"/>
  <c r="E31" i="3"/>
  <c r="E32" i="3"/>
  <c r="F32" i="3" s="1"/>
  <c r="E33" i="3"/>
  <c r="F33" i="3" s="1"/>
  <c r="E34" i="3"/>
  <c r="F34" i="3" s="1"/>
  <c r="E35" i="3"/>
  <c r="E36" i="3"/>
  <c r="F36" i="3" s="1"/>
  <c r="E37" i="3"/>
  <c r="F37" i="3" s="1"/>
  <c r="E38" i="3"/>
  <c r="E39" i="3"/>
  <c r="E40" i="3"/>
  <c r="E41" i="3"/>
  <c r="F41" i="3" s="1"/>
  <c r="E42" i="3"/>
  <c r="F42" i="3" s="1"/>
  <c r="E43" i="3"/>
  <c r="E44" i="3"/>
  <c r="F44" i="3" s="1"/>
  <c r="E45" i="3"/>
  <c r="E46" i="3"/>
  <c r="F46" i="3" s="1"/>
  <c r="E47" i="3"/>
  <c r="E48" i="3"/>
  <c r="F48" i="3" s="1"/>
  <c r="E49" i="3"/>
  <c r="F49" i="3" s="1"/>
  <c r="E50" i="3"/>
  <c r="E51" i="3"/>
  <c r="E52" i="3"/>
  <c r="E53" i="3"/>
  <c r="E54" i="3"/>
  <c r="E55" i="3"/>
  <c r="F55" i="3" s="1"/>
  <c r="E56" i="3"/>
  <c r="F56" i="3" s="1"/>
  <c r="E57" i="3"/>
  <c r="E58" i="3"/>
  <c r="F58" i="3" s="1"/>
  <c r="E59" i="3"/>
  <c r="E60" i="3"/>
  <c r="F60" i="3" s="1"/>
  <c r="E61" i="3"/>
  <c r="F61" i="3" s="1"/>
  <c r="E62" i="3"/>
  <c r="E63" i="3"/>
  <c r="E64" i="3"/>
  <c r="E65" i="3"/>
  <c r="E66" i="3"/>
  <c r="F66" i="3" s="1"/>
  <c r="E67" i="3"/>
  <c r="F67" i="3" s="1"/>
  <c r="E68" i="3"/>
  <c r="F68" i="3" s="1"/>
  <c r="E69" i="3"/>
  <c r="E70" i="3"/>
  <c r="F70" i="3" s="1"/>
  <c r="E71" i="3"/>
  <c r="E72" i="3"/>
  <c r="F72" i="3" s="1"/>
  <c r="E73" i="3"/>
  <c r="F73" i="3" s="1"/>
  <c r="E74" i="3"/>
  <c r="E75" i="3"/>
  <c r="E76" i="3"/>
  <c r="E77" i="3"/>
  <c r="F77" i="3" s="1"/>
  <c r="E78" i="3"/>
  <c r="E79" i="3"/>
  <c r="F79" i="3" s="1"/>
  <c r="E80" i="3"/>
  <c r="F80" i="3" s="1"/>
  <c r="E81" i="3"/>
  <c r="E82" i="3"/>
  <c r="F82" i="3" s="1"/>
  <c r="E83" i="3"/>
  <c r="E84" i="3"/>
  <c r="F84" i="3" s="1"/>
  <c r="E85" i="3"/>
  <c r="F85" i="3" s="1"/>
  <c r="E86" i="3"/>
  <c r="E87" i="3"/>
  <c r="E88" i="3"/>
  <c r="E89" i="3"/>
  <c r="F89" i="3" s="1"/>
  <c r="E90" i="3"/>
  <c r="E91" i="3"/>
  <c r="E92" i="3"/>
  <c r="F92" i="3" s="1"/>
  <c r="E93" i="3"/>
  <c r="F93" i="3" s="1"/>
  <c r="E94" i="3"/>
  <c r="F94" i="3" s="1"/>
  <c r="E95" i="3"/>
  <c r="E96" i="3"/>
  <c r="F96" i="3" s="1"/>
  <c r="E97" i="3"/>
  <c r="F97" i="3" s="1"/>
  <c r="E98" i="3"/>
  <c r="E99" i="3"/>
  <c r="E100" i="3"/>
  <c r="E101" i="3"/>
  <c r="E102" i="3"/>
  <c r="E103" i="3"/>
  <c r="F103" i="3" s="1"/>
  <c r="E104" i="3"/>
  <c r="F104" i="3" s="1"/>
  <c r="E105" i="3"/>
  <c r="E106" i="3"/>
  <c r="F106" i="3" s="1"/>
  <c r="E107" i="3"/>
  <c r="E108" i="3"/>
  <c r="F108" i="3" s="1"/>
  <c r="E109" i="3"/>
  <c r="F109" i="3" s="1"/>
  <c r="E110" i="3"/>
  <c r="E111" i="3"/>
  <c r="E112" i="3"/>
  <c r="E113" i="3"/>
  <c r="F113" i="3" s="1"/>
  <c r="E114" i="3"/>
  <c r="E115" i="3"/>
  <c r="E116" i="3"/>
  <c r="F116" i="3" s="1"/>
  <c r="E117" i="3"/>
  <c r="E118" i="3"/>
  <c r="E119" i="3"/>
  <c r="E120" i="3"/>
  <c r="F120" i="3" s="1"/>
  <c r="E121" i="3"/>
  <c r="F121" i="3" s="1"/>
  <c r="E122" i="3"/>
  <c r="E123" i="3"/>
  <c r="E124" i="3"/>
  <c r="E125" i="3"/>
  <c r="E126" i="3"/>
  <c r="E127" i="3"/>
  <c r="F127" i="3" s="1"/>
  <c r="E128" i="3"/>
  <c r="F128" i="3" s="1"/>
  <c r="E129" i="3"/>
  <c r="E130" i="3"/>
  <c r="F130" i="3" s="1"/>
  <c r="E131" i="3"/>
  <c r="E132" i="3"/>
  <c r="F132" i="3" s="1"/>
  <c r="E133" i="3"/>
  <c r="E134" i="3"/>
  <c r="E135" i="3"/>
  <c r="E136" i="3"/>
  <c r="E137" i="3"/>
  <c r="E138" i="3"/>
  <c r="F138" i="3" s="1"/>
  <c r="E139" i="3"/>
  <c r="F139" i="3" s="1"/>
  <c r="E140" i="3"/>
  <c r="F140" i="3" s="1"/>
  <c r="E141" i="3"/>
  <c r="E142" i="3"/>
  <c r="F142" i="3" s="1"/>
  <c r="E143" i="3"/>
  <c r="E144" i="3"/>
  <c r="F144" i="3" s="1"/>
  <c r="E145" i="3"/>
  <c r="F145" i="3" s="1"/>
  <c r="E146" i="3"/>
  <c r="E147" i="3"/>
  <c r="E148" i="3"/>
  <c r="E149" i="3"/>
  <c r="E150" i="3"/>
  <c r="E151" i="3"/>
  <c r="F151" i="3" s="1"/>
  <c r="E152" i="3"/>
  <c r="F152" i="3" s="1"/>
  <c r="E153" i="3"/>
  <c r="F153" i="3" s="1"/>
  <c r="E154" i="3"/>
  <c r="F154" i="3" s="1"/>
  <c r="E155" i="3"/>
  <c r="E156" i="3"/>
  <c r="F156" i="3" s="1"/>
  <c r="E157" i="3"/>
  <c r="F157" i="3" s="1"/>
  <c r="E158" i="3"/>
  <c r="E159" i="3"/>
  <c r="E160" i="3"/>
  <c r="E161" i="3"/>
  <c r="E162" i="3"/>
  <c r="E163" i="3"/>
  <c r="E164" i="3"/>
  <c r="F164" i="3" s="1"/>
  <c r="E165" i="3"/>
  <c r="F165" i="3" s="1"/>
  <c r="E166" i="3"/>
  <c r="F166" i="3" s="1"/>
  <c r="E167" i="3"/>
  <c r="E168" i="3"/>
  <c r="F168" i="3" s="1"/>
  <c r="E169" i="3"/>
  <c r="F169" i="3" s="1"/>
  <c r="E170" i="3"/>
  <c r="E171" i="3"/>
  <c r="E172" i="3"/>
  <c r="F172" i="3" s="1"/>
  <c r="E173" i="3"/>
  <c r="E174" i="3"/>
  <c r="E175" i="3"/>
  <c r="E176" i="3"/>
  <c r="F176" i="3" s="1"/>
  <c r="E177" i="3"/>
  <c r="F177" i="3" s="1"/>
  <c r="E178" i="3"/>
  <c r="F178" i="3" s="1"/>
  <c r="E179" i="3"/>
  <c r="E180" i="3"/>
  <c r="F180" i="3" s="1"/>
  <c r="E181" i="3"/>
  <c r="F181" i="3" s="1"/>
  <c r="E182" i="3"/>
  <c r="E183" i="3"/>
  <c r="E184" i="3"/>
  <c r="E185" i="3"/>
  <c r="F185" i="3" s="1"/>
  <c r="E186" i="3"/>
  <c r="E187" i="3"/>
  <c r="F187" i="3" s="1"/>
  <c r="E188" i="3"/>
  <c r="F188" i="3" s="1"/>
  <c r="E189" i="3"/>
  <c r="E190" i="3"/>
  <c r="F190" i="3" s="1"/>
  <c r="E191" i="3"/>
  <c r="E192" i="3"/>
  <c r="F192" i="3" s="1"/>
  <c r="E193" i="3"/>
  <c r="E194" i="3"/>
  <c r="E195" i="3"/>
  <c r="E196" i="3"/>
  <c r="F196" i="3" s="1"/>
  <c r="E197" i="3"/>
  <c r="E198" i="3"/>
  <c r="E199" i="3"/>
  <c r="F199" i="3" s="1"/>
  <c r="E200" i="3"/>
  <c r="F200" i="3" s="1"/>
  <c r="E201" i="3"/>
  <c r="F201" i="3" s="1"/>
  <c r="E202" i="3"/>
  <c r="F202" i="3" s="1"/>
  <c r="E203" i="3"/>
  <c r="E204" i="3"/>
  <c r="F204" i="3" s="1"/>
  <c r="E205" i="3"/>
  <c r="F205" i="3" s="1"/>
  <c r="E206" i="3"/>
  <c r="E207" i="3"/>
  <c r="E208" i="3"/>
  <c r="E209" i="3"/>
  <c r="E210" i="3"/>
  <c r="E211" i="3"/>
  <c r="F211" i="3" s="1"/>
  <c r="E212" i="3"/>
  <c r="F212" i="3" s="1"/>
  <c r="E213" i="3"/>
  <c r="E214" i="3"/>
  <c r="F214" i="3" s="1"/>
  <c r="E215" i="3"/>
  <c r="E216" i="3"/>
  <c r="F216" i="3" s="1"/>
  <c r="E217" i="3"/>
  <c r="F217" i="3" s="1"/>
  <c r="E218" i="3"/>
  <c r="E219" i="3"/>
  <c r="E220" i="3"/>
  <c r="E221" i="3"/>
  <c r="E222" i="3"/>
  <c r="E223" i="3"/>
  <c r="E224" i="3"/>
  <c r="F224" i="3" s="1"/>
  <c r="E225" i="3"/>
  <c r="F225" i="3" s="1"/>
  <c r="E226" i="3"/>
  <c r="F226" i="3" s="1"/>
  <c r="E227" i="3"/>
  <c r="E228" i="3"/>
  <c r="F228" i="3" s="1"/>
  <c r="E229" i="3"/>
  <c r="F229" i="3" s="1"/>
  <c r="E230" i="3"/>
  <c r="E231" i="3"/>
  <c r="E232" i="3"/>
  <c r="E233" i="3"/>
  <c r="E234" i="3"/>
  <c r="E235" i="3"/>
  <c r="E236" i="3"/>
  <c r="F236" i="3" s="1"/>
  <c r="E237" i="3"/>
  <c r="F237" i="3" s="1"/>
  <c r="E238" i="3"/>
  <c r="F238" i="3" s="1"/>
  <c r="E239" i="3"/>
  <c r="E240" i="3"/>
  <c r="F240" i="3" s="1"/>
  <c r="E241" i="3"/>
  <c r="E242" i="3"/>
  <c r="E243" i="3"/>
  <c r="E244" i="3"/>
  <c r="E245" i="3"/>
  <c r="E246" i="3"/>
  <c r="F246" i="3" s="1"/>
  <c r="E247" i="3"/>
  <c r="F247" i="3" s="1"/>
  <c r="E248" i="3"/>
  <c r="F248" i="3" s="1"/>
  <c r="E249" i="3"/>
  <c r="F249" i="3" s="1"/>
  <c r="E250" i="3"/>
  <c r="F250" i="3" s="1"/>
  <c r="E251" i="3"/>
  <c r="E252" i="3"/>
  <c r="F252" i="3" s="1"/>
  <c r="E253" i="3"/>
  <c r="F253" i="3" s="1"/>
  <c r="E254" i="3"/>
  <c r="E255" i="3"/>
  <c r="E256" i="3"/>
  <c r="F256" i="3" s="1"/>
  <c r="E257" i="3"/>
  <c r="F257" i="3" s="1"/>
  <c r="E258" i="3"/>
  <c r="F258" i="3" s="1"/>
  <c r="E259" i="3"/>
  <c r="F259" i="3" s="1"/>
  <c r="E260" i="3"/>
  <c r="F260" i="3" s="1"/>
  <c r="E261" i="3"/>
  <c r="F261" i="3" s="1"/>
  <c r="E262" i="3"/>
  <c r="F262" i="3" s="1"/>
  <c r="E263" i="3"/>
  <c r="E264" i="3"/>
  <c r="F264" i="3" s="1"/>
  <c r="E265" i="3"/>
  <c r="F265" i="3" s="1"/>
  <c r="E266" i="3"/>
  <c r="E267" i="3"/>
  <c r="E268" i="3"/>
  <c r="E269" i="3"/>
  <c r="E270" i="3"/>
  <c r="E271" i="3"/>
  <c r="F271" i="3" s="1"/>
  <c r="E272" i="3"/>
  <c r="F272" i="3" s="1"/>
  <c r="E273" i="3"/>
  <c r="F273" i="3" s="1"/>
  <c r="E274" i="3"/>
  <c r="F274" i="3" s="1"/>
  <c r="E275" i="3"/>
  <c r="E276" i="3"/>
  <c r="F276" i="3" s="1"/>
  <c r="E277" i="3"/>
  <c r="E278" i="3"/>
  <c r="E279" i="3"/>
  <c r="E280" i="3"/>
  <c r="E281" i="3"/>
  <c r="E282" i="3"/>
  <c r="E283" i="3"/>
  <c r="F283" i="3" s="1"/>
  <c r="E284" i="3"/>
  <c r="F284" i="3" s="1"/>
  <c r="E285" i="3"/>
  <c r="F285" i="3" s="1"/>
  <c r="E286" i="3"/>
  <c r="F286" i="3" s="1"/>
  <c r="E287" i="3"/>
  <c r="E288" i="3"/>
  <c r="F288" i="3" s="1"/>
  <c r="E289" i="3"/>
  <c r="F289" i="3" s="1"/>
  <c r="E290" i="3"/>
  <c r="E291" i="3"/>
  <c r="E292" i="3"/>
  <c r="F292" i="3" s="1"/>
  <c r="E293" i="3"/>
  <c r="F293" i="3" s="1"/>
  <c r="E294" i="3"/>
  <c r="E295" i="3"/>
  <c r="F295" i="3" s="1"/>
  <c r="E296" i="3"/>
  <c r="F296" i="3" s="1"/>
  <c r="E297" i="3"/>
  <c r="E298" i="3"/>
  <c r="F298" i="3" s="1"/>
  <c r="E299" i="3"/>
  <c r="E300" i="3"/>
  <c r="F300" i="3" s="1"/>
  <c r="E301" i="3"/>
  <c r="F301" i="3" s="1"/>
  <c r="E302" i="3"/>
  <c r="E303" i="3"/>
  <c r="E304" i="3"/>
  <c r="F304" i="3" s="1"/>
  <c r="E305" i="3"/>
  <c r="F305" i="3" s="1"/>
  <c r="E306" i="3"/>
  <c r="E307" i="3"/>
  <c r="E308" i="3"/>
  <c r="F308" i="3" s="1"/>
  <c r="E309" i="3"/>
  <c r="F309" i="3" s="1"/>
  <c r="E310" i="3"/>
  <c r="F310" i="3" s="1"/>
  <c r="E311" i="3"/>
  <c r="E312" i="3"/>
  <c r="F312" i="3" s="1"/>
  <c r="E313" i="3"/>
  <c r="F313" i="3" s="1"/>
  <c r="E314" i="3"/>
  <c r="E315" i="3"/>
  <c r="E316" i="3"/>
  <c r="E317" i="3"/>
  <c r="E318" i="3"/>
  <c r="E319" i="3"/>
  <c r="F319" i="3" s="1"/>
  <c r="E320" i="3"/>
  <c r="F320" i="3" s="1"/>
  <c r="E321" i="3"/>
  <c r="F321" i="3" s="1"/>
  <c r="E322" i="3"/>
  <c r="E323" i="3"/>
  <c r="E324" i="3"/>
  <c r="F324" i="3" s="1"/>
  <c r="E325" i="3"/>
  <c r="F325" i="3" s="1"/>
  <c r="E326" i="3"/>
  <c r="E327" i="3"/>
  <c r="E328" i="3"/>
  <c r="E329" i="3"/>
  <c r="F329" i="3" s="1"/>
  <c r="E330" i="3"/>
  <c r="E331" i="3"/>
  <c r="E332" i="3"/>
  <c r="F332" i="3" s="1"/>
  <c r="E333" i="3"/>
  <c r="E334" i="3"/>
  <c r="F334" i="3" s="1"/>
  <c r="E335" i="3"/>
  <c r="E336" i="3"/>
  <c r="F336" i="3" s="1"/>
  <c r="E337" i="3"/>
  <c r="F337" i="3" s="1"/>
  <c r="E338" i="3"/>
  <c r="E339" i="3"/>
  <c r="E340" i="3"/>
  <c r="F340" i="3" s="1"/>
  <c r="E341" i="3"/>
  <c r="E342" i="3"/>
  <c r="E343" i="3"/>
  <c r="F343" i="3" s="1"/>
  <c r="E344" i="3"/>
  <c r="F344" i="3" s="1"/>
  <c r="E345" i="3"/>
  <c r="F345" i="3" s="1"/>
  <c r="E346" i="3"/>
  <c r="E347" i="3"/>
  <c r="E348" i="3"/>
  <c r="F348" i="3" s="1"/>
  <c r="E349" i="3"/>
  <c r="E350" i="3"/>
  <c r="E351" i="3"/>
  <c r="E352" i="3"/>
  <c r="E353" i="3"/>
  <c r="E354" i="3"/>
  <c r="F354" i="3" s="1"/>
  <c r="E355" i="3"/>
  <c r="F355" i="3" s="1"/>
  <c r="E356" i="3"/>
  <c r="F356" i="3" s="1"/>
  <c r="E357" i="3"/>
  <c r="E358" i="3"/>
  <c r="F358" i="3" s="1"/>
  <c r="E359" i="3"/>
  <c r="E360" i="3"/>
  <c r="F360" i="3" s="1"/>
  <c r="E361" i="3"/>
  <c r="F361" i="3" s="1"/>
  <c r="E362" i="3"/>
  <c r="E363" i="3"/>
  <c r="E364" i="3"/>
  <c r="E365" i="3"/>
  <c r="E366" i="3"/>
  <c r="F366" i="3" s="1"/>
  <c r="E367" i="3"/>
  <c r="F367" i="3" s="1"/>
  <c r="E368" i="3"/>
  <c r="E369" i="3"/>
  <c r="F369" i="3" s="1"/>
  <c r="E370" i="3"/>
  <c r="F370" i="3" s="1"/>
  <c r="E371" i="3"/>
  <c r="E372" i="3"/>
  <c r="F372" i="3" s="1"/>
  <c r="E373" i="3"/>
  <c r="F373" i="3" s="1"/>
  <c r="E374" i="3"/>
  <c r="E375" i="3"/>
  <c r="E376" i="3"/>
  <c r="E377" i="3"/>
  <c r="E378" i="3"/>
  <c r="E379" i="3"/>
  <c r="F379" i="3" s="1"/>
  <c r="E380" i="3"/>
  <c r="F380" i="3" s="1"/>
  <c r="E381" i="3"/>
  <c r="E382" i="3"/>
  <c r="F382" i="3" s="1"/>
  <c r="E383" i="3"/>
  <c r="E384" i="3"/>
  <c r="F384" i="3" s="1"/>
  <c r="E385" i="3"/>
  <c r="F385" i="3" s="1"/>
  <c r="E386" i="3"/>
  <c r="E387" i="3"/>
  <c r="E388" i="3"/>
  <c r="F388" i="3" s="1"/>
  <c r="E389" i="3"/>
  <c r="E390" i="3"/>
  <c r="E391" i="3"/>
  <c r="E392" i="3"/>
  <c r="F392" i="3" s="1"/>
  <c r="E393" i="3"/>
  <c r="E394" i="3"/>
  <c r="E395" i="3"/>
  <c r="E396" i="3"/>
  <c r="F396" i="3" s="1"/>
  <c r="E397" i="3"/>
  <c r="F397" i="3" s="1"/>
  <c r="E398" i="3"/>
  <c r="E399" i="3"/>
  <c r="E400" i="3"/>
  <c r="F400" i="3" s="1"/>
  <c r="E401" i="3"/>
  <c r="F401" i="3" s="1"/>
  <c r="E402" i="3"/>
  <c r="E403" i="3"/>
  <c r="F403" i="3" s="1"/>
  <c r="E404" i="3"/>
  <c r="F404" i="3" s="1"/>
  <c r="E405" i="3"/>
  <c r="F405" i="3" s="1"/>
  <c r="E406" i="3"/>
  <c r="E407" i="3"/>
  <c r="E408" i="3"/>
  <c r="F408" i="3" s="1"/>
  <c r="E409" i="3"/>
  <c r="F409" i="3" s="1"/>
  <c r="E410" i="3"/>
  <c r="E411" i="3"/>
  <c r="E412" i="3"/>
  <c r="E413" i="3"/>
  <c r="E414" i="3"/>
  <c r="E415" i="3"/>
  <c r="F415" i="3" s="1"/>
  <c r="E416" i="3"/>
  <c r="F416" i="3" s="1"/>
  <c r="E417" i="3"/>
  <c r="F417" i="3" s="1"/>
  <c r="E418" i="3"/>
  <c r="F418" i="3" s="1"/>
  <c r="E419" i="3"/>
  <c r="E420" i="3"/>
  <c r="F420" i="3" s="1"/>
  <c r="E421" i="3"/>
  <c r="F421" i="3" s="1"/>
  <c r="E422" i="3"/>
  <c r="E423" i="3"/>
  <c r="E424" i="3"/>
  <c r="F424" i="3" s="1"/>
  <c r="E425" i="3"/>
  <c r="E426" i="3"/>
  <c r="E427" i="3"/>
  <c r="F427" i="3" s="1"/>
  <c r="E428" i="3"/>
  <c r="F428" i="3" s="1"/>
  <c r="E429" i="3"/>
  <c r="F429" i="3" s="1"/>
  <c r="E430" i="3"/>
  <c r="F430" i="3" s="1"/>
  <c r="E431" i="3"/>
  <c r="E432" i="3"/>
  <c r="F432" i="3" s="1"/>
  <c r="E433" i="3"/>
  <c r="F433" i="3" s="1"/>
  <c r="E434" i="3"/>
  <c r="E435" i="3"/>
  <c r="E436" i="3"/>
  <c r="E437" i="3"/>
  <c r="E438" i="3"/>
  <c r="E439" i="3"/>
  <c r="E440" i="3"/>
  <c r="F440" i="3" s="1"/>
  <c r="E441" i="3"/>
  <c r="F441" i="3" s="1"/>
  <c r="E442" i="3"/>
  <c r="F442" i="3" s="1"/>
  <c r="E443" i="3"/>
  <c r="E444" i="3"/>
  <c r="F444" i="3" s="1"/>
  <c r="E445" i="3"/>
  <c r="F445" i="3" s="1"/>
  <c r="E446" i="3"/>
  <c r="E447" i="3"/>
  <c r="E448" i="3"/>
  <c r="F448" i="3" s="1"/>
  <c r="E449" i="3"/>
  <c r="E450" i="3"/>
  <c r="E451" i="3"/>
  <c r="E452" i="3"/>
  <c r="F452" i="3" s="1"/>
  <c r="E453" i="3"/>
  <c r="E454" i="3"/>
  <c r="F454" i="3" s="1"/>
  <c r="E455" i="3"/>
  <c r="E456" i="3"/>
  <c r="F456" i="3" s="1"/>
  <c r="E457" i="3"/>
  <c r="F457" i="3" s="1"/>
  <c r="E458" i="3"/>
  <c r="E459" i="3"/>
  <c r="E460" i="3"/>
  <c r="F460" i="3" s="1"/>
  <c r="E461" i="3"/>
  <c r="E462" i="3"/>
  <c r="F462" i="3" s="1"/>
  <c r="E463" i="3"/>
  <c r="F463" i="3" s="1"/>
  <c r="E464" i="3"/>
  <c r="F464" i="3" s="1"/>
  <c r="E465" i="3"/>
  <c r="F465" i="3" s="1"/>
  <c r="E466" i="3"/>
  <c r="F466" i="3" s="1"/>
  <c r="E467" i="3"/>
  <c r="E468" i="3"/>
  <c r="F468" i="3" s="1"/>
  <c r="E469" i="3"/>
  <c r="F469" i="3" s="1"/>
  <c r="E470" i="3"/>
  <c r="E471" i="3"/>
  <c r="E472" i="3"/>
  <c r="E473" i="3"/>
  <c r="F473" i="3" s="1"/>
  <c r="E474" i="3"/>
  <c r="F474" i="3" s="1"/>
  <c r="E475" i="3"/>
  <c r="F475" i="3" s="1"/>
  <c r="E476" i="3"/>
  <c r="F476" i="3" s="1"/>
  <c r="E477" i="3"/>
  <c r="E478" i="3"/>
  <c r="F478" i="3" s="1"/>
  <c r="E479" i="3"/>
  <c r="E480" i="3"/>
  <c r="F480" i="3" s="1"/>
  <c r="E481" i="3"/>
  <c r="F481" i="3" s="1"/>
  <c r="E482" i="3"/>
  <c r="E483" i="3"/>
  <c r="E484" i="3"/>
  <c r="F484" i="3" s="1"/>
  <c r="E485" i="3"/>
  <c r="E486" i="3"/>
  <c r="E487" i="3"/>
  <c r="F487" i="3" s="1"/>
  <c r="E488" i="3"/>
  <c r="F488" i="3" s="1"/>
  <c r="E489" i="3"/>
  <c r="F489" i="3" s="1"/>
  <c r="E490" i="3"/>
  <c r="F490" i="3" s="1"/>
  <c r="E491" i="3"/>
  <c r="E492" i="3"/>
  <c r="F492" i="3" s="1"/>
  <c r="E493" i="3"/>
  <c r="E494" i="3"/>
  <c r="E495" i="3"/>
  <c r="E496" i="3"/>
  <c r="E497" i="3"/>
  <c r="E498" i="3"/>
  <c r="E499" i="3"/>
  <c r="E500" i="3"/>
  <c r="F500" i="3" s="1"/>
  <c r="E501" i="3"/>
  <c r="F501" i="3" s="1"/>
  <c r="E502" i="3"/>
  <c r="F502" i="3" s="1"/>
  <c r="E503" i="3"/>
  <c r="E504" i="3"/>
  <c r="F504" i="3" s="1"/>
  <c r="E505" i="3"/>
  <c r="E506" i="3"/>
  <c r="E507" i="3"/>
  <c r="E508" i="3"/>
  <c r="E509" i="3"/>
  <c r="F509" i="3" s="1"/>
  <c r="E510" i="3"/>
  <c r="E511" i="3"/>
  <c r="F511" i="3" s="1"/>
  <c r="E512" i="3"/>
  <c r="F512" i="3" s="1"/>
  <c r="E513" i="3"/>
  <c r="E514" i="3"/>
  <c r="F514" i="3" s="1"/>
  <c r="E515" i="3"/>
  <c r="E516" i="3"/>
  <c r="F516" i="3" s="1"/>
  <c r="E517" i="3"/>
  <c r="F517" i="3" s="1"/>
  <c r="E518" i="3"/>
  <c r="E519" i="3"/>
  <c r="E520" i="3"/>
  <c r="E521" i="3"/>
  <c r="F521" i="3" s="1"/>
  <c r="E522" i="3"/>
  <c r="E523" i="3"/>
  <c r="F523" i="3" s="1"/>
  <c r="E524" i="3"/>
  <c r="F524" i="3" s="1"/>
  <c r="E525" i="3"/>
  <c r="F525" i="3" s="1"/>
  <c r="E526" i="3"/>
  <c r="F526" i="3" s="1"/>
  <c r="E527" i="3"/>
  <c r="E528" i="3"/>
  <c r="F528" i="3" s="1"/>
  <c r="E529" i="3"/>
  <c r="F529" i="3" s="1"/>
  <c r="E530" i="3"/>
  <c r="E531" i="3"/>
  <c r="E532" i="3"/>
  <c r="E533" i="3"/>
  <c r="E534" i="3"/>
  <c r="E535" i="3"/>
  <c r="F535" i="3" s="1"/>
  <c r="E536" i="3"/>
  <c r="F536" i="3" s="1"/>
  <c r="E537" i="3"/>
  <c r="F537" i="3" s="1"/>
  <c r="E538" i="3"/>
  <c r="E539" i="3"/>
  <c r="E540" i="3"/>
  <c r="F540" i="3" s="1"/>
  <c r="E541" i="3"/>
  <c r="F541" i="3" s="1"/>
  <c r="E542" i="3"/>
  <c r="E543" i="3"/>
  <c r="E544" i="3"/>
  <c r="F544" i="3" s="1"/>
  <c r="E545" i="3"/>
  <c r="F545" i="3" s="1"/>
  <c r="E546" i="3"/>
  <c r="E547" i="3"/>
  <c r="E548" i="3"/>
  <c r="F548" i="3" s="1"/>
  <c r="E549" i="3"/>
  <c r="F549" i="3" s="1"/>
  <c r="E550" i="3"/>
  <c r="F550" i="3" s="1"/>
  <c r="E551" i="3"/>
  <c r="E552" i="3"/>
  <c r="F552" i="3" s="1"/>
  <c r="E553" i="3"/>
  <c r="F553" i="3" s="1"/>
  <c r="E554" i="3"/>
  <c r="E555" i="3"/>
  <c r="E556" i="3"/>
  <c r="E557" i="3"/>
  <c r="E558" i="3"/>
  <c r="E559" i="3"/>
  <c r="F559" i="3" s="1"/>
  <c r="E560" i="3"/>
  <c r="F560" i="3" s="1"/>
  <c r="E561" i="3"/>
  <c r="E562" i="3"/>
  <c r="F562" i="3" s="1"/>
  <c r="E563" i="3"/>
  <c r="E564" i="3"/>
  <c r="F564" i="3" s="1"/>
  <c r="E565" i="3"/>
  <c r="E566" i="3"/>
  <c r="E567" i="3"/>
  <c r="E568" i="3"/>
  <c r="F568" i="3" s="1"/>
  <c r="E569" i="3"/>
  <c r="E570" i="3"/>
  <c r="F570" i="3" s="1"/>
  <c r="E571" i="3"/>
  <c r="F571" i="3" s="1"/>
  <c r="E572" i="3"/>
  <c r="F572" i="3" s="1"/>
  <c r="E573" i="3"/>
  <c r="F573" i="3" s="1"/>
  <c r="E574" i="3"/>
  <c r="F574" i="3" s="1"/>
  <c r="E575" i="3"/>
  <c r="E576" i="3"/>
  <c r="F576" i="3" s="1"/>
  <c r="E577" i="3"/>
  <c r="F577" i="3" s="1"/>
  <c r="E578" i="3"/>
  <c r="E579" i="3"/>
  <c r="E580" i="3"/>
  <c r="E581" i="3"/>
  <c r="E582" i="3"/>
  <c r="F582" i="3" s="1"/>
  <c r="E583" i="3"/>
  <c r="F583" i="3" s="1"/>
  <c r="E584" i="3"/>
  <c r="F584" i="3" s="1"/>
  <c r="E585" i="3"/>
  <c r="F585" i="3" s="1"/>
  <c r="E586" i="3"/>
  <c r="F586" i="3" s="1"/>
  <c r="E587" i="3"/>
  <c r="E588" i="3"/>
  <c r="F588" i="3" s="1"/>
  <c r="E589" i="3"/>
  <c r="F589" i="3" s="1"/>
  <c r="E590" i="3"/>
  <c r="E591" i="3"/>
  <c r="E592" i="3"/>
  <c r="F592" i="3" s="1"/>
  <c r="E593" i="3"/>
  <c r="E594" i="3"/>
  <c r="E595" i="3"/>
  <c r="E596" i="3"/>
  <c r="F596" i="3" s="1"/>
  <c r="E597" i="3"/>
  <c r="E598" i="3"/>
  <c r="F598" i="3" s="1"/>
  <c r="E599" i="3"/>
  <c r="E600" i="3"/>
  <c r="F600" i="3" s="1"/>
  <c r="E601" i="3"/>
  <c r="E602" i="3"/>
  <c r="E603" i="3"/>
  <c r="E604" i="3"/>
  <c r="F604" i="3" s="1"/>
  <c r="E605" i="3"/>
  <c r="E606" i="3"/>
  <c r="E607" i="3"/>
  <c r="E608" i="3"/>
  <c r="F608" i="3" s="1"/>
  <c r="E609" i="3"/>
  <c r="F609" i="3" s="1"/>
  <c r="E610" i="3"/>
  <c r="F610" i="3" s="1"/>
  <c r="E611" i="3"/>
  <c r="E612" i="3"/>
  <c r="F612" i="3" s="1"/>
  <c r="E613" i="3"/>
  <c r="F613" i="3" s="1"/>
  <c r="E614" i="3"/>
  <c r="E615" i="3"/>
  <c r="E616" i="3"/>
  <c r="F616" i="3" s="1"/>
  <c r="E617" i="3"/>
  <c r="F617" i="3" s="1"/>
  <c r="E618" i="3"/>
  <c r="E619" i="3"/>
  <c r="F619" i="3" s="1"/>
  <c r="E620" i="3"/>
  <c r="F620" i="3" s="1"/>
  <c r="E621" i="3"/>
  <c r="E622" i="3"/>
  <c r="F622" i="3" s="1"/>
  <c r="E623" i="3"/>
  <c r="E624" i="3"/>
  <c r="F624" i="3" s="1"/>
  <c r="E625" i="3"/>
  <c r="F625" i="3" s="1"/>
  <c r="E626" i="3"/>
  <c r="E627" i="3"/>
  <c r="E628" i="3"/>
  <c r="F628" i="3" s="1"/>
  <c r="E629" i="3"/>
  <c r="E630" i="3"/>
  <c r="E631" i="3"/>
  <c r="F631" i="3" s="1"/>
  <c r="E632" i="3"/>
  <c r="F632" i="3" s="1"/>
  <c r="E633" i="3"/>
  <c r="E634" i="3"/>
  <c r="F634" i="3" s="1"/>
  <c r="E635" i="3"/>
  <c r="E636" i="3"/>
  <c r="F636" i="3" s="1"/>
  <c r="E637" i="3"/>
  <c r="E638" i="3"/>
  <c r="E639" i="3"/>
  <c r="E640" i="3"/>
  <c r="E641" i="3"/>
  <c r="E642" i="3"/>
  <c r="E643" i="3"/>
  <c r="F643" i="3" s="1"/>
  <c r="E644" i="3"/>
  <c r="F644" i="3" s="1"/>
  <c r="E645" i="3"/>
  <c r="F645" i="3" s="1"/>
  <c r="E646" i="3"/>
  <c r="F646" i="3" s="1"/>
  <c r="E647" i="3"/>
  <c r="E648" i="3"/>
  <c r="F648" i="3" s="1"/>
  <c r="E649" i="3"/>
  <c r="F649" i="3" s="1"/>
  <c r="E650" i="3"/>
  <c r="E651" i="3"/>
  <c r="E652" i="3"/>
  <c r="E653" i="3"/>
  <c r="E654" i="3"/>
  <c r="E655" i="3"/>
  <c r="F655" i="3" s="1"/>
  <c r="E656" i="3"/>
  <c r="F656" i="3" s="1"/>
  <c r="E657" i="3"/>
  <c r="F657" i="3" s="1"/>
  <c r="E658" i="3"/>
  <c r="E659" i="3"/>
  <c r="E660" i="3"/>
  <c r="F660" i="3" s="1"/>
  <c r="E661" i="3"/>
  <c r="F661" i="3" s="1"/>
  <c r="E662" i="3"/>
  <c r="E663" i="3"/>
  <c r="E664" i="3"/>
  <c r="F664" i="3" s="1"/>
  <c r="E665" i="3"/>
  <c r="E666" i="3"/>
  <c r="E667" i="3"/>
  <c r="E668" i="3"/>
  <c r="F668" i="3" s="1"/>
  <c r="E669" i="3"/>
  <c r="F669" i="3" s="1"/>
  <c r="E670" i="3"/>
  <c r="E671" i="3"/>
  <c r="E672" i="3"/>
  <c r="F672" i="3" s="1"/>
  <c r="E673" i="3"/>
  <c r="F673" i="3" s="1"/>
  <c r="E674" i="3"/>
  <c r="E675" i="3"/>
  <c r="E676" i="3"/>
  <c r="E677" i="3"/>
  <c r="E678" i="3"/>
  <c r="F678" i="3" s="1"/>
  <c r="E679" i="3"/>
  <c r="F679" i="3" s="1"/>
  <c r="E680" i="3"/>
  <c r="F680" i="3" s="1"/>
  <c r="E681" i="3"/>
  <c r="F681" i="3" s="1"/>
  <c r="E682" i="3"/>
  <c r="F682" i="3" s="1"/>
  <c r="E683" i="3"/>
  <c r="E684" i="3"/>
  <c r="F684" i="3" s="1"/>
  <c r="E685" i="3"/>
  <c r="E686" i="3"/>
  <c r="E687" i="3"/>
  <c r="E688" i="3"/>
  <c r="E689" i="3"/>
  <c r="F689" i="3" s="1"/>
  <c r="E690" i="3"/>
  <c r="F690" i="3" s="1"/>
  <c r="E691" i="3"/>
  <c r="E692" i="3"/>
  <c r="F692" i="3" s="1"/>
  <c r="E693" i="3"/>
  <c r="E694" i="3"/>
  <c r="F694" i="3" s="1"/>
  <c r="E695" i="3"/>
  <c r="E696" i="3"/>
  <c r="F696" i="3" s="1"/>
  <c r="E697" i="3"/>
  <c r="F697" i="3" s="1"/>
  <c r="E698" i="3"/>
  <c r="E699" i="3"/>
  <c r="E700" i="3"/>
  <c r="E701" i="3"/>
  <c r="E702" i="3"/>
  <c r="E703" i="3"/>
  <c r="F703" i="3" s="1"/>
  <c r="E704" i="3"/>
  <c r="F704" i="3" s="1"/>
  <c r="E705" i="3"/>
  <c r="F705" i="3" s="1"/>
  <c r="E706" i="3"/>
  <c r="F706" i="3" s="1"/>
  <c r="E707" i="3"/>
  <c r="E708" i="3"/>
  <c r="F708" i="3" s="1"/>
  <c r="E709" i="3"/>
  <c r="E710" i="3"/>
  <c r="E711" i="3"/>
  <c r="E712" i="3"/>
  <c r="E713" i="3"/>
  <c r="E714" i="3"/>
  <c r="E715" i="3"/>
  <c r="E716" i="3"/>
  <c r="F716" i="3" s="1"/>
  <c r="E717" i="3"/>
  <c r="E718" i="3"/>
  <c r="F718" i="3" s="1"/>
  <c r="E719" i="3"/>
  <c r="E720" i="3"/>
  <c r="F720" i="3" s="1"/>
  <c r="E721" i="3"/>
  <c r="F721" i="3" s="1"/>
  <c r="E722" i="3"/>
  <c r="E723" i="3"/>
  <c r="E724" i="3"/>
  <c r="F724" i="3" s="1"/>
  <c r="E725" i="3"/>
  <c r="F725" i="3" s="1"/>
  <c r="E726" i="3"/>
  <c r="E727" i="3"/>
  <c r="F727" i="3" s="1"/>
  <c r="E728" i="3"/>
  <c r="F728" i="3" s="1"/>
  <c r="E729" i="3"/>
  <c r="F729" i="3" s="1"/>
  <c r="E730" i="3"/>
  <c r="F730" i="3" s="1"/>
  <c r="E731" i="3"/>
  <c r="E732" i="3"/>
  <c r="F732" i="3" s="1"/>
  <c r="E733" i="3"/>
  <c r="F733" i="3" s="1"/>
  <c r="E734" i="3"/>
  <c r="E735" i="3"/>
  <c r="E736" i="3"/>
  <c r="F736" i="3" s="1"/>
  <c r="E737" i="3"/>
  <c r="F737" i="3" s="1"/>
  <c r="E738" i="3"/>
  <c r="E739" i="3"/>
  <c r="E740" i="3"/>
  <c r="F740" i="3" s="1"/>
  <c r="E741" i="3"/>
  <c r="F741" i="3" s="1"/>
  <c r="E742" i="3"/>
  <c r="F742" i="3" s="1"/>
  <c r="E743" i="3"/>
  <c r="E744" i="3"/>
  <c r="F744" i="3" s="1"/>
  <c r="E745" i="3"/>
  <c r="E746" i="3"/>
  <c r="E747" i="3"/>
  <c r="E748" i="3"/>
  <c r="E749" i="3"/>
  <c r="E750" i="3"/>
  <c r="E751" i="3"/>
  <c r="F751" i="3" s="1"/>
  <c r="E752" i="3"/>
  <c r="F752" i="3" s="1"/>
  <c r="E753" i="3"/>
  <c r="E754" i="3"/>
  <c r="F754" i="3" s="1"/>
  <c r="E755" i="3"/>
  <c r="E756" i="3"/>
  <c r="F756" i="3" s="1"/>
  <c r="E757" i="3"/>
  <c r="F757" i="3" s="1"/>
  <c r="E758" i="3"/>
  <c r="E759" i="3"/>
  <c r="E760" i="3"/>
  <c r="F760" i="3" s="1"/>
  <c r="E761" i="3"/>
  <c r="F761" i="3" s="1"/>
  <c r="E762" i="3"/>
  <c r="E763" i="3"/>
  <c r="E764" i="3"/>
  <c r="F764" i="3" s="1"/>
  <c r="E765" i="3"/>
  <c r="F765" i="3" s="1"/>
  <c r="E766" i="3"/>
  <c r="E767" i="3"/>
  <c r="E768" i="3"/>
  <c r="F768" i="3" s="1"/>
  <c r="E769" i="3"/>
  <c r="F769" i="3" s="1"/>
  <c r="E770" i="3"/>
  <c r="E771" i="3"/>
  <c r="E772" i="3"/>
  <c r="E773" i="3"/>
  <c r="E774" i="3"/>
  <c r="E775" i="3"/>
  <c r="F775" i="3" s="1"/>
  <c r="E776" i="3"/>
  <c r="F776" i="3" s="1"/>
  <c r="E777" i="3"/>
  <c r="E778" i="3"/>
  <c r="E779" i="3"/>
  <c r="E780" i="3"/>
  <c r="F780" i="3" s="1"/>
  <c r="E781" i="3"/>
  <c r="F781" i="3" s="1"/>
  <c r="E782" i="3"/>
  <c r="E783" i="3"/>
  <c r="E784" i="3"/>
  <c r="E785" i="3"/>
  <c r="E786" i="3"/>
  <c r="F786" i="3" s="1"/>
  <c r="E787" i="3"/>
  <c r="F787" i="3" s="1"/>
  <c r="E788" i="3"/>
  <c r="F788" i="3" s="1"/>
  <c r="E789" i="3"/>
  <c r="F789" i="3" s="1"/>
  <c r="E790" i="3"/>
  <c r="F790" i="3" s="1"/>
  <c r="E791" i="3"/>
  <c r="E792" i="3"/>
  <c r="F792" i="3" s="1"/>
  <c r="E793" i="3"/>
  <c r="F793" i="3" s="1"/>
  <c r="E794" i="3"/>
  <c r="E795" i="3"/>
  <c r="E796" i="3"/>
  <c r="E797" i="3"/>
  <c r="E798" i="3"/>
  <c r="F798" i="3" s="1"/>
  <c r="E799" i="3"/>
  <c r="E800" i="3"/>
  <c r="F800" i="3" s="1"/>
  <c r="E801" i="3"/>
  <c r="E802" i="3"/>
  <c r="F802" i="3" s="1"/>
  <c r="E803" i="3"/>
  <c r="E804" i="3"/>
  <c r="F804" i="3" s="1"/>
  <c r="E805" i="3"/>
  <c r="F805" i="3" s="1"/>
  <c r="E806" i="3"/>
  <c r="E807" i="3"/>
  <c r="E808" i="3"/>
  <c r="F808" i="3" s="1"/>
  <c r="E809" i="3"/>
  <c r="E810" i="3"/>
  <c r="E811" i="3"/>
  <c r="E812" i="3"/>
  <c r="F812" i="3" s="1"/>
  <c r="E813" i="3"/>
  <c r="E814" i="3"/>
  <c r="F814" i="3" s="1"/>
  <c r="E815" i="3"/>
  <c r="E816" i="3"/>
  <c r="F816" i="3" s="1"/>
  <c r="E817" i="3"/>
  <c r="F817" i="3" s="1"/>
  <c r="E818" i="3"/>
  <c r="E819" i="3"/>
  <c r="E820" i="3"/>
  <c r="F820" i="3" s="1"/>
  <c r="E821" i="3"/>
  <c r="E822" i="3"/>
  <c r="E823" i="3"/>
  <c r="E824" i="3"/>
  <c r="F824" i="3" s="1"/>
  <c r="E825" i="3"/>
  <c r="F825" i="3" s="1"/>
  <c r="E826" i="3"/>
  <c r="F826" i="3" s="1"/>
  <c r="E827" i="3"/>
  <c r="E828" i="3"/>
  <c r="F828" i="3" s="1"/>
  <c r="E829" i="3"/>
  <c r="F829" i="3" s="1"/>
  <c r="E830" i="3"/>
  <c r="E831" i="3"/>
  <c r="E832" i="3"/>
  <c r="E833" i="3"/>
  <c r="F833" i="3" s="1"/>
  <c r="E834" i="3"/>
  <c r="E835" i="3"/>
  <c r="F835" i="3" s="1"/>
  <c r="E836" i="3"/>
  <c r="F836" i="3" s="1"/>
  <c r="E837" i="3"/>
  <c r="E838" i="3"/>
  <c r="F838" i="3" s="1"/>
  <c r="E839" i="3"/>
  <c r="E840" i="3"/>
  <c r="F840" i="3" s="1"/>
  <c r="E841" i="3"/>
  <c r="F841" i="3" s="1"/>
  <c r="E842" i="3"/>
  <c r="E843" i="3"/>
  <c r="E844" i="3"/>
  <c r="E845" i="3"/>
  <c r="E846" i="3"/>
  <c r="E847" i="3"/>
  <c r="F847" i="3" s="1"/>
  <c r="E848" i="3"/>
  <c r="E849" i="3"/>
  <c r="F849" i="3" s="1"/>
  <c r="E850" i="3"/>
  <c r="F850" i="3" s="1"/>
  <c r="E851" i="3"/>
  <c r="E852" i="3"/>
  <c r="F852" i="3" s="1"/>
  <c r="E853" i="3"/>
  <c r="E854" i="3"/>
  <c r="E855" i="3"/>
  <c r="E856" i="3"/>
  <c r="E857" i="3"/>
  <c r="E858" i="3"/>
  <c r="E859" i="3"/>
  <c r="F859" i="3" s="1"/>
  <c r="E860" i="3"/>
  <c r="F860" i="3" s="1"/>
  <c r="E861" i="3"/>
  <c r="F861" i="3" s="1"/>
  <c r="E862" i="3"/>
  <c r="F862" i="3" s="1"/>
  <c r="E863" i="3"/>
  <c r="E864" i="3"/>
  <c r="F864" i="3" s="1"/>
  <c r="E865" i="3"/>
  <c r="F865" i="3" s="1"/>
  <c r="E866" i="3"/>
  <c r="E867" i="3"/>
  <c r="E868" i="3"/>
  <c r="E869" i="3"/>
  <c r="E870" i="3"/>
  <c r="E871" i="3"/>
  <c r="F871" i="3" s="1"/>
  <c r="E872" i="3"/>
  <c r="F872" i="3" s="1"/>
  <c r="E873" i="3"/>
  <c r="E874" i="3"/>
  <c r="F874" i="3" s="1"/>
  <c r="E875" i="3"/>
  <c r="E876" i="3"/>
  <c r="F876" i="3" s="1"/>
  <c r="E877" i="3"/>
  <c r="F877" i="3" s="1"/>
  <c r="E878" i="3"/>
  <c r="E879" i="3"/>
  <c r="E880" i="3"/>
  <c r="F880" i="3" s="1"/>
  <c r="E881" i="3"/>
  <c r="E882" i="3"/>
  <c r="E883" i="3"/>
  <c r="E884" i="3"/>
  <c r="F884" i="3" s="1"/>
  <c r="E885" i="3"/>
  <c r="F885" i="3" s="1"/>
  <c r="E886" i="3"/>
  <c r="E887" i="3"/>
  <c r="E888" i="3"/>
  <c r="F888" i="3" s="1"/>
  <c r="E889" i="3"/>
  <c r="F889" i="3" s="1"/>
  <c r="E890" i="3"/>
  <c r="E891" i="3"/>
  <c r="E892" i="3"/>
  <c r="F892" i="3" s="1"/>
  <c r="E893" i="3"/>
  <c r="E894" i="3"/>
  <c r="F894" i="3" s="1"/>
  <c r="E895" i="3"/>
  <c r="F895" i="3" s="1"/>
  <c r="E896" i="3"/>
  <c r="F896" i="3" s="1"/>
  <c r="E897" i="3"/>
  <c r="E898" i="3"/>
  <c r="F898" i="3" s="1"/>
  <c r="E899" i="3"/>
  <c r="E900" i="3"/>
  <c r="F900" i="3" s="1"/>
  <c r="E901" i="3"/>
  <c r="F901" i="3" s="1"/>
  <c r="E902" i="3"/>
  <c r="E903" i="3"/>
  <c r="E904" i="3"/>
  <c r="F904" i="3" s="1"/>
  <c r="E905" i="3"/>
  <c r="F905" i="3" s="1"/>
  <c r="E906" i="3"/>
  <c r="F906" i="3" s="1"/>
  <c r="E907" i="3"/>
  <c r="E908" i="3"/>
  <c r="F908" i="3" s="1"/>
  <c r="E909" i="3"/>
  <c r="E910" i="3"/>
  <c r="F910" i="3" s="1"/>
  <c r="E911" i="3"/>
  <c r="E912" i="3"/>
  <c r="F912" i="3" s="1"/>
  <c r="E913" i="3"/>
  <c r="F913" i="3" s="1"/>
  <c r="E914" i="3"/>
  <c r="E915" i="3"/>
  <c r="E916" i="3"/>
  <c r="E917" i="3"/>
  <c r="E918" i="3"/>
  <c r="E919" i="3"/>
  <c r="F919" i="3" s="1"/>
  <c r="E920" i="3"/>
  <c r="F920" i="3" s="1"/>
  <c r="E921" i="3"/>
  <c r="F921" i="3" s="1"/>
  <c r="E922" i="3"/>
  <c r="F922" i="3" s="1"/>
  <c r="E923" i="3"/>
  <c r="E924" i="3"/>
  <c r="F924" i="3" s="1"/>
  <c r="E925" i="3"/>
  <c r="F925" i="3" s="1"/>
  <c r="E926" i="3"/>
  <c r="E927" i="3"/>
  <c r="E928" i="3"/>
  <c r="E929" i="3"/>
  <c r="E930" i="3"/>
  <c r="E931" i="3"/>
  <c r="E932" i="3"/>
  <c r="F932" i="3" s="1"/>
  <c r="E933" i="3"/>
  <c r="F933" i="3" s="1"/>
  <c r="E934" i="3"/>
  <c r="F934" i="3" s="1"/>
  <c r="E935" i="3"/>
  <c r="E936" i="3"/>
  <c r="F936" i="3" s="1"/>
  <c r="E937" i="3"/>
  <c r="E938" i="3"/>
  <c r="E939" i="3"/>
  <c r="E940" i="3"/>
  <c r="E941" i="3"/>
  <c r="F941" i="3" s="1"/>
  <c r="E942" i="3"/>
  <c r="E943" i="3"/>
  <c r="E944" i="3"/>
  <c r="F944" i="3" s="1"/>
  <c r="E945" i="3"/>
  <c r="F945" i="3" s="1"/>
  <c r="E946" i="3"/>
  <c r="F946" i="3" s="1"/>
  <c r="E947" i="3"/>
  <c r="E948" i="3"/>
  <c r="F948" i="3" s="1"/>
  <c r="E949" i="3"/>
  <c r="F949" i="3" s="1"/>
  <c r="E950" i="3"/>
  <c r="E951" i="3"/>
  <c r="E952" i="3"/>
  <c r="F952" i="3" s="1"/>
  <c r="E953" i="3"/>
  <c r="F953" i="3" s="1"/>
  <c r="E954" i="3"/>
  <c r="E955" i="3"/>
  <c r="E956" i="3"/>
  <c r="F956" i="3" s="1"/>
  <c r="E957" i="3"/>
  <c r="F957" i="3" s="1"/>
  <c r="E958" i="3"/>
  <c r="F958" i="3" s="1"/>
  <c r="E959" i="3"/>
  <c r="E960" i="3"/>
  <c r="F960" i="3" s="1"/>
  <c r="E961" i="3"/>
  <c r="F961" i="3" s="1"/>
  <c r="E962" i="3"/>
  <c r="E963" i="3"/>
  <c r="E964" i="3"/>
  <c r="E965" i="3"/>
  <c r="E966" i="3"/>
  <c r="E967" i="3"/>
  <c r="F967" i="3" s="1"/>
  <c r="E968" i="3"/>
  <c r="F968" i="3" s="1"/>
  <c r="E969" i="3"/>
  <c r="E970" i="3"/>
  <c r="E971" i="3"/>
  <c r="E972" i="3"/>
  <c r="F972" i="3" s="1"/>
  <c r="E973" i="3"/>
  <c r="E974" i="3"/>
  <c r="E975" i="3"/>
  <c r="E976" i="3"/>
  <c r="F976" i="3" s="1"/>
  <c r="E977" i="3"/>
  <c r="F977" i="3" s="1"/>
  <c r="E978" i="3"/>
  <c r="E979" i="3"/>
  <c r="F979" i="3" s="1"/>
  <c r="E980" i="3"/>
  <c r="F980" i="3" s="1"/>
  <c r="E981" i="3"/>
  <c r="F981" i="3" s="1"/>
  <c r="E982" i="3"/>
  <c r="F982" i="3" s="1"/>
  <c r="E983" i="3"/>
  <c r="E984" i="3"/>
  <c r="F984" i="3" s="1"/>
  <c r="E985" i="3"/>
  <c r="F985" i="3" s="1"/>
  <c r="E986" i="3"/>
  <c r="E987" i="3"/>
  <c r="E988" i="3"/>
  <c r="E989" i="3"/>
  <c r="E990" i="3"/>
  <c r="E991" i="3"/>
  <c r="F991" i="3" s="1"/>
  <c r="E992" i="3"/>
  <c r="F992" i="3" s="1"/>
  <c r="E993" i="3"/>
  <c r="E994" i="3"/>
  <c r="F994" i="3" s="1"/>
  <c r="E995" i="3"/>
  <c r="E996" i="3"/>
  <c r="F996" i="3" s="1"/>
  <c r="E997" i="3"/>
  <c r="F997" i="3" s="1"/>
  <c r="E998" i="3"/>
  <c r="E999" i="3"/>
  <c r="E1000" i="3"/>
  <c r="E1001" i="3"/>
  <c r="E1002" i="3"/>
  <c r="F1002" i="3" s="1"/>
  <c r="E1003" i="3"/>
  <c r="E1004" i="3"/>
  <c r="F1004" i="3" s="1"/>
  <c r="E1005" i="3"/>
  <c r="F1005" i="3" s="1"/>
  <c r="E1006" i="3"/>
  <c r="F1006" i="3" s="1"/>
  <c r="E1007" i="3"/>
  <c r="E1008" i="3"/>
  <c r="F1008" i="3" s="1"/>
  <c r="E1009" i="3"/>
  <c r="F1009" i="3" s="1"/>
  <c r="E1010" i="3"/>
  <c r="E1011" i="3"/>
  <c r="E1012" i="3"/>
  <c r="F1012" i="3" s="1"/>
  <c r="E1013" i="3"/>
  <c r="E1014" i="3"/>
  <c r="F1014" i="3" s="1"/>
  <c r="E1015" i="3"/>
  <c r="E1016" i="3"/>
  <c r="F1016" i="3" s="1"/>
  <c r="E1017" i="3"/>
  <c r="F1017" i="3" s="1"/>
  <c r="E1018" i="3"/>
  <c r="F1018" i="3" s="1"/>
  <c r="E1019" i="3"/>
  <c r="E1020" i="3"/>
  <c r="F1020" i="3" s="1"/>
  <c r="E1021" i="3"/>
  <c r="F1021" i="3" s="1"/>
  <c r="E1022" i="3"/>
  <c r="E1023" i="3"/>
  <c r="E1024" i="3"/>
  <c r="F1024" i="3" s="1"/>
  <c r="E1025" i="3"/>
  <c r="E1026" i="3"/>
  <c r="E1027" i="3"/>
  <c r="F1027" i="3" s="1"/>
  <c r="E1028" i="3"/>
  <c r="F1028" i="3" s="1"/>
  <c r="E1029" i="3"/>
  <c r="F1029" i="3" s="1"/>
  <c r="E1030" i="3"/>
  <c r="F1030" i="3" s="1"/>
  <c r="E1031" i="3"/>
  <c r="E1032" i="3"/>
  <c r="F1032" i="3" s="1"/>
  <c r="E1033" i="3"/>
  <c r="F1033" i="3" s="1"/>
  <c r="E1034" i="3"/>
  <c r="E1035" i="3"/>
  <c r="E1036" i="3"/>
  <c r="F1036" i="3" s="1"/>
  <c r="E1037" i="3"/>
  <c r="E1038" i="3"/>
  <c r="E1039" i="3"/>
  <c r="E1040" i="3"/>
  <c r="F1040" i="3" s="1"/>
  <c r="E1041" i="3"/>
  <c r="F1041" i="3" s="1"/>
  <c r="E1042" i="3"/>
  <c r="F1042" i="3" s="1"/>
  <c r="E1043" i="3"/>
  <c r="E1044" i="3"/>
  <c r="F1044" i="3" s="1"/>
  <c r="E1045" i="3"/>
  <c r="F1045" i="3" s="1"/>
  <c r="E1046" i="3"/>
  <c r="E1047" i="3"/>
  <c r="E1048" i="3"/>
  <c r="E1049" i="3"/>
  <c r="E1050" i="3"/>
  <c r="E1051" i="3"/>
  <c r="E1052" i="3"/>
  <c r="F1052" i="3" s="1"/>
  <c r="E1053" i="3"/>
  <c r="E1054" i="3"/>
  <c r="F1054" i="3" s="1"/>
  <c r="E1055" i="3"/>
  <c r="E1056" i="3"/>
  <c r="F1056" i="3" s="1"/>
  <c r="E1057" i="3"/>
  <c r="F1057" i="3" s="1"/>
  <c r="E1058" i="3"/>
  <c r="E1059" i="3"/>
  <c r="E1060" i="3"/>
  <c r="F1060" i="3" s="1"/>
  <c r="E1061" i="3"/>
  <c r="E1062" i="3"/>
  <c r="E1063" i="3"/>
  <c r="F1063" i="3" s="1"/>
  <c r="E1064" i="3"/>
  <c r="E1065" i="3"/>
  <c r="F1065" i="3" s="1"/>
  <c r="E1066" i="3"/>
  <c r="F1066" i="3" s="1"/>
  <c r="E1067" i="3"/>
  <c r="E1068" i="3"/>
  <c r="F1068" i="3" s="1"/>
  <c r="E1069" i="3"/>
  <c r="F1069" i="3" s="1"/>
  <c r="E1070" i="3"/>
  <c r="E1071" i="3"/>
  <c r="E1072" i="3"/>
  <c r="E1073" i="3"/>
  <c r="E1074" i="3"/>
  <c r="E1075" i="3"/>
  <c r="F1075" i="3" s="1"/>
  <c r="E1076" i="3"/>
  <c r="F1076" i="3" s="1"/>
  <c r="E1077" i="3"/>
  <c r="F1077" i="3" s="1"/>
  <c r="E1078" i="3"/>
  <c r="F1078" i="3" s="1"/>
  <c r="E1079" i="3"/>
  <c r="E1080" i="3"/>
  <c r="F1080" i="3" s="1"/>
  <c r="E1081" i="3"/>
  <c r="F1081" i="3" s="1"/>
  <c r="E1082" i="3"/>
  <c r="E1083" i="3"/>
  <c r="E1084" i="3"/>
  <c r="E1085" i="3"/>
  <c r="F1085" i="3" s="1"/>
  <c r="E1086" i="3"/>
  <c r="E1087" i="3"/>
  <c r="F1087" i="3" s="1"/>
  <c r="E1088" i="3"/>
  <c r="F1088" i="3" s="1"/>
  <c r="E1089" i="3"/>
  <c r="F1089" i="3" s="1"/>
  <c r="E1090" i="3"/>
  <c r="F1090" i="3" s="1"/>
  <c r="E1091" i="3"/>
  <c r="E1092" i="3"/>
  <c r="F1092" i="3" s="1"/>
  <c r="E1093" i="3"/>
  <c r="F1093" i="3" s="1"/>
  <c r="E1094" i="3"/>
  <c r="E1095" i="3"/>
  <c r="E1096" i="3"/>
  <c r="F1096" i="3" s="1"/>
  <c r="E1097" i="3"/>
  <c r="E1098" i="3"/>
  <c r="F1098" i="3" s="1"/>
  <c r="E1099" i="3"/>
  <c r="E1100" i="3"/>
  <c r="F1100" i="3" s="1"/>
  <c r="E1101" i="3"/>
  <c r="F1101" i="3" s="1"/>
  <c r="E1102" i="3"/>
  <c r="F1102" i="3" s="1"/>
  <c r="E1103" i="3"/>
  <c r="E1104" i="3"/>
  <c r="F1104" i="3" s="1"/>
  <c r="E1105" i="3"/>
  <c r="F1105" i="3" s="1"/>
  <c r="E1106" i="3"/>
  <c r="E1107" i="3"/>
  <c r="E1108" i="3"/>
  <c r="F1108" i="3" s="1"/>
  <c r="E1109" i="3"/>
  <c r="E1110" i="3"/>
  <c r="E1111" i="3"/>
  <c r="F1111" i="3" s="1"/>
  <c r="E1112" i="3"/>
  <c r="F1112" i="3" s="1"/>
  <c r="E1113" i="3"/>
  <c r="F1113" i="3" s="1"/>
  <c r="E1114" i="3"/>
  <c r="E1115" i="3"/>
  <c r="E1116" i="3"/>
  <c r="F1116" i="3" s="1"/>
  <c r="E1117" i="3"/>
  <c r="F1117" i="3" s="1"/>
  <c r="E1118" i="3"/>
  <c r="E1119" i="3"/>
  <c r="E1120" i="3"/>
  <c r="F1120" i="3" s="1"/>
  <c r="E1121" i="3"/>
  <c r="F1121" i="3" s="1"/>
  <c r="E1122" i="3"/>
  <c r="E1123" i="3"/>
  <c r="E1124" i="3"/>
  <c r="F1124" i="3" s="1"/>
  <c r="E1125" i="3"/>
  <c r="F1125" i="3" s="1"/>
  <c r="E1126" i="3"/>
  <c r="E1127" i="3"/>
  <c r="E1128" i="3"/>
  <c r="E1129" i="3"/>
  <c r="F1129" i="3" s="1"/>
  <c r="E1130" i="3"/>
  <c r="E1131" i="3"/>
  <c r="E1132" i="3"/>
  <c r="E1133" i="3"/>
  <c r="E1134" i="3"/>
  <c r="F1134" i="3" s="1"/>
  <c r="E1135" i="3"/>
  <c r="F1135" i="3" s="1"/>
  <c r="E1136" i="3"/>
  <c r="F1136" i="3" s="1"/>
  <c r="E1137" i="3"/>
  <c r="F1137" i="3" s="1"/>
  <c r="E1138" i="3"/>
  <c r="F1138" i="3" s="1"/>
  <c r="E1139" i="3"/>
  <c r="E1140" i="3"/>
  <c r="F1140" i="3" s="1"/>
  <c r="E1141" i="3"/>
  <c r="F1141" i="3" s="1"/>
  <c r="E1142" i="3"/>
  <c r="E1143" i="3"/>
  <c r="E1144" i="3"/>
  <c r="E1145" i="3"/>
  <c r="E1146" i="3"/>
  <c r="E1147" i="3"/>
  <c r="F1147" i="3" s="1"/>
  <c r="E1148" i="3"/>
  <c r="F1148" i="3" s="1"/>
  <c r="E1149" i="3"/>
  <c r="F1149" i="3" s="1"/>
  <c r="E1150" i="3"/>
  <c r="F1150" i="3" s="1"/>
  <c r="E1151" i="3"/>
  <c r="E1152" i="3"/>
  <c r="E1153" i="3"/>
  <c r="F1153" i="3" s="1"/>
  <c r="E1154" i="3"/>
  <c r="E1155" i="3"/>
  <c r="E1156" i="3"/>
  <c r="E1157" i="3"/>
  <c r="E1158" i="3"/>
  <c r="E1159" i="3"/>
  <c r="E1160" i="3"/>
  <c r="F1160" i="3" s="1"/>
  <c r="E1161" i="3"/>
  <c r="F1161" i="3" s="1"/>
  <c r="E1162" i="3"/>
  <c r="E1163" i="3"/>
  <c r="E1164" i="3"/>
  <c r="E1165" i="3"/>
  <c r="F1165" i="3" s="1"/>
  <c r="E1166" i="3"/>
  <c r="E1167" i="3"/>
  <c r="E1168" i="3"/>
  <c r="E1169" i="3"/>
  <c r="E1170" i="3"/>
  <c r="E1171" i="3"/>
  <c r="E1172" i="3"/>
  <c r="F1172" i="3" s="1"/>
  <c r="E1173" i="3"/>
  <c r="F1173" i="3" s="1"/>
  <c r="E1174" i="3"/>
  <c r="E1175" i="3"/>
  <c r="E1176" i="3"/>
  <c r="F1176" i="3" s="1"/>
  <c r="E1177" i="3"/>
  <c r="F1177" i="3" s="1"/>
  <c r="E1178" i="3"/>
  <c r="E1179" i="3"/>
  <c r="E1180" i="3"/>
  <c r="E1181" i="3"/>
  <c r="E1182" i="3"/>
  <c r="E1183" i="3"/>
  <c r="F1183" i="3" s="1"/>
  <c r="E1184" i="3"/>
  <c r="F1184" i="3" s="1"/>
  <c r="E1185" i="3"/>
  <c r="F1185" i="3" s="1"/>
  <c r="E1186" i="3"/>
  <c r="F1186" i="3" s="1"/>
  <c r="E1187" i="3"/>
  <c r="E1188" i="3"/>
  <c r="E1189" i="3"/>
  <c r="F1189" i="3" s="1"/>
  <c r="E1190" i="3"/>
  <c r="E1191" i="3"/>
  <c r="E1192" i="3"/>
  <c r="F1192" i="3" s="1"/>
  <c r="E1193" i="3"/>
  <c r="E1194" i="3"/>
  <c r="E1195" i="3"/>
  <c r="E1196" i="3"/>
  <c r="F1196" i="3" s="1"/>
  <c r="E1197" i="3"/>
  <c r="F1197" i="3" s="1"/>
  <c r="E1198" i="3"/>
  <c r="F1198" i="3" s="1"/>
  <c r="E1199" i="3"/>
  <c r="E1200" i="3"/>
  <c r="F1200" i="3" s="1"/>
  <c r="E1201" i="3"/>
  <c r="F1201" i="3" s="1"/>
  <c r="E1202" i="3"/>
  <c r="E1203" i="3"/>
  <c r="E1204" i="3"/>
  <c r="F1204" i="3" s="1"/>
  <c r="E1205" i="3"/>
  <c r="E1206" i="3"/>
  <c r="E1207" i="3"/>
  <c r="F1207" i="3" s="1"/>
  <c r="E1208" i="3"/>
  <c r="F1208" i="3" s="1"/>
  <c r="E1209" i="3"/>
  <c r="F1209" i="3" s="1"/>
  <c r="E1210" i="3"/>
  <c r="E1211" i="3"/>
  <c r="E1212" i="3"/>
  <c r="F1212" i="3" s="1"/>
  <c r="E1213" i="3"/>
  <c r="F1213" i="3" s="1"/>
  <c r="E1214" i="3"/>
  <c r="E1215" i="3"/>
  <c r="E1216" i="3"/>
  <c r="F1216" i="3" s="1"/>
  <c r="E1217" i="3"/>
  <c r="E1218" i="3"/>
  <c r="E1219" i="3"/>
  <c r="E1220" i="3"/>
  <c r="F1220" i="3" s="1"/>
  <c r="E1221" i="3"/>
  <c r="E1222" i="3"/>
  <c r="E1223" i="3"/>
  <c r="E1224" i="3"/>
  <c r="E1225" i="3"/>
  <c r="F1225" i="3" s="1"/>
  <c r="E1226" i="3"/>
  <c r="E1227" i="3"/>
  <c r="E1228" i="3"/>
  <c r="F1228" i="3" s="1"/>
  <c r="E1229" i="3"/>
  <c r="F1229" i="3" s="1"/>
  <c r="E1230" i="3"/>
  <c r="E1231" i="3"/>
  <c r="F1231" i="3" s="1"/>
  <c r="E1232" i="3"/>
  <c r="F1232" i="3" s="1"/>
  <c r="E1233" i="3"/>
  <c r="F1233" i="3" s="1"/>
  <c r="E1234" i="3"/>
  <c r="E1235" i="3"/>
  <c r="E1236" i="3"/>
  <c r="F1236" i="3" s="1"/>
  <c r="E1237" i="3"/>
  <c r="F1237" i="3" s="1"/>
  <c r="E1238" i="3"/>
  <c r="E1239" i="3"/>
  <c r="E1240" i="3"/>
  <c r="E1241" i="3"/>
  <c r="E1242" i="3"/>
  <c r="E1243" i="3"/>
  <c r="E1244" i="3"/>
  <c r="E1245" i="3"/>
  <c r="F1245" i="3" s="1"/>
  <c r="E1246" i="3"/>
  <c r="F1246" i="3" s="1"/>
  <c r="E1247" i="3"/>
  <c r="E1248" i="3"/>
  <c r="F1248" i="3" s="1"/>
  <c r="E1249" i="3"/>
  <c r="F1249" i="3" s="1"/>
  <c r="E1250" i="3"/>
  <c r="E1251" i="3"/>
  <c r="E1252" i="3"/>
  <c r="E1253" i="3"/>
  <c r="E1254" i="3"/>
  <c r="E1255" i="3"/>
  <c r="F1255" i="3" s="1"/>
  <c r="E1256" i="3"/>
  <c r="F1256" i="3" s="1"/>
  <c r="E1257" i="3"/>
  <c r="F1257" i="3" s="1"/>
  <c r="E1258" i="3"/>
  <c r="F1258" i="3" s="1"/>
  <c r="E1259" i="3"/>
  <c r="E1260" i="3"/>
  <c r="F1260" i="3" s="1"/>
  <c r="E1261" i="3"/>
  <c r="F1261" i="3" s="1"/>
  <c r="E1262" i="3"/>
  <c r="E1263" i="3"/>
  <c r="E1264" i="3"/>
  <c r="F1264" i="3" s="1"/>
  <c r="E1265" i="3"/>
  <c r="F1265" i="3" s="1"/>
  <c r="E1266" i="3"/>
  <c r="E1267" i="3"/>
  <c r="E1268" i="3"/>
  <c r="F1268" i="3" s="1"/>
  <c r="E1269" i="3"/>
  <c r="F1269" i="3" s="1"/>
  <c r="E1270" i="3"/>
  <c r="E1271" i="3"/>
  <c r="E1272" i="3"/>
  <c r="F1272" i="3" s="1"/>
  <c r="E1273" i="3"/>
  <c r="F1273" i="3" s="1"/>
  <c r="E1274" i="3"/>
  <c r="E1275" i="3"/>
  <c r="E1276" i="3"/>
  <c r="E1277" i="3"/>
  <c r="E1278" i="3"/>
  <c r="F1278" i="3" s="1"/>
  <c r="E1279" i="3"/>
  <c r="F1279" i="3" s="1"/>
  <c r="E1280" i="3"/>
  <c r="E1281" i="3"/>
  <c r="F1281" i="3" s="1"/>
  <c r="E1282" i="3"/>
  <c r="F1282" i="3" s="1"/>
  <c r="E1283" i="3"/>
  <c r="E1284" i="3"/>
  <c r="F1284" i="3" s="1"/>
  <c r="E1285" i="3"/>
  <c r="F1285" i="3" s="1"/>
  <c r="E1286" i="3"/>
  <c r="E1287" i="3"/>
  <c r="E1288" i="3"/>
  <c r="F1288" i="3" s="1"/>
  <c r="E1289" i="3"/>
  <c r="E1290" i="3"/>
  <c r="E1291" i="3"/>
  <c r="F1291" i="3" s="1"/>
  <c r="E1292" i="3"/>
  <c r="E1293" i="3"/>
  <c r="F1293" i="3" s="1"/>
  <c r="E1294" i="3"/>
  <c r="F1294" i="3" s="1"/>
  <c r="E1295" i="3"/>
  <c r="E1296" i="3"/>
  <c r="E1297" i="3"/>
  <c r="F1297" i="3" s="1"/>
  <c r="E1298" i="3"/>
  <c r="E1299" i="3"/>
  <c r="E1300" i="3"/>
  <c r="E1301" i="3"/>
  <c r="E1302" i="3"/>
  <c r="E1303" i="3"/>
  <c r="F1303" i="3" s="1"/>
  <c r="E1304" i="3"/>
  <c r="F1304" i="3" s="1"/>
  <c r="E1305" i="3"/>
  <c r="F1305" i="3" s="1"/>
  <c r="E1306" i="3"/>
  <c r="F1306" i="3" s="1"/>
  <c r="E1307" i="3"/>
  <c r="E1308" i="3"/>
  <c r="F1308" i="3" s="1"/>
  <c r="E1309" i="3"/>
  <c r="F1309" i="3" s="1"/>
  <c r="E1310" i="3"/>
  <c r="E1311" i="3"/>
  <c r="E1312" i="3"/>
  <c r="E1313" i="3"/>
  <c r="E1314" i="3"/>
  <c r="E1315" i="3"/>
  <c r="F1315" i="3" s="1"/>
  <c r="E1316" i="3"/>
  <c r="F1316" i="3" s="1"/>
  <c r="E1317" i="3"/>
  <c r="F1317" i="3" s="1"/>
  <c r="E1318" i="3"/>
  <c r="F1318" i="3" s="1"/>
  <c r="E1319" i="3"/>
  <c r="E1320" i="3"/>
  <c r="F1320" i="3" s="1"/>
  <c r="E1321" i="3"/>
  <c r="F1321" i="3" s="1"/>
  <c r="E1322" i="3"/>
  <c r="E1323" i="3"/>
  <c r="E1324" i="3"/>
  <c r="F1324" i="3" s="1"/>
  <c r="E1325" i="3"/>
  <c r="E1326" i="3"/>
  <c r="E1327" i="3"/>
  <c r="E1328" i="3"/>
  <c r="E1329" i="3"/>
  <c r="F1329" i="3" s="1"/>
  <c r="E1330" i="3"/>
  <c r="F1330" i="3" s="1"/>
  <c r="E1331" i="3"/>
  <c r="E1332" i="3"/>
  <c r="E1333" i="3"/>
  <c r="F1333" i="3" s="1"/>
  <c r="E1334" i="3"/>
  <c r="E1335" i="3"/>
  <c r="E1336" i="3"/>
  <c r="E1337" i="3"/>
  <c r="E1338" i="3"/>
  <c r="E1339" i="3"/>
  <c r="F1339" i="3" s="1"/>
  <c r="E1340" i="3"/>
  <c r="E1341" i="3"/>
  <c r="F1341" i="3" s="1"/>
  <c r="E1342" i="3"/>
  <c r="F1342" i="3" s="1"/>
  <c r="E1343" i="3"/>
  <c r="E1344" i="3"/>
  <c r="F1344" i="3" s="1"/>
  <c r="E1345" i="3"/>
  <c r="F1345" i="3" s="1"/>
  <c r="E1346" i="3"/>
  <c r="E1347" i="3"/>
  <c r="E1348" i="3"/>
  <c r="F1348" i="3" s="1"/>
  <c r="E1349" i="3"/>
  <c r="E1350" i="3"/>
  <c r="E1351" i="3"/>
  <c r="F1351" i="3" s="1"/>
  <c r="E1352" i="3"/>
  <c r="F1352" i="3" s="1"/>
  <c r="E1353" i="3"/>
  <c r="F1353" i="3" s="1"/>
  <c r="E1354" i="3"/>
  <c r="E1355" i="3"/>
  <c r="E1356" i="3"/>
  <c r="F1356" i="3" s="1"/>
  <c r="E1357" i="3"/>
  <c r="F1357" i="3" s="1"/>
  <c r="E1358" i="3"/>
  <c r="E1359" i="3"/>
  <c r="E1360" i="3"/>
  <c r="F1360" i="3" s="1"/>
  <c r="E1361" i="3"/>
  <c r="E1362" i="3"/>
  <c r="E1363" i="3"/>
  <c r="E1364" i="3"/>
  <c r="F1364" i="3" s="1"/>
  <c r="E1365" i="3"/>
  <c r="F1365" i="3" s="1"/>
  <c r="E1366" i="3"/>
  <c r="F1366" i="3" s="1"/>
  <c r="E1367" i="3"/>
  <c r="E1368" i="3"/>
  <c r="E1369" i="3"/>
  <c r="F1369" i="3" s="1"/>
  <c r="E1370" i="3"/>
  <c r="E1371" i="3"/>
  <c r="E1372" i="3"/>
  <c r="E1373" i="3"/>
  <c r="E1374" i="3"/>
  <c r="E1375" i="3"/>
  <c r="E1376" i="3"/>
  <c r="F1376" i="3" s="1"/>
  <c r="E1377" i="3"/>
  <c r="F1377" i="3" s="1"/>
  <c r="E1378" i="3"/>
  <c r="E1379" i="3"/>
  <c r="E1380" i="3"/>
  <c r="F1380" i="3" s="1"/>
  <c r="E1381" i="3"/>
  <c r="F1381" i="3" s="1"/>
  <c r="E1382" i="3"/>
  <c r="E1383" i="3"/>
  <c r="E1384" i="3"/>
  <c r="E1385" i="3"/>
  <c r="E1386" i="3"/>
  <c r="E1387" i="3"/>
  <c r="F1387" i="3" s="1"/>
  <c r="E1388" i="3"/>
  <c r="F1388" i="3" s="1"/>
  <c r="E1389" i="3"/>
  <c r="F1389" i="3" s="1"/>
  <c r="E1390" i="3"/>
  <c r="F1390" i="3" s="1"/>
  <c r="E1391" i="3"/>
  <c r="E1392" i="3"/>
  <c r="E1393" i="3"/>
  <c r="F1393" i="3" s="1"/>
  <c r="E1394" i="3"/>
  <c r="E1395" i="3"/>
  <c r="E1396" i="3"/>
  <c r="E1397" i="3"/>
  <c r="E1398" i="3"/>
  <c r="E1399" i="3"/>
  <c r="E1400" i="3"/>
  <c r="F1400" i="3" s="1"/>
  <c r="E1401" i="3"/>
  <c r="F1401" i="3" s="1"/>
  <c r="E1402" i="3"/>
  <c r="F1402" i="3" s="1"/>
  <c r="E1403" i="3"/>
  <c r="E1404" i="3"/>
  <c r="E1405" i="3"/>
  <c r="F1405" i="3" s="1"/>
  <c r="E1406" i="3"/>
  <c r="E1407" i="3"/>
  <c r="E1408" i="3"/>
  <c r="E1409" i="3"/>
  <c r="E1410" i="3"/>
  <c r="E1411" i="3"/>
  <c r="E1412" i="3"/>
  <c r="F1412" i="3" s="1"/>
  <c r="E1413" i="3"/>
  <c r="F1413" i="3" s="1"/>
  <c r="E1414" i="3"/>
  <c r="E1415" i="3"/>
  <c r="E1416" i="3"/>
  <c r="F1416" i="3" s="1"/>
  <c r="E1417" i="3"/>
  <c r="F1417" i="3" s="1"/>
  <c r="E1418" i="3"/>
  <c r="E1419" i="3"/>
  <c r="E1420" i="3"/>
  <c r="E1421" i="3"/>
  <c r="E1422" i="3"/>
  <c r="E1423" i="3"/>
  <c r="E1424" i="3"/>
  <c r="F1424" i="3" s="1"/>
  <c r="E1425" i="3"/>
  <c r="F1425" i="3" s="1"/>
  <c r="E1426" i="3"/>
  <c r="E1427" i="3"/>
  <c r="E1428" i="3"/>
  <c r="F1428" i="3" s="1"/>
  <c r="E1429" i="3"/>
  <c r="F1429" i="3" s="1"/>
  <c r="E1430" i="3"/>
  <c r="E1431" i="3"/>
  <c r="E1432" i="3"/>
  <c r="F1432" i="3" s="1"/>
  <c r="E1433" i="3"/>
  <c r="E1434" i="3"/>
  <c r="E1435" i="3"/>
  <c r="E1436" i="3"/>
  <c r="F1436" i="3" s="1"/>
  <c r="E1437" i="3"/>
  <c r="F1437" i="3" s="1"/>
  <c r="E1438" i="3"/>
  <c r="F1438" i="3" s="1"/>
  <c r="E1439" i="3"/>
  <c r="E1440" i="3"/>
  <c r="F1440" i="3" s="1"/>
  <c r="E1441" i="3"/>
  <c r="F1441" i="3" s="1"/>
  <c r="E1442" i="3"/>
  <c r="E1443" i="3"/>
  <c r="E1444" i="3"/>
  <c r="F1444" i="3" s="1"/>
  <c r="E1445" i="3"/>
  <c r="E1446" i="3"/>
  <c r="E1447" i="3"/>
  <c r="F1447" i="3" s="1"/>
  <c r="E1448" i="3"/>
  <c r="F1448" i="3" s="1"/>
  <c r="E1449" i="3"/>
  <c r="F1449" i="3" s="1"/>
  <c r="E1450" i="3"/>
  <c r="E1451" i="3"/>
  <c r="E1452" i="3"/>
  <c r="F1452" i="3" s="1"/>
  <c r="E1453" i="3"/>
  <c r="F1453" i="3" s="1"/>
  <c r="E1454" i="3"/>
  <c r="E1455" i="3"/>
  <c r="E1456" i="3"/>
  <c r="E1457" i="3"/>
  <c r="E1458" i="3"/>
  <c r="E1459" i="3"/>
  <c r="F1459" i="3" s="1"/>
  <c r="E1460" i="3"/>
  <c r="F1460" i="3" s="1"/>
  <c r="E1461" i="3"/>
  <c r="F1461" i="3" s="1"/>
  <c r="E1462" i="3"/>
  <c r="F1462" i="3" s="1"/>
  <c r="E1463" i="3"/>
  <c r="E1464" i="3"/>
  <c r="F1464" i="3" s="1"/>
  <c r="E1465" i="3"/>
  <c r="F1465" i="3" s="1"/>
  <c r="E1466" i="3"/>
  <c r="E1467" i="3"/>
  <c r="E1468" i="3"/>
  <c r="F1468" i="3" s="1"/>
  <c r="E1469" i="3"/>
  <c r="E1470" i="3"/>
  <c r="E1471" i="3"/>
  <c r="E1472" i="3"/>
  <c r="F1472" i="3" s="1"/>
  <c r="E1473" i="3"/>
  <c r="E1474" i="3"/>
  <c r="E1475" i="3"/>
  <c r="E1476" i="3"/>
  <c r="F1476" i="3" s="1"/>
  <c r="E1477" i="3"/>
  <c r="F1477" i="3" s="1"/>
  <c r="E1478" i="3"/>
  <c r="E1479" i="3"/>
  <c r="E1480" i="3"/>
  <c r="F1480" i="3" s="1"/>
  <c r="E1481" i="3"/>
  <c r="E1482" i="3"/>
  <c r="E1483" i="3"/>
  <c r="F1483" i="3" s="1"/>
  <c r="E1484" i="3"/>
  <c r="F1484" i="3" s="1"/>
  <c r="E1485" i="3"/>
  <c r="F1485" i="3" s="1"/>
  <c r="E1486" i="3"/>
  <c r="E1487" i="3"/>
  <c r="E1488" i="3"/>
  <c r="F1488" i="3" s="1"/>
  <c r="E1489" i="3"/>
  <c r="F1489" i="3" s="1"/>
  <c r="E1490" i="3"/>
  <c r="E1491" i="3"/>
  <c r="E1492" i="3"/>
  <c r="F1492" i="3" s="1"/>
  <c r="E1493" i="3"/>
  <c r="E1494" i="3"/>
  <c r="E1495" i="3"/>
  <c r="F1495" i="3" s="1"/>
  <c r="E1496" i="3"/>
  <c r="F1496" i="3" s="1"/>
  <c r="E1497" i="3"/>
  <c r="F1497" i="3" s="1"/>
  <c r="E1498" i="3"/>
  <c r="F1498" i="3" s="1"/>
  <c r="E1499" i="3"/>
  <c r="E1500" i="3"/>
  <c r="F1500" i="3" s="1"/>
  <c r="E1501" i="3"/>
  <c r="F1501" i="3" s="1"/>
  <c r="E1502" i="3"/>
  <c r="E1503" i="3"/>
  <c r="E1504" i="3"/>
  <c r="E1505" i="3"/>
  <c r="E1506" i="3"/>
  <c r="E1507" i="3"/>
  <c r="E1508" i="3"/>
  <c r="F1508" i="3" s="1"/>
  <c r="E1509" i="3"/>
  <c r="F1509" i="3" s="1"/>
  <c r="E1510" i="3"/>
  <c r="F1510" i="3" s="1"/>
  <c r="E1511" i="3"/>
  <c r="E1512" i="3"/>
  <c r="E1513" i="3"/>
  <c r="F1513" i="3" s="1"/>
  <c r="E1514" i="3"/>
  <c r="E1515" i="3"/>
  <c r="E1516" i="3"/>
  <c r="F1516" i="3" s="1"/>
  <c r="E1517" i="3"/>
  <c r="E1518" i="3"/>
  <c r="E1519" i="3"/>
  <c r="F1519" i="3" s="1"/>
  <c r="E1520" i="3"/>
  <c r="F1520" i="3" s="1"/>
  <c r="E1521" i="3"/>
  <c r="F1521" i="3" s="1"/>
  <c r="E1522" i="3"/>
  <c r="F1522" i="3" s="1"/>
  <c r="E1523" i="3"/>
  <c r="E1524" i="3"/>
  <c r="F1524" i="3" s="1"/>
  <c r="E1525" i="3"/>
  <c r="F1525" i="3" s="1"/>
  <c r="E1526" i="3"/>
  <c r="E1527" i="3"/>
  <c r="E1528" i="3"/>
  <c r="F1528" i="3" s="1"/>
  <c r="E1529" i="3"/>
  <c r="E1530" i="3"/>
  <c r="E1531" i="3"/>
  <c r="F1531" i="3" s="1"/>
  <c r="E1532" i="3"/>
  <c r="F1532" i="3" s="1"/>
  <c r="E1533" i="3"/>
  <c r="F1533" i="3" s="1"/>
  <c r="E1534" i="3"/>
  <c r="F1534" i="3" s="1"/>
  <c r="E1535" i="3"/>
  <c r="E1536" i="3"/>
  <c r="F1536" i="3" s="1"/>
  <c r="E1537" i="3"/>
  <c r="F1537" i="3" s="1"/>
  <c r="E1538" i="3"/>
  <c r="E1539" i="3"/>
  <c r="E1540" i="3"/>
  <c r="F1540" i="3" s="1"/>
  <c r="E1541" i="3"/>
  <c r="E1542" i="3"/>
  <c r="E1543" i="3"/>
  <c r="E1544" i="3"/>
  <c r="F1544" i="3" s="1"/>
  <c r="E1545" i="3"/>
  <c r="E1546" i="3"/>
  <c r="F1546" i="3" s="1"/>
  <c r="E1547" i="3"/>
  <c r="E1548" i="3"/>
  <c r="E1549" i="3"/>
  <c r="F1549" i="3" s="1"/>
  <c r="E1550" i="3"/>
  <c r="E1551" i="3"/>
  <c r="E1552" i="3"/>
  <c r="F1552" i="3" s="1"/>
  <c r="E1553" i="3"/>
  <c r="E1554" i="3"/>
  <c r="E1555" i="3"/>
  <c r="F1555" i="3" s="1"/>
  <c r="E1556" i="3"/>
  <c r="F1556" i="3" s="1"/>
  <c r="E1557" i="3"/>
  <c r="F1557" i="3" s="1"/>
  <c r="E1558" i="3"/>
  <c r="E1559" i="3"/>
  <c r="E1560" i="3"/>
  <c r="E1561" i="3"/>
  <c r="F1561" i="3" s="1"/>
  <c r="E1562" i="3"/>
  <c r="E1563" i="3"/>
  <c r="E1564" i="3"/>
  <c r="E1565" i="3"/>
  <c r="E1566" i="3"/>
  <c r="E1567" i="3"/>
  <c r="F1567" i="3" s="1"/>
  <c r="E1568" i="3"/>
  <c r="F1568" i="3" s="1"/>
  <c r="E1569" i="3"/>
  <c r="F1569" i="3" s="1"/>
  <c r="E1570" i="3"/>
  <c r="F1570" i="3" s="1"/>
  <c r="E1571" i="3"/>
  <c r="E1572" i="3"/>
  <c r="F1572" i="3" s="1"/>
  <c r="E1573" i="3"/>
  <c r="F1573" i="3" s="1"/>
  <c r="E1574" i="3"/>
  <c r="E1575" i="3"/>
  <c r="E1576" i="3"/>
  <c r="E1577" i="3"/>
  <c r="E1578" i="3"/>
  <c r="E1579" i="3"/>
  <c r="F1579" i="3" s="1"/>
  <c r="E1580" i="3"/>
  <c r="F1580" i="3" s="1"/>
  <c r="E1581" i="3"/>
  <c r="F1581" i="3" s="1"/>
  <c r="E1582" i="3"/>
  <c r="F1582" i="3" s="1"/>
  <c r="E1583" i="3"/>
  <c r="E1584" i="3"/>
  <c r="E1585" i="3"/>
  <c r="F1585" i="3" s="1"/>
  <c r="E1586" i="3"/>
  <c r="E1587" i="3"/>
  <c r="E1588" i="3"/>
  <c r="E1589" i="3"/>
  <c r="E1590" i="3"/>
  <c r="E1591" i="3"/>
  <c r="E1592" i="3"/>
  <c r="F1592" i="3" s="1"/>
  <c r="E1593" i="3"/>
  <c r="F1593" i="3" s="1"/>
  <c r="E1594" i="3"/>
  <c r="F1594" i="3" s="1"/>
  <c r="E1595" i="3"/>
  <c r="E1596" i="3"/>
  <c r="E1597" i="3"/>
  <c r="F1597" i="3" s="1"/>
  <c r="E1598" i="3"/>
  <c r="E1599" i="3"/>
  <c r="E1600" i="3"/>
  <c r="E1601" i="3"/>
  <c r="E1602" i="3"/>
  <c r="E1603" i="3"/>
  <c r="F1603" i="3" s="1"/>
  <c r="E1604" i="3"/>
  <c r="F1604" i="3" s="1"/>
  <c r="E1605" i="3"/>
  <c r="F1605" i="3" s="1"/>
  <c r="E1606" i="3"/>
  <c r="F1606" i="3" s="1"/>
  <c r="E1607" i="3"/>
  <c r="E1608" i="3"/>
  <c r="F1608" i="3" s="1"/>
  <c r="E1609" i="3"/>
  <c r="F1609" i="3" s="1"/>
  <c r="E1610" i="3"/>
  <c r="E1611" i="3"/>
  <c r="E1612" i="3"/>
  <c r="E1613" i="3"/>
  <c r="E1614" i="3"/>
  <c r="E1615" i="3"/>
  <c r="E1616" i="3"/>
  <c r="F1616" i="3" s="1"/>
  <c r="E1617" i="3"/>
  <c r="F1617" i="3" s="1"/>
  <c r="E1618" i="3"/>
  <c r="F1618" i="3" s="1"/>
  <c r="E1619" i="3"/>
  <c r="E1620" i="3"/>
  <c r="E1621" i="3"/>
  <c r="F1621" i="3" s="1"/>
  <c r="E1622" i="3"/>
  <c r="E1623" i="3"/>
  <c r="E1624" i="3"/>
  <c r="E1625" i="3"/>
  <c r="E1626" i="3"/>
  <c r="E1627" i="3"/>
  <c r="E1628" i="3"/>
  <c r="F1628" i="3" s="1"/>
  <c r="E1629" i="3"/>
  <c r="F1629" i="3" s="1"/>
  <c r="E1630" i="3"/>
  <c r="E1631" i="3"/>
  <c r="E1632" i="3"/>
  <c r="E1633" i="3"/>
  <c r="F1633" i="3" s="1"/>
  <c r="E1634" i="3"/>
  <c r="E1635" i="3"/>
  <c r="E1636" i="3"/>
  <c r="E1637" i="3"/>
  <c r="E1638" i="3"/>
  <c r="E1639" i="3"/>
  <c r="E1640" i="3"/>
  <c r="F1640" i="3" s="1"/>
  <c r="E1641" i="3"/>
  <c r="F1641" i="3" s="1"/>
  <c r="E1642" i="3"/>
  <c r="F1642" i="3" s="1"/>
  <c r="E1643" i="3"/>
  <c r="E1644" i="3"/>
  <c r="F1644" i="3" s="1"/>
  <c r="E1645" i="3"/>
  <c r="F1645" i="3" s="1"/>
  <c r="E1646" i="3"/>
  <c r="E1647" i="3"/>
  <c r="E1648" i="3"/>
  <c r="E1649" i="3"/>
  <c r="E1650" i="3"/>
  <c r="E1651" i="3"/>
  <c r="E1652" i="3"/>
  <c r="F1652" i="3" s="1"/>
  <c r="E1653" i="3"/>
  <c r="F1653" i="3" s="1"/>
  <c r="E1654" i="3"/>
  <c r="F1654" i="3" s="1"/>
  <c r="E1655" i="3"/>
  <c r="E1656" i="3"/>
  <c r="F1656" i="3" s="1"/>
  <c r="E1657" i="3"/>
  <c r="F1657" i="3" s="1"/>
  <c r="E1658" i="3"/>
  <c r="E1659" i="3"/>
  <c r="E1660" i="3"/>
  <c r="F1660" i="3" s="1"/>
  <c r="E1661" i="3"/>
  <c r="F1661" i="3" s="1"/>
  <c r="E1662" i="3"/>
  <c r="E1663" i="3"/>
  <c r="E1664" i="3"/>
  <c r="F1664" i="3" s="1"/>
  <c r="E1665" i="3"/>
  <c r="F1665" i="3" s="1"/>
  <c r="E1666" i="3"/>
  <c r="F1666" i="3" s="1"/>
  <c r="E1667" i="3"/>
  <c r="E1668" i="3"/>
  <c r="E1669" i="3"/>
  <c r="F1669" i="3" s="1"/>
  <c r="E1670" i="3"/>
  <c r="E1671" i="3"/>
  <c r="E1672" i="3"/>
  <c r="E1673" i="3"/>
  <c r="E1674" i="3"/>
  <c r="E1675" i="3"/>
  <c r="F1675" i="3" s="1"/>
  <c r="E1676" i="3"/>
  <c r="F1676" i="3" s="1"/>
  <c r="E1677" i="3"/>
  <c r="F1677" i="3" s="1"/>
  <c r="E1678" i="3"/>
  <c r="E1679" i="3"/>
  <c r="E1680" i="3"/>
  <c r="F1680" i="3" s="1"/>
  <c r="E1681" i="3"/>
  <c r="F1681" i="3" s="1"/>
  <c r="E1682" i="3"/>
  <c r="E1683" i="3"/>
  <c r="E1684" i="3"/>
  <c r="E1685" i="3"/>
  <c r="E1686" i="3"/>
  <c r="E1687" i="3"/>
  <c r="E1688" i="3"/>
  <c r="F1688" i="3" s="1"/>
  <c r="E1689" i="3"/>
  <c r="F1689" i="3" s="1"/>
  <c r="E1690" i="3"/>
  <c r="F1690" i="3" s="1"/>
  <c r="E1691" i="3"/>
  <c r="E1692" i="3"/>
  <c r="E1693" i="3"/>
  <c r="F1693" i="3" s="1"/>
  <c r="E1694" i="3"/>
  <c r="E1695" i="3"/>
  <c r="E1696" i="3"/>
  <c r="E1697" i="3"/>
  <c r="E1698" i="3"/>
  <c r="E1699" i="3"/>
  <c r="E1700" i="3"/>
  <c r="F1700" i="3" s="1"/>
  <c r="E1701" i="3"/>
  <c r="F1701" i="3" s="1"/>
  <c r="E1702" i="3"/>
  <c r="E1703" i="3"/>
  <c r="E1704" i="3"/>
  <c r="E1705" i="3"/>
  <c r="F1705" i="3" s="1"/>
  <c r="E1706" i="3"/>
  <c r="E1707" i="3"/>
  <c r="E1708" i="3"/>
  <c r="E1709" i="3"/>
  <c r="E1710" i="3"/>
  <c r="E1711" i="3"/>
  <c r="E1712" i="3"/>
  <c r="F1712" i="3" s="1"/>
  <c r="E1713" i="3"/>
  <c r="F1713" i="3" s="1"/>
  <c r="E1714" i="3"/>
  <c r="E1715" i="3"/>
  <c r="E1716" i="3"/>
  <c r="F1716" i="3" s="1"/>
  <c r="E1717" i="3"/>
  <c r="F1717" i="3" s="1"/>
  <c r="E1718" i="3"/>
  <c r="E1719" i="3"/>
  <c r="E1720" i="3"/>
  <c r="E1721" i="3"/>
  <c r="E1722" i="3"/>
  <c r="E1723" i="3"/>
  <c r="E1724" i="3"/>
  <c r="F1724" i="3" s="1"/>
  <c r="E1725" i="3"/>
  <c r="F1725" i="3" s="1"/>
  <c r="E1726" i="3"/>
  <c r="F1726" i="3" s="1"/>
  <c r="E1727" i="3"/>
  <c r="E1728" i="3"/>
  <c r="F1728" i="3" s="1"/>
  <c r="E1729" i="3"/>
  <c r="F1729" i="3" s="1"/>
  <c r="E1730" i="3"/>
  <c r="E1731" i="3"/>
  <c r="E1732" i="3"/>
  <c r="F1732" i="3" s="1"/>
  <c r="E1733" i="3"/>
  <c r="F1733" i="3" s="1"/>
  <c r="E1734" i="3"/>
  <c r="E1735" i="3"/>
  <c r="E1736" i="3"/>
  <c r="F1736" i="3" s="1"/>
  <c r="E1737" i="3"/>
  <c r="F1737" i="3" s="1"/>
  <c r="E1738" i="3"/>
  <c r="F1738" i="3" s="1"/>
  <c r="E1739" i="3"/>
  <c r="E1740" i="3"/>
  <c r="E1741" i="3"/>
  <c r="F1741" i="3" s="1"/>
  <c r="E1742" i="3"/>
  <c r="E1743" i="3"/>
  <c r="E1744" i="3"/>
  <c r="E1745" i="3"/>
  <c r="E1746" i="3"/>
  <c r="E1747" i="3"/>
  <c r="F1747" i="3" s="1"/>
  <c r="E1748" i="3"/>
  <c r="F1748" i="3" s="1"/>
  <c r="E1749" i="3"/>
  <c r="F1749" i="3" s="1"/>
  <c r="E1750" i="3"/>
  <c r="E1751" i="3"/>
  <c r="E1752" i="3"/>
  <c r="F1752" i="3" s="1"/>
  <c r="E1753" i="3"/>
  <c r="F1753" i="3" s="1"/>
  <c r="E1754" i="3"/>
  <c r="E1755" i="3"/>
  <c r="E1756" i="3"/>
  <c r="E1757" i="3"/>
  <c r="E1758" i="3"/>
  <c r="E1759" i="3"/>
  <c r="E1760" i="3"/>
  <c r="F1760" i="3" s="1"/>
  <c r="E1761" i="3"/>
  <c r="F1761" i="3" s="1"/>
  <c r="E1762" i="3"/>
  <c r="F1762" i="3" s="1"/>
  <c r="E1763" i="3"/>
  <c r="E1764" i="3"/>
  <c r="E1765" i="3"/>
  <c r="F1765" i="3" s="1"/>
  <c r="E1766" i="3"/>
  <c r="E1767" i="3"/>
  <c r="E1768" i="3"/>
  <c r="E1769" i="3"/>
  <c r="E1770" i="3"/>
  <c r="E1771" i="3"/>
  <c r="E1772" i="3"/>
  <c r="F1772" i="3" s="1"/>
  <c r="E1773" i="3"/>
  <c r="F1773" i="3" s="1"/>
  <c r="E1774" i="3"/>
  <c r="F1774" i="3" s="1"/>
  <c r="E1775" i="3"/>
  <c r="E1776" i="3"/>
  <c r="E1777" i="3"/>
  <c r="F1777" i="3" s="1"/>
  <c r="E1778" i="3"/>
  <c r="E1779" i="3"/>
  <c r="E1780" i="3"/>
  <c r="E1781" i="3"/>
  <c r="E1782" i="3"/>
  <c r="E1783" i="3"/>
  <c r="E1784" i="3"/>
  <c r="F1784" i="3" s="1"/>
  <c r="E1785" i="3"/>
  <c r="F1785" i="3" s="1"/>
  <c r="E1786" i="3"/>
  <c r="E1787" i="3"/>
  <c r="E1788" i="3"/>
  <c r="F1788" i="3" s="1"/>
  <c r="E1789" i="3"/>
  <c r="F1789" i="3" s="1"/>
  <c r="E1790" i="3"/>
  <c r="E1791" i="3"/>
  <c r="E1792" i="3"/>
  <c r="E1793" i="3"/>
  <c r="E1794" i="3"/>
  <c r="E1795" i="3"/>
  <c r="E1796" i="3"/>
  <c r="F1796" i="3" s="1"/>
  <c r="E1797" i="3"/>
  <c r="E1798" i="3"/>
  <c r="F1798" i="3" s="1"/>
  <c r="E1799" i="3"/>
  <c r="E1800" i="3"/>
  <c r="F1800" i="3" s="1"/>
  <c r="E1801" i="3"/>
  <c r="F1801" i="3" s="1"/>
  <c r="E1802" i="3"/>
  <c r="E1803" i="3"/>
  <c r="E1804" i="3"/>
  <c r="F1804" i="3" s="1"/>
  <c r="E1805" i="3"/>
  <c r="F1805" i="3" s="1"/>
  <c r="E1806" i="3"/>
  <c r="E1807" i="3"/>
  <c r="E1808" i="3"/>
  <c r="F1808" i="3" s="1"/>
  <c r="E1809" i="3"/>
  <c r="F1809" i="3" s="1"/>
  <c r="E1810" i="3"/>
  <c r="F1810" i="3" s="1"/>
  <c r="E1811" i="3"/>
  <c r="E1812" i="3"/>
  <c r="E1813" i="3"/>
  <c r="F1813" i="3" s="1"/>
  <c r="E1814" i="3"/>
  <c r="E1815" i="3"/>
  <c r="E1816" i="3"/>
  <c r="E1817" i="3"/>
  <c r="E1818" i="3"/>
  <c r="E1819" i="3"/>
  <c r="F1819" i="3" s="1"/>
  <c r="E1820" i="3"/>
  <c r="F1820" i="3" s="1"/>
  <c r="E1821" i="3"/>
  <c r="F1821" i="3" s="1"/>
  <c r="E1822" i="3"/>
  <c r="E1823" i="3"/>
  <c r="E1824" i="3"/>
  <c r="F1824" i="3" s="1"/>
  <c r="E1825" i="3"/>
  <c r="F1825" i="3" s="1"/>
  <c r="E1826" i="3"/>
  <c r="E1827" i="3"/>
  <c r="E1828" i="3"/>
  <c r="E1829" i="3"/>
  <c r="E1830" i="3"/>
  <c r="E1831" i="3"/>
  <c r="E1832" i="3"/>
  <c r="F1832" i="3" s="1"/>
  <c r="E1833" i="3"/>
  <c r="F1833" i="3" s="1"/>
  <c r="E1834" i="3"/>
  <c r="E1835" i="3"/>
  <c r="E1836" i="3"/>
  <c r="E1837" i="3"/>
  <c r="F1837" i="3" s="1"/>
  <c r="E1838" i="3"/>
  <c r="E1839" i="3"/>
  <c r="E1840" i="3"/>
  <c r="E1841" i="3"/>
  <c r="E1842" i="3"/>
  <c r="E1843" i="3"/>
  <c r="E1844" i="3"/>
  <c r="F1844" i="3" s="1"/>
  <c r="E1845" i="3"/>
  <c r="F1845" i="3" s="1"/>
  <c r="E1846" i="3"/>
  <c r="F1846" i="3" s="1"/>
  <c r="E1847" i="3"/>
  <c r="E1848" i="3"/>
  <c r="E1849" i="3"/>
  <c r="F1849" i="3" s="1"/>
  <c r="E1850" i="3"/>
  <c r="E1851" i="3"/>
  <c r="E1852" i="3"/>
  <c r="E1853" i="3"/>
  <c r="E1854" i="3"/>
  <c r="E1855" i="3"/>
  <c r="E1856" i="3"/>
  <c r="F1856" i="3" s="1"/>
  <c r="E1857" i="3"/>
  <c r="F1857" i="3" s="1"/>
  <c r="E1858" i="3"/>
  <c r="E1859" i="3"/>
  <c r="E1860" i="3"/>
  <c r="F1860" i="3" s="1"/>
  <c r="E1861" i="3"/>
  <c r="F1861" i="3" s="1"/>
  <c r="E1862" i="3"/>
  <c r="E1863" i="3"/>
  <c r="E1864" i="3"/>
  <c r="E1865" i="3"/>
  <c r="E1866" i="3"/>
  <c r="E1867" i="3"/>
  <c r="E1868" i="3"/>
  <c r="F1868" i="3" s="1"/>
  <c r="E1869" i="3"/>
  <c r="F1869" i="3" s="1"/>
  <c r="E1870" i="3"/>
  <c r="F1870" i="3" s="1"/>
  <c r="E1871" i="3"/>
  <c r="E1872" i="3"/>
  <c r="F1872" i="3" s="1"/>
  <c r="E1873" i="3"/>
  <c r="F1873" i="3" s="1"/>
  <c r="E1874" i="3"/>
  <c r="E1875" i="3"/>
  <c r="E1876" i="3"/>
  <c r="F1876" i="3" s="1"/>
  <c r="E1877" i="3"/>
  <c r="F1877" i="3" s="1"/>
  <c r="E1878" i="3"/>
  <c r="E1879" i="3"/>
  <c r="E1880" i="3"/>
  <c r="F1880" i="3" s="1"/>
  <c r="E1881" i="3"/>
  <c r="F1881" i="3" s="1"/>
  <c r="E1882" i="3"/>
  <c r="F1882" i="3" s="1"/>
  <c r="E1883" i="3"/>
  <c r="E1884" i="3"/>
  <c r="E1885" i="3"/>
  <c r="F1885" i="3" s="1"/>
  <c r="E1886" i="3"/>
  <c r="E1887" i="3"/>
  <c r="E1888" i="3"/>
  <c r="E1889" i="3"/>
  <c r="E1890" i="3"/>
  <c r="E1891" i="3"/>
  <c r="F1891" i="3" s="1"/>
  <c r="E1892" i="3"/>
  <c r="F1892" i="3" s="1"/>
  <c r="E1893" i="3"/>
  <c r="F1893" i="3" s="1"/>
  <c r="E1894" i="3"/>
  <c r="F1894" i="3" s="1"/>
  <c r="E1895" i="3"/>
  <c r="E1896" i="3"/>
  <c r="F1896" i="3" s="1"/>
  <c r="E1897" i="3"/>
  <c r="F1897" i="3" s="1"/>
  <c r="E1898" i="3"/>
  <c r="E1899" i="3"/>
  <c r="E1900" i="3"/>
  <c r="E1901" i="3"/>
  <c r="E1902" i="3"/>
  <c r="E1903" i="3"/>
  <c r="E1904" i="3"/>
  <c r="F1904" i="3" s="1"/>
  <c r="E1905" i="3"/>
  <c r="F1905" i="3" s="1"/>
  <c r="E1906" i="3"/>
  <c r="F1906" i="3" s="1"/>
  <c r="E1907" i="3"/>
  <c r="E1908" i="3"/>
  <c r="E1909" i="3"/>
  <c r="F1909" i="3" s="1"/>
  <c r="E1910" i="3"/>
  <c r="E1911" i="3"/>
  <c r="E1912" i="3"/>
  <c r="E1913" i="3"/>
  <c r="E1914" i="3"/>
  <c r="E1915" i="3"/>
  <c r="E1916" i="3"/>
  <c r="F1916" i="3" s="1"/>
  <c r="E1917" i="3"/>
  <c r="F1917" i="3" s="1"/>
  <c r="E1918" i="3"/>
  <c r="E1919" i="3"/>
  <c r="E1920" i="3"/>
  <c r="E1921" i="3"/>
  <c r="F1921" i="3" s="1"/>
  <c r="E1922" i="3"/>
  <c r="E1923" i="3"/>
  <c r="E1924" i="3"/>
  <c r="E1925" i="3"/>
  <c r="E1926" i="3"/>
  <c r="E1927" i="3"/>
  <c r="E1928" i="3"/>
  <c r="F1928" i="3" s="1"/>
  <c r="E1929" i="3"/>
  <c r="F1929" i="3" s="1"/>
  <c r="E1930" i="3"/>
  <c r="E1931" i="3"/>
  <c r="E1932" i="3"/>
  <c r="F1932" i="3" s="1"/>
  <c r="E1933" i="3"/>
  <c r="F1933" i="3" s="1"/>
  <c r="E1934" i="3"/>
  <c r="E1935" i="3"/>
  <c r="E1936" i="3"/>
  <c r="E1937" i="3"/>
  <c r="E1938" i="3"/>
  <c r="E1939" i="3"/>
  <c r="E1940" i="3"/>
  <c r="F1940" i="3" s="1"/>
  <c r="E1941" i="3"/>
  <c r="F1941" i="3" s="1"/>
  <c r="E1942" i="3"/>
  <c r="F1942" i="3" s="1"/>
  <c r="E1943" i="3"/>
  <c r="E1944" i="3"/>
  <c r="F1944" i="3" s="1"/>
  <c r="E1945" i="3"/>
  <c r="F1945" i="3" s="1"/>
  <c r="E1946" i="3"/>
  <c r="E1947" i="3"/>
  <c r="E1948" i="3"/>
  <c r="F1948" i="3" s="1"/>
  <c r="E1949" i="3"/>
  <c r="F1949" i="3" s="1"/>
  <c r="E1950" i="3"/>
  <c r="E1951" i="3"/>
  <c r="E1952" i="3"/>
  <c r="F1952" i="3" s="1"/>
  <c r="E1953" i="3"/>
  <c r="F1953" i="3" s="1"/>
  <c r="E1954" i="3"/>
  <c r="F1954" i="3" s="1"/>
  <c r="E1955" i="3"/>
  <c r="E1956" i="3"/>
  <c r="E1957" i="3"/>
  <c r="F1957" i="3" s="1"/>
  <c r="E1958" i="3"/>
  <c r="E1959" i="3"/>
  <c r="E1960" i="3"/>
  <c r="E1961" i="3"/>
  <c r="E1962" i="3"/>
  <c r="E1963" i="3"/>
  <c r="F1963" i="3" s="1"/>
  <c r="E1964" i="3"/>
  <c r="F1964" i="3" s="1"/>
  <c r="E1965" i="3"/>
  <c r="F1965" i="3" s="1"/>
  <c r="E1966" i="3"/>
  <c r="F1966" i="3" s="1"/>
  <c r="E1967" i="3"/>
  <c r="E1968" i="3"/>
  <c r="F1968" i="3" s="1"/>
  <c r="E1969" i="3"/>
  <c r="F1969" i="3" s="1"/>
  <c r="E1970" i="3"/>
  <c r="E1971" i="3"/>
  <c r="E1972" i="3"/>
  <c r="E1973" i="3"/>
  <c r="E1974" i="3"/>
  <c r="E1975" i="3"/>
  <c r="E1976" i="3"/>
  <c r="F1976" i="3" s="1"/>
  <c r="E1977" i="3"/>
  <c r="F1977" i="3" s="1"/>
  <c r="E1978" i="3"/>
  <c r="F1978" i="3" s="1"/>
  <c r="E1979" i="3"/>
  <c r="E1980" i="3"/>
  <c r="E1981" i="3"/>
  <c r="F1981" i="3" s="1"/>
  <c r="E1982" i="3"/>
  <c r="E1983" i="3"/>
  <c r="E1984" i="3"/>
  <c r="E1985" i="3"/>
  <c r="E1986" i="3"/>
  <c r="E1987" i="3"/>
  <c r="E1988" i="3"/>
  <c r="F1988" i="3" s="1"/>
  <c r="E1989" i="3"/>
  <c r="F1989" i="3" s="1"/>
  <c r="E1990" i="3"/>
  <c r="E1991" i="3"/>
  <c r="E1992" i="3"/>
  <c r="E1993" i="3"/>
  <c r="F1993" i="3" s="1"/>
  <c r="E1994" i="3"/>
  <c r="E1995" i="3"/>
  <c r="E1996" i="3"/>
  <c r="E1997" i="3"/>
  <c r="E1998" i="3"/>
  <c r="E1999" i="3"/>
  <c r="E2000" i="3"/>
  <c r="F2000" i="3" s="1"/>
  <c r="E2001" i="3"/>
  <c r="F2001" i="3" s="1"/>
  <c r="E2002" i="3"/>
  <c r="F2002" i="3" s="1"/>
  <c r="E2003" i="3"/>
  <c r="E2004" i="3"/>
  <c r="F2004" i="3" s="1"/>
  <c r="E2005" i="3"/>
  <c r="F2005" i="3" s="1"/>
  <c r="E2006" i="3"/>
  <c r="E2007" i="3"/>
  <c r="E2008" i="3"/>
  <c r="E2009" i="3"/>
  <c r="E2010" i="3"/>
  <c r="E2011" i="3"/>
  <c r="E2012" i="3"/>
  <c r="F2012" i="3" s="1"/>
  <c r="E2013" i="3"/>
  <c r="F2013" i="3" s="1"/>
  <c r="E2014" i="3"/>
  <c r="F2014" i="3" s="1"/>
  <c r="E2015" i="3"/>
  <c r="E2016" i="3"/>
  <c r="F2016" i="3" s="1"/>
  <c r="E2017" i="3"/>
  <c r="F2017" i="3" s="1"/>
  <c r="E2018" i="3"/>
  <c r="E2019" i="3"/>
  <c r="E2020" i="3"/>
  <c r="F2020" i="3" s="1"/>
  <c r="E2021" i="3"/>
  <c r="F2021" i="3" s="1"/>
  <c r="E2022" i="3"/>
  <c r="E2023" i="3"/>
  <c r="E2024" i="3"/>
  <c r="F2024" i="3" s="1"/>
  <c r="E2025" i="3"/>
  <c r="F2025" i="3" s="1"/>
  <c r="E2026" i="3"/>
  <c r="F2026" i="3" s="1"/>
  <c r="E2027" i="3"/>
  <c r="E2028" i="3"/>
  <c r="E2029" i="3"/>
  <c r="F2029" i="3" s="1"/>
  <c r="E2030" i="3"/>
  <c r="E2031" i="3"/>
  <c r="E2032" i="3"/>
  <c r="E2033" i="3"/>
  <c r="E2034" i="3"/>
  <c r="E2035" i="3"/>
  <c r="F2035" i="3" s="1"/>
  <c r="E2036" i="3"/>
  <c r="F2036" i="3" s="1"/>
  <c r="E2037" i="3"/>
  <c r="F2037" i="3" s="1"/>
  <c r="E2038" i="3"/>
  <c r="E2039" i="3"/>
  <c r="E2040" i="3"/>
  <c r="F2040" i="3" s="1"/>
  <c r="E2041" i="3"/>
  <c r="F2041" i="3" s="1"/>
  <c r="E2042" i="3"/>
  <c r="E2043" i="3"/>
  <c r="E2044" i="3"/>
  <c r="E2045" i="3"/>
  <c r="E2046" i="3"/>
  <c r="E2047" i="3"/>
  <c r="E2048" i="3"/>
  <c r="F2048" i="3" s="1"/>
  <c r="E2049" i="3"/>
  <c r="F2049" i="3" s="1"/>
  <c r="E2050" i="3"/>
  <c r="E2051" i="3"/>
  <c r="E2052" i="3"/>
  <c r="E2053" i="3"/>
  <c r="F2053" i="3" s="1"/>
  <c r="E2054" i="3"/>
  <c r="E2055" i="3"/>
  <c r="E2056" i="3"/>
  <c r="E2057" i="3"/>
  <c r="E2058" i="3"/>
  <c r="E2059" i="3"/>
  <c r="E2060" i="3"/>
  <c r="F2060" i="3" s="1"/>
  <c r="E2061" i="3"/>
  <c r="F2061" i="3" s="1"/>
  <c r="E2062" i="3"/>
  <c r="F2062" i="3" s="1"/>
  <c r="E2063" i="3"/>
  <c r="E2064" i="3"/>
  <c r="E2065" i="3"/>
  <c r="F2065" i="3" s="1"/>
  <c r="E2066" i="3"/>
  <c r="E2067" i="3"/>
  <c r="E2068" i="3"/>
  <c r="E2069" i="3"/>
  <c r="E2070" i="3"/>
  <c r="E2071" i="3"/>
  <c r="E2072" i="3"/>
  <c r="F2072" i="3" s="1"/>
  <c r="E2073" i="3"/>
  <c r="F2073" i="3" s="1"/>
  <c r="E2074" i="3"/>
  <c r="E2075" i="3"/>
  <c r="E2076" i="3"/>
  <c r="F2076" i="3" s="1"/>
  <c r="E2077" i="3"/>
  <c r="F2077" i="3" s="1"/>
  <c r="E2078" i="3"/>
  <c r="E2079" i="3"/>
  <c r="E2080" i="3"/>
  <c r="E2081" i="3"/>
  <c r="E2082" i="3"/>
  <c r="E2083" i="3"/>
  <c r="E2084" i="3"/>
  <c r="F2084" i="3" s="1"/>
  <c r="E2085" i="3"/>
  <c r="F2085" i="3" s="1"/>
  <c r="E2086" i="3"/>
  <c r="E2087" i="3"/>
  <c r="E2088" i="3"/>
  <c r="F2088" i="3" s="1"/>
  <c r="E2089" i="3"/>
  <c r="F2089" i="3" s="1"/>
  <c r="E2090" i="3"/>
  <c r="E2091" i="3"/>
  <c r="E2092" i="3"/>
  <c r="F2092" i="3" s="1"/>
  <c r="E2093" i="3"/>
  <c r="F2093" i="3" s="1"/>
  <c r="E2094" i="3"/>
  <c r="E2095" i="3"/>
  <c r="E2096" i="3"/>
  <c r="F2096" i="3" s="1"/>
  <c r="E2097" i="3"/>
  <c r="F2097" i="3" s="1"/>
  <c r="E2098" i="3"/>
  <c r="F2098" i="3" s="1"/>
  <c r="E2099" i="3"/>
  <c r="E2100" i="3"/>
  <c r="E2101" i="3"/>
  <c r="F2101" i="3" s="1"/>
  <c r="E2102" i="3"/>
  <c r="E2103" i="3"/>
  <c r="E2104" i="3"/>
  <c r="E2105" i="3"/>
  <c r="E2106" i="3"/>
  <c r="E2107" i="3"/>
  <c r="F2107" i="3" s="1"/>
  <c r="E2108" i="3"/>
  <c r="F2108" i="3" s="1"/>
  <c r="E2109" i="3"/>
  <c r="F2109" i="3" s="1"/>
  <c r="E2110" i="3"/>
  <c r="F2110" i="3" s="1"/>
  <c r="E2111" i="3"/>
  <c r="E2112" i="3"/>
  <c r="F2112" i="3" s="1"/>
  <c r="E2113" i="3"/>
  <c r="F2113" i="3" s="1"/>
  <c r="E2114" i="3"/>
  <c r="E2115" i="3"/>
  <c r="E2116" i="3"/>
  <c r="E2117" i="3"/>
  <c r="E2118" i="3"/>
  <c r="E2119" i="3"/>
  <c r="E2120" i="3"/>
  <c r="F2120" i="3" s="1"/>
  <c r="E2121" i="3"/>
  <c r="F2121" i="3" s="1"/>
  <c r="E2122" i="3"/>
  <c r="E2123" i="3"/>
  <c r="E2124" i="3"/>
  <c r="E2125" i="3"/>
  <c r="F2125" i="3" s="1"/>
  <c r="E2126" i="3"/>
  <c r="E2127" i="3"/>
  <c r="E2128" i="3"/>
  <c r="F2128" i="3" s="1"/>
  <c r="E2129" i="3"/>
  <c r="E2130" i="3"/>
  <c r="E2131" i="3"/>
  <c r="F2131" i="3" s="1"/>
  <c r="E2132" i="3"/>
  <c r="E2133" i="3"/>
  <c r="F2133" i="3" s="1"/>
  <c r="E2134" i="3"/>
  <c r="F2134" i="3" s="1"/>
  <c r="E2135" i="3"/>
  <c r="E2136" i="3"/>
  <c r="E2137" i="3"/>
  <c r="F2137" i="3" s="1"/>
  <c r="E2138" i="3"/>
  <c r="E2139" i="3"/>
  <c r="E2140" i="3"/>
  <c r="E2141" i="3"/>
  <c r="E2142" i="3"/>
  <c r="E2143" i="3"/>
  <c r="F2143" i="3" s="1"/>
  <c r="E2144" i="3"/>
  <c r="E2145" i="3"/>
  <c r="F2145" i="3" s="1"/>
  <c r="E2146" i="3"/>
  <c r="E2147" i="3"/>
  <c r="E2148" i="3"/>
  <c r="F2148" i="3" s="1"/>
  <c r="E2149" i="3"/>
  <c r="F2149" i="3" s="1"/>
  <c r="E2150" i="3"/>
  <c r="E2151" i="3"/>
  <c r="E2152" i="3"/>
  <c r="E2153" i="3"/>
  <c r="E2154" i="3"/>
  <c r="E2155" i="3"/>
  <c r="E2156" i="3"/>
  <c r="F2156" i="3" s="1"/>
  <c r="E2157" i="3"/>
  <c r="F2157" i="3" s="1"/>
  <c r="E2158" i="3"/>
  <c r="F2158" i="3" s="1"/>
  <c r="E2159" i="3"/>
  <c r="E2160" i="3"/>
  <c r="F2160" i="3" s="1"/>
  <c r="E2161" i="3"/>
  <c r="F2161" i="3" s="1"/>
  <c r="E2162" i="3"/>
  <c r="E2163" i="3"/>
  <c r="E2164" i="3"/>
  <c r="E2165" i="3"/>
  <c r="E2166" i="3"/>
  <c r="E2167" i="3"/>
  <c r="E2168" i="3"/>
  <c r="F2168" i="3" s="1"/>
  <c r="E2169" i="3"/>
  <c r="E2170" i="3"/>
  <c r="F2170" i="3" s="1"/>
  <c r="E2171" i="3"/>
  <c r="E2172" i="3"/>
  <c r="F2172" i="3" s="1"/>
  <c r="E2173" i="3"/>
  <c r="F2173" i="3" s="1"/>
  <c r="E2174" i="3"/>
  <c r="E2175" i="3"/>
  <c r="E2176" i="3"/>
  <c r="F2176" i="3" s="1"/>
  <c r="E2177" i="3"/>
  <c r="E2178" i="3"/>
  <c r="E2179" i="3"/>
  <c r="E2180" i="3"/>
  <c r="F2180" i="3" s="1"/>
  <c r="E2181" i="3"/>
  <c r="F2181" i="3" s="1"/>
  <c r="E2182" i="3"/>
  <c r="E2183" i="3"/>
  <c r="E2184" i="3"/>
  <c r="F2184" i="3" s="1"/>
  <c r="E2185" i="3"/>
  <c r="F2185" i="3" s="1"/>
  <c r="E2186" i="3"/>
  <c r="E2187" i="3"/>
  <c r="E2188" i="3"/>
  <c r="F2188" i="3" s="1"/>
  <c r="E2189" i="3"/>
  <c r="F2189" i="3" s="1"/>
  <c r="E2190" i="3"/>
  <c r="E2191" i="3"/>
  <c r="E2192" i="3"/>
  <c r="F2192" i="3" s="1"/>
  <c r="E2193" i="3"/>
  <c r="F2193" i="3" s="1"/>
  <c r="E2194" i="3"/>
  <c r="F2194" i="3" s="1"/>
  <c r="E2195" i="3"/>
  <c r="E2196" i="3"/>
  <c r="F2196" i="3" s="1"/>
  <c r="E2197" i="3"/>
  <c r="F2197" i="3" s="1"/>
  <c r="E2198" i="3"/>
  <c r="E2199" i="3"/>
  <c r="E2200" i="3"/>
  <c r="E2201" i="3"/>
  <c r="E2202" i="3"/>
  <c r="E2203" i="3"/>
  <c r="E2204" i="3"/>
  <c r="F2204" i="3" s="1"/>
  <c r="E2205" i="3"/>
  <c r="F2205" i="3" s="1"/>
  <c r="E2206" i="3"/>
  <c r="F2206" i="3" s="1"/>
  <c r="E2207" i="3"/>
  <c r="E2208" i="3"/>
  <c r="F2208" i="3" s="1"/>
  <c r="E2209" i="3"/>
  <c r="F2209" i="3" s="1"/>
  <c r="E2210" i="3"/>
  <c r="E2211" i="3"/>
  <c r="E2212" i="3"/>
  <c r="E2213" i="3"/>
  <c r="E2214" i="3"/>
  <c r="E2215" i="3"/>
  <c r="F2215" i="3" s="1"/>
  <c r="E2216" i="3"/>
  <c r="F2216" i="3" s="1"/>
  <c r="E2217" i="3"/>
  <c r="F2217" i="3" s="1"/>
  <c r="E2218" i="3"/>
  <c r="F2218" i="3" s="1"/>
  <c r="E2219" i="3"/>
  <c r="E2220" i="3"/>
  <c r="F2220" i="3" s="1"/>
  <c r="E2221" i="3"/>
  <c r="F2221" i="3" s="1"/>
  <c r="E2222" i="3"/>
  <c r="E2223" i="3"/>
  <c r="E2224" i="3"/>
  <c r="F2224" i="3" s="1"/>
  <c r="E2225" i="3"/>
  <c r="F2225" i="3" s="1"/>
  <c r="E2226" i="3"/>
  <c r="E2227" i="3"/>
  <c r="E2228" i="3"/>
  <c r="F2228" i="3" s="1"/>
  <c r="E2229" i="3"/>
  <c r="F2229" i="3" s="1"/>
  <c r="E2230" i="3"/>
  <c r="E2231" i="3"/>
  <c r="E2232" i="3"/>
  <c r="F2232" i="3" s="1"/>
  <c r="E2233" i="3"/>
  <c r="F2233" i="3" s="1"/>
  <c r="E2234" i="3"/>
  <c r="E2235" i="3"/>
  <c r="E2236" i="3"/>
  <c r="E2237" i="3"/>
  <c r="E2238" i="3"/>
  <c r="E2239" i="3"/>
  <c r="E2240" i="3"/>
  <c r="F2240" i="3" s="1"/>
  <c r="E2241" i="3"/>
  <c r="F2241" i="3" s="1"/>
  <c r="E2242" i="3"/>
  <c r="F2242" i="3" s="1"/>
  <c r="E2243" i="3"/>
  <c r="E2244" i="3"/>
  <c r="F2244" i="3" s="1"/>
  <c r="E2245" i="3"/>
  <c r="F2245" i="3" s="1"/>
  <c r="E2246" i="3"/>
  <c r="E2247" i="3"/>
  <c r="E2248" i="3"/>
  <c r="F2248" i="3" s="1"/>
  <c r="E2249" i="3"/>
  <c r="E2250" i="3"/>
  <c r="E2251" i="3"/>
  <c r="F2251" i="3" s="1"/>
  <c r="E2252" i="3"/>
  <c r="F2252" i="3" s="1"/>
  <c r="E2253" i="3"/>
  <c r="F2253" i="3" s="1"/>
  <c r="E2254" i="3"/>
  <c r="F2254" i="3" s="1"/>
  <c r="E2255" i="3"/>
  <c r="E2256" i="3"/>
  <c r="E2257" i="3"/>
  <c r="F2257" i="3" s="1"/>
  <c r="E2258" i="3"/>
  <c r="E2259" i="3"/>
  <c r="E2260" i="3"/>
  <c r="E2261" i="3"/>
  <c r="E2262" i="3"/>
  <c r="E2263" i="3"/>
  <c r="F2263" i="3" s="1"/>
  <c r="E2264" i="3"/>
  <c r="F2264" i="3" s="1"/>
  <c r="E2265" i="3"/>
  <c r="F2265" i="3" s="1"/>
  <c r="E2266" i="3"/>
  <c r="F2266" i="3" s="1"/>
  <c r="E2267" i="3"/>
  <c r="E2268" i="3"/>
  <c r="F2268" i="3" s="1"/>
  <c r="E2269" i="3"/>
  <c r="F2269" i="3" s="1"/>
  <c r="E2270" i="3"/>
  <c r="E2271" i="3"/>
  <c r="E2272" i="3"/>
  <c r="E2273" i="3"/>
  <c r="E2274" i="3"/>
  <c r="E2275" i="3"/>
  <c r="F2275" i="3" s="1"/>
  <c r="E2276" i="3"/>
  <c r="E2277" i="3"/>
  <c r="F2277" i="3" s="1"/>
  <c r="E2278" i="3"/>
  <c r="F2278" i="3" s="1"/>
  <c r="E2279" i="3"/>
  <c r="E2280" i="3"/>
  <c r="F2280" i="3" s="1"/>
  <c r="E2281" i="3"/>
  <c r="F2281" i="3" s="1"/>
  <c r="E2282" i="3"/>
  <c r="E2283" i="3"/>
  <c r="E2284" i="3"/>
  <c r="F2284" i="3" s="1"/>
  <c r="E2285" i="3"/>
  <c r="E2286" i="3"/>
  <c r="E2287" i="3"/>
  <c r="E2288" i="3"/>
  <c r="E2289" i="3"/>
  <c r="E2290" i="3"/>
  <c r="F2290" i="3" s="1"/>
  <c r="E2291" i="3"/>
  <c r="E2292" i="3"/>
  <c r="E2293" i="3"/>
  <c r="F2293" i="3" s="1"/>
  <c r="E2294" i="3"/>
  <c r="E2295" i="3"/>
  <c r="E2296" i="3"/>
  <c r="F2296" i="3" s="1"/>
  <c r="E2297" i="3"/>
  <c r="E2298" i="3"/>
  <c r="E2299" i="3"/>
  <c r="F2299" i="3" s="1"/>
  <c r="E2300" i="3"/>
  <c r="E2301" i="3"/>
  <c r="F2301" i="3" s="1"/>
  <c r="E2302" i="3"/>
  <c r="E2303" i="3"/>
  <c r="E2304" i="3"/>
  <c r="F2304" i="3" s="1"/>
  <c r="E2305" i="3"/>
  <c r="F2305" i="3" s="1"/>
  <c r="E2306" i="3"/>
  <c r="E2307" i="3"/>
  <c r="E2308" i="3"/>
  <c r="F2308" i="3" s="1"/>
  <c r="E2309" i="3"/>
  <c r="E2310" i="3"/>
  <c r="E2311" i="3"/>
  <c r="F2311" i="3" s="1"/>
  <c r="E2312" i="3"/>
  <c r="F2312" i="3" s="1"/>
  <c r="E2313" i="3"/>
  <c r="F2313" i="3" s="1"/>
  <c r="E2314" i="3"/>
  <c r="F2314" i="3" s="1"/>
  <c r="E2315" i="3"/>
  <c r="E2316" i="3"/>
  <c r="F2316" i="3" s="1"/>
  <c r="E2317" i="3"/>
  <c r="F2317" i="3" s="1"/>
  <c r="E2318" i="3"/>
  <c r="E2319" i="3"/>
  <c r="E2320" i="3"/>
  <c r="F2320" i="3" s="1"/>
  <c r="E2321" i="3"/>
  <c r="E2322" i="3"/>
  <c r="E2323" i="3"/>
  <c r="F2323" i="3" s="1"/>
  <c r="E2324" i="3"/>
  <c r="F2324" i="3" s="1"/>
  <c r="E2325" i="3"/>
  <c r="F2325" i="3" s="1"/>
  <c r="E2326" i="3"/>
  <c r="E2327" i="3"/>
  <c r="E2328" i="3"/>
  <c r="F2328" i="3" s="1"/>
  <c r="E2329" i="3"/>
  <c r="F2329" i="3" s="1"/>
  <c r="E2330" i="3"/>
  <c r="E2331" i="3"/>
  <c r="E2332" i="3"/>
  <c r="E2333" i="3"/>
  <c r="F2333" i="3" s="1"/>
  <c r="E2334" i="3"/>
  <c r="E2335" i="3"/>
  <c r="E2336" i="3"/>
  <c r="E2337" i="3"/>
  <c r="F2337" i="3" s="1"/>
  <c r="E2338" i="3"/>
  <c r="F2338" i="3" s="1"/>
  <c r="E2339" i="3"/>
  <c r="E2340" i="3"/>
  <c r="E2341" i="3"/>
  <c r="F2341" i="3" s="1"/>
  <c r="E2342" i="3"/>
  <c r="E2343" i="3"/>
  <c r="E2344" i="3"/>
  <c r="F2344" i="3" s="1"/>
  <c r="F2" i="3"/>
  <c r="F3" i="3"/>
  <c r="F4" i="3"/>
  <c r="F5" i="3"/>
  <c r="F6" i="3"/>
  <c r="F7" i="3"/>
  <c r="F11" i="3"/>
  <c r="F14" i="3"/>
  <c r="F15" i="3"/>
  <c r="F16" i="3"/>
  <c r="F17" i="3"/>
  <c r="F18" i="3"/>
  <c r="F19" i="3"/>
  <c r="F21" i="3"/>
  <c r="F23" i="3"/>
  <c r="F26" i="3"/>
  <c r="F27" i="3"/>
  <c r="F28" i="3"/>
  <c r="F29" i="3"/>
  <c r="F30" i="3"/>
  <c r="F31" i="3"/>
  <c r="F35" i="3"/>
  <c r="F38" i="3"/>
  <c r="F39" i="3"/>
  <c r="F40" i="3"/>
  <c r="F43" i="3"/>
  <c r="F45" i="3"/>
  <c r="F47" i="3"/>
  <c r="F50" i="3"/>
  <c r="F51" i="3"/>
  <c r="F52" i="3"/>
  <c r="F53" i="3"/>
  <c r="F54" i="3"/>
  <c r="F57" i="3"/>
  <c r="F59" i="3"/>
  <c r="F62" i="3"/>
  <c r="F63" i="3"/>
  <c r="F64" i="3"/>
  <c r="F65" i="3"/>
  <c r="F69" i="3"/>
  <c r="F71" i="3"/>
  <c r="F74" i="3"/>
  <c r="F75" i="3"/>
  <c r="F76" i="3"/>
  <c r="F78" i="3"/>
  <c r="F81" i="3"/>
  <c r="F83" i="3"/>
  <c r="F86" i="3"/>
  <c r="F87" i="3"/>
  <c r="F88" i="3"/>
  <c r="F90" i="3"/>
  <c r="F91" i="3"/>
  <c r="F95" i="3"/>
  <c r="F98" i="3"/>
  <c r="F99" i="3"/>
  <c r="F100" i="3"/>
  <c r="F101" i="3"/>
  <c r="F102" i="3"/>
  <c r="F105" i="3"/>
  <c r="F107" i="3"/>
  <c r="F110" i="3"/>
  <c r="F111" i="3"/>
  <c r="F112" i="3"/>
  <c r="F114" i="3"/>
  <c r="F115" i="3"/>
  <c r="F117" i="3"/>
  <c r="F119" i="3"/>
  <c r="F122" i="3"/>
  <c r="F123" i="3"/>
  <c r="F124" i="3"/>
  <c r="F125" i="3"/>
  <c r="F126" i="3"/>
  <c r="F129" i="3"/>
  <c r="F131" i="3"/>
  <c r="F133" i="3"/>
  <c r="F134" i="3"/>
  <c r="F135" i="3"/>
  <c r="F136" i="3"/>
  <c r="F137" i="3"/>
  <c r="F141" i="3"/>
  <c r="F143" i="3"/>
  <c r="F146" i="3"/>
  <c r="F147" i="3"/>
  <c r="F148" i="3"/>
  <c r="F149" i="3"/>
  <c r="F150" i="3"/>
  <c r="F155" i="3"/>
  <c r="F158" i="3"/>
  <c r="F159" i="3"/>
  <c r="F160" i="3"/>
  <c r="F161" i="3"/>
  <c r="F162" i="3"/>
  <c r="F163" i="3"/>
  <c r="F167" i="3"/>
  <c r="F170" i="3"/>
  <c r="F171" i="3"/>
  <c r="F173" i="3"/>
  <c r="F174" i="3"/>
  <c r="F175" i="3"/>
  <c r="F179" i="3"/>
  <c r="F182" i="3"/>
  <c r="F183" i="3"/>
  <c r="F184" i="3"/>
  <c r="F186" i="3"/>
  <c r="F189" i="3"/>
  <c r="F191" i="3"/>
  <c r="F193" i="3"/>
  <c r="F194" i="3"/>
  <c r="F195" i="3"/>
  <c r="F197" i="3"/>
  <c r="F198" i="3"/>
  <c r="F203" i="3"/>
  <c r="F206" i="3"/>
  <c r="F207" i="3"/>
  <c r="F208" i="3"/>
  <c r="F209" i="3"/>
  <c r="F210" i="3"/>
  <c r="F213" i="3"/>
  <c r="F215" i="3"/>
  <c r="F218" i="3"/>
  <c r="F219" i="3"/>
  <c r="F220" i="3"/>
  <c r="F221" i="3"/>
  <c r="F222" i="3"/>
  <c r="F223" i="3"/>
  <c r="F227" i="3"/>
  <c r="F230" i="3"/>
  <c r="F231" i="3"/>
  <c r="F232" i="3"/>
  <c r="F233" i="3"/>
  <c r="F234" i="3"/>
  <c r="F235" i="3"/>
  <c r="F239" i="3"/>
  <c r="F241" i="3"/>
  <c r="F242" i="3"/>
  <c r="F243" i="3"/>
  <c r="F244" i="3"/>
  <c r="F245" i="3"/>
  <c r="F251" i="3"/>
  <c r="F254" i="3"/>
  <c r="F255" i="3"/>
  <c r="F263" i="3"/>
  <c r="F266" i="3"/>
  <c r="F267" i="3"/>
  <c r="F268" i="3"/>
  <c r="F269" i="3"/>
  <c r="F270" i="3"/>
  <c r="F275" i="3"/>
  <c r="F277" i="3"/>
  <c r="F278" i="3"/>
  <c r="F279" i="3"/>
  <c r="F280" i="3"/>
  <c r="F281" i="3"/>
  <c r="F282" i="3"/>
  <c r="F287" i="3"/>
  <c r="F290" i="3"/>
  <c r="F291" i="3"/>
  <c r="F294" i="3"/>
  <c r="F297" i="3"/>
  <c r="F299" i="3"/>
  <c r="F302" i="3"/>
  <c r="F303" i="3"/>
  <c r="F306" i="3"/>
  <c r="F307" i="3"/>
  <c r="F311" i="3"/>
  <c r="F314" i="3"/>
  <c r="F315" i="3"/>
  <c r="F316" i="3"/>
  <c r="F317" i="3"/>
  <c r="F318" i="3"/>
  <c r="F323" i="3"/>
  <c r="F326" i="3"/>
  <c r="F327" i="3"/>
  <c r="F328" i="3"/>
  <c r="F330" i="3"/>
  <c r="F331" i="3"/>
  <c r="F333" i="3"/>
  <c r="F335" i="3"/>
  <c r="F338" i="3"/>
  <c r="F339" i="3"/>
  <c r="F341" i="3"/>
  <c r="F342" i="3"/>
  <c r="F347" i="3"/>
  <c r="F349" i="3"/>
  <c r="F350" i="3"/>
  <c r="F351" i="3"/>
  <c r="F352" i="3"/>
  <c r="F353" i="3"/>
  <c r="F357" i="3"/>
  <c r="F359" i="3"/>
  <c r="F362" i="3"/>
  <c r="F363" i="3"/>
  <c r="F364" i="3"/>
  <c r="F365" i="3"/>
  <c r="F371" i="3"/>
  <c r="F374" i="3"/>
  <c r="F375" i="3"/>
  <c r="F376" i="3"/>
  <c r="F377" i="3"/>
  <c r="F378" i="3"/>
  <c r="F381" i="3"/>
  <c r="F383" i="3"/>
  <c r="F386" i="3"/>
  <c r="F387" i="3"/>
  <c r="F389" i="3"/>
  <c r="F390" i="3"/>
  <c r="F391" i="3"/>
  <c r="F393" i="3"/>
  <c r="F394" i="3"/>
  <c r="F395" i="3"/>
  <c r="F398" i="3"/>
  <c r="F399" i="3"/>
  <c r="F402" i="3"/>
  <c r="F407" i="3"/>
  <c r="F410" i="3"/>
  <c r="F411" i="3"/>
  <c r="F412" i="3"/>
  <c r="F413" i="3"/>
  <c r="F414" i="3"/>
  <c r="F419" i="3"/>
  <c r="F422" i="3"/>
  <c r="F423" i="3"/>
  <c r="F425" i="3"/>
  <c r="F426" i="3"/>
  <c r="F431" i="3"/>
  <c r="F434" i="3"/>
  <c r="F435" i="3"/>
  <c r="F436" i="3"/>
  <c r="F437" i="3"/>
  <c r="F438" i="3"/>
  <c r="F439" i="3"/>
  <c r="F443" i="3"/>
  <c r="F446" i="3"/>
  <c r="F447" i="3"/>
  <c r="F449" i="3"/>
  <c r="F450" i="3"/>
  <c r="F451" i="3"/>
  <c r="F453" i="3"/>
  <c r="F455" i="3"/>
  <c r="F458" i="3"/>
  <c r="F459" i="3"/>
  <c r="F461" i="3"/>
  <c r="F467" i="3"/>
  <c r="F470" i="3"/>
  <c r="F471" i="3"/>
  <c r="F472" i="3"/>
  <c r="F477" i="3"/>
  <c r="F479" i="3"/>
  <c r="F482" i="3"/>
  <c r="F483" i="3"/>
  <c r="F485" i="3"/>
  <c r="F486" i="3"/>
  <c r="F491" i="3"/>
  <c r="F493" i="3"/>
  <c r="F494" i="3"/>
  <c r="F495" i="3"/>
  <c r="F496" i="3"/>
  <c r="F497" i="3"/>
  <c r="F498" i="3"/>
  <c r="F499" i="3"/>
  <c r="F503" i="3"/>
  <c r="F505" i="3"/>
  <c r="F506" i="3"/>
  <c r="F507" i="3"/>
  <c r="F508" i="3"/>
  <c r="F510" i="3"/>
  <c r="F513" i="3"/>
  <c r="F515" i="3"/>
  <c r="F518" i="3"/>
  <c r="F519" i="3"/>
  <c r="F520" i="3"/>
  <c r="F522" i="3"/>
  <c r="F527" i="3"/>
  <c r="F530" i="3"/>
  <c r="F531" i="3"/>
  <c r="F532" i="3"/>
  <c r="F533" i="3"/>
  <c r="F534" i="3"/>
  <c r="F539" i="3"/>
  <c r="F542" i="3"/>
  <c r="F543" i="3"/>
  <c r="F546" i="3"/>
  <c r="F547" i="3"/>
  <c r="F551" i="3"/>
  <c r="F554" i="3"/>
  <c r="F555" i="3"/>
  <c r="F556" i="3"/>
  <c r="F557" i="3"/>
  <c r="F558" i="3"/>
  <c r="F561" i="3"/>
  <c r="F563" i="3"/>
  <c r="F565" i="3"/>
  <c r="F566" i="3"/>
  <c r="F567" i="3"/>
  <c r="F569" i="3"/>
  <c r="F575" i="3"/>
  <c r="F578" i="3"/>
  <c r="F579" i="3"/>
  <c r="F580" i="3"/>
  <c r="F581" i="3"/>
  <c r="F587" i="3"/>
  <c r="F590" i="3"/>
  <c r="F591" i="3"/>
  <c r="F593" i="3"/>
  <c r="F594" i="3"/>
  <c r="F595" i="3"/>
  <c r="F597" i="3"/>
  <c r="F599" i="3"/>
  <c r="F601" i="3"/>
  <c r="F602" i="3"/>
  <c r="F603" i="3"/>
  <c r="F605" i="3"/>
  <c r="F606" i="3"/>
  <c r="F607" i="3"/>
  <c r="F611" i="3"/>
  <c r="F614" i="3"/>
  <c r="F615" i="3"/>
  <c r="F618" i="3"/>
  <c r="F621" i="3"/>
  <c r="F623" i="3"/>
  <c r="F626" i="3"/>
  <c r="F627" i="3"/>
  <c r="F629" i="3"/>
  <c r="F630" i="3"/>
  <c r="F635" i="3"/>
  <c r="F637" i="3"/>
  <c r="F638" i="3"/>
  <c r="F639" i="3"/>
  <c r="F640" i="3"/>
  <c r="F641" i="3"/>
  <c r="F642" i="3"/>
  <c r="F647" i="3"/>
  <c r="F650" i="3"/>
  <c r="F651" i="3"/>
  <c r="F652" i="3"/>
  <c r="F653" i="3"/>
  <c r="F654" i="3"/>
  <c r="F659" i="3"/>
  <c r="F662" i="3"/>
  <c r="F663" i="3"/>
  <c r="F665" i="3"/>
  <c r="F666" i="3"/>
  <c r="F667" i="3"/>
  <c r="F670" i="3"/>
  <c r="F671" i="3"/>
  <c r="F674" i="3"/>
  <c r="F675" i="3"/>
  <c r="F676" i="3"/>
  <c r="F677" i="3"/>
  <c r="F683" i="3"/>
  <c r="F685" i="3"/>
  <c r="F686" i="3"/>
  <c r="F687" i="3"/>
  <c r="F688" i="3"/>
  <c r="F691" i="3"/>
  <c r="F693" i="3"/>
  <c r="F695" i="3"/>
  <c r="F698" i="3"/>
  <c r="F699" i="3"/>
  <c r="F700" i="3"/>
  <c r="F701" i="3"/>
  <c r="F702" i="3"/>
  <c r="F707" i="3"/>
  <c r="F709" i="3"/>
  <c r="F710" i="3"/>
  <c r="F711" i="3"/>
  <c r="F712" i="3"/>
  <c r="F713" i="3"/>
  <c r="F714" i="3"/>
  <c r="F715" i="3"/>
  <c r="F717" i="3"/>
  <c r="F719" i="3"/>
  <c r="F722" i="3"/>
  <c r="F723" i="3"/>
  <c r="F726" i="3"/>
  <c r="F731" i="3"/>
  <c r="F734" i="3"/>
  <c r="F735" i="3"/>
  <c r="F738" i="3"/>
  <c r="F739" i="3"/>
  <c r="F743" i="3"/>
  <c r="F745" i="3"/>
  <c r="F746" i="3"/>
  <c r="F747" i="3"/>
  <c r="F748" i="3"/>
  <c r="F749" i="3"/>
  <c r="F750" i="3"/>
  <c r="F753" i="3"/>
  <c r="F755" i="3"/>
  <c r="F758" i="3"/>
  <c r="F759" i="3"/>
  <c r="F762" i="3"/>
  <c r="F763" i="3"/>
  <c r="F767" i="3"/>
  <c r="F770" i="3"/>
  <c r="F771" i="3"/>
  <c r="F772" i="3"/>
  <c r="F773" i="3"/>
  <c r="F774" i="3"/>
  <c r="F777" i="3"/>
  <c r="F779" i="3"/>
  <c r="F782" i="3"/>
  <c r="F783" i="3"/>
  <c r="F784" i="3"/>
  <c r="F785" i="3"/>
  <c r="F791" i="3"/>
  <c r="F794" i="3"/>
  <c r="F795" i="3"/>
  <c r="F796" i="3"/>
  <c r="F797" i="3"/>
  <c r="F799" i="3"/>
  <c r="F801" i="3"/>
  <c r="F803" i="3"/>
  <c r="F806" i="3"/>
  <c r="F807" i="3"/>
  <c r="F809" i="3"/>
  <c r="F810" i="3"/>
  <c r="F811" i="3"/>
  <c r="F813" i="3"/>
  <c r="F815" i="3"/>
  <c r="F818" i="3"/>
  <c r="F819" i="3"/>
  <c r="F821" i="3"/>
  <c r="F822" i="3"/>
  <c r="F823" i="3"/>
  <c r="F827" i="3"/>
  <c r="F830" i="3"/>
  <c r="F831" i="3"/>
  <c r="F832" i="3"/>
  <c r="F834" i="3"/>
  <c r="F837" i="3"/>
  <c r="F839" i="3"/>
  <c r="F842" i="3"/>
  <c r="F843" i="3"/>
  <c r="F844" i="3"/>
  <c r="F845" i="3"/>
  <c r="F846" i="3"/>
  <c r="F851" i="3"/>
  <c r="F853" i="3"/>
  <c r="F854" i="3"/>
  <c r="F855" i="3"/>
  <c r="F856" i="3"/>
  <c r="F857" i="3"/>
  <c r="F858" i="3"/>
  <c r="F863" i="3"/>
  <c r="F866" i="3"/>
  <c r="F867" i="3"/>
  <c r="F868" i="3"/>
  <c r="F869" i="3"/>
  <c r="F870" i="3"/>
  <c r="F873" i="3"/>
  <c r="F875" i="3"/>
  <c r="F878" i="3"/>
  <c r="F879" i="3"/>
  <c r="F881" i="3"/>
  <c r="F882" i="3"/>
  <c r="F883" i="3"/>
  <c r="F886" i="3"/>
  <c r="F887" i="3"/>
  <c r="F890" i="3"/>
  <c r="F891" i="3"/>
  <c r="F893" i="3"/>
  <c r="F897" i="3"/>
  <c r="F899" i="3"/>
  <c r="F902" i="3"/>
  <c r="F903" i="3"/>
  <c r="F907" i="3"/>
  <c r="F911" i="3"/>
  <c r="F914" i="3"/>
  <c r="F915" i="3"/>
  <c r="F916" i="3"/>
  <c r="F917" i="3"/>
  <c r="F918" i="3"/>
  <c r="F923" i="3"/>
  <c r="F926" i="3"/>
  <c r="F927" i="3"/>
  <c r="F928" i="3"/>
  <c r="F929" i="3"/>
  <c r="F930" i="3"/>
  <c r="F931" i="3"/>
  <c r="F935" i="3"/>
  <c r="F937" i="3"/>
  <c r="F938" i="3"/>
  <c r="F939" i="3"/>
  <c r="F940" i="3"/>
  <c r="F942" i="3"/>
  <c r="F943" i="3"/>
  <c r="F947" i="3"/>
  <c r="F950" i="3"/>
  <c r="F951" i="3"/>
  <c r="F954" i="3"/>
  <c r="F955" i="3"/>
  <c r="F959" i="3"/>
  <c r="F962" i="3"/>
  <c r="F963" i="3"/>
  <c r="F964" i="3"/>
  <c r="F965" i="3"/>
  <c r="F966" i="3"/>
  <c r="F969" i="3"/>
  <c r="F971" i="3"/>
  <c r="F973" i="3"/>
  <c r="F974" i="3"/>
  <c r="F975" i="3"/>
  <c r="F978" i="3"/>
  <c r="F983" i="3"/>
  <c r="F986" i="3"/>
  <c r="F987" i="3"/>
  <c r="F988" i="3"/>
  <c r="F989" i="3"/>
  <c r="F990" i="3"/>
  <c r="F993" i="3"/>
  <c r="F995" i="3"/>
  <c r="F998" i="3"/>
  <c r="F999" i="3"/>
  <c r="F1000" i="3"/>
  <c r="F1001" i="3"/>
  <c r="F1003" i="3"/>
  <c r="F1007" i="3"/>
  <c r="F1010" i="3"/>
  <c r="F1011" i="3"/>
  <c r="F1013" i="3"/>
  <c r="F1015" i="3"/>
  <c r="F1019" i="3"/>
  <c r="F1022" i="3"/>
  <c r="F1023" i="3"/>
  <c r="F1025" i="3"/>
  <c r="F1026" i="3"/>
  <c r="F1031" i="3"/>
  <c r="F1034" i="3"/>
  <c r="F1035" i="3"/>
  <c r="F1037" i="3"/>
  <c r="F1038" i="3"/>
  <c r="F1039" i="3"/>
  <c r="F1043" i="3"/>
  <c r="F1046" i="3"/>
  <c r="F1047" i="3"/>
  <c r="F1048" i="3"/>
  <c r="F1049" i="3"/>
  <c r="F1050" i="3"/>
  <c r="F1051" i="3"/>
  <c r="F1053" i="3"/>
  <c r="F1055" i="3"/>
  <c r="F1058" i="3"/>
  <c r="F1059" i="3"/>
  <c r="F1061" i="3"/>
  <c r="F1062" i="3"/>
  <c r="F1064" i="3"/>
  <c r="F1067" i="3"/>
  <c r="F1070" i="3"/>
  <c r="F1071" i="3"/>
  <c r="F1072" i="3"/>
  <c r="F1073" i="3"/>
  <c r="F1074" i="3"/>
  <c r="F1079" i="3"/>
  <c r="F1082" i="3"/>
  <c r="F1083" i="3"/>
  <c r="F1084" i="3"/>
  <c r="F1086" i="3"/>
  <c r="F1091" i="3"/>
  <c r="F1094" i="3"/>
  <c r="F1095" i="3"/>
  <c r="F1097" i="3"/>
  <c r="F1099" i="3"/>
  <c r="F1103" i="3"/>
  <c r="F1106" i="3"/>
  <c r="F1107" i="3"/>
  <c r="F1109" i="3"/>
  <c r="F1110" i="3"/>
  <c r="F1115" i="3"/>
  <c r="F1118" i="3"/>
  <c r="F1119" i="3"/>
  <c r="F1122" i="3"/>
  <c r="F1123" i="3"/>
  <c r="F1127" i="3"/>
  <c r="F1128" i="3"/>
  <c r="F1130" i="3"/>
  <c r="F1131" i="3"/>
  <c r="F1132" i="3"/>
  <c r="F1133" i="3"/>
  <c r="F1139" i="3"/>
  <c r="F1142" i="3"/>
  <c r="F1143" i="3"/>
  <c r="F1144" i="3"/>
  <c r="F1145" i="3"/>
  <c r="F1146" i="3"/>
  <c r="F1151" i="3"/>
  <c r="F1152" i="3"/>
  <c r="F1154" i="3"/>
  <c r="F1155" i="3"/>
  <c r="F1156" i="3"/>
  <c r="F1157" i="3"/>
  <c r="F1158" i="3"/>
  <c r="F1159" i="3"/>
  <c r="F1163" i="3"/>
  <c r="F1164" i="3"/>
  <c r="F1166" i="3"/>
  <c r="F1167" i="3"/>
  <c r="F1168" i="3"/>
  <c r="F1169" i="3"/>
  <c r="F1170" i="3"/>
  <c r="F1171" i="3"/>
  <c r="F1175" i="3"/>
  <c r="F1178" i="3"/>
  <c r="F1179" i="3"/>
  <c r="F1180" i="3"/>
  <c r="F1181" i="3"/>
  <c r="F1182" i="3"/>
  <c r="F1187" i="3"/>
  <c r="F1188" i="3"/>
  <c r="F1190" i="3"/>
  <c r="F1191" i="3"/>
  <c r="F1193" i="3"/>
  <c r="F1194" i="3"/>
  <c r="F1195" i="3"/>
  <c r="F1199" i="3"/>
  <c r="F1202" i="3"/>
  <c r="F1203" i="3"/>
  <c r="F1205" i="3"/>
  <c r="F1206" i="3"/>
  <c r="F1211" i="3"/>
  <c r="F1214" i="3"/>
  <c r="F1215" i="3"/>
  <c r="F1217" i="3"/>
  <c r="F1218" i="3"/>
  <c r="F1219" i="3"/>
  <c r="F1221" i="3"/>
  <c r="F1222" i="3"/>
  <c r="F1223" i="3"/>
  <c r="F1224" i="3"/>
  <c r="F1226" i="3"/>
  <c r="F1227" i="3"/>
  <c r="F1230" i="3"/>
  <c r="F1235" i="3"/>
  <c r="F1238" i="3"/>
  <c r="F1239" i="3"/>
  <c r="F1240" i="3"/>
  <c r="F1241" i="3"/>
  <c r="F1242" i="3"/>
  <c r="F1243" i="3"/>
  <c r="F1247" i="3"/>
  <c r="F1250" i="3"/>
  <c r="F1251" i="3"/>
  <c r="F1252" i="3"/>
  <c r="F1253" i="3"/>
  <c r="F1254" i="3"/>
  <c r="F1259" i="3"/>
  <c r="F1262" i="3"/>
  <c r="F1263" i="3"/>
  <c r="F1266" i="3"/>
  <c r="F1267" i="3"/>
  <c r="F1271" i="3"/>
  <c r="F1274" i="3"/>
  <c r="F1275" i="3"/>
  <c r="F1276" i="3"/>
  <c r="F1277" i="3"/>
  <c r="F1280" i="3"/>
  <c r="F1283" i="3"/>
  <c r="F1286" i="3"/>
  <c r="F1287" i="3"/>
  <c r="F1289" i="3"/>
  <c r="F1290" i="3"/>
  <c r="F1292" i="3"/>
  <c r="F1295" i="3"/>
  <c r="F1296" i="3"/>
  <c r="F1298" i="3"/>
  <c r="F1299" i="3"/>
  <c r="F1300" i="3"/>
  <c r="F1301" i="3"/>
  <c r="F1302" i="3"/>
  <c r="F1307" i="3"/>
  <c r="F1310" i="3"/>
  <c r="F1311" i="3"/>
  <c r="F1312" i="3"/>
  <c r="F1313" i="3"/>
  <c r="F1314" i="3"/>
  <c r="F1319" i="3"/>
  <c r="F1322" i="3"/>
  <c r="F1323" i="3"/>
  <c r="F1325" i="3"/>
  <c r="F1326" i="3"/>
  <c r="F1327" i="3"/>
  <c r="F1328" i="3"/>
  <c r="F1331" i="3"/>
  <c r="F1332" i="3"/>
  <c r="F1334" i="3"/>
  <c r="F1335" i="3"/>
  <c r="F1336" i="3"/>
  <c r="F1337" i="3"/>
  <c r="F1338" i="3"/>
  <c r="F1340" i="3"/>
  <c r="F1343" i="3"/>
  <c r="F1346" i="3"/>
  <c r="F1347" i="3"/>
  <c r="F1349" i="3"/>
  <c r="F1350" i="3"/>
  <c r="F1355" i="3"/>
  <c r="F1358" i="3"/>
  <c r="F1359" i="3"/>
  <c r="F1361" i="3"/>
  <c r="F1362" i="3"/>
  <c r="F1363" i="3"/>
  <c r="F1367" i="3"/>
  <c r="F1368" i="3"/>
  <c r="F1370" i="3"/>
  <c r="F1371" i="3"/>
  <c r="F1372" i="3"/>
  <c r="F1373" i="3"/>
  <c r="F1374" i="3"/>
  <c r="F1375" i="3"/>
  <c r="F1379" i="3"/>
  <c r="F1382" i="3"/>
  <c r="F1383" i="3"/>
  <c r="F1384" i="3"/>
  <c r="F1385" i="3"/>
  <c r="F1386" i="3"/>
  <c r="F1391" i="3"/>
  <c r="F1392" i="3"/>
  <c r="F1394" i="3"/>
  <c r="F1395" i="3"/>
  <c r="F1396" i="3"/>
  <c r="F1397" i="3"/>
  <c r="F1398" i="3"/>
  <c r="F1399" i="3"/>
  <c r="F1403" i="3"/>
  <c r="F1404" i="3"/>
  <c r="F1406" i="3"/>
  <c r="F1407" i="3"/>
  <c r="F1408" i="3"/>
  <c r="F1409" i="3"/>
  <c r="F1410" i="3"/>
  <c r="F1411" i="3"/>
  <c r="F1415" i="3"/>
  <c r="F1418" i="3"/>
  <c r="F1419" i="3"/>
  <c r="F1420" i="3"/>
  <c r="F1421" i="3"/>
  <c r="F1422" i="3"/>
  <c r="F1423" i="3"/>
  <c r="F1427" i="3"/>
  <c r="F1430" i="3"/>
  <c r="F1431" i="3"/>
  <c r="F1433" i="3"/>
  <c r="F1434" i="3"/>
  <c r="F1435" i="3"/>
  <c r="F1439" i="3"/>
  <c r="F1442" i="3"/>
  <c r="F1443" i="3"/>
  <c r="F1445" i="3"/>
  <c r="F1446" i="3"/>
  <c r="F1451" i="3"/>
  <c r="F1454" i="3"/>
  <c r="F1455" i="3"/>
  <c r="F1456" i="3"/>
  <c r="F1457" i="3"/>
  <c r="F1458" i="3"/>
  <c r="F1463" i="3"/>
  <c r="F1466" i="3"/>
  <c r="F1467" i="3"/>
  <c r="F1469" i="3"/>
  <c r="F1470" i="3"/>
  <c r="F1471" i="3"/>
  <c r="F1473" i="3"/>
  <c r="F1475" i="3"/>
  <c r="F1478" i="3"/>
  <c r="F1479" i="3"/>
  <c r="F1481" i="3"/>
  <c r="F1482" i="3"/>
  <c r="F1487" i="3"/>
  <c r="F1490" i="3"/>
  <c r="F1491" i="3"/>
  <c r="F1493" i="3"/>
  <c r="F1494" i="3"/>
  <c r="F1499" i="3"/>
  <c r="F1502" i="3"/>
  <c r="F1503" i="3"/>
  <c r="F1504" i="3"/>
  <c r="F1505" i="3"/>
  <c r="F1506" i="3"/>
  <c r="F1507" i="3"/>
  <c r="F1511" i="3"/>
  <c r="F1512" i="3"/>
  <c r="F1514" i="3"/>
  <c r="F1515" i="3"/>
  <c r="F1517" i="3"/>
  <c r="F1518" i="3"/>
  <c r="F1523" i="3"/>
  <c r="F1526" i="3"/>
  <c r="F1527" i="3"/>
  <c r="F1529" i="3"/>
  <c r="F1530" i="3"/>
  <c r="F1535" i="3"/>
  <c r="F1538" i="3"/>
  <c r="F1539" i="3"/>
  <c r="F1541" i="3"/>
  <c r="F1542" i="3"/>
  <c r="F1543" i="3"/>
  <c r="F1545" i="3"/>
  <c r="F1547" i="3"/>
  <c r="F1548" i="3"/>
  <c r="F1550" i="3"/>
  <c r="F1551" i="3"/>
  <c r="F1553" i="3"/>
  <c r="F1554" i="3"/>
  <c r="F1559" i="3"/>
  <c r="F1560" i="3"/>
  <c r="F1562" i="3"/>
  <c r="F1563" i="3"/>
  <c r="F1564" i="3"/>
  <c r="F1565" i="3"/>
  <c r="F1566" i="3"/>
  <c r="F1571" i="3"/>
  <c r="F1574" i="3"/>
  <c r="F1575" i="3"/>
  <c r="F1576" i="3"/>
  <c r="F1577" i="3"/>
  <c r="F1578" i="3"/>
  <c r="F1583" i="3"/>
  <c r="F1584" i="3"/>
  <c r="F1586" i="3"/>
  <c r="F1587" i="3"/>
  <c r="F1588" i="3"/>
  <c r="F1589" i="3"/>
  <c r="F1590" i="3"/>
  <c r="F1591" i="3"/>
  <c r="F1595" i="3"/>
  <c r="F1596" i="3"/>
  <c r="F1598" i="3"/>
  <c r="F1599" i="3"/>
  <c r="F1600" i="3"/>
  <c r="F1601" i="3"/>
  <c r="F1602" i="3"/>
  <c r="F1607" i="3"/>
  <c r="F1610" i="3"/>
  <c r="F1611" i="3"/>
  <c r="F1612" i="3"/>
  <c r="F1613" i="3"/>
  <c r="F1614" i="3"/>
  <c r="F1615" i="3"/>
  <c r="F1619" i="3"/>
  <c r="F1620" i="3"/>
  <c r="F1622" i="3"/>
  <c r="F1623" i="3"/>
  <c r="F1624" i="3"/>
  <c r="F1625" i="3"/>
  <c r="F1626" i="3"/>
  <c r="F1627" i="3"/>
  <c r="F1631" i="3"/>
  <c r="F1632" i="3"/>
  <c r="F1634" i="3"/>
  <c r="F1635" i="3"/>
  <c r="F1636" i="3"/>
  <c r="F1637" i="3"/>
  <c r="F1638" i="3"/>
  <c r="F1639" i="3"/>
  <c r="F1643" i="3"/>
  <c r="F1646" i="3"/>
  <c r="F1647" i="3"/>
  <c r="F1648" i="3"/>
  <c r="F1649" i="3"/>
  <c r="F1650" i="3"/>
  <c r="F1651" i="3"/>
  <c r="F1655" i="3"/>
  <c r="F1658" i="3"/>
  <c r="F1659" i="3"/>
  <c r="F1662" i="3"/>
  <c r="F1663" i="3"/>
  <c r="F1667" i="3"/>
  <c r="F1668" i="3"/>
  <c r="F1670" i="3"/>
  <c r="F1671" i="3"/>
  <c r="F1672" i="3"/>
  <c r="F1673" i="3"/>
  <c r="F1674" i="3"/>
  <c r="F1679" i="3"/>
  <c r="F1682" i="3"/>
  <c r="F1683" i="3"/>
  <c r="F1684" i="3"/>
  <c r="F1685" i="3"/>
  <c r="F1686" i="3"/>
  <c r="F1687" i="3"/>
  <c r="F1691" i="3"/>
  <c r="F1692" i="3"/>
  <c r="F1694" i="3"/>
  <c r="F1695" i="3"/>
  <c r="F1696" i="3"/>
  <c r="F1697" i="3"/>
  <c r="F1698" i="3"/>
  <c r="F1699" i="3"/>
  <c r="F1703" i="3"/>
  <c r="F1704" i="3"/>
  <c r="F1706" i="3"/>
  <c r="F1707" i="3"/>
  <c r="F1708" i="3"/>
  <c r="F1709" i="3"/>
  <c r="F1710" i="3"/>
  <c r="F1711" i="3"/>
  <c r="F1715" i="3"/>
  <c r="F1718" i="3"/>
  <c r="F1719" i="3"/>
  <c r="F1720" i="3"/>
  <c r="F1721" i="3"/>
  <c r="F1722" i="3"/>
  <c r="F1723" i="3"/>
  <c r="F1727" i="3"/>
  <c r="F1730" i="3"/>
  <c r="F1731" i="3"/>
  <c r="F1734" i="3"/>
  <c r="F1735" i="3"/>
  <c r="F1739" i="3"/>
  <c r="F1740" i="3"/>
  <c r="F1742" i="3"/>
  <c r="F1743" i="3"/>
  <c r="F1744" i="3"/>
  <c r="F1745" i="3"/>
  <c r="F1746" i="3"/>
  <c r="F1751" i="3"/>
  <c r="F1754" i="3"/>
  <c r="F1755" i="3"/>
  <c r="F1756" i="3"/>
  <c r="F1757" i="3"/>
  <c r="F1758" i="3"/>
  <c r="F1759" i="3"/>
  <c r="F1763" i="3"/>
  <c r="F1764" i="3"/>
  <c r="F1766" i="3"/>
  <c r="F1767" i="3"/>
  <c r="F1768" i="3"/>
  <c r="F1769" i="3"/>
  <c r="F1770" i="3"/>
  <c r="F1771" i="3"/>
  <c r="F1775" i="3"/>
  <c r="F1776" i="3"/>
  <c r="F1778" i="3"/>
  <c r="F1779" i="3"/>
  <c r="F1780" i="3"/>
  <c r="F1781" i="3"/>
  <c r="F1782" i="3"/>
  <c r="F1783" i="3"/>
  <c r="F1787" i="3"/>
  <c r="F1790" i="3"/>
  <c r="F1791" i="3"/>
  <c r="F1792" i="3"/>
  <c r="F1793" i="3"/>
  <c r="F1794" i="3"/>
  <c r="F1795" i="3"/>
  <c r="F1799" i="3"/>
  <c r="F1802" i="3"/>
  <c r="F1803" i="3"/>
  <c r="F1806" i="3"/>
  <c r="F1807" i="3"/>
  <c r="F1811" i="3"/>
  <c r="F1812" i="3"/>
  <c r="F1814" i="3"/>
  <c r="F1815" i="3"/>
  <c r="F1816" i="3"/>
  <c r="F1817" i="3"/>
  <c r="F1818" i="3"/>
  <c r="F1823" i="3"/>
  <c r="F1826" i="3"/>
  <c r="F1827" i="3"/>
  <c r="F1828" i="3"/>
  <c r="F1829" i="3"/>
  <c r="F1830" i="3"/>
  <c r="F1831" i="3"/>
  <c r="F1835" i="3"/>
  <c r="F1836" i="3"/>
  <c r="F1838" i="3"/>
  <c r="F1839" i="3"/>
  <c r="F1840" i="3"/>
  <c r="F1841" i="3"/>
  <c r="F1842" i="3"/>
  <c r="F1843" i="3"/>
  <c r="F1847" i="3"/>
  <c r="F1848" i="3"/>
  <c r="F1850" i="3"/>
  <c r="F1851" i="3"/>
  <c r="F1852" i="3"/>
  <c r="F1853" i="3"/>
  <c r="F1854" i="3"/>
  <c r="F1855" i="3"/>
  <c r="F1859" i="3"/>
  <c r="F1862" i="3"/>
  <c r="F1863" i="3"/>
  <c r="F1864" i="3"/>
  <c r="F1865" i="3"/>
  <c r="F1866" i="3"/>
  <c r="F1867" i="3"/>
  <c r="F1871" i="3"/>
  <c r="F1874" i="3"/>
  <c r="F1875" i="3"/>
  <c r="F1878" i="3"/>
  <c r="F1879" i="3"/>
  <c r="F1883" i="3"/>
  <c r="F1884" i="3"/>
  <c r="F1886" i="3"/>
  <c r="F1887" i="3"/>
  <c r="F1888" i="3"/>
  <c r="F1889" i="3"/>
  <c r="F1890" i="3"/>
  <c r="F1895" i="3"/>
  <c r="F1898" i="3"/>
  <c r="F1899" i="3"/>
  <c r="F1900" i="3"/>
  <c r="F1901" i="3"/>
  <c r="F1902" i="3"/>
  <c r="F1903" i="3"/>
  <c r="F1907" i="3"/>
  <c r="F1908" i="3"/>
  <c r="F1910" i="3"/>
  <c r="F1911" i="3"/>
  <c r="F1912" i="3"/>
  <c r="F1913" i="3"/>
  <c r="F1914" i="3"/>
  <c r="F1915" i="3"/>
  <c r="F1919" i="3"/>
  <c r="F1920" i="3"/>
  <c r="F1922" i="3"/>
  <c r="F1923" i="3"/>
  <c r="F1924" i="3"/>
  <c r="F1925" i="3"/>
  <c r="F1926" i="3"/>
  <c r="F1927" i="3"/>
  <c r="F1931" i="3"/>
  <c r="F1934" i="3"/>
  <c r="F1935" i="3"/>
  <c r="F1936" i="3"/>
  <c r="F1937" i="3"/>
  <c r="F1938" i="3"/>
  <c r="F1939" i="3"/>
  <c r="F1943" i="3"/>
  <c r="F1946" i="3"/>
  <c r="F1947" i="3"/>
  <c r="F1950" i="3"/>
  <c r="F1951" i="3"/>
  <c r="F1955" i="3"/>
  <c r="F1956" i="3"/>
  <c r="F1958" i="3"/>
  <c r="F1959" i="3"/>
  <c r="F1960" i="3"/>
  <c r="F1961" i="3"/>
  <c r="F1962" i="3"/>
  <c r="F1967" i="3"/>
  <c r="F1970" i="3"/>
  <c r="F1971" i="3"/>
  <c r="F1972" i="3"/>
  <c r="F1973" i="3"/>
  <c r="F1974" i="3"/>
  <c r="F1975" i="3"/>
  <c r="F1979" i="3"/>
  <c r="F1980" i="3"/>
  <c r="F1982" i="3"/>
  <c r="F1983" i="3"/>
  <c r="F1984" i="3"/>
  <c r="F1985" i="3"/>
  <c r="F1986" i="3"/>
  <c r="F1987" i="3"/>
  <c r="F1991" i="3"/>
  <c r="F1992" i="3"/>
  <c r="F1994" i="3"/>
  <c r="F1995" i="3"/>
  <c r="F1996" i="3"/>
  <c r="F1997" i="3"/>
  <c r="F1998" i="3"/>
  <c r="F1999" i="3"/>
  <c r="F2003" i="3"/>
  <c r="F2006" i="3"/>
  <c r="F2007" i="3"/>
  <c r="F2008" i="3"/>
  <c r="F2009" i="3"/>
  <c r="F2010" i="3"/>
  <c r="F2011" i="3"/>
  <c r="F2015" i="3"/>
  <c r="F2018" i="3"/>
  <c r="F2019" i="3"/>
  <c r="F2022" i="3"/>
  <c r="F2023" i="3"/>
  <c r="F2027" i="3"/>
  <c r="F2028" i="3"/>
  <c r="F2030" i="3"/>
  <c r="F2031" i="3"/>
  <c r="F2032" i="3"/>
  <c r="F2033" i="3"/>
  <c r="F2034" i="3"/>
  <c r="F2039" i="3"/>
  <c r="F2042" i="3"/>
  <c r="F2043" i="3"/>
  <c r="F2044" i="3"/>
  <c r="F2045" i="3"/>
  <c r="F2046" i="3"/>
  <c r="F2047" i="3"/>
  <c r="F2051" i="3"/>
  <c r="F2052" i="3"/>
  <c r="F2054" i="3"/>
  <c r="F2055" i="3"/>
  <c r="F2056" i="3"/>
  <c r="F2057" i="3"/>
  <c r="F2058" i="3"/>
  <c r="F2059" i="3"/>
  <c r="F2063" i="3"/>
  <c r="F2064" i="3"/>
  <c r="F2066" i="3"/>
  <c r="F2067" i="3"/>
  <c r="F2068" i="3"/>
  <c r="F2069" i="3"/>
  <c r="F2070" i="3"/>
  <c r="F2071" i="3"/>
  <c r="F2075" i="3"/>
  <c r="F2078" i="3"/>
  <c r="F2079" i="3"/>
  <c r="F2080" i="3"/>
  <c r="F2081" i="3"/>
  <c r="F2082" i="3"/>
  <c r="F2083" i="3"/>
  <c r="F2087" i="3"/>
  <c r="F2090" i="3"/>
  <c r="F2091" i="3"/>
  <c r="F2094" i="3"/>
  <c r="F2095" i="3"/>
  <c r="F2099" i="3"/>
  <c r="F2100" i="3"/>
  <c r="F2102" i="3"/>
  <c r="F2103" i="3"/>
  <c r="F2104" i="3"/>
  <c r="F2105" i="3"/>
  <c r="F2106" i="3"/>
  <c r="F2111" i="3"/>
  <c r="F2114" i="3"/>
  <c r="F2115" i="3"/>
  <c r="F2116" i="3"/>
  <c r="F2117" i="3"/>
  <c r="F2118" i="3"/>
  <c r="F2119" i="3"/>
  <c r="F2123" i="3"/>
  <c r="F2124" i="3"/>
  <c r="F2126" i="3"/>
  <c r="F2127" i="3"/>
  <c r="F2129" i="3"/>
  <c r="F2130" i="3"/>
  <c r="F2132" i="3"/>
  <c r="F2135" i="3"/>
  <c r="F2136" i="3"/>
  <c r="F2138" i="3"/>
  <c r="F2139" i="3"/>
  <c r="F2140" i="3"/>
  <c r="F2141" i="3"/>
  <c r="F2142" i="3"/>
  <c r="F2144" i="3"/>
  <c r="F2147" i="3"/>
  <c r="F2150" i="3"/>
  <c r="F2151" i="3"/>
  <c r="F2152" i="3"/>
  <c r="F2153" i="3"/>
  <c r="F2154" i="3"/>
  <c r="F2155" i="3"/>
  <c r="F2159" i="3"/>
  <c r="F2162" i="3"/>
  <c r="F2163" i="3"/>
  <c r="F2164" i="3"/>
  <c r="F2165" i="3"/>
  <c r="F2166" i="3"/>
  <c r="F2167" i="3"/>
  <c r="F2169" i="3"/>
  <c r="F2171" i="3"/>
  <c r="F2174" i="3"/>
  <c r="F2175" i="3"/>
  <c r="F2177" i="3"/>
  <c r="F2178" i="3"/>
  <c r="F2179" i="3"/>
  <c r="F2183" i="3"/>
  <c r="F2186" i="3"/>
  <c r="F2187" i="3"/>
  <c r="F2190" i="3"/>
  <c r="F2191" i="3"/>
  <c r="F2195" i="3"/>
  <c r="F2198" i="3"/>
  <c r="F2199" i="3"/>
  <c r="F2200" i="3"/>
  <c r="F2201" i="3"/>
  <c r="F2202" i="3"/>
  <c r="F2203" i="3"/>
  <c r="F2207" i="3"/>
  <c r="F2210" i="3"/>
  <c r="F2211" i="3"/>
  <c r="F2212" i="3"/>
  <c r="F2213" i="3"/>
  <c r="F2214" i="3"/>
  <c r="F2219" i="3"/>
  <c r="F2222" i="3"/>
  <c r="F2223" i="3"/>
  <c r="F2226" i="3"/>
  <c r="F2227" i="3"/>
  <c r="F2231" i="3"/>
  <c r="F2234" i="3"/>
  <c r="F2235" i="3"/>
  <c r="F2236" i="3"/>
  <c r="F2237" i="3"/>
  <c r="F2238" i="3"/>
  <c r="F2239" i="3"/>
  <c r="F2243" i="3"/>
  <c r="F2246" i="3"/>
  <c r="F2247" i="3"/>
  <c r="F2249" i="3"/>
  <c r="F2250" i="3"/>
  <c r="F2255" i="3"/>
  <c r="F2256" i="3"/>
  <c r="F2258" i="3"/>
  <c r="F2259" i="3"/>
  <c r="F2260" i="3"/>
  <c r="F2261" i="3"/>
  <c r="F2262" i="3"/>
  <c r="F2267" i="3"/>
  <c r="F2270" i="3"/>
  <c r="F2271" i="3"/>
  <c r="F2272" i="3"/>
  <c r="F2273" i="3"/>
  <c r="F2274" i="3"/>
  <c r="F2276" i="3"/>
  <c r="F2279" i="3"/>
  <c r="F2282" i="3"/>
  <c r="F2283" i="3"/>
  <c r="F2285" i="3"/>
  <c r="F2286" i="3"/>
  <c r="F2287" i="3"/>
  <c r="F2288" i="3"/>
  <c r="F2289" i="3"/>
  <c r="F2291" i="3"/>
  <c r="F2292" i="3"/>
  <c r="F2294" i="3"/>
  <c r="F2295" i="3"/>
  <c r="F2297" i="3"/>
  <c r="F2298" i="3"/>
  <c r="F2300" i="3"/>
  <c r="F2302" i="3"/>
  <c r="F2303" i="3"/>
  <c r="F2306" i="3"/>
  <c r="F2307" i="3"/>
  <c r="F2309" i="3"/>
  <c r="F2310" i="3"/>
  <c r="F2315" i="3"/>
  <c r="F2318" i="3"/>
  <c r="F2319" i="3"/>
  <c r="F2321" i="3"/>
  <c r="F2322" i="3"/>
  <c r="F2327" i="3"/>
  <c r="F2330" i="3"/>
  <c r="F2331" i="3"/>
  <c r="F2332" i="3"/>
  <c r="F2334" i="3"/>
  <c r="F2335" i="3"/>
  <c r="F2336" i="3"/>
  <c r="F2339" i="3"/>
  <c r="F2340" i="3"/>
  <c r="F2342" i="3"/>
  <c r="F2343" i="3"/>
  <c r="C2" i="2"/>
  <c r="C1113" i="2"/>
  <c r="C1560" i="2"/>
  <c r="C1671" i="2"/>
  <c r="C1782" i="2"/>
  <c r="C1893" i="2"/>
  <c r="C2004" i="2"/>
  <c r="C2115" i="2"/>
  <c r="C2226" i="2"/>
  <c r="C3" i="2"/>
  <c r="C114" i="2"/>
  <c r="C225" i="2"/>
  <c r="C336" i="2"/>
  <c r="C447" i="2"/>
  <c r="C558" i="2"/>
  <c r="C669" i="2"/>
  <c r="C780" i="2"/>
  <c r="C891" i="2"/>
  <c r="C1002" i="2"/>
  <c r="C1114" i="2"/>
  <c r="C1225" i="2"/>
  <c r="C1336" i="2"/>
  <c r="C1447" i="2"/>
  <c r="C1494" i="2"/>
  <c r="C1505" i="2"/>
  <c r="C1516" i="2"/>
  <c r="C1527" i="2"/>
  <c r="C1538" i="2"/>
  <c r="C1549" i="2"/>
  <c r="C1561" i="2"/>
  <c r="C1572" i="2"/>
  <c r="C1583" i="2"/>
  <c r="C1594" i="2"/>
  <c r="C1605" i="2"/>
  <c r="C1616" i="2"/>
  <c r="C1627" i="2"/>
  <c r="C1638" i="2"/>
  <c r="C1649" i="2"/>
  <c r="C1660" i="2"/>
  <c r="C1672" i="2"/>
  <c r="C1683" i="2"/>
  <c r="C1694" i="2"/>
  <c r="C1705" i="2"/>
  <c r="C1716" i="2"/>
  <c r="C1727" i="2"/>
  <c r="C1738" i="2"/>
  <c r="C1749" i="2"/>
  <c r="C1760" i="2"/>
  <c r="C1771" i="2"/>
  <c r="C1783" i="2"/>
  <c r="C1794" i="2"/>
  <c r="C1805" i="2"/>
  <c r="C1816" i="2"/>
  <c r="C1827" i="2"/>
  <c r="C1838" i="2"/>
  <c r="C1849" i="2"/>
  <c r="C1860" i="2"/>
  <c r="C1871" i="2"/>
  <c r="C1882" i="2"/>
  <c r="C1894" i="2"/>
  <c r="C1905" i="2"/>
  <c r="C1916" i="2"/>
  <c r="C1927" i="2"/>
  <c r="C1938" i="2"/>
  <c r="C1949" i="2"/>
  <c r="C1960" i="2"/>
  <c r="C1971" i="2"/>
  <c r="C1982" i="2"/>
  <c r="C1993" i="2"/>
  <c r="C2005" i="2"/>
  <c r="C2016" i="2"/>
  <c r="C2027" i="2"/>
  <c r="C2038" i="2"/>
  <c r="C2049" i="2"/>
  <c r="C2060" i="2"/>
  <c r="C2071" i="2"/>
  <c r="C2082" i="2"/>
  <c r="C2093" i="2"/>
  <c r="C2104" i="2"/>
  <c r="C2116" i="2"/>
  <c r="C2127" i="2"/>
  <c r="C2138" i="2"/>
  <c r="C2149" i="2"/>
  <c r="C2160" i="2"/>
  <c r="C2171" i="2"/>
  <c r="C2182" i="2"/>
  <c r="C2193" i="2"/>
  <c r="C2204" i="2"/>
  <c r="C2215" i="2"/>
  <c r="C2227" i="2"/>
  <c r="C2238" i="2"/>
  <c r="C2249" i="2"/>
  <c r="C2260" i="2"/>
  <c r="C2271" i="2"/>
  <c r="C2282" i="2"/>
  <c r="C2293" i="2"/>
  <c r="C2304" i="2"/>
  <c r="C2315" i="2"/>
  <c r="C2326" i="2"/>
  <c r="C4" i="2"/>
  <c r="C15" i="2"/>
  <c r="C26" i="2"/>
  <c r="C37" i="2"/>
  <c r="C48" i="2"/>
  <c r="C59" i="2"/>
  <c r="C70" i="2"/>
  <c r="C81" i="2"/>
  <c r="C92" i="2"/>
  <c r="C103" i="2"/>
  <c r="C115" i="2"/>
  <c r="C126" i="2"/>
  <c r="C137" i="2"/>
  <c r="C148" i="2"/>
  <c r="C159" i="2"/>
  <c r="C170" i="2"/>
  <c r="C181" i="2"/>
  <c r="C192" i="2"/>
  <c r="C203" i="2"/>
  <c r="C214" i="2"/>
  <c r="C226" i="2"/>
  <c r="C237" i="2"/>
  <c r="C248" i="2"/>
  <c r="C259" i="2"/>
  <c r="C270" i="2"/>
  <c r="C281" i="2"/>
  <c r="C292" i="2"/>
  <c r="C303" i="2"/>
  <c r="C314" i="2"/>
  <c r="C325" i="2"/>
  <c r="C337" i="2"/>
  <c r="C348" i="2"/>
  <c r="C359" i="2"/>
  <c r="C370" i="2"/>
  <c r="C381" i="2"/>
  <c r="C392" i="2"/>
  <c r="C403" i="2"/>
  <c r="C414" i="2"/>
  <c r="C425" i="2"/>
  <c r="C436" i="2"/>
  <c r="C448" i="2"/>
  <c r="C459" i="2"/>
  <c r="C470" i="2"/>
  <c r="C481" i="2"/>
  <c r="C492" i="2"/>
  <c r="C503" i="2"/>
  <c r="C514" i="2"/>
  <c r="C525" i="2"/>
  <c r="C536" i="2"/>
  <c r="C547" i="2"/>
  <c r="C559" i="2"/>
  <c r="C570" i="2"/>
  <c r="C581" i="2"/>
  <c r="C592" i="2"/>
  <c r="C603" i="2"/>
  <c r="C614" i="2"/>
  <c r="C625" i="2"/>
  <c r="C636" i="2"/>
  <c r="C647" i="2"/>
  <c r="C658" i="2"/>
  <c r="C670" i="2"/>
  <c r="C681" i="2"/>
  <c r="C692" i="2"/>
  <c r="C703" i="2"/>
  <c r="C714" i="2"/>
  <c r="C725" i="2"/>
  <c r="C736" i="2"/>
  <c r="C747" i="2"/>
  <c r="C758" i="2"/>
  <c r="C769" i="2"/>
  <c r="C781" i="2"/>
  <c r="C792" i="2"/>
  <c r="C803" i="2"/>
  <c r="C814" i="2"/>
  <c r="C825" i="2"/>
  <c r="C836" i="2"/>
  <c r="C847" i="2"/>
  <c r="C858" i="2"/>
  <c r="C869" i="2"/>
  <c r="C880" i="2"/>
  <c r="C892" i="2"/>
  <c r="C903" i="2"/>
  <c r="C914" i="2"/>
  <c r="C925" i="2"/>
  <c r="C936" i="2"/>
  <c r="C947" i="2"/>
  <c r="C958" i="2"/>
  <c r="C969" i="2"/>
  <c r="C980" i="2"/>
  <c r="C991" i="2"/>
  <c r="C1003" i="2"/>
  <c r="C1014" i="2"/>
  <c r="C1025" i="2"/>
  <c r="C1036" i="2"/>
  <c r="C1047" i="2"/>
  <c r="C1058" i="2"/>
  <c r="C1069" i="2"/>
  <c r="C1080" i="2"/>
  <c r="C1091" i="2"/>
  <c r="C1102" i="2"/>
  <c r="C1115" i="2"/>
  <c r="C1126" i="2"/>
  <c r="C1137" i="2"/>
  <c r="C1148" i="2"/>
  <c r="C1159" i="2"/>
  <c r="C1170" i="2"/>
  <c r="C1181" i="2"/>
  <c r="C1192" i="2"/>
  <c r="C1203" i="2"/>
  <c r="C1214" i="2"/>
  <c r="C1226" i="2"/>
  <c r="C1237" i="2"/>
  <c r="C1248" i="2"/>
  <c r="C1259" i="2"/>
  <c r="C1270" i="2"/>
  <c r="C1281" i="2"/>
  <c r="C1292" i="2"/>
  <c r="C1303" i="2"/>
  <c r="C1314" i="2"/>
  <c r="C1325" i="2"/>
  <c r="C1337" i="2"/>
  <c r="C1348" i="2"/>
  <c r="C1359" i="2"/>
  <c r="C1370" i="2"/>
  <c r="C1381" i="2"/>
  <c r="C1392" i="2"/>
  <c r="C1403" i="2"/>
  <c r="C1414" i="2"/>
  <c r="C1425" i="2"/>
  <c r="C1436" i="2"/>
  <c r="C1448" i="2"/>
  <c r="C1459" i="2"/>
  <c r="C1470" i="2"/>
  <c r="C1481" i="2"/>
  <c r="C1488" i="2"/>
  <c r="C1489" i="2"/>
  <c r="C1490" i="2"/>
  <c r="C1491" i="2"/>
  <c r="C1492" i="2"/>
  <c r="C1493" i="2"/>
  <c r="C1495" i="2"/>
  <c r="C1496" i="2"/>
  <c r="C1497" i="2"/>
  <c r="C1498" i="2"/>
  <c r="C1499" i="2"/>
  <c r="C1500" i="2"/>
  <c r="C1501" i="2"/>
  <c r="C1502" i="2"/>
  <c r="C1503" i="2"/>
  <c r="C1504" i="2"/>
  <c r="C1506" i="2"/>
  <c r="C1507" i="2"/>
  <c r="C1508" i="2"/>
  <c r="C1509" i="2"/>
  <c r="C1510" i="2"/>
  <c r="C1511" i="2"/>
  <c r="C1512" i="2"/>
  <c r="C1513" i="2"/>
  <c r="C1514" i="2"/>
  <c r="C1515" i="2"/>
  <c r="C1517" i="2"/>
  <c r="C1518" i="2"/>
  <c r="C1519" i="2"/>
  <c r="C1520" i="2"/>
  <c r="C1521" i="2"/>
  <c r="C1522" i="2"/>
  <c r="C1523" i="2"/>
  <c r="C1524" i="2"/>
  <c r="C1525" i="2"/>
  <c r="C1526" i="2"/>
  <c r="C1528" i="2"/>
  <c r="C1529" i="2"/>
  <c r="C1530" i="2"/>
  <c r="C1531" i="2"/>
  <c r="C1532" i="2"/>
  <c r="C1533" i="2"/>
  <c r="C1534" i="2"/>
  <c r="C1535" i="2"/>
  <c r="C1536" i="2"/>
  <c r="C1537" i="2"/>
  <c r="C1539" i="2"/>
  <c r="C1540" i="2"/>
  <c r="C1541" i="2"/>
  <c r="C1542" i="2"/>
  <c r="C1543" i="2"/>
  <c r="C1544" i="2"/>
  <c r="C1545" i="2"/>
  <c r="C1546" i="2"/>
  <c r="C1547" i="2"/>
  <c r="C1548" i="2"/>
  <c r="C1550" i="2"/>
  <c r="C1551" i="2"/>
  <c r="C1552" i="2"/>
  <c r="C1553" i="2"/>
  <c r="C1554" i="2"/>
  <c r="C1555" i="2"/>
  <c r="C1556" i="2"/>
  <c r="C1557" i="2"/>
  <c r="C1558" i="2"/>
  <c r="C1559" i="2"/>
  <c r="C1562" i="2"/>
  <c r="C1563" i="2"/>
  <c r="C1564" i="2"/>
  <c r="C1565" i="2"/>
  <c r="C1566" i="2"/>
  <c r="C1567" i="2"/>
  <c r="C1568" i="2"/>
  <c r="C1569" i="2"/>
  <c r="C1570" i="2"/>
  <c r="C1571" i="2"/>
  <c r="C1573" i="2"/>
  <c r="C1574" i="2"/>
  <c r="C1575" i="2"/>
  <c r="C1576" i="2"/>
  <c r="C1577" i="2"/>
  <c r="C1578" i="2"/>
  <c r="C1579" i="2"/>
  <c r="C1580" i="2"/>
  <c r="C1581" i="2"/>
  <c r="C1582" i="2"/>
  <c r="C1584" i="2"/>
  <c r="C1585" i="2"/>
  <c r="C1586" i="2"/>
  <c r="C1587" i="2"/>
  <c r="C1588" i="2"/>
  <c r="C1589" i="2"/>
  <c r="C1590" i="2"/>
  <c r="C1591" i="2"/>
  <c r="C1592" i="2"/>
  <c r="C1593" i="2"/>
  <c r="C1595" i="2"/>
  <c r="C1596" i="2"/>
  <c r="C1597" i="2"/>
  <c r="C1598" i="2"/>
  <c r="C1599" i="2"/>
  <c r="C1600" i="2"/>
  <c r="C1601" i="2"/>
  <c r="C1602" i="2"/>
  <c r="C1603" i="2"/>
  <c r="C1604" i="2"/>
  <c r="C1606" i="2"/>
  <c r="C1607" i="2"/>
  <c r="C1608" i="2"/>
  <c r="C1609" i="2"/>
  <c r="C1610" i="2"/>
  <c r="C1611" i="2"/>
  <c r="C1612" i="2"/>
  <c r="C1613" i="2"/>
  <c r="C1614" i="2"/>
  <c r="C1615" i="2"/>
  <c r="C1617" i="2"/>
  <c r="C1618" i="2"/>
  <c r="C1619" i="2"/>
  <c r="C1620" i="2"/>
  <c r="C1621" i="2"/>
  <c r="C1622" i="2"/>
  <c r="C1623" i="2"/>
  <c r="C1624" i="2"/>
  <c r="C1625" i="2"/>
  <c r="C1626" i="2"/>
  <c r="C1628" i="2"/>
  <c r="C1629" i="2"/>
  <c r="C1630" i="2"/>
  <c r="C1631" i="2"/>
  <c r="C1632" i="2"/>
  <c r="C1633" i="2"/>
  <c r="C1634" i="2"/>
  <c r="C1635" i="2"/>
  <c r="C1636" i="2"/>
  <c r="C1637" i="2"/>
  <c r="C1639" i="2"/>
  <c r="C1640" i="2"/>
  <c r="C1641" i="2"/>
  <c r="C1642" i="2"/>
  <c r="C1643" i="2"/>
  <c r="C1644" i="2"/>
  <c r="C1645" i="2"/>
  <c r="C1646" i="2"/>
  <c r="C1647" i="2"/>
  <c r="C1648" i="2"/>
  <c r="C1650" i="2"/>
  <c r="C1651" i="2"/>
  <c r="C1652" i="2"/>
  <c r="C1653" i="2"/>
  <c r="C1654" i="2"/>
  <c r="C1655" i="2"/>
  <c r="C1656" i="2"/>
  <c r="C1657" i="2"/>
  <c r="C1658" i="2"/>
  <c r="C1659" i="2"/>
  <c r="C1661" i="2"/>
  <c r="C1662" i="2"/>
  <c r="C1663" i="2"/>
  <c r="C1664" i="2"/>
  <c r="C1665" i="2"/>
  <c r="C1666" i="2"/>
  <c r="C1667" i="2"/>
  <c r="C1668" i="2"/>
  <c r="C1669" i="2"/>
  <c r="C1670" i="2"/>
  <c r="C1673" i="2"/>
  <c r="C1674" i="2"/>
  <c r="C1675" i="2"/>
  <c r="C1676" i="2"/>
  <c r="C1677" i="2"/>
  <c r="C1678" i="2"/>
  <c r="C1679" i="2"/>
  <c r="C1680" i="2"/>
  <c r="C1681" i="2"/>
  <c r="C1682" i="2"/>
  <c r="C1684" i="2"/>
  <c r="C1685" i="2"/>
  <c r="C1686" i="2"/>
  <c r="C1687" i="2"/>
  <c r="C1688" i="2"/>
  <c r="C1689" i="2"/>
  <c r="C1690" i="2"/>
  <c r="C1691" i="2"/>
  <c r="C1692" i="2"/>
  <c r="C1693" i="2"/>
  <c r="C1695" i="2"/>
  <c r="C1696" i="2"/>
  <c r="C1697" i="2"/>
  <c r="C1698" i="2"/>
  <c r="C1699" i="2"/>
  <c r="C1700" i="2"/>
  <c r="C1701" i="2"/>
  <c r="C1702" i="2"/>
  <c r="C1703" i="2"/>
  <c r="C1704" i="2"/>
  <c r="C1706" i="2"/>
  <c r="C1707" i="2"/>
  <c r="C1708" i="2"/>
  <c r="C1709" i="2"/>
  <c r="C1710" i="2"/>
  <c r="C1711" i="2"/>
  <c r="C1712" i="2"/>
  <c r="C1713" i="2"/>
  <c r="C1714" i="2"/>
  <c r="C1715" i="2"/>
  <c r="C1717" i="2"/>
  <c r="C1718" i="2"/>
  <c r="C1719" i="2"/>
  <c r="C1720" i="2"/>
  <c r="C1721" i="2"/>
  <c r="C1722" i="2"/>
  <c r="C1723" i="2"/>
  <c r="C1724" i="2"/>
  <c r="C1725" i="2"/>
  <c r="C1726" i="2"/>
  <c r="C1728" i="2"/>
  <c r="C1729" i="2"/>
  <c r="C1730" i="2"/>
  <c r="C1731" i="2"/>
  <c r="C1732" i="2"/>
  <c r="C1733" i="2"/>
  <c r="C1734" i="2"/>
  <c r="C1735" i="2"/>
  <c r="C1736" i="2"/>
  <c r="C1737" i="2"/>
  <c r="C1739" i="2"/>
  <c r="C1740" i="2"/>
  <c r="C1741" i="2"/>
  <c r="C1742" i="2"/>
  <c r="C1743" i="2"/>
  <c r="C1744" i="2"/>
  <c r="C1745" i="2"/>
  <c r="C1746" i="2"/>
  <c r="C1747" i="2"/>
  <c r="C1748" i="2"/>
  <c r="C1750" i="2"/>
  <c r="C1751" i="2"/>
  <c r="C1752" i="2"/>
  <c r="C1753" i="2"/>
  <c r="C1754" i="2"/>
  <c r="C1755" i="2"/>
  <c r="C1756" i="2"/>
  <c r="C1757" i="2"/>
  <c r="C1758" i="2"/>
  <c r="C1759" i="2"/>
  <c r="C1761" i="2"/>
  <c r="C1762" i="2"/>
  <c r="C1763" i="2"/>
  <c r="C1764" i="2"/>
  <c r="C1765" i="2"/>
  <c r="C1766" i="2"/>
  <c r="C1767" i="2"/>
  <c r="C1768" i="2"/>
  <c r="C1769" i="2"/>
  <c r="C1770" i="2"/>
  <c r="C1772" i="2"/>
  <c r="C1773" i="2"/>
  <c r="C1774" i="2"/>
  <c r="C1775" i="2"/>
  <c r="C1776" i="2"/>
  <c r="C1777" i="2"/>
  <c r="C1778" i="2"/>
  <c r="C1779" i="2"/>
  <c r="C1780" i="2"/>
  <c r="C1781" i="2"/>
  <c r="C1784" i="2"/>
  <c r="C1785" i="2"/>
  <c r="C1786" i="2"/>
  <c r="C1787" i="2"/>
  <c r="C1788" i="2"/>
  <c r="C1789" i="2"/>
  <c r="C1790" i="2"/>
  <c r="C1791" i="2"/>
  <c r="C1792" i="2"/>
  <c r="C1793" i="2"/>
  <c r="C1795" i="2"/>
  <c r="C1796" i="2"/>
  <c r="C1797" i="2"/>
  <c r="C1798" i="2"/>
  <c r="C1799" i="2"/>
  <c r="C1800" i="2"/>
  <c r="C1801" i="2"/>
  <c r="C1802" i="2"/>
  <c r="C1803" i="2"/>
  <c r="C1804" i="2"/>
  <c r="C1806" i="2"/>
  <c r="C1807" i="2"/>
  <c r="C1808" i="2"/>
  <c r="C1809" i="2"/>
  <c r="C1810" i="2"/>
  <c r="C1811" i="2"/>
  <c r="C1812" i="2"/>
  <c r="C1813" i="2"/>
  <c r="C1814" i="2"/>
  <c r="C1815" i="2"/>
  <c r="C1817" i="2"/>
  <c r="C1818" i="2"/>
  <c r="C1819" i="2"/>
  <c r="C1820" i="2"/>
  <c r="C1821" i="2"/>
  <c r="C1822" i="2"/>
  <c r="C1823" i="2"/>
  <c r="C1824" i="2"/>
  <c r="C1825" i="2"/>
  <c r="C1826" i="2"/>
  <c r="C1828" i="2"/>
  <c r="C1829" i="2"/>
  <c r="C1830" i="2"/>
  <c r="C1831" i="2"/>
  <c r="C1832" i="2"/>
  <c r="C1833" i="2"/>
  <c r="C1834" i="2"/>
  <c r="C1835" i="2"/>
  <c r="C1836" i="2"/>
  <c r="C1837" i="2"/>
  <c r="C1839" i="2"/>
  <c r="C1840" i="2"/>
  <c r="C1841" i="2"/>
  <c r="C1842" i="2"/>
  <c r="C1843" i="2"/>
  <c r="C1844" i="2"/>
  <c r="C1845" i="2"/>
  <c r="C1846" i="2"/>
  <c r="C1847" i="2"/>
  <c r="C1848" i="2"/>
  <c r="C1850" i="2"/>
  <c r="C1851" i="2"/>
  <c r="C1852" i="2"/>
  <c r="C1853" i="2"/>
  <c r="C1854" i="2"/>
  <c r="C1855" i="2"/>
  <c r="C1856" i="2"/>
  <c r="C1857" i="2"/>
  <c r="C1858" i="2"/>
  <c r="C1859" i="2"/>
  <c r="C1861" i="2"/>
  <c r="C1862" i="2"/>
  <c r="C1863" i="2"/>
  <c r="C1864" i="2"/>
  <c r="C1865" i="2"/>
  <c r="C1866" i="2"/>
  <c r="C1867" i="2"/>
  <c r="C1868" i="2"/>
  <c r="C1869" i="2"/>
  <c r="C1870" i="2"/>
  <c r="C1872" i="2"/>
  <c r="C1873" i="2"/>
  <c r="C1874" i="2"/>
  <c r="C1875" i="2"/>
  <c r="C1876" i="2"/>
  <c r="C1877" i="2"/>
  <c r="C1878" i="2"/>
  <c r="C1879" i="2"/>
  <c r="C1880" i="2"/>
  <c r="C1881" i="2"/>
  <c r="C1883" i="2"/>
  <c r="C1884" i="2"/>
  <c r="C1885" i="2"/>
  <c r="C1886" i="2"/>
  <c r="C1887" i="2"/>
  <c r="C1888" i="2"/>
  <c r="C1889" i="2"/>
  <c r="C1890" i="2"/>
  <c r="C1891" i="2"/>
  <c r="C1892" i="2"/>
  <c r="C1895" i="2"/>
  <c r="C1896" i="2"/>
  <c r="C1897" i="2"/>
  <c r="C1898" i="2"/>
  <c r="C1899" i="2"/>
  <c r="C1900" i="2"/>
  <c r="C1901" i="2"/>
  <c r="C1902" i="2"/>
  <c r="C1903" i="2"/>
  <c r="C1904" i="2"/>
  <c r="C1906" i="2"/>
  <c r="C1907" i="2"/>
  <c r="C1908" i="2"/>
  <c r="C1909" i="2"/>
  <c r="C1910" i="2"/>
  <c r="C1911" i="2"/>
  <c r="C1912" i="2"/>
  <c r="C1913" i="2"/>
  <c r="C1914" i="2"/>
  <c r="C1915" i="2"/>
  <c r="C1917" i="2"/>
  <c r="C1918" i="2"/>
  <c r="C1919" i="2"/>
  <c r="C1920" i="2"/>
  <c r="C1921" i="2"/>
  <c r="C1922" i="2"/>
  <c r="C1923" i="2"/>
  <c r="C1924" i="2"/>
  <c r="C1925" i="2"/>
  <c r="C1926" i="2"/>
  <c r="C1928" i="2"/>
  <c r="C1929" i="2"/>
  <c r="C1930" i="2"/>
  <c r="C1931" i="2"/>
  <c r="C1932" i="2"/>
  <c r="C1933" i="2"/>
  <c r="C1934" i="2"/>
  <c r="C1935" i="2"/>
  <c r="C1936" i="2"/>
  <c r="C1937" i="2"/>
  <c r="C1939" i="2"/>
  <c r="C1940" i="2"/>
  <c r="C1941" i="2"/>
  <c r="C1942" i="2"/>
  <c r="C1943" i="2"/>
  <c r="C1944" i="2"/>
  <c r="C1945" i="2"/>
  <c r="C1946" i="2"/>
  <c r="C1947" i="2"/>
  <c r="C1948" i="2"/>
  <c r="C1950" i="2"/>
  <c r="C1951" i="2"/>
  <c r="C1952" i="2"/>
  <c r="C1953" i="2"/>
  <c r="C1954" i="2"/>
  <c r="C1955" i="2"/>
  <c r="C1956" i="2"/>
  <c r="C1957" i="2"/>
  <c r="C1958" i="2"/>
  <c r="C1959" i="2"/>
  <c r="C1961" i="2"/>
  <c r="C1962" i="2"/>
  <c r="C1963" i="2"/>
  <c r="C1964" i="2"/>
  <c r="C1965" i="2"/>
  <c r="C1966" i="2"/>
  <c r="C1967" i="2"/>
  <c r="C1968" i="2"/>
  <c r="C1969" i="2"/>
  <c r="C1970" i="2"/>
  <c r="C1972" i="2"/>
  <c r="C1973" i="2"/>
  <c r="C1974" i="2"/>
  <c r="C1975" i="2"/>
  <c r="C1976" i="2"/>
  <c r="C1977" i="2"/>
  <c r="C1978" i="2"/>
  <c r="C1979" i="2"/>
  <c r="C1980" i="2"/>
  <c r="C1981" i="2"/>
  <c r="C1983" i="2"/>
  <c r="C1984" i="2"/>
  <c r="C1985" i="2"/>
  <c r="C1986" i="2"/>
  <c r="C1987" i="2"/>
  <c r="C1988" i="2"/>
  <c r="C1989" i="2"/>
  <c r="C1990" i="2"/>
  <c r="C1991" i="2"/>
  <c r="C1992" i="2"/>
  <c r="C1994" i="2"/>
  <c r="C1995" i="2"/>
  <c r="C1996" i="2"/>
  <c r="C1997" i="2"/>
  <c r="C1998" i="2"/>
  <c r="C1999" i="2"/>
  <c r="C2000" i="2"/>
  <c r="C2001" i="2"/>
  <c r="C2002" i="2"/>
  <c r="C2003" i="2"/>
  <c r="C2006" i="2"/>
  <c r="C2007" i="2"/>
  <c r="C2008" i="2"/>
  <c r="C2009" i="2"/>
  <c r="C2010" i="2"/>
  <c r="C2011" i="2"/>
  <c r="C2012" i="2"/>
  <c r="C2013" i="2"/>
  <c r="C2014" i="2"/>
  <c r="C2015" i="2"/>
  <c r="C2017" i="2"/>
  <c r="C2018" i="2"/>
  <c r="C2019" i="2"/>
  <c r="C2020" i="2"/>
  <c r="C2021" i="2"/>
  <c r="C2022" i="2"/>
  <c r="C2023" i="2"/>
  <c r="C2024" i="2"/>
  <c r="C2025" i="2"/>
  <c r="C2026" i="2"/>
  <c r="C2028" i="2"/>
  <c r="C2029" i="2"/>
  <c r="C2030" i="2"/>
  <c r="C2031" i="2"/>
  <c r="C2032" i="2"/>
  <c r="C2033" i="2"/>
  <c r="C2034" i="2"/>
  <c r="C2035" i="2"/>
  <c r="C2036" i="2"/>
  <c r="C2037" i="2"/>
  <c r="C2039" i="2"/>
  <c r="C2040" i="2"/>
  <c r="C2041" i="2"/>
  <c r="C2042" i="2"/>
  <c r="C2043" i="2"/>
  <c r="C2044" i="2"/>
  <c r="C2045" i="2"/>
  <c r="C2046" i="2"/>
  <c r="C2047" i="2"/>
  <c r="C2048" i="2"/>
  <c r="C2050" i="2"/>
  <c r="C2051" i="2"/>
  <c r="C2052" i="2"/>
  <c r="C2053" i="2"/>
  <c r="C2054" i="2"/>
  <c r="C2055" i="2"/>
  <c r="C2056" i="2"/>
  <c r="C2057" i="2"/>
  <c r="C2058" i="2"/>
  <c r="C2059" i="2"/>
  <c r="C2061" i="2"/>
  <c r="C2062" i="2"/>
  <c r="C2063" i="2"/>
  <c r="C2064" i="2"/>
  <c r="C2065" i="2"/>
  <c r="C2066" i="2"/>
  <c r="C2067" i="2"/>
  <c r="C2068" i="2"/>
  <c r="C2069" i="2"/>
  <c r="C2070" i="2"/>
  <c r="C2072" i="2"/>
  <c r="C2073" i="2"/>
  <c r="C2074" i="2"/>
  <c r="C2075" i="2"/>
  <c r="C2076" i="2"/>
  <c r="C2077" i="2"/>
  <c r="C2078" i="2"/>
  <c r="C2079" i="2"/>
  <c r="C2080" i="2"/>
  <c r="C2081" i="2"/>
  <c r="C2083" i="2"/>
  <c r="C2084" i="2"/>
  <c r="C2085" i="2"/>
  <c r="C2086" i="2"/>
  <c r="C2087" i="2"/>
  <c r="C2088" i="2"/>
  <c r="C2089" i="2"/>
  <c r="C2090" i="2"/>
  <c r="C2091" i="2"/>
  <c r="C2092" i="2"/>
  <c r="C2094" i="2"/>
  <c r="C2095" i="2"/>
  <c r="C2096" i="2"/>
  <c r="C2097" i="2"/>
  <c r="C2098" i="2"/>
  <c r="C2099" i="2"/>
  <c r="C2100" i="2"/>
  <c r="C2101" i="2"/>
  <c r="C2102" i="2"/>
  <c r="C2103" i="2"/>
  <c r="C2105" i="2"/>
  <c r="C2106" i="2"/>
  <c r="C2107" i="2"/>
  <c r="C2108" i="2"/>
  <c r="C2109" i="2"/>
  <c r="C2110" i="2"/>
  <c r="C2111" i="2"/>
  <c r="C2112" i="2"/>
  <c r="C2113" i="2"/>
  <c r="C2114" i="2"/>
  <c r="C2117" i="2"/>
  <c r="C2118" i="2"/>
  <c r="C2119" i="2"/>
  <c r="C2120" i="2"/>
  <c r="C2121" i="2"/>
  <c r="C2122" i="2"/>
  <c r="C2123" i="2"/>
  <c r="C2124" i="2"/>
  <c r="C2125" i="2"/>
  <c r="C2126" i="2"/>
  <c r="C2128" i="2"/>
  <c r="C2129" i="2"/>
  <c r="C2130" i="2"/>
  <c r="C2131" i="2"/>
  <c r="C2132" i="2"/>
  <c r="C2133" i="2"/>
  <c r="C2134" i="2"/>
  <c r="C2135" i="2"/>
  <c r="C2136" i="2"/>
  <c r="C2137" i="2"/>
  <c r="C2139" i="2"/>
  <c r="C2140" i="2"/>
  <c r="C2141" i="2"/>
  <c r="C2142" i="2"/>
  <c r="C2143" i="2"/>
  <c r="C2144" i="2"/>
  <c r="C2145" i="2"/>
  <c r="C2146" i="2"/>
  <c r="C2147" i="2"/>
  <c r="C2148" i="2"/>
  <c r="C2150" i="2"/>
  <c r="C2151" i="2"/>
  <c r="C2152" i="2"/>
  <c r="C2153" i="2"/>
  <c r="C2154" i="2"/>
  <c r="C2155" i="2"/>
  <c r="C2156" i="2"/>
  <c r="C2157" i="2"/>
  <c r="C2158" i="2"/>
  <c r="C2159" i="2"/>
  <c r="C2161" i="2"/>
  <c r="C2162" i="2"/>
  <c r="C2163" i="2"/>
  <c r="C2164" i="2"/>
  <c r="C2165" i="2"/>
  <c r="C2166" i="2"/>
  <c r="C2167" i="2"/>
  <c r="C2168" i="2"/>
  <c r="C2169" i="2"/>
  <c r="C2170" i="2"/>
  <c r="C2172" i="2"/>
  <c r="C2173" i="2"/>
  <c r="C2174" i="2"/>
  <c r="C2175" i="2"/>
  <c r="C2176" i="2"/>
  <c r="C2177" i="2"/>
  <c r="C2178" i="2"/>
  <c r="C2179" i="2"/>
  <c r="C2180" i="2"/>
  <c r="C2181" i="2"/>
  <c r="C2183" i="2"/>
  <c r="C2184" i="2"/>
  <c r="C2185" i="2"/>
  <c r="C2186" i="2"/>
  <c r="C2187" i="2"/>
  <c r="C2188" i="2"/>
  <c r="C2189" i="2"/>
  <c r="C2190" i="2"/>
  <c r="C2191" i="2"/>
  <c r="C2192" i="2"/>
  <c r="C2194" i="2"/>
  <c r="C2195" i="2"/>
  <c r="C2196" i="2"/>
  <c r="C2197" i="2"/>
  <c r="C2198" i="2"/>
  <c r="C2199" i="2"/>
  <c r="C2200" i="2"/>
  <c r="C2201" i="2"/>
  <c r="C2202" i="2"/>
  <c r="C2203" i="2"/>
  <c r="C2205" i="2"/>
  <c r="C2206" i="2"/>
  <c r="C2207" i="2"/>
  <c r="C2208" i="2"/>
  <c r="C2209" i="2"/>
  <c r="C2210" i="2"/>
  <c r="C2211" i="2"/>
  <c r="C2212" i="2"/>
  <c r="C2213" i="2"/>
  <c r="C2214" i="2"/>
  <c r="C2216" i="2"/>
  <c r="C2217" i="2"/>
  <c r="C2218" i="2"/>
  <c r="C2219" i="2"/>
  <c r="C2220" i="2"/>
  <c r="C2221" i="2"/>
  <c r="C2222" i="2"/>
  <c r="C2223" i="2"/>
  <c r="C2224" i="2"/>
  <c r="C2225" i="2"/>
  <c r="C2228" i="2"/>
  <c r="C2229" i="2"/>
  <c r="C2230" i="2"/>
  <c r="C2231" i="2"/>
  <c r="C2232" i="2"/>
  <c r="C2233" i="2"/>
  <c r="C2234" i="2"/>
  <c r="C2235" i="2"/>
  <c r="C2236" i="2"/>
  <c r="C2237" i="2"/>
  <c r="C2239" i="2"/>
  <c r="C2240" i="2"/>
  <c r="C2241" i="2"/>
  <c r="C2242" i="2"/>
  <c r="C2243" i="2"/>
  <c r="C2244" i="2"/>
  <c r="C2245" i="2"/>
  <c r="C2246" i="2"/>
  <c r="C2247" i="2"/>
  <c r="C2248" i="2"/>
  <c r="C2250" i="2"/>
  <c r="C2251" i="2"/>
  <c r="C2252" i="2"/>
  <c r="C2253" i="2"/>
  <c r="C2254" i="2"/>
  <c r="C2255" i="2"/>
  <c r="C2256" i="2"/>
  <c r="C2257" i="2"/>
  <c r="C2258" i="2"/>
  <c r="C2259" i="2"/>
  <c r="C2261" i="2"/>
  <c r="C2262" i="2"/>
  <c r="C2263" i="2"/>
  <c r="C2264" i="2"/>
  <c r="C2265" i="2"/>
  <c r="C2266" i="2"/>
  <c r="C2267" i="2"/>
  <c r="C2268" i="2"/>
  <c r="C2269" i="2"/>
  <c r="C2270" i="2"/>
  <c r="C2272" i="2"/>
  <c r="C2273" i="2"/>
  <c r="C2274" i="2"/>
  <c r="C2275" i="2"/>
  <c r="C2276" i="2"/>
  <c r="C2277" i="2"/>
  <c r="C2278" i="2"/>
  <c r="C2279" i="2"/>
  <c r="C2280" i="2"/>
  <c r="C2281" i="2"/>
  <c r="C2283" i="2"/>
  <c r="C2284" i="2"/>
  <c r="C2285" i="2"/>
  <c r="C2286" i="2"/>
  <c r="C2287" i="2"/>
  <c r="C2288" i="2"/>
  <c r="C2289" i="2"/>
  <c r="C2290" i="2"/>
  <c r="C2291" i="2"/>
  <c r="C2292" i="2"/>
  <c r="C2294" i="2"/>
  <c r="C2295" i="2"/>
  <c r="C2296" i="2"/>
  <c r="C2297" i="2"/>
  <c r="C2298" i="2"/>
  <c r="C2299" i="2"/>
  <c r="C2300" i="2"/>
  <c r="C2301" i="2"/>
  <c r="C2302" i="2"/>
  <c r="C2303" i="2"/>
  <c r="C2305" i="2"/>
  <c r="C2306" i="2"/>
  <c r="C2307" i="2"/>
  <c r="C2308" i="2"/>
  <c r="C2309" i="2"/>
  <c r="C2310" i="2"/>
  <c r="C2311" i="2"/>
  <c r="C2312" i="2"/>
  <c r="C2313" i="2"/>
  <c r="C2314" i="2"/>
  <c r="C2316" i="2"/>
  <c r="C2317" i="2"/>
  <c r="C2318" i="2"/>
  <c r="C2319" i="2"/>
  <c r="C2320" i="2"/>
  <c r="C2321" i="2"/>
  <c r="C2322" i="2"/>
  <c r="C2323" i="2"/>
  <c r="C2324" i="2"/>
  <c r="C2325" i="2"/>
  <c r="C2327" i="2"/>
  <c r="C2328" i="2"/>
  <c r="C2329" i="2"/>
  <c r="C2330" i="2"/>
  <c r="C2331" i="2"/>
  <c r="C2332" i="2"/>
  <c r="C2333" i="2"/>
  <c r="C2334" i="2"/>
  <c r="C2335" i="2"/>
  <c r="C2336" i="2"/>
  <c r="C5" i="2"/>
  <c r="C6" i="2"/>
  <c r="C7" i="2"/>
  <c r="C8" i="2"/>
  <c r="C9" i="2"/>
  <c r="C10" i="2"/>
  <c r="C11" i="2"/>
  <c r="C12" i="2"/>
  <c r="C13" i="2"/>
  <c r="C14" i="2"/>
  <c r="C16" i="2"/>
  <c r="C17" i="2"/>
  <c r="C18" i="2"/>
  <c r="C19" i="2"/>
  <c r="C20" i="2"/>
  <c r="C21" i="2"/>
  <c r="C22" i="2"/>
  <c r="C23" i="2"/>
  <c r="C24" i="2"/>
  <c r="C25" i="2"/>
  <c r="C27" i="2"/>
  <c r="C28" i="2"/>
  <c r="C29" i="2"/>
  <c r="C30" i="2"/>
  <c r="C31" i="2"/>
  <c r="C32" i="2"/>
  <c r="C33" i="2"/>
  <c r="C34" i="2"/>
  <c r="C35" i="2"/>
  <c r="C36" i="2"/>
  <c r="C38" i="2"/>
  <c r="C39" i="2"/>
  <c r="C40" i="2"/>
  <c r="C41" i="2"/>
  <c r="C42" i="2"/>
  <c r="C43" i="2"/>
  <c r="C44" i="2"/>
  <c r="C45" i="2"/>
  <c r="C46" i="2"/>
  <c r="C47" i="2"/>
  <c r="C49" i="2"/>
  <c r="C50" i="2"/>
  <c r="C51" i="2"/>
  <c r="C52" i="2"/>
  <c r="C53" i="2"/>
  <c r="C54" i="2"/>
  <c r="C55" i="2"/>
  <c r="C56" i="2"/>
  <c r="C57" i="2"/>
  <c r="C58" i="2"/>
  <c r="C60" i="2"/>
  <c r="C61" i="2"/>
  <c r="C62" i="2"/>
  <c r="C63" i="2"/>
  <c r="C64" i="2"/>
  <c r="C65" i="2"/>
  <c r="C66" i="2"/>
  <c r="C67" i="2"/>
  <c r="C68" i="2"/>
  <c r="C69" i="2"/>
  <c r="C71" i="2"/>
  <c r="C72" i="2"/>
  <c r="C73" i="2"/>
  <c r="C74" i="2"/>
  <c r="C75" i="2"/>
  <c r="C76" i="2"/>
  <c r="C77" i="2"/>
  <c r="C78" i="2"/>
  <c r="C79" i="2"/>
  <c r="C80" i="2"/>
  <c r="C82" i="2"/>
  <c r="C83" i="2"/>
  <c r="C84" i="2"/>
  <c r="C85" i="2"/>
  <c r="C86" i="2"/>
  <c r="C87" i="2"/>
  <c r="C88" i="2"/>
  <c r="C89" i="2"/>
  <c r="C90" i="2"/>
  <c r="C91" i="2"/>
  <c r="C93" i="2"/>
  <c r="C94" i="2"/>
  <c r="C95" i="2"/>
  <c r="C96" i="2"/>
  <c r="C97" i="2"/>
  <c r="C98" i="2"/>
  <c r="C99" i="2"/>
  <c r="C100" i="2"/>
  <c r="C101" i="2"/>
  <c r="C102" i="2"/>
  <c r="C104" i="2"/>
  <c r="C105" i="2"/>
  <c r="C106" i="2"/>
  <c r="C107" i="2"/>
  <c r="C108" i="2"/>
  <c r="C109" i="2"/>
  <c r="C110" i="2"/>
  <c r="C111" i="2"/>
  <c r="C112" i="2"/>
  <c r="C113" i="2"/>
  <c r="C116" i="2"/>
  <c r="C117" i="2"/>
  <c r="C118" i="2"/>
  <c r="C119" i="2"/>
  <c r="C120" i="2"/>
  <c r="C121" i="2"/>
  <c r="C122" i="2"/>
  <c r="C123" i="2"/>
  <c r="C124" i="2"/>
  <c r="C125" i="2"/>
  <c r="C127" i="2"/>
  <c r="C128" i="2"/>
  <c r="C129" i="2"/>
  <c r="C130" i="2"/>
  <c r="C131" i="2"/>
  <c r="C132" i="2"/>
  <c r="C133" i="2"/>
  <c r="C134" i="2"/>
  <c r="C135" i="2"/>
  <c r="C136" i="2"/>
  <c r="C138" i="2"/>
  <c r="C139" i="2"/>
  <c r="C140" i="2"/>
  <c r="C141" i="2"/>
  <c r="C142" i="2"/>
  <c r="C143" i="2"/>
  <c r="C144" i="2"/>
  <c r="C145" i="2"/>
  <c r="C146" i="2"/>
  <c r="C147" i="2"/>
  <c r="C149" i="2"/>
  <c r="C150" i="2"/>
  <c r="C151" i="2"/>
  <c r="C152" i="2"/>
  <c r="C153" i="2"/>
  <c r="C154" i="2"/>
  <c r="C155" i="2"/>
  <c r="C156" i="2"/>
  <c r="C157" i="2"/>
  <c r="C158" i="2"/>
  <c r="C160" i="2"/>
  <c r="C161" i="2"/>
  <c r="C162" i="2"/>
  <c r="C163" i="2"/>
  <c r="C164" i="2"/>
  <c r="C165" i="2"/>
  <c r="C166" i="2"/>
  <c r="C167" i="2"/>
  <c r="C168" i="2"/>
  <c r="C169" i="2"/>
  <c r="C171" i="2"/>
  <c r="C172" i="2"/>
  <c r="C173" i="2"/>
  <c r="C174" i="2"/>
  <c r="C175" i="2"/>
  <c r="C176" i="2"/>
  <c r="C177" i="2"/>
  <c r="C178" i="2"/>
  <c r="C179" i="2"/>
  <c r="C180" i="2"/>
  <c r="C182" i="2"/>
  <c r="C183" i="2"/>
  <c r="C184" i="2"/>
  <c r="C185" i="2"/>
  <c r="C186" i="2"/>
  <c r="C187" i="2"/>
  <c r="C188" i="2"/>
  <c r="C189" i="2"/>
  <c r="C190" i="2"/>
  <c r="C191" i="2"/>
  <c r="C193" i="2"/>
  <c r="C194" i="2"/>
  <c r="C195" i="2"/>
  <c r="C196" i="2"/>
  <c r="C197" i="2"/>
  <c r="C198" i="2"/>
  <c r="C199" i="2"/>
  <c r="C200" i="2"/>
  <c r="C201" i="2"/>
  <c r="C202" i="2"/>
  <c r="C204" i="2"/>
  <c r="C205" i="2"/>
  <c r="C206" i="2"/>
  <c r="C207" i="2"/>
  <c r="C208" i="2"/>
  <c r="C209" i="2"/>
  <c r="C210" i="2"/>
  <c r="C211" i="2"/>
  <c r="C212" i="2"/>
  <c r="C213" i="2"/>
  <c r="C215" i="2"/>
  <c r="C216" i="2"/>
  <c r="C217" i="2"/>
  <c r="C218" i="2"/>
  <c r="C219" i="2"/>
  <c r="C220" i="2"/>
  <c r="C221" i="2"/>
  <c r="C222" i="2"/>
  <c r="C223" i="2"/>
  <c r="C224" i="2"/>
  <c r="C227" i="2"/>
  <c r="C228" i="2"/>
  <c r="C229" i="2"/>
  <c r="C230" i="2"/>
  <c r="C231" i="2"/>
  <c r="C232" i="2"/>
  <c r="C233" i="2"/>
  <c r="C234" i="2"/>
  <c r="C235" i="2"/>
  <c r="C236" i="2"/>
  <c r="C238" i="2"/>
  <c r="C239" i="2"/>
  <c r="C240" i="2"/>
  <c r="C241" i="2"/>
  <c r="C242" i="2"/>
  <c r="C243" i="2"/>
  <c r="C244" i="2"/>
  <c r="C245" i="2"/>
  <c r="C246" i="2"/>
  <c r="C247" i="2"/>
  <c r="C249" i="2"/>
  <c r="C250" i="2"/>
  <c r="C251" i="2"/>
  <c r="C252" i="2"/>
  <c r="C253" i="2"/>
  <c r="C254" i="2"/>
  <c r="C255" i="2"/>
  <c r="C256" i="2"/>
  <c r="C257" i="2"/>
  <c r="C258" i="2"/>
  <c r="C260" i="2"/>
  <c r="C261" i="2"/>
  <c r="C262" i="2"/>
  <c r="C263" i="2"/>
  <c r="C264" i="2"/>
  <c r="C265" i="2"/>
  <c r="C266" i="2"/>
  <c r="C267" i="2"/>
  <c r="C268" i="2"/>
  <c r="C269" i="2"/>
  <c r="C271" i="2"/>
  <c r="C272" i="2"/>
  <c r="C273" i="2"/>
  <c r="C274" i="2"/>
  <c r="C275" i="2"/>
  <c r="C276" i="2"/>
  <c r="C277" i="2"/>
  <c r="C278" i="2"/>
  <c r="C279" i="2"/>
  <c r="C280" i="2"/>
  <c r="C282" i="2"/>
  <c r="C283" i="2"/>
  <c r="C284" i="2"/>
  <c r="C285" i="2"/>
  <c r="C286" i="2"/>
  <c r="C287" i="2"/>
  <c r="C288" i="2"/>
  <c r="C289" i="2"/>
  <c r="C290" i="2"/>
  <c r="C291" i="2"/>
  <c r="C293" i="2"/>
  <c r="C294" i="2"/>
  <c r="C295" i="2"/>
  <c r="C296" i="2"/>
  <c r="C297" i="2"/>
  <c r="C298" i="2"/>
  <c r="C299" i="2"/>
  <c r="C300" i="2"/>
  <c r="C301" i="2"/>
  <c r="C302" i="2"/>
  <c r="C304" i="2"/>
  <c r="C305" i="2"/>
  <c r="C306" i="2"/>
  <c r="C307" i="2"/>
  <c r="C308" i="2"/>
  <c r="C309" i="2"/>
  <c r="C310" i="2"/>
  <c r="C311" i="2"/>
  <c r="C312" i="2"/>
  <c r="C313" i="2"/>
  <c r="C315" i="2"/>
  <c r="C316" i="2"/>
  <c r="C317" i="2"/>
  <c r="C318" i="2"/>
  <c r="C319" i="2"/>
  <c r="C320" i="2"/>
  <c r="C321" i="2"/>
  <c r="C322" i="2"/>
  <c r="C323" i="2"/>
  <c r="C324" i="2"/>
  <c r="C326" i="2"/>
  <c r="C327" i="2"/>
  <c r="C328" i="2"/>
  <c r="C329" i="2"/>
  <c r="C330" i="2"/>
  <c r="C331" i="2"/>
  <c r="C332" i="2"/>
  <c r="C333" i="2"/>
  <c r="C334" i="2"/>
  <c r="C335" i="2"/>
  <c r="C338" i="2"/>
  <c r="C339" i="2"/>
  <c r="C340" i="2"/>
  <c r="C341" i="2"/>
  <c r="C342" i="2"/>
  <c r="C343" i="2"/>
  <c r="C344" i="2"/>
  <c r="C345" i="2"/>
  <c r="C346" i="2"/>
  <c r="C347" i="2"/>
  <c r="C349" i="2"/>
  <c r="C350" i="2"/>
  <c r="C351" i="2"/>
  <c r="C352" i="2"/>
  <c r="C353" i="2"/>
  <c r="C354" i="2"/>
  <c r="C355" i="2"/>
  <c r="C356" i="2"/>
  <c r="C357" i="2"/>
  <c r="C358" i="2"/>
  <c r="C360" i="2"/>
  <c r="C361" i="2"/>
  <c r="C362" i="2"/>
  <c r="C363" i="2"/>
  <c r="C364" i="2"/>
  <c r="C365" i="2"/>
  <c r="C366" i="2"/>
  <c r="C367" i="2"/>
  <c r="C368" i="2"/>
  <c r="C369" i="2"/>
  <c r="C371" i="2"/>
  <c r="C372" i="2"/>
  <c r="C373" i="2"/>
  <c r="C374" i="2"/>
  <c r="C375" i="2"/>
  <c r="C376" i="2"/>
  <c r="C377" i="2"/>
  <c r="C378" i="2"/>
  <c r="C379" i="2"/>
  <c r="C380" i="2"/>
  <c r="C382" i="2"/>
  <c r="C383" i="2"/>
  <c r="C384" i="2"/>
  <c r="C385" i="2"/>
  <c r="C386" i="2"/>
  <c r="C387" i="2"/>
  <c r="C388" i="2"/>
  <c r="C389" i="2"/>
  <c r="C390" i="2"/>
  <c r="C391" i="2"/>
  <c r="C393" i="2"/>
  <c r="C394" i="2"/>
  <c r="C395" i="2"/>
  <c r="C396" i="2"/>
  <c r="C397" i="2"/>
  <c r="C398" i="2"/>
  <c r="C399" i="2"/>
  <c r="C400" i="2"/>
  <c r="C401" i="2"/>
  <c r="C402" i="2"/>
  <c r="C404" i="2"/>
  <c r="C405" i="2"/>
  <c r="C406" i="2"/>
  <c r="C407" i="2"/>
  <c r="C408" i="2"/>
  <c r="C409" i="2"/>
  <c r="C410" i="2"/>
  <c r="C411" i="2"/>
  <c r="C412" i="2"/>
  <c r="C413" i="2"/>
  <c r="C415" i="2"/>
  <c r="C416" i="2"/>
  <c r="C417" i="2"/>
  <c r="C418" i="2"/>
  <c r="C419" i="2"/>
  <c r="C420" i="2"/>
  <c r="C421" i="2"/>
  <c r="C422" i="2"/>
  <c r="C423" i="2"/>
  <c r="C424" i="2"/>
  <c r="C426" i="2"/>
  <c r="C427" i="2"/>
  <c r="C428" i="2"/>
  <c r="C429" i="2"/>
  <c r="C430" i="2"/>
  <c r="C431" i="2"/>
  <c r="C432" i="2"/>
  <c r="C433" i="2"/>
  <c r="C434" i="2"/>
  <c r="C435" i="2"/>
  <c r="C437" i="2"/>
  <c r="C438" i="2"/>
  <c r="C439" i="2"/>
  <c r="C440" i="2"/>
  <c r="C441" i="2"/>
  <c r="C442" i="2"/>
  <c r="C443" i="2"/>
  <c r="C444" i="2"/>
  <c r="C445" i="2"/>
  <c r="C446" i="2"/>
  <c r="C449" i="2"/>
  <c r="C450" i="2"/>
  <c r="C451" i="2"/>
  <c r="C452" i="2"/>
  <c r="C453" i="2"/>
  <c r="C454" i="2"/>
  <c r="C455" i="2"/>
  <c r="C456" i="2"/>
  <c r="C457" i="2"/>
  <c r="C458" i="2"/>
  <c r="C460" i="2"/>
  <c r="C461" i="2"/>
  <c r="C462" i="2"/>
  <c r="C463" i="2"/>
  <c r="C464" i="2"/>
  <c r="C465" i="2"/>
  <c r="C466" i="2"/>
  <c r="C467" i="2"/>
  <c r="C468" i="2"/>
  <c r="C469" i="2"/>
  <c r="C471" i="2"/>
  <c r="C472" i="2"/>
  <c r="C473" i="2"/>
  <c r="C474" i="2"/>
  <c r="C475" i="2"/>
  <c r="C476" i="2"/>
  <c r="C477" i="2"/>
  <c r="C478" i="2"/>
  <c r="C479" i="2"/>
  <c r="C480" i="2"/>
  <c r="C482" i="2"/>
  <c r="C483" i="2"/>
  <c r="C484" i="2"/>
  <c r="C485" i="2"/>
  <c r="C486" i="2"/>
  <c r="C487" i="2"/>
  <c r="C488" i="2"/>
  <c r="C489" i="2"/>
  <c r="C490" i="2"/>
  <c r="C491" i="2"/>
  <c r="C493" i="2"/>
  <c r="C494" i="2"/>
  <c r="C495" i="2"/>
  <c r="C496" i="2"/>
  <c r="C497" i="2"/>
  <c r="C498" i="2"/>
  <c r="C499" i="2"/>
  <c r="C500" i="2"/>
  <c r="C501" i="2"/>
  <c r="C502" i="2"/>
  <c r="C504" i="2"/>
  <c r="C505" i="2"/>
  <c r="C506" i="2"/>
  <c r="C507" i="2"/>
  <c r="C508" i="2"/>
  <c r="C509" i="2"/>
  <c r="C510" i="2"/>
  <c r="C511" i="2"/>
  <c r="C512" i="2"/>
  <c r="C513" i="2"/>
  <c r="C515" i="2"/>
  <c r="C516" i="2"/>
  <c r="C517" i="2"/>
  <c r="C518" i="2"/>
  <c r="C519" i="2"/>
  <c r="C520" i="2"/>
  <c r="C521" i="2"/>
  <c r="C522" i="2"/>
  <c r="C523" i="2"/>
  <c r="C524" i="2"/>
  <c r="C526" i="2"/>
  <c r="C527" i="2"/>
  <c r="C528" i="2"/>
  <c r="C529" i="2"/>
  <c r="C530" i="2"/>
  <c r="C531" i="2"/>
  <c r="C532" i="2"/>
  <c r="C533" i="2"/>
  <c r="C534" i="2"/>
  <c r="C535" i="2"/>
  <c r="C537" i="2"/>
  <c r="C538" i="2"/>
  <c r="C539" i="2"/>
  <c r="C540" i="2"/>
  <c r="C541" i="2"/>
  <c r="C542" i="2"/>
  <c r="C543" i="2"/>
  <c r="C544" i="2"/>
  <c r="C545" i="2"/>
  <c r="C546" i="2"/>
  <c r="C548" i="2"/>
  <c r="C549" i="2"/>
  <c r="C550" i="2"/>
  <c r="C551" i="2"/>
  <c r="C552" i="2"/>
  <c r="C553" i="2"/>
  <c r="C554" i="2"/>
  <c r="C555" i="2"/>
  <c r="C556" i="2"/>
  <c r="C557" i="2"/>
  <c r="C560" i="2"/>
  <c r="C561" i="2"/>
  <c r="C562" i="2"/>
  <c r="C563" i="2"/>
  <c r="C564" i="2"/>
  <c r="C565" i="2"/>
  <c r="C566" i="2"/>
  <c r="C567" i="2"/>
  <c r="C568" i="2"/>
  <c r="C569" i="2"/>
  <c r="C571" i="2"/>
  <c r="C572" i="2"/>
  <c r="C573" i="2"/>
  <c r="C574" i="2"/>
  <c r="C575" i="2"/>
  <c r="C576" i="2"/>
  <c r="C577" i="2"/>
  <c r="C578" i="2"/>
  <c r="C579" i="2"/>
  <c r="C580" i="2"/>
  <c r="C582" i="2"/>
  <c r="C583" i="2"/>
  <c r="C584" i="2"/>
  <c r="C585" i="2"/>
  <c r="C586" i="2"/>
  <c r="C587" i="2"/>
  <c r="C588" i="2"/>
  <c r="C589" i="2"/>
  <c r="C590" i="2"/>
  <c r="C591" i="2"/>
  <c r="C593" i="2"/>
  <c r="C594" i="2"/>
  <c r="C595" i="2"/>
  <c r="C596" i="2"/>
  <c r="C597" i="2"/>
  <c r="C598" i="2"/>
  <c r="C599" i="2"/>
  <c r="C600" i="2"/>
  <c r="C601" i="2"/>
  <c r="C602" i="2"/>
  <c r="C604" i="2"/>
  <c r="C605" i="2"/>
  <c r="C606" i="2"/>
  <c r="C607" i="2"/>
  <c r="C608" i="2"/>
  <c r="C609" i="2"/>
  <c r="C610" i="2"/>
  <c r="C611" i="2"/>
  <c r="C612" i="2"/>
  <c r="C613" i="2"/>
  <c r="C615" i="2"/>
  <c r="C616" i="2"/>
  <c r="C617" i="2"/>
  <c r="C618" i="2"/>
  <c r="C619" i="2"/>
  <c r="C620" i="2"/>
  <c r="C621" i="2"/>
  <c r="C622" i="2"/>
  <c r="C623" i="2"/>
  <c r="C624" i="2"/>
  <c r="C626" i="2"/>
  <c r="C627" i="2"/>
  <c r="C628" i="2"/>
  <c r="C629" i="2"/>
  <c r="C630" i="2"/>
  <c r="C631" i="2"/>
  <c r="C632" i="2"/>
  <c r="C633" i="2"/>
  <c r="C634" i="2"/>
  <c r="C635" i="2"/>
  <c r="C637" i="2"/>
  <c r="C638" i="2"/>
  <c r="C639" i="2"/>
  <c r="C640" i="2"/>
  <c r="C641" i="2"/>
  <c r="C642" i="2"/>
  <c r="C643" i="2"/>
  <c r="C644" i="2"/>
  <c r="C645" i="2"/>
  <c r="C646" i="2"/>
  <c r="C648" i="2"/>
  <c r="C649" i="2"/>
  <c r="C650" i="2"/>
  <c r="C651" i="2"/>
  <c r="C652" i="2"/>
  <c r="C653" i="2"/>
  <c r="C654" i="2"/>
  <c r="C655" i="2"/>
  <c r="C656" i="2"/>
  <c r="C657" i="2"/>
  <c r="C659" i="2"/>
  <c r="C660" i="2"/>
  <c r="C661" i="2"/>
  <c r="C662" i="2"/>
  <c r="C663" i="2"/>
  <c r="C664" i="2"/>
  <c r="C665" i="2"/>
  <c r="C666" i="2"/>
  <c r="C667" i="2"/>
  <c r="C668" i="2"/>
  <c r="C671" i="2"/>
  <c r="C672" i="2"/>
  <c r="C673" i="2"/>
  <c r="C674" i="2"/>
  <c r="C675" i="2"/>
  <c r="C676" i="2"/>
  <c r="C677" i="2"/>
  <c r="C678" i="2"/>
  <c r="C679" i="2"/>
  <c r="C680" i="2"/>
  <c r="C682" i="2"/>
  <c r="C683" i="2"/>
  <c r="C684" i="2"/>
  <c r="C685" i="2"/>
  <c r="C686" i="2"/>
  <c r="C687" i="2"/>
  <c r="C688" i="2"/>
  <c r="C689" i="2"/>
  <c r="C690" i="2"/>
  <c r="C691" i="2"/>
  <c r="C693" i="2"/>
  <c r="C694" i="2"/>
  <c r="C695" i="2"/>
  <c r="C696" i="2"/>
  <c r="C697" i="2"/>
  <c r="C698" i="2"/>
  <c r="C699" i="2"/>
  <c r="C700" i="2"/>
  <c r="C701" i="2"/>
  <c r="C702" i="2"/>
  <c r="C704" i="2"/>
  <c r="C705" i="2"/>
  <c r="C706" i="2"/>
  <c r="C707" i="2"/>
  <c r="C708" i="2"/>
  <c r="C709" i="2"/>
  <c r="C710" i="2"/>
  <c r="C711" i="2"/>
  <c r="C712" i="2"/>
  <c r="C713" i="2"/>
  <c r="C715" i="2"/>
  <c r="C716" i="2"/>
  <c r="C717" i="2"/>
  <c r="C718" i="2"/>
  <c r="C719" i="2"/>
  <c r="C720" i="2"/>
  <c r="C721" i="2"/>
  <c r="C722" i="2"/>
  <c r="C723" i="2"/>
  <c r="C724" i="2"/>
  <c r="C726" i="2"/>
  <c r="C727" i="2"/>
  <c r="C728" i="2"/>
  <c r="C729" i="2"/>
  <c r="C730" i="2"/>
  <c r="C731" i="2"/>
  <c r="C732" i="2"/>
  <c r="C733" i="2"/>
  <c r="C734" i="2"/>
  <c r="C735" i="2"/>
  <c r="C737" i="2"/>
  <c r="C738" i="2"/>
  <c r="C739" i="2"/>
  <c r="C740" i="2"/>
  <c r="C741" i="2"/>
  <c r="C742" i="2"/>
  <c r="C743" i="2"/>
  <c r="C744" i="2"/>
  <c r="C745" i="2"/>
  <c r="C746" i="2"/>
  <c r="C748" i="2"/>
  <c r="C749" i="2"/>
  <c r="C750" i="2"/>
  <c r="C751" i="2"/>
  <c r="C752" i="2"/>
  <c r="C753" i="2"/>
  <c r="C754" i="2"/>
  <c r="C755" i="2"/>
  <c r="C756" i="2"/>
  <c r="C757" i="2"/>
  <c r="C759" i="2"/>
  <c r="C760" i="2"/>
  <c r="C761" i="2"/>
  <c r="C762" i="2"/>
  <c r="C763" i="2"/>
  <c r="C764" i="2"/>
  <c r="C765" i="2"/>
  <c r="C766" i="2"/>
  <c r="C767" i="2"/>
  <c r="C768" i="2"/>
  <c r="C770" i="2"/>
  <c r="C771" i="2"/>
  <c r="C772" i="2"/>
  <c r="C773" i="2"/>
  <c r="C774" i="2"/>
  <c r="C775" i="2"/>
  <c r="C776" i="2"/>
  <c r="C777" i="2"/>
  <c r="C778" i="2"/>
  <c r="C779" i="2"/>
  <c r="C782" i="2"/>
  <c r="C783" i="2"/>
  <c r="C784" i="2"/>
  <c r="C785" i="2"/>
  <c r="C786" i="2"/>
  <c r="C787" i="2"/>
  <c r="C788" i="2"/>
  <c r="C789" i="2"/>
  <c r="C790" i="2"/>
  <c r="C791" i="2"/>
  <c r="C793" i="2"/>
  <c r="C794" i="2"/>
  <c r="C795" i="2"/>
  <c r="C796" i="2"/>
  <c r="C797" i="2"/>
  <c r="C798" i="2"/>
  <c r="C799" i="2"/>
  <c r="C800" i="2"/>
  <c r="C801" i="2"/>
  <c r="C802" i="2"/>
  <c r="C804" i="2"/>
  <c r="C805" i="2"/>
  <c r="C806" i="2"/>
  <c r="C807" i="2"/>
  <c r="C808" i="2"/>
  <c r="C809" i="2"/>
  <c r="C810" i="2"/>
  <c r="C811" i="2"/>
  <c r="C812" i="2"/>
  <c r="C813" i="2"/>
  <c r="C815" i="2"/>
  <c r="C816" i="2"/>
  <c r="C817" i="2"/>
  <c r="C818" i="2"/>
  <c r="C819" i="2"/>
  <c r="C820" i="2"/>
  <c r="C821" i="2"/>
  <c r="C822" i="2"/>
  <c r="C823" i="2"/>
  <c r="C824" i="2"/>
  <c r="C826" i="2"/>
  <c r="C827" i="2"/>
  <c r="C828" i="2"/>
  <c r="C829" i="2"/>
  <c r="C830" i="2"/>
  <c r="C831" i="2"/>
  <c r="C832" i="2"/>
  <c r="C833" i="2"/>
  <c r="C834" i="2"/>
  <c r="C835" i="2"/>
  <c r="C837" i="2"/>
  <c r="C838" i="2"/>
  <c r="C839" i="2"/>
  <c r="C840" i="2"/>
  <c r="C841" i="2"/>
  <c r="C842" i="2"/>
  <c r="C843" i="2"/>
  <c r="C844" i="2"/>
  <c r="C845" i="2"/>
  <c r="C846" i="2"/>
  <c r="C848" i="2"/>
  <c r="C849" i="2"/>
  <c r="C850" i="2"/>
  <c r="C851" i="2"/>
  <c r="C852" i="2"/>
  <c r="C853" i="2"/>
  <c r="C854" i="2"/>
  <c r="C855" i="2"/>
  <c r="C856" i="2"/>
  <c r="C857" i="2"/>
  <c r="C859" i="2"/>
  <c r="C860" i="2"/>
  <c r="C861" i="2"/>
  <c r="C862" i="2"/>
  <c r="C863" i="2"/>
  <c r="C864" i="2"/>
  <c r="C865" i="2"/>
  <c r="C866" i="2"/>
  <c r="C867" i="2"/>
  <c r="C868" i="2"/>
  <c r="C870" i="2"/>
  <c r="C871" i="2"/>
  <c r="C872" i="2"/>
  <c r="C873" i="2"/>
  <c r="C874" i="2"/>
  <c r="C875" i="2"/>
  <c r="C876" i="2"/>
  <c r="C877" i="2"/>
  <c r="C878" i="2"/>
  <c r="C879" i="2"/>
  <c r="C881" i="2"/>
  <c r="C882" i="2"/>
  <c r="C883" i="2"/>
  <c r="C884" i="2"/>
  <c r="C885" i="2"/>
  <c r="C886" i="2"/>
  <c r="C887" i="2"/>
  <c r="C888" i="2"/>
  <c r="C889" i="2"/>
  <c r="C890" i="2"/>
  <c r="C893" i="2"/>
  <c r="C894" i="2"/>
  <c r="C895" i="2"/>
  <c r="C896" i="2"/>
  <c r="C897" i="2"/>
  <c r="C898" i="2"/>
  <c r="C899" i="2"/>
  <c r="C900" i="2"/>
  <c r="C901" i="2"/>
  <c r="C902" i="2"/>
  <c r="C904" i="2"/>
  <c r="C905" i="2"/>
  <c r="C906" i="2"/>
  <c r="C907" i="2"/>
  <c r="C908" i="2"/>
  <c r="C909" i="2"/>
  <c r="C910" i="2"/>
  <c r="C911" i="2"/>
  <c r="C912" i="2"/>
  <c r="C913" i="2"/>
  <c r="C915" i="2"/>
  <c r="C916" i="2"/>
  <c r="C917" i="2"/>
  <c r="C918" i="2"/>
  <c r="C919" i="2"/>
  <c r="C920" i="2"/>
  <c r="C921" i="2"/>
  <c r="C922" i="2"/>
  <c r="C923" i="2"/>
  <c r="C924" i="2"/>
  <c r="C926" i="2"/>
  <c r="C927" i="2"/>
  <c r="C928" i="2"/>
  <c r="C929" i="2"/>
  <c r="C930" i="2"/>
  <c r="C931" i="2"/>
  <c r="C932" i="2"/>
  <c r="C933" i="2"/>
  <c r="C934" i="2"/>
  <c r="C935" i="2"/>
  <c r="C937" i="2"/>
  <c r="C938" i="2"/>
  <c r="C939" i="2"/>
  <c r="C940" i="2"/>
  <c r="C941" i="2"/>
  <c r="C942" i="2"/>
  <c r="C943" i="2"/>
  <c r="C944" i="2"/>
  <c r="C945" i="2"/>
  <c r="C946" i="2"/>
  <c r="C948" i="2"/>
  <c r="C949" i="2"/>
  <c r="C950" i="2"/>
  <c r="C951" i="2"/>
  <c r="C952" i="2"/>
  <c r="C953" i="2"/>
  <c r="C954" i="2"/>
  <c r="C955" i="2"/>
  <c r="C956" i="2"/>
  <c r="C957" i="2"/>
  <c r="C959" i="2"/>
  <c r="C960" i="2"/>
  <c r="C961" i="2"/>
  <c r="C962" i="2"/>
  <c r="C963" i="2"/>
  <c r="C964" i="2"/>
  <c r="C965" i="2"/>
  <c r="C966" i="2"/>
  <c r="C967" i="2"/>
  <c r="C968" i="2"/>
  <c r="C970" i="2"/>
  <c r="C971" i="2"/>
  <c r="C972" i="2"/>
  <c r="C973" i="2"/>
  <c r="C974" i="2"/>
  <c r="C975" i="2"/>
  <c r="C976" i="2"/>
  <c r="C977" i="2"/>
  <c r="C978" i="2"/>
  <c r="C979" i="2"/>
  <c r="C981" i="2"/>
  <c r="C982" i="2"/>
  <c r="C983" i="2"/>
  <c r="C984" i="2"/>
  <c r="C985" i="2"/>
  <c r="C986" i="2"/>
  <c r="C987" i="2"/>
  <c r="C988" i="2"/>
  <c r="C989" i="2"/>
  <c r="C990" i="2"/>
  <c r="C992" i="2"/>
  <c r="C993" i="2"/>
  <c r="C994" i="2"/>
  <c r="C995" i="2"/>
  <c r="C996" i="2"/>
  <c r="C997" i="2"/>
  <c r="C998" i="2"/>
  <c r="C999" i="2"/>
  <c r="C1000" i="2"/>
  <c r="C1001" i="2"/>
  <c r="C1004" i="2"/>
  <c r="C1005" i="2"/>
  <c r="C1006" i="2"/>
  <c r="C1007" i="2"/>
  <c r="C1008" i="2"/>
  <c r="C1009" i="2"/>
  <c r="C1010" i="2"/>
  <c r="C1011" i="2"/>
  <c r="C1012" i="2"/>
  <c r="C1013" i="2"/>
  <c r="C1015" i="2"/>
  <c r="C1016" i="2"/>
  <c r="C1017" i="2"/>
  <c r="C1018" i="2"/>
  <c r="C1019" i="2"/>
  <c r="C1020" i="2"/>
  <c r="C1021" i="2"/>
  <c r="C1022" i="2"/>
  <c r="C1023" i="2"/>
  <c r="C1024" i="2"/>
  <c r="C1026" i="2"/>
  <c r="C1027" i="2"/>
  <c r="C1028" i="2"/>
  <c r="C1029" i="2"/>
  <c r="C1030" i="2"/>
  <c r="C1031" i="2"/>
  <c r="C1032" i="2"/>
  <c r="C1033" i="2"/>
  <c r="C1034" i="2"/>
  <c r="C1035" i="2"/>
  <c r="C1037" i="2"/>
  <c r="C1038" i="2"/>
  <c r="C1039" i="2"/>
  <c r="C1040" i="2"/>
  <c r="C1041" i="2"/>
  <c r="C1042" i="2"/>
  <c r="C1043" i="2"/>
  <c r="C1044" i="2"/>
  <c r="C1045" i="2"/>
  <c r="C1046" i="2"/>
  <c r="C1048" i="2"/>
  <c r="C1049" i="2"/>
  <c r="C1050" i="2"/>
  <c r="C1051" i="2"/>
  <c r="C1052" i="2"/>
  <c r="C1053" i="2"/>
  <c r="C1054" i="2"/>
  <c r="C1055" i="2"/>
  <c r="C1056" i="2"/>
  <c r="C1057" i="2"/>
  <c r="C1059" i="2"/>
  <c r="C1060" i="2"/>
  <c r="C1061" i="2"/>
  <c r="C1062" i="2"/>
  <c r="C1063" i="2"/>
  <c r="C1064" i="2"/>
  <c r="C1065" i="2"/>
  <c r="C1066" i="2"/>
  <c r="C1067" i="2"/>
  <c r="C1068" i="2"/>
  <c r="C1070" i="2"/>
  <c r="C1071" i="2"/>
  <c r="C1072" i="2"/>
  <c r="C1073" i="2"/>
  <c r="C1074" i="2"/>
  <c r="C1075" i="2"/>
  <c r="C1076" i="2"/>
  <c r="C1077" i="2"/>
  <c r="C1078" i="2"/>
  <c r="C1079" i="2"/>
  <c r="C1081" i="2"/>
  <c r="C1082" i="2"/>
  <c r="C1083" i="2"/>
  <c r="C1084" i="2"/>
  <c r="C1085" i="2"/>
  <c r="C1086" i="2"/>
  <c r="C1087" i="2"/>
  <c r="C1088" i="2"/>
  <c r="C1089" i="2"/>
  <c r="C1090" i="2"/>
  <c r="C1092" i="2"/>
  <c r="C1093" i="2"/>
  <c r="C1094" i="2"/>
  <c r="C1095" i="2"/>
  <c r="C1096" i="2"/>
  <c r="C1097" i="2"/>
  <c r="C1098" i="2"/>
  <c r="C1099" i="2"/>
  <c r="C1100" i="2"/>
  <c r="C1101" i="2"/>
  <c r="C1103" i="2"/>
  <c r="C1104" i="2"/>
  <c r="C1105" i="2"/>
  <c r="C1106" i="2"/>
  <c r="C1107" i="2"/>
  <c r="C1108" i="2"/>
  <c r="C1109" i="2"/>
  <c r="C1110" i="2"/>
  <c r="C1111" i="2"/>
  <c r="C1112" i="2"/>
  <c r="C1116" i="2"/>
  <c r="C1117" i="2"/>
  <c r="C1118" i="2"/>
  <c r="C1119" i="2"/>
  <c r="C1120" i="2"/>
  <c r="C1121" i="2"/>
  <c r="C1122" i="2"/>
  <c r="C1123" i="2"/>
  <c r="C1124" i="2"/>
  <c r="C1125" i="2"/>
  <c r="C1127" i="2"/>
  <c r="C1128" i="2"/>
  <c r="C1129" i="2"/>
  <c r="C1130" i="2"/>
  <c r="C1131" i="2"/>
  <c r="C1132" i="2"/>
  <c r="C1133" i="2"/>
  <c r="C1134" i="2"/>
  <c r="C1135" i="2"/>
  <c r="C1136" i="2"/>
  <c r="C1138" i="2"/>
  <c r="C1139" i="2"/>
  <c r="C1140" i="2"/>
  <c r="C1141" i="2"/>
  <c r="C1142" i="2"/>
  <c r="C1143" i="2"/>
  <c r="C1144" i="2"/>
  <c r="C1145" i="2"/>
  <c r="C1146" i="2"/>
  <c r="C1147" i="2"/>
  <c r="C1149" i="2"/>
  <c r="C1150" i="2"/>
  <c r="C1151" i="2"/>
  <c r="C1152" i="2"/>
  <c r="C1153" i="2"/>
  <c r="C1154" i="2"/>
  <c r="C1155" i="2"/>
  <c r="C1156" i="2"/>
  <c r="C1157" i="2"/>
  <c r="C1158" i="2"/>
  <c r="C1160" i="2"/>
  <c r="C1161" i="2"/>
  <c r="C1162" i="2"/>
  <c r="C1163" i="2"/>
  <c r="C1164" i="2"/>
  <c r="C1165" i="2"/>
  <c r="C1166" i="2"/>
  <c r="C1167" i="2"/>
  <c r="C1168" i="2"/>
  <c r="C1169" i="2"/>
  <c r="C1171" i="2"/>
  <c r="C1172" i="2"/>
  <c r="C1173" i="2"/>
  <c r="C1174" i="2"/>
  <c r="C1175" i="2"/>
  <c r="C1176" i="2"/>
  <c r="C1177" i="2"/>
  <c r="C1178" i="2"/>
  <c r="C1179" i="2"/>
  <c r="C1180" i="2"/>
  <c r="C1182" i="2"/>
  <c r="C1183" i="2"/>
  <c r="C1184" i="2"/>
  <c r="C1185" i="2"/>
  <c r="C1186" i="2"/>
  <c r="C1187" i="2"/>
  <c r="C1188" i="2"/>
  <c r="C1189" i="2"/>
  <c r="C1190" i="2"/>
  <c r="C1191" i="2"/>
  <c r="C1193" i="2"/>
  <c r="C1194" i="2"/>
  <c r="C1195" i="2"/>
  <c r="C1196" i="2"/>
  <c r="C1197" i="2"/>
  <c r="C1198" i="2"/>
  <c r="C1199" i="2"/>
  <c r="C1200" i="2"/>
  <c r="C1201" i="2"/>
  <c r="C1202" i="2"/>
  <c r="C1204" i="2"/>
  <c r="C1205" i="2"/>
  <c r="C1206" i="2"/>
  <c r="C1207" i="2"/>
  <c r="C1208" i="2"/>
  <c r="C1209" i="2"/>
  <c r="C1210" i="2"/>
  <c r="C1211" i="2"/>
  <c r="C1212" i="2"/>
  <c r="C1213" i="2"/>
  <c r="C1215" i="2"/>
  <c r="C1216" i="2"/>
  <c r="C1217" i="2"/>
  <c r="C1218" i="2"/>
  <c r="C1219" i="2"/>
  <c r="C1220" i="2"/>
  <c r="C1221" i="2"/>
  <c r="C1222" i="2"/>
  <c r="C1223" i="2"/>
  <c r="C1224" i="2"/>
  <c r="C1227" i="2"/>
  <c r="C1228" i="2"/>
  <c r="C1229" i="2"/>
  <c r="C1230" i="2"/>
  <c r="C1231" i="2"/>
  <c r="C1232" i="2"/>
  <c r="C1233" i="2"/>
  <c r="C1234" i="2"/>
  <c r="C1235" i="2"/>
  <c r="C1236" i="2"/>
  <c r="C1238" i="2"/>
  <c r="C1239" i="2"/>
  <c r="C1240" i="2"/>
  <c r="C1241" i="2"/>
  <c r="C1242" i="2"/>
  <c r="C1243" i="2"/>
  <c r="C1244" i="2"/>
  <c r="C1245" i="2"/>
  <c r="C1246" i="2"/>
  <c r="C1247" i="2"/>
  <c r="C1249" i="2"/>
  <c r="C1250" i="2"/>
  <c r="C1251" i="2"/>
  <c r="C1252" i="2"/>
  <c r="C1253" i="2"/>
  <c r="C1254" i="2"/>
  <c r="C1255" i="2"/>
  <c r="C1256" i="2"/>
  <c r="C1257" i="2"/>
  <c r="C1258" i="2"/>
  <c r="C1260" i="2"/>
  <c r="C1261" i="2"/>
  <c r="C1262" i="2"/>
  <c r="C1263" i="2"/>
  <c r="C1264" i="2"/>
  <c r="C1265" i="2"/>
  <c r="C1266" i="2"/>
  <c r="C1267" i="2"/>
  <c r="C1268" i="2"/>
  <c r="C1269" i="2"/>
  <c r="C1271" i="2"/>
  <c r="C1272" i="2"/>
  <c r="C1273" i="2"/>
  <c r="C1274" i="2"/>
  <c r="C1275" i="2"/>
  <c r="C1276" i="2"/>
  <c r="C1277" i="2"/>
  <c r="C1278" i="2"/>
  <c r="C1279" i="2"/>
  <c r="C1280" i="2"/>
  <c r="C1282" i="2"/>
  <c r="C1283" i="2"/>
  <c r="C1284" i="2"/>
  <c r="C1285" i="2"/>
  <c r="C1286" i="2"/>
  <c r="C1287" i="2"/>
  <c r="C1288" i="2"/>
  <c r="C1289" i="2"/>
  <c r="C1290" i="2"/>
  <c r="C1291" i="2"/>
  <c r="C1293" i="2"/>
  <c r="C1294" i="2"/>
  <c r="C1295" i="2"/>
  <c r="C1296" i="2"/>
  <c r="C1297" i="2"/>
  <c r="C1298" i="2"/>
  <c r="C1299" i="2"/>
  <c r="C1300" i="2"/>
  <c r="C1301" i="2"/>
  <c r="C1302" i="2"/>
  <c r="C1304" i="2"/>
  <c r="C1305" i="2"/>
  <c r="C1306" i="2"/>
  <c r="C1307" i="2"/>
  <c r="C1308" i="2"/>
  <c r="C1309" i="2"/>
  <c r="C1310" i="2"/>
  <c r="C1311" i="2"/>
  <c r="C1312" i="2"/>
  <c r="C1313" i="2"/>
  <c r="C1315" i="2"/>
  <c r="C1316" i="2"/>
  <c r="C1317" i="2"/>
  <c r="C1318" i="2"/>
  <c r="C1319" i="2"/>
  <c r="C1320" i="2"/>
  <c r="C1321" i="2"/>
  <c r="C1322" i="2"/>
  <c r="C1323" i="2"/>
  <c r="C1324" i="2"/>
  <c r="C1326" i="2"/>
  <c r="C1327" i="2"/>
  <c r="C1328" i="2"/>
  <c r="C1329" i="2"/>
  <c r="C1330" i="2"/>
  <c r="C1331" i="2"/>
  <c r="C1332" i="2"/>
  <c r="C1333" i="2"/>
  <c r="C1334" i="2"/>
  <c r="C1335" i="2"/>
  <c r="C1338" i="2"/>
  <c r="C1339" i="2"/>
  <c r="C1340" i="2"/>
  <c r="C1341" i="2"/>
  <c r="C1342" i="2"/>
  <c r="C1343" i="2"/>
  <c r="C1344" i="2"/>
  <c r="C1345" i="2"/>
  <c r="C1346" i="2"/>
  <c r="C1347" i="2"/>
  <c r="C1349" i="2"/>
  <c r="C1350" i="2"/>
  <c r="C1351" i="2"/>
  <c r="C1352" i="2"/>
  <c r="C1353" i="2"/>
  <c r="C1354" i="2"/>
  <c r="C1355" i="2"/>
  <c r="C1356" i="2"/>
  <c r="C1357" i="2"/>
  <c r="C1358" i="2"/>
  <c r="C1360" i="2"/>
  <c r="C1361" i="2"/>
  <c r="C1362" i="2"/>
  <c r="C1363" i="2"/>
  <c r="C1364" i="2"/>
  <c r="C1365" i="2"/>
  <c r="C1366" i="2"/>
  <c r="C1367" i="2"/>
  <c r="C1368" i="2"/>
  <c r="C1369" i="2"/>
  <c r="C1371" i="2"/>
  <c r="C1372" i="2"/>
  <c r="C1373" i="2"/>
  <c r="C1374" i="2"/>
  <c r="C1375" i="2"/>
  <c r="C1376" i="2"/>
  <c r="C1377" i="2"/>
  <c r="C1378" i="2"/>
  <c r="C1379" i="2"/>
  <c r="C1380" i="2"/>
  <c r="C1382" i="2"/>
  <c r="C1383" i="2"/>
  <c r="C1384" i="2"/>
  <c r="C1385" i="2"/>
  <c r="C1386" i="2"/>
  <c r="C1387" i="2"/>
  <c r="C1388" i="2"/>
  <c r="C1389" i="2"/>
  <c r="C1390" i="2"/>
  <c r="C1391" i="2"/>
  <c r="C1393" i="2"/>
  <c r="C1394" i="2"/>
  <c r="C1395" i="2"/>
  <c r="C1396" i="2"/>
  <c r="C1397" i="2"/>
  <c r="C1398" i="2"/>
  <c r="C1399" i="2"/>
  <c r="C1400" i="2"/>
  <c r="C1401" i="2"/>
  <c r="C1402" i="2"/>
  <c r="C1404" i="2"/>
  <c r="C1405" i="2"/>
  <c r="C1406" i="2"/>
  <c r="C1407" i="2"/>
  <c r="C1408" i="2"/>
  <c r="C1409" i="2"/>
  <c r="C1410" i="2"/>
  <c r="C1411" i="2"/>
  <c r="C1412" i="2"/>
  <c r="C1413" i="2"/>
  <c r="C1415" i="2"/>
  <c r="C1416" i="2"/>
  <c r="C1417" i="2"/>
  <c r="C1418" i="2"/>
  <c r="C1419" i="2"/>
  <c r="C1420" i="2"/>
  <c r="C1421" i="2"/>
  <c r="C1422" i="2"/>
  <c r="C1423" i="2"/>
  <c r="C1424" i="2"/>
  <c r="C1426" i="2"/>
  <c r="C1427" i="2"/>
  <c r="C1428" i="2"/>
  <c r="C1429" i="2"/>
  <c r="C1430" i="2"/>
  <c r="C1431" i="2"/>
  <c r="C1432" i="2"/>
  <c r="C1433" i="2"/>
  <c r="C1434" i="2"/>
  <c r="C1435" i="2"/>
  <c r="C1437" i="2"/>
  <c r="C1438" i="2"/>
  <c r="C1439" i="2"/>
  <c r="C1440" i="2"/>
  <c r="C1441" i="2"/>
  <c r="C1442" i="2"/>
  <c r="C1443" i="2"/>
  <c r="C1444" i="2"/>
  <c r="C1445" i="2"/>
  <c r="C1446" i="2"/>
  <c r="C1449" i="2"/>
  <c r="C1450" i="2"/>
  <c r="C1451" i="2"/>
  <c r="C1452" i="2"/>
  <c r="C1453" i="2"/>
  <c r="C1454" i="2"/>
  <c r="C1455" i="2"/>
  <c r="C1456" i="2"/>
  <c r="C1457" i="2"/>
  <c r="C1458" i="2"/>
  <c r="C1460" i="2"/>
  <c r="C1461" i="2"/>
  <c r="C1462" i="2"/>
  <c r="C1463" i="2"/>
  <c r="C1464" i="2"/>
  <c r="C1465" i="2"/>
  <c r="C1466" i="2"/>
  <c r="C1467" i="2"/>
  <c r="C1468" i="2"/>
  <c r="C1469" i="2"/>
  <c r="C1471" i="2"/>
  <c r="C1472" i="2"/>
  <c r="C1473" i="2"/>
  <c r="C1474" i="2"/>
  <c r="C1475" i="2"/>
  <c r="C1476" i="2"/>
  <c r="C1477" i="2"/>
  <c r="C1478" i="2"/>
  <c r="C1479" i="2"/>
  <c r="C1480" i="2"/>
  <c r="C1482" i="2"/>
  <c r="C1483" i="2"/>
  <c r="C1484" i="2"/>
  <c r="C1485" i="2"/>
  <c r="C1486" i="2"/>
  <c r="C1487" i="2"/>
  <c r="D2" i="2"/>
  <c r="B313" i="6" s="1"/>
  <c r="D1113" i="2"/>
  <c r="B167" i="6" s="1"/>
  <c r="D1560" i="2"/>
  <c r="B1504" i="6" s="1"/>
  <c r="D1671" i="2"/>
  <c r="B1468" i="6" s="1"/>
  <c r="D1782" i="2"/>
  <c r="D1893" i="2"/>
  <c r="B894" i="6" s="1"/>
  <c r="D2004" i="2"/>
  <c r="B1868" i="6" s="1"/>
  <c r="D2115" i="2"/>
  <c r="B2267" i="6" s="1"/>
  <c r="D2226" i="2"/>
  <c r="B2128" i="6" s="1"/>
  <c r="D3" i="2"/>
  <c r="B312" i="6" s="1"/>
  <c r="D114" i="2"/>
  <c r="B755" i="6" s="1"/>
  <c r="D225" i="2"/>
  <c r="B2127" i="6" s="1"/>
  <c r="D336" i="2"/>
  <c r="D447" i="2"/>
  <c r="D558" i="2"/>
  <c r="B1467" i="6" s="1"/>
  <c r="D669" i="2"/>
  <c r="B893" i="6" s="1"/>
  <c r="D780" i="2"/>
  <c r="D891" i="2"/>
  <c r="B1466" i="6" s="1"/>
  <c r="D1002" i="2"/>
  <c r="B1503" i="6" s="1"/>
  <c r="D1114" i="2"/>
  <c r="B2126" i="6" s="1"/>
  <c r="D1225" i="2"/>
  <c r="B1867" i="6" s="1"/>
  <c r="D1336" i="2"/>
  <c r="B2035" i="6" s="1"/>
  <c r="D1447" i="2"/>
  <c r="B2034" i="6" s="1"/>
  <c r="D1494" i="2"/>
  <c r="D1505" i="2"/>
  <c r="B166" i="6" s="1"/>
  <c r="D1516" i="2"/>
  <c r="D1527" i="2"/>
  <c r="B1502" i="6" s="1"/>
  <c r="D1538" i="2"/>
  <c r="B1501" i="6" s="1"/>
  <c r="D1549" i="2"/>
  <c r="B310" i="6" s="1"/>
  <c r="D1561" i="2"/>
  <c r="D1572" i="2"/>
  <c r="D1583" i="2"/>
  <c r="B2123" i="6" s="1"/>
  <c r="D1594" i="2"/>
  <c r="B1500" i="6" s="1"/>
  <c r="D1605" i="2"/>
  <c r="B2033" i="6" s="1"/>
  <c r="D1616" i="2"/>
  <c r="B164" i="6" s="1"/>
  <c r="D1627" i="2"/>
  <c r="B1190" i="6" s="1"/>
  <c r="D1638" i="2"/>
  <c r="B1751" i="6" s="1"/>
  <c r="D1649" i="2"/>
  <c r="D1660" i="2"/>
  <c r="B1464" i="6" s="1"/>
  <c r="D1672" i="2"/>
  <c r="B2032" i="6" s="1"/>
  <c r="D1683" i="2"/>
  <c r="D1694" i="2"/>
  <c r="B163" i="6" s="1"/>
  <c r="D1705" i="2"/>
  <c r="B67" i="6" s="1"/>
  <c r="D1716" i="2"/>
  <c r="B2266" i="6" s="1"/>
  <c r="D1727" i="2"/>
  <c r="B2265" i="6" s="1"/>
  <c r="D1738" i="2"/>
  <c r="B1750" i="6" s="1"/>
  <c r="D1749" i="2"/>
  <c r="B605" i="6" s="1"/>
  <c r="D1760" i="2"/>
  <c r="B2264" i="6" s="1"/>
  <c r="D1771" i="2"/>
  <c r="B604" i="6" s="1"/>
  <c r="D1783" i="2"/>
  <c r="D1794" i="2"/>
  <c r="B1268" i="6" s="1"/>
  <c r="D1805" i="2"/>
  <c r="B603" i="6" s="1"/>
  <c r="D1816" i="2"/>
  <c r="D1827" i="2"/>
  <c r="B754" i="6" s="1"/>
  <c r="D1838" i="2"/>
  <c r="B339" i="6" s="1"/>
  <c r="D1849" i="2"/>
  <c r="B2122" i="6" s="1"/>
  <c r="D1860" i="2"/>
  <c r="B1866" i="6" s="1"/>
  <c r="D1871" i="2"/>
  <c r="B892" i="6" s="1"/>
  <c r="D1882" i="2"/>
  <c r="B1499" i="6" s="1"/>
  <c r="D1894" i="2"/>
  <c r="B891" i="6" s="1"/>
  <c r="D1905" i="2"/>
  <c r="B2121" i="6" s="1"/>
  <c r="D1916" i="2"/>
  <c r="D1927" i="2"/>
  <c r="B889" i="6" s="1"/>
  <c r="D1938" i="2"/>
  <c r="B986" i="6" s="1"/>
  <c r="D1949" i="2"/>
  <c r="D1960" i="2"/>
  <c r="B888" i="6" s="1"/>
  <c r="D1971" i="2"/>
  <c r="B2119" i="6" s="1"/>
  <c r="D1982" i="2"/>
  <c r="B2118" i="6" s="1"/>
  <c r="D1993" i="2"/>
  <c r="B964" i="6" s="1"/>
  <c r="D2005" i="2"/>
  <c r="B2117" i="6" s="1"/>
  <c r="D2016" i="2"/>
  <c r="B2116" i="6" s="1"/>
  <c r="D2027" i="2"/>
  <c r="B1378" i="6" s="1"/>
  <c r="D2038" i="2"/>
  <c r="D2049" i="2"/>
  <c r="D2060" i="2"/>
  <c r="B1865" i="6" s="1"/>
  <c r="D2071" i="2"/>
  <c r="B309" i="6" s="1"/>
  <c r="D2082" i="2"/>
  <c r="D2093" i="2"/>
  <c r="B885" i="6" s="1"/>
  <c r="D2104" i="2"/>
  <c r="B884" i="6" s="1"/>
  <c r="D2116" i="2"/>
  <c r="B883" i="6" s="1"/>
  <c r="D2127" i="2"/>
  <c r="B882" i="6" s="1"/>
  <c r="D2138" i="2"/>
  <c r="B1863" i="6" s="1"/>
  <c r="D2149" i="2"/>
  <c r="B881" i="6" s="1"/>
  <c r="D2160" i="2"/>
  <c r="B880" i="6" s="1"/>
  <c r="D2171" i="2"/>
  <c r="B985" i="6" s="1"/>
  <c r="D2182" i="2"/>
  <c r="D2193" i="2"/>
  <c r="B1377" i="6" s="1"/>
  <c r="D2204" i="2"/>
  <c r="B308" i="6" s="1"/>
  <c r="D2215" i="2"/>
  <c r="D2227" i="2"/>
  <c r="B2115" i="6" s="1"/>
  <c r="D2238" i="2"/>
  <c r="B2114" i="6" s="1"/>
  <c r="D2249" i="2"/>
  <c r="B1463" i="6" s="1"/>
  <c r="D2260" i="2"/>
  <c r="B878" i="6" s="1"/>
  <c r="D2271" i="2"/>
  <c r="B1498" i="6" s="1"/>
  <c r="D2282" i="2"/>
  <c r="D2293" i="2"/>
  <c r="B1497" i="6" s="1"/>
  <c r="D2304" i="2"/>
  <c r="B307" i="6" s="1"/>
  <c r="D2315" i="2"/>
  <c r="D2326" i="2"/>
  <c r="B875" i="6" s="1"/>
  <c r="D4" i="2"/>
  <c r="B1496" i="6" s="1"/>
  <c r="D15" i="2"/>
  <c r="D26" i="2"/>
  <c r="B1861" i="6" s="1"/>
  <c r="D37" i="2"/>
  <c r="B1495" i="6" s="1"/>
  <c r="D48" i="2"/>
  <c r="B1860" i="6" s="1"/>
  <c r="D59" i="2"/>
  <c r="B1859" i="6" s="1"/>
  <c r="D70" i="2"/>
  <c r="B874" i="6" s="1"/>
  <c r="D81" i="2"/>
  <c r="B1858" i="6" s="1"/>
  <c r="D92" i="2"/>
  <c r="B1494" i="6" s="1"/>
  <c r="D103" i="2"/>
  <c r="B1749" i="6" s="1"/>
  <c r="D115" i="2"/>
  <c r="D126" i="2"/>
  <c r="B2112" i="6" s="1"/>
  <c r="D137" i="2"/>
  <c r="B2030" i="6" s="1"/>
  <c r="D148" i="2"/>
  <c r="D159" i="2"/>
  <c r="B1376" i="6" s="1"/>
  <c r="D170" i="2"/>
  <c r="B873" i="6" s="1"/>
  <c r="D181" i="2"/>
  <c r="D192" i="2"/>
  <c r="B306" i="6" s="1"/>
  <c r="D203" i="2"/>
  <c r="B753" i="6" s="1"/>
  <c r="D214" i="2"/>
  <c r="B1747" i="6" s="1"/>
  <c r="D226" i="2"/>
  <c r="B305" i="6" s="1"/>
  <c r="D237" i="2"/>
  <c r="B1267" i="6" s="1"/>
  <c r="D248" i="2"/>
  <c r="D259" i="2"/>
  <c r="B752" i="6" s="1"/>
  <c r="D270" i="2"/>
  <c r="B2028" i="6" s="1"/>
  <c r="D281" i="2"/>
  <c r="D292" i="2"/>
  <c r="B1857" i="6" s="1"/>
  <c r="D303" i="2"/>
  <c r="B751" i="6" s="1"/>
  <c r="D314" i="2"/>
  <c r="B1374" i="6" s="1"/>
  <c r="D325" i="2"/>
  <c r="B1373" i="6" s="1"/>
  <c r="D337" i="2"/>
  <c r="B1856" i="6" s="1"/>
  <c r="D348" i="2"/>
  <c r="B2026" i="6" s="1"/>
  <c r="D359" i="2"/>
  <c r="B2025" i="6" s="1"/>
  <c r="D370" i="2"/>
  <c r="D381" i="2"/>
  <c r="D392" i="2"/>
  <c r="B750" i="6" s="1"/>
  <c r="D403" i="2"/>
  <c r="B2023" i="6" s="1"/>
  <c r="D414" i="2"/>
  <c r="D425" i="2"/>
  <c r="B1493" i="6" s="1"/>
  <c r="D436" i="2"/>
  <c r="B1746" i="6" s="1"/>
  <c r="D448" i="2"/>
  <c r="B2022" i="6" s="1"/>
  <c r="D459" i="2"/>
  <c r="D470" i="2"/>
  <c r="B2021" i="6" s="1"/>
  <c r="D481" i="2"/>
  <c r="D492" i="2"/>
  <c r="B1855" i="6" s="1"/>
  <c r="D503" i="2"/>
  <c r="B749" i="6" s="1"/>
  <c r="D514" i="2"/>
  <c r="D525" i="2"/>
  <c r="B1854" i="6" s="1"/>
  <c r="D536" i="2"/>
  <c r="D547" i="2"/>
  <c r="D559" i="2"/>
  <c r="B2109" i="6" s="1"/>
  <c r="D570" i="2"/>
  <c r="B747" i="6" s="1"/>
  <c r="D581" i="2"/>
  <c r="B2020" i="6" s="1"/>
  <c r="D592" i="2"/>
  <c r="B746" i="6" s="1"/>
  <c r="D603" i="2"/>
  <c r="B304" i="6" s="1"/>
  <c r="D614" i="2"/>
  <c r="B871" i="6" s="1"/>
  <c r="D625" i="2"/>
  <c r="B2019" i="6" s="1"/>
  <c r="D636" i="2"/>
  <c r="D647" i="2"/>
  <c r="D658" i="2"/>
  <c r="B1372" i="6" s="1"/>
  <c r="D670" i="2"/>
  <c r="B745" i="6" s="1"/>
  <c r="D681" i="2"/>
  <c r="D692" i="2"/>
  <c r="B1371" i="6" s="1"/>
  <c r="D703" i="2"/>
  <c r="B2108" i="6" s="1"/>
  <c r="D714" i="2"/>
  <c r="B1492" i="6" s="1"/>
  <c r="D725" i="2"/>
  <c r="B2017" i="6" s="1"/>
  <c r="D736" i="2"/>
  <c r="B870" i="6" s="1"/>
  <c r="D747" i="2"/>
  <c r="B2016" i="6" s="1"/>
  <c r="D758" i="2"/>
  <c r="B963" i="6" s="1"/>
  <c r="D769" i="2"/>
  <c r="B2015" i="6" s="1"/>
  <c r="D781" i="2"/>
  <c r="D792" i="2"/>
  <c r="B65" i="6" s="1"/>
  <c r="D803" i="2"/>
  <c r="B744" i="6" s="1"/>
  <c r="D814" i="2"/>
  <c r="D825" i="2"/>
  <c r="D836" i="2"/>
  <c r="B743" i="6" s="1"/>
  <c r="D847" i="2"/>
  <c r="B302" i="6" s="1"/>
  <c r="D858" i="2"/>
  <c r="B2012" i="6" s="1"/>
  <c r="D869" i="2"/>
  <c r="B742" i="6" s="1"/>
  <c r="D880" i="2"/>
  <c r="B2011" i="6" s="1"/>
  <c r="D892" i="2"/>
  <c r="B2010" i="6" s="1"/>
  <c r="D903" i="2"/>
  <c r="B602" i="6" s="1"/>
  <c r="D914" i="2"/>
  <c r="D925" i="2"/>
  <c r="B741" i="6" s="1"/>
  <c r="D936" i="2"/>
  <c r="B740" i="6" s="1"/>
  <c r="D947" i="2"/>
  <c r="D958" i="2"/>
  <c r="B2134" i="6" s="1"/>
  <c r="D969" i="2"/>
  <c r="B867" i="6" s="1"/>
  <c r="D980" i="2"/>
  <c r="B739" i="6" s="1"/>
  <c r="D991" i="2"/>
  <c r="B738" i="6" s="1"/>
  <c r="D1003" i="2"/>
  <c r="B2009" i="6" s="1"/>
  <c r="D1014" i="2"/>
  <c r="B1852" i="6" s="1"/>
  <c r="D1025" i="2"/>
  <c r="B866" i="6" s="1"/>
  <c r="D1036" i="2"/>
  <c r="B737" i="6" s="1"/>
  <c r="D1047" i="2"/>
  <c r="D1058" i="2"/>
  <c r="B338" i="6" s="1"/>
  <c r="D1069" i="2"/>
  <c r="B865" i="6" s="1"/>
  <c r="D1080" i="2"/>
  <c r="D1091" i="2"/>
  <c r="B601" i="6" s="1"/>
  <c r="D1102" i="2"/>
  <c r="B64" i="6" s="1"/>
  <c r="D1115" i="2"/>
  <c r="B2107" i="6" s="1"/>
  <c r="D1126" i="2"/>
  <c r="B2008" i="6" s="1"/>
  <c r="D1137" i="2"/>
  <c r="B1851" i="6" s="1"/>
  <c r="D1148" i="2"/>
  <c r="B736" i="6" s="1"/>
  <c r="D1159" i="2"/>
  <c r="B2262" i="6" s="1"/>
  <c r="D1170" i="2"/>
  <c r="D1181" i="2"/>
  <c r="D1192" i="2"/>
  <c r="B2007" i="6" s="1"/>
  <c r="D1203" i="2"/>
  <c r="B600" i="6" s="1"/>
  <c r="D1214" i="2"/>
  <c r="D1226" i="2"/>
  <c r="B2336" i="6" s="1"/>
  <c r="D1237" i="2"/>
  <c r="B734" i="6" s="1"/>
  <c r="D1248" i="2"/>
  <c r="B864" i="6" s="1"/>
  <c r="D1259" i="2"/>
  <c r="B733" i="6" s="1"/>
  <c r="D1270" i="2"/>
  <c r="B863" i="6" s="1"/>
  <c r="D1281" i="2"/>
  <c r="B732" i="6" s="1"/>
  <c r="D1292" i="2"/>
  <c r="B731" i="6" s="1"/>
  <c r="D1303" i="2"/>
  <c r="D1314" i="2"/>
  <c r="D1325" i="2"/>
  <c r="B2005" i="6" s="1"/>
  <c r="D1337" i="2"/>
  <c r="D1348" i="2"/>
  <c r="B2004" i="6" s="1"/>
  <c r="D1359" i="2"/>
  <c r="B984" i="6" s="1"/>
  <c r="D1370" i="2"/>
  <c r="B983" i="6" s="1"/>
  <c r="D1381" i="2"/>
  <c r="B2003" i="6" s="1"/>
  <c r="D1392" i="2"/>
  <c r="B2002" i="6" s="1"/>
  <c r="D1403" i="2"/>
  <c r="B729" i="6" s="1"/>
  <c r="D1414" i="2"/>
  <c r="B728" i="6" s="1"/>
  <c r="D1425" i="2"/>
  <c r="B727" i="6" s="1"/>
  <c r="D1436" i="2"/>
  <c r="B2001" i="6" s="1"/>
  <c r="D1448" i="2"/>
  <c r="D1459" i="2"/>
  <c r="B860" i="6" s="1"/>
  <c r="D1470" i="2"/>
  <c r="D1481" i="2"/>
  <c r="D1488" i="2"/>
  <c r="B300" i="6" s="1"/>
  <c r="D1489" i="2"/>
  <c r="B982" i="6" s="1"/>
  <c r="D1490" i="2"/>
  <c r="B2000" i="6" s="1"/>
  <c r="D1491" i="2"/>
  <c r="B858" i="6" s="1"/>
  <c r="D1492" i="2"/>
  <c r="B1849" i="6" s="1"/>
  <c r="D1493" i="2"/>
  <c r="B162" i="6" s="1"/>
  <c r="D1495" i="2"/>
  <c r="B1999" i="6" s="1"/>
  <c r="D1496" i="2"/>
  <c r="D1497" i="2"/>
  <c r="D1498" i="2"/>
  <c r="B857" i="6" s="1"/>
  <c r="D1499" i="2"/>
  <c r="D1500" i="2"/>
  <c r="D1501" i="2"/>
  <c r="D1502" i="2"/>
  <c r="B725" i="6" s="1"/>
  <c r="D1503" i="2"/>
  <c r="B724" i="6" s="1"/>
  <c r="D1504" i="2"/>
  <c r="B723" i="6" s="1"/>
  <c r="D1506" i="2"/>
  <c r="B722" i="6" s="1"/>
  <c r="D1507" i="2"/>
  <c r="B721" i="6" s="1"/>
  <c r="D1508" i="2"/>
  <c r="B599" i="6" s="1"/>
  <c r="D1509" i="2"/>
  <c r="B720" i="6" s="1"/>
  <c r="D1510" i="2"/>
  <c r="D1511" i="2"/>
  <c r="B855" i="6" s="1"/>
  <c r="D1512" i="2"/>
  <c r="B337" i="6" s="1"/>
  <c r="D1513" i="2"/>
  <c r="D1514" i="2"/>
  <c r="B718" i="6" s="1"/>
  <c r="D1515" i="2"/>
  <c r="B854" i="6" s="1"/>
  <c r="D1517" i="2"/>
  <c r="B1998" i="6" s="1"/>
  <c r="D1518" i="2"/>
  <c r="B979" i="6" s="1"/>
  <c r="D1519" i="2"/>
  <c r="B1742" i="6" s="1"/>
  <c r="D1520" i="2"/>
  <c r="B1997" i="6" s="1"/>
  <c r="D1521" i="2"/>
  <c r="D1522" i="2"/>
  <c r="B598" i="6" s="1"/>
  <c r="D1523" i="2"/>
  <c r="D1524" i="2"/>
  <c r="B1995" i="6" s="1"/>
  <c r="D1525" i="2"/>
  <c r="D1526" i="2"/>
  <c r="D1528" i="2"/>
  <c r="B852" i="6" s="1"/>
  <c r="D1529" i="2"/>
  <c r="B715" i="6" s="1"/>
  <c r="D1530" i="2"/>
  <c r="B851" i="6" s="1"/>
  <c r="D1531" i="2"/>
  <c r="B714" i="6" s="1"/>
  <c r="D1532" i="2"/>
  <c r="B1994" i="6" s="1"/>
  <c r="D1533" i="2"/>
  <c r="B850" i="6" s="1"/>
  <c r="D1534" i="2"/>
  <c r="B1491" i="6" s="1"/>
  <c r="D1535" i="2"/>
  <c r="D1536" i="2"/>
  <c r="D1537" i="2"/>
  <c r="B1741" i="6" s="1"/>
  <c r="D1539" i="2"/>
  <c r="B1847" i="6" s="1"/>
  <c r="D1540" i="2"/>
  <c r="D1541" i="2"/>
  <c r="D1542" i="2"/>
  <c r="B299" i="6" s="1"/>
  <c r="D1543" i="2"/>
  <c r="B1993" i="6" s="1"/>
  <c r="D1544" i="2"/>
  <c r="B1992" i="6" s="1"/>
  <c r="D1545" i="2"/>
  <c r="B1991" i="6" s="1"/>
  <c r="D1546" i="2"/>
  <c r="B712" i="6" s="1"/>
  <c r="D1547" i="2"/>
  <c r="B1990" i="6" s="1"/>
  <c r="D1548" i="2"/>
  <c r="B1740" i="6" s="1"/>
  <c r="D1550" i="2"/>
  <c r="D1551" i="2"/>
  <c r="B848" i="6" s="1"/>
  <c r="D1552" i="2"/>
  <c r="B1369" i="6" s="1"/>
  <c r="D1553" i="2"/>
  <c r="D1554" i="2"/>
  <c r="B710" i="6" s="1"/>
  <c r="D1555" i="2"/>
  <c r="B1989" i="6" s="1"/>
  <c r="D1556" i="2"/>
  <c r="B1988" i="6" s="1"/>
  <c r="D1557" i="2"/>
  <c r="B1739" i="6" s="1"/>
  <c r="D1558" i="2"/>
  <c r="B1461" i="6" s="1"/>
  <c r="D1559" i="2"/>
  <c r="B1987" i="6" s="1"/>
  <c r="D1562" i="2"/>
  <c r="B709" i="6" s="1"/>
  <c r="D1563" i="2"/>
  <c r="B708" i="6" s="1"/>
  <c r="D1564" i="2"/>
  <c r="D1565" i="2"/>
  <c r="B846" i="6" s="1"/>
  <c r="D1566" i="2"/>
  <c r="D1567" i="2"/>
  <c r="D1568" i="2"/>
  <c r="B1986" i="6" s="1"/>
  <c r="D1569" i="2"/>
  <c r="D1570" i="2"/>
  <c r="B845" i="6" s="1"/>
  <c r="D1571" i="2"/>
  <c r="B705" i="6" s="1"/>
  <c r="D1573" i="2"/>
  <c r="B1984" i="6" s="1"/>
  <c r="D1574" i="2"/>
  <c r="B1738" i="6" s="1"/>
  <c r="D1575" i="2"/>
  <c r="B704" i="6" s="1"/>
  <c r="D1576" i="2"/>
  <c r="B1737" i="6" s="1"/>
  <c r="D1577" i="2"/>
  <c r="D1578" i="2"/>
  <c r="B702" i="6" s="1"/>
  <c r="D1579" i="2"/>
  <c r="D1580" i="2"/>
  <c r="D1581" i="2"/>
  <c r="B1265" i="6" s="1"/>
  <c r="D1582" i="2"/>
  <c r="B1489" i="6" s="1"/>
  <c r="D1584" i="2"/>
  <c r="B701" i="6" s="1"/>
  <c r="D1585" i="2"/>
  <c r="B1983" i="6" s="1"/>
  <c r="D1586" i="2"/>
  <c r="B1488" i="6" s="1"/>
  <c r="D1587" i="2"/>
  <c r="B1736" i="6" s="1"/>
  <c r="D1588" i="2"/>
  <c r="B1845" i="6" s="1"/>
  <c r="D1589" i="2"/>
  <c r="D1590" i="2"/>
  <c r="D1591" i="2"/>
  <c r="B1842" i="6" s="1"/>
  <c r="D1592" i="2"/>
  <c r="B1841" i="6" s="1"/>
  <c r="D1593" i="2"/>
  <c r="D1595" i="2"/>
  <c r="B1840" i="6" s="1"/>
  <c r="D1596" i="2"/>
  <c r="B844" i="6" s="1"/>
  <c r="D1597" i="2"/>
  <c r="B843" i="6" s="1"/>
  <c r="D1598" i="2"/>
  <c r="B842" i="6" s="1"/>
  <c r="D1599" i="2"/>
  <c r="B1839" i="6" s="1"/>
  <c r="D1600" i="2"/>
  <c r="B962" i="6" s="1"/>
  <c r="D1601" i="2"/>
  <c r="B1838" i="6" s="1"/>
  <c r="D1602" i="2"/>
  <c r="D1603" i="2"/>
  <c r="D1604" i="2"/>
  <c r="B1486" i="6" s="1"/>
  <c r="D1606" i="2"/>
  <c r="D1607" i="2"/>
  <c r="D1608" i="2"/>
  <c r="B335" i="6" s="1"/>
  <c r="D1609" i="2"/>
  <c r="B1835" i="6" s="1"/>
  <c r="D1610" i="2"/>
  <c r="B1834" i="6" s="1"/>
  <c r="D1611" i="2"/>
  <c r="B841" i="6" s="1"/>
  <c r="D1612" i="2"/>
  <c r="B840" i="6" s="1"/>
  <c r="D1613" i="2"/>
  <c r="B334" i="6" s="1"/>
  <c r="D1614" i="2"/>
  <c r="B333" i="6" s="1"/>
  <c r="D1615" i="2"/>
  <c r="B1485" i="6" s="1"/>
  <c r="D1617" i="2"/>
  <c r="D1618" i="2"/>
  <c r="B1832" i="6" s="1"/>
  <c r="D1619" i="2"/>
  <c r="B1484" i="6" s="1"/>
  <c r="D1620" i="2"/>
  <c r="D1621" i="2"/>
  <c r="B1482" i="6" s="1"/>
  <c r="D1622" i="2"/>
  <c r="B1831" i="6" s="1"/>
  <c r="D1623" i="2"/>
  <c r="B2105" i="6" s="1"/>
  <c r="D1624" i="2"/>
  <c r="B839" i="6" s="1"/>
  <c r="D1625" i="2"/>
  <c r="B977" i="6" s="1"/>
  <c r="D1626" i="2"/>
  <c r="B1830" i="6" s="1"/>
  <c r="D1628" i="2"/>
  <c r="B838" i="6" s="1"/>
  <c r="D1629" i="2"/>
  <c r="D1630" i="2"/>
  <c r="D1631" i="2"/>
  <c r="B1827" i="6" s="1"/>
  <c r="D1632" i="2"/>
  <c r="B1826" i="6" s="1"/>
  <c r="D1633" i="2"/>
  <c r="D1634" i="2"/>
  <c r="B2104" i="6" s="1"/>
  <c r="D1635" i="2"/>
  <c r="B837" i="6" s="1"/>
  <c r="D1636" i="2"/>
  <c r="B836" i="6" s="1"/>
  <c r="D1637" i="2"/>
  <c r="B700" i="6" s="1"/>
  <c r="D1639" i="2"/>
  <c r="B699" i="6" s="1"/>
  <c r="D1640" i="2"/>
  <c r="B1982" i="6" s="1"/>
  <c r="D1641" i="2"/>
  <c r="B1981" i="6" s="1"/>
  <c r="D1642" i="2"/>
  <c r="B161" i="6" s="1"/>
  <c r="D1643" i="2"/>
  <c r="D1644" i="2"/>
  <c r="B1979" i="6" s="1"/>
  <c r="D1645" i="2"/>
  <c r="D1646" i="2"/>
  <c r="D1647" i="2"/>
  <c r="B2334" i="6" s="1"/>
  <c r="D1648" i="2"/>
  <c r="B698" i="6" s="1"/>
  <c r="D1650" i="2"/>
  <c r="B1188" i="6" s="1"/>
  <c r="D1651" i="2"/>
  <c r="B62" i="6" s="1"/>
  <c r="D1652" i="2"/>
  <c r="B1978" i="6" s="1"/>
  <c r="D1653" i="2"/>
  <c r="B697" i="6" s="1"/>
  <c r="D1654" i="2"/>
  <c r="B61" i="6" s="1"/>
  <c r="D1655" i="2"/>
  <c r="D1656" i="2"/>
  <c r="D1657" i="2"/>
  <c r="B695" i="6" s="1"/>
  <c r="D1658" i="2"/>
  <c r="D1659" i="2"/>
  <c r="D1661" i="2"/>
  <c r="B1976" i="6" s="1"/>
  <c r="D1662" i="2"/>
  <c r="B694" i="6" s="1"/>
  <c r="D1663" i="2"/>
  <c r="B1735" i="6" s="1"/>
  <c r="D1664" i="2"/>
  <c r="B1459" i="6" s="1"/>
  <c r="D1665" i="2"/>
  <c r="B693" i="6" s="1"/>
  <c r="D1666" i="2"/>
  <c r="B1975" i="6" s="1"/>
  <c r="D1667" i="2"/>
  <c r="B1974" i="6" s="1"/>
  <c r="D1668" i="2"/>
  <c r="B159" i="6" s="1"/>
  <c r="D1669" i="2"/>
  <c r="D1670" i="2"/>
  <c r="B692" i="6" s="1"/>
  <c r="D1673" i="2"/>
  <c r="B1733" i="6" s="1"/>
  <c r="D1674" i="2"/>
  <c r="D1675" i="2"/>
  <c r="B596" i="6" s="1"/>
  <c r="D1676" i="2"/>
  <c r="B961" i="6" s="1"/>
  <c r="D1677" i="2"/>
  <c r="B691" i="6" s="1"/>
  <c r="D1678" i="2"/>
  <c r="B1367" i="6" s="1"/>
  <c r="D1679" i="2"/>
  <c r="B1973" i="6" s="1"/>
  <c r="D1680" i="2"/>
  <c r="B1366" i="6" s="1"/>
  <c r="D1681" i="2"/>
  <c r="B1972" i="6" s="1"/>
  <c r="D1682" i="2"/>
  <c r="B690" i="6" s="1"/>
  <c r="D1684" i="2"/>
  <c r="D1685" i="2"/>
  <c r="B689" i="6" s="1"/>
  <c r="D1686" i="2"/>
  <c r="D1687" i="2"/>
  <c r="D1688" i="2"/>
  <c r="B1457" i="6" s="1"/>
  <c r="D1689" i="2"/>
  <c r="B1264" i="6" s="1"/>
  <c r="D1690" i="2"/>
  <c r="B688" i="6" s="1"/>
  <c r="D1691" i="2"/>
  <c r="B687" i="6" s="1"/>
  <c r="D1692" i="2"/>
  <c r="B686" i="6" s="1"/>
  <c r="D1693" i="2"/>
  <c r="D1695" i="2"/>
  <c r="B2261" i="6" s="1"/>
  <c r="D1696" i="2"/>
  <c r="B685" i="6" s="1"/>
  <c r="D1697" i="2"/>
  <c r="D1698" i="2"/>
  <c r="B1971" i="6" s="1"/>
  <c r="D1699" i="2"/>
  <c r="B59" i="6" s="1"/>
  <c r="D1700" i="2"/>
  <c r="D1701" i="2"/>
  <c r="B594" i="6" s="1"/>
  <c r="D1702" i="2"/>
  <c r="B684" i="6" s="1"/>
  <c r="D1703" i="2"/>
  <c r="B683" i="6" s="1"/>
  <c r="D1704" i="2"/>
  <c r="B158" i="6" s="1"/>
  <c r="D1706" i="2"/>
  <c r="B2332" i="6" s="1"/>
  <c r="D1707" i="2"/>
  <c r="B1455" i="6" s="1"/>
  <c r="D1708" i="2"/>
  <c r="B1730" i="6" s="1"/>
  <c r="D1709" i="2"/>
  <c r="B1729" i="6" s="1"/>
  <c r="D1710" i="2"/>
  <c r="D1711" i="2"/>
  <c r="B1727" i="6" s="1"/>
  <c r="D1712" i="2"/>
  <c r="D1713" i="2"/>
  <c r="D1714" i="2"/>
  <c r="B1454" i="6" s="1"/>
  <c r="D1715" i="2"/>
  <c r="D1717" i="2"/>
  <c r="B1453" i="6" s="1"/>
  <c r="D1718" i="2"/>
  <c r="B2198" i="6" s="1"/>
  <c r="D1719" i="2"/>
  <c r="B1365" i="6" s="1"/>
  <c r="D1720" i="2"/>
  <c r="D1721" i="2"/>
  <c r="B58" i="6" s="1"/>
  <c r="D1722" i="2"/>
  <c r="B960" i="6" s="1"/>
  <c r="D1723" i="2"/>
  <c r="D1724" i="2"/>
  <c r="B1815" i="6" s="1"/>
  <c r="D1725" i="2"/>
  <c r="B1364" i="6" s="1"/>
  <c r="D1726" i="2"/>
  <c r="D1728" i="2"/>
  <c r="B1452" i="6" s="1"/>
  <c r="D1729" i="2"/>
  <c r="B1451" i="6" s="1"/>
  <c r="D1730" i="2"/>
  <c r="D1731" i="2"/>
  <c r="B2103" i="6" s="1"/>
  <c r="D1732" i="2"/>
  <c r="B681" i="6" s="1"/>
  <c r="D1733" i="2"/>
  <c r="B831" i="6" s="1"/>
  <c r="D1734" i="2"/>
  <c r="B443" i="6" s="1"/>
  <c r="D1735" i="2"/>
  <c r="D1736" i="2"/>
  <c r="D1737" i="2"/>
  <c r="B1574" i="6" s="1"/>
  <c r="D1739" i="2"/>
  <c r="D1740" i="2"/>
  <c r="D1741" i="2"/>
  <c r="B1450" i="6" s="1"/>
  <c r="D1742" i="2"/>
  <c r="B1573" i="6" s="1"/>
  <c r="D1743" i="2"/>
  <c r="B593" i="6" s="1"/>
  <c r="D1744" i="2"/>
  <c r="B1449" i="6" s="1"/>
  <c r="D1745" i="2"/>
  <c r="B592" i="6" s="1"/>
  <c r="D1746" i="2"/>
  <c r="D1747" i="2"/>
  <c r="B591" i="6" s="1"/>
  <c r="D1748" i="2"/>
  <c r="B959" i="6" s="1"/>
  <c r="D1750" i="2"/>
  <c r="D1751" i="2"/>
  <c r="B829" i="6" s="1"/>
  <c r="D1752" i="2"/>
  <c r="D1753" i="2"/>
  <c r="D1754" i="2"/>
  <c r="D1755" i="2"/>
  <c r="D1756" i="2"/>
  <c r="B590" i="6" s="1"/>
  <c r="D1757" i="2"/>
  <c r="B958" i="6" s="1"/>
  <c r="D1758" i="2"/>
  <c r="B157" i="6" s="1"/>
  <c r="D1759" i="2"/>
  <c r="B1362" i="6" s="1"/>
  <c r="D1761" i="2"/>
  <c r="B1571" i="6" s="1"/>
  <c r="D1762" i="2"/>
  <c r="B1062" i="6" s="1"/>
  <c r="D1763" i="2"/>
  <c r="D1764" i="2"/>
  <c r="B441" i="6" s="1"/>
  <c r="D1765" i="2"/>
  <c r="B2331" i="6" s="1"/>
  <c r="D1766" i="2"/>
  <c r="D1767" i="2"/>
  <c r="B828" i="6" s="1"/>
  <c r="D1768" i="2"/>
  <c r="B1061" i="6" s="1"/>
  <c r="D1769" i="2"/>
  <c r="B1448" i="6" s="1"/>
  <c r="D1770" i="2"/>
  <c r="B1361" i="6" s="1"/>
  <c r="D1772" i="2"/>
  <c r="B588" i="6" s="1"/>
  <c r="D1773" i="2"/>
  <c r="B587" i="6" s="1"/>
  <c r="D1774" i="2"/>
  <c r="B1968" i="6" s="1"/>
  <c r="D1775" i="2"/>
  <c r="B827" i="6" s="1"/>
  <c r="D1776" i="2"/>
  <c r="D1777" i="2"/>
  <c r="B1724" i="6" s="1"/>
  <c r="D1778" i="2"/>
  <c r="D1779" i="2"/>
  <c r="D1780" i="2"/>
  <c r="B1825" i="6" s="1"/>
  <c r="D1781" i="2"/>
  <c r="D1784" i="2"/>
  <c r="B2101" i="6" s="1"/>
  <c r="D1785" i="2"/>
  <c r="B2100" i="6" s="1"/>
  <c r="D1786" i="2"/>
  <c r="B332" i="6" s="1"/>
  <c r="D1787" i="2"/>
  <c r="B1446" i="6" s="1"/>
  <c r="D1788" i="2"/>
  <c r="B331" i="6" s="1"/>
  <c r="D1789" i="2"/>
  <c r="B297" i="6" s="1"/>
  <c r="D1790" i="2"/>
  <c r="D1791" i="2"/>
  <c r="B296" i="6" s="1"/>
  <c r="D1792" i="2"/>
  <c r="D1793" i="2"/>
  <c r="B2098" i="6" s="1"/>
  <c r="D1795" i="2"/>
  <c r="B1481" i="6" s="1"/>
  <c r="D1796" i="2"/>
  <c r="B2097" i="6" s="1"/>
  <c r="D1797" i="2"/>
  <c r="B295" i="6" s="1"/>
  <c r="D1798" i="2"/>
  <c r="B330" i="6" s="1"/>
  <c r="D1799" i="2"/>
  <c r="B329" i="6" s="1"/>
  <c r="D1800" i="2"/>
  <c r="B294" i="6" s="1"/>
  <c r="D1801" i="2"/>
  <c r="B1824" i="6" s="1"/>
  <c r="D1802" i="2"/>
  <c r="B1445" i="6" s="1"/>
  <c r="D1803" i="2"/>
  <c r="D1804" i="2"/>
  <c r="B1823" i="6" s="1"/>
  <c r="D1806" i="2"/>
  <c r="D1807" i="2"/>
  <c r="D1808" i="2"/>
  <c r="B2094" i="6" s="1"/>
  <c r="D1809" i="2"/>
  <c r="B835" i="6" s="1"/>
  <c r="D1810" i="2"/>
  <c r="B975" i="6" s="1"/>
  <c r="D1811" i="2"/>
  <c r="B328" i="6" s="1"/>
  <c r="D1812" i="2"/>
  <c r="B1444" i="6" s="1"/>
  <c r="D1813" i="2"/>
  <c r="B974" i="6" s="1"/>
  <c r="D1814" i="2"/>
  <c r="B1480" i="6" s="1"/>
  <c r="D1815" i="2"/>
  <c r="D1817" i="2"/>
  <c r="D1818" i="2"/>
  <c r="B1479" i="6" s="1"/>
  <c r="D1819" i="2"/>
  <c r="B2092" i="6" s="1"/>
  <c r="D1820" i="2"/>
  <c r="B1478" i="6" s="1"/>
  <c r="D1821" i="2"/>
  <c r="B972" i="6" s="1"/>
  <c r="D1822" i="2"/>
  <c r="B327" i="6" s="1"/>
  <c r="D1823" i="2"/>
  <c r="B971" i="6" s="1"/>
  <c r="D1824" i="2"/>
  <c r="B1821" i="6" s="1"/>
  <c r="D1825" i="2"/>
  <c r="B326" i="6" s="1"/>
  <c r="D1826" i="2"/>
  <c r="B2091" i="6" s="1"/>
  <c r="D1828" i="2"/>
  <c r="B325" i="6" s="1"/>
  <c r="D1829" i="2"/>
  <c r="B1820" i="6" s="1"/>
  <c r="D1830" i="2"/>
  <c r="D1831" i="2"/>
  <c r="B2090" i="6" s="1"/>
  <c r="D1832" i="2"/>
  <c r="D1833" i="2"/>
  <c r="D1834" i="2"/>
  <c r="B1477" i="6" s="1"/>
  <c r="D1835" i="2"/>
  <c r="B324" i="6" s="1"/>
  <c r="D1836" i="2"/>
  <c r="B323" i="6" s="1"/>
  <c r="D1837" i="2"/>
  <c r="B1359" i="6" s="1"/>
  <c r="D1839" i="2"/>
  <c r="B1819" i="6" s="1"/>
  <c r="D1840" i="2"/>
  <c r="B292" i="6" s="1"/>
  <c r="D1841" i="2"/>
  <c r="B969" i="6" s="1"/>
  <c r="D1842" i="2"/>
  <c r="B1476" i="6" s="1"/>
  <c r="D1843" i="2"/>
  <c r="B956" i="6" s="1"/>
  <c r="D1844" i="2"/>
  <c r="B1475" i="6" s="1"/>
  <c r="D1845" i="2"/>
  <c r="D1846" i="2"/>
  <c r="D1847" i="2"/>
  <c r="B321" i="6" s="1"/>
  <c r="D1848" i="2"/>
  <c r="B320" i="6" s="1"/>
  <c r="D1850" i="2"/>
  <c r="B2088" i="6" s="1"/>
  <c r="D1851" i="2"/>
  <c r="B2087" i="6" s="1"/>
  <c r="D1852" i="2"/>
  <c r="B319" i="6" s="1"/>
  <c r="D1853" i="2"/>
  <c r="B1473" i="6" s="1"/>
  <c r="D1854" i="2"/>
  <c r="B318" i="6" s="1"/>
  <c r="D1855" i="2"/>
  <c r="B968" i="6" s="1"/>
  <c r="D1856" i="2"/>
  <c r="D1857" i="2"/>
  <c r="B834" i="6" s="1"/>
  <c r="D1858" i="2"/>
  <c r="B317" i="6" s="1"/>
  <c r="D1859" i="2"/>
  <c r="B586" i="6" s="1"/>
  <c r="D1861" i="2"/>
  <c r="B1723" i="6" s="1"/>
  <c r="D1862" i="2"/>
  <c r="B585" i="6" s="1"/>
  <c r="D1863" i="2"/>
  <c r="D1864" i="2"/>
  <c r="B1358" i="6" s="1"/>
  <c r="D1865" i="2"/>
  <c r="B2196" i="6" s="1"/>
  <c r="D1866" i="2"/>
  <c r="D1867" i="2"/>
  <c r="B584" i="6" s="1"/>
  <c r="D1868" i="2"/>
  <c r="B1185" i="6" s="1"/>
  <c r="D1869" i="2"/>
  <c r="D1870" i="2"/>
  <c r="B2195" i="6" s="1"/>
  <c r="D1872" i="2"/>
  <c r="B678" i="6" s="1"/>
  <c r="D1873" i="2"/>
  <c r="D1874" i="2"/>
  <c r="B1184" i="6" s="1"/>
  <c r="D1875" i="2"/>
  <c r="B1722" i="6" s="1"/>
  <c r="D1876" i="2"/>
  <c r="B1355" i="6" s="1"/>
  <c r="D1877" i="2"/>
  <c r="B583" i="6" s="1"/>
  <c r="D1878" i="2"/>
  <c r="B677" i="6" s="1"/>
  <c r="D1879" i="2"/>
  <c r="B676" i="6" s="1"/>
  <c r="D1880" i="2"/>
  <c r="B1443" i="6" s="1"/>
  <c r="D1881" i="2"/>
  <c r="D1883" i="2"/>
  <c r="D1884" i="2"/>
  <c r="B582" i="6" s="1"/>
  <c r="D1885" i="2"/>
  <c r="B1441" i="6" s="1"/>
  <c r="D1886" i="2"/>
  <c r="D1887" i="2"/>
  <c r="B1354" i="6" s="1"/>
  <c r="D1888" i="2"/>
  <c r="B675" i="6" s="1"/>
  <c r="D1889" i="2"/>
  <c r="B1182" i="6" s="1"/>
  <c r="D1890" i="2"/>
  <c r="B155" i="6" s="1"/>
  <c r="D1891" i="2"/>
  <c r="B154" i="6" s="1"/>
  <c r="D1892" i="2"/>
  <c r="B1720" i="6" s="1"/>
  <c r="D1895" i="2"/>
  <c r="B1719" i="6" s="1"/>
  <c r="D1896" i="2"/>
  <c r="B1718" i="6" s="1"/>
  <c r="D1897" i="2"/>
  <c r="D1898" i="2"/>
  <c r="B1180" i="6" s="1"/>
  <c r="D1899" i="2"/>
  <c r="D1900" i="2"/>
  <c r="D1901" i="2"/>
  <c r="B673" i="6" s="1"/>
  <c r="D1902" i="2"/>
  <c r="B1717" i="6" s="1"/>
  <c r="D1903" i="2"/>
  <c r="B1716" i="6" s="1"/>
  <c r="D1904" i="2"/>
  <c r="B581" i="6" s="1"/>
  <c r="D1906" i="2"/>
  <c r="B1263" i="6" s="1"/>
  <c r="D1907" i="2"/>
  <c r="B1178" i="6" s="1"/>
  <c r="D1908" i="2"/>
  <c r="B1967" i="6" s="1"/>
  <c r="D1909" i="2"/>
  <c r="B955" i="6" s="1"/>
  <c r="D1910" i="2"/>
  <c r="D1911" i="2"/>
  <c r="B2330" i="6" s="1"/>
  <c r="D1912" i="2"/>
  <c r="D1913" i="2"/>
  <c r="D1914" i="2"/>
  <c r="B1714" i="6" s="1"/>
  <c r="D1915" i="2"/>
  <c r="B1713" i="6" s="1"/>
  <c r="D1917" i="2"/>
  <c r="B1712" i="6" s="1"/>
  <c r="D1918" i="2"/>
  <c r="B1352" i="6" s="1"/>
  <c r="D1919" i="2"/>
  <c r="B1177" i="6" s="1"/>
  <c r="D1920" i="2"/>
  <c r="B1966" i="6" s="1"/>
  <c r="D1921" i="2"/>
  <c r="B672" i="6" s="1"/>
  <c r="D1922" i="2"/>
  <c r="B580" i="6" s="1"/>
  <c r="D1923" i="2"/>
  <c r="D1924" i="2"/>
  <c r="B1711" i="6" s="1"/>
  <c r="D1925" i="2"/>
  <c r="D1926" i="2"/>
  <c r="D1928" i="2"/>
  <c r="D1929" i="2"/>
  <c r="B1175" i="6" s="1"/>
  <c r="D1930" i="2"/>
  <c r="B578" i="6" s="1"/>
  <c r="D1931" i="2"/>
  <c r="B1709" i="6" s="1"/>
  <c r="D1932" i="2"/>
  <c r="B1174" i="6" s="1"/>
  <c r="D1933" i="2"/>
  <c r="B1173" i="6" s="1"/>
  <c r="D1934" i="2"/>
  <c r="B1351" i="6" s="1"/>
  <c r="D1935" i="2"/>
  <c r="B1708" i="6" s="1"/>
  <c r="D1936" i="2"/>
  <c r="D1937" i="2"/>
  <c r="B671" i="6" s="1"/>
  <c r="D1939" i="2"/>
  <c r="B1172" i="6" s="1"/>
  <c r="D1940" i="2"/>
  <c r="D1941" i="2"/>
  <c r="B1439" i="6" s="1"/>
  <c r="D1942" i="2"/>
  <c r="B1171" i="6" s="1"/>
  <c r="D1943" i="2"/>
  <c r="B1170" i="6" s="1"/>
  <c r="D1944" i="2"/>
  <c r="B1438" i="6" s="1"/>
  <c r="D1945" i="2"/>
  <c r="B1707" i="6" s="1"/>
  <c r="D1946" i="2"/>
  <c r="B576" i="6" s="1"/>
  <c r="D1947" i="2"/>
  <c r="B1964" i="6" s="1"/>
  <c r="D1948" i="2"/>
  <c r="B2329" i="6" s="1"/>
  <c r="D1950" i="2"/>
  <c r="D1951" i="2"/>
  <c r="B1169" i="6" s="1"/>
  <c r="D1952" i="2"/>
  <c r="D1953" i="2"/>
  <c r="D1954" i="2"/>
  <c r="B1350" i="6" s="1"/>
  <c r="D1955" i="2"/>
  <c r="B1168" i="6" s="1"/>
  <c r="D1956" i="2"/>
  <c r="B1167" i="6" s="1"/>
  <c r="D1957" i="2"/>
  <c r="B670" i="6" s="1"/>
  <c r="D1958" i="2"/>
  <c r="B1962" i="6" s="1"/>
  <c r="D1959" i="2"/>
  <c r="B1706" i="6" s="1"/>
  <c r="D1961" i="2"/>
  <c r="B1437" i="6" s="1"/>
  <c r="D1962" i="2"/>
  <c r="B1961" i="6" s="1"/>
  <c r="D1963" i="2"/>
  <c r="D1964" i="2"/>
  <c r="B573" i="6" s="1"/>
  <c r="D1965" i="2"/>
  <c r="B1960" i="6" s="1"/>
  <c r="D1966" i="2"/>
  <c r="D1967" i="2"/>
  <c r="B1165" i="6" s="1"/>
  <c r="D1968" i="2"/>
  <c r="B1349" i="6" s="1"/>
  <c r="D1969" i="2"/>
  <c r="B1348" i="6" s="1"/>
  <c r="D1970" i="2"/>
  <c r="B1347" i="6" s="1"/>
  <c r="D1972" i="2"/>
  <c r="B1164" i="6" s="1"/>
  <c r="D1973" i="2"/>
  <c r="B1163" i="6" s="1"/>
  <c r="D1974" i="2"/>
  <c r="B572" i="6" s="1"/>
  <c r="D1975" i="2"/>
  <c r="B1959" i="6" s="1"/>
  <c r="D1976" i="2"/>
  <c r="D1977" i="2"/>
  <c r="B570" i="6" s="1"/>
  <c r="D1978" i="2"/>
  <c r="B1705" i="6" s="1"/>
  <c r="D1979" i="2"/>
  <c r="D1980" i="2"/>
  <c r="B1958" i="6" s="1"/>
  <c r="D1981" i="2"/>
  <c r="B1161" i="6" s="1"/>
  <c r="D1983" i="2"/>
  <c r="B1160" i="6" s="1"/>
  <c r="D1984" i="2"/>
  <c r="B1436" i="6" s="1"/>
  <c r="D1985" i="2"/>
  <c r="B1159" i="6" s="1"/>
  <c r="D1986" i="2"/>
  <c r="B953" i="6" s="1"/>
  <c r="D1987" i="2"/>
  <c r="B1957" i="6" s="1"/>
  <c r="D1988" i="2"/>
  <c r="B1704" i="6" s="1"/>
  <c r="D1989" i="2"/>
  <c r="D1990" i="2"/>
  <c r="B2194" i="6" s="1"/>
  <c r="D1991" i="2"/>
  <c r="D1992" i="2"/>
  <c r="D1994" i="2"/>
  <c r="B1158" i="6" s="1"/>
  <c r="D1995" i="2"/>
  <c r="B952" i="6" s="1"/>
  <c r="D1996" i="2"/>
  <c r="B1157" i="6" s="1"/>
  <c r="D1997" i="2"/>
  <c r="B1156" i="6" s="1"/>
  <c r="D1998" i="2"/>
  <c r="B1702" i="6" s="1"/>
  <c r="D1999" i="2"/>
  <c r="B2193" i="6" s="1"/>
  <c r="D2000" i="2"/>
  <c r="B1155" i="6" s="1"/>
  <c r="D2001" i="2"/>
  <c r="D2002" i="2"/>
  <c r="D2003" i="2"/>
  <c r="B1701" i="6" s="1"/>
  <c r="D2006" i="2"/>
  <c r="D2007" i="2"/>
  <c r="D2008" i="2"/>
  <c r="B1700" i="6" s="1"/>
  <c r="D2009" i="2"/>
  <c r="B1152" i="6" s="1"/>
  <c r="D2010" i="2"/>
  <c r="B669" i="6" s="1"/>
  <c r="D2011" i="2"/>
  <c r="B153" i="6" s="1"/>
  <c r="D2012" i="2"/>
  <c r="B569" i="6" s="1"/>
  <c r="D2013" i="2"/>
  <c r="B951" i="6" s="1"/>
  <c r="D2014" i="2"/>
  <c r="B1151" i="6" s="1"/>
  <c r="D2015" i="2"/>
  <c r="B1150" i="6" s="1"/>
  <c r="D2017" i="2"/>
  <c r="D2018" i="2"/>
  <c r="B567" i="6" s="1"/>
  <c r="D2019" i="2"/>
  <c r="B1955" i="6" s="1"/>
  <c r="D2020" i="2"/>
  <c r="B566" i="6" s="1"/>
  <c r="D2021" i="2"/>
  <c r="B1261" i="6" s="1"/>
  <c r="D2022" i="2"/>
  <c r="D2023" i="2"/>
  <c r="B1699" i="6" s="1"/>
  <c r="D2024" i="2"/>
  <c r="B152" i="6" s="1"/>
  <c r="D2025" i="2"/>
  <c r="B1698" i="6" s="1"/>
  <c r="D2026" i="2"/>
  <c r="B1346" i="6" s="1"/>
  <c r="D2028" i="2"/>
  <c r="B1697" i="6" s="1"/>
  <c r="D2029" i="2"/>
  <c r="D2030" i="2"/>
  <c r="D2031" i="2"/>
  <c r="B2328" i="6" s="1"/>
  <c r="D2032" i="2"/>
  <c r="D2033" i="2"/>
  <c r="D2034" i="2"/>
  <c r="B1260" i="6" s="1"/>
  <c r="D2035" i="2"/>
  <c r="B1147" i="6" s="1"/>
  <c r="D2036" i="2"/>
  <c r="D2037" i="2"/>
  <c r="B2326" i="6" s="1"/>
  <c r="D2039" i="2"/>
  <c r="B57" i="6" s="1"/>
  <c r="D2040" i="2"/>
  <c r="B151" i="6" s="1"/>
  <c r="D2041" i="2"/>
  <c r="B1695" i="6" s="1"/>
  <c r="D2042" i="2"/>
  <c r="B668" i="6" s="1"/>
  <c r="D2043" i="2"/>
  <c r="D2044" i="2"/>
  <c r="B565" i="6" s="1"/>
  <c r="D2045" i="2"/>
  <c r="D2046" i="2"/>
  <c r="D2047" i="2"/>
  <c r="B826" i="6" s="1"/>
  <c r="D2048" i="2"/>
  <c r="B1570" i="6" s="1"/>
  <c r="D2050" i="2"/>
  <c r="B1060" i="6" s="1"/>
  <c r="D2051" i="2"/>
  <c r="B440" i="6" s="1"/>
  <c r="D2052" i="2"/>
  <c r="B1059" i="6" s="1"/>
  <c r="D2053" i="2"/>
  <c r="B1058" i="6" s="1"/>
  <c r="D2054" i="2"/>
  <c r="B1259" i="6" s="1"/>
  <c r="D2055" i="2"/>
  <c r="B1433" i="6" s="1"/>
  <c r="D2056" i="2"/>
  <c r="D2057" i="2"/>
  <c r="B1257" i="6" s="1"/>
  <c r="D2058" i="2"/>
  <c r="B1057" i="6" s="1"/>
  <c r="D2059" i="2"/>
  <c r="D2061" i="2"/>
  <c r="B949" i="6" s="1"/>
  <c r="D2062" i="2"/>
  <c r="B439" i="6" s="1"/>
  <c r="D2063" i="2"/>
  <c r="B948" i="6" s="1"/>
  <c r="D2064" i="2"/>
  <c r="B1432" i="6" s="1"/>
  <c r="D2065" i="2"/>
  <c r="B438" i="6" s="1"/>
  <c r="D2066" i="2"/>
  <c r="B1056" i="6" s="1"/>
  <c r="D2067" i="2"/>
  <c r="B1055" i="6" s="1"/>
  <c r="D2068" i="2"/>
  <c r="B437" i="6" s="1"/>
  <c r="D2069" i="2"/>
  <c r="D2070" i="2"/>
  <c r="B1569" i="6" s="1"/>
  <c r="D2072" i="2"/>
  <c r="D2073" i="2"/>
  <c r="D2074" i="2"/>
  <c r="B1568" i="6" s="1"/>
  <c r="D2075" i="2"/>
  <c r="B824" i="6" s="1"/>
  <c r="D2076" i="2"/>
  <c r="B284" i="6" s="1"/>
  <c r="D2077" i="2"/>
  <c r="B823" i="6" s="1"/>
  <c r="D2078" i="2"/>
  <c r="B1567" i="6" s="1"/>
  <c r="D2079" i="2"/>
  <c r="B1431" i="6" s="1"/>
  <c r="D2080" i="2"/>
  <c r="B436" i="6" s="1"/>
  <c r="D2081" i="2"/>
  <c r="D2083" i="2"/>
  <c r="D2084" i="2"/>
  <c r="B1054" i="6" s="1"/>
  <c r="D2085" i="2"/>
  <c r="D2086" i="2"/>
  <c r="D2087" i="2"/>
  <c r="D2088" i="2"/>
  <c r="B1254" i="6" s="1"/>
  <c r="D2089" i="2"/>
  <c r="B1345" i="6" s="1"/>
  <c r="D2090" i="2"/>
  <c r="B1053" i="6" s="1"/>
  <c r="D2091" i="2"/>
  <c r="B1566" i="6" s="1"/>
  <c r="D2092" i="2"/>
  <c r="B433" i="6" s="1"/>
  <c r="D2094" i="2"/>
  <c r="B1565" i="6" s="1"/>
  <c r="D2095" i="2"/>
  <c r="B432" i="6" s="1"/>
  <c r="D2096" i="2"/>
  <c r="D2097" i="2"/>
  <c r="B1813" i="6" s="1"/>
  <c r="D2098" i="2"/>
  <c r="D2099" i="2"/>
  <c r="D2100" i="2"/>
  <c r="B1564" i="6" s="1"/>
  <c r="D2101" i="2"/>
  <c r="B946" i="6" s="1"/>
  <c r="D2102" i="2"/>
  <c r="B1051" i="6" s="1"/>
  <c r="D2103" i="2"/>
  <c r="B1050" i="6" s="1"/>
  <c r="D2105" i="2"/>
  <c r="B1049" i="6" s="1"/>
  <c r="D2106" i="2"/>
  <c r="D2107" i="2"/>
  <c r="B431" i="6" s="1"/>
  <c r="D2108" i="2"/>
  <c r="B1048" i="6" s="1"/>
  <c r="D2109" i="2"/>
  <c r="D2110" i="2"/>
  <c r="B819" i="6" s="1"/>
  <c r="D2111" i="2"/>
  <c r="D2112" i="2"/>
  <c r="D2113" i="2"/>
  <c r="B1253" i="6" s="1"/>
  <c r="D2114" i="2"/>
  <c r="B1429" i="6" s="1"/>
  <c r="D2117" i="2"/>
  <c r="B430" i="6" s="1"/>
  <c r="D2118" i="2"/>
  <c r="B817" i="6" s="1"/>
  <c r="D2119" i="2"/>
  <c r="B1047" i="6" s="1"/>
  <c r="D2120" i="2"/>
  <c r="B1428" i="6" s="1"/>
  <c r="D2121" i="2"/>
  <c r="B429" i="6" s="1"/>
  <c r="D2122" i="2"/>
  <c r="B428" i="6" s="1"/>
  <c r="D2123" i="2"/>
  <c r="B427" i="6" s="1"/>
  <c r="D2124" i="2"/>
  <c r="B426" i="6" s="1"/>
  <c r="D2125" i="2"/>
  <c r="B1562" i="6" s="1"/>
  <c r="D2126" i="2"/>
  <c r="D2128" i="2"/>
  <c r="B282" i="6" s="1"/>
  <c r="D2129" i="2"/>
  <c r="B281" i="6" s="1"/>
  <c r="D2130" i="2"/>
  <c r="B816" i="6" s="1"/>
  <c r="D2131" i="2"/>
  <c r="B815" i="6" s="1"/>
  <c r="D2132" i="2"/>
  <c r="B425" i="6" s="1"/>
  <c r="D2133" i="2"/>
  <c r="B2086" i="6" s="1"/>
  <c r="D2134" i="2"/>
  <c r="B2085" i="6" s="1"/>
  <c r="D2135" i="2"/>
  <c r="B2084" i="6" s="1"/>
  <c r="D2136" i="2"/>
  <c r="D2137" i="2"/>
  <c r="B1046" i="6" s="1"/>
  <c r="D2139" i="2"/>
  <c r="D2140" i="2"/>
  <c r="D2141" i="2"/>
  <c r="B424" i="6" s="1"/>
  <c r="D2142" i="2"/>
  <c r="B423" i="6" s="1"/>
  <c r="D2143" i="2"/>
  <c r="B1341" i="6" s="1"/>
  <c r="D2144" i="2"/>
  <c r="B1044" i="6" s="1"/>
  <c r="D2145" i="2"/>
  <c r="B945" i="6" s="1"/>
  <c r="D2146" i="2"/>
  <c r="B944" i="6" s="1"/>
  <c r="D2147" i="2"/>
  <c r="B1252" i="6" s="1"/>
  <c r="D2148" i="2"/>
  <c r="D2150" i="2"/>
  <c r="D2151" i="2"/>
  <c r="B1340" i="6" s="1"/>
  <c r="D2152" i="2"/>
  <c r="B1041" i="6" s="1"/>
  <c r="D2153" i="2"/>
  <c r="D2154" i="2"/>
  <c r="B1251" i="6" s="1"/>
  <c r="D2155" i="2"/>
  <c r="B814" i="6" s="1"/>
  <c r="D2156" i="2"/>
  <c r="B813" i="6" s="1"/>
  <c r="D2157" i="2"/>
  <c r="B812" i="6" s="1"/>
  <c r="D2158" i="2"/>
  <c r="B1039" i="6" s="1"/>
  <c r="D2159" i="2"/>
  <c r="B280" i="6" s="1"/>
  <c r="D2161" i="2"/>
  <c r="B1812" i="6" s="1"/>
  <c r="D2162" i="2"/>
  <c r="B811" i="6" s="1"/>
  <c r="D2163" i="2"/>
  <c r="D2164" i="2"/>
  <c r="B810" i="6" s="1"/>
  <c r="D2165" i="2"/>
  <c r="D2166" i="2"/>
  <c r="D2167" i="2"/>
  <c r="D2168" i="2"/>
  <c r="B422" i="6" s="1"/>
  <c r="D2169" i="2"/>
  <c r="B421" i="6" s="1"/>
  <c r="D2170" i="2"/>
  <c r="B1559" i="6" s="1"/>
  <c r="D2172" i="2"/>
  <c r="B1250" i="6" s="1"/>
  <c r="D2173" i="2"/>
  <c r="D2174" i="2"/>
  <c r="B1038" i="6" s="1"/>
  <c r="D2175" i="2"/>
  <c r="B808" i="6" s="1"/>
  <c r="D2176" i="2"/>
  <c r="D2177" i="2"/>
  <c r="B420" i="6" s="1"/>
  <c r="D2178" i="2"/>
  <c r="D2179" i="2"/>
  <c r="B1558" i="6" s="1"/>
  <c r="D2180" i="2"/>
  <c r="B2081" i="6" s="1"/>
  <c r="D2181" i="2"/>
  <c r="B1557" i="6" s="1"/>
  <c r="D2183" i="2"/>
  <c r="B1556" i="6" s="1"/>
  <c r="D2184" i="2"/>
  <c r="B418" i="6" s="1"/>
  <c r="D2185" i="2"/>
  <c r="B943" i="6" s="1"/>
  <c r="D2186" i="2"/>
  <c r="B1339" i="6" s="1"/>
  <c r="D2187" i="2"/>
  <c r="B1037" i="6" s="1"/>
  <c r="D2188" i="2"/>
  <c r="B1036" i="6" s="1"/>
  <c r="D2189" i="2"/>
  <c r="D2190" i="2"/>
  <c r="B1811" i="6" s="1"/>
  <c r="D2191" i="2"/>
  <c r="D2192" i="2"/>
  <c r="D2194" i="2"/>
  <c r="B1035" i="6" s="1"/>
  <c r="D2195" i="2"/>
  <c r="B1034" i="6" s="1"/>
  <c r="D2196" i="2"/>
  <c r="B1808" i="6" s="1"/>
  <c r="D2197" i="2"/>
  <c r="B1033" i="6" s="1"/>
  <c r="D2198" i="2"/>
  <c r="B1555" i="6" s="1"/>
  <c r="D2199" i="2"/>
  <c r="B1554" i="6" s="1"/>
  <c r="D2200" i="2"/>
  <c r="B2080" i="6" s="1"/>
  <c r="D2201" i="2"/>
  <c r="B1249" i="6" s="1"/>
  <c r="D2202" i="2"/>
  <c r="D2203" i="2"/>
  <c r="B417" i="6" s="1"/>
  <c r="D2205" i="2"/>
  <c r="B277" i="6" s="1"/>
  <c r="D2206" i="2"/>
  <c r="B416" i="6" s="1"/>
  <c r="D2207" i="2"/>
  <c r="B415" i="6" s="1"/>
  <c r="D2208" i="2"/>
  <c r="B807" i="6" s="1"/>
  <c r="D2209" i="2"/>
  <c r="B414" i="6" s="1"/>
  <c r="D2210" i="2"/>
  <c r="B413" i="6" s="1"/>
  <c r="D2211" i="2"/>
  <c r="B412" i="6" s="1"/>
  <c r="D2212" i="2"/>
  <c r="B1553" i="6" s="1"/>
  <c r="D2213" i="2"/>
  <c r="B1247" i="6" s="1"/>
  <c r="D2214" i="2"/>
  <c r="B1552" i="6" s="1"/>
  <c r="D2216" i="2"/>
  <c r="D2217" i="2"/>
  <c r="B276" i="6" s="1"/>
  <c r="D2218" i="2"/>
  <c r="B411" i="6" s="1"/>
  <c r="D2219" i="2"/>
  <c r="D2220" i="2"/>
  <c r="B410" i="6" s="1"/>
  <c r="D2221" i="2"/>
  <c r="B409" i="6" s="1"/>
  <c r="D2222" i="2"/>
  <c r="B1807" i="6" s="1"/>
  <c r="D2223" i="2"/>
  <c r="B1427" i="6" s="1"/>
  <c r="D2224" i="2"/>
  <c r="B1806" i="6" s="1"/>
  <c r="D2225" i="2"/>
  <c r="B1245" i="6" s="1"/>
  <c r="D2228" i="2"/>
  <c r="B1244" i="6" s="1"/>
  <c r="D2229" i="2"/>
  <c r="B1551" i="6" s="1"/>
  <c r="D2230" i="2"/>
  <c r="B1338" i="6" s="1"/>
  <c r="D2231" i="2"/>
  <c r="B1805" i="6" s="1"/>
  <c r="D2232" i="2"/>
  <c r="B941" i="6" s="1"/>
  <c r="D2233" i="2"/>
  <c r="D2234" i="2"/>
  <c r="B408" i="6" s="1"/>
  <c r="D2235" i="2"/>
  <c r="B1242" i="6" s="1"/>
  <c r="D2236" i="2"/>
  <c r="B2079" i="6" s="1"/>
  <c r="D2237" i="2"/>
  <c r="B2078" i="6" s="1"/>
  <c r="D2239" i="2"/>
  <c r="B1550" i="6" s="1"/>
  <c r="D2240" i="2"/>
  <c r="B1032" i="6" s="1"/>
  <c r="D2241" i="2"/>
  <c r="B1241" i="6" s="1"/>
  <c r="D2242" i="2"/>
  <c r="B1031" i="6" s="1"/>
  <c r="D2243" i="2"/>
  <c r="D2244" i="2"/>
  <c r="B1029" i="6" s="1"/>
  <c r="D2245" i="2"/>
  <c r="B2077" i="6" s="1"/>
  <c r="D2246" i="2"/>
  <c r="D2247" i="2"/>
  <c r="B1804" i="6" s="1"/>
  <c r="D2248" i="2"/>
  <c r="B1426" i="6" s="1"/>
  <c r="D2250" i="2"/>
  <c r="B805" i="6" s="1"/>
  <c r="D2251" i="2"/>
  <c r="B275" i="6" s="1"/>
  <c r="D2252" i="2"/>
  <c r="B804" i="6" s="1"/>
  <c r="D2253" i="2"/>
  <c r="B407" i="6" s="1"/>
  <c r="D2254" i="2"/>
  <c r="B803" i="6" s="1"/>
  <c r="D2255" i="2"/>
  <c r="D2256" i="2"/>
  <c r="D2257" i="2"/>
  <c r="B274" i="6" s="1"/>
  <c r="D2258" i="2"/>
  <c r="D2259" i="2"/>
  <c r="D2261" i="2"/>
  <c r="D2262" i="2"/>
  <c r="D2263" i="2"/>
  <c r="B404" i="6" s="1"/>
  <c r="D2264" i="2"/>
  <c r="B273" i="6" s="1"/>
  <c r="D2265" i="2"/>
  <c r="B1803" i="6" s="1"/>
  <c r="D2266" i="2"/>
  <c r="B1802" i="6" s="1"/>
  <c r="D2267" i="2"/>
  <c r="B403" i="6" s="1"/>
  <c r="D2268" i="2"/>
  <c r="B1239" i="6" s="1"/>
  <c r="D2269" i="2"/>
  <c r="D2270" i="2"/>
  <c r="B1238" i="6" s="1"/>
  <c r="D2272" i="2"/>
  <c r="D2273" i="2"/>
  <c r="D2274" i="2"/>
  <c r="B940" i="6" s="1"/>
  <c r="D2275" i="2"/>
  <c r="B939" i="6" s="1"/>
  <c r="D2276" i="2"/>
  <c r="B1027" i="6" s="1"/>
  <c r="D2277" i="2"/>
  <c r="B938" i="6" s="1"/>
  <c r="D2278" i="2"/>
  <c r="B1237" i="6" s="1"/>
  <c r="D2279" i="2"/>
  <c r="D2280" i="2"/>
  <c r="B1800" i="6" s="1"/>
  <c r="D2281" i="2"/>
  <c r="B1025" i="6" s="1"/>
  <c r="D2283" i="2"/>
  <c r="D2284" i="2"/>
  <c r="B1799" i="6" s="1"/>
  <c r="D2285" i="2"/>
  <c r="B402" i="6" s="1"/>
  <c r="D2286" i="2"/>
  <c r="D2287" i="2"/>
  <c r="B1024" i="6" s="1"/>
  <c r="D2288" i="2"/>
  <c r="B401" i="6" s="1"/>
  <c r="D2289" i="2"/>
  <c r="B1236" i="6" s="1"/>
  <c r="D2290" i="2"/>
  <c r="B1549" i="6" s="1"/>
  <c r="D2291" i="2"/>
  <c r="B1424" i="6" s="1"/>
  <c r="D2292" i="2"/>
  <c r="B1235" i="6" s="1"/>
  <c r="D2294" i="2"/>
  <c r="B400" i="6" s="1"/>
  <c r="D2295" i="2"/>
  <c r="D2296" i="2"/>
  <c r="D2297" i="2"/>
  <c r="B272" i="6" s="1"/>
  <c r="D2298" i="2"/>
  <c r="B1023" i="6" s="1"/>
  <c r="D2299" i="2"/>
  <c r="D2300" i="2"/>
  <c r="B399" i="6" s="1"/>
  <c r="D2301" i="2"/>
  <c r="B1548" i="6" s="1"/>
  <c r="D2302" i="2"/>
  <c r="B1335" i="6" s="1"/>
  <c r="D2303" i="2"/>
  <c r="B1547" i="6" s="1"/>
  <c r="D2305" i="2"/>
  <c r="B1232" i="6" s="1"/>
  <c r="D2306" i="2"/>
  <c r="B1797" i="6" s="1"/>
  <c r="D2307" i="2"/>
  <c r="D2308" i="2"/>
  <c r="B1334" i="6" s="1"/>
  <c r="D2309" i="2"/>
  <c r="D2310" i="2"/>
  <c r="B271" i="6" s="1"/>
  <c r="D2311" i="2"/>
  <c r="B1021" i="6" s="1"/>
  <c r="D2312" i="2"/>
  <c r="D2313" i="2"/>
  <c r="B800" i="6" s="1"/>
  <c r="D2314" i="2"/>
  <c r="B270" i="6" s="1"/>
  <c r="D2316" i="2"/>
  <c r="B799" i="6" s="1"/>
  <c r="D2317" i="2"/>
  <c r="B398" i="6" s="1"/>
  <c r="D2318" i="2"/>
  <c r="B397" i="6" s="1"/>
  <c r="D2319" i="2"/>
  <c r="B798" i="6" s="1"/>
  <c r="D2320" i="2"/>
  <c r="B1020" i="6" s="1"/>
  <c r="D2321" i="2"/>
  <c r="D2322" i="2"/>
  <c r="D2323" i="2"/>
  <c r="B395" i="6" s="1"/>
  <c r="D2324" i="2"/>
  <c r="D2325" i="2"/>
  <c r="D2327" i="2"/>
  <c r="B1546" i="6" s="1"/>
  <c r="D2328" i="2"/>
  <c r="D2329" i="2"/>
  <c r="B1231" i="6" s="1"/>
  <c r="D2330" i="2"/>
  <c r="B1545" i="6" s="1"/>
  <c r="D2331" i="2"/>
  <c r="B937" i="6" s="1"/>
  <c r="D2332" i="2"/>
  <c r="B1332" i="6" s="1"/>
  <c r="D2333" i="2"/>
  <c r="B1018" i="6" s="1"/>
  <c r="D2334" i="2"/>
  <c r="F2334" i="2" s="1"/>
  <c r="D2335" i="2"/>
  <c r="D2336" i="2"/>
  <c r="B1794" i="6" s="1"/>
  <c r="D5" i="2"/>
  <c r="B1230" i="6" s="1"/>
  <c r="D6" i="2"/>
  <c r="B1330" i="6" s="1"/>
  <c r="D7" i="2"/>
  <c r="B1329" i="6" s="1"/>
  <c r="D8" i="2"/>
  <c r="B1544" i="6" s="1"/>
  <c r="D9" i="2"/>
  <c r="B1017" i="6" s="1"/>
  <c r="D10" i="2"/>
  <c r="B1016" i="6" s="1"/>
  <c r="D11" i="2"/>
  <c r="B1793" i="6" s="1"/>
  <c r="D12" i="2"/>
  <c r="B1792" i="6" s="1"/>
  <c r="D13" i="2"/>
  <c r="B1328" i="6" s="1"/>
  <c r="D14" i="2"/>
  <c r="B269" i="6" s="1"/>
  <c r="D16" i="2"/>
  <c r="D17" i="2"/>
  <c r="B1543" i="6" s="1"/>
  <c r="D18" i="2"/>
  <c r="D19" i="2"/>
  <c r="D20" i="2"/>
  <c r="B796" i="6" s="1"/>
  <c r="D21" i="2"/>
  <c r="B392" i="6" s="1"/>
  <c r="D22" i="2"/>
  <c r="B795" i="6" s="1"/>
  <c r="D23" i="2"/>
  <c r="B1015" i="6" s="1"/>
  <c r="D24" i="2"/>
  <c r="B1014" i="6" s="1"/>
  <c r="D25" i="2"/>
  <c r="D27" i="2"/>
  <c r="B1541" i="6" s="1"/>
  <c r="D28" i="2"/>
  <c r="B391" i="6" s="1"/>
  <c r="D29" i="2"/>
  <c r="D30" i="2"/>
  <c r="B1539" i="6" s="1"/>
  <c r="D31" i="2"/>
  <c r="D32" i="2"/>
  <c r="D33" i="2"/>
  <c r="B267" i="6" s="1"/>
  <c r="D34" i="2"/>
  <c r="B2072" i="6" s="1"/>
  <c r="D35" i="2"/>
  <c r="B389" i="6" s="1"/>
  <c r="D36" i="2"/>
  <c r="B794" i="6" s="1"/>
  <c r="D38" i="2"/>
  <c r="B1538" i="6" s="1"/>
  <c r="D39" i="2"/>
  <c r="B793" i="6" s="1"/>
  <c r="D40" i="2"/>
  <c r="B1537" i="6" s="1"/>
  <c r="D41" i="2"/>
  <c r="B2071" i="6" s="1"/>
  <c r="D42" i="2"/>
  <c r="D43" i="2"/>
  <c r="D44" i="2"/>
  <c r="B1536" i="6" s="1"/>
  <c r="D45" i="2"/>
  <c r="D46" i="2"/>
  <c r="D47" i="2"/>
  <c r="B1791" i="6" s="1"/>
  <c r="D49" i="2"/>
  <c r="B1327" i="6" s="1"/>
  <c r="D50" i="2"/>
  <c r="B1013" i="6" s="1"/>
  <c r="D51" i="2"/>
  <c r="B792" i="6" s="1"/>
  <c r="D52" i="2"/>
  <c r="B1790" i="6" s="1"/>
  <c r="D53" i="2"/>
  <c r="B1229" i="6" s="1"/>
  <c r="D54" i="2"/>
  <c r="B1228" i="6" s="1"/>
  <c r="D55" i="2"/>
  <c r="D56" i="2"/>
  <c r="B387" i="6" s="1"/>
  <c r="D57" i="2"/>
  <c r="D58" i="2"/>
  <c r="B790" i="6" s="1"/>
  <c r="D60" i="2"/>
  <c r="D61" i="2"/>
  <c r="B1325" i="6" s="1"/>
  <c r="D62" i="2"/>
  <c r="B1324" i="6" s="1"/>
  <c r="D63" i="2"/>
  <c r="B266" i="6" s="1"/>
  <c r="D64" i="2"/>
  <c r="B1323" i="6" s="1"/>
  <c r="D65" i="2"/>
  <c r="B265" i="6" s="1"/>
  <c r="D66" i="2"/>
  <c r="B1534" i="6" s="1"/>
  <c r="D67" i="2"/>
  <c r="B1012" i="6" s="1"/>
  <c r="D68" i="2"/>
  <c r="D69" i="2"/>
  <c r="B789" i="6" s="1"/>
  <c r="D71" i="2"/>
  <c r="D72" i="2"/>
  <c r="D73" i="2"/>
  <c r="B1533" i="6" s="1"/>
  <c r="D74" i="2"/>
  <c r="B384" i="6" s="1"/>
  <c r="D75" i="2"/>
  <c r="B264" i="6" s="1"/>
  <c r="D76" i="2"/>
  <c r="B2068" i="6" s="1"/>
  <c r="D77" i="2"/>
  <c r="B787" i="6" s="1"/>
  <c r="D78" i="2"/>
  <c r="B935" i="6" s="1"/>
  <c r="D79" i="2"/>
  <c r="B2067" i="6" s="1"/>
  <c r="D80" i="2"/>
  <c r="B786" i="6" s="1"/>
  <c r="D82" i="2"/>
  <c r="D83" i="2"/>
  <c r="B1531" i="6" s="1"/>
  <c r="D84" i="2"/>
  <c r="B1322" i="6" s="1"/>
  <c r="D85" i="2"/>
  <c r="D86" i="2"/>
  <c r="D87" i="2"/>
  <c r="B263" i="6" s="1"/>
  <c r="D88" i="2"/>
  <c r="B1321" i="6" s="1"/>
  <c r="D89" i="2"/>
  <c r="B383" i="6" s="1"/>
  <c r="D90" i="2"/>
  <c r="B1789" i="6" s="1"/>
  <c r="D91" i="2"/>
  <c r="B1788" i="6" s="1"/>
  <c r="D93" i="2"/>
  <c r="B1011" i="6" s="1"/>
  <c r="D94" i="2"/>
  <c r="D95" i="2"/>
  <c r="D96" i="2"/>
  <c r="B1009" i="6" s="1"/>
  <c r="D97" i="2"/>
  <c r="D98" i="2"/>
  <c r="D99" i="2"/>
  <c r="B1008" i="6" s="1"/>
  <c r="D100" i="2"/>
  <c r="B2066" i="6" s="1"/>
  <c r="D101" i="2"/>
  <c r="B1422" i="6" s="1"/>
  <c r="D102" i="2"/>
  <c r="B1007" i="6" s="1"/>
  <c r="D104" i="2"/>
  <c r="B382" i="6" s="1"/>
  <c r="D105" i="2"/>
  <c r="B381" i="6" s="1"/>
  <c r="D106" i="2"/>
  <c r="B1006" i="6" s="1"/>
  <c r="D107" i="2"/>
  <c r="B262" i="6" s="1"/>
  <c r="D108" i="2"/>
  <c r="D109" i="2"/>
  <c r="B1787" i="6" s="1"/>
  <c r="D110" i="2"/>
  <c r="B1226" i="6" s="1"/>
  <c r="D111" i="2"/>
  <c r="D112" i="2"/>
  <c r="B380" i="6" s="1"/>
  <c r="D113" i="2"/>
  <c r="B261" i="6" s="1"/>
  <c r="D116" i="2"/>
  <c r="B1225" i="6" s="1"/>
  <c r="D117" i="2"/>
  <c r="B934" i="6" s="1"/>
  <c r="D118" i="2"/>
  <c r="B1527" i="6" s="1"/>
  <c r="D119" i="2"/>
  <c r="B1526" i="6" s="1"/>
  <c r="D120" i="2"/>
  <c r="B1786" i="6" s="1"/>
  <c r="D121" i="2"/>
  <c r="B379" i="6" s="1"/>
  <c r="D122" i="2"/>
  <c r="D123" i="2"/>
  <c r="B785" i="6" s="1"/>
  <c r="D124" i="2"/>
  <c r="B933" i="6" s="1"/>
  <c r="D125" i="2"/>
  <c r="D127" i="2"/>
  <c r="D128" i="2"/>
  <c r="B1525" i="6" s="1"/>
  <c r="D129" i="2"/>
  <c r="B1317" i="6" s="1"/>
  <c r="D130" i="2"/>
  <c r="B1223" i="6" s="1"/>
  <c r="D131" i="2"/>
  <c r="B378" i="6" s="1"/>
  <c r="D132" i="2"/>
  <c r="B1785" i="6" s="1"/>
  <c r="D133" i="2"/>
  <c r="B1524" i="6" s="1"/>
  <c r="D134" i="2"/>
  <c r="D135" i="2"/>
  <c r="D136" i="2"/>
  <c r="B1784" i="6" s="1"/>
  <c r="D138" i="2"/>
  <c r="D139" i="2"/>
  <c r="D140" i="2"/>
  <c r="B1782" i="6" s="1"/>
  <c r="D141" i="2"/>
  <c r="B1420" i="6" s="1"/>
  <c r="D142" i="2"/>
  <c r="B1316" i="6" s="1"/>
  <c r="D143" i="2"/>
  <c r="B1222" i="6" s="1"/>
  <c r="D144" i="2"/>
  <c r="B564" i="6" s="1"/>
  <c r="D145" i="2"/>
  <c r="B1315" i="6" s="1"/>
  <c r="D146" i="2"/>
  <c r="B1314" i="6" s="1"/>
  <c r="D147" i="2"/>
  <c r="B259" i="6" s="1"/>
  <c r="D149" i="2"/>
  <c r="D150" i="2"/>
  <c r="B1221" i="6" s="1"/>
  <c r="D151" i="2"/>
  <c r="D152" i="2"/>
  <c r="D153" i="2"/>
  <c r="D154" i="2"/>
  <c r="B257" i="6" s="1"/>
  <c r="D155" i="2"/>
  <c r="D156" i="2"/>
  <c r="B2192" i="6" s="1"/>
  <c r="D157" i="2"/>
  <c r="B932" i="6" s="1"/>
  <c r="D158" i="2"/>
  <c r="B1952" i="6" s="1"/>
  <c r="D160" i="2"/>
  <c r="B1146" i="6" s="1"/>
  <c r="D161" i="2"/>
  <c r="B377" i="6" s="1"/>
  <c r="D162" i="2"/>
  <c r="D163" i="2"/>
  <c r="B376" i="6" s="1"/>
  <c r="D164" i="2"/>
  <c r="D165" i="2"/>
  <c r="D166" i="2"/>
  <c r="B784" i="6" s="1"/>
  <c r="D167" i="2"/>
  <c r="B562" i="6" s="1"/>
  <c r="D168" i="2"/>
  <c r="B1145" i="6" s="1"/>
  <c r="D169" i="2"/>
  <c r="B1144" i="6" s="1"/>
  <c r="D171" i="2"/>
  <c r="B2259" i="6" s="1"/>
  <c r="D172" i="2"/>
  <c r="B2064" i="6" s="1"/>
  <c r="D173" i="2"/>
  <c r="B1143" i="6" s="1"/>
  <c r="D174" i="2"/>
  <c r="D175" i="2"/>
  <c r="D176" i="2"/>
  <c r="B561" i="6" s="1"/>
  <c r="D177" i="2"/>
  <c r="D178" i="2"/>
  <c r="D179" i="2"/>
  <c r="B1003" i="6" s="1"/>
  <c r="D180" i="2"/>
  <c r="B1418" i="6" s="1"/>
  <c r="D182" i="2"/>
  <c r="B1142" i="6" s="1"/>
  <c r="D183" i="2"/>
  <c r="B1417" i="6" s="1"/>
  <c r="D184" i="2"/>
  <c r="B256" i="6" s="1"/>
  <c r="D185" i="2"/>
  <c r="B255" i="6" s="1"/>
  <c r="D186" i="2"/>
  <c r="B1950" i="6" s="1"/>
  <c r="D187" i="2"/>
  <c r="D188" i="2"/>
  <c r="D189" i="2"/>
  <c r="B665" i="6" s="1"/>
  <c r="D190" i="2"/>
  <c r="D191" i="2"/>
  <c r="D193" i="2"/>
  <c r="B1313" i="6" s="1"/>
  <c r="D194" i="2"/>
  <c r="B1141" i="6" s="1"/>
  <c r="D195" i="2"/>
  <c r="B664" i="6" s="1"/>
  <c r="D196" i="2"/>
  <c r="B1523" i="6" s="1"/>
  <c r="D197" i="2"/>
  <c r="B1220" i="6" s="1"/>
  <c r="D198" i="2"/>
  <c r="B1312" i="6" s="1"/>
  <c r="D199" i="2"/>
  <c r="B253" i="6" s="1"/>
  <c r="D200" i="2"/>
  <c r="B1311" i="6" s="1"/>
  <c r="D201" i="2"/>
  <c r="D202" i="2"/>
  <c r="D204" i="2"/>
  <c r="D205" i="2"/>
  <c r="B1780" i="6" s="1"/>
  <c r="D206" i="2"/>
  <c r="B2189" i="6" s="1"/>
  <c r="D207" i="2"/>
  <c r="B930" i="6" s="1"/>
  <c r="D208" i="2"/>
  <c r="B1416" i="6" s="1"/>
  <c r="D209" i="2"/>
  <c r="B1140" i="6" s="1"/>
  <c r="D210" i="2"/>
  <c r="B663" i="6" s="1"/>
  <c r="D211" i="2"/>
  <c r="B559" i="6" s="1"/>
  <c r="D212" i="2"/>
  <c r="B251" i="6" s="1"/>
  <c r="D213" i="2"/>
  <c r="B1219" i="6" s="1"/>
  <c r="D215" i="2"/>
  <c r="D216" i="2"/>
  <c r="B1310" i="6" s="1"/>
  <c r="D217" i="2"/>
  <c r="D218" i="2"/>
  <c r="D219" i="2"/>
  <c r="B1414" i="6" s="1"/>
  <c r="D220" i="2"/>
  <c r="B1413" i="6" s="1"/>
  <c r="D221" i="2"/>
  <c r="B1948" i="6" s="1"/>
  <c r="D222" i="2"/>
  <c r="B1412" i="6" s="1"/>
  <c r="D223" i="2"/>
  <c r="B1779" i="6" s="1"/>
  <c r="D224" i="2"/>
  <c r="B2063" i="6" s="1"/>
  <c r="D227" i="2"/>
  <c r="B1411" i="6" s="1"/>
  <c r="D228" i="2"/>
  <c r="B2188" i="6" s="1"/>
  <c r="D229" i="2"/>
  <c r="D230" i="2"/>
  <c r="B1002" i="6" s="1"/>
  <c r="D231" i="2"/>
  <c r="B1217" i="6" s="1"/>
  <c r="D232" i="2"/>
  <c r="D233" i="2"/>
  <c r="D234" i="2"/>
  <c r="B1410" i="6" s="1"/>
  <c r="D235" i="2"/>
  <c r="B250" i="6" s="1"/>
  <c r="D236" i="2"/>
  <c r="B2062" i="6" s="1"/>
  <c r="D238" i="2"/>
  <c r="B1688" i="6" s="1"/>
  <c r="D239" i="2"/>
  <c r="B1309" i="6" s="1"/>
  <c r="D240" i="2"/>
  <c r="B1308" i="6" s="1"/>
  <c r="D241" i="2"/>
  <c r="B149" i="6" s="1"/>
  <c r="D242" i="2"/>
  <c r="D243" i="2"/>
  <c r="B1307" i="6" s="1"/>
  <c r="D244" i="2"/>
  <c r="D245" i="2"/>
  <c r="D246" i="2"/>
  <c r="B1306" i="6" s="1"/>
  <c r="D247" i="2"/>
  <c r="B1305" i="6" s="1"/>
  <c r="D249" i="2"/>
  <c r="B1304" i="6" s="1"/>
  <c r="D250" i="2"/>
  <c r="B1216" i="6" s="1"/>
  <c r="D251" i="2"/>
  <c r="B1686" i="6" s="1"/>
  <c r="D252" i="2"/>
  <c r="B1947" i="6" s="1"/>
  <c r="D253" i="2"/>
  <c r="B374" i="6" s="1"/>
  <c r="D254" i="2"/>
  <c r="D255" i="2"/>
  <c r="D256" i="2"/>
  <c r="B1685" i="6" s="1"/>
  <c r="D257" i="2"/>
  <c r="D258" i="2"/>
  <c r="D260" i="2"/>
  <c r="B1946" i="6" s="1"/>
  <c r="D261" i="2"/>
  <c r="B782" i="6" s="1"/>
  <c r="D262" i="2"/>
  <c r="B1409" i="6" s="1"/>
  <c r="D263" i="2"/>
  <c r="B2061" i="6" s="1"/>
  <c r="D264" i="2"/>
  <c r="B2187" i="6" s="1"/>
  <c r="D265" i="2"/>
  <c r="B1138" i="6" s="1"/>
  <c r="D266" i="2"/>
  <c r="B1303" i="6" s="1"/>
  <c r="D267" i="2"/>
  <c r="B557" i="6" s="1"/>
  <c r="D268" i="2"/>
  <c r="B2258" i="6" s="1"/>
  <c r="D269" i="2"/>
  <c r="B1778" i="6" s="1"/>
  <c r="D271" i="2"/>
  <c r="D272" i="2"/>
  <c r="D273" i="2"/>
  <c r="B1137" i="6" s="1"/>
  <c r="D274" i="2"/>
  <c r="B2060" i="6" s="1"/>
  <c r="D275" i="2"/>
  <c r="B661" i="6" s="1"/>
  <c r="D276" i="2"/>
  <c r="B1683" i="6" s="1"/>
  <c r="D277" i="2"/>
  <c r="B248" i="6" s="1"/>
  <c r="D278" i="2"/>
  <c r="B556" i="6" s="1"/>
  <c r="D279" i="2"/>
  <c r="B1214" i="6" s="1"/>
  <c r="D280" i="2"/>
  <c r="D282" i="2"/>
  <c r="D283" i="2"/>
  <c r="B373" i="6" s="1"/>
  <c r="D284" i="2"/>
  <c r="D285" i="2"/>
  <c r="D286" i="2"/>
  <c r="B1213" i="6" s="1"/>
  <c r="D287" i="2"/>
  <c r="D288" i="2"/>
  <c r="B1944" i="6" s="1"/>
  <c r="D289" i="2"/>
  <c r="B1136" i="6" s="1"/>
  <c r="D290" i="2"/>
  <c r="B247" i="6" s="1"/>
  <c r="D291" i="2"/>
  <c r="D293" i="2"/>
  <c r="B659" i="6" s="1"/>
  <c r="D294" i="2"/>
  <c r="B1682" i="6" s="1"/>
  <c r="D295" i="2"/>
  <c r="D296" i="2"/>
  <c r="B658" i="6" s="1"/>
  <c r="D297" i="2"/>
  <c r="D298" i="2"/>
  <c r="D299" i="2"/>
  <c r="B1301" i="6" s="1"/>
  <c r="D300" i="2"/>
  <c r="B1135" i="6" s="1"/>
  <c r="D301" i="2"/>
  <c r="B554" i="6" s="1"/>
  <c r="D302" i="2"/>
  <c r="B146" i="6" s="1"/>
  <c r="D304" i="2"/>
  <c r="B371" i="6" s="1"/>
  <c r="D305" i="2"/>
  <c r="B1300" i="6" s="1"/>
  <c r="D306" i="2"/>
  <c r="B1943" i="6" s="1"/>
  <c r="D307" i="2"/>
  <c r="B1212" i="6" s="1"/>
  <c r="D308" i="2"/>
  <c r="D309" i="2"/>
  <c r="B1299" i="6" s="1"/>
  <c r="D310" i="2"/>
  <c r="B1298" i="6" s="1"/>
  <c r="D311" i="2"/>
  <c r="D312" i="2"/>
  <c r="B2132" i="6" s="1"/>
  <c r="D313" i="2"/>
  <c r="B2131" i="6" s="1"/>
  <c r="D315" i="2"/>
  <c r="B1211" i="6" s="1"/>
  <c r="D316" i="2"/>
  <c r="B1210" i="6" s="1"/>
  <c r="D317" i="2"/>
  <c r="D318" i="2"/>
  <c r="B1680" i="6" s="1"/>
  <c r="D319" i="2"/>
  <c r="B1942" i="6" s="1"/>
  <c r="D320" i="2"/>
  <c r="B1941" i="6" s="1"/>
  <c r="D321" i="2"/>
  <c r="D322" i="2"/>
  <c r="B1940" i="6" s="1"/>
  <c r="D323" i="2"/>
  <c r="D324" i="2"/>
  <c r="B929" i="6" s="1"/>
  <c r="D326" i="2"/>
  <c r="B2257" i="6" s="1"/>
  <c r="D327" i="2"/>
  <c r="D328" i="2"/>
  <c r="D329" i="2"/>
  <c r="B2256" i="6" s="1"/>
  <c r="D330" i="2"/>
  <c r="B2255" i="6" s="1"/>
  <c r="D331" i="2"/>
  <c r="B553" i="6" s="1"/>
  <c r="D332" i="2"/>
  <c r="B552" i="6" s="1"/>
  <c r="D333" i="2"/>
  <c r="B657" i="6" s="1"/>
  <c r="D334" i="2"/>
  <c r="D335" i="2"/>
  <c r="B246" i="6" s="1"/>
  <c r="D338" i="2"/>
  <c r="D339" i="2"/>
  <c r="B144" i="6" s="1"/>
  <c r="D340" i="2"/>
  <c r="B245" i="6" s="1"/>
  <c r="D341" i="2"/>
  <c r="B1522" i="6" s="1"/>
  <c r="D342" i="2"/>
  <c r="B1521" i="6" s="1"/>
  <c r="D343" i="2"/>
  <c r="B1679" i="6" s="1"/>
  <c r="D344" i="2"/>
  <c r="B143" i="6" s="1"/>
  <c r="D345" i="2"/>
  <c r="B142" i="6" s="1"/>
  <c r="D346" i="2"/>
  <c r="B370" i="6" s="1"/>
  <c r="D347" i="2"/>
  <c r="F347" i="2" s="1"/>
  <c r="D349" i="2"/>
  <c r="D350" i="2"/>
  <c r="B1296" i="6" s="1"/>
  <c r="D351" i="2"/>
  <c r="D352" i="2"/>
  <c r="D353" i="2"/>
  <c r="B1678" i="6" s="1"/>
  <c r="D354" i="2"/>
  <c r="B1294" i="6" s="1"/>
  <c r="D355" i="2"/>
  <c r="B141" i="6" s="1"/>
  <c r="D356" i="2"/>
  <c r="B55" i="6" s="1"/>
  <c r="D357" i="2"/>
  <c r="B656" i="6" s="1"/>
  <c r="D358" i="2"/>
  <c r="B1134" i="6" s="1"/>
  <c r="D360" i="2"/>
  <c r="B655" i="6" s="1"/>
  <c r="D361" i="2"/>
  <c r="B244" i="6" s="1"/>
  <c r="D362" i="2"/>
  <c r="D363" i="2"/>
  <c r="B2183" i="6" s="1"/>
  <c r="D364" i="2"/>
  <c r="B2182" i="6" s="1"/>
  <c r="D365" i="2"/>
  <c r="D366" i="2"/>
  <c r="B2253" i="6" s="1"/>
  <c r="D367" i="2"/>
  <c r="B2252" i="6" s="1"/>
  <c r="D368" i="2"/>
  <c r="B243" i="6" s="1"/>
  <c r="D369" i="2"/>
  <c r="B1133" i="6" s="1"/>
  <c r="D371" i="2"/>
  <c r="B1208" i="6" s="1"/>
  <c r="D372" i="2"/>
  <c r="B242" i="6" s="1"/>
  <c r="D373" i="2"/>
  <c r="B1520" i="6" s="1"/>
  <c r="D374" i="2"/>
  <c r="D375" i="2"/>
  <c r="D376" i="2"/>
  <c r="B241" i="6" s="1"/>
  <c r="D377" i="2"/>
  <c r="D378" i="2"/>
  <c r="D379" i="2"/>
  <c r="B53" i="6" s="1"/>
  <c r="D380" i="2"/>
  <c r="B369" i="6" s="1"/>
  <c r="D382" i="2"/>
  <c r="B2059" i="6" s="1"/>
  <c r="D383" i="2"/>
  <c r="B1132" i="6" s="1"/>
  <c r="D384" i="2"/>
  <c r="B550" i="6" s="1"/>
  <c r="D385" i="2"/>
  <c r="B1131" i="6" s="1"/>
  <c r="D386" i="2"/>
  <c r="B779" i="6" s="1"/>
  <c r="D387" i="2"/>
  <c r="D388" i="2"/>
  <c r="D389" i="2"/>
  <c r="B1775" i="6" s="1"/>
  <c r="D390" i="2"/>
  <c r="D391" i="2"/>
  <c r="D393" i="2"/>
  <c r="D394" i="2"/>
  <c r="B549" i="6" s="1"/>
  <c r="D395" i="2"/>
  <c r="B1774" i="6" s="1"/>
  <c r="D396" i="2"/>
  <c r="B548" i="6" s="1"/>
  <c r="D397" i="2"/>
  <c r="B1675" i="6" s="1"/>
  <c r="D398" i="2"/>
  <c r="B1674" i="6" s="1"/>
  <c r="D399" i="2"/>
  <c r="B1673" i="6" s="1"/>
  <c r="D400" i="2"/>
  <c r="B547" i="6" s="1"/>
  <c r="D401" i="2"/>
  <c r="D402" i="2"/>
  <c r="B1405" i="6" s="1"/>
  <c r="D404" i="2"/>
  <c r="D405" i="2"/>
  <c r="D406" i="2"/>
  <c r="B2180" i="6" s="1"/>
  <c r="D407" i="2"/>
  <c r="B51" i="6" s="1"/>
  <c r="D408" i="2"/>
  <c r="B1937" i="6" s="1"/>
  <c r="D409" i="2"/>
  <c r="B368" i="6" s="1"/>
  <c r="D410" i="2"/>
  <c r="B1206" i="6" s="1"/>
  <c r="D411" i="2"/>
  <c r="B928" i="6" s="1"/>
  <c r="D412" i="2"/>
  <c r="B238" i="6" s="1"/>
  <c r="D413" i="2"/>
  <c r="B546" i="6" s="1"/>
  <c r="D415" i="2"/>
  <c r="D416" i="2"/>
  <c r="B1672" i="6" s="1"/>
  <c r="D417" i="2"/>
  <c r="D418" i="2"/>
  <c r="D419" i="2"/>
  <c r="B544" i="6" s="1"/>
  <c r="D420" i="2"/>
  <c r="B1130" i="6" s="1"/>
  <c r="D421" i="2"/>
  <c r="B291" i="6" s="1"/>
  <c r="D422" i="2"/>
  <c r="B543" i="6" s="1"/>
  <c r="D423" i="2"/>
  <c r="B1670" i="6" s="1"/>
  <c r="D424" i="2"/>
  <c r="B2058" i="6" s="1"/>
  <c r="D426" i="2"/>
  <c r="B1818" i="6" s="1"/>
  <c r="D427" i="2"/>
  <c r="B237" i="6" s="1"/>
  <c r="D428" i="2"/>
  <c r="D429" i="2"/>
  <c r="F429" i="2" s="1"/>
  <c r="D430" i="2"/>
  <c r="D431" i="2"/>
  <c r="D432" i="2"/>
  <c r="B1817" i="6" s="1"/>
  <c r="D433" i="2"/>
  <c r="B1205" i="6" s="1"/>
  <c r="D434" i="2"/>
  <c r="B2324" i="6" s="1"/>
  <c r="D435" i="2"/>
  <c r="B1292" i="6" s="1"/>
  <c r="D437" i="2"/>
  <c r="B138" i="6" s="1"/>
  <c r="D438" i="2"/>
  <c r="B541" i="6" s="1"/>
  <c r="D439" i="2"/>
  <c r="B1129" i="6" s="1"/>
  <c r="D440" i="2"/>
  <c r="D441" i="2"/>
  <c r="D442" i="2"/>
  <c r="B1128" i="6" s="1"/>
  <c r="D443" i="2"/>
  <c r="D444" i="2"/>
  <c r="D445" i="2"/>
  <c r="B1127" i="6" s="1"/>
  <c r="D446" i="2"/>
  <c r="B2251" i="6" s="1"/>
  <c r="D449" i="2"/>
  <c r="B1402" i="6" s="1"/>
  <c r="D450" i="2"/>
  <c r="B539" i="6" s="1"/>
  <c r="D451" i="2"/>
  <c r="B2179" i="6" s="1"/>
  <c r="D452" i="2"/>
  <c r="D453" i="2"/>
  <c r="B1934" i="6" s="1"/>
  <c r="D454" i="2"/>
  <c r="B1933" i="6" s="1"/>
  <c r="D455" i="2"/>
  <c r="D456" i="2"/>
  <c r="B366" i="6" s="1"/>
  <c r="D457" i="2"/>
  <c r="D458" i="2"/>
  <c r="D460" i="2"/>
  <c r="B1126" i="6" s="1"/>
  <c r="D461" i="2"/>
  <c r="B1668" i="6" s="1"/>
  <c r="D462" i="2"/>
  <c r="B1667" i="6" s="1"/>
  <c r="D463" i="2"/>
  <c r="B2250" i="6" s="1"/>
  <c r="D464" i="2"/>
  <c r="B365" i="6" s="1"/>
  <c r="D465" i="2"/>
  <c r="D466" i="2"/>
  <c r="B1773" i="6" s="1"/>
  <c r="D467" i="2"/>
  <c r="B537" i="6" s="1"/>
  <c r="D468" i="2"/>
  <c r="D469" i="2"/>
  <c r="B536" i="6" s="1"/>
  <c r="D471" i="2"/>
  <c r="D472" i="2"/>
  <c r="D473" i="2"/>
  <c r="B1001" i="6" s="1"/>
  <c r="D474" i="2"/>
  <c r="B1772" i="6" s="1"/>
  <c r="D475" i="2"/>
  <c r="B1665" i="6" s="1"/>
  <c r="D476" i="2"/>
  <c r="B1771" i="6" s="1"/>
  <c r="D477" i="2"/>
  <c r="B1770" i="6" s="1"/>
  <c r="D478" i="2"/>
  <c r="B534" i="6" s="1"/>
  <c r="D479" i="2"/>
  <c r="B533" i="6" s="1"/>
  <c r="D480" i="2"/>
  <c r="B1932" i="6" s="1"/>
  <c r="D482" i="2"/>
  <c r="D483" i="2"/>
  <c r="B1125" i="6" s="1"/>
  <c r="D484" i="2"/>
  <c r="D485" i="2"/>
  <c r="D486" i="2"/>
  <c r="D487" i="2"/>
  <c r="B1664" i="6" s="1"/>
  <c r="D488" i="2"/>
  <c r="B1124" i="6" s="1"/>
  <c r="D489" i="2"/>
  <c r="B653" i="6" s="1"/>
  <c r="D490" i="2"/>
  <c r="B2178" i="6" s="1"/>
  <c r="D491" i="2"/>
  <c r="B652" i="6" s="1"/>
  <c r="D493" i="2"/>
  <c r="B1663" i="6" s="1"/>
  <c r="D494" i="2"/>
  <c r="B1930" i="6" s="1"/>
  <c r="D495" i="2"/>
  <c r="B1662" i="6" s="1"/>
  <c r="D496" i="2"/>
  <c r="B927" i="6" s="1"/>
  <c r="D497" i="2"/>
  <c r="D498" i="2"/>
  <c r="B364" i="6" s="1"/>
  <c r="D499" i="2"/>
  <c r="B532" i="6" s="1"/>
  <c r="D500" i="2"/>
  <c r="B232" i="6" s="1"/>
  <c r="D501" i="2"/>
  <c r="B231" i="6" s="1"/>
  <c r="D502" i="2"/>
  <c r="B363" i="6" s="1"/>
  <c r="D504" i="2"/>
  <c r="B1661" i="6" s="1"/>
  <c r="D505" i="2"/>
  <c r="B2249" i="6" s="1"/>
  <c r="D506" i="2"/>
  <c r="B1518" i="6" s="1"/>
  <c r="D507" i="2"/>
  <c r="B50" i="6" s="1"/>
  <c r="D508" i="2"/>
  <c r="D509" i="2"/>
  <c r="B1516" i="6" s="1"/>
  <c r="D510" i="2"/>
  <c r="D511" i="2"/>
  <c r="D512" i="2"/>
  <c r="D513" i="2"/>
  <c r="B362" i="6" s="1"/>
  <c r="D515" i="2"/>
  <c r="B1203" i="6" s="1"/>
  <c r="D516" i="2"/>
  <c r="B1660" i="6" s="1"/>
  <c r="D517" i="2"/>
  <c r="B1659" i="6" s="1"/>
  <c r="D518" i="2"/>
  <c r="B1769" i="6" s="1"/>
  <c r="D519" i="2"/>
  <c r="B230" i="6" s="1"/>
  <c r="D520" i="2"/>
  <c r="D521" i="2"/>
  <c r="B1291" i="6" s="1"/>
  <c r="D522" i="2"/>
  <c r="B2248" i="6" s="1"/>
  <c r="D523" i="2"/>
  <c r="D524" i="2"/>
  <c r="D526" i="2"/>
  <c r="D527" i="2"/>
  <c r="B2056" i="6" s="1"/>
  <c r="D528" i="2"/>
  <c r="B1928" i="6" s="1"/>
  <c r="D529" i="2"/>
  <c r="B2176" i="6" s="1"/>
  <c r="D530" i="2"/>
  <c r="B778" i="6" s="1"/>
  <c r="D531" i="2"/>
  <c r="D532" i="2"/>
  <c r="B1123" i="6" s="1"/>
  <c r="D533" i="2"/>
  <c r="B1398" i="6" s="1"/>
  <c r="D534" i="2"/>
  <c r="D535" i="2"/>
  <c r="B229" i="6" s="1"/>
  <c r="D537" i="2"/>
  <c r="D538" i="2"/>
  <c r="D539" i="2"/>
  <c r="B1397" i="6" s="1"/>
  <c r="D540" i="2"/>
  <c r="B2246" i="6" s="1"/>
  <c r="D541" i="2"/>
  <c r="B1927" i="6" s="1"/>
  <c r="D542" i="2"/>
  <c r="B925" i="6" s="1"/>
  <c r="D543" i="2"/>
  <c r="B2175" i="6" s="1"/>
  <c r="D544" i="2"/>
  <c r="B1926" i="6" s="1"/>
  <c r="D545" i="2"/>
  <c r="B530" i="6" s="1"/>
  <c r="D546" i="2"/>
  <c r="D548" i="2"/>
  <c r="D549" i="2"/>
  <c r="B2322" i="6" s="1"/>
  <c r="D550" i="2"/>
  <c r="D551" i="2"/>
  <c r="D552" i="2"/>
  <c r="B2174" i="6" s="1"/>
  <c r="D553" i="2"/>
  <c r="B2244" i="6" s="1"/>
  <c r="D554" i="2"/>
  <c r="B316" i="6" s="1"/>
  <c r="D555" i="2"/>
  <c r="B2243" i="6" s="1"/>
  <c r="D556" i="2"/>
  <c r="B1656" i="6" s="1"/>
  <c r="D557" i="2"/>
  <c r="B2242" i="6" s="1"/>
  <c r="D560" i="2"/>
  <c r="B1655" i="6" s="1"/>
  <c r="D561" i="2"/>
  <c r="B1396" i="6" s="1"/>
  <c r="D562" i="2"/>
  <c r="D563" i="2"/>
  <c r="B529" i="6" s="1"/>
  <c r="D564" i="2"/>
  <c r="B1925" i="6" s="1"/>
  <c r="D565" i="2"/>
  <c r="D566" i="2"/>
  <c r="D567" i="2"/>
  <c r="D568" i="2"/>
  <c r="B1924" i="6" s="1"/>
  <c r="D569" i="2"/>
  <c r="B2240" i="6" s="1"/>
  <c r="D571" i="2"/>
  <c r="B528" i="6" s="1"/>
  <c r="D572" i="2"/>
  <c r="B1000" i="6" s="1"/>
  <c r="D573" i="2"/>
  <c r="B1121" i="6" s="1"/>
  <c r="D574" i="2"/>
  <c r="B1654" i="6" s="1"/>
  <c r="D575" i="2"/>
  <c r="D576" i="2"/>
  <c r="B1514" i="6" s="1"/>
  <c r="D577" i="2"/>
  <c r="D578" i="2"/>
  <c r="D579" i="2"/>
  <c r="B1923" i="6" s="1"/>
  <c r="D580" i="2"/>
  <c r="B2172" i="6" s="1"/>
  <c r="D582" i="2"/>
  <c r="B1394" i="6" s="1"/>
  <c r="D583" i="2"/>
  <c r="B228" i="6" s="1"/>
  <c r="D584" i="2"/>
  <c r="B136" i="6" s="1"/>
  <c r="D585" i="2"/>
  <c r="B1201" i="6" s="1"/>
  <c r="D586" i="2"/>
  <c r="B1200" i="6" s="1"/>
  <c r="D587" i="2"/>
  <c r="B361" i="6" s="1"/>
  <c r="D588" i="2"/>
  <c r="D589" i="2"/>
  <c r="B527" i="6" s="1"/>
  <c r="D590" i="2"/>
  <c r="D591" i="2"/>
  <c r="D593" i="2"/>
  <c r="B360" i="6" s="1"/>
  <c r="D594" i="2"/>
  <c r="B1653" i="6" s="1"/>
  <c r="D595" i="2"/>
  <c r="B1768" i="6" s="1"/>
  <c r="D596" i="2"/>
  <c r="B1512" i="6" s="1"/>
  <c r="D597" i="2"/>
  <c r="B2321" i="6" s="1"/>
  <c r="D598" i="2"/>
  <c r="B2129" i="6" s="1"/>
  <c r="D599" i="2"/>
  <c r="D600" i="2"/>
  <c r="D601" i="2"/>
  <c r="B1288" i="6" s="1"/>
  <c r="D602" i="2"/>
  <c r="B1199" i="6" s="1"/>
  <c r="D604" i="2"/>
  <c r="D605" i="2"/>
  <c r="D606" i="2"/>
  <c r="B1287" i="6" s="1"/>
  <c r="D607" i="2"/>
  <c r="B1922" i="6" s="1"/>
  <c r="D608" i="2"/>
  <c r="B1286" i="6" s="1"/>
  <c r="D609" i="2"/>
  <c r="B2237" i="6" s="1"/>
  <c r="D610" i="2"/>
  <c r="B1921" i="6" s="1"/>
  <c r="D611" i="2"/>
  <c r="B525" i="6" s="1"/>
  <c r="D612" i="2"/>
  <c r="B1393" i="6" s="1"/>
  <c r="D613" i="2"/>
  <c r="B227" i="6" s="1"/>
  <c r="D615" i="2"/>
  <c r="D616" i="2"/>
  <c r="B1652" i="6" s="1"/>
  <c r="D617" i="2"/>
  <c r="D618" i="2"/>
  <c r="D619" i="2"/>
  <c r="B2320" i="6" s="1"/>
  <c r="D620" i="2"/>
  <c r="B2236" i="6" s="1"/>
  <c r="D621" i="2"/>
  <c r="B1120" i="6" s="1"/>
  <c r="D622" i="2"/>
  <c r="B2171" i="6" s="1"/>
  <c r="D623" i="2"/>
  <c r="B1920" i="6" s="1"/>
  <c r="D624" i="2"/>
  <c r="D626" i="2"/>
  <c r="B651" i="6" s="1"/>
  <c r="D627" i="2"/>
  <c r="B2170" i="6" s="1"/>
  <c r="D628" i="2"/>
  <c r="D629" i="2"/>
  <c r="B1511" i="6" s="1"/>
  <c r="D630" i="2"/>
  <c r="D631" i="2"/>
  <c r="D632" i="2"/>
  <c r="B2235" i="6" s="1"/>
  <c r="D633" i="2"/>
  <c r="B1919" i="6" s="1"/>
  <c r="D634" i="2"/>
  <c r="B131" i="6" s="1"/>
  <c r="D635" i="2"/>
  <c r="B130" i="6" s="1"/>
  <c r="D637" i="2"/>
  <c r="B1285" i="6" s="1"/>
  <c r="D638" i="2"/>
  <c r="B1391" i="6" s="1"/>
  <c r="D639" i="2"/>
  <c r="B1649" i="6" s="1"/>
  <c r="D640" i="2"/>
  <c r="B1119" i="6" s="1"/>
  <c r="D641" i="2"/>
  <c r="D642" i="2"/>
  <c r="B2234" i="6" s="1"/>
  <c r="D643" i="2"/>
  <c r="D644" i="2"/>
  <c r="D645" i="2"/>
  <c r="B1118" i="6" s="1"/>
  <c r="D646" i="2"/>
  <c r="B1647" i="6" s="1"/>
  <c r="D648" i="2"/>
  <c r="B524" i="6" s="1"/>
  <c r="D649" i="2"/>
  <c r="B2053" i="6" s="1"/>
  <c r="D650" i="2"/>
  <c r="B2233" i="6" s="1"/>
  <c r="D651" i="2"/>
  <c r="B2319" i="6" s="1"/>
  <c r="D652" i="2"/>
  <c r="B1390" i="6" s="1"/>
  <c r="D653" i="2"/>
  <c r="B2232" i="6" s="1"/>
  <c r="D654" i="2"/>
  <c r="D655" i="2"/>
  <c r="B650" i="6" s="1"/>
  <c r="D656" i="2"/>
  <c r="D657" i="2"/>
  <c r="B128" i="6" s="1"/>
  <c r="D659" i="2"/>
  <c r="B1117" i="6" s="1"/>
  <c r="D660" i="2"/>
  <c r="D661" i="2"/>
  <c r="B1917" i="6" s="1"/>
  <c r="D662" i="2"/>
  <c r="B1116" i="6" s="1"/>
  <c r="D663" i="2"/>
  <c r="B2052" i="6" s="1"/>
  <c r="D664" i="2"/>
  <c r="B2318" i="6" s="1"/>
  <c r="D665" i="2"/>
  <c r="B1115" i="6" s="1"/>
  <c r="D666" i="2"/>
  <c r="B47" i="6" s="1"/>
  <c r="D667" i="2"/>
  <c r="D668" i="2"/>
  <c r="B46" i="6" s="1"/>
  <c r="D671" i="2"/>
  <c r="D672" i="2"/>
  <c r="D673" i="2"/>
  <c r="B2231" i="6" s="1"/>
  <c r="D674" i="2"/>
  <c r="B45" i="6" s="1"/>
  <c r="D675" i="2"/>
  <c r="B1114" i="6" s="1"/>
  <c r="D676" i="2"/>
  <c r="B1113" i="6" s="1"/>
  <c r="D677" i="2"/>
  <c r="B1646" i="6" s="1"/>
  <c r="D678" i="2"/>
  <c r="B1645" i="6" s="1"/>
  <c r="D679" i="2"/>
  <c r="B1915" i="6" s="1"/>
  <c r="D680" i="2"/>
  <c r="B648" i="6" s="1"/>
  <c r="D682" i="2"/>
  <c r="D683" i="2"/>
  <c r="B2317" i="6" s="1"/>
  <c r="D684" i="2"/>
  <c r="D685" i="2"/>
  <c r="D686" i="2"/>
  <c r="B2316" i="6" s="1"/>
  <c r="D687" i="2"/>
  <c r="B1643" i="6" s="1"/>
  <c r="D688" i="2"/>
  <c r="B126" i="6" s="1"/>
  <c r="D689" i="2"/>
  <c r="B520" i="6" s="1"/>
  <c r="D690" i="2"/>
  <c r="B2230" i="6" s="1"/>
  <c r="D691" i="2"/>
  <c r="D693" i="2"/>
  <c r="B647" i="6" s="1"/>
  <c r="D694" i="2"/>
  <c r="D695" i="2"/>
  <c r="D696" i="2"/>
  <c r="B1641" i="6" s="1"/>
  <c r="D697" i="2"/>
  <c r="D698" i="2"/>
  <c r="D699" i="2"/>
  <c r="B1112" i="6" s="1"/>
  <c r="D700" i="2"/>
  <c r="B44" i="6" s="1"/>
  <c r="D701" i="2"/>
  <c r="B1816" i="6" s="1"/>
  <c r="D702" i="2"/>
  <c r="B1284" i="6" s="1"/>
  <c r="D704" i="2"/>
  <c r="B1639" i="6" s="1"/>
  <c r="D705" i="2"/>
  <c r="B1283" i="6" s="1"/>
  <c r="D706" i="2"/>
  <c r="B646" i="6" s="1"/>
  <c r="D707" i="2"/>
  <c r="D708" i="2"/>
  <c r="D709" i="2"/>
  <c r="B2228" i="6" s="1"/>
  <c r="D710" i="2"/>
  <c r="D711" i="2"/>
  <c r="D712" i="2"/>
  <c r="B125" i="6" s="1"/>
  <c r="D713" i="2"/>
  <c r="B645" i="6" s="1"/>
  <c r="D715" i="2"/>
  <c r="B124" i="6" s="1"/>
  <c r="D716" i="2"/>
  <c r="B2167" i="6" s="1"/>
  <c r="D717" i="2"/>
  <c r="B2166" i="6" s="1"/>
  <c r="D718" i="2"/>
  <c r="B1913" i="6" s="1"/>
  <c r="D719" i="2"/>
  <c r="B777" i="6" s="1"/>
  <c r="D720" i="2"/>
  <c r="D721" i="2"/>
  <c r="D722" i="2"/>
  <c r="B518" i="6" s="1"/>
  <c r="D723" i="2"/>
  <c r="D724" i="2"/>
  <c r="D726" i="2"/>
  <c r="B1110" i="6" s="1"/>
  <c r="D727" i="2"/>
  <c r="B1767" i="6" s="1"/>
  <c r="D728" i="2"/>
  <c r="B122" i="6" s="1"/>
  <c r="D729" i="2"/>
  <c r="B644" i="6" s="1"/>
  <c r="D730" i="2"/>
  <c r="D731" i="2"/>
  <c r="B1637" i="6" s="1"/>
  <c r="D732" i="2"/>
  <c r="B2315" i="6" s="1"/>
  <c r="D733" i="2"/>
  <c r="D734" i="2"/>
  <c r="D735" i="2"/>
  <c r="B2226" i="6" s="1"/>
  <c r="D737" i="2"/>
  <c r="D738" i="2"/>
  <c r="D739" i="2"/>
  <c r="B42" i="6" s="1"/>
  <c r="D740" i="2"/>
  <c r="B2225" i="6" s="1"/>
  <c r="D741" i="2"/>
  <c r="B1106" i="6" s="1"/>
  <c r="D742" i="2"/>
  <c r="B1105" i="6" s="1"/>
  <c r="D743" i="2"/>
  <c r="B1104" i="6" s="1"/>
  <c r="D744" i="2"/>
  <c r="B121" i="6" s="1"/>
  <c r="D745" i="2"/>
  <c r="B1471" i="6" s="1"/>
  <c r="D746" i="2"/>
  <c r="D748" i="2"/>
  <c r="D749" i="2"/>
  <c r="B1912" i="6" s="1"/>
  <c r="D750" i="2"/>
  <c r="D751" i="2"/>
  <c r="D752" i="2"/>
  <c r="B1636" i="6" s="1"/>
  <c r="D753" i="2"/>
  <c r="B118" i="6" s="1"/>
  <c r="D754" i="2"/>
  <c r="B2314" i="6" s="1"/>
  <c r="D755" i="2"/>
  <c r="B117" i="6" s="1"/>
  <c r="D756" i="2"/>
  <c r="B2224" i="6" s="1"/>
  <c r="D757" i="2"/>
  <c r="B643" i="6" s="1"/>
  <c r="D759" i="2"/>
  <c r="B1635" i="6" s="1"/>
  <c r="D760" i="2"/>
  <c r="D761" i="2"/>
  <c r="D762" i="2"/>
  <c r="B1388" i="6" s="1"/>
  <c r="D763" i="2"/>
  <c r="B2313" i="6" s="1"/>
  <c r="D764" i="2"/>
  <c r="D765" i="2"/>
  <c r="B1634" i="6" s="1"/>
  <c r="D766" i="2"/>
  <c r="B116" i="6" s="1"/>
  <c r="D767" i="2"/>
  <c r="B1103" i="6" s="1"/>
  <c r="D768" i="2"/>
  <c r="B1633" i="6" s="1"/>
  <c r="D770" i="2"/>
  <c r="B2165" i="6" s="1"/>
  <c r="D771" i="2"/>
  <c r="B1632" i="6" s="1"/>
  <c r="D772" i="2"/>
  <c r="B1910" i="6" s="1"/>
  <c r="D773" i="2"/>
  <c r="D774" i="2"/>
  <c r="D775" i="2"/>
  <c r="B1909" i="6" s="1"/>
  <c r="D776" i="2"/>
  <c r="D777" i="2"/>
  <c r="D778" i="2"/>
  <c r="B923" i="6" s="1"/>
  <c r="D779" i="2"/>
  <c r="B225" i="6" s="1"/>
  <c r="D782" i="2"/>
  <c r="B1631" i="6" s="1"/>
  <c r="D783" i="2"/>
  <c r="B1198" i="6" s="1"/>
  <c r="D784" i="2"/>
  <c r="B1630" i="6" s="1"/>
  <c r="D785" i="2"/>
  <c r="B115" i="6" s="1"/>
  <c r="D786" i="2"/>
  <c r="B1629" i="6" s="1"/>
  <c r="D787" i="2"/>
  <c r="D788" i="2"/>
  <c r="D789" i="2"/>
  <c r="B39" i="6" s="1"/>
  <c r="D790" i="2"/>
  <c r="D791" i="2"/>
  <c r="D793" i="2"/>
  <c r="B642" i="6" s="1"/>
  <c r="D794" i="2"/>
  <c r="B1627" i="6" s="1"/>
  <c r="D795" i="2"/>
  <c r="D796" i="2"/>
  <c r="B1626" i="6" s="1"/>
  <c r="D797" i="2"/>
  <c r="B641" i="6" s="1"/>
  <c r="D798" i="2"/>
  <c r="B1387" i="6" s="1"/>
  <c r="D799" i="2"/>
  <c r="B114" i="6" s="1"/>
  <c r="D800" i="2"/>
  <c r="D801" i="2"/>
  <c r="D802" i="2"/>
  <c r="B514" i="6" s="1"/>
  <c r="D804" i="2"/>
  <c r="D805" i="2"/>
  <c r="D806" i="2"/>
  <c r="B1102" i="6" s="1"/>
  <c r="D807" i="2"/>
  <c r="B512" i="6" s="1"/>
  <c r="D808" i="2"/>
  <c r="B2310" i="6" s="1"/>
  <c r="D809" i="2"/>
  <c r="B511" i="6" s="1"/>
  <c r="D810" i="2"/>
  <c r="B510" i="6" s="1"/>
  <c r="D811" i="2"/>
  <c r="B509" i="6" s="1"/>
  <c r="D812" i="2"/>
  <c r="D813" i="2"/>
  <c r="B1622" i="6" s="1"/>
  <c r="D815" i="2"/>
  <c r="D816" i="2"/>
  <c r="B1906" i="6" s="1"/>
  <c r="D817" i="2"/>
  <c r="D818" i="2"/>
  <c r="B1905" i="6" s="1"/>
  <c r="D819" i="2"/>
  <c r="B922" i="6" s="1"/>
  <c r="D820" i="2"/>
  <c r="B1101" i="6" s="1"/>
  <c r="D821" i="2"/>
  <c r="B508" i="6" s="1"/>
  <c r="D822" i="2"/>
  <c r="B1197" i="6" s="1"/>
  <c r="D823" i="2"/>
  <c r="B1621" i="6" s="1"/>
  <c r="D824" i="2"/>
  <c r="B1100" i="6" s="1"/>
  <c r="D826" i="2"/>
  <c r="B2222" i="6" s="1"/>
  <c r="D827" i="2"/>
  <c r="D828" i="2"/>
  <c r="B1620" i="6" s="1"/>
  <c r="D829" i="2"/>
  <c r="B1904" i="6" s="1"/>
  <c r="D830" i="2"/>
  <c r="D831" i="2"/>
  <c r="D832" i="2"/>
  <c r="B2307" i="6" s="1"/>
  <c r="D833" i="2"/>
  <c r="B2306" i="6" s="1"/>
  <c r="D834" i="2"/>
  <c r="B1470" i="6" s="1"/>
  <c r="D835" i="2"/>
  <c r="B2221" i="6" s="1"/>
  <c r="D837" i="2"/>
  <c r="B1619" i="6" s="1"/>
  <c r="D838" i="2"/>
  <c r="B1099" i="6" s="1"/>
  <c r="D839" i="2"/>
  <c r="B1765" i="6" s="1"/>
  <c r="D840" i="2"/>
  <c r="D841" i="2"/>
  <c r="D842" i="2"/>
  <c r="B2220" i="6" s="1"/>
  <c r="D843" i="2"/>
  <c r="D844" i="2"/>
  <c r="D845" i="2"/>
  <c r="B1097" i="6" s="1"/>
  <c r="D846" i="2"/>
  <c r="B2305" i="6" s="1"/>
  <c r="D848" i="2"/>
  <c r="B1282" i="6" s="1"/>
  <c r="D849" i="2"/>
  <c r="B315" i="6" s="1"/>
  <c r="D850" i="2"/>
  <c r="B1903" i="6" s="1"/>
  <c r="D851" i="2"/>
  <c r="D852" i="2"/>
  <c r="B2219" i="6" s="1"/>
  <c r="D853" i="2"/>
  <c r="D854" i="2"/>
  <c r="D855" i="2"/>
  <c r="B921" i="6" s="1"/>
  <c r="D856" i="2"/>
  <c r="D857" i="2"/>
  <c r="D859" i="2"/>
  <c r="B38" i="6" s="1"/>
  <c r="D860" i="2"/>
  <c r="B1901" i="6" s="1"/>
  <c r="D861" i="2"/>
  <c r="B1900" i="6" s="1"/>
  <c r="D862" i="2"/>
  <c r="B1617" i="6" s="1"/>
  <c r="D863" i="2"/>
  <c r="B1281" i="6" s="1"/>
  <c r="D864" i="2"/>
  <c r="B2160" i="6" s="1"/>
  <c r="D865" i="2"/>
  <c r="B1616" i="6" s="1"/>
  <c r="D866" i="2"/>
  <c r="D867" i="2"/>
  <c r="D868" i="2"/>
  <c r="B2049" i="6" s="1"/>
  <c r="D870" i="2"/>
  <c r="D871" i="2"/>
  <c r="B638" i="6" s="1"/>
  <c r="D872" i="2"/>
  <c r="B1615" i="6" s="1"/>
  <c r="D873" i="2"/>
  <c r="B1899" i="6" s="1"/>
  <c r="D874" i="2"/>
  <c r="B1196" i="6" s="1"/>
  <c r="D875" i="2"/>
  <c r="B1096" i="6" s="1"/>
  <c r="D876" i="2"/>
  <c r="B37" i="6" s="1"/>
  <c r="D877" i="2"/>
  <c r="B2217" i="6" s="1"/>
  <c r="D878" i="2"/>
  <c r="B1095" i="6" s="1"/>
  <c r="D879" i="2"/>
  <c r="D881" i="2"/>
  <c r="D882" i="2"/>
  <c r="B1094" i="6" s="1"/>
  <c r="D883" i="2"/>
  <c r="D884" i="2"/>
  <c r="B1195" i="6" s="1"/>
  <c r="D885" i="2"/>
  <c r="B2159" i="6" s="1"/>
  <c r="D886" i="2"/>
  <c r="B2216" i="6" s="1"/>
  <c r="D887" i="2"/>
  <c r="B2158" i="6" s="1"/>
  <c r="D888" i="2"/>
  <c r="B2303" i="6" s="1"/>
  <c r="D889" i="2"/>
  <c r="B2157" i="6" s="1"/>
  <c r="D890" i="2"/>
  <c r="B1897" i="6" s="1"/>
  <c r="D893" i="2"/>
  <c r="B1764" i="6" s="1"/>
  <c r="D894" i="2"/>
  <c r="D895" i="2"/>
  <c r="D896" i="2"/>
  <c r="B2156" i="6" s="1"/>
  <c r="D897" i="2"/>
  <c r="D898" i="2"/>
  <c r="B1093" i="6" s="1"/>
  <c r="D899" i="2"/>
  <c r="B1613" i="6" s="1"/>
  <c r="D900" i="2"/>
  <c r="B2302" i="6" s="1"/>
  <c r="D901" i="2"/>
  <c r="B1612" i="6" s="1"/>
  <c r="D902" i="2"/>
  <c r="B1611" i="6" s="1"/>
  <c r="D904" i="2"/>
  <c r="B1385" i="6" s="1"/>
  <c r="D905" i="2"/>
  <c r="B1384" i="6" s="1"/>
  <c r="D906" i="2"/>
  <c r="B1895" i="6" s="1"/>
  <c r="D907" i="2"/>
  <c r="D908" i="2"/>
  <c r="B1894" i="6" s="1"/>
  <c r="D909" i="2"/>
  <c r="B2047" i="6" s="1"/>
  <c r="D910" i="2"/>
  <c r="D911" i="2"/>
  <c r="D912" i="2"/>
  <c r="D913" i="2"/>
  <c r="B1893" i="6" s="1"/>
  <c r="D915" i="2"/>
  <c r="B1280" i="6" s="1"/>
  <c r="D916" i="2"/>
  <c r="B1194" i="6" s="1"/>
  <c r="D917" i="2"/>
  <c r="B833" i="6" s="1"/>
  <c r="D918" i="2"/>
  <c r="B1610" i="6" s="1"/>
  <c r="D919" i="2"/>
  <c r="B637" i="6" s="1"/>
  <c r="D920" i="2"/>
  <c r="D921" i="2"/>
  <c r="B1383" i="6" s="1"/>
  <c r="D922" i="2"/>
  <c r="B2155" i="6" s="1"/>
  <c r="D923" i="2"/>
  <c r="D924" i="2"/>
  <c r="D926" i="2"/>
  <c r="B1892" i="6" s="1"/>
  <c r="D927" i="2"/>
  <c r="B1891" i="6" s="1"/>
  <c r="D928" i="2"/>
  <c r="B1609" i="6" s="1"/>
  <c r="D929" i="2"/>
  <c r="B1091" i="6" s="1"/>
  <c r="D930" i="2"/>
  <c r="B1608" i="6" s="1"/>
  <c r="D931" i="2"/>
  <c r="B1090" i="6" s="1"/>
  <c r="D932" i="2"/>
  <c r="B2211" i="6" s="1"/>
  <c r="D933" i="2"/>
  <c r="D934" i="2"/>
  <c r="D935" i="2"/>
  <c r="B1089" i="6" s="1"/>
  <c r="D937" i="2"/>
  <c r="D938" i="2"/>
  <c r="D939" i="2"/>
  <c r="B1607" i="6" s="1"/>
  <c r="D940" i="2"/>
  <c r="B2045" i="6" s="1"/>
  <c r="D941" i="2"/>
  <c r="B1606" i="6" s="1"/>
  <c r="D942" i="2"/>
  <c r="B1605" i="6" s="1"/>
  <c r="D943" i="2"/>
  <c r="B2044" i="6" s="1"/>
  <c r="D944" i="2"/>
  <c r="B1279" i="6" s="1"/>
  <c r="D945" i="2"/>
  <c r="B1278" i="6" s="1"/>
  <c r="D946" i="2"/>
  <c r="D948" i="2"/>
  <c r="B1604" i="6" s="1"/>
  <c r="D949" i="2"/>
  <c r="B1603" i="6" s="1"/>
  <c r="D950" i="2"/>
  <c r="D951" i="2"/>
  <c r="B1088" i="6" s="1"/>
  <c r="D952" i="2"/>
  <c r="B111" i="6" s="1"/>
  <c r="D953" i="2"/>
  <c r="B636" i="6" s="1"/>
  <c r="D954" i="2"/>
  <c r="B224" i="6" s="1"/>
  <c r="D955" i="2"/>
  <c r="B2300" i="6" s="1"/>
  <c r="D956" i="2"/>
  <c r="B2299" i="6" s="1"/>
  <c r="D957" i="2"/>
  <c r="D959" i="2"/>
  <c r="B503" i="6" s="1"/>
  <c r="D960" i="2"/>
  <c r="D961" i="2"/>
  <c r="D962" i="2"/>
  <c r="B919" i="6" s="1"/>
  <c r="D963" i="2"/>
  <c r="D964" i="2"/>
  <c r="B1381" i="6" s="1"/>
  <c r="D965" i="2"/>
  <c r="B502" i="6" s="1"/>
  <c r="D966" i="2"/>
  <c r="B1602" i="6" s="1"/>
  <c r="D967" i="2"/>
  <c r="B1087" i="6" s="1"/>
  <c r="D968" i="2"/>
  <c r="B2043" i="6" s="1"/>
  <c r="D970" i="2"/>
  <c r="B1601" i="6" s="1"/>
  <c r="D971" i="2"/>
  <c r="B1762" i="6" s="1"/>
  <c r="D972" i="2"/>
  <c r="B2298" i="6" s="1"/>
  <c r="D973" i="2"/>
  <c r="D974" i="2"/>
  <c r="D975" i="2"/>
  <c r="B1275" i="6" s="1"/>
  <c r="D976" i="2"/>
  <c r="D977" i="2"/>
  <c r="B1599" i="6" s="1"/>
  <c r="D978" i="2"/>
  <c r="B1086" i="6" s="1"/>
  <c r="D979" i="2"/>
  <c r="B110" i="6" s="1"/>
  <c r="D981" i="2"/>
  <c r="B1598" i="6" s="1"/>
  <c r="D982" i="2"/>
  <c r="B501" i="6" s="1"/>
  <c r="D983" i="2"/>
  <c r="B2153" i="6" s="1"/>
  <c r="D984" i="2"/>
  <c r="B1888" i="6" s="1"/>
  <c r="D985" i="2"/>
  <c r="D986" i="2"/>
  <c r="D987" i="2"/>
  <c r="B1597" i="6" s="1"/>
  <c r="D988" i="2"/>
  <c r="B1887" i="6" s="1"/>
  <c r="D989" i="2"/>
  <c r="B2042" i="6" s="1"/>
  <c r="D990" i="2"/>
  <c r="D992" i="2"/>
  <c r="B2297" i="6" s="1"/>
  <c r="D993" i="2"/>
  <c r="B1507" i="6" s="1"/>
  <c r="D994" i="2"/>
  <c r="B2208" i="6" s="1"/>
  <c r="D995" i="2"/>
  <c r="B2296" i="6" s="1"/>
  <c r="D996" i="2"/>
  <c r="B1274" i="6" s="1"/>
  <c r="D997" i="2"/>
  <c r="D998" i="2"/>
  <c r="B2294" i="6" s="1"/>
  <c r="D999" i="2"/>
  <c r="D1000" i="2"/>
  <c r="D1001" i="2"/>
  <c r="B2293" i="6" s="1"/>
  <c r="D1004" i="2"/>
  <c r="D1005" i="2"/>
  <c r="D1006" i="2"/>
  <c r="B1886" i="6" s="1"/>
  <c r="D1007" i="2"/>
  <c r="B2207" i="6" s="1"/>
  <c r="D1008" i="2"/>
  <c r="B109" i="6" s="1"/>
  <c r="D1009" i="2"/>
  <c r="B1596" i="6" s="1"/>
  <c r="D1010" i="2"/>
  <c r="B1085" i="6" s="1"/>
  <c r="D1011" i="2"/>
  <c r="B2152" i="6" s="1"/>
  <c r="D1012" i="2"/>
  <c r="B917" i="6" s="1"/>
  <c r="D1013" i="2"/>
  <c r="D1015" i="2"/>
  <c r="D1016" i="2"/>
  <c r="B1380" i="6" s="1"/>
  <c r="D1017" i="2"/>
  <c r="D1018" i="2"/>
  <c r="D1019" i="2"/>
  <c r="B2151" i="6" s="1"/>
  <c r="D1020" i="2"/>
  <c r="B498" i="6" s="1"/>
  <c r="D1021" i="2"/>
  <c r="B497" i="6" s="1"/>
  <c r="D1022" i="2"/>
  <c r="B1469" i="6" s="1"/>
  <c r="D1023" i="2"/>
  <c r="B2150" i="6" s="1"/>
  <c r="D1024" i="2"/>
  <c r="B314" i="6" s="1"/>
  <c r="D1026" i="2"/>
  <c r="B1192" i="6" s="1"/>
  <c r="D1027" i="2"/>
  <c r="D1028" i="2"/>
  <c r="D1029" i="2"/>
  <c r="B1760" i="6" s="1"/>
  <c r="D1030" i="2"/>
  <c r="D1031" i="2"/>
  <c r="D1032" i="2"/>
  <c r="B2291" i="6" s="1"/>
  <c r="D1033" i="2"/>
  <c r="B2149" i="6" s="1"/>
  <c r="D1034" i="2"/>
  <c r="B2290" i="6" s="1"/>
  <c r="D1035" i="2"/>
  <c r="B2148" i="6" s="1"/>
  <c r="D1037" i="2"/>
  <c r="B633" i="6" s="1"/>
  <c r="D1038" i="2"/>
  <c r="B108" i="6" s="1"/>
  <c r="D1039" i="2"/>
  <c r="B35" i="6" s="1"/>
  <c r="D1040" i="2"/>
  <c r="D1041" i="2"/>
  <c r="D1042" i="2"/>
  <c r="B916" i="6" s="1"/>
  <c r="D1043" i="2"/>
  <c r="D1044" i="2"/>
  <c r="D1045" i="2"/>
  <c r="B34" i="6" s="1"/>
  <c r="D1046" i="2"/>
  <c r="B2287" i="6" s="1"/>
  <c r="D1048" i="2"/>
  <c r="B1885" i="6" s="1"/>
  <c r="D1049" i="2"/>
  <c r="B2147" i="6" s="1"/>
  <c r="D1050" i="2"/>
  <c r="B1082" i="6" s="1"/>
  <c r="D1051" i="2"/>
  <c r="B2286" i="6" s="1"/>
  <c r="D1052" i="2"/>
  <c r="B1759" i="6" s="1"/>
  <c r="D1053" i="2"/>
  <c r="D1054" i="2"/>
  <c r="D1055" i="2"/>
  <c r="B2285" i="6" s="1"/>
  <c r="D1056" i="2"/>
  <c r="D1057" i="2"/>
  <c r="D1059" i="2"/>
  <c r="D1060" i="2"/>
  <c r="B1594" i="6" s="1"/>
  <c r="D1061" i="2"/>
  <c r="B1882" i="6" s="1"/>
  <c r="D1062" i="2"/>
  <c r="B2282" i="6" s="1"/>
  <c r="D1063" i="2"/>
  <c r="B1593" i="6" s="1"/>
  <c r="D1064" i="2"/>
  <c r="D1065" i="2"/>
  <c r="B1592" i="6" s="1"/>
  <c r="D1066" i="2"/>
  <c r="D1067" i="2"/>
  <c r="B2145" i="6" s="1"/>
  <c r="D1068" i="2"/>
  <c r="B915" i="6" s="1"/>
  <c r="D1070" i="2"/>
  <c r="D1071" i="2"/>
  <c r="D1072" i="2"/>
  <c r="B2281" i="6" s="1"/>
  <c r="D1073" i="2"/>
  <c r="B493" i="6" s="1"/>
  <c r="D1074" i="2"/>
  <c r="B1505" i="6" s="1"/>
  <c r="D1075" i="2"/>
  <c r="B2206" i="6" s="1"/>
  <c r="D1076" i="2"/>
  <c r="B1273" i="6" s="1"/>
  <c r="D1077" i="2"/>
  <c r="B1758" i="6" s="1"/>
  <c r="D1078" i="2"/>
  <c r="B1191" i="6" s="1"/>
  <c r="D1079" i="2"/>
  <c r="D1081" i="2"/>
  <c r="D1082" i="2"/>
  <c r="B1880" i="6" s="1"/>
  <c r="D1083" i="2"/>
  <c r="D1084" i="2"/>
  <c r="D1085" i="2"/>
  <c r="B631" i="6" s="1"/>
  <c r="D1086" i="2"/>
  <c r="B1878" i="6" s="1"/>
  <c r="D1087" i="2"/>
  <c r="B1272" i="6" s="1"/>
  <c r="D1088" i="2"/>
  <c r="B2143" i="6" s="1"/>
  <c r="D1089" i="2"/>
  <c r="B2142" i="6" s="1"/>
  <c r="D1090" i="2"/>
  <c r="B914" i="6" s="1"/>
  <c r="D1092" i="2"/>
  <c r="B1877" i="6" s="1"/>
  <c r="D1093" i="2"/>
  <c r="D1094" i="2"/>
  <c r="D1095" i="2"/>
  <c r="B630" i="6" s="1"/>
  <c r="D1096" i="2"/>
  <c r="D1097" i="2"/>
  <c r="D1098" i="2"/>
  <c r="B1080" i="6" s="1"/>
  <c r="D1099" i="2"/>
  <c r="B1079" i="6" s="1"/>
  <c r="D1100" i="2"/>
  <c r="B1591" i="6" s="1"/>
  <c r="D1101" i="2"/>
  <c r="B629" i="6" s="1"/>
  <c r="D1103" i="2"/>
  <c r="B1270" i="6" s="1"/>
  <c r="D1104" i="2"/>
  <c r="B1876" i="6" s="1"/>
  <c r="D1105" i="2"/>
  <c r="B998" i="6" s="1"/>
  <c r="D1106" i="2"/>
  <c r="B776" i="6" s="1"/>
  <c r="D1107" i="2"/>
  <c r="B2141" i="6" s="1"/>
  <c r="D1108" i="2"/>
  <c r="B2140" i="6" s="1"/>
  <c r="D1109" i="2"/>
  <c r="B913" i="6" s="1"/>
  <c r="D1110" i="2"/>
  <c r="D1111" i="2"/>
  <c r="B912" i="6" s="1"/>
  <c r="D1112" i="2"/>
  <c r="B491" i="6" s="1"/>
  <c r="D1116" i="2"/>
  <c r="B2205" i="6" s="1"/>
  <c r="D1117" i="2"/>
  <c r="B490" i="6" s="1"/>
  <c r="D1118" i="2"/>
  <c r="B489" i="6" s="1"/>
  <c r="D1119" i="2"/>
  <c r="B488" i="6" s="1"/>
  <c r="D1120" i="2"/>
  <c r="B628" i="6" s="1"/>
  <c r="D1121" i="2"/>
  <c r="D1122" i="2"/>
  <c r="D1123" i="2"/>
  <c r="B106" i="6" s="1"/>
  <c r="D1124" i="2"/>
  <c r="D1125" i="2"/>
  <c r="D1127" i="2"/>
  <c r="B2278" i="6" s="1"/>
  <c r="D1128" i="2"/>
  <c r="B1590" i="6" s="1"/>
  <c r="D1129" i="2"/>
  <c r="B997" i="6" s="1"/>
  <c r="D1130" i="2"/>
  <c r="B1589" i="6" s="1"/>
  <c r="D1131" i="2"/>
  <c r="B359" i="6" s="1"/>
  <c r="D1132" i="2"/>
  <c r="D1133" i="2"/>
  <c r="B626" i="6" s="1"/>
  <c r="D1134" i="2"/>
  <c r="D1135" i="2"/>
  <c r="D1136" i="2"/>
  <c r="B487" i="6" s="1"/>
  <c r="D1138" i="2"/>
  <c r="D1139" i="2"/>
  <c r="D1140" i="2"/>
  <c r="B2277" i="6" s="1"/>
  <c r="D1141" i="2"/>
  <c r="B2276" i="6" s="1"/>
  <c r="D1142" i="2"/>
  <c r="B625" i="6" s="1"/>
  <c r="D1143" i="2"/>
  <c r="B485" i="6" s="1"/>
  <c r="D1144" i="2"/>
  <c r="B2139" i="6" s="1"/>
  <c r="D1145" i="2"/>
  <c r="B1874" i="6" s="1"/>
  <c r="D1146" i="2"/>
  <c r="B1873" i="6" s="1"/>
  <c r="D1147" i="2"/>
  <c r="D1149" i="2"/>
  <c r="D1150" i="2"/>
  <c r="B484" i="6" s="1"/>
  <c r="D1151" i="2"/>
  <c r="D1152" i="2"/>
  <c r="D1153" i="2"/>
  <c r="B775" i="6" s="1"/>
  <c r="D1154" i="2"/>
  <c r="B483" i="6" s="1"/>
  <c r="D1155" i="2"/>
  <c r="B482" i="6" s="1"/>
  <c r="D1156" i="2"/>
  <c r="B481" i="6" s="1"/>
  <c r="D1157" i="2"/>
  <c r="B624" i="6" s="1"/>
  <c r="D1158" i="2"/>
  <c r="B1587" i="6" s="1"/>
  <c r="D1160" i="2"/>
  <c r="B2203" i="6" s="1"/>
  <c r="D1161" i="2"/>
  <c r="D1162" i="2"/>
  <c r="D1163" i="2"/>
  <c r="B1076" i="6" s="1"/>
  <c r="D1164" i="2"/>
  <c r="D1165" i="2"/>
  <c r="D1166" i="2"/>
  <c r="B908" i="6" s="1"/>
  <c r="D1167" i="2"/>
  <c r="B907" i="6" s="1"/>
  <c r="D1168" i="2"/>
  <c r="B1584" i="6" s="1"/>
  <c r="D1169" i="2"/>
  <c r="B995" i="6" s="1"/>
  <c r="D1171" i="2"/>
  <c r="B2275" i="6" s="1"/>
  <c r="D1172" i="2"/>
  <c r="B965" i="6" s="1"/>
  <c r="D1173" i="2"/>
  <c r="B1583" i="6" s="1"/>
  <c r="D1174" i="2"/>
  <c r="D1175" i="2"/>
  <c r="D1176" i="2"/>
  <c r="B1580" i="6" s="1"/>
  <c r="D1177" i="2"/>
  <c r="D1178" i="2"/>
  <c r="D1179" i="2"/>
  <c r="B222" i="6" s="1"/>
  <c r="D1180" i="2"/>
  <c r="B32" i="6" s="1"/>
  <c r="D1182" i="2"/>
  <c r="B358" i="6" s="1"/>
  <c r="D1183" i="2"/>
  <c r="B1579" i="6" s="1"/>
  <c r="D1184" i="2"/>
  <c r="B1578" i="6" s="1"/>
  <c r="D1185" i="2"/>
  <c r="B623" i="6" s="1"/>
  <c r="D1186" i="2"/>
  <c r="B1872" i="6" s="1"/>
  <c r="D1187" i="2"/>
  <c r="D1188" i="2"/>
  <c r="D1189" i="2"/>
  <c r="B1075" i="6" s="1"/>
  <c r="D1190" i="2"/>
  <c r="D1191" i="2"/>
  <c r="D1193" i="2"/>
  <c r="D1194" i="2"/>
  <c r="B357" i="6" s="1"/>
  <c r="D1195" i="2"/>
  <c r="B477" i="6" s="1"/>
  <c r="D1196" i="2"/>
  <c r="B356" i="6" s="1"/>
  <c r="D1197" i="2"/>
  <c r="B2272" i="6" s="1"/>
  <c r="D1198" i="2"/>
  <c r="D1199" i="2"/>
  <c r="B221" i="6" s="1"/>
  <c r="D1200" i="2"/>
  <c r="B220" i="6" s="1"/>
  <c r="D1201" i="2"/>
  <c r="B774" i="6" s="1"/>
  <c r="D1202" i="2"/>
  <c r="B219" i="6" s="1"/>
  <c r="D1204" i="2"/>
  <c r="D1205" i="2"/>
  <c r="B105" i="6" s="1"/>
  <c r="D1206" i="2"/>
  <c r="B104" i="6" s="1"/>
  <c r="D1207" i="2"/>
  <c r="B905" i="6" s="1"/>
  <c r="D1208" i="2"/>
  <c r="B622" i="6" s="1"/>
  <c r="D1209" i="2"/>
  <c r="B904" i="6" s="1"/>
  <c r="D1210" i="2"/>
  <c r="B2137" i="6" s="1"/>
  <c r="D1211" i="2"/>
  <c r="B1870" i="6" s="1"/>
  <c r="D1212" i="2"/>
  <c r="B475" i="6" s="1"/>
  <c r="D1213" i="2"/>
  <c r="D1215" i="2"/>
  <c r="D1216" i="2"/>
  <c r="B2271" i="6" s="1"/>
  <c r="D1217" i="2"/>
  <c r="D1218" i="2"/>
  <c r="D1219" i="2"/>
  <c r="B1869" i="6" s="1"/>
  <c r="D1220" i="2"/>
  <c r="B103" i="6" s="1"/>
  <c r="D1221" i="2"/>
  <c r="B2201" i="6" s="1"/>
  <c r="D1222" i="2"/>
  <c r="B832" i="6" s="1"/>
  <c r="D1223" i="2"/>
  <c r="B2270" i="6" s="1"/>
  <c r="D1224" i="2"/>
  <c r="B2269" i="6" s="1"/>
  <c r="D1227" i="2"/>
  <c r="B474" i="6" s="1"/>
  <c r="D1228" i="2"/>
  <c r="D1229" i="2"/>
  <c r="B1072" i="6" s="1"/>
  <c r="D1230" i="2"/>
  <c r="B1071" i="6" s="1"/>
  <c r="D1231" i="2"/>
  <c r="D1232" i="2"/>
  <c r="D1233" i="2"/>
  <c r="B903" i="6" s="1"/>
  <c r="D1234" i="2"/>
  <c r="B902" i="6" s="1"/>
  <c r="D1235" i="2"/>
  <c r="B30" i="6" s="1"/>
  <c r="D1236" i="2"/>
  <c r="B901" i="6" s="1"/>
  <c r="D1238" i="2"/>
  <c r="B900" i="6" s="1"/>
  <c r="D1239" i="2"/>
  <c r="B899" i="6" s="1"/>
  <c r="D1240" i="2"/>
  <c r="B898" i="6" s="1"/>
  <c r="D1241" i="2"/>
  <c r="D1242" i="2"/>
  <c r="D1243" i="2"/>
  <c r="B896" i="6" s="1"/>
  <c r="D1244" i="2"/>
  <c r="D1245" i="2"/>
  <c r="D1246" i="2"/>
  <c r="B1575" i="6" s="1"/>
  <c r="D1247" i="2"/>
  <c r="B29" i="6" s="1"/>
  <c r="D1249" i="2"/>
  <c r="B621" i="6" s="1"/>
  <c r="D1250" i="2"/>
  <c r="B28" i="6" s="1"/>
  <c r="D1251" i="2"/>
  <c r="B102" i="6" s="1"/>
  <c r="D1252" i="2"/>
  <c r="B620" i="6" s="1"/>
  <c r="D1253" i="2"/>
  <c r="B619" i="6" s="1"/>
  <c r="D1254" i="2"/>
  <c r="D1255" i="2"/>
  <c r="D1256" i="2"/>
  <c r="B218" i="6" s="1"/>
  <c r="D1257" i="2"/>
  <c r="D1258" i="2"/>
  <c r="D1260" i="2"/>
  <c r="B469" i="6" s="1"/>
  <c r="D1261" i="2"/>
  <c r="B468" i="6" s="1"/>
  <c r="D1262" i="2"/>
  <c r="B467" i="6" s="1"/>
  <c r="D1263" i="2"/>
  <c r="B466" i="6" s="1"/>
  <c r="D1264" i="2"/>
  <c r="B2268" i="6" s="1"/>
  <c r="D1265" i="2"/>
  <c r="B1069" i="6" s="1"/>
  <c r="D1266" i="2"/>
  <c r="B1757" i="6" s="1"/>
  <c r="D1267" i="2"/>
  <c r="D1268" i="2"/>
  <c r="B993" i="6" s="1"/>
  <c r="D1269" i="2"/>
  <c r="B354" i="6" s="1"/>
  <c r="D1271" i="2"/>
  <c r="D1272" i="2"/>
  <c r="D1273" i="2"/>
  <c r="B216" i="6" s="1"/>
  <c r="D1274" i="2"/>
  <c r="B773" i="6" s="1"/>
  <c r="D1275" i="2"/>
  <c r="B772" i="6" s="1"/>
  <c r="D1276" i="2"/>
  <c r="B215" i="6" s="1"/>
  <c r="D1277" i="2"/>
  <c r="B992" i="6" s="1"/>
  <c r="D1278" i="2"/>
  <c r="B214" i="6" s="1"/>
  <c r="D1279" i="2"/>
  <c r="B1756" i="6" s="1"/>
  <c r="D1280" i="2"/>
  <c r="D1282" i="2"/>
  <c r="D1283" i="2"/>
  <c r="B769" i="6" s="1"/>
  <c r="D1284" i="2"/>
  <c r="D1285" i="2"/>
  <c r="D1286" i="2"/>
  <c r="B352" i="6" s="1"/>
  <c r="D1287" i="2"/>
  <c r="B351" i="6" s="1"/>
  <c r="D1288" i="2"/>
  <c r="B213" i="6" s="1"/>
  <c r="D1289" i="2"/>
  <c r="B350" i="6" s="1"/>
  <c r="D1290" i="2"/>
  <c r="B768" i="6" s="1"/>
  <c r="D1291" i="2"/>
  <c r="D1293" i="2"/>
  <c r="B211" i="6" s="1"/>
  <c r="D1294" i="2"/>
  <c r="D1295" i="2"/>
  <c r="D1296" i="2"/>
  <c r="B990" i="6" s="1"/>
  <c r="D1297" i="2"/>
  <c r="D1298" i="2"/>
  <c r="D1299" i="2"/>
  <c r="B210" i="6" s="1"/>
  <c r="D1300" i="2"/>
  <c r="B1753" i="6" s="1"/>
  <c r="D1301" i="2"/>
  <c r="B1752" i="6" s="1"/>
  <c r="D1302" i="2"/>
  <c r="B766" i="6" s="1"/>
  <c r="D1304" i="2"/>
  <c r="B209" i="6" s="1"/>
  <c r="D1305" i="2"/>
  <c r="B347" i="6" s="1"/>
  <c r="D1306" i="2"/>
  <c r="B208" i="6" s="1"/>
  <c r="D1307" i="2"/>
  <c r="D1308" i="2"/>
  <c r="D1309" i="2"/>
  <c r="B207" i="6" s="1"/>
  <c r="D1310" i="2"/>
  <c r="D1311" i="2"/>
  <c r="D1312" i="2"/>
  <c r="D1313" i="2"/>
  <c r="B761" i="6" s="1"/>
  <c r="D1315" i="2"/>
  <c r="B760" i="6" s="1"/>
  <c r="D1316" i="2"/>
  <c r="B759" i="6" s="1"/>
  <c r="D1317" i="2"/>
  <c r="B758" i="6" s="1"/>
  <c r="D1318" i="2"/>
  <c r="B2041" i="6" s="1"/>
  <c r="D1319" i="2"/>
  <c r="B2040" i="6" s="1"/>
  <c r="D1320" i="2"/>
  <c r="D1321" i="2"/>
  <c r="D1322" i="2"/>
  <c r="B989" i="6" s="1"/>
  <c r="D1323" i="2"/>
  <c r="D1324" i="2"/>
  <c r="D1326" i="2"/>
  <c r="B987" i="6" s="1"/>
  <c r="D1327" i="2"/>
  <c r="B1068" i="6" s="1"/>
  <c r="D1328" i="2"/>
  <c r="B1067" i="6" s="1"/>
  <c r="D1329" i="2"/>
  <c r="B1066" i="6" s="1"/>
  <c r="D1330" i="2"/>
  <c r="B1065" i="6" s="1"/>
  <c r="D1331" i="2"/>
  <c r="B1064" i="6" s="1"/>
  <c r="D1332" i="2"/>
  <c r="B617" i="6" s="1"/>
  <c r="D1333" i="2"/>
  <c r="D1334" i="2"/>
  <c r="D1335" i="2"/>
  <c r="B465" i="6" s="1"/>
  <c r="D1338" i="2"/>
  <c r="D1339" i="2"/>
  <c r="D1340" i="2"/>
  <c r="B462" i="6" s="1"/>
  <c r="D1341" i="2"/>
  <c r="B25" i="6" s="1"/>
  <c r="D1342" i="2"/>
  <c r="B101" i="6" s="1"/>
  <c r="D1343" i="2"/>
  <c r="B24" i="6" s="1"/>
  <c r="D1344" i="2"/>
  <c r="B461" i="6" s="1"/>
  <c r="D1345" i="2"/>
  <c r="B460" i="6" s="1"/>
  <c r="D1346" i="2"/>
  <c r="B100" i="6" s="1"/>
  <c r="D1347" i="2"/>
  <c r="D1349" i="2"/>
  <c r="D1350" i="2"/>
  <c r="B459" i="6" s="1"/>
  <c r="D1351" i="2"/>
  <c r="D1352" i="2"/>
  <c r="D1353" i="2"/>
  <c r="B98" i="6" s="1"/>
  <c r="D1354" i="2"/>
  <c r="B22" i="6" s="1"/>
  <c r="D1355" i="2"/>
  <c r="B456" i="6" s="1"/>
  <c r="D1356" i="2"/>
  <c r="B97" i="6" s="1"/>
  <c r="D1357" i="2"/>
  <c r="B96" i="6" s="1"/>
  <c r="D1358" i="2"/>
  <c r="B95" i="6" s="1"/>
  <c r="D1360" i="2"/>
  <c r="B94" i="6" s="1"/>
  <c r="D1361" i="2"/>
  <c r="D1362" i="2"/>
  <c r="D1363" i="2"/>
  <c r="B616" i="6" s="1"/>
  <c r="D1364" i="2"/>
  <c r="D1365" i="2"/>
  <c r="D1366" i="2"/>
  <c r="B92" i="6" s="1"/>
  <c r="D1367" i="2"/>
  <c r="B455" i="6" s="1"/>
  <c r="D1368" i="2"/>
  <c r="B91" i="6" s="1"/>
  <c r="D1369" i="2"/>
  <c r="B18" i="6" s="1"/>
  <c r="D1371" i="2"/>
  <c r="B90" i="6" s="1"/>
  <c r="D1372" i="2"/>
  <c r="D1373" i="2"/>
  <c r="B16" i="6" s="1"/>
  <c r="D1374" i="2"/>
  <c r="D1375" i="2"/>
  <c r="D1376" i="2"/>
  <c r="B615" i="6" s="1"/>
  <c r="D1377" i="2"/>
  <c r="D1378" i="2"/>
  <c r="D1379" i="2"/>
  <c r="B13" i="6" s="1"/>
  <c r="D1380" i="2"/>
  <c r="B12" i="6" s="1"/>
  <c r="D1382" i="2"/>
  <c r="B87" i="6" s="1"/>
  <c r="D1383" i="2"/>
  <c r="B86" i="6" s="1"/>
  <c r="D1384" i="2"/>
  <c r="B454" i="6" s="1"/>
  <c r="D1385" i="2"/>
  <c r="B453" i="6" s="1"/>
  <c r="D1386" i="2"/>
  <c r="B85" i="6" s="1"/>
  <c r="D1387" i="2"/>
  <c r="D1388" i="2"/>
  <c r="B11" i="6" s="1"/>
  <c r="D1389" i="2"/>
  <c r="B10" i="6" s="1"/>
  <c r="D1390" i="2"/>
  <c r="D1391" i="2"/>
  <c r="D1393" i="2"/>
  <c r="B9" i="6" s="1"/>
  <c r="D1394" i="2"/>
  <c r="B8" i="6" s="1"/>
  <c r="D1395" i="2"/>
  <c r="B83" i="6" s="1"/>
  <c r="D1396" i="2"/>
  <c r="B82" i="6" s="1"/>
  <c r="D1397" i="2"/>
  <c r="B450" i="6" s="1"/>
  <c r="D1398" i="2"/>
  <c r="D1399" i="2"/>
  <c r="B614" i="6" s="1"/>
  <c r="D1400" i="2"/>
  <c r="D1401" i="2"/>
  <c r="D1402" i="2"/>
  <c r="B611" i="6" s="1"/>
  <c r="D1404" i="2"/>
  <c r="D1405" i="2"/>
  <c r="D1406" i="2"/>
  <c r="B609" i="6" s="1"/>
  <c r="D1407" i="2"/>
  <c r="B608" i="6" s="1"/>
  <c r="D1408" i="2"/>
  <c r="B607" i="6" s="1"/>
  <c r="D1409" i="2"/>
  <c r="B606" i="6" s="1"/>
  <c r="D1410" i="2"/>
  <c r="B6" i="6" s="1"/>
  <c r="D1411" i="2"/>
  <c r="D1412" i="2"/>
  <c r="B5" i="6" s="1"/>
  <c r="D1413" i="2"/>
  <c r="B80" i="6" s="1"/>
  <c r="D1415" i="2"/>
  <c r="D1416" i="2"/>
  <c r="B79" i="6" s="1"/>
  <c r="D1417" i="2"/>
  <c r="D1418" i="2"/>
  <c r="D1419" i="2"/>
  <c r="B77" i="6" s="1"/>
  <c r="D1420" i="2"/>
  <c r="B446" i="6" s="1"/>
  <c r="D1421" i="2"/>
  <c r="B76" i="6" s="1"/>
  <c r="D1422" i="2"/>
  <c r="B4" i="6" s="1"/>
  <c r="D1423" i="2"/>
  <c r="B75" i="6" s="1"/>
  <c r="D1424" i="2"/>
  <c r="B74" i="6" s="1"/>
  <c r="D1426" i="2"/>
  <c r="B445" i="6" s="1"/>
  <c r="D1427" i="2"/>
  <c r="D1428" i="2"/>
  <c r="D1429" i="2"/>
  <c r="B3" i="6" s="1"/>
  <c r="D1430" i="2"/>
  <c r="D1431" i="2"/>
  <c r="D1432" i="2"/>
  <c r="B757" i="6" s="1"/>
  <c r="D1433" i="2"/>
  <c r="B206" i="6" s="1"/>
  <c r="D1434" i="2"/>
  <c r="B205" i="6" s="1"/>
  <c r="D1435" i="2"/>
  <c r="B204" i="6" s="1"/>
  <c r="D1437" i="2"/>
  <c r="B203" i="6" s="1"/>
  <c r="D1438" i="2"/>
  <c r="B202" i="6" s="1"/>
  <c r="D1439" i="2"/>
  <c r="B201" i="6" s="1"/>
  <c r="D1440" i="2"/>
  <c r="D1441" i="2"/>
  <c r="B199" i="6" s="1"/>
  <c r="D1442" i="2"/>
  <c r="B198" i="6" s="1"/>
  <c r="D1443" i="2"/>
  <c r="D1444" i="2"/>
  <c r="B196" i="6" s="1"/>
  <c r="D1445" i="2"/>
  <c r="B195" i="6" s="1"/>
  <c r="D1446" i="2"/>
  <c r="B194" i="6" s="1"/>
  <c r="D1449" i="2"/>
  <c r="B193" i="6" s="1"/>
  <c r="D1450" i="2"/>
  <c r="B192" i="6" s="1"/>
  <c r="D1451" i="2"/>
  <c r="B191" i="6" s="1"/>
  <c r="D1452" i="2"/>
  <c r="B190" i="6" s="1"/>
  <c r="D1453" i="2"/>
  <c r="B345" i="6" s="1"/>
  <c r="D1454" i="2"/>
  <c r="D1455" i="2"/>
  <c r="D1456" i="2"/>
  <c r="B187" i="6" s="1"/>
  <c r="D1457" i="2"/>
  <c r="D1458" i="2"/>
  <c r="B185" i="6" s="1"/>
  <c r="D1460" i="2"/>
  <c r="B184" i="6" s="1"/>
  <c r="D1461" i="2"/>
  <c r="B183" i="6" s="1"/>
  <c r="D1462" i="2"/>
  <c r="B182" i="6" s="1"/>
  <c r="D1463" i="2"/>
  <c r="B181" i="6" s="1"/>
  <c r="D1464" i="2"/>
  <c r="B180" i="6" s="1"/>
  <c r="D1465" i="2"/>
  <c r="B179" i="6" s="1"/>
  <c r="D1466" i="2"/>
  <c r="B756" i="6" s="1"/>
  <c r="D1467" i="2"/>
  <c r="D1468" i="2"/>
  <c r="B344" i="6" s="1"/>
  <c r="D1469" i="2"/>
  <c r="B177" i="6" s="1"/>
  <c r="D1471" i="2"/>
  <c r="D1472" i="2"/>
  <c r="B175" i="6" s="1"/>
  <c r="D1473" i="2"/>
  <c r="B343" i="6" s="1"/>
  <c r="D1474" i="2"/>
  <c r="B174" i="6" s="1"/>
  <c r="D1475" i="2"/>
  <c r="B289" i="6" s="1"/>
  <c r="D1476" i="2"/>
  <c r="B173" i="6" s="1"/>
  <c r="D1477" i="2"/>
  <c r="B172" i="6" s="1"/>
  <c r="D1478" i="2"/>
  <c r="B342" i="6" s="1"/>
  <c r="D1479" i="2"/>
  <c r="B171" i="6" s="1"/>
  <c r="D1480" i="2"/>
  <c r="D1482" i="2"/>
  <c r="D1483" i="2"/>
  <c r="B169" i="6" s="1"/>
  <c r="D1484" i="2"/>
  <c r="D1485" i="2"/>
  <c r="B71" i="6" s="1"/>
  <c r="D1486" i="2"/>
  <c r="B70" i="6" s="1"/>
  <c r="D1487" i="2"/>
  <c r="B69" i="6" s="1"/>
  <c r="E2" i="2"/>
  <c r="E1113" i="2"/>
  <c r="E1560" i="2"/>
  <c r="F1560" i="2" s="1"/>
  <c r="E1671" i="2"/>
  <c r="E1782" i="2"/>
  <c r="E1893" i="2"/>
  <c r="F1893" i="2" s="1"/>
  <c r="E2004" i="2"/>
  <c r="F2004" i="2" s="1"/>
  <c r="E2115" i="2"/>
  <c r="F2115" i="2" s="1"/>
  <c r="E2226" i="2"/>
  <c r="E3" i="2"/>
  <c r="E114" i="2"/>
  <c r="E225" i="2"/>
  <c r="E336" i="2"/>
  <c r="E447" i="2"/>
  <c r="E558" i="2"/>
  <c r="F558" i="2" s="1"/>
  <c r="E669" i="2"/>
  <c r="F669" i="2" s="1"/>
  <c r="E780" i="2"/>
  <c r="E891" i="2"/>
  <c r="F891" i="2" s="1"/>
  <c r="E1002" i="2"/>
  <c r="F1002" i="2" s="1"/>
  <c r="E1114" i="2"/>
  <c r="F1114" i="2" s="1"/>
  <c r="E1225" i="2"/>
  <c r="E1336" i="2"/>
  <c r="E1447" i="2"/>
  <c r="E1494" i="2"/>
  <c r="E1505" i="2"/>
  <c r="E1516" i="2"/>
  <c r="E1527" i="2"/>
  <c r="F1527" i="2" s="1"/>
  <c r="E1538" i="2"/>
  <c r="E1549" i="2"/>
  <c r="E1561" i="2"/>
  <c r="F1561" i="2" s="1"/>
  <c r="E1572" i="2"/>
  <c r="F1572" i="2" s="1"/>
  <c r="E1583" i="2"/>
  <c r="F1583" i="2" s="1"/>
  <c r="E1594" i="2"/>
  <c r="E1605" i="2"/>
  <c r="E1616" i="2"/>
  <c r="E1627" i="2"/>
  <c r="E1638" i="2"/>
  <c r="F1638" i="2" s="1"/>
  <c r="E1649" i="2"/>
  <c r="E1660" i="2"/>
  <c r="F1660" i="2" s="1"/>
  <c r="E1672" i="2"/>
  <c r="E1683" i="2"/>
  <c r="E1694" i="2"/>
  <c r="F1694" i="2" s="1"/>
  <c r="E1705" i="2"/>
  <c r="F1705" i="2" s="1"/>
  <c r="E1716" i="2"/>
  <c r="F1716" i="2" s="1"/>
  <c r="E1727" i="2"/>
  <c r="E1738" i="2"/>
  <c r="E1749" i="2"/>
  <c r="E1760" i="2"/>
  <c r="E1771" i="2"/>
  <c r="E1783" i="2"/>
  <c r="E1794" i="2"/>
  <c r="F1794" i="2" s="1"/>
  <c r="E1805" i="2"/>
  <c r="F1805" i="2" s="1"/>
  <c r="E1816" i="2"/>
  <c r="E1827" i="2"/>
  <c r="F1827" i="2" s="1"/>
  <c r="E1838" i="2"/>
  <c r="F1838" i="2" s="1"/>
  <c r="E1849" i="2"/>
  <c r="F1849" i="2" s="1"/>
  <c r="E1860" i="2"/>
  <c r="E1871" i="2"/>
  <c r="E1882" i="2"/>
  <c r="E1894" i="2"/>
  <c r="E1905" i="2"/>
  <c r="E1916" i="2"/>
  <c r="E1927" i="2"/>
  <c r="E1938" i="2"/>
  <c r="E1949" i="2"/>
  <c r="E1960" i="2"/>
  <c r="F1960" i="2" s="1"/>
  <c r="E1971" i="2"/>
  <c r="F1971" i="2" s="1"/>
  <c r="E1982" i="2"/>
  <c r="F1982" i="2" s="1"/>
  <c r="E1993" i="2"/>
  <c r="E2005" i="2"/>
  <c r="E2016" i="2"/>
  <c r="E2027" i="2"/>
  <c r="E2038" i="2"/>
  <c r="E2049" i="2"/>
  <c r="E2060" i="2"/>
  <c r="F2060" i="2" s="1"/>
  <c r="E2071" i="2"/>
  <c r="E2082" i="2"/>
  <c r="E2093" i="2"/>
  <c r="F2093" i="2" s="1"/>
  <c r="E2104" i="2"/>
  <c r="F2104" i="2" s="1"/>
  <c r="E2116" i="2"/>
  <c r="F2116" i="2" s="1"/>
  <c r="E2127" i="2"/>
  <c r="E2138" i="2"/>
  <c r="E2149" i="2"/>
  <c r="E2160" i="2"/>
  <c r="E2171" i="2"/>
  <c r="E2182" i="2"/>
  <c r="E2193" i="2"/>
  <c r="F2193" i="2" s="1"/>
  <c r="E2204" i="2"/>
  <c r="E2215" i="2"/>
  <c r="E2227" i="2"/>
  <c r="F2227" i="2" s="1"/>
  <c r="E2238" i="2"/>
  <c r="F2238" i="2" s="1"/>
  <c r="E2249" i="2"/>
  <c r="F2249" i="2" s="1"/>
  <c r="E2260" i="2"/>
  <c r="E2271" i="2"/>
  <c r="E2282" i="2"/>
  <c r="E2293" i="2"/>
  <c r="E2304" i="2"/>
  <c r="E2315" i="2"/>
  <c r="E2326" i="2"/>
  <c r="F2326" i="2" s="1"/>
  <c r="E4" i="2"/>
  <c r="E15" i="2"/>
  <c r="E26" i="2"/>
  <c r="F26" i="2" s="1"/>
  <c r="E37" i="2"/>
  <c r="F37" i="2" s="1"/>
  <c r="E48" i="2"/>
  <c r="F48" i="2" s="1"/>
  <c r="E59" i="2"/>
  <c r="E70" i="2"/>
  <c r="E81" i="2"/>
  <c r="E92" i="2"/>
  <c r="E103" i="2"/>
  <c r="E115" i="2"/>
  <c r="E126" i="2"/>
  <c r="E137" i="2"/>
  <c r="E148" i="2"/>
  <c r="E159" i="2"/>
  <c r="F159" i="2" s="1"/>
  <c r="E170" i="2"/>
  <c r="F170" i="2" s="1"/>
  <c r="E181" i="2"/>
  <c r="F181" i="2" s="1"/>
  <c r="E192" i="2"/>
  <c r="E203" i="2"/>
  <c r="E214" i="2"/>
  <c r="E226" i="2"/>
  <c r="E237" i="2"/>
  <c r="E248" i="2"/>
  <c r="E259" i="2"/>
  <c r="F259" i="2" s="1"/>
  <c r="E270" i="2"/>
  <c r="E281" i="2"/>
  <c r="F281" i="2" s="1"/>
  <c r="E292" i="2"/>
  <c r="F292" i="2" s="1"/>
  <c r="E303" i="2"/>
  <c r="F303" i="2" s="1"/>
  <c r="E314" i="2"/>
  <c r="F314" i="2" s="1"/>
  <c r="E325" i="2"/>
  <c r="E337" i="2"/>
  <c r="E348" i="2"/>
  <c r="E359" i="2"/>
  <c r="E370" i="2"/>
  <c r="E381" i="2"/>
  <c r="E392" i="2"/>
  <c r="E403" i="2"/>
  <c r="E414" i="2"/>
  <c r="E425" i="2"/>
  <c r="F425" i="2" s="1"/>
  <c r="E436" i="2"/>
  <c r="F436" i="2" s="1"/>
  <c r="E448" i="2"/>
  <c r="F448" i="2" s="1"/>
  <c r="E459" i="2"/>
  <c r="E470" i="2"/>
  <c r="E481" i="2"/>
  <c r="E492" i="2"/>
  <c r="E503" i="2"/>
  <c r="E514" i="2"/>
  <c r="E525" i="2"/>
  <c r="E536" i="2"/>
  <c r="E547" i="2"/>
  <c r="E559" i="2"/>
  <c r="F559" i="2" s="1"/>
  <c r="E570" i="2"/>
  <c r="E581" i="2"/>
  <c r="E592" i="2"/>
  <c r="E603" i="2"/>
  <c r="E614" i="2"/>
  <c r="E625" i="2"/>
  <c r="E636" i="2"/>
  <c r="E647" i="2"/>
  <c r="E658" i="2"/>
  <c r="E670" i="2"/>
  <c r="E681" i="2"/>
  <c r="E692" i="2"/>
  <c r="F692" i="2" s="1"/>
  <c r="E703" i="2"/>
  <c r="F703" i="2" s="1"/>
  <c r="E714" i="2"/>
  <c r="F714" i="2" s="1"/>
  <c r="E725" i="2"/>
  <c r="E736" i="2"/>
  <c r="E747" i="2"/>
  <c r="E758" i="2"/>
  <c r="E769" i="2"/>
  <c r="E781" i="2"/>
  <c r="E792" i="2"/>
  <c r="F792" i="2" s="1"/>
  <c r="E803" i="2"/>
  <c r="E814" i="2"/>
  <c r="E825" i="2"/>
  <c r="F825" i="2" s="1"/>
  <c r="E836" i="2"/>
  <c r="F836" i="2" s="1"/>
  <c r="E847" i="2"/>
  <c r="F847" i="2" s="1"/>
  <c r="E858" i="2"/>
  <c r="E869" i="2"/>
  <c r="E880" i="2"/>
  <c r="E892" i="2"/>
  <c r="E903" i="2"/>
  <c r="E914" i="2"/>
  <c r="E925" i="2"/>
  <c r="F925" i="2" s="1"/>
  <c r="E936" i="2"/>
  <c r="F936" i="2" s="1"/>
  <c r="E947" i="2"/>
  <c r="E958" i="2"/>
  <c r="F958" i="2" s="1"/>
  <c r="E969" i="2"/>
  <c r="F969" i="2" s="1"/>
  <c r="E980" i="2"/>
  <c r="F980" i="2" s="1"/>
  <c r="E991" i="2"/>
  <c r="E1003" i="2"/>
  <c r="E1014" i="2"/>
  <c r="E1025" i="2"/>
  <c r="E1036" i="2"/>
  <c r="E1047" i="2"/>
  <c r="E1058" i="2"/>
  <c r="E1069" i="2"/>
  <c r="E1080" i="2"/>
  <c r="E1091" i="2"/>
  <c r="F1091" i="2" s="1"/>
  <c r="E1102" i="2"/>
  <c r="F1102" i="2" s="1"/>
  <c r="E1115" i="2"/>
  <c r="F1115" i="2" s="1"/>
  <c r="E1126" i="2"/>
  <c r="E1137" i="2"/>
  <c r="E1148" i="2"/>
  <c r="E1159" i="2"/>
  <c r="E1170" i="2"/>
  <c r="E1181" i="2"/>
  <c r="E1192" i="2"/>
  <c r="F1192" i="2" s="1"/>
  <c r="E1203" i="2"/>
  <c r="F1203" i="2" s="1"/>
  <c r="E1214" i="2"/>
  <c r="E1226" i="2"/>
  <c r="F1226" i="2" s="1"/>
  <c r="E1237" i="2"/>
  <c r="F1237" i="2" s="1"/>
  <c r="E1248" i="2"/>
  <c r="F1248" i="2" s="1"/>
  <c r="E1259" i="2"/>
  <c r="E1270" i="2"/>
  <c r="E1281" i="2"/>
  <c r="E1292" i="2"/>
  <c r="E1303" i="2"/>
  <c r="E1314" i="2"/>
  <c r="E1325" i="2"/>
  <c r="E1337" i="2"/>
  <c r="E1348" i="2"/>
  <c r="E1359" i="2"/>
  <c r="F1359" i="2" s="1"/>
  <c r="E1370" i="2"/>
  <c r="F1370" i="2" s="1"/>
  <c r="E1381" i="2"/>
  <c r="E1392" i="2"/>
  <c r="E1403" i="2"/>
  <c r="E1414" i="2"/>
  <c r="E1425" i="2"/>
  <c r="E1436" i="2"/>
  <c r="E1448" i="2"/>
  <c r="E1459" i="2"/>
  <c r="E1470" i="2"/>
  <c r="E1481" i="2"/>
  <c r="E1488" i="2"/>
  <c r="F1488" i="2" s="1"/>
  <c r="E1489" i="2"/>
  <c r="F1489" i="2" s="1"/>
  <c r="E1490" i="2"/>
  <c r="E1491" i="2"/>
  <c r="E1492" i="2"/>
  <c r="E1493" i="2"/>
  <c r="E1495" i="2"/>
  <c r="E1496" i="2"/>
  <c r="E1497" i="2"/>
  <c r="E1498" i="2"/>
  <c r="F1498" i="2" s="1"/>
  <c r="E1499" i="2"/>
  <c r="E1500" i="2"/>
  <c r="E1501" i="2"/>
  <c r="F1501" i="2" s="1"/>
  <c r="E1502" i="2"/>
  <c r="F1502" i="2" s="1"/>
  <c r="E1503" i="2"/>
  <c r="F1503" i="2" s="1"/>
  <c r="E1504" i="2"/>
  <c r="E1506" i="2"/>
  <c r="E1507" i="2"/>
  <c r="E1508" i="2"/>
  <c r="E1509" i="2"/>
  <c r="E1510" i="2"/>
  <c r="E1511" i="2"/>
  <c r="E1512" i="2"/>
  <c r="F1512" i="2" s="1"/>
  <c r="E1513" i="2"/>
  <c r="E1514" i="2"/>
  <c r="F1514" i="2" s="1"/>
  <c r="E1515" i="2"/>
  <c r="F1515" i="2" s="1"/>
  <c r="E1517" i="2"/>
  <c r="F1517" i="2" s="1"/>
  <c r="E1518" i="2"/>
  <c r="E1519" i="2"/>
  <c r="E1520" i="2"/>
  <c r="E1521" i="2"/>
  <c r="E1522" i="2"/>
  <c r="E1523" i="2"/>
  <c r="E1524" i="2"/>
  <c r="E1525" i="2"/>
  <c r="E1526" i="2"/>
  <c r="E1528" i="2"/>
  <c r="F1528" i="2" s="1"/>
  <c r="E1529" i="2"/>
  <c r="F1529" i="2" s="1"/>
  <c r="E1530" i="2"/>
  <c r="F1530" i="2" s="1"/>
  <c r="E1531" i="2"/>
  <c r="E1532" i="2"/>
  <c r="E1533" i="2"/>
  <c r="E1534" i="2"/>
  <c r="E1535" i="2"/>
  <c r="E1536" i="2"/>
  <c r="E1537" i="2"/>
  <c r="F1537" i="2" s="1"/>
  <c r="E1539" i="2"/>
  <c r="F1539" i="2" s="1"/>
  <c r="E1540" i="2"/>
  <c r="E1541" i="2"/>
  <c r="F1541" i="2" s="1"/>
  <c r="E1542" i="2"/>
  <c r="F1542" i="2" s="1"/>
  <c r="E1543" i="2"/>
  <c r="F1543" i="2" s="1"/>
  <c r="E1544" i="2"/>
  <c r="E1545" i="2"/>
  <c r="E1546" i="2"/>
  <c r="E1547" i="2"/>
  <c r="E1548" i="2"/>
  <c r="E1550" i="2"/>
  <c r="E1551" i="2"/>
  <c r="E1552" i="2"/>
  <c r="F1552" i="2" s="1"/>
  <c r="E1553" i="2"/>
  <c r="E1554" i="2"/>
  <c r="F1554" i="2" s="1"/>
  <c r="E1555" i="2"/>
  <c r="E1556" i="2"/>
  <c r="F1556" i="2" s="1"/>
  <c r="E1557" i="2"/>
  <c r="E1558" i="2"/>
  <c r="E1559" i="2"/>
  <c r="E1562" i="2"/>
  <c r="E1563" i="2"/>
  <c r="E1564" i="2"/>
  <c r="E1565" i="2"/>
  <c r="E1566" i="2"/>
  <c r="E1567" i="2"/>
  <c r="E1568" i="2"/>
  <c r="F1568" i="2" s="1"/>
  <c r="E1569" i="2"/>
  <c r="F1569" i="2" s="1"/>
  <c r="E1570" i="2"/>
  <c r="F1570" i="2" s="1"/>
  <c r="E1571" i="2"/>
  <c r="E1573" i="2"/>
  <c r="E1574" i="2"/>
  <c r="E1575" i="2"/>
  <c r="E1576" i="2"/>
  <c r="E1577" i="2"/>
  <c r="E1578" i="2"/>
  <c r="F1578" i="2" s="1"/>
  <c r="E1579" i="2"/>
  <c r="E1580" i="2"/>
  <c r="E1581" i="2"/>
  <c r="F1581" i="2" s="1"/>
  <c r="E1582" i="2"/>
  <c r="F1582" i="2" s="1"/>
  <c r="E1584" i="2"/>
  <c r="F1584" i="2" s="1"/>
  <c r="E1585" i="2"/>
  <c r="E1586" i="2"/>
  <c r="E1587" i="2"/>
  <c r="E1588" i="2"/>
  <c r="E1589" i="2"/>
  <c r="E1590" i="2"/>
  <c r="E1591" i="2"/>
  <c r="E1592" i="2"/>
  <c r="F1592" i="2" s="1"/>
  <c r="E1593" i="2"/>
  <c r="E1595" i="2"/>
  <c r="F1595" i="2" s="1"/>
  <c r="E1596" i="2"/>
  <c r="F1596" i="2" s="1"/>
  <c r="E1597" i="2"/>
  <c r="F1597" i="2" s="1"/>
  <c r="E1598" i="2"/>
  <c r="E1599" i="2"/>
  <c r="E1600" i="2"/>
  <c r="E1601" i="2"/>
  <c r="E1602" i="2"/>
  <c r="E1603" i="2"/>
  <c r="E1604" i="2"/>
  <c r="E1606" i="2"/>
  <c r="E1607" i="2"/>
  <c r="E1608" i="2"/>
  <c r="F1608" i="2" s="1"/>
  <c r="E1609" i="2"/>
  <c r="F1609" i="2" s="1"/>
  <c r="E1610" i="2"/>
  <c r="F1610" i="2" s="1"/>
  <c r="E1611" i="2"/>
  <c r="E1612" i="2"/>
  <c r="E1613" i="2"/>
  <c r="E1614" i="2"/>
  <c r="E1615" i="2"/>
  <c r="E1617" i="2"/>
  <c r="E1618" i="2"/>
  <c r="E1619" i="2"/>
  <c r="F1619" i="2" s="1"/>
  <c r="E1620" i="2"/>
  <c r="E1621" i="2"/>
  <c r="F1621" i="2" s="1"/>
  <c r="E1622" i="2"/>
  <c r="F1622" i="2" s="1"/>
  <c r="E1623" i="2"/>
  <c r="F1623" i="2" s="1"/>
  <c r="E1624" i="2"/>
  <c r="E1625" i="2"/>
  <c r="E1626" i="2"/>
  <c r="E1628" i="2"/>
  <c r="E1629" i="2"/>
  <c r="E1630" i="2"/>
  <c r="E1631" i="2"/>
  <c r="E1632" i="2"/>
  <c r="E1633" i="2"/>
  <c r="E1634" i="2"/>
  <c r="F1634" i="2" s="1"/>
  <c r="E1635" i="2"/>
  <c r="F1635" i="2" s="1"/>
  <c r="E1636" i="2"/>
  <c r="F1636" i="2" s="1"/>
  <c r="E1637" i="2"/>
  <c r="E1639" i="2"/>
  <c r="E1640" i="2"/>
  <c r="E1641" i="2"/>
  <c r="E1642" i="2"/>
  <c r="E1643" i="2"/>
  <c r="E1644" i="2"/>
  <c r="E1645" i="2"/>
  <c r="E1646" i="2"/>
  <c r="E1647" i="2"/>
  <c r="F1647" i="2" s="1"/>
  <c r="E1648" i="2"/>
  <c r="F1648" i="2" s="1"/>
  <c r="E1650" i="2"/>
  <c r="F1650" i="2" s="1"/>
  <c r="E1651" i="2"/>
  <c r="E1652" i="2"/>
  <c r="E1653" i="2"/>
  <c r="E1654" i="2"/>
  <c r="E1655" i="2"/>
  <c r="E1656" i="2"/>
  <c r="E1657" i="2"/>
  <c r="E1658" i="2"/>
  <c r="E1659" i="2"/>
  <c r="E1661" i="2"/>
  <c r="F1661" i="2" s="1"/>
  <c r="E1662" i="2"/>
  <c r="F1662" i="2" s="1"/>
  <c r="E1663" i="2"/>
  <c r="F1663" i="2" s="1"/>
  <c r="E1664" i="2"/>
  <c r="E1665" i="2"/>
  <c r="E1666" i="2"/>
  <c r="E1667" i="2"/>
  <c r="E1668" i="2"/>
  <c r="E1669" i="2"/>
  <c r="E1670" i="2"/>
  <c r="E1673" i="2"/>
  <c r="F1673" i="2" s="1"/>
  <c r="E1674" i="2"/>
  <c r="E1675" i="2"/>
  <c r="F1675" i="2" s="1"/>
  <c r="E1676" i="2"/>
  <c r="F1676" i="2" s="1"/>
  <c r="E1677" i="2"/>
  <c r="F1677" i="2" s="1"/>
  <c r="E1678" i="2"/>
  <c r="E1679" i="2"/>
  <c r="E1680" i="2"/>
  <c r="E1681" i="2"/>
  <c r="E1682" i="2"/>
  <c r="E1684" i="2"/>
  <c r="E1685" i="2"/>
  <c r="E1686" i="2"/>
  <c r="E1687" i="2"/>
  <c r="E1688" i="2"/>
  <c r="F1688" i="2" s="1"/>
  <c r="E1689" i="2"/>
  <c r="F1689" i="2" s="1"/>
  <c r="E1690" i="2"/>
  <c r="F1690" i="2" s="1"/>
  <c r="E1691" i="2"/>
  <c r="E1692" i="2"/>
  <c r="E1693" i="2"/>
  <c r="E1695" i="2"/>
  <c r="E1696" i="2"/>
  <c r="E1697" i="2"/>
  <c r="E1698" i="2"/>
  <c r="E1699" i="2"/>
  <c r="F1699" i="2" s="1"/>
  <c r="E1700" i="2"/>
  <c r="E1701" i="2"/>
  <c r="F1701" i="2" s="1"/>
  <c r="E1702" i="2"/>
  <c r="F1702" i="2" s="1"/>
  <c r="E1703" i="2"/>
  <c r="F1703" i="2" s="1"/>
  <c r="E1704" i="2"/>
  <c r="E1706" i="2"/>
  <c r="E1707" i="2"/>
  <c r="E1708" i="2"/>
  <c r="E1709" i="2"/>
  <c r="E1710" i="2"/>
  <c r="E1711" i="2"/>
  <c r="E1712" i="2"/>
  <c r="E1713" i="2"/>
  <c r="E1714" i="2"/>
  <c r="F1714" i="2" s="1"/>
  <c r="E1715" i="2"/>
  <c r="E1717" i="2"/>
  <c r="E1718" i="2"/>
  <c r="E1719" i="2"/>
  <c r="E1720" i="2"/>
  <c r="E1721" i="2"/>
  <c r="E1722" i="2"/>
  <c r="E1723" i="2"/>
  <c r="E1724" i="2"/>
  <c r="E1725" i="2"/>
  <c r="E1726" i="2"/>
  <c r="E1728" i="2"/>
  <c r="F1728" i="2" s="1"/>
  <c r="E1729" i="2"/>
  <c r="E1730" i="2"/>
  <c r="F1730" i="2" s="1"/>
  <c r="E1731" i="2"/>
  <c r="E1732" i="2"/>
  <c r="E1733" i="2"/>
  <c r="E1734" i="2"/>
  <c r="E1735" i="2"/>
  <c r="E1736" i="2"/>
  <c r="E1737" i="2"/>
  <c r="E1739" i="2"/>
  <c r="E1740" i="2"/>
  <c r="E1741" i="2"/>
  <c r="F1741" i="2" s="1"/>
  <c r="E1742" i="2"/>
  <c r="F1742" i="2" s="1"/>
  <c r="E1743" i="2"/>
  <c r="F1743" i="2" s="1"/>
  <c r="E1744" i="2"/>
  <c r="E1745" i="2"/>
  <c r="E1746" i="2"/>
  <c r="E1747" i="2"/>
  <c r="E1748" i="2"/>
  <c r="E1750" i="2"/>
  <c r="E1751" i="2"/>
  <c r="E1752" i="2"/>
  <c r="E1753" i="2"/>
  <c r="E1754" i="2"/>
  <c r="F1754" i="2" s="1"/>
  <c r="E1755" i="2"/>
  <c r="E1756" i="2"/>
  <c r="F1756" i="2" s="1"/>
  <c r="E1757" i="2"/>
  <c r="E1758" i="2"/>
  <c r="E1759" i="2"/>
  <c r="E1761" i="2"/>
  <c r="E1762" i="2"/>
  <c r="E1763" i="2"/>
  <c r="E1764" i="2"/>
  <c r="E1765" i="2"/>
  <c r="F1765" i="2" s="1"/>
  <c r="E1766" i="2"/>
  <c r="E1767" i="2"/>
  <c r="F1767" i="2" s="1"/>
  <c r="E1768" i="2"/>
  <c r="E1769" i="2"/>
  <c r="F1769" i="2" s="1"/>
  <c r="E1770" i="2"/>
  <c r="E1772" i="2"/>
  <c r="E1773" i="2"/>
  <c r="E1774" i="2"/>
  <c r="E1775" i="2"/>
  <c r="E1776" i="2"/>
  <c r="E1777" i="2"/>
  <c r="E1778" i="2"/>
  <c r="E1779" i="2"/>
  <c r="E1780" i="2"/>
  <c r="F1780" i="2" s="1"/>
  <c r="E1781" i="2"/>
  <c r="F1781" i="2" s="1"/>
  <c r="E1784" i="2"/>
  <c r="F1784" i="2" s="1"/>
  <c r="E1785" i="2"/>
  <c r="E1786" i="2"/>
  <c r="E1787" i="2"/>
  <c r="E1788" i="2"/>
  <c r="E1789" i="2"/>
  <c r="E1790" i="2"/>
  <c r="E1791" i="2"/>
  <c r="E1792" i="2"/>
  <c r="E1793" i="2"/>
  <c r="E1795" i="2"/>
  <c r="F1795" i="2" s="1"/>
  <c r="E1796" i="2"/>
  <c r="F1796" i="2" s="1"/>
  <c r="E1797" i="2"/>
  <c r="F1797" i="2" s="1"/>
  <c r="E1798" i="2"/>
  <c r="E1799" i="2"/>
  <c r="E1800" i="2"/>
  <c r="E1801" i="2"/>
  <c r="E1802" i="2"/>
  <c r="E1803" i="2"/>
  <c r="E1804" i="2"/>
  <c r="E1806" i="2"/>
  <c r="E1807" i="2"/>
  <c r="E1808" i="2"/>
  <c r="F1808" i="2" s="1"/>
  <c r="E1809" i="2"/>
  <c r="E1810" i="2"/>
  <c r="F1810" i="2" s="1"/>
  <c r="E1811" i="2"/>
  <c r="E1812" i="2"/>
  <c r="E1813" i="2"/>
  <c r="E1814" i="2"/>
  <c r="E1815" i="2"/>
  <c r="E1817" i="2"/>
  <c r="E1818" i="2"/>
  <c r="E1819" i="2"/>
  <c r="F1819" i="2" s="1"/>
  <c r="E1820" i="2"/>
  <c r="E1821" i="2"/>
  <c r="F1821" i="2" s="1"/>
  <c r="E1822" i="2"/>
  <c r="F1822" i="2" s="1"/>
  <c r="E1823" i="2"/>
  <c r="F1823" i="2" s="1"/>
  <c r="E1824" i="2"/>
  <c r="E1825" i="2"/>
  <c r="E1826" i="2"/>
  <c r="E1828" i="2"/>
  <c r="E1829" i="2"/>
  <c r="E1830" i="2"/>
  <c r="E1831" i="2"/>
  <c r="E1832" i="2"/>
  <c r="E1833" i="2"/>
  <c r="E1834" i="2"/>
  <c r="F1834" i="2" s="1"/>
  <c r="E1835" i="2"/>
  <c r="F1835" i="2" s="1"/>
  <c r="E1836" i="2"/>
  <c r="E1837" i="2"/>
  <c r="E1839" i="2"/>
  <c r="E1840" i="2"/>
  <c r="E1841" i="2"/>
  <c r="E1842" i="2"/>
  <c r="E1843" i="2"/>
  <c r="E1844" i="2"/>
  <c r="E1845" i="2"/>
  <c r="E1846" i="2"/>
  <c r="E1847" i="2"/>
  <c r="F1847" i="2" s="1"/>
  <c r="E1848" i="2"/>
  <c r="E1850" i="2"/>
  <c r="F1850" i="2" s="1"/>
  <c r="E1851" i="2"/>
  <c r="E1852" i="2"/>
  <c r="E1853" i="2"/>
  <c r="E1854" i="2"/>
  <c r="E1855" i="2"/>
  <c r="E1856" i="2"/>
  <c r="E1857" i="2"/>
  <c r="E1858" i="2"/>
  <c r="F1858" i="2" s="1"/>
  <c r="E1859" i="2"/>
  <c r="E1861" i="2"/>
  <c r="F1861" i="2" s="1"/>
  <c r="E1862" i="2"/>
  <c r="F1862" i="2" s="1"/>
  <c r="E1863" i="2"/>
  <c r="F1863" i="2" s="1"/>
  <c r="E1864" i="2"/>
  <c r="E1865" i="2"/>
  <c r="E1866" i="2"/>
  <c r="E1867" i="2"/>
  <c r="E1868" i="2"/>
  <c r="E1869" i="2"/>
  <c r="E1870" i="2"/>
  <c r="E1872" i="2"/>
  <c r="E1873" i="2"/>
  <c r="E1874" i="2"/>
  <c r="F1874" i="2" s="1"/>
  <c r="E1875" i="2"/>
  <c r="E1876" i="2"/>
  <c r="F1876" i="2" s="1"/>
  <c r="E1877" i="2"/>
  <c r="E1878" i="2"/>
  <c r="E1879" i="2"/>
  <c r="E1880" i="2"/>
  <c r="E1881" i="2"/>
  <c r="E1883" i="2"/>
  <c r="E1884" i="2"/>
  <c r="E1885" i="2"/>
  <c r="F1885" i="2" s="1"/>
  <c r="E1886" i="2"/>
  <c r="E1887" i="2"/>
  <c r="F1887" i="2" s="1"/>
  <c r="E1888" i="2"/>
  <c r="F1888" i="2" s="1"/>
  <c r="E1889" i="2"/>
  <c r="F1889" i="2" s="1"/>
  <c r="E1890" i="2"/>
  <c r="E1891" i="2"/>
  <c r="E1892" i="2"/>
  <c r="E1895" i="2"/>
  <c r="E1896" i="2"/>
  <c r="E1897" i="2"/>
  <c r="E1898" i="2"/>
  <c r="E1899" i="2"/>
  <c r="E1900" i="2"/>
  <c r="E1901" i="2"/>
  <c r="F1901" i="2" s="1"/>
  <c r="E1902" i="2"/>
  <c r="E1903" i="2"/>
  <c r="F1903" i="2" s="1"/>
  <c r="E1904" i="2"/>
  <c r="E1906" i="2"/>
  <c r="E1907" i="2"/>
  <c r="E1908" i="2"/>
  <c r="E1909" i="2"/>
  <c r="E1910" i="2"/>
  <c r="E1911" i="2"/>
  <c r="E1912" i="2"/>
  <c r="E1913" i="2"/>
  <c r="E1914" i="2"/>
  <c r="F1914" i="2" s="1"/>
  <c r="E1915" i="2"/>
  <c r="F1915" i="2" s="1"/>
  <c r="E1917" i="2"/>
  <c r="F1917" i="2" s="1"/>
  <c r="E1918" i="2"/>
  <c r="E1919" i="2"/>
  <c r="E1920" i="2"/>
  <c r="E1921" i="2"/>
  <c r="E1922" i="2"/>
  <c r="E1923" i="2"/>
  <c r="E1924" i="2"/>
  <c r="E1925" i="2"/>
  <c r="E1926" i="2"/>
  <c r="E1928" i="2"/>
  <c r="F1928" i="2" s="1"/>
  <c r="E1929" i="2"/>
  <c r="E1930" i="2"/>
  <c r="F1930" i="2" s="1"/>
  <c r="E1931" i="2"/>
  <c r="E1932" i="2"/>
  <c r="E1933" i="2"/>
  <c r="E1934" i="2"/>
  <c r="E1935" i="2"/>
  <c r="E1936" i="2"/>
  <c r="E1937" i="2"/>
  <c r="E1939" i="2"/>
  <c r="F1939" i="2" s="1"/>
  <c r="E1940" i="2"/>
  <c r="E1941" i="2"/>
  <c r="F1941" i="2" s="1"/>
  <c r="E1942" i="2"/>
  <c r="E1943" i="2"/>
  <c r="F1943" i="2" s="1"/>
  <c r="E1944" i="2"/>
  <c r="E1945" i="2"/>
  <c r="E1946" i="2"/>
  <c r="E1947" i="2"/>
  <c r="E1948" i="2"/>
  <c r="E1950" i="2"/>
  <c r="E1951" i="2"/>
  <c r="E1952" i="2"/>
  <c r="E1953" i="2"/>
  <c r="E1954" i="2"/>
  <c r="F1954" i="2" s="1"/>
  <c r="E1955" i="2"/>
  <c r="F1955" i="2" s="1"/>
  <c r="E1956" i="2"/>
  <c r="F1956" i="2" s="1"/>
  <c r="E1957" i="2"/>
  <c r="E1958" i="2"/>
  <c r="E1959" i="2"/>
  <c r="E1961" i="2"/>
  <c r="E1962" i="2"/>
  <c r="E1963" i="2"/>
  <c r="E1964" i="2"/>
  <c r="E1965" i="2"/>
  <c r="E1966" i="2"/>
  <c r="E1967" i="2"/>
  <c r="F1967" i="2" s="1"/>
  <c r="E1968" i="2"/>
  <c r="E1969" i="2"/>
  <c r="F1969" i="2" s="1"/>
  <c r="E1970" i="2"/>
  <c r="E1972" i="2"/>
  <c r="E1973" i="2"/>
  <c r="E1974" i="2"/>
  <c r="E1975" i="2"/>
  <c r="E1976" i="2"/>
  <c r="E1977" i="2"/>
  <c r="E1978" i="2"/>
  <c r="E1979" i="2"/>
  <c r="E1980" i="2"/>
  <c r="F1980" i="2" s="1"/>
  <c r="E1981" i="2"/>
  <c r="F1981" i="2" s="1"/>
  <c r="E1983" i="2"/>
  <c r="F1983" i="2" s="1"/>
  <c r="E1984" i="2"/>
  <c r="E1985" i="2"/>
  <c r="E1986" i="2"/>
  <c r="E1987" i="2"/>
  <c r="E1988" i="2"/>
  <c r="E1989" i="2"/>
  <c r="E1990" i="2"/>
  <c r="E1991" i="2"/>
  <c r="E1992" i="2"/>
  <c r="E1994" i="2"/>
  <c r="F1994" i="2" s="1"/>
  <c r="E1995" i="2"/>
  <c r="E1996" i="2"/>
  <c r="F1996" i="2" s="1"/>
  <c r="E1997" i="2"/>
  <c r="E1998" i="2"/>
  <c r="E1999" i="2"/>
  <c r="E2000" i="2"/>
  <c r="E2001" i="2"/>
  <c r="E2002" i="2"/>
  <c r="E2003" i="2"/>
  <c r="E2006" i="2"/>
  <c r="E2007" i="2"/>
  <c r="E2008" i="2"/>
  <c r="F2008" i="2" s="1"/>
  <c r="E2009" i="2"/>
  <c r="F2009" i="2" s="1"/>
  <c r="E2010" i="2"/>
  <c r="F2010" i="2" s="1"/>
  <c r="E2011" i="2"/>
  <c r="E2012" i="2"/>
  <c r="E2013" i="2"/>
  <c r="E2014" i="2"/>
  <c r="E2015" i="2"/>
  <c r="E2017" i="2"/>
  <c r="E2018" i="2"/>
  <c r="E2019" i="2"/>
  <c r="E2020" i="2"/>
  <c r="E2021" i="2"/>
  <c r="F2021" i="2" s="1"/>
  <c r="E2022" i="2"/>
  <c r="E2023" i="2"/>
  <c r="F2023" i="2" s="1"/>
  <c r="E2024" i="2"/>
  <c r="E2025" i="2"/>
  <c r="E2026" i="2"/>
  <c r="E2028" i="2"/>
  <c r="E2029" i="2"/>
  <c r="E2030" i="2"/>
  <c r="E2031" i="2"/>
  <c r="E2032" i="2"/>
  <c r="E2033" i="2"/>
  <c r="E2034" i="2"/>
  <c r="F2034" i="2" s="1"/>
  <c r="E2035" i="2"/>
  <c r="E2036" i="2"/>
  <c r="F2036" i="2" s="1"/>
  <c r="E2037" i="2"/>
  <c r="E2039" i="2"/>
  <c r="E2040" i="2"/>
  <c r="E2041" i="2"/>
  <c r="E2042" i="2"/>
  <c r="E2043" i="2"/>
  <c r="E2044" i="2"/>
  <c r="E2045" i="2"/>
  <c r="E2046" i="2"/>
  <c r="E2047" i="2"/>
  <c r="F2047" i="2" s="1"/>
  <c r="E2048" i="2"/>
  <c r="F2048" i="2" s="1"/>
  <c r="E2050" i="2"/>
  <c r="F2050" i="2" s="1"/>
  <c r="E2051" i="2"/>
  <c r="E2052" i="2"/>
  <c r="E2053" i="2"/>
  <c r="E2054" i="2"/>
  <c r="E2055" i="2"/>
  <c r="E2056" i="2"/>
  <c r="E2057" i="2"/>
  <c r="E2058" i="2"/>
  <c r="E2059" i="2"/>
  <c r="E2061" i="2"/>
  <c r="F2061" i="2" s="1"/>
  <c r="E2062" i="2"/>
  <c r="F2062" i="2" s="1"/>
  <c r="E2063" i="2"/>
  <c r="F2063" i="2" s="1"/>
  <c r="E2064" i="2"/>
  <c r="E2065" i="2"/>
  <c r="E2066" i="2"/>
  <c r="E2067" i="2"/>
  <c r="E2068" i="2"/>
  <c r="E2069" i="2"/>
  <c r="E2070" i="2"/>
  <c r="E2072" i="2"/>
  <c r="E2073" i="2"/>
  <c r="E2074" i="2"/>
  <c r="F2074" i="2" s="1"/>
  <c r="E2075" i="2"/>
  <c r="E2076" i="2"/>
  <c r="F2076" i="2" s="1"/>
  <c r="E2077" i="2"/>
  <c r="E2078" i="2"/>
  <c r="E2079" i="2"/>
  <c r="E2080" i="2"/>
  <c r="E2081" i="2"/>
  <c r="E2083" i="2"/>
  <c r="E2084" i="2"/>
  <c r="E2085" i="2"/>
  <c r="E2086" i="2"/>
  <c r="E2087" i="2"/>
  <c r="F2087" i="2" s="1"/>
  <c r="E2088" i="2"/>
  <c r="F2088" i="2" s="1"/>
  <c r="E2089" i="2"/>
  <c r="F2089" i="2" s="1"/>
  <c r="E2090" i="2"/>
  <c r="E2091" i="2"/>
  <c r="E2092" i="2"/>
  <c r="E2094" i="2"/>
  <c r="E2095" i="2"/>
  <c r="E2096" i="2"/>
  <c r="E2097" i="2"/>
  <c r="E2098" i="2"/>
  <c r="E2099" i="2"/>
  <c r="E2100" i="2"/>
  <c r="F2100" i="2" s="1"/>
  <c r="E2101" i="2"/>
  <c r="E2102" i="2"/>
  <c r="F2102" i="2" s="1"/>
  <c r="E2103" i="2"/>
  <c r="E2105" i="2"/>
  <c r="E2106" i="2"/>
  <c r="E2107" i="2"/>
  <c r="E2108" i="2"/>
  <c r="E2109" i="2"/>
  <c r="E2110" i="2"/>
  <c r="E2111" i="2"/>
  <c r="E2112" i="2"/>
  <c r="E2113" i="2"/>
  <c r="F2113" i="2" s="1"/>
  <c r="E2114" i="2"/>
  <c r="E2117" i="2"/>
  <c r="F2117" i="2" s="1"/>
  <c r="E2118" i="2"/>
  <c r="E2119" i="2"/>
  <c r="E2120" i="2"/>
  <c r="E2121" i="2"/>
  <c r="E2122" i="2"/>
  <c r="E2123" i="2"/>
  <c r="E2124" i="2"/>
  <c r="E2125" i="2"/>
  <c r="F2125" i="2" s="1"/>
  <c r="E2126" i="2"/>
  <c r="E2128" i="2"/>
  <c r="F2128" i="2" s="1"/>
  <c r="E2129" i="2"/>
  <c r="F2129" i="2" s="1"/>
  <c r="E2130" i="2"/>
  <c r="F2130" i="2" s="1"/>
  <c r="E2131" i="2"/>
  <c r="E2132" i="2"/>
  <c r="E2133" i="2"/>
  <c r="E2134" i="2"/>
  <c r="E2135" i="2"/>
  <c r="E2136" i="2"/>
  <c r="E2137" i="2"/>
  <c r="E2139" i="2"/>
  <c r="E2140" i="2"/>
  <c r="E2141" i="2"/>
  <c r="F2141" i="2" s="1"/>
  <c r="E2142" i="2"/>
  <c r="E2143" i="2"/>
  <c r="F2143" i="2" s="1"/>
  <c r="E2144" i="2"/>
  <c r="E2145" i="2"/>
  <c r="E2146" i="2"/>
  <c r="E2147" i="2"/>
  <c r="E2148" i="2"/>
  <c r="E2150" i="2"/>
  <c r="E2151" i="2"/>
  <c r="E2152" i="2"/>
  <c r="E2153" i="2"/>
  <c r="E2154" i="2"/>
  <c r="F2154" i="2" s="1"/>
  <c r="E2155" i="2"/>
  <c r="F2155" i="2" s="1"/>
  <c r="E2156" i="2"/>
  <c r="F2156" i="2" s="1"/>
  <c r="E2157" i="2"/>
  <c r="E2158" i="2"/>
  <c r="E2159" i="2"/>
  <c r="E2161" i="2"/>
  <c r="E2162" i="2"/>
  <c r="E2163" i="2"/>
  <c r="E2164" i="2"/>
  <c r="E2165" i="2"/>
  <c r="E2166" i="2"/>
  <c r="E2167" i="2"/>
  <c r="F2167" i="2" s="1"/>
  <c r="E2168" i="2"/>
  <c r="E2169" i="2"/>
  <c r="F2169" i="2" s="1"/>
  <c r="E2170" i="2"/>
  <c r="E2172" i="2"/>
  <c r="E2173" i="2"/>
  <c r="E2174" i="2"/>
  <c r="E2175" i="2"/>
  <c r="E2176" i="2"/>
  <c r="E2177" i="2"/>
  <c r="E2178" i="2"/>
  <c r="E2179" i="2"/>
  <c r="E2180" i="2"/>
  <c r="F2180" i="2" s="1"/>
  <c r="E2181" i="2"/>
  <c r="E2183" i="2"/>
  <c r="F2183" i="2" s="1"/>
  <c r="E2184" i="2"/>
  <c r="E2185" i="2"/>
  <c r="E2186" i="2"/>
  <c r="E2187" i="2"/>
  <c r="E2188" i="2"/>
  <c r="E2189" i="2"/>
  <c r="E2190" i="2"/>
  <c r="E2191" i="2"/>
  <c r="E2192" i="2"/>
  <c r="E2194" i="2"/>
  <c r="F2194" i="2" s="1"/>
  <c r="E2195" i="2"/>
  <c r="E2196" i="2"/>
  <c r="F2196" i="2" s="1"/>
  <c r="E2197" i="2"/>
  <c r="E2198" i="2"/>
  <c r="E2199" i="2"/>
  <c r="E2200" i="2"/>
  <c r="E2201" i="2"/>
  <c r="E2202" i="2"/>
  <c r="E2203" i="2"/>
  <c r="E2205" i="2"/>
  <c r="F2205" i="2" s="1"/>
  <c r="E2206" i="2"/>
  <c r="E2207" i="2"/>
  <c r="F2207" i="2" s="1"/>
  <c r="E2208" i="2"/>
  <c r="E2209" i="2"/>
  <c r="F2209" i="2" s="1"/>
  <c r="E2210" i="2"/>
  <c r="E2211" i="2"/>
  <c r="E2212" i="2"/>
  <c r="E2213" i="2"/>
  <c r="E2214" i="2"/>
  <c r="E2216" i="2"/>
  <c r="E2217" i="2"/>
  <c r="E2218" i="2"/>
  <c r="E2219" i="2"/>
  <c r="E2220" i="2"/>
  <c r="F2220" i="2" s="1"/>
  <c r="E2221" i="2"/>
  <c r="F2221" i="2" s="1"/>
  <c r="E2222" i="2"/>
  <c r="F2222" i="2" s="1"/>
  <c r="E2223" i="2"/>
  <c r="E2224" i="2"/>
  <c r="E2225" i="2"/>
  <c r="E2228" i="2"/>
  <c r="E2229" i="2"/>
  <c r="E2230" i="2"/>
  <c r="E2231" i="2"/>
  <c r="E2232" i="2"/>
  <c r="F2232" i="2" s="1"/>
  <c r="E2233" i="2"/>
  <c r="E2234" i="2"/>
  <c r="F2234" i="2" s="1"/>
  <c r="E2235" i="2"/>
  <c r="E2236" i="2"/>
  <c r="F2236" i="2" s="1"/>
  <c r="E2237" i="2"/>
  <c r="E2239" i="2"/>
  <c r="E2240" i="2"/>
  <c r="E2241" i="2"/>
  <c r="E2242" i="2"/>
  <c r="E2243" i="2"/>
  <c r="E2244" i="2"/>
  <c r="E2245" i="2"/>
  <c r="E2246" i="2"/>
  <c r="E2247" i="2"/>
  <c r="F2247" i="2" s="1"/>
  <c r="E2248" i="2"/>
  <c r="F2248" i="2" s="1"/>
  <c r="E2250" i="2"/>
  <c r="F2250" i="2" s="1"/>
  <c r="E2251" i="2"/>
  <c r="E2252" i="2"/>
  <c r="E2253" i="2"/>
  <c r="E2254" i="2"/>
  <c r="E2255" i="2"/>
  <c r="E2256" i="2"/>
  <c r="E2257" i="2"/>
  <c r="E2258" i="2"/>
  <c r="E2259" i="2"/>
  <c r="E2261" i="2"/>
  <c r="F2261" i="2" s="1"/>
  <c r="E2262" i="2"/>
  <c r="E2263" i="2"/>
  <c r="F2263" i="2" s="1"/>
  <c r="E2264" i="2"/>
  <c r="E2265" i="2"/>
  <c r="E2266" i="2"/>
  <c r="E2267" i="2"/>
  <c r="E2268" i="2"/>
  <c r="E2269" i="2"/>
  <c r="E2270" i="2"/>
  <c r="E2272" i="2"/>
  <c r="E2273" i="2"/>
  <c r="F2273" i="2" s="1"/>
  <c r="E2274" i="2"/>
  <c r="F2274" i="2" s="1"/>
  <c r="E2275" i="2"/>
  <c r="E2276" i="2"/>
  <c r="F2276" i="2" s="1"/>
  <c r="E2277" i="2"/>
  <c r="E2278" i="2"/>
  <c r="E2279" i="2"/>
  <c r="E2280" i="2"/>
  <c r="E2281" i="2"/>
  <c r="E2283" i="2"/>
  <c r="E2284" i="2"/>
  <c r="E2285" i="2"/>
  <c r="F2285" i="2" s="1"/>
  <c r="E2286" i="2"/>
  <c r="E2287" i="2"/>
  <c r="F2287" i="2" s="1"/>
  <c r="E2288" i="2"/>
  <c r="F2288" i="2" s="1"/>
  <c r="E2289" i="2"/>
  <c r="F2289" i="2" s="1"/>
  <c r="E2290" i="2"/>
  <c r="E2291" i="2"/>
  <c r="E2292" i="2"/>
  <c r="E2294" i="2"/>
  <c r="E2295" i="2"/>
  <c r="E2296" i="2"/>
  <c r="E2297" i="2"/>
  <c r="E2298" i="2"/>
  <c r="F2298" i="2" s="1"/>
  <c r="E2299" i="2"/>
  <c r="E2300" i="2"/>
  <c r="F2300" i="2" s="1"/>
  <c r="E2301" i="2"/>
  <c r="E2302" i="2"/>
  <c r="F2302" i="2" s="1"/>
  <c r="E2303" i="2"/>
  <c r="E2305" i="2"/>
  <c r="E2306" i="2"/>
  <c r="E2307" i="2"/>
  <c r="E2308" i="2"/>
  <c r="E2309" i="2"/>
  <c r="E2310" i="2"/>
  <c r="E2311" i="2"/>
  <c r="E2312" i="2"/>
  <c r="E2313" i="2"/>
  <c r="F2313" i="2" s="1"/>
  <c r="E2314" i="2"/>
  <c r="E2316" i="2"/>
  <c r="F2316" i="2" s="1"/>
  <c r="E2317" i="2"/>
  <c r="E2318" i="2"/>
  <c r="E2319" i="2"/>
  <c r="E2320" i="2"/>
  <c r="E2321" i="2"/>
  <c r="E2322" i="2"/>
  <c r="E2323" i="2"/>
  <c r="E2324" i="2"/>
  <c r="E2325" i="2"/>
  <c r="E2327" i="2"/>
  <c r="F2327" i="2" s="1"/>
  <c r="E2328" i="2"/>
  <c r="E2329" i="2"/>
  <c r="F2329" i="2" s="1"/>
  <c r="E2330" i="2"/>
  <c r="E2331" i="2"/>
  <c r="E2332" i="2"/>
  <c r="E2333" i="2"/>
  <c r="E2334" i="2"/>
  <c r="E2335" i="2"/>
  <c r="E2336" i="2"/>
  <c r="E5" i="2"/>
  <c r="E6" i="2"/>
  <c r="E7" i="2"/>
  <c r="F7" i="2" s="1"/>
  <c r="E8" i="2"/>
  <c r="F8" i="2" s="1"/>
  <c r="E9" i="2"/>
  <c r="F9" i="2" s="1"/>
  <c r="E10" i="2"/>
  <c r="E11" i="2"/>
  <c r="E12" i="2"/>
  <c r="E13" i="2"/>
  <c r="E14" i="2"/>
  <c r="E16" i="2"/>
  <c r="E17" i="2"/>
  <c r="E18" i="2"/>
  <c r="E19" i="2"/>
  <c r="E20" i="2"/>
  <c r="F20" i="2" s="1"/>
  <c r="E21" i="2"/>
  <c r="E22" i="2"/>
  <c r="F22" i="2" s="1"/>
  <c r="E23" i="2"/>
  <c r="E24" i="2"/>
  <c r="E25" i="2"/>
  <c r="E27" i="2"/>
  <c r="E28" i="2"/>
  <c r="E29" i="2"/>
  <c r="E30" i="2"/>
  <c r="E31" i="2"/>
  <c r="E32" i="2"/>
  <c r="E33" i="2"/>
  <c r="F33" i="2" s="1"/>
  <c r="E34" i="2"/>
  <c r="E35" i="2"/>
  <c r="F35" i="2" s="1"/>
  <c r="E36" i="2"/>
  <c r="E38" i="2"/>
  <c r="E39" i="2"/>
  <c r="E40" i="2"/>
  <c r="E41" i="2"/>
  <c r="E42" i="2"/>
  <c r="E43" i="2"/>
  <c r="E44" i="2"/>
  <c r="F44" i="2" s="1"/>
  <c r="E45" i="2"/>
  <c r="E46" i="2"/>
  <c r="F46" i="2" s="1"/>
  <c r="E47" i="2"/>
  <c r="E49" i="2"/>
  <c r="F49" i="2" s="1"/>
  <c r="E50" i="2"/>
  <c r="E51" i="2"/>
  <c r="E52" i="2"/>
  <c r="E53" i="2"/>
  <c r="E54" i="2"/>
  <c r="E55" i="2"/>
  <c r="E56" i="2"/>
  <c r="E57" i="2"/>
  <c r="E58" i="2"/>
  <c r="F58" i="2" s="1"/>
  <c r="E60" i="2"/>
  <c r="F60" i="2" s="1"/>
  <c r="E61" i="2"/>
  <c r="E62" i="2"/>
  <c r="F62" i="2" s="1"/>
  <c r="E63" i="2"/>
  <c r="E64" i="2"/>
  <c r="E65" i="2"/>
  <c r="E66" i="2"/>
  <c r="E67" i="2"/>
  <c r="E68" i="2"/>
  <c r="E69" i="2"/>
  <c r="E71" i="2"/>
  <c r="E72" i="2"/>
  <c r="E73" i="2"/>
  <c r="F73" i="2" s="1"/>
  <c r="E74" i="2"/>
  <c r="E75" i="2"/>
  <c r="F75" i="2" s="1"/>
  <c r="E76" i="2"/>
  <c r="E77" i="2"/>
  <c r="E78" i="2"/>
  <c r="E79" i="2"/>
  <c r="E80" i="2"/>
  <c r="E82" i="2"/>
  <c r="E83" i="2"/>
  <c r="E84" i="2"/>
  <c r="F84" i="2" s="1"/>
  <c r="E85" i="2"/>
  <c r="E86" i="2"/>
  <c r="F86" i="2" s="1"/>
  <c r="E87" i="2"/>
  <c r="E88" i="2"/>
  <c r="F88" i="2" s="1"/>
  <c r="E89" i="2"/>
  <c r="E90" i="2"/>
  <c r="E91" i="2"/>
  <c r="E93" i="2"/>
  <c r="E94" i="2"/>
  <c r="E95" i="2"/>
  <c r="E96" i="2"/>
  <c r="E97" i="2"/>
  <c r="E98" i="2"/>
  <c r="E99" i="2"/>
  <c r="F99" i="2" s="1"/>
  <c r="E100" i="2"/>
  <c r="E101" i="2"/>
  <c r="F101" i="2" s="1"/>
  <c r="E102" i="2"/>
  <c r="E104" i="2"/>
  <c r="E105" i="2"/>
  <c r="E106" i="2"/>
  <c r="E107" i="2"/>
  <c r="E108" i="2"/>
  <c r="E109" i="2"/>
  <c r="E110" i="2"/>
  <c r="F110" i="2" s="1"/>
  <c r="E111" i="2"/>
  <c r="E112" i="2"/>
  <c r="F112" i="2" s="1"/>
  <c r="E113" i="2"/>
  <c r="E116" i="2"/>
  <c r="F116" i="2" s="1"/>
  <c r="E117" i="2"/>
  <c r="E118" i="2"/>
  <c r="E119" i="2"/>
  <c r="E120" i="2"/>
  <c r="E121" i="2"/>
  <c r="E122" i="2"/>
  <c r="E123" i="2"/>
  <c r="E124" i="2"/>
  <c r="F124" i="2" s="1"/>
  <c r="E125" i="2"/>
  <c r="E127" i="2"/>
  <c r="F127" i="2" s="1"/>
  <c r="E128" i="2"/>
  <c r="E129" i="2"/>
  <c r="F129" i="2" s="1"/>
  <c r="E130" i="2"/>
  <c r="E131" i="2"/>
  <c r="E132" i="2"/>
  <c r="E133" i="2"/>
  <c r="E134" i="2"/>
  <c r="E135" i="2"/>
  <c r="E136" i="2"/>
  <c r="E138" i="2"/>
  <c r="E139" i="2"/>
  <c r="E140" i="2"/>
  <c r="F140" i="2" s="1"/>
  <c r="E141" i="2"/>
  <c r="E142" i="2"/>
  <c r="F142" i="2" s="1"/>
  <c r="E143" i="2"/>
  <c r="E144" i="2"/>
  <c r="E145" i="2"/>
  <c r="E146" i="2"/>
  <c r="E147" i="2"/>
  <c r="E149" i="2"/>
  <c r="E150" i="2"/>
  <c r="E151" i="2"/>
  <c r="E152" i="2"/>
  <c r="E153" i="2"/>
  <c r="F153" i="2" s="1"/>
  <c r="E154" i="2"/>
  <c r="E155" i="2"/>
  <c r="F155" i="2" s="1"/>
  <c r="E156" i="2"/>
  <c r="E157" i="2"/>
  <c r="E158" i="2"/>
  <c r="E160" i="2"/>
  <c r="E161" i="2"/>
  <c r="E162" i="2"/>
  <c r="E163" i="2"/>
  <c r="E164" i="2"/>
  <c r="E165" i="2"/>
  <c r="E166" i="2"/>
  <c r="F166" i="2" s="1"/>
  <c r="E167" i="2"/>
  <c r="E168" i="2"/>
  <c r="E169" i="2"/>
  <c r="E171" i="2"/>
  <c r="E172" i="2"/>
  <c r="E173" i="2"/>
  <c r="E174" i="2"/>
  <c r="E175" i="2"/>
  <c r="E176" i="2"/>
  <c r="E177" i="2"/>
  <c r="E178" i="2"/>
  <c r="E179" i="2"/>
  <c r="F179" i="2" s="1"/>
  <c r="E180" i="2"/>
  <c r="E182" i="2"/>
  <c r="F182" i="2" s="1"/>
  <c r="E183" i="2"/>
  <c r="E184" i="2"/>
  <c r="E185" i="2"/>
  <c r="E186" i="2"/>
  <c r="E187" i="2"/>
  <c r="E188" i="2"/>
  <c r="E189" i="2"/>
  <c r="E190" i="2"/>
  <c r="E191" i="2"/>
  <c r="E193" i="2"/>
  <c r="F193" i="2" s="1"/>
  <c r="E194" i="2"/>
  <c r="E195" i="2"/>
  <c r="F195" i="2" s="1"/>
  <c r="E196" i="2"/>
  <c r="E197" i="2"/>
  <c r="E198" i="2"/>
  <c r="E199" i="2"/>
  <c r="E200" i="2"/>
  <c r="E201" i="2"/>
  <c r="E202" i="2"/>
  <c r="E204" i="2"/>
  <c r="F204" i="2" s="1"/>
  <c r="E205" i="2"/>
  <c r="E206" i="2"/>
  <c r="F206" i="2" s="1"/>
  <c r="E207" i="2"/>
  <c r="E208" i="2"/>
  <c r="F208" i="2" s="1"/>
  <c r="E209" i="2"/>
  <c r="E210" i="2"/>
  <c r="E211" i="2"/>
  <c r="E212" i="2"/>
  <c r="E213" i="2"/>
  <c r="E215" i="2"/>
  <c r="E216" i="2"/>
  <c r="E217" i="2"/>
  <c r="E218" i="2"/>
  <c r="E219" i="2"/>
  <c r="F219" i="2" s="1"/>
  <c r="E220" i="2"/>
  <c r="E221" i="2"/>
  <c r="F221" i="2" s="1"/>
  <c r="E222" i="2"/>
  <c r="E223" i="2"/>
  <c r="E224" i="2"/>
  <c r="E227" i="2"/>
  <c r="E228" i="2"/>
  <c r="E229" i="2"/>
  <c r="E230" i="2"/>
  <c r="E231" i="2"/>
  <c r="E232" i="2"/>
  <c r="E233" i="2"/>
  <c r="F233" i="2" s="1"/>
  <c r="E234" i="2"/>
  <c r="E235" i="2"/>
  <c r="F235" i="2" s="1"/>
  <c r="E236" i="2"/>
  <c r="E238" i="2"/>
  <c r="E239" i="2"/>
  <c r="E240" i="2"/>
  <c r="E241" i="2"/>
  <c r="E242" i="2"/>
  <c r="E243" i="2"/>
  <c r="E244" i="2"/>
  <c r="E245" i="2"/>
  <c r="E246" i="2"/>
  <c r="F246" i="2" s="1"/>
  <c r="E247" i="2"/>
  <c r="E249" i="2"/>
  <c r="F249" i="2" s="1"/>
  <c r="E250" i="2"/>
  <c r="E251" i="2"/>
  <c r="E252" i="2"/>
  <c r="E253" i="2"/>
  <c r="E254" i="2"/>
  <c r="E255" i="2"/>
  <c r="E256" i="2"/>
  <c r="E257" i="2"/>
  <c r="E258" i="2"/>
  <c r="E260" i="2"/>
  <c r="F260" i="2" s="1"/>
  <c r="E261" i="2"/>
  <c r="E262" i="2"/>
  <c r="F262" i="2" s="1"/>
  <c r="E263" i="2"/>
  <c r="E264" i="2"/>
  <c r="E265" i="2"/>
  <c r="E266" i="2"/>
  <c r="E267" i="2"/>
  <c r="E268" i="2"/>
  <c r="E269" i="2"/>
  <c r="E271" i="2"/>
  <c r="E272" i="2"/>
  <c r="E273" i="2"/>
  <c r="F273" i="2" s="1"/>
  <c r="E274" i="2"/>
  <c r="E275" i="2"/>
  <c r="F275" i="2" s="1"/>
  <c r="E276" i="2"/>
  <c r="E277" i="2"/>
  <c r="E278" i="2"/>
  <c r="E279" i="2"/>
  <c r="E280" i="2"/>
  <c r="E282" i="2"/>
  <c r="E283" i="2"/>
  <c r="E284" i="2"/>
  <c r="E285" i="2"/>
  <c r="E286" i="2"/>
  <c r="F286" i="2" s="1"/>
  <c r="E287" i="2"/>
  <c r="E288" i="2"/>
  <c r="F288" i="2" s="1"/>
  <c r="E289" i="2"/>
  <c r="E290" i="2"/>
  <c r="E291" i="2"/>
  <c r="E293" i="2"/>
  <c r="E294" i="2"/>
  <c r="E295" i="2"/>
  <c r="E296" i="2"/>
  <c r="E297" i="2"/>
  <c r="E298" i="2"/>
  <c r="E299" i="2"/>
  <c r="F299" i="2" s="1"/>
  <c r="E300" i="2"/>
  <c r="E301" i="2"/>
  <c r="F301" i="2" s="1"/>
  <c r="E302" i="2"/>
  <c r="E304" i="2"/>
  <c r="E305" i="2"/>
  <c r="E306" i="2"/>
  <c r="E307" i="2"/>
  <c r="E308" i="2"/>
  <c r="E309" i="2"/>
  <c r="E310" i="2"/>
  <c r="F310" i="2" s="1"/>
  <c r="E311" i="2"/>
  <c r="E312" i="2"/>
  <c r="F312" i="2" s="1"/>
  <c r="E313" i="2"/>
  <c r="E315" i="2"/>
  <c r="F315" i="2" s="1"/>
  <c r="E316" i="2"/>
  <c r="E317" i="2"/>
  <c r="E318" i="2"/>
  <c r="E319" i="2"/>
  <c r="E320" i="2"/>
  <c r="E321" i="2"/>
  <c r="E322" i="2"/>
  <c r="E323" i="2"/>
  <c r="E324" i="2"/>
  <c r="E326" i="2"/>
  <c r="F326" i="2" s="1"/>
  <c r="E327" i="2"/>
  <c r="E328" i="2"/>
  <c r="F328" i="2" s="1"/>
  <c r="E329" i="2"/>
  <c r="E330" i="2"/>
  <c r="E331" i="2"/>
  <c r="E332" i="2"/>
  <c r="E333" i="2"/>
  <c r="E334" i="2"/>
  <c r="E335" i="2"/>
  <c r="E338" i="2"/>
  <c r="E339" i="2"/>
  <c r="E340" i="2"/>
  <c r="F340" i="2" s="1"/>
  <c r="E341" i="2"/>
  <c r="E342" i="2"/>
  <c r="F342" i="2" s="1"/>
  <c r="E343" i="2"/>
  <c r="E344" i="2"/>
  <c r="E345" i="2"/>
  <c r="E346" i="2"/>
  <c r="E347" i="2"/>
  <c r="E349" i="2"/>
  <c r="E350" i="2"/>
  <c r="E351" i="2"/>
  <c r="E352" i="2"/>
  <c r="E353" i="2"/>
  <c r="F353" i="2" s="1"/>
  <c r="E354" i="2"/>
  <c r="E355" i="2"/>
  <c r="F355" i="2" s="1"/>
  <c r="E356" i="2"/>
  <c r="E357" i="2"/>
  <c r="E358" i="2"/>
  <c r="E360" i="2"/>
  <c r="E361" i="2"/>
  <c r="E362" i="2"/>
  <c r="E363" i="2"/>
  <c r="E364" i="2"/>
  <c r="E365" i="2"/>
  <c r="E366" i="2"/>
  <c r="F366" i="2" s="1"/>
  <c r="E367" i="2"/>
  <c r="E368" i="2"/>
  <c r="F368" i="2" s="1"/>
  <c r="E369" i="2"/>
  <c r="E371" i="2"/>
  <c r="E372" i="2"/>
  <c r="E373" i="2"/>
  <c r="E374" i="2"/>
  <c r="E375" i="2"/>
  <c r="E376" i="2"/>
  <c r="E377" i="2"/>
  <c r="E378" i="2"/>
  <c r="E379" i="2"/>
  <c r="F379" i="2" s="1"/>
  <c r="E380" i="2"/>
  <c r="E382" i="2"/>
  <c r="F382" i="2" s="1"/>
  <c r="E383" i="2"/>
  <c r="E384" i="2"/>
  <c r="E385" i="2"/>
  <c r="E386" i="2"/>
  <c r="E387" i="2"/>
  <c r="E388" i="2"/>
  <c r="E389" i="2"/>
  <c r="E390" i="2"/>
  <c r="E391" i="2"/>
  <c r="E393" i="2"/>
  <c r="F393" i="2" s="1"/>
  <c r="E394" i="2"/>
  <c r="E395" i="2"/>
  <c r="F395" i="2" s="1"/>
  <c r="E396" i="2"/>
  <c r="E397" i="2"/>
  <c r="E398" i="2"/>
  <c r="E399" i="2"/>
  <c r="E400" i="2"/>
  <c r="E401" i="2"/>
  <c r="E402" i="2"/>
  <c r="E404" i="2"/>
  <c r="E405" i="2"/>
  <c r="E406" i="2"/>
  <c r="F406" i="2" s="1"/>
  <c r="E407" i="2"/>
  <c r="E408" i="2"/>
  <c r="F408" i="2" s="1"/>
  <c r="E409" i="2"/>
  <c r="E410" i="2"/>
  <c r="E411" i="2"/>
  <c r="E412" i="2"/>
  <c r="E413" i="2"/>
  <c r="E415" i="2"/>
  <c r="E416" i="2"/>
  <c r="E417" i="2"/>
  <c r="E418" i="2"/>
  <c r="E419" i="2"/>
  <c r="F419" i="2" s="1"/>
  <c r="E420" i="2"/>
  <c r="E421" i="2"/>
  <c r="F421" i="2" s="1"/>
  <c r="E422" i="2"/>
  <c r="E423" i="2"/>
  <c r="E424" i="2"/>
  <c r="E426" i="2"/>
  <c r="E427" i="2"/>
  <c r="E428" i="2"/>
  <c r="E429" i="2"/>
  <c r="E430" i="2"/>
  <c r="E431" i="2"/>
  <c r="E432" i="2"/>
  <c r="F432" i="2" s="1"/>
  <c r="E433" i="2"/>
  <c r="E434" i="2"/>
  <c r="F434" i="2" s="1"/>
  <c r="E435" i="2"/>
  <c r="E437" i="2"/>
  <c r="E438" i="2"/>
  <c r="E439" i="2"/>
  <c r="E440" i="2"/>
  <c r="E441" i="2"/>
  <c r="E442" i="2"/>
  <c r="E443" i="2"/>
  <c r="E444" i="2"/>
  <c r="E445" i="2"/>
  <c r="F445" i="2" s="1"/>
  <c r="E446" i="2"/>
  <c r="E449" i="2"/>
  <c r="F449" i="2" s="1"/>
  <c r="E450" i="2"/>
  <c r="E451" i="2"/>
  <c r="E452" i="2"/>
  <c r="E453" i="2"/>
  <c r="E454" i="2"/>
  <c r="E455" i="2"/>
  <c r="E456" i="2"/>
  <c r="E457" i="2"/>
  <c r="E458" i="2"/>
  <c r="E460" i="2"/>
  <c r="F460" i="2" s="1"/>
  <c r="E461" i="2"/>
  <c r="E462" i="2"/>
  <c r="F462" i="2" s="1"/>
  <c r="E463" i="2"/>
  <c r="E464" i="2"/>
  <c r="E465" i="2"/>
  <c r="E466" i="2"/>
  <c r="E467" i="2"/>
  <c r="E468" i="2"/>
  <c r="E469" i="2"/>
  <c r="E471" i="2"/>
  <c r="E472" i="2"/>
  <c r="E473" i="2"/>
  <c r="F473" i="2" s="1"/>
  <c r="E474" i="2"/>
  <c r="E475" i="2"/>
  <c r="E476" i="2"/>
  <c r="E477" i="2"/>
  <c r="E478" i="2"/>
  <c r="E479" i="2"/>
  <c r="E480" i="2"/>
  <c r="E482" i="2"/>
  <c r="E483" i="2"/>
  <c r="E484" i="2"/>
  <c r="E485" i="2"/>
  <c r="E486" i="2"/>
  <c r="F486" i="2" s="1"/>
  <c r="E487" i="2"/>
  <c r="E488" i="2"/>
  <c r="F488" i="2" s="1"/>
  <c r="E489" i="2"/>
  <c r="E490" i="2"/>
  <c r="E491" i="2"/>
  <c r="E493" i="2"/>
  <c r="E494" i="2"/>
  <c r="E495" i="2"/>
  <c r="E496" i="2"/>
  <c r="E497" i="2"/>
  <c r="E498" i="2"/>
  <c r="E499" i="2"/>
  <c r="F499" i="2" s="1"/>
  <c r="E500" i="2"/>
  <c r="E501" i="2"/>
  <c r="F501" i="2" s="1"/>
  <c r="E502" i="2"/>
  <c r="E504" i="2"/>
  <c r="E505" i="2"/>
  <c r="E506" i="2"/>
  <c r="E507" i="2"/>
  <c r="E508" i="2"/>
  <c r="E509" i="2"/>
  <c r="E510" i="2"/>
  <c r="E511" i="2"/>
  <c r="E512" i="2"/>
  <c r="F512" i="2" s="1"/>
  <c r="E513" i="2"/>
  <c r="E515" i="2"/>
  <c r="F515" i="2" s="1"/>
  <c r="E516" i="2"/>
  <c r="E517" i="2"/>
  <c r="E518" i="2"/>
  <c r="E519" i="2"/>
  <c r="E520" i="2"/>
  <c r="E521" i="2"/>
  <c r="E522" i="2"/>
  <c r="E523" i="2"/>
  <c r="E524" i="2"/>
  <c r="E526" i="2"/>
  <c r="F526" i="2" s="1"/>
  <c r="E527" i="2"/>
  <c r="E528" i="2"/>
  <c r="F528" i="2" s="1"/>
  <c r="E529" i="2"/>
  <c r="E530" i="2"/>
  <c r="E531" i="2"/>
  <c r="E532" i="2"/>
  <c r="E533" i="2"/>
  <c r="E534" i="2"/>
  <c r="E535" i="2"/>
  <c r="E537" i="2"/>
  <c r="E538" i="2"/>
  <c r="E539" i="2"/>
  <c r="F539" i="2" s="1"/>
  <c r="E540" i="2"/>
  <c r="E541" i="2"/>
  <c r="F541" i="2" s="1"/>
  <c r="E542" i="2"/>
  <c r="E543" i="2"/>
  <c r="E544" i="2"/>
  <c r="E545" i="2"/>
  <c r="E546" i="2"/>
  <c r="E548" i="2"/>
  <c r="E549" i="2"/>
  <c r="E550" i="2"/>
  <c r="E551" i="2"/>
  <c r="E552" i="2"/>
  <c r="F552" i="2" s="1"/>
  <c r="E553" i="2"/>
  <c r="E554" i="2"/>
  <c r="F554" i="2" s="1"/>
  <c r="E555" i="2"/>
  <c r="E556" i="2"/>
  <c r="E557" i="2"/>
  <c r="E560" i="2"/>
  <c r="E561" i="2"/>
  <c r="E562" i="2"/>
  <c r="E563" i="2"/>
  <c r="E564" i="2"/>
  <c r="E565" i="2"/>
  <c r="E566" i="2"/>
  <c r="F566" i="2" s="1"/>
  <c r="E567" i="2"/>
  <c r="E568" i="2"/>
  <c r="F568" i="2" s="1"/>
  <c r="E569" i="2"/>
  <c r="E571" i="2"/>
  <c r="E572" i="2"/>
  <c r="E573" i="2"/>
  <c r="E574" i="2"/>
  <c r="E575" i="2"/>
  <c r="E576" i="2"/>
  <c r="E577" i="2"/>
  <c r="E578" i="2"/>
  <c r="E579" i="2"/>
  <c r="F579" i="2" s="1"/>
  <c r="E580" i="2"/>
  <c r="E582" i="2"/>
  <c r="F582" i="2" s="1"/>
  <c r="E583" i="2"/>
  <c r="E584" i="2"/>
  <c r="E585" i="2"/>
  <c r="E586" i="2"/>
  <c r="E587" i="2"/>
  <c r="E588" i="2"/>
  <c r="E589" i="2"/>
  <c r="E590" i="2"/>
  <c r="E591" i="2"/>
  <c r="E593" i="2"/>
  <c r="F593" i="2" s="1"/>
  <c r="E594" i="2"/>
  <c r="E595" i="2"/>
  <c r="F595" i="2" s="1"/>
  <c r="E596" i="2"/>
  <c r="E597" i="2"/>
  <c r="E598" i="2"/>
  <c r="E599" i="2"/>
  <c r="E600" i="2"/>
  <c r="E601" i="2"/>
  <c r="E602" i="2"/>
  <c r="E604" i="2"/>
  <c r="E605" i="2"/>
  <c r="E606" i="2"/>
  <c r="F606" i="2" s="1"/>
  <c r="E607" i="2"/>
  <c r="E608" i="2"/>
  <c r="F608" i="2" s="1"/>
  <c r="E609" i="2"/>
  <c r="E610" i="2"/>
  <c r="E611" i="2"/>
  <c r="E612" i="2"/>
  <c r="E613" i="2"/>
  <c r="E615" i="2"/>
  <c r="E616" i="2"/>
  <c r="E617" i="2"/>
  <c r="E618" i="2"/>
  <c r="E619" i="2"/>
  <c r="F619" i="2" s="1"/>
  <c r="E620" i="2"/>
  <c r="E621" i="2"/>
  <c r="F621" i="2" s="1"/>
  <c r="E622" i="2"/>
  <c r="E623" i="2"/>
  <c r="E624" i="2"/>
  <c r="E626" i="2"/>
  <c r="E627" i="2"/>
  <c r="E628" i="2"/>
  <c r="E629" i="2"/>
  <c r="E630" i="2"/>
  <c r="E631" i="2"/>
  <c r="E632" i="2"/>
  <c r="F632" i="2" s="1"/>
  <c r="E633" i="2"/>
  <c r="E634" i="2"/>
  <c r="F634" i="2" s="1"/>
  <c r="E635" i="2"/>
  <c r="E637" i="2"/>
  <c r="E638" i="2"/>
  <c r="E639" i="2"/>
  <c r="E640" i="2"/>
  <c r="E641" i="2"/>
  <c r="E642" i="2"/>
  <c r="E643" i="2"/>
  <c r="E644" i="2"/>
  <c r="E645" i="2"/>
  <c r="F645" i="2" s="1"/>
  <c r="E646" i="2"/>
  <c r="E648" i="2"/>
  <c r="F648" i="2" s="1"/>
  <c r="E649" i="2"/>
  <c r="E650" i="2"/>
  <c r="E651" i="2"/>
  <c r="E652" i="2"/>
  <c r="E653" i="2"/>
  <c r="E654" i="2"/>
  <c r="E655" i="2"/>
  <c r="E656" i="2"/>
  <c r="E657" i="2"/>
  <c r="E659" i="2"/>
  <c r="F659" i="2" s="1"/>
  <c r="E660" i="2"/>
  <c r="E661" i="2"/>
  <c r="F661" i="2" s="1"/>
  <c r="E662" i="2"/>
  <c r="E663" i="2"/>
  <c r="E664" i="2"/>
  <c r="E665" i="2"/>
  <c r="E666" i="2"/>
  <c r="E667" i="2"/>
  <c r="E668" i="2"/>
  <c r="E671" i="2"/>
  <c r="E672" i="2"/>
  <c r="E673" i="2"/>
  <c r="F673" i="2" s="1"/>
  <c r="E674" i="2"/>
  <c r="E675" i="2"/>
  <c r="F675" i="2" s="1"/>
  <c r="E676" i="2"/>
  <c r="E677" i="2"/>
  <c r="E678" i="2"/>
  <c r="E679" i="2"/>
  <c r="E680" i="2"/>
  <c r="E682" i="2"/>
  <c r="E683" i="2"/>
  <c r="E684" i="2"/>
  <c r="E685" i="2"/>
  <c r="E686" i="2"/>
  <c r="F686" i="2" s="1"/>
  <c r="E687" i="2"/>
  <c r="E688" i="2"/>
  <c r="F688" i="2" s="1"/>
  <c r="E689" i="2"/>
  <c r="E690" i="2"/>
  <c r="E691" i="2"/>
  <c r="E693" i="2"/>
  <c r="E694" i="2"/>
  <c r="E695" i="2"/>
  <c r="E696" i="2"/>
  <c r="E697" i="2"/>
  <c r="E698" i="2"/>
  <c r="E699" i="2"/>
  <c r="F699" i="2" s="1"/>
  <c r="E700" i="2"/>
  <c r="E701" i="2"/>
  <c r="F701" i="2" s="1"/>
  <c r="E702" i="2"/>
  <c r="E704" i="2"/>
  <c r="E705" i="2"/>
  <c r="E706" i="2"/>
  <c r="E707" i="2"/>
  <c r="E708" i="2"/>
  <c r="E709" i="2"/>
  <c r="E710" i="2"/>
  <c r="E711" i="2"/>
  <c r="E712" i="2"/>
  <c r="F712" i="2" s="1"/>
  <c r="E713" i="2"/>
  <c r="E715" i="2"/>
  <c r="F715" i="2" s="1"/>
  <c r="E716" i="2"/>
  <c r="E717" i="2"/>
  <c r="E718" i="2"/>
  <c r="E719" i="2"/>
  <c r="E720" i="2"/>
  <c r="E721" i="2"/>
  <c r="E722" i="2"/>
  <c r="E723" i="2"/>
  <c r="E724" i="2"/>
  <c r="E726" i="2"/>
  <c r="F726" i="2" s="1"/>
  <c r="E727" i="2"/>
  <c r="E728" i="2"/>
  <c r="F728" i="2" s="1"/>
  <c r="E729" i="2"/>
  <c r="E730" i="2"/>
  <c r="E731" i="2"/>
  <c r="E732" i="2"/>
  <c r="E733" i="2"/>
  <c r="E734" i="2"/>
  <c r="E735" i="2"/>
  <c r="E737" i="2"/>
  <c r="E738" i="2"/>
  <c r="E739" i="2"/>
  <c r="F739" i="2" s="1"/>
  <c r="E740" i="2"/>
  <c r="E741" i="2"/>
  <c r="F741" i="2" s="1"/>
  <c r="E742" i="2"/>
  <c r="E743" i="2"/>
  <c r="E744" i="2"/>
  <c r="E745" i="2"/>
  <c r="E746" i="2"/>
  <c r="E748" i="2"/>
  <c r="E749" i="2"/>
  <c r="E750" i="2"/>
  <c r="E751" i="2"/>
  <c r="E752" i="2"/>
  <c r="F752" i="2" s="1"/>
  <c r="E753" i="2"/>
  <c r="E754" i="2"/>
  <c r="F754" i="2" s="1"/>
  <c r="E755" i="2"/>
  <c r="E756" i="2"/>
  <c r="E757" i="2"/>
  <c r="E759" i="2"/>
  <c r="E760" i="2"/>
  <c r="E761" i="2"/>
  <c r="E762" i="2"/>
  <c r="E763" i="2"/>
  <c r="E764" i="2"/>
  <c r="E765" i="2"/>
  <c r="F765" i="2" s="1"/>
  <c r="E766" i="2"/>
  <c r="E767" i="2"/>
  <c r="F767" i="2" s="1"/>
  <c r="E768" i="2"/>
  <c r="E770" i="2"/>
  <c r="E771" i="2"/>
  <c r="E772" i="2"/>
  <c r="E773" i="2"/>
  <c r="E774" i="2"/>
  <c r="E775" i="2"/>
  <c r="E776" i="2"/>
  <c r="E777" i="2"/>
  <c r="E778" i="2"/>
  <c r="F778" i="2" s="1"/>
  <c r="E779" i="2"/>
  <c r="E782" i="2"/>
  <c r="F782" i="2" s="1"/>
  <c r="E783" i="2"/>
  <c r="E784" i="2"/>
  <c r="E785" i="2"/>
  <c r="E786" i="2"/>
  <c r="E787" i="2"/>
  <c r="E788" i="2"/>
  <c r="E789" i="2"/>
  <c r="E790" i="2"/>
  <c r="E791" i="2"/>
  <c r="E793" i="2"/>
  <c r="F793" i="2" s="1"/>
  <c r="E794" i="2"/>
  <c r="E795" i="2"/>
  <c r="F795" i="2" s="1"/>
  <c r="E796" i="2"/>
  <c r="E797" i="2"/>
  <c r="E798" i="2"/>
  <c r="E799" i="2"/>
  <c r="E800" i="2"/>
  <c r="E801" i="2"/>
  <c r="E802" i="2"/>
  <c r="E804" i="2"/>
  <c r="E805" i="2"/>
  <c r="E806" i="2"/>
  <c r="F806" i="2" s="1"/>
  <c r="E807" i="2"/>
  <c r="E808" i="2"/>
  <c r="F808" i="2" s="1"/>
  <c r="E809" i="2"/>
  <c r="E810" i="2"/>
  <c r="E811" i="2"/>
  <c r="E812" i="2"/>
  <c r="E813" i="2"/>
  <c r="E815" i="2"/>
  <c r="E816" i="2"/>
  <c r="E817" i="2"/>
  <c r="E818" i="2"/>
  <c r="E819" i="2"/>
  <c r="F819" i="2" s="1"/>
  <c r="E820" i="2"/>
  <c r="E821" i="2"/>
  <c r="F821" i="2" s="1"/>
  <c r="E822" i="2"/>
  <c r="E823" i="2"/>
  <c r="E824" i="2"/>
  <c r="E826" i="2"/>
  <c r="E827" i="2"/>
  <c r="E828" i="2"/>
  <c r="E829" i="2"/>
  <c r="E830" i="2"/>
  <c r="E831" i="2"/>
  <c r="E832" i="2"/>
  <c r="F832" i="2" s="1"/>
  <c r="E833" i="2"/>
  <c r="E834" i="2"/>
  <c r="F834" i="2" s="1"/>
  <c r="E835" i="2"/>
  <c r="E837" i="2"/>
  <c r="E838" i="2"/>
  <c r="E839" i="2"/>
  <c r="E840" i="2"/>
  <c r="E841" i="2"/>
  <c r="E842" i="2"/>
  <c r="E843" i="2"/>
  <c r="E844" i="2"/>
  <c r="E845" i="2"/>
  <c r="F845" i="2" s="1"/>
  <c r="E846" i="2"/>
  <c r="E848" i="2"/>
  <c r="F848" i="2" s="1"/>
  <c r="E849" i="2"/>
  <c r="E850" i="2"/>
  <c r="E851" i="2"/>
  <c r="E852" i="2"/>
  <c r="E853" i="2"/>
  <c r="E854" i="2"/>
  <c r="E855" i="2"/>
  <c r="E856" i="2"/>
  <c r="E857" i="2"/>
  <c r="E859" i="2"/>
  <c r="F859" i="2" s="1"/>
  <c r="E860" i="2"/>
  <c r="E861" i="2"/>
  <c r="F861" i="2" s="1"/>
  <c r="E862" i="2"/>
  <c r="E863" i="2"/>
  <c r="E864" i="2"/>
  <c r="E865" i="2"/>
  <c r="E866" i="2"/>
  <c r="E867" i="2"/>
  <c r="E868" i="2"/>
  <c r="E870" i="2"/>
  <c r="E871" i="2"/>
  <c r="E872" i="2"/>
  <c r="F872" i="2" s="1"/>
  <c r="E873" i="2"/>
  <c r="E874" i="2"/>
  <c r="F874" i="2" s="1"/>
  <c r="E875" i="2"/>
  <c r="E876" i="2"/>
  <c r="E877" i="2"/>
  <c r="E878" i="2"/>
  <c r="E879" i="2"/>
  <c r="E881" i="2"/>
  <c r="E882" i="2"/>
  <c r="E883" i="2"/>
  <c r="E884" i="2"/>
  <c r="E885" i="2"/>
  <c r="F885" i="2" s="1"/>
  <c r="E886" i="2"/>
  <c r="E887" i="2"/>
  <c r="F887" i="2" s="1"/>
  <c r="E888" i="2"/>
  <c r="E889" i="2"/>
  <c r="E890" i="2"/>
  <c r="E893" i="2"/>
  <c r="E894" i="2"/>
  <c r="E895" i="2"/>
  <c r="E896" i="2"/>
  <c r="E897" i="2"/>
  <c r="E898" i="2"/>
  <c r="F898" i="2" s="1"/>
  <c r="E899" i="2"/>
  <c r="F899" i="2" s="1"/>
  <c r="E900" i="2"/>
  <c r="E901" i="2"/>
  <c r="F901" i="2" s="1"/>
  <c r="E902" i="2"/>
  <c r="E904" i="2"/>
  <c r="E905" i="2"/>
  <c r="E906" i="2"/>
  <c r="E907" i="2"/>
  <c r="E908" i="2"/>
  <c r="E909" i="2"/>
  <c r="E910" i="2"/>
  <c r="E911" i="2"/>
  <c r="E912" i="2"/>
  <c r="F912" i="2" s="1"/>
  <c r="E913" i="2"/>
  <c r="E915" i="2"/>
  <c r="F915" i="2" s="1"/>
  <c r="E916" i="2"/>
  <c r="E917" i="2"/>
  <c r="E918" i="2"/>
  <c r="E919" i="2"/>
  <c r="E920" i="2"/>
  <c r="E921" i="2"/>
  <c r="E922" i="2"/>
  <c r="E923" i="2"/>
  <c r="E924" i="2"/>
  <c r="E926" i="2"/>
  <c r="F926" i="2" s="1"/>
  <c r="E927" i="2"/>
  <c r="E928" i="2"/>
  <c r="F928" i="2" s="1"/>
  <c r="E929" i="2"/>
  <c r="E930" i="2"/>
  <c r="E931" i="2"/>
  <c r="E932" i="2"/>
  <c r="E933" i="2"/>
  <c r="E934" i="2"/>
  <c r="E935" i="2"/>
  <c r="E937" i="2"/>
  <c r="E938" i="2"/>
  <c r="E939" i="2"/>
  <c r="F939" i="2" s="1"/>
  <c r="E940" i="2"/>
  <c r="E941" i="2"/>
  <c r="F941" i="2" s="1"/>
  <c r="E942" i="2"/>
  <c r="E943" i="2"/>
  <c r="E944" i="2"/>
  <c r="E945" i="2"/>
  <c r="E946" i="2"/>
  <c r="E948" i="2"/>
  <c r="E949" i="2"/>
  <c r="E950" i="2"/>
  <c r="E951" i="2"/>
  <c r="E952" i="2"/>
  <c r="F952" i="2" s="1"/>
  <c r="E953" i="2"/>
  <c r="E954" i="2"/>
  <c r="F954" i="2" s="1"/>
  <c r="E955" i="2"/>
  <c r="E956" i="2"/>
  <c r="E957" i="2"/>
  <c r="E959" i="2"/>
  <c r="E960" i="2"/>
  <c r="E961" i="2"/>
  <c r="E962" i="2"/>
  <c r="E963" i="2"/>
  <c r="E964" i="2"/>
  <c r="E965" i="2"/>
  <c r="F965" i="2" s="1"/>
  <c r="E966" i="2"/>
  <c r="E967" i="2"/>
  <c r="F967" i="2" s="1"/>
  <c r="E968" i="2"/>
  <c r="E970" i="2"/>
  <c r="E971" i="2"/>
  <c r="E972" i="2"/>
  <c r="E973" i="2"/>
  <c r="E974" i="2"/>
  <c r="E975" i="2"/>
  <c r="E976" i="2"/>
  <c r="E977" i="2"/>
  <c r="E978" i="2"/>
  <c r="F978" i="2" s="1"/>
  <c r="E979" i="2"/>
  <c r="E981" i="2"/>
  <c r="F981" i="2" s="1"/>
  <c r="E982" i="2"/>
  <c r="E983" i="2"/>
  <c r="E984" i="2"/>
  <c r="E985" i="2"/>
  <c r="E986" i="2"/>
  <c r="E987" i="2"/>
  <c r="E988" i="2"/>
  <c r="E989" i="2"/>
  <c r="E990" i="2"/>
  <c r="E992" i="2"/>
  <c r="F992" i="2" s="1"/>
  <c r="E993" i="2"/>
  <c r="E994" i="2"/>
  <c r="F994" i="2" s="1"/>
  <c r="E995" i="2"/>
  <c r="E996" i="2"/>
  <c r="E997" i="2"/>
  <c r="E998" i="2"/>
  <c r="E999" i="2"/>
  <c r="E1000" i="2"/>
  <c r="E1001" i="2"/>
  <c r="E1004" i="2"/>
  <c r="E1005" i="2"/>
  <c r="E1006" i="2"/>
  <c r="F1006" i="2" s="1"/>
  <c r="E1007" i="2"/>
  <c r="E1008" i="2"/>
  <c r="F1008" i="2" s="1"/>
  <c r="E1009" i="2"/>
  <c r="E1010" i="2"/>
  <c r="E1011" i="2"/>
  <c r="E1012" i="2"/>
  <c r="E1013" i="2"/>
  <c r="E1015" i="2"/>
  <c r="E1016" i="2"/>
  <c r="E1017" i="2"/>
  <c r="E1018" i="2"/>
  <c r="E1019" i="2"/>
  <c r="F1019" i="2" s="1"/>
  <c r="E1020" i="2"/>
  <c r="E1021" i="2"/>
  <c r="F1021" i="2" s="1"/>
  <c r="E1022" i="2"/>
  <c r="E1023" i="2"/>
  <c r="E1024" i="2"/>
  <c r="E1026" i="2"/>
  <c r="E1027" i="2"/>
  <c r="E1028" i="2"/>
  <c r="E1029" i="2"/>
  <c r="E1030" i="2"/>
  <c r="E1031" i="2"/>
  <c r="E1032" i="2"/>
  <c r="F1032" i="2" s="1"/>
  <c r="E1033" i="2"/>
  <c r="E1034" i="2"/>
  <c r="F1034" i="2" s="1"/>
  <c r="E1035" i="2"/>
  <c r="E1037" i="2"/>
  <c r="E1038" i="2"/>
  <c r="E1039" i="2"/>
  <c r="E1040" i="2"/>
  <c r="E1041" i="2"/>
  <c r="E1042" i="2"/>
  <c r="E1043" i="2"/>
  <c r="E1044" i="2"/>
  <c r="E1045" i="2"/>
  <c r="F1045" i="2" s="1"/>
  <c r="E1046" i="2"/>
  <c r="E1048" i="2"/>
  <c r="F1048" i="2" s="1"/>
  <c r="E1049" i="2"/>
  <c r="E1050" i="2"/>
  <c r="E1051" i="2"/>
  <c r="E1052" i="2"/>
  <c r="E1053" i="2"/>
  <c r="E1054" i="2"/>
  <c r="E1055" i="2"/>
  <c r="E1056" i="2"/>
  <c r="E1057" i="2"/>
  <c r="E1059" i="2"/>
  <c r="F1059" i="2" s="1"/>
  <c r="E1060" i="2"/>
  <c r="E1061" i="2"/>
  <c r="F1061" i="2" s="1"/>
  <c r="E1062" i="2"/>
  <c r="E1063" i="2"/>
  <c r="E1064" i="2"/>
  <c r="E1065" i="2"/>
  <c r="E1066" i="2"/>
  <c r="E1067" i="2"/>
  <c r="E1068" i="2"/>
  <c r="E1070" i="2"/>
  <c r="E1071" i="2"/>
  <c r="E1072" i="2"/>
  <c r="F1072" i="2" s="1"/>
  <c r="E1073" i="2"/>
  <c r="E1074" i="2"/>
  <c r="F1074" i="2" s="1"/>
  <c r="E1075" i="2"/>
  <c r="E1076" i="2"/>
  <c r="E1077" i="2"/>
  <c r="E1078" i="2"/>
  <c r="E1079" i="2"/>
  <c r="E1081" i="2"/>
  <c r="E1082" i="2"/>
  <c r="E1083" i="2"/>
  <c r="E1084" i="2"/>
  <c r="E1085" i="2"/>
  <c r="F1085" i="2" s="1"/>
  <c r="E1086" i="2"/>
  <c r="E1087" i="2"/>
  <c r="F1087" i="2" s="1"/>
  <c r="E1088" i="2"/>
  <c r="E1089" i="2"/>
  <c r="E1090" i="2"/>
  <c r="E1092" i="2"/>
  <c r="E1093" i="2"/>
  <c r="E1094" i="2"/>
  <c r="E1095" i="2"/>
  <c r="E1096" i="2"/>
  <c r="E1097" i="2"/>
  <c r="E1098" i="2"/>
  <c r="F1098" i="2" s="1"/>
  <c r="E1099" i="2"/>
  <c r="E1100" i="2"/>
  <c r="F1100" i="2" s="1"/>
  <c r="E1101" i="2"/>
  <c r="E1103" i="2"/>
  <c r="E1104" i="2"/>
  <c r="E1105" i="2"/>
  <c r="E1106" i="2"/>
  <c r="E1107" i="2"/>
  <c r="E1108" i="2"/>
  <c r="E1109" i="2"/>
  <c r="F1109" i="2" s="1"/>
  <c r="E1110" i="2"/>
  <c r="E1111" i="2"/>
  <c r="F1111" i="2" s="1"/>
  <c r="E1112" i="2"/>
  <c r="E1116" i="2"/>
  <c r="F1116" i="2" s="1"/>
  <c r="E1117" i="2"/>
  <c r="E1118" i="2"/>
  <c r="E1119" i="2"/>
  <c r="E1120" i="2"/>
  <c r="E1121" i="2"/>
  <c r="E1122" i="2"/>
  <c r="E1123" i="2"/>
  <c r="E1124" i="2"/>
  <c r="E1125" i="2"/>
  <c r="E1127" i="2"/>
  <c r="F1127" i="2" s="1"/>
  <c r="E1128" i="2"/>
  <c r="E1129" i="2"/>
  <c r="F1129" i="2" s="1"/>
  <c r="E1130" i="2"/>
  <c r="E1131" i="2"/>
  <c r="E1132" i="2"/>
  <c r="E1133" i="2"/>
  <c r="E1134" i="2"/>
  <c r="E1135" i="2"/>
  <c r="E1136" i="2"/>
  <c r="E1138" i="2"/>
  <c r="E1139" i="2"/>
  <c r="E1140" i="2"/>
  <c r="F1140" i="2" s="1"/>
  <c r="E1141" i="2"/>
  <c r="E1142" i="2"/>
  <c r="F1142" i="2" s="1"/>
  <c r="E1143" i="2"/>
  <c r="E1144" i="2"/>
  <c r="E1145" i="2"/>
  <c r="E1146" i="2"/>
  <c r="E1147" i="2"/>
  <c r="E1149" i="2"/>
  <c r="E1150" i="2"/>
  <c r="E1151" i="2"/>
  <c r="E1152" i="2"/>
  <c r="E1153" i="2"/>
  <c r="F1153" i="2" s="1"/>
  <c r="E1154" i="2"/>
  <c r="E1155" i="2"/>
  <c r="F1155" i="2" s="1"/>
  <c r="E1156" i="2"/>
  <c r="E1157" i="2"/>
  <c r="E1158" i="2"/>
  <c r="E1160" i="2"/>
  <c r="E1161" i="2"/>
  <c r="E1162" i="2"/>
  <c r="E1163" i="2"/>
  <c r="E1164" i="2"/>
  <c r="E1165" i="2"/>
  <c r="E1166" i="2"/>
  <c r="F1166" i="2" s="1"/>
  <c r="E1167" i="2"/>
  <c r="E1168" i="2"/>
  <c r="F1168" i="2" s="1"/>
  <c r="E1169" i="2"/>
  <c r="E1171" i="2"/>
  <c r="E1172" i="2"/>
  <c r="E1173" i="2"/>
  <c r="E1174" i="2"/>
  <c r="E1175" i="2"/>
  <c r="E1176" i="2"/>
  <c r="E1177" i="2"/>
  <c r="E1178" i="2"/>
  <c r="E1179" i="2"/>
  <c r="F1179" i="2" s="1"/>
  <c r="E1180" i="2"/>
  <c r="E1182" i="2"/>
  <c r="E1183" i="2"/>
  <c r="E1184" i="2"/>
  <c r="E1185" i="2"/>
  <c r="E1186" i="2"/>
  <c r="E1187" i="2"/>
  <c r="E1188" i="2"/>
  <c r="E1189" i="2"/>
  <c r="E1190" i="2"/>
  <c r="E1191" i="2"/>
  <c r="E1193" i="2"/>
  <c r="F1193" i="2" s="1"/>
  <c r="E1194" i="2"/>
  <c r="E1195" i="2"/>
  <c r="F1195" i="2" s="1"/>
  <c r="E1196" i="2"/>
  <c r="E1197" i="2"/>
  <c r="E1198" i="2"/>
  <c r="E1199" i="2"/>
  <c r="E1200" i="2"/>
  <c r="E1201" i="2"/>
  <c r="E1202" i="2"/>
  <c r="E1204" i="2"/>
  <c r="E1205" i="2"/>
  <c r="E1206" i="2"/>
  <c r="F1206" i="2" s="1"/>
  <c r="E1207" i="2"/>
  <c r="E1208" i="2"/>
  <c r="F1208" i="2" s="1"/>
  <c r="E1209" i="2"/>
  <c r="E1210" i="2"/>
  <c r="E1211" i="2"/>
  <c r="E1212" i="2"/>
  <c r="E1213" i="2"/>
  <c r="E1215" i="2"/>
  <c r="E1216" i="2"/>
  <c r="E1217" i="2"/>
  <c r="E1218" i="2"/>
  <c r="E1219" i="2"/>
  <c r="F1219" i="2" s="1"/>
  <c r="E1220" i="2"/>
  <c r="E1221" i="2"/>
  <c r="F1221" i="2" s="1"/>
  <c r="E1222" i="2"/>
  <c r="E1223" i="2"/>
  <c r="E1224" i="2"/>
  <c r="E1227" i="2"/>
  <c r="E1228" i="2"/>
  <c r="E1229" i="2"/>
  <c r="E1230" i="2"/>
  <c r="E1231" i="2"/>
  <c r="E1232" i="2"/>
  <c r="E1233" i="2"/>
  <c r="F1233" i="2" s="1"/>
  <c r="E1234" i="2"/>
  <c r="E1235" i="2"/>
  <c r="F1235" i="2" s="1"/>
  <c r="E1236" i="2"/>
  <c r="E1238" i="2"/>
  <c r="E1239" i="2"/>
  <c r="E1240" i="2"/>
  <c r="E1241" i="2"/>
  <c r="E1242" i="2"/>
  <c r="E1243" i="2"/>
  <c r="E1244" i="2"/>
  <c r="E1245" i="2"/>
  <c r="E1246" i="2"/>
  <c r="F1246" i="2" s="1"/>
  <c r="E1247" i="2"/>
  <c r="E1249" i="2"/>
  <c r="F1249" i="2" s="1"/>
  <c r="E1250" i="2"/>
  <c r="E1251" i="2"/>
  <c r="E1252" i="2"/>
  <c r="E1253" i="2"/>
  <c r="E1254" i="2"/>
  <c r="E1255" i="2"/>
  <c r="E1256" i="2"/>
  <c r="E1257" i="2"/>
  <c r="E1258" i="2"/>
  <c r="E1260" i="2"/>
  <c r="F1260" i="2" s="1"/>
  <c r="E1261" i="2"/>
  <c r="E1262" i="2"/>
  <c r="F1262" i="2" s="1"/>
  <c r="E1263" i="2"/>
  <c r="E1264" i="2"/>
  <c r="E1265" i="2"/>
  <c r="E1266" i="2"/>
  <c r="E1267" i="2"/>
  <c r="E1268" i="2"/>
  <c r="E1269" i="2"/>
  <c r="E1271" i="2"/>
  <c r="E1272" i="2"/>
  <c r="E1273" i="2"/>
  <c r="F1273" i="2" s="1"/>
  <c r="E1274" i="2"/>
  <c r="E1275" i="2"/>
  <c r="F1275" i="2" s="1"/>
  <c r="E1276" i="2"/>
  <c r="E1277" i="2"/>
  <c r="E1278" i="2"/>
  <c r="E1279" i="2"/>
  <c r="E1280" i="2"/>
  <c r="E1282" i="2"/>
  <c r="E1283" i="2"/>
  <c r="E1284" i="2"/>
  <c r="E1285" i="2"/>
  <c r="E1286" i="2"/>
  <c r="F1286" i="2" s="1"/>
  <c r="E1287" i="2"/>
  <c r="E1288" i="2"/>
  <c r="F1288" i="2" s="1"/>
  <c r="E1289" i="2"/>
  <c r="E1290" i="2"/>
  <c r="E1291" i="2"/>
  <c r="E1293" i="2"/>
  <c r="E1294" i="2"/>
  <c r="E1295" i="2"/>
  <c r="E1296" i="2"/>
  <c r="E1297" i="2"/>
  <c r="E1298" i="2"/>
  <c r="E1299" i="2"/>
  <c r="F1299" i="2" s="1"/>
  <c r="E1300" i="2"/>
  <c r="E1301" i="2"/>
  <c r="F1301" i="2" s="1"/>
  <c r="E1302" i="2"/>
  <c r="E1304" i="2"/>
  <c r="E1305" i="2"/>
  <c r="E1306" i="2"/>
  <c r="E1307" i="2"/>
  <c r="E1308" i="2"/>
  <c r="E1309" i="2"/>
  <c r="E1310" i="2"/>
  <c r="E1311" i="2"/>
  <c r="E1312" i="2"/>
  <c r="F1312" i="2" s="1"/>
  <c r="E1313" i="2"/>
  <c r="E1315" i="2"/>
  <c r="F1315" i="2" s="1"/>
  <c r="E1316" i="2"/>
  <c r="E1317" i="2"/>
  <c r="E1318" i="2"/>
  <c r="E1319" i="2"/>
  <c r="E1320" i="2"/>
  <c r="E1321" i="2"/>
  <c r="E1322" i="2"/>
  <c r="E1323" i="2"/>
  <c r="E1324" i="2"/>
  <c r="E1326" i="2"/>
  <c r="F1326" i="2" s="1"/>
  <c r="E1327" i="2"/>
  <c r="E1328" i="2"/>
  <c r="E1329" i="2"/>
  <c r="E1330" i="2"/>
  <c r="E1331" i="2"/>
  <c r="E1332" i="2"/>
  <c r="E1333" i="2"/>
  <c r="E1334" i="2"/>
  <c r="E1335" i="2"/>
  <c r="E1338" i="2"/>
  <c r="E1339" i="2"/>
  <c r="E1340" i="2"/>
  <c r="F1340" i="2" s="1"/>
  <c r="E1341" i="2"/>
  <c r="E1342" i="2"/>
  <c r="F1342" i="2" s="1"/>
  <c r="E1343" i="2"/>
  <c r="E1344" i="2"/>
  <c r="E1345" i="2"/>
  <c r="E1346" i="2"/>
  <c r="E1347" i="2"/>
  <c r="E1349" i="2"/>
  <c r="E1350" i="2"/>
  <c r="E1351" i="2"/>
  <c r="E1352" i="2"/>
  <c r="E1353" i="2"/>
  <c r="F1353" i="2" s="1"/>
  <c r="E1354" i="2"/>
  <c r="E1355" i="2"/>
  <c r="F1355" i="2" s="1"/>
  <c r="E1356" i="2"/>
  <c r="E1357" i="2"/>
  <c r="E1358" i="2"/>
  <c r="E1360" i="2"/>
  <c r="E1361" i="2"/>
  <c r="E1362" i="2"/>
  <c r="E1363" i="2"/>
  <c r="E1364" i="2"/>
  <c r="E1365" i="2"/>
  <c r="E1366" i="2"/>
  <c r="F1366" i="2" s="1"/>
  <c r="E1367" i="2"/>
  <c r="E1368" i="2"/>
  <c r="F1368" i="2" s="1"/>
  <c r="E1369" i="2"/>
  <c r="E1371" i="2"/>
  <c r="E1372" i="2"/>
  <c r="E1373" i="2"/>
  <c r="E1374" i="2"/>
  <c r="E1375" i="2"/>
  <c r="E1376" i="2"/>
  <c r="E1377" i="2"/>
  <c r="E1378" i="2"/>
  <c r="E1379" i="2"/>
  <c r="F1379" i="2" s="1"/>
  <c r="E1380" i="2"/>
  <c r="E1382" i="2"/>
  <c r="F1382" i="2" s="1"/>
  <c r="E1383" i="2"/>
  <c r="E1384" i="2"/>
  <c r="E1385" i="2"/>
  <c r="E1386" i="2"/>
  <c r="E1387" i="2"/>
  <c r="E1388" i="2"/>
  <c r="E1389" i="2"/>
  <c r="E1390" i="2"/>
  <c r="E1391" i="2"/>
  <c r="E1393" i="2"/>
  <c r="F1393" i="2" s="1"/>
  <c r="E1394" i="2"/>
  <c r="F1394" i="2" s="1"/>
  <c r="E1395" i="2"/>
  <c r="F1395" i="2" s="1"/>
  <c r="E1396" i="2"/>
  <c r="E1397" i="2"/>
  <c r="E1398" i="2"/>
  <c r="E1399" i="2"/>
  <c r="E1400" i="2"/>
  <c r="E1401" i="2"/>
  <c r="E1402" i="2"/>
  <c r="E1404" i="2"/>
  <c r="E1405" i="2"/>
  <c r="E1406" i="2"/>
  <c r="F1406" i="2" s="1"/>
  <c r="E1407" i="2"/>
  <c r="F1407" i="2" s="1"/>
  <c r="E1408" i="2"/>
  <c r="F1408" i="2" s="1"/>
  <c r="E1409" i="2"/>
  <c r="E1410" i="2"/>
  <c r="E1411" i="2"/>
  <c r="E1412" i="2"/>
  <c r="E1413" i="2"/>
  <c r="E1415" i="2"/>
  <c r="E1416" i="2"/>
  <c r="E1417" i="2"/>
  <c r="E1418" i="2"/>
  <c r="E1419" i="2"/>
  <c r="F1419" i="2" s="1"/>
  <c r="E1420" i="2"/>
  <c r="E1421" i="2"/>
  <c r="F1421" i="2" s="1"/>
  <c r="E1422" i="2"/>
  <c r="E1423" i="2"/>
  <c r="E1424" i="2"/>
  <c r="E1426" i="2"/>
  <c r="E1427" i="2"/>
  <c r="E1428" i="2"/>
  <c r="E1429" i="2"/>
  <c r="E1430" i="2"/>
  <c r="E1431" i="2"/>
  <c r="E1432" i="2"/>
  <c r="F1432" i="2" s="1"/>
  <c r="E1433" i="2"/>
  <c r="F1433" i="2" s="1"/>
  <c r="E1434" i="2"/>
  <c r="F1434" i="2" s="1"/>
  <c r="E1435" i="2"/>
  <c r="E1437" i="2"/>
  <c r="E1438" i="2"/>
  <c r="E1439" i="2"/>
  <c r="E1440" i="2"/>
  <c r="E1441" i="2"/>
  <c r="E1442" i="2"/>
  <c r="E1443" i="2"/>
  <c r="E1444" i="2"/>
  <c r="E1445" i="2"/>
  <c r="F1445" i="2" s="1"/>
  <c r="E1446" i="2"/>
  <c r="E1449" i="2"/>
  <c r="F1449" i="2" s="1"/>
  <c r="E1450" i="2"/>
  <c r="E1451" i="2"/>
  <c r="E1452" i="2"/>
  <c r="E1453" i="2"/>
  <c r="E1454" i="2"/>
  <c r="E1455" i="2"/>
  <c r="E1456" i="2"/>
  <c r="E1457" i="2"/>
  <c r="E1458" i="2"/>
  <c r="E1460" i="2"/>
  <c r="F1460" i="2" s="1"/>
  <c r="E1461" i="2"/>
  <c r="E1462" i="2"/>
  <c r="F1462" i="2" s="1"/>
  <c r="E1463" i="2"/>
  <c r="E1464" i="2"/>
  <c r="E1465" i="2"/>
  <c r="E1466" i="2"/>
  <c r="E1467" i="2"/>
  <c r="E1468" i="2"/>
  <c r="E1469" i="2"/>
  <c r="E1471" i="2"/>
  <c r="E1472" i="2"/>
  <c r="E1473" i="2"/>
  <c r="F1473" i="2" s="1"/>
  <c r="E1474" i="2"/>
  <c r="E1475" i="2"/>
  <c r="F1475" i="2" s="1"/>
  <c r="E1476" i="2"/>
  <c r="E1477" i="2"/>
  <c r="E1478" i="2"/>
  <c r="E1479" i="2"/>
  <c r="E1480" i="2"/>
  <c r="E1482" i="2"/>
  <c r="E1483" i="2"/>
  <c r="E1484" i="2"/>
  <c r="E1485" i="2"/>
  <c r="E1486" i="2"/>
  <c r="F1486" i="2" s="1"/>
  <c r="E1487" i="2"/>
  <c r="F2" i="2"/>
  <c r="F1771" i="2"/>
  <c r="F1905" i="2"/>
  <c r="F2016" i="2"/>
  <c r="F2171" i="2"/>
  <c r="F2204" i="2"/>
  <c r="F2304" i="2"/>
  <c r="F103" i="2"/>
  <c r="F392" i="2"/>
  <c r="F581" i="2"/>
  <c r="F658" i="2"/>
  <c r="F725" i="2"/>
  <c r="F747" i="2"/>
  <c r="F1281" i="2"/>
  <c r="F1348" i="2"/>
  <c r="F1381" i="2"/>
  <c r="F1490" i="2"/>
  <c r="F1493" i="2"/>
  <c r="F1551" i="2"/>
  <c r="F1574" i="2"/>
  <c r="F1632" i="2"/>
  <c r="F1640" i="2"/>
  <c r="F1642" i="2"/>
  <c r="F1653" i="2"/>
  <c r="F1717" i="2"/>
  <c r="F1725" i="2"/>
  <c r="F1813" i="2"/>
  <c r="F1836" i="2"/>
  <c r="F1839" i="2"/>
  <c r="F1872" i="2"/>
  <c r="F1892" i="2"/>
  <c r="F1896" i="2"/>
  <c r="F1907" i="2"/>
  <c r="F1965" i="2"/>
  <c r="F1978" i="2"/>
  <c r="F1986" i="2"/>
  <c r="F2058" i="2"/>
  <c r="F2068" i="2"/>
  <c r="F2080" i="2"/>
  <c r="F2152" i="2"/>
  <c r="F2245" i="2"/>
  <c r="F2306" i="2"/>
  <c r="F2311" i="2"/>
  <c r="F2319" i="2"/>
  <c r="F52" i="2"/>
  <c r="F65" i="2"/>
  <c r="F151" i="2"/>
  <c r="F158" i="2"/>
  <c r="F168" i="2"/>
  <c r="F231" i="2"/>
  <c r="F241" i="2"/>
  <c r="F345" i="2"/>
  <c r="F358" i="2"/>
  <c r="F361" i="2"/>
  <c r="F398" i="2"/>
  <c r="F475" i="2"/>
  <c r="F491" i="2"/>
  <c r="F574" i="2"/>
  <c r="F585" i="2"/>
  <c r="F637" i="2"/>
  <c r="F666" i="2"/>
  <c r="F709" i="2"/>
  <c r="F718" i="2"/>
  <c r="F811" i="2"/>
  <c r="F838" i="2"/>
  <c r="F865" i="2"/>
  <c r="F905" i="2"/>
  <c r="F984" i="2"/>
  <c r="F987" i="2"/>
  <c r="F989" i="2"/>
  <c r="F1024" i="2"/>
  <c r="F1158" i="2"/>
  <c r="F1172" i="2"/>
  <c r="F1182" i="2"/>
  <c r="F1211" i="2"/>
  <c r="F1318" i="2"/>
  <c r="F1331" i="2"/>
  <c r="F1332" i="2"/>
  <c r="F1344" i="2"/>
  <c r="F1452" i="2"/>
  <c r="F1465" i="2"/>
  <c r="E2336" i="4"/>
  <c r="Q2" i="6"/>
  <c r="P2" i="6"/>
  <c r="O2" i="6"/>
  <c r="N2" i="6"/>
  <c r="M2" i="6"/>
  <c r="I2" i="6"/>
  <c r="H2" i="6"/>
  <c r="G2" i="6"/>
  <c r="F2" i="6"/>
  <c r="E2" i="6"/>
  <c r="D2" i="6"/>
  <c r="C2" i="6"/>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 i="4"/>
  <c r="O18" i="3"/>
  <c r="O17" i="3"/>
  <c r="O16" i="3"/>
  <c r="O12" i="3"/>
  <c r="O11" i="3"/>
  <c r="O10" i="3"/>
  <c r="P4" i="3"/>
  <c r="F1480" i="2" l="1"/>
  <c r="B170" i="6"/>
  <c r="F1374" i="2"/>
  <c r="B15" i="6"/>
  <c r="F1280" i="2"/>
  <c r="B771" i="6"/>
  <c r="F1147" i="2"/>
  <c r="B2138" i="6"/>
  <c r="F1013" i="2"/>
  <c r="B223" i="6"/>
  <c r="F840" i="2"/>
  <c r="B1618" i="6"/>
  <c r="F54" i="2"/>
  <c r="F1975" i="2"/>
  <c r="F503" i="2"/>
  <c r="F1345" i="2"/>
  <c r="F1224" i="2"/>
  <c r="F1038" i="2"/>
  <c r="F587" i="2"/>
  <c r="F494" i="2"/>
  <c r="F400" i="2"/>
  <c r="F294" i="2"/>
  <c r="F2270" i="2"/>
  <c r="F2175" i="2"/>
  <c r="F2095" i="2"/>
  <c r="F1988" i="2"/>
  <c r="F1909" i="2"/>
  <c r="B2057" i="6"/>
  <c r="F80" i="2"/>
  <c r="F1563" i="2"/>
  <c r="F1454" i="2"/>
  <c r="B189" i="6"/>
  <c r="F1361" i="2"/>
  <c r="B21" i="6"/>
  <c r="B994" i="6"/>
  <c r="F1267" i="2"/>
  <c r="F1174" i="2"/>
  <c r="B1582" i="6"/>
  <c r="F1121" i="2"/>
  <c r="B107" i="6"/>
  <c r="F1027" i="2"/>
  <c r="B1084" i="6"/>
  <c r="F933" i="2"/>
  <c r="B2301" i="6"/>
  <c r="F866" i="2"/>
  <c r="B1509" i="6"/>
  <c r="F787" i="2"/>
  <c r="B2312" i="6"/>
  <c r="F733" i="2"/>
  <c r="B2227" i="6"/>
  <c r="B134" i="6"/>
  <c r="F600" i="2"/>
  <c r="B1776" i="6"/>
  <c r="F387" i="2"/>
  <c r="B1154" i="6"/>
  <c r="F2001" i="2"/>
  <c r="F267" i="2"/>
  <c r="F2268" i="2"/>
  <c r="F2162" i="2"/>
  <c r="B252" i="6"/>
  <c r="F202" i="2"/>
  <c r="B388" i="6"/>
  <c r="F43" i="2"/>
  <c r="F1478" i="2"/>
  <c r="F1185" i="2"/>
  <c r="F1016" i="2"/>
  <c r="F864" i="2"/>
  <c r="F678" i="2"/>
  <c r="F480" i="2"/>
  <c r="F265" i="2"/>
  <c r="F161" i="2"/>
  <c r="F67" i="2"/>
  <c r="F2266" i="2"/>
  <c r="F2159" i="2"/>
  <c r="F2079" i="2"/>
  <c r="F1829" i="2"/>
  <c r="F1722" i="2"/>
  <c r="F1436" i="2"/>
  <c r="F1482" i="2"/>
  <c r="B341" i="6"/>
  <c r="F1455" i="2"/>
  <c r="B188" i="6"/>
  <c r="F1428" i="2"/>
  <c r="B72" i="6"/>
  <c r="F1415" i="2"/>
  <c r="B448" i="6"/>
  <c r="F1401" i="2"/>
  <c r="B612" i="6"/>
  <c r="F1375" i="2"/>
  <c r="B89" i="6"/>
  <c r="F1362" i="2"/>
  <c r="B20" i="6"/>
  <c r="F1349" i="2"/>
  <c r="B23" i="6"/>
  <c r="F1334" i="2"/>
  <c r="B26" i="6"/>
  <c r="F1321" i="2"/>
  <c r="B2038" i="6"/>
  <c r="F1308" i="2"/>
  <c r="B765" i="6"/>
  <c r="F1295" i="2"/>
  <c r="B349" i="6"/>
  <c r="F1282" i="2"/>
  <c r="B770" i="6"/>
  <c r="F1255" i="2"/>
  <c r="B472" i="6"/>
  <c r="F1242" i="2"/>
  <c r="B2135" i="6"/>
  <c r="F1215" i="2"/>
  <c r="B1073" i="6"/>
  <c r="F1400" i="2"/>
  <c r="B613" i="6"/>
  <c r="F1307" i="2"/>
  <c r="B346" i="6"/>
  <c r="F1228" i="2"/>
  <c r="B473" i="6"/>
  <c r="F1066" i="2"/>
  <c r="B2146" i="6"/>
  <c r="F960" i="2"/>
  <c r="B2154" i="6"/>
  <c r="F894" i="2"/>
  <c r="B2215" i="6"/>
  <c r="F800" i="2"/>
  <c r="B1625" i="6"/>
  <c r="F746" i="2"/>
  <c r="B120" i="6"/>
  <c r="F694" i="2"/>
  <c r="B1642" i="6"/>
  <c r="B1207" i="6"/>
  <c r="F374" i="2"/>
  <c r="B555" i="6"/>
  <c r="F280" i="2"/>
  <c r="B558" i="6"/>
  <c r="F254" i="2"/>
  <c r="B2065" i="6"/>
  <c r="F134" i="2"/>
  <c r="B406" i="6"/>
  <c r="F2255" i="2"/>
  <c r="B973" i="6"/>
  <c r="F1815" i="2"/>
  <c r="B1829" i="6"/>
  <c r="F1629" i="2"/>
  <c r="F2242" i="2"/>
  <c r="B1623" i="6"/>
  <c r="F812" i="2"/>
  <c r="F1387" i="2"/>
  <c r="B84" i="6"/>
  <c r="F1294" i="2"/>
  <c r="B767" i="6"/>
  <c r="F1187" i="2"/>
  <c r="B906" i="6"/>
  <c r="F1079" i="2"/>
  <c r="B2144" i="6"/>
  <c r="F946" i="2"/>
  <c r="B1277" i="6"/>
  <c r="F827" i="2"/>
  <c r="B2309" i="6"/>
  <c r="B1419" i="6"/>
  <c r="F174" i="2"/>
  <c r="B1043" i="6"/>
  <c r="F2148" i="2"/>
  <c r="B303" i="6"/>
  <c r="F636" i="2"/>
  <c r="F1802" i="2"/>
  <c r="B918" i="6"/>
  <c r="F985" i="2"/>
  <c r="B717" i="6"/>
  <c r="F1521" i="2"/>
  <c r="B449" i="6"/>
  <c r="F1411" i="2"/>
  <c r="B476" i="6"/>
  <c r="F1198" i="2"/>
  <c r="B1935" i="6"/>
  <c r="F452" i="2"/>
  <c r="B1357" i="6"/>
  <c r="F1866" i="2"/>
  <c r="B1725" i="6"/>
  <c r="F1746" i="2"/>
  <c r="B682" i="6"/>
  <c r="F1720" i="2"/>
  <c r="B1456" i="6"/>
  <c r="F1693" i="2"/>
  <c r="B1462" i="6"/>
  <c r="F481" i="2"/>
  <c r="B877" i="6"/>
  <c r="F2282" i="2"/>
  <c r="B1795" i="6"/>
  <c r="F1427" i="2"/>
  <c r="B73" i="6"/>
  <c r="F1333" i="2"/>
  <c r="B27" i="6"/>
  <c r="F1254" i="2"/>
  <c r="B618" i="6"/>
  <c r="F1161" i="2"/>
  <c r="B1586" i="6"/>
  <c r="F1093" i="2"/>
  <c r="B33" i="6"/>
  <c r="F999" i="2"/>
  <c r="B1506" i="6"/>
  <c r="F920" i="2"/>
  <c r="B506" i="6"/>
  <c r="F853" i="2"/>
  <c r="B2161" i="6"/>
  <c r="F773" i="2"/>
  <c r="B2164" i="6"/>
  <c r="F707" i="2"/>
  <c r="B519" i="6"/>
  <c r="B1234" i="6"/>
  <c r="F2295" i="2"/>
  <c r="B1744" i="6"/>
  <c r="F1496" i="2"/>
  <c r="F2135" i="2"/>
  <c r="F1548" i="2"/>
  <c r="B2055" i="6"/>
  <c r="F599" i="2"/>
  <c r="F147" i="2"/>
  <c r="B212" i="6"/>
  <c r="F1291" i="2"/>
  <c r="B1890" i="6"/>
  <c r="F957" i="2"/>
  <c r="B1902" i="6"/>
  <c r="F851" i="2"/>
  <c r="F691" i="2"/>
  <c r="B2229" i="6"/>
  <c r="B48" i="6"/>
  <c r="F624" i="2"/>
  <c r="B1666" i="6"/>
  <c r="F465" i="2"/>
  <c r="F1438" i="2"/>
  <c r="F638" i="2"/>
  <c r="F213" i="2"/>
  <c r="F2055" i="2"/>
  <c r="F1483" i="2"/>
  <c r="F1429" i="2"/>
  <c r="F1376" i="2"/>
  <c r="F1283" i="2"/>
  <c r="F1216" i="2"/>
  <c r="F1082" i="2"/>
  <c r="F1001" i="2"/>
  <c r="F882" i="2"/>
  <c r="F816" i="2"/>
  <c r="F655" i="2"/>
  <c r="F563" i="2"/>
  <c r="F363" i="2"/>
  <c r="F83" i="2"/>
  <c r="F2284" i="2"/>
  <c r="F2203" i="2"/>
  <c r="F2110" i="2"/>
  <c r="F2018" i="2"/>
  <c r="F1951" i="2"/>
  <c r="F1884" i="2"/>
  <c r="F1804" i="2"/>
  <c r="F1724" i="2"/>
  <c r="F1591" i="2"/>
  <c r="B2254" i="6"/>
  <c r="F1467" i="2"/>
  <c r="B178" i="6"/>
  <c r="F1347" i="2"/>
  <c r="B99" i="6"/>
  <c r="F1134" i="2"/>
  <c r="B1077" i="6"/>
  <c r="F1053" i="2"/>
  <c r="B1884" i="6"/>
  <c r="F986" i="2"/>
  <c r="B500" i="6"/>
  <c r="F879" i="2"/>
  <c r="B1614" i="6"/>
  <c r="F720" i="2"/>
  <c r="B123" i="6"/>
  <c r="B666" i="6"/>
  <c r="F187" i="2"/>
  <c r="B950" i="6"/>
  <c r="F2029" i="2"/>
  <c r="B2102" i="6"/>
  <c r="F1735" i="2"/>
  <c r="B597" i="6"/>
  <c r="F1535" i="2"/>
  <c r="B1850" i="6"/>
  <c r="F1170" i="2"/>
  <c r="B660" i="6"/>
  <c r="F291" i="2"/>
  <c r="B1542" i="6"/>
  <c r="F25" i="2"/>
  <c r="B1026" i="6"/>
  <c r="F2279" i="2"/>
  <c r="B2082" i="6"/>
  <c r="F2173" i="2"/>
  <c r="B820" i="6"/>
  <c r="F2106" i="2"/>
  <c r="F1305" i="2"/>
  <c r="F798" i="2"/>
  <c r="F2225" i="2"/>
  <c r="F1442" i="2"/>
  <c r="F1402" i="2"/>
  <c r="F1363" i="2"/>
  <c r="F1269" i="2"/>
  <c r="F1202" i="2"/>
  <c r="F1136" i="2"/>
  <c r="F1095" i="2"/>
  <c r="F1029" i="2"/>
  <c r="F975" i="2"/>
  <c r="F922" i="2"/>
  <c r="F868" i="2"/>
  <c r="F829" i="2"/>
  <c r="F722" i="2"/>
  <c r="F642" i="2"/>
  <c r="F483" i="2"/>
  <c r="F376" i="2"/>
  <c r="F283" i="2"/>
  <c r="F216" i="2"/>
  <c r="F163" i="2"/>
  <c r="F109" i="2"/>
  <c r="F56" i="2"/>
  <c r="F2336" i="2"/>
  <c r="F1964" i="2"/>
  <c r="F1777" i="2"/>
  <c r="F1604" i="2"/>
  <c r="F333" i="2"/>
  <c r="F2042" i="2"/>
  <c r="B1010" i="6"/>
  <c r="F94" i="2"/>
  <c r="B435" i="6"/>
  <c r="F2081" i="2"/>
  <c r="B2199" i="6"/>
  <c r="F1655" i="2"/>
  <c r="B1837" i="6"/>
  <c r="F1602" i="2"/>
  <c r="F370" i="2"/>
  <c r="B2024" i="6"/>
  <c r="F2308" i="2"/>
  <c r="F1709" i="2"/>
  <c r="F640" i="2"/>
  <c r="F454" i="2"/>
  <c r="B81" i="6"/>
  <c r="F1398" i="2"/>
  <c r="F1320" i="2"/>
  <c r="B2039" i="6"/>
  <c r="F1213" i="2"/>
  <c r="B1074" i="6"/>
  <c r="F1040" i="2"/>
  <c r="B2289" i="6"/>
  <c r="F907" i="2"/>
  <c r="B2214" i="6"/>
  <c r="B2177" i="6"/>
  <c r="F520" i="2"/>
  <c r="B2074" i="6"/>
  <c r="F2321" i="2"/>
  <c r="F653" i="2"/>
  <c r="F561" i="2"/>
  <c r="F228" i="2"/>
  <c r="F2229" i="2"/>
  <c r="B2204" i="6"/>
  <c r="F1132" i="2"/>
  <c r="B1881" i="6"/>
  <c r="F1064" i="2"/>
  <c r="B2295" i="6"/>
  <c r="F997" i="2"/>
  <c r="F1145" i="2"/>
  <c r="F2133" i="2"/>
  <c r="F1456" i="2"/>
  <c r="F1389" i="2"/>
  <c r="F1350" i="2"/>
  <c r="F1296" i="2"/>
  <c r="F1230" i="2"/>
  <c r="F1123" i="2"/>
  <c r="F1055" i="2"/>
  <c r="F896" i="2"/>
  <c r="F802" i="2"/>
  <c r="F762" i="2"/>
  <c r="F696" i="2"/>
  <c r="F616" i="2"/>
  <c r="F522" i="2"/>
  <c r="F456" i="2"/>
  <c r="F269" i="2"/>
  <c r="F30" i="2"/>
  <c r="F2231" i="2"/>
  <c r="F2097" i="2"/>
  <c r="F2031" i="2"/>
  <c r="F1937" i="2"/>
  <c r="F1751" i="2"/>
  <c r="F971" i="2"/>
  <c r="F544" i="2"/>
  <c r="F785" i="2"/>
  <c r="F627" i="2"/>
  <c r="F533" i="2"/>
  <c r="F320" i="2"/>
  <c r="F211" i="2"/>
  <c r="F121" i="2"/>
  <c r="F28" i="2"/>
  <c r="F2214" i="2"/>
  <c r="F2124" i="2"/>
  <c r="F2040" i="2"/>
  <c r="F1935" i="2"/>
  <c r="F1857" i="2"/>
  <c r="F1695" i="2"/>
  <c r="F1615" i="2"/>
  <c r="F1522" i="2"/>
  <c r="F1036" i="2"/>
  <c r="F237" i="2"/>
  <c r="F931" i="2"/>
  <c r="F613" i="2"/>
  <c r="F427" i="2"/>
  <c r="F318" i="2"/>
  <c r="F107" i="2"/>
  <c r="F14" i="2"/>
  <c r="F2281" i="2"/>
  <c r="F2122" i="2"/>
  <c r="F2026" i="2"/>
  <c r="F1922" i="2"/>
  <c r="F1855" i="2"/>
  <c r="F1762" i="2"/>
  <c r="F1682" i="2"/>
  <c r="F1600" i="2"/>
  <c r="F1520" i="2"/>
  <c r="F1440" i="2"/>
  <c r="B200" i="6"/>
  <c r="F1241" i="2"/>
  <c r="B897" i="6"/>
  <c r="F973" i="2"/>
  <c r="B1508" i="6"/>
  <c r="F760" i="2"/>
  <c r="B1911" i="6"/>
  <c r="B2245" i="6"/>
  <c r="F546" i="2"/>
  <c r="B1936" i="6"/>
  <c r="F440" i="2"/>
  <c r="B1183" i="6"/>
  <c r="F1881" i="2"/>
  <c r="B1844" i="6"/>
  <c r="F1589" i="2"/>
  <c r="B862" i="6"/>
  <c r="F1303" i="2"/>
  <c r="F467" i="2"/>
  <c r="B1423" i="6"/>
  <c r="F2307" i="2"/>
  <c r="F2134" i="2"/>
  <c r="F1789" i="2"/>
  <c r="B17" i="6"/>
  <c r="F1372" i="2"/>
  <c r="F531" i="2"/>
  <c r="B1399" i="6"/>
  <c r="F972" i="2"/>
  <c r="F549" i="2"/>
  <c r="F145" i="2"/>
  <c r="F1962" i="2"/>
  <c r="F1868" i="2"/>
  <c r="F1469" i="2"/>
  <c r="F1416" i="2"/>
  <c r="F1256" i="2"/>
  <c r="F1189" i="2"/>
  <c r="F1108" i="2"/>
  <c r="F1068" i="2"/>
  <c r="F988" i="2"/>
  <c r="F775" i="2"/>
  <c r="F749" i="2"/>
  <c r="F668" i="2"/>
  <c r="F576" i="2"/>
  <c r="F402" i="2"/>
  <c r="F322" i="2"/>
  <c r="F296" i="2"/>
  <c r="F256" i="2"/>
  <c r="F230" i="2"/>
  <c r="F136" i="2"/>
  <c r="F96" i="2"/>
  <c r="F2323" i="2"/>
  <c r="F2297" i="2"/>
  <c r="F2244" i="2"/>
  <c r="F2190" i="2"/>
  <c r="F2070" i="2"/>
  <c r="F2044" i="2"/>
  <c r="F1977" i="2"/>
  <c r="F1924" i="2"/>
  <c r="F1898" i="2"/>
  <c r="F1844" i="2"/>
  <c r="F1764" i="2"/>
  <c r="F1711" i="2"/>
  <c r="F1698" i="2"/>
  <c r="F1631" i="2"/>
  <c r="F1618" i="2"/>
  <c r="F1424" i="2"/>
  <c r="F438" i="2"/>
  <c r="F212" i="2"/>
  <c r="F41" i="2"/>
  <c r="F2292" i="2"/>
  <c r="F2217" i="2"/>
  <c r="F1948" i="2"/>
  <c r="F1775" i="2"/>
  <c r="F1696" i="2"/>
  <c r="F1385" i="2"/>
  <c r="F1243" i="2"/>
  <c r="F1077" i="2"/>
  <c r="F918" i="2"/>
  <c r="F757" i="2"/>
  <c r="F611" i="2"/>
  <c r="F507" i="2"/>
  <c r="F200" i="2"/>
  <c r="F2201" i="2"/>
  <c r="F2108" i="2"/>
  <c r="F2015" i="2"/>
  <c r="F1920" i="2"/>
  <c r="F1842" i="2"/>
  <c r="F1759" i="2"/>
  <c r="F1680" i="2"/>
  <c r="F903" i="2"/>
  <c r="F1358" i="2"/>
  <c r="F1239" i="2"/>
  <c r="F598" i="2"/>
  <c r="F505" i="2"/>
  <c r="F413" i="2"/>
  <c r="F307" i="2"/>
  <c r="F185" i="2"/>
  <c r="F93" i="2"/>
  <c r="F2188" i="2"/>
  <c r="F1999" i="2"/>
  <c r="F1840" i="2"/>
  <c r="F1748" i="2"/>
  <c r="F1668" i="2"/>
  <c r="F1576" i="2"/>
  <c r="F1509" i="2"/>
  <c r="F769" i="2"/>
  <c r="F81" i="2"/>
  <c r="F1447" i="2"/>
  <c r="F1505" i="2"/>
  <c r="F1188" i="2"/>
  <c r="B1871" i="6"/>
  <c r="F1175" i="2"/>
  <c r="B1581" i="6"/>
  <c r="F1162" i="2"/>
  <c r="B1585" i="6"/>
  <c r="F1149" i="2"/>
  <c r="B910" i="6"/>
  <c r="F1135" i="2"/>
  <c r="B911" i="6"/>
  <c r="F1122" i="2"/>
  <c r="B1379" i="6"/>
  <c r="F1094" i="2"/>
  <c r="B492" i="6"/>
  <c r="F1081" i="2"/>
  <c r="B1081" i="6"/>
  <c r="F1054" i="2"/>
  <c r="B966" i="6"/>
  <c r="F1041" i="2"/>
  <c r="B495" i="6"/>
  <c r="F1028" i="2"/>
  <c r="B999" i="6"/>
  <c r="F1015" i="2"/>
  <c r="B634" i="6"/>
  <c r="F1000" i="2"/>
  <c r="B1193" i="6"/>
  <c r="F974" i="2"/>
  <c r="B1600" i="6"/>
  <c r="F961" i="2"/>
  <c r="B2210" i="6"/>
  <c r="F934" i="2"/>
  <c r="B2046" i="6"/>
  <c r="F908" i="2"/>
  <c r="F895" i="2"/>
  <c r="B1763" i="6"/>
  <c r="F881" i="2"/>
  <c r="B2048" i="6"/>
  <c r="F867" i="2"/>
  <c r="B2304" i="6"/>
  <c r="F854" i="2"/>
  <c r="B639" i="6"/>
  <c r="F841" i="2"/>
  <c r="B1098" i="6"/>
  <c r="F815" i="2"/>
  <c r="B1766" i="6"/>
  <c r="F801" i="2"/>
  <c r="B1907" i="6"/>
  <c r="F788" i="2"/>
  <c r="B40" i="6"/>
  <c r="F774" i="2"/>
  <c r="B2163" i="6"/>
  <c r="F761" i="2"/>
  <c r="B2223" i="6"/>
  <c r="F748" i="2"/>
  <c r="B226" i="6"/>
  <c r="F734" i="2"/>
  <c r="B1108" i="6"/>
  <c r="F721" i="2"/>
  <c r="B1111" i="6"/>
  <c r="F708" i="2"/>
  <c r="B1914" i="6"/>
  <c r="F695" i="2"/>
  <c r="B1510" i="6"/>
  <c r="F682" i="2"/>
  <c r="B127" i="6"/>
  <c r="F667" i="2"/>
  <c r="B522" i="6"/>
  <c r="F654" i="2"/>
  <c r="B1918" i="6"/>
  <c r="F641" i="2"/>
  <c r="B1472" i="6"/>
  <c r="F628" i="2"/>
  <c r="B1650" i="6"/>
  <c r="F615" i="2"/>
  <c r="B1392" i="6"/>
  <c r="F588" i="2"/>
  <c r="B2238" i="6"/>
  <c r="F575" i="2"/>
  <c r="F562" i="2"/>
  <c r="B1395" i="6"/>
  <c r="F548" i="2"/>
  <c r="B137" i="6"/>
  <c r="F534" i="2"/>
  <c r="B1122" i="6"/>
  <c r="F508" i="2"/>
  <c r="B1517" i="6"/>
  <c r="F482" i="2"/>
  <c r="B234" i="6"/>
  <c r="F468" i="2"/>
  <c r="B1204" i="6"/>
  <c r="F455" i="2"/>
  <c r="B654" i="6"/>
  <c r="F441" i="2"/>
  <c r="B367" i="6"/>
  <c r="F428" i="2"/>
  <c r="B542" i="6"/>
  <c r="F415" i="2"/>
  <c r="B545" i="6"/>
  <c r="F401" i="2"/>
  <c r="B239" i="6"/>
  <c r="F388" i="2"/>
  <c r="B240" i="6"/>
  <c r="F375" i="2"/>
  <c r="B54" i="6"/>
  <c r="F362" i="2"/>
  <c r="B1406" i="6"/>
  <c r="F349" i="2"/>
  <c r="B1297" i="6"/>
  <c r="F334" i="2"/>
  <c r="B1209" i="6"/>
  <c r="F321" i="2"/>
  <c r="B2184" i="6"/>
  <c r="F308" i="2"/>
  <c r="B2325" i="6"/>
  <c r="F295" i="2"/>
  <c r="B147" i="6"/>
  <c r="F282" i="2"/>
  <c r="B2186" i="6"/>
  <c r="F255" i="2"/>
  <c r="B1215" i="6"/>
  <c r="F242" i="2"/>
  <c r="B148" i="6"/>
  <c r="F229" i="2"/>
  <c r="B150" i="6"/>
  <c r="F215" i="2"/>
  <c r="B56" i="6"/>
  <c r="F201" i="2"/>
  <c r="B1691" i="6"/>
  <c r="F188" i="2"/>
  <c r="B560" i="6"/>
  <c r="F175" i="2"/>
  <c r="B375" i="6"/>
  <c r="F162" i="2"/>
  <c r="B931" i="6"/>
  <c r="F149" i="2"/>
  <c r="B1693" i="6"/>
  <c r="F135" i="2"/>
  <c r="B1421" i="6"/>
  <c r="F122" i="2"/>
  <c r="B260" i="6"/>
  <c r="F108" i="2"/>
  <c r="B1227" i="6"/>
  <c r="F95" i="2"/>
  <c r="B1320" i="6"/>
  <c r="F82" i="2"/>
  <c r="B1532" i="6"/>
  <c r="F68" i="2"/>
  <c r="B386" i="6"/>
  <c r="F55" i="2"/>
  <c r="B1326" i="6"/>
  <c r="F42" i="2"/>
  <c r="B936" i="6"/>
  <c r="F29" i="2"/>
  <c r="B1540" i="6"/>
  <c r="F16" i="2"/>
  <c r="B268" i="6"/>
  <c r="F2335" i="2"/>
  <c r="B1331" i="6"/>
  <c r="F2322" i="2"/>
  <c r="B396" i="6"/>
  <c r="F2309" i="2"/>
  <c r="B1022" i="6"/>
  <c r="F2296" i="2"/>
  <c r="B1233" i="6"/>
  <c r="F2283" i="2"/>
  <c r="B2075" i="6"/>
  <c r="F2269" i="2"/>
  <c r="B1425" i="6"/>
  <c r="F2256" i="2"/>
  <c r="B802" i="6"/>
  <c r="F2243" i="2"/>
  <c r="B1030" i="6"/>
  <c r="F2230" i="2"/>
  <c r="F2216" i="2"/>
  <c r="B806" i="6"/>
  <c r="F2202" i="2"/>
  <c r="B1248" i="6"/>
  <c r="F2189" i="2"/>
  <c r="B942" i="6"/>
  <c r="F2176" i="2"/>
  <c r="B278" i="6"/>
  <c r="F2163" i="2"/>
  <c r="B1560" i="6"/>
  <c r="F2150" i="2"/>
  <c r="B1042" i="6"/>
  <c r="F2136" i="2"/>
  <c r="B1342" i="6"/>
  <c r="F2109" i="2"/>
  <c r="B1563" i="6"/>
  <c r="F2096" i="2"/>
  <c r="B1052" i="6"/>
  <c r="F2083" i="2"/>
  <c r="B434" i="6"/>
  <c r="F2069" i="2"/>
  <c r="B1255" i="6"/>
  <c r="F2056" i="2"/>
  <c r="B1258" i="6"/>
  <c r="F2043" i="2"/>
  <c r="B1694" i="6"/>
  <c r="F2030" i="2"/>
  <c r="B1954" i="6"/>
  <c r="F2017" i="2"/>
  <c r="B568" i="6"/>
  <c r="F2002" i="2"/>
  <c r="B1434" i="6"/>
  <c r="F1989" i="2"/>
  <c r="B2133" i="6"/>
  <c r="F1976" i="2"/>
  <c r="B571" i="6"/>
  <c r="F1963" i="2"/>
  <c r="B1166" i="6"/>
  <c r="F1950" i="2"/>
  <c r="B575" i="6"/>
  <c r="F1936" i="2"/>
  <c r="B577" i="6"/>
  <c r="F1923" i="2"/>
  <c r="B579" i="6"/>
  <c r="F1910" i="2"/>
  <c r="B1715" i="6"/>
  <c r="F1897" i="2"/>
  <c r="B1181" i="6"/>
  <c r="F1883" i="2"/>
  <c r="B1442" i="6"/>
  <c r="F1869" i="2"/>
  <c r="B1356" i="6"/>
  <c r="F1856" i="2"/>
  <c r="B967" i="6"/>
  <c r="F1830" i="2"/>
  <c r="B293" i="6"/>
  <c r="F1817" i="2"/>
  <c r="B2093" i="6"/>
  <c r="F1803" i="2"/>
  <c r="B2096" i="6"/>
  <c r="F1790" i="2"/>
  <c r="B2099" i="6"/>
  <c r="F1776" i="2"/>
  <c r="B1187" i="6"/>
  <c r="F1763" i="2"/>
  <c r="B679" i="6"/>
  <c r="F1750" i="2"/>
  <c r="B1363" i="6"/>
  <c r="F1736" i="2"/>
  <c r="B680" i="6"/>
  <c r="F1723" i="2"/>
  <c r="B1726" i="6"/>
  <c r="F1710" i="2"/>
  <c r="B1728" i="6"/>
  <c r="F1697" i="2"/>
  <c r="B1731" i="6"/>
  <c r="F1684" i="2"/>
  <c r="B60" i="6"/>
  <c r="F1669" i="2"/>
  <c r="B1734" i="6"/>
  <c r="F1656" i="2"/>
  <c r="B696" i="6"/>
  <c r="F1643" i="2"/>
  <c r="B1980" i="6"/>
  <c r="F1630" i="2"/>
  <c r="B1828" i="6"/>
  <c r="F1617" i="2"/>
  <c r="F1603" i="2"/>
  <c r="B336" i="6"/>
  <c r="F1590" i="2"/>
  <c r="B1843" i="6"/>
  <c r="F1577" i="2"/>
  <c r="B703" i="6"/>
  <c r="F1564" i="2"/>
  <c r="B707" i="6"/>
  <c r="F1550" i="2"/>
  <c r="B711" i="6"/>
  <c r="F1536" i="2"/>
  <c r="B849" i="6"/>
  <c r="F1523" i="2"/>
  <c r="B1996" i="6"/>
  <c r="F1510" i="2"/>
  <c r="B719" i="6"/>
  <c r="F1497" i="2"/>
  <c r="B1848" i="6"/>
  <c r="F1448" i="2"/>
  <c r="B726" i="6"/>
  <c r="F1314" i="2"/>
  <c r="B730" i="6"/>
  <c r="F1181" i="2"/>
  <c r="B735" i="6"/>
  <c r="F1047" i="2"/>
  <c r="B301" i="6"/>
  <c r="F914" i="2"/>
  <c r="B869" i="6"/>
  <c r="F781" i="2"/>
  <c r="B1370" i="6"/>
  <c r="F647" i="2"/>
  <c r="B2018" i="6"/>
  <c r="F514" i="2"/>
  <c r="B748" i="6"/>
  <c r="F381" i="2"/>
  <c r="B872" i="6"/>
  <c r="F248" i="2"/>
  <c r="B1375" i="6"/>
  <c r="F115" i="2"/>
  <c r="B2031" i="6"/>
  <c r="F2315" i="2"/>
  <c r="B876" i="6"/>
  <c r="F2182" i="2"/>
  <c r="B879" i="6"/>
  <c r="F2049" i="2"/>
  <c r="B886" i="6"/>
  <c r="F1916" i="2"/>
  <c r="B890" i="6"/>
  <c r="F1783" i="2"/>
  <c r="B2263" i="6"/>
  <c r="F1649" i="2"/>
  <c r="B68" i="6"/>
  <c r="F1516" i="2"/>
  <c r="B165" i="6"/>
  <c r="F447" i="2"/>
  <c r="B1269" i="6"/>
  <c r="F1476" i="2"/>
  <c r="F1463" i="2"/>
  <c r="F1450" i="2"/>
  <c r="F1435" i="2"/>
  <c r="F1422" i="2"/>
  <c r="F1409" i="2"/>
  <c r="F1396" i="2"/>
  <c r="F1383" i="2"/>
  <c r="F1369" i="2"/>
  <c r="F1356" i="2"/>
  <c r="F1343" i="2"/>
  <c r="F1329" i="2"/>
  <c r="F1316" i="2"/>
  <c r="F1302" i="2"/>
  <c r="F1289" i="2"/>
  <c r="F1276" i="2"/>
  <c r="F1263" i="2"/>
  <c r="F1250" i="2"/>
  <c r="F1236" i="2"/>
  <c r="F1222" i="2"/>
  <c r="F1209" i="2"/>
  <c r="F1196" i="2"/>
  <c r="F1183" i="2"/>
  <c r="F1169" i="2"/>
  <c r="F1156" i="2"/>
  <c r="F1143" i="2"/>
  <c r="F1130" i="2"/>
  <c r="F1117" i="2"/>
  <c r="F1101" i="2"/>
  <c r="F1088" i="2"/>
  <c r="F1075" i="2"/>
  <c r="F1062" i="2"/>
  <c r="F1049" i="2"/>
  <c r="F1035" i="2"/>
  <c r="F1022" i="2"/>
  <c r="F1009" i="2"/>
  <c r="F995" i="2"/>
  <c r="F982" i="2"/>
  <c r="F968" i="2"/>
  <c r="F955" i="2"/>
  <c r="F942" i="2"/>
  <c r="F929" i="2"/>
  <c r="F916" i="2"/>
  <c r="F902" i="2"/>
  <c r="F888" i="2"/>
  <c r="F875" i="2"/>
  <c r="F862" i="2"/>
  <c r="F849" i="2"/>
  <c r="F835" i="2"/>
  <c r="F822" i="2"/>
  <c r="F809" i="2"/>
  <c r="F796" i="2"/>
  <c r="F783" i="2"/>
  <c r="F768" i="2"/>
  <c r="F755" i="2"/>
  <c r="F742" i="2"/>
  <c r="F729" i="2"/>
  <c r="F716" i="2"/>
  <c r="F702" i="2"/>
  <c r="F689" i="2"/>
  <c r="F676" i="2"/>
  <c r="F662" i="2"/>
  <c r="F649" i="2"/>
  <c r="F635" i="2"/>
  <c r="F622" i="2"/>
  <c r="F609" i="2"/>
  <c r="F596" i="2"/>
  <c r="F583" i="2"/>
  <c r="F569" i="2"/>
  <c r="F555" i="2"/>
  <c r="F542" i="2"/>
  <c r="F529" i="2"/>
  <c r="F516" i="2"/>
  <c r="F502" i="2"/>
  <c r="F489" i="2"/>
  <c r="F476" i="2"/>
  <c r="F463" i="2"/>
  <c r="F450" i="2"/>
  <c r="F435" i="2"/>
  <c r="F422" i="2"/>
  <c r="F409" i="2"/>
  <c r="F396" i="2"/>
  <c r="F383" i="2"/>
  <c r="F369" i="2"/>
  <c r="F356" i="2"/>
  <c r="F343" i="2"/>
  <c r="F329" i="2"/>
  <c r="F316" i="2"/>
  <c r="F302" i="2"/>
  <c r="F289" i="2"/>
  <c r="F276" i="2"/>
  <c r="F263" i="2"/>
  <c r="F250" i="2"/>
  <c r="F236" i="2"/>
  <c r="F222" i="2"/>
  <c r="F209" i="2"/>
  <c r="F196" i="2"/>
  <c r="F183" i="2"/>
  <c r="F169" i="2"/>
  <c r="F156" i="2"/>
  <c r="F143" i="2"/>
  <c r="F130" i="2"/>
  <c r="F117" i="2"/>
  <c r="F102" i="2"/>
  <c r="F89" i="2"/>
  <c r="F76" i="2"/>
  <c r="F63" i="2"/>
  <c r="F50" i="2"/>
  <c r="F36" i="2"/>
  <c r="F23" i="2"/>
  <c r="B1289" i="6"/>
  <c r="B887" i="6"/>
  <c r="F2038" i="2"/>
  <c r="B311" i="6"/>
  <c r="F336" i="2"/>
  <c r="F1328" i="2"/>
  <c r="B1833" i="6"/>
  <c r="F10" i="2"/>
  <c r="F2330" i="2"/>
  <c r="F2317" i="2"/>
  <c r="F2303" i="2"/>
  <c r="F2290" i="2"/>
  <c r="F2277" i="2"/>
  <c r="F2264" i="2"/>
  <c r="F2251" i="2"/>
  <c r="F2237" i="2"/>
  <c r="F2223" i="2"/>
  <c r="F2210" i="2"/>
  <c r="F2197" i="2"/>
  <c r="F2184" i="2"/>
  <c r="F2170" i="2"/>
  <c r="F2157" i="2"/>
  <c r="F2144" i="2"/>
  <c r="F2131" i="2"/>
  <c r="F2118" i="2"/>
  <c r="F2103" i="2"/>
  <c r="F2090" i="2"/>
  <c r="F2077" i="2"/>
  <c r="F2064" i="2"/>
  <c r="F2051" i="2"/>
  <c r="F2037" i="2"/>
  <c r="F2024" i="2"/>
  <c r="F2011" i="2"/>
  <c r="F1997" i="2"/>
  <c r="F1984" i="2"/>
  <c r="F1970" i="2"/>
  <c r="F1957" i="2"/>
  <c r="F1944" i="2"/>
  <c r="F1931" i="2"/>
  <c r="F1918" i="2"/>
  <c r="F1904" i="2"/>
  <c r="F1890" i="2"/>
  <c r="F1877" i="2"/>
  <c r="F1864" i="2"/>
  <c r="F1851" i="2"/>
  <c r="F1837" i="2"/>
  <c r="F1824" i="2"/>
  <c r="F1811" i="2"/>
  <c r="F1798" i="2"/>
  <c r="F1785" i="2"/>
  <c r="F1770" i="2"/>
  <c r="F1757" i="2"/>
  <c r="F1744" i="2"/>
  <c r="F1731" i="2"/>
  <c r="F1718" i="2"/>
  <c r="F1704" i="2"/>
  <c r="F1691" i="2"/>
  <c r="F1678" i="2"/>
  <c r="F1664" i="2"/>
  <c r="F1651" i="2"/>
  <c r="F1637" i="2"/>
  <c r="F1624" i="2"/>
  <c r="F1611" i="2"/>
  <c r="F1598" i="2"/>
  <c r="F1585" i="2"/>
  <c r="F1571" i="2"/>
  <c r="F1557" i="2"/>
  <c r="F1544" i="2"/>
  <c r="F1531" i="2"/>
  <c r="F1518" i="2"/>
  <c r="F1504" i="2"/>
  <c r="F1491" i="2"/>
  <c r="F1392" i="2"/>
  <c r="F1259" i="2"/>
  <c r="F1126" i="2"/>
  <c r="F991" i="2"/>
  <c r="F858" i="2"/>
  <c r="F592" i="2"/>
  <c r="F459" i="2"/>
  <c r="F325" i="2"/>
  <c r="F192" i="2"/>
  <c r="F59" i="2"/>
  <c r="F2260" i="2"/>
  <c r="F2127" i="2"/>
  <c r="F1993" i="2"/>
  <c r="F1477" i="2"/>
  <c r="F1464" i="2"/>
  <c r="F1451" i="2"/>
  <c r="F1423" i="2"/>
  <c r="F1410" i="2"/>
  <c r="F1397" i="2"/>
  <c r="F1371" i="2"/>
  <c r="F1357" i="2"/>
  <c r="F1317" i="2"/>
  <c r="F1304" i="2"/>
  <c r="F1277" i="2"/>
  <c r="F1223" i="2"/>
  <c r="F1210" i="2"/>
  <c r="F1184" i="2"/>
  <c r="F1171" i="2"/>
  <c r="F1144" i="2"/>
  <c r="F1131" i="2"/>
  <c r="F1063" i="2"/>
  <c r="F970" i="2"/>
  <c r="F917" i="2"/>
  <c r="F889" i="2"/>
  <c r="F863" i="2"/>
  <c r="F837" i="2"/>
  <c r="F797" i="2"/>
  <c r="F784" i="2"/>
  <c r="F743" i="2"/>
  <c r="F730" i="2"/>
  <c r="F690" i="2"/>
  <c r="F677" i="2"/>
  <c r="F623" i="2"/>
  <c r="F597" i="2"/>
  <c r="F584" i="2"/>
  <c r="F543" i="2"/>
  <c r="F530" i="2"/>
  <c r="F504" i="2"/>
  <c r="F490" i="2"/>
  <c r="F451" i="2"/>
  <c r="F437" i="2"/>
  <c r="F410" i="2"/>
  <c r="F357" i="2"/>
  <c r="F344" i="2"/>
  <c r="F317" i="2"/>
  <c r="F290" i="2"/>
  <c r="F264" i="2"/>
  <c r="F251" i="2"/>
  <c r="F223" i="2"/>
  <c r="F210" i="2"/>
  <c r="F184" i="2"/>
  <c r="F171" i="2"/>
  <c r="F144" i="2"/>
  <c r="F131" i="2"/>
  <c r="F118" i="2"/>
  <c r="F90" i="2"/>
  <c r="F64" i="2"/>
  <c r="F51" i="2"/>
  <c r="F24" i="2"/>
  <c r="F2291" i="2"/>
  <c r="F2265" i="2"/>
  <c r="F2252" i="2"/>
  <c r="F2198" i="2"/>
  <c r="F2185" i="2"/>
  <c r="F2172" i="2"/>
  <c r="F2105" i="2"/>
  <c r="F2065" i="2"/>
  <c r="F2025" i="2"/>
  <c r="F2012" i="2"/>
  <c r="F1998" i="2"/>
  <c r="F1985" i="2"/>
  <c r="F1945" i="2"/>
  <c r="F1906" i="2"/>
  <c r="F1812" i="2"/>
  <c r="F1799" i="2"/>
  <c r="F1745" i="2"/>
  <c r="F1719" i="2"/>
  <c r="F1679" i="2"/>
  <c r="F1652" i="2"/>
  <c r="F1639" i="2"/>
  <c r="F1573" i="2"/>
  <c r="F1492" i="2"/>
  <c r="F1270" i="2"/>
  <c r="F736" i="2"/>
  <c r="F470" i="2"/>
  <c r="F2271" i="2"/>
  <c r="F2005" i="2"/>
  <c r="F1431" i="2"/>
  <c r="B2" i="6"/>
  <c r="F1418" i="2"/>
  <c r="B78" i="6"/>
  <c r="F1405" i="2"/>
  <c r="B7" i="6"/>
  <c r="F1391" i="2"/>
  <c r="B451" i="6"/>
  <c r="F1378" i="2"/>
  <c r="B88" i="6"/>
  <c r="F1365" i="2"/>
  <c r="B19" i="6"/>
  <c r="F1352" i="2"/>
  <c r="B457" i="6"/>
  <c r="F1339" i="2"/>
  <c r="B463" i="6"/>
  <c r="F1324" i="2"/>
  <c r="B988" i="6"/>
  <c r="F1311" i="2"/>
  <c r="B763" i="6"/>
  <c r="F1298" i="2"/>
  <c r="B1754" i="6"/>
  <c r="F1285" i="2"/>
  <c r="B1755" i="6"/>
  <c r="F1272" i="2"/>
  <c r="B217" i="6"/>
  <c r="F1258" i="2"/>
  <c r="B470" i="6"/>
  <c r="F1245" i="2"/>
  <c r="B895" i="6"/>
  <c r="F1232" i="2"/>
  <c r="B2136" i="6"/>
  <c r="F1218" i="2"/>
  <c r="B355" i="6"/>
  <c r="F1191" i="2"/>
  <c r="B2274" i="6"/>
  <c r="F1178" i="2"/>
  <c r="B478" i="6"/>
  <c r="F1165" i="2"/>
  <c r="B909" i="6"/>
  <c r="F1152" i="2"/>
  <c r="B290" i="6"/>
  <c r="F1139" i="2"/>
  <c r="B486" i="6"/>
  <c r="F1125" i="2"/>
  <c r="B1078" i="6"/>
  <c r="F1110" i="2"/>
  <c r="B1875" i="6"/>
  <c r="F1097" i="2"/>
  <c r="B1271" i="6"/>
  <c r="F1084" i="2"/>
  <c r="B2280" i="6"/>
  <c r="F1071" i="2"/>
  <c r="B632" i="6"/>
  <c r="F1057" i="2"/>
  <c r="B2283" i="6"/>
  <c r="F1044" i="2"/>
  <c r="B1083" i="6"/>
  <c r="F1031" i="2"/>
  <c r="F1018" i="2"/>
  <c r="F1005" i="2"/>
  <c r="B635" i="6"/>
  <c r="F990" i="2"/>
  <c r="B499" i="6"/>
  <c r="F964" i="2"/>
  <c r="F938" i="2"/>
  <c r="B504" i="6"/>
  <c r="F924" i="2"/>
  <c r="B920" i="6"/>
  <c r="F911" i="2"/>
  <c r="F857" i="2"/>
  <c r="B2218" i="6"/>
  <c r="F844" i="2"/>
  <c r="B640" i="6"/>
  <c r="F831" i="2"/>
  <c r="B2308" i="6"/>
  <c r="F805" i="2"/>
  <c r="B513" i="6"/>
  <c r="F791" i="2"/>
  <c r="B1628" i="6"/>
  <c r="F777" i="2"/>
  <c r="B41" i="6"/>
  <c r="F764" i="2"/>
  <c r="B2050" i="6"/>
  <c r="F751" i="2"/>
  <c r="B515" i="6"/>
  <c r="F738" i="2"/>
  <c r="B1107" i="6"/>
  <c r="F724" i="2"/>
  <c r="B517" i="6"/>
  <c r="F711" i="2"/>
  <c r="F698" i="2"/>
  <c r="B1640" i="6"/>
  <c r="F685" i="2"/>
  <c r="F672" i="2"/>
  <c r="B1916" i="6"/>
  <c r="F644" i="2"/>
  <c r="B129" i="6"/>
  <c r="F631" i="2"/>
  <c r="F618" i="2"/>
  <c r="B1651" i="6"/>
  <c r="F605" i="2"/>
  <c r="B133" i="6"/>
  <c r="F591" i="2"/>
  <c r="B135" i="6"/>
  <c r="F578" i="2"/>
  <c r="B2173" i="6"/>
  <c r="F565" i="2"/>
  <c r="B49" i="6"/>
  <c r="F551" i="2"/>
  <c r="B1202" i="6"/>
  <c r="F538" i="2"/>
  <c r="B531" i="6"/>
  <c r="F524" i="2"/>
  <c r="B1929" i="6"/>
  <c r="F511" i="2"/>
  <c r="B2130" i="6"/>
  <c r="F485" i="2"/>
  <c r="B233" i="6"/>
  <c r="F472" i="2"/>
  <c r="B535" i="6"/>
  <c r="F458" i="2"/>
  <c r="B236" i="6"/>
  <c r="F444" i="2"/>
  <c r="B1403" i="6"/>
  <c r="F431" i="2"/>
  <c r="B1669" i="6"/>
  <c r="F418" i="2"/>
  <c r="B139" i="6"/>
  <c r="F405" i="2"/>
  <c r="B52" i="6"/>
  <c r="F391" i="2"/>
  <c r="B1677" i="6"/>
  <c r="F378" i="2"/>
  <c r="B1519" i="6"/>
  <c r="F365" i="2"/>
  <c r="B2181" i="6"/>
  <c r="F352" i="2"/>
  <c r="F324" i="2"/>
  <c r="F311" i="2"/>
  <c r="B145" i="6"/>
  <c r="F298" i="2"/>
  <c r="B1777" i="6"/>
  <c r="F285" i="2"/>
  <c r="B1945" i="6"/>
  <c r="F272" i="2"/>
  <c r="B1302" i="6"/>
  <c r="F258" i="2"/>
  <c r="B249" i="6"/>
  <c r="F245" i="2"/>
  <c r="B1687" i="6"/>
  <c r="F232" i="2"/>
  <c r="B1139" i="6"/>
  <c r="F218" i="2"/>
  <c r="B1415" i="6"/>
  <c r="F205" i="2"/>
  <c r="F191" i="2"/>
  <c r="B1949" i="6"/>
  <c r="F178" i="2"/>
  <c r="F165" i="2"/>
  <c r="B2191" i="6"/>
  <c r="F152" i="2"/>
  <c r="B258" i="6"/>
  <c r="F139" i="2"/>
  <c r="F125" i="2"/>
  <c r="B1224" i="6"/>
  <c r="F111" i="2"/>
  <c r="F98" i="2"/>
  <c r="F85" i="2"/>
  <c r="F72" i="2"/>
  <c r="B788" i="6"/>
  <c r="F45" i="2"/>
  <c r="B1535" i="6"/>
  <c r="F32" i="2"/>
  <c r="B390" i="6"/>
  <c r="F19" i="2"/>
  <c r="B797" i="6"/>
  <c r="F2325" i="2"/>
  <c r="B394" i="6"/>
  <c r="F2312" i="2"/>
  <c r="B1333" i="6"/>
  <c r="F2299" i="2"/>
  <c r="B801" i="6"/>
  <c r="F2286" i="2"/>
  <c r="B1798" i="6"/>
  <c r="F2259" i="2"/>
  <c r="B1240" i="6"/>
  <c r="F2246" i="2"/>
  <c r="B2076" i="6"/>
  <c r="F2233" i="2"/>
  <c r="B1243" i="6"/>
  <c r="F2219" i="2"/>
  <c r="B1246" i="6"/>
  <c r="F2206" i="2"/>
  <c r="F2192" i="2"/>
  <c r="B1809" i="6"/>
  <c r="F2166" i="2"/>
  <c r="B279" i="6"/>
  <c r="F2153" i="2"/>
  <c r="B1040" i="6"/>
  <c r="F2140" i="2"/>
  <c r="B1045" i="6"/>
  <c r="F2126" i="2"/>
  <c r="B1343" i="6"/>
  <c r="F2112" i="2"/>
  <c r="B818" i="6"/>
  <c r="F2099" i="2"/>
  <c r="B947" i="6"/>
  <c r="F2086" i="2"/>
  <c r="B822" i="6"/>
  <c r="F2073" i="2"/>
  <c r="B285" i="6"/>
  <c r="F2059" i="2"/>
  <c r="B1256" i="6"/>
  <c r="F2046" i="2"/>
  <c r="B286" i="6"/>
  <c r="F2033" i="2"/>
  <c r="F2007" i="2"/>
  <c r="B1153" i="6"/>
  <c r="F1992" i="2"/>
  <c r="B1435" i="6"/>
  <c r="F1979" i="2"/>
  <c r="B1162" i="6"/>
  <c r="F1966" i="2"/>
  <c r="B954" i="6"/>
  <c r="F1953" i="2"/>
  <c r="B574" i="6"/>
  <c r="F1940" i="2"/>
  <c r="B1262" i="6"/>
  <c r="F1926" i="2"/>
  <c r="B1965" i="6"/>
  <c r="F1913" i="2"/>
  <c r="B1353" i="6"/>
  <c r="F1900" i="2"/>
  <c r="B1179" i="6"/>
  <c r="F1886" i="2"/>
  <c r="B1721" i="6"/>
  <c r="F1873" i="2"/>
  <c r="B156" i="6"/>
  <c r="F1846" i="2"/>
  <c r="B1474" i="6"/>
  <c r="F1833" i="2"/>
  <c r="B970" i="6"/>
  <c r="F1807" i="2"/>
  <c r="B2095" i="6"/>
  <c r="F1793" i="2"/>
  <c r="F1779" i="2"/>
  <c r="B957" i="6"/>
  <c r="F1766" i="2"/>
  <c r="B589" i="6"/>
  <c r="F1753" i="2"/>
  <c r="B287" i="6"/>
  <c r="F1740" i="2"/>
  <c r="B442" i="6"/>
  <c r="F1726" i="2"/>
  <c r="B1063" i="6"/>
  <c r="F1713" i="2"/>
  <c r="B2260" i="6"/>
  <c r="F1700" i="2"/>
  <c r="B595" i="6"/>
  <c r="F1687" i="2"/>
  <c r="B1458" i="6"/>
  <c r="F1674" i="2"/>
  <c r="B2333" i="6"/>
  <c r="F1659" i="2"/>
  <c r="B1977" i="6"/>
  <c r="F1646" i="2"/>
  <c r="B63" i="6"/>
  <c r="F1633" i="2"/>
  <c r="B298" i="6"/>
  <c r="F1620" i="2"/>
  <c r="B1483" i="6"/>
  <c r="F1607" i="2"/>
  <c r="B1836" i="6"/>
  <c r="F1593" i="2"/>
  <c r="B1487" i="6"/>
  <c r="F1580" i="2"/>
  <c r="B978" i="6"/>
  <c r="F1567" i="2"/>
  <c r="B2335" i="6"/>
  <c r="F1553" i="2"/>
  <c r="B847" i="6"/>
  <c r="F1540" i="2"/>
  <c r="B713" i="6"/>
  <c r="F1526" i="2"/>
  <c r="B853" i="6"/>
  <c r="F1513" i="2"/>
  <c r="B980" i="6"/>
  <c r="F1500" i="2"/>
  <c r="B856" i="6"/>
  <c r="F1481" i="2"/>
  <c r="B859" i="6"/>
  <c r="F1214" i="2"/>
  <c r="B2006" i="6"/>
  <c r="F1080" i="2"/>
  <c r="F947" i="2"/>
  <c r="B868" i="6"/>
  <c r="F814" i="2"/>
  <c r="B2014" i="6"/>
  <c r="F681" i="2"/>
  <c r="B1745" i="6"/>
  <c r="F414" i="2"/>
  <c r="B66" i="6"/>
  <c r="F148" i="2"/>
  <c r="B2029" i="6"/>
  <c r="F15" i="2"/>
  <c r="F2215" i="2"/>
  <c r="B1862" i="6"/>
  <c r="F2082" i="2"/>
  <c r="B1864" i="6"/>
  <c r="F1949" i="2"/>
  <c r="B2120" i="6"/>
  <c r="F1816" i="2"/>
  <c r="B1189" i="6"/>
  <c r="F1683" i="2"/>
  <c r="F780" i="2"/>
  <c r="B2036" i="6"/>
  <c r="F1782" i="2"/>
  <c r="B340" i="6"/>
  <c r="F1479" i="2"/>
  <c r="F1466" i="2"/>
  <c r="F1453" i="2"/>
  <c r="F1439" i="2"/>
  <c r="F1426" i="2"/>
  <c r="F1412" i="2"/>
  <c r="F1399" i="2"/>
  <c r="F1386" i="2"/>
  <c r="F1373" i="2"/>
  <c r="F1360" i="2"/>
  <c r="F1346" i="2"/>
  <c r="F1319" i="2"/>
  <c r="F1306" i="2"/>
  <c r="F1293" i="2"/>
  <c r="F1279" i="2"/>
  <c r="F1266" i="2"/>
  <c r="F1253" i="2"/>
  <c r="F1240" i="2"/>
  <c r="F1227" i="2"/>
  <c r="F1212" i="2"/>
  <c r="F1199" i="2"/>
  <c r="F1186" i="2"/>
  <c r="F1173" i="2"/>
  <c r="F1160" i="2"/>
  <c r="F1146" i="2"/>
  <c r="F1133" i="2"/>
  <c r="F1120" i="2"/>
  <c r="F1105" i="2"/>
  <c r="F1092" i="2"/>
  <c r="F732" i="2"/>
  <c r="F386" i="2"/>
  <c r="F373" i="2"/>
  <c r="F360" i="2"/>
  <c r="F346" i="2"/>
  <c r="F332" i="2"/>
  <c r="F319" i="2"/>
  <c r="F306" i="2"/>
  <c r="F293" i="2"/>
  <c r="F279" i="2"/>
  <c r="F266" i="2"/>
  <c r="F253" i="2"/>
  <c r="F240" i="2"/>
  <c r="F227" i="2"/>
  <c r="F199" i="2"/>
  <c r="F186" i="2"/>
  <c r="F173" i="2"/>
  <c r="F160" i="2"/>
  <c r="F146" i="2"/>
  <c r="F133" i="2"/>
  <c r="F120" i="2"/>
  <c r="F1484" i="2"/>
  <c r="B168" i="6"/>
  <c r="F1471" i="2"/>
  <c r="B176" i="6"/>
  <c r="F1457" i="2"/>
  <c r="B186" i="6"/>
  <c r="F1443" i="2"/>
  <c r="B197" i="6"/>
  <c r="F1430" i="2"/>
  <c r="B444" i="6"/>
  <c r="F1417" i="2"/>
  <c r="B447" i="6"/>
  <c r="F1404" i="2"/>
  <c r="B610" i="6"/>
  <c r="F1390" i="2"/>
  <c r="B452" i="6"/>
  <c r="F1377" i="2"/>
  <c r="B14" i="6"/>
  <c r="F1364" i="2"/>
  <c r="B93" i="6"/>
  <c r="F1351" i="2"/>
  <c r="B458" i="6"/>
  <c r="F1338" i="2"/>
  <c r="B464" i="6"/>
  <c r="F1323" i="2"/>
  <c r="B2037" i="6"/>
  <c r="F1310" i="2"/>
  <c r="B764" i="6"/>
  <c r="F1297" i="2"/>
  <c r="B348" i="6"/>
  <c r="F1284" i="2"/>
  <c r="B991" i="6"/>
  <c r="F1271" i="2"/>
  <c r="B353" i="6"/>
  <c r="F1257" i="2"/>
  <c r="B471" i="6"/>
  <c r="F1244" i="2"/>
  <c r="B1070" i="6"/>
  <c r="F1231" i="2"/>
  <c r="B1576" i="6"/>
  <c r="F1217" i="2"/>
  <c r="B1577" i="6"/>
  <c r="F1204" i="2"/>
  <c r="B31" i="6"/>
  <c r="F1190" i="2"/>
  <c r="B2202" i="6"/>
  <c r="F1177" i="2"/>
  <c r="B479" i="6"/>
  <c r="F1164" i="2"/>
  <c r="B480" i="6"/>
  <c r="F1151" i="2"/>
  <c r="B996" i="6"/>
  <c r="F1138" i="2"/>
  <c r="B1588" i="6"/>
  <c r="F1124" i="2"/>
  <c r="B627" i="6"/>
  <c r="F1096" i="2"/>
  <c r="B2279" i="6"/>
  <c r="F1083" i="2"/>
  <c r="B1879" i="6"/>
  <c r="F1070" i="2"/>
  <c r="B494" i="6"/>
  <c r="F1056" i="2"/>
  <c r="F1043" i="2"/>
  <c r="B2288" i="6"/>
  <c r="F1030" i="2"/>
  <c r="B1595" i="6"/>
  <c r="F1017" i="2"/>
  <c r="B2292" i="6"/>
  <c r="F1004" i="2"/>
  <c r="B36" i="6"/>
  <c r="F976" i="2"/>
  <c r="B1889" i="6"/>
  <c r="F963" i="2"/>
  <c r="B2209" i="6"/>
  <c r="F950" i="2"/>
  <c r="B1276" i="6"/>
  <c r="F937" i="2"/>
  <c r="B505" i="6"/>
  <c r="F923" i="2"/>
  <c r="B1382" i="6"/>
  <c r="F910" i="2"/>
  <c r="B1092" i="6"/>
  <c r="F897" i="2"/>
  <c r="F883" i="2"/>
  <c r="B1898" i="6"/>
  <c r="F870" i="2"/>
  <c r="B112" i="6"/>
  <c r="F856" i="2"/>
  <c r="B113" i="6"/>
  <c r="F843" i="2"/>
  <c r="B507" i="6"/>
  <c r="F830" i="2"/>
  <c r="B1386" i="6"/>
  <c r="F817" i="2"/>
  <c r="B2162" i="6"/>
  <c r="F804" i="2"/>
  <c r="F790" i="2"/>
  <c r="B2311" i="6"/>
  <c r="F776" i="2"/>
  <c r="B924" i="6"/>
  <c r="F763" i="2"/>
  <c r="F750" i="2"/>
  <c r="B119" i="6"/>
  <c r="F737" i="2"/>
  <c r="B516" i="6"/>
  <c r="F723" i="2"/>
  <c r="B2051" i="6"/>
  <c r="F710" i="2"/>
  <c r="B43" i="6"/>
  <c r="F697" i="2"/>
  <c r="B1389" i="6"/>
  <c r="F684" i="2"/>
  <c r="B521" i="6"/>
  <c r="F671" i="2"/>
  <c r="B649" i="6"/>
  <c r="F656" i="2"/>
  <c r="B523" i="6"/>
  <c r="F643" i="2"/>
  <c r="B1648" i="6"/>
  <c r="F630" i="2"/>
  <c r="B2054" i="6"/>
  <c r="F617" i="2"/>
  <c r="B132" i="6"/>
  <c r="F604" i="2"/>
  <c r="B526" i="6"/>
  <c r="F590" i="2"/>
  <c r="B1513" i="6"/>
  <c r="F577" i="2"/>
  <c r="B2239" i="6"/>
  <c r="F564" i="2"/>
  <c r="F550" i="2"/>
  <c r="B1515" i="6"/>
  <c r="F537" i="2"/>
  <c r="F523" i="2"/>
  <c r="B2247" i="6"/>
  <c r="F510" i="2"/>
  <c r="B2323" i="6"/>
  <c r="F497" i="2"/>
  <c r="B926" i="6"/>
  <c r="F484" i="2"/>
  <c r="B1931" i="6"/>
  <c r="F471" i="2"/>
  <c r="B235" i="6"/>
  <c r="F457" i="2"/>
  <c r="B538" i="6"/>
  <c r="F443" i="2"/>
  <c r="B540" i="6"/>
  <c r="F430" i="2"/>
  <c r="B1293" i="6"/>
  <c r="F417" i="2"/>
  <c r="B1671" i="6"/>
  <c r="F404" i="2"/>
  <c r="B1404" i="6"/>
  <c r="F390" i="2"/>
  <c r="B140" i="6"/>
  <c r="F377" i="2"/>
  <c r="B780" i="6"/>
  <c r="F364" i="2"/>
  <c r="F351" i="2"/>
  <c r="B1295" i="6"/>
  <c r="F338" i="2"/>
  <c r="B781" i="6"/>
  <c r="F323" i="2"/>
  <c r="B1407" i="6"/>
  <c r="F297" i="2"/>
  <c r="B1681" i="6"/>
  <c r="F284" i="2"/>
  <c r="B372" i="6"/>
  <c r="F271" i="2"/>
  <c r="B1684" i="6"/>
  <c r="F257" i="2"/>
  <c r="B783" i="6"/>
  <c r="F244" i="2"/>
  <c r="B662" i="6"/>
  <c r="F217" i="2"/>
  <c r="B1218" i="6"/>
  <c r="F190" i="2"/>
  <c r="B254" i="6"/>
  <c r="F177" i="2"/>
  <c r="B2190" i="6"/>
  <c r="F164" i="2"/>
  <c r="B1951" i="6"/>
  <c r="F138" i="2"/>
  <c r="B1783" i="6"/>
  <c r="F97" i="2"/>
  <c r="B1319" i="6"/>
  <c r="F71" i="2"/>
  <c r="B385" i="6"/>
  <c r="F57" i="2"/>
  <c r="B791" i="6"/>
  <c r="F31" i="2"/>
  <c r="B2073" i="6"/>
  <c r="F18" i="2"/>
  <c r="B393" i="6"/>
  <c r="F5" i="2"/>
  <c r="F2324" i="2"/>
  <c r="B1019" i="6"/>
  <c r="F2272" i="2"/>
  <c r="B1028" i="6"/>
  <c r="F2258" i="2"/>
  <c r="B405" i="6"/>
  <c r="F2218" i="2"/>
  <c r="F2191" i="2"/>
  <c r="B1810" i="6"/>
  <c r="F2178" i="2"/>
  <c r="B419" i="6"/>
  <c r="F2165" i="2"/>
  <c r="B809" i="6"/>
  <c r="F2139" i="2"/>
  <c r="B1561" i="6"/>
  <c r="F2111" i="2"/>
  <c r="B1344" i="6"/>
  <c r="F2098" i="2"/>
  <c r="B1430" i="6"/>
  <c r="F2085" i="2"/>
  <c r="B283" i="6"/>
  <c r="F2072" i="2"/>
  <c r="B825" i="6"/>
  <c r="F2045" i="2"/>
  <c r="B667" i="6"/>
  <c r="F2032" i="2"/>
  <c r="F2019" i="2"/>
  <c r="F2006" i="2"/>
  <c r="B1956" i="6"/>
  <c r="F1991" i="2"/>
  <c r="B1703" i="6"/>
  <c r="F1952" i="2"/>
  <c r="B1963" i="6"/>
  <c r="F1925" i="2"/>
  <c r="B1176" i="6"/>
  <c r="F1912" i="2"/>
  <c r="B1440" i="6"/>
  <c r="F1899" i="2"/>
  <c r="B674" i="6"/>
  <c r="F1845" i="2"/>
  <c r="B322" i="6"/>
  <c r="F1832" i="2"/>
  <c r="B2089" i="6"/>
  <c r="F1806" i="2"/>
  <c r="B1822" i="6"/>
  <c r="F1792" i="2"/>
  <c r="F1778" i="2"/>
  <c r="B976" i="6"/>
  <c r="F1752" i="2"/>
  <c r="B288" i="6"/>
  <c r="F1739" i="2"/>
  <c r="B830" i="6"/>
  <c r="F1712" i="2"/>
  <c r="B1970" i="6"/>
  <c r="F1686" i="2"/>
  <c r="B1732" i="6"/>
  <c r="F1658" i="2"/>
  <c r="B160" i="6"/>
  <c r="F1645" i="2"/>
  <c r="B1368" i="6"/>
  <c r="F1606" i="2"/>
  <c r="B1460" i="6"/>
  <c r="F1579" i="2"/>
  <c r="B1490" i="6"/>
  <c r="F1566" i="2"/>
  <c r="B706" i="6"/>
  <c r="F1525" i="2"/>
  <c r="B716" i="6"/>
  <c r="F1499" i="2"/>
  <c r="B981" i="6"/>
  <c r="F1470" i="2"/>
  <c r="B2106" i="6"/>
  <c r="F1337" i="2"/>
  <c r="B861" i="6"/>
  <c r="F1860" i="2"/>
  <c r="F1727" i="2"/>
  <c r="F1594" i="2"/>
  <c r="F1225" i="2"/>
  <c r="F2226" i="2"/>
  <c r="K2" i="6"/>
  <c r="F909" i="3"/>
  <c r="F633" i="3"/>
  <c r="F118" i="3"/>
  <c r="F2122" i="3"/>
  <c r="F2038" i="3"/>
  <c r="F1822" i="3"/>
  <c r="F1750" i="3"/>
  <c r="F1678" i="3"/>
  <c r="F1210" i="3"/>
  <c r="F658" i="3"/>
  <c r="F1270" i="3"/>
  <c r="F766" i="3"/>
  <c r="F2146" i="3"/>
  <c r="F2050" i="3"/>
  <c r="F1834" i="3"/>
  <c r="F1474" i="3"/>
  <c r="F322" i="3"/>
  <c r="F1990" i="3"/>
  <c r="F1918" i="3"/>
  <c r="F1702" i="3"/>
  <c r="F1630" i="3"/>
  <c r="F1558" i="3"/>
  <c r="F1486" i="3"/>
  <c r="F1414" i="3"/>
  <c r="F1162" i="3"/>
  <c r="F778" i="3"/>
  <c r="F2326" i="3"/>
  <c r="F2182" i="3"/>
  <c r="F1354" i="3"/>
  <c r="F1114" i="3"/>
  <c r="F848" i="3"/>
  <c r="F368" i="3"/>
  <c r="F2074" i="3"/>
  <c r="F1930" i="3"/>
  <c r="F1858" i="3"/>
  <c r="F1786" i="3"/>
  <c r="F1714" i="3"/>
  <c r="F1426" i="3"/>
  <c r="F1234" i="3"/>
  <c r="F1174" i="3"/>
  <c r="F970" i="3"/>
  <c r="F538" i="3"/>
  <c r="F406" i="3"/>
  <c r="F2086" i="3"/>
  <c r="F1126" i="3"/>
  <c r="F2230" i="3"/>
  <c r="F1797" i="3"/>
  <c r="F1244" i="3"/>
  <c r="F1450" i="3"/>
  <c r="F1378" i="3"/>
  <c r="F346" i="3"/>
  <c r="F1078" i="2"/>
  <c r="F1065" i="2"/>
  <c r="F1052" i="2"/>
  <c r="F1039" i="2"/>
  <c r="F1026" i="2"/>
  <c r="F1012" i="2"/>
  <c r="F998" i="2"/>
  <c r="F959" i="2"/>
  <c r="F945" i="2"/>
  <c r="F932" i="2"/>
  <c r="F919" i="2"/>
  <c r="F906" i="2"/>
  <c r="F893" i="2"/>
  <c r="F878" i="2"/>
  <c r="F852" i="2"/>
  <c r="F839" i="2"/>
  <c r="F826" i="2"/>
  <c r="F799" i="2"/>
  <c r="F786" i="2"/>
  <c r="F772" i="2"/>
  <c r="F759" i="2"/>
  <c r="F745" i="2"/>
  <c r="F719" i="2"/>
  <c r="F706" i="2"/>
  <c r="F693" i="2"/>
  <c r="F679" i="2"/>
  <c r="F665" i="2"/>
  <c r="F652" i="2"/>
  <c r="F639" i="2"/>
  <c r="F626" i="2"/>
  <c r="F612" i="2"/>
  <c r="F586" i="2"/>
  <c r="F573" i="2"/>
  <c r="F560" i="2"/>
  <c r="F545" i="2"/>
  <c r="F532" i="2"/>
  <c r="F519" i="2"/>
  <c r="F506" i="2"/>
  <c r="F493" i="2"/>
  <c r="F479" i="2"/>
  <c r="F466" i="2"/>
  <c r="F453" i="2"/>
  <c r="F439" i="2"/>
  <c r="F426" i="2"/>
  <c r="F412" i="2"/>
  <c r="F399" i="2"/>
  <c r="F1268" i="2"/>
  <c r="F1820" i="2"/>
  <c r="F547" i="2"/>
  <c r="F1200" i="2"/>
  <c r="F106" i="2"/>
  <c r="F79" i="2"/>
  <c r="F66" i="2"/>
  <c r="F53" i="2"/>
  <c r="F40" i="2"/>
  <c r="F27" i="2"/>
  <c r="F13" i="2"/>
  <c r="F2333" i="2"/>
  <c r="F2320" i="2"/>
  <c r="F2294" i="2"/>
  <c r="F2280" i="2"/>
  <c r="F2267" i="2"/>
  <c r="F2254" i="2"/>
  <c r="F2241" i="2"/>
  <c r="F2228" i="2"/>
  <c r="F2213" i="2"/>
  <c r="F2200" i="2"/>
  <c r="F2187" i="2"/>
  <c r="F2174" i="2"/>
  <c r="F2161" i="2"/>
  <c r="F2147" i="2"/>
  <c r="F2121" i="2"/>
  <c r="F2107" i="2"/>
  <c r="F2094" i="2"/>
  <c r="F2067" i="2"/>
  <c r="F2054" i="2"/>
  <c r="F2041" i="2"/>
  <c r="F2028" i="2"/>
  <c r="F2014" i="2"/>
  <c r="F2000" i="2"/>
  <c r="F1987" i="2"/>
  <c r="F1974" i="2"/>
  <c r="F1961" i="2"/>
  <c r="F1947" i="2"/>
  <c r="F1934" i="2"/>
  <c r="F1921" i="2"/>
  <c r="F1908" i="2"/>
  <c r="F1895" i="2"/>
  <c r="F1880" i="2"/>
  <c r="F1867" i="2"/>
  <c r="F1854" i="2"/>
  <c r="F1841" i="2"/>
  <c r="F1828" i="2"/>
  <c r="F1814" i="2"/>
  <c r="F1801" i="2"/>
  <c r="F1788" i="2"/>
  <c r="F1774" i="2"/>
  <c r="F1761" i="2"/>
  <c r="F1747" i="2"/>
  <c r="F1734" i="2"/>
  <c r="F1721" i="2"/>
  <c r="F1708" i="2"/>
  <c r="F1681" i="2"/>
  <c r="F1667" i="2"/>
  <c r="F1654" i="2"/>
  <c r="F1641" i="2"/>
  <c r="F1628" i="2"/>
  <c r="F1614" i="2"/>
  <c r="F1601" i="2"/>
  <c r="F1588" i="2"/>
  <c r="F1575" i="2"/>
  <c r="F1562" i="2"/>
  <c r="F1547" i="2"/>
  <c r="F1534" i="2"/>
  <c r="F1508" i="2"/>
  <c r="F1495" i="2"/>
  <c r="F1425" i="2"/>
  <c r="F1292" i="2"/>
  <c r="F1159" i="2"/>
  <c r="F1025" i="2"/>
  <c r="F892" i="2"/>
  <c r="F758" i="2"/>
  <c r="F625" i="2"/>
  <c r="F492" i="2"/>
  <c r="F359" i="2"/>
  <c r="F226" i="2"/>
  <c r="F92" i="2"/>
  <c r="F2293" i="2"/>
  <c r="F2160" i="2"/>
  <c r="F2027" i="2"/>
  <c r="F1894" i="2"/>
  <c r="F1760" i="2"/>
  <c r="F1627" i="2"/>
  <c r="F1494" i="2"/>
  <c r="F225" i="2"/>
  <c r="F1069" i="2"/>
  <c r="F803" i="2"/>
  <c r="F670" i="2"/>
  <c r="F536" i="2"/>
  <c r="F403" i="2"/>
  <c r="F270" i="2"/>
  <c r="F137" i="2"/>
  <c r="F4" i="2"/>
  <c r="F2071" i="2"/>
  <c r="F1938" i="2"/>
  <c r="F1672" i="2"/>
  <c r="F1538" i="2"/>
  <c r="F1671" i="2"/>
  <c r="F680" i="2"/>
  <c r="F1278" i="2"/>
  <c r="F1265" i="2"/>
  <c r="F1252" i="2"/>
  <c r="F1119" i="2"/>
  <c r="F1104" i="2"/>
  <c r="F1090" i="2"/>
  <c r="F1051" i="2"/>
  <c r="F1011" i="2"/>
  <c r="F944" i="2"/>
  <c r="F890" i="2"/>
  <c r="F877" i="2"/>
  <c r="F824" i="2"/>
  <c r="F771" i="2"/>
  <c r="F744" i="2"/>
  <c r="F731" i="2"/>
  <c r="F705" i="2"/>
  <c r="F664" i="2"/>
  <c r="F651" i="2"/>
  <c r="F572" i="2"/>
  <c r="F557" i="2"/>
  <c r="F518" i="2"/>
  <c r="F478" i="2"/>
  <c r="F424" i="2"/>
  <c r="F411" i="2"/>
  <c r="F385" i="2"/>
  <c r="F372" i="2"/>
  <c r="F331" i="2"/>
  <c r="F305" i="2"/>
  <c r="F278" i="2"/>
  <c r="F252" i="2"/>
  <c r="F239" i="2"/>
  <c r="F224" i="2"/>
  <c r="F198" i="2"/>
  <c r="F172" i="2"/>
  <c r="F132" i="2"/>
  <c r="F119" i="2"/>
  <c r="F105" i="2"/>
  <c r="F91" i="2"/>
  <c r="F78" i="2"/>
  <c r="F39" i="2"/>
  <c r="F12" i="2"/>
  <c r="F2332" i="2"/>
  <c r="F2253" i="2"/>
  <c r="F2240" i="2"/>
  <c r="F2212" i="2"/>
  <c r="F2199" i="2"/>
  <c r="F2186" i="2"/>
  <c r="F2146" i="2"/>
  <c r="F2120" i="2"/>
  <c r="F2092" i="2"/>
  <c r="F2066" i="2"/>
  <c r="F2053" i="2"/>
  <c r="F2013" i="2"/>
  <c r="F1973" i="2"/>
  <c r="F1959" i="2"/>
  <c r="F1946" i="2"/>
  <c r="F1933" i="2"/>
  <c r="F1879" i="2"/>
  <c r="F1853" i="2"/>
  <c r="F1826" i="2"/>
  <c r="F1800" i="2"/>
  <c r="F1787" i="2"/>
  <c r="F1773" i="2"/>
  <c r="F1733" i="2"/>
  <c r="F1707" i="2"/>
  <c r="F1666" i="2"/>
  <c r="F1626" i="2"/>
  <c r="F1613" i="2"/>
  <c r="F1587" i="2"/>
  <c r="F1559" i="2"/>
  <c r="F1546" i="2"/>
  <c r="F1533" i="2"/>
  <c r="F1507" i="2"/>
  <c r="F1414" i="2"/>
  <c r="F1148" i="2"/>
  <c r="F1014" i="2"/>
  <c r="F880" i="2"/>
  <c r="F614" i="2"/>
  <c r="F348" i="2"/>
  <c r="F214" i="2"/>
  <c r="F2149" i="2"/>
  <c r="F1882" i="2"/>
  <c r="F1749" i="2"/>
  <c r="F1616" i="2"/>
  <c r="F114" i="2"/>
  <c r="F1487" i="2"/>
  <c r="F1461" i="2"/>
  <c r="F1446" i="2"/>
  <c r="F1380" i="2"/>
  <c r="F1354" i="2"/>
  <c r="F268" i="2"/>
  <c r="F1107" i="2"/>
  <c r="F1067" i="2"/>
  <c r="F601" i="2"/>
  <c r="F521" i="2"/>
  <c r="F1113" i="2"/>
  <c r="F1201" i="2"/>
  <c r="F1106" i="2"/>
  <c r="F948" i="2"/>
  <c r="F813" i="2"/>
  <c r="F1474" i="2"/>
  <c r="F1420" i="2"/>
  <c r="F1367" i="2"/>
  <c r="F1341" i="2"/>
  <c r="F1327" i="2"/>
  <c r="F1313" i="2"/>
  <c r="F1300" i="2"/>
  <c r="F1287" i="2"/>
  <c r="F1274" i="2"/>
  <c r="F1261" i="2"/>
  <c r="F1247" i="2"/>
  <c r="F1234" i="2"/>
  <c r="F1220" i="2"/>
  <c r="F1207" i="2"/>
  <c r="F1194" i="2"/>
  <c r="F1180" i="2"/>
  <c r="F1167" i="2"/>
  <c r="F1154" i="2"/>
  <c r="F1141" i="2"/>
  <c r="F1128" i="2"/>
  <c r="F1112" i="2"/>
  <c r="F1099" i="2"/>
  <c r="F1086" i="2"/>
  <c r="F1073" i="2"/>
  <c r="F1060" i="2"/>
  <c r="F1046" i="2"/>
  <c r="F828" i="2"/>
  <c r="F1229" i="2"/>
  <c r="F2123" i="2"/>
  <c r="F1388" i="2"/>
  <c r="F1549" i="2"/>
  <c r="F1413" i="2"/>
  <c r="F495" i="2"/>
  <c r="F1437" i="2"/>
  <c r="F1384" i="2"/>
  <c r="F1330" i="2"/>
  <c r="F1290" i="2"/>
  <c r="F1197" i="2"/>
  <c r="F1157" i="2"/>
  <c r="F1118" i="2"/>
  <c r="F1050" i="2"/>
  <c r="F1023" i="2"/>
  <c r="F983" i="2"/>
  <c r="F956" i="2"/>
  <c r="F850" i="2"/>
  <c r="F1468" i="2"/>
  <c r="F1441" i="2"/>
  <c r="F884" i="2"/>
  <c r="F1843" i="2"/>
  <c r="F921" i="2"/>
  <c r="F1335" i="2"/>
  <c r="F1322" i="2"/>
  <c r="F1309" i="2"/>
  <c r="F1176" i="2"/>
  <c r="F1163" i="2"/>
  <c r="F1150" i="2"/>
  <c r="F1042" i="2"/>
  <c r="F962" i="2"/>
  <c r="F909" i="2"/>
  <c r="F842" i="2"/>
  <c r="F735" i="2"/>
  <c r="F535" i="2"/>
  <c r="F496" i="2"/>
  <c r="F442" i="2"/>
  <c r="F389" i="2"/>
  <c r="F350" i="2"/>
  <c r="F2164" i="2"/>
  <c r="F1033" i="2"/>
  <c r="F1020" i="2"/>
  <c r="F1007" i="2"/>
  <c r="F993" i="2"/>
  <c r="F979" i="2"/>
  <c r="F966" i="2"/>
  <c r="F953" i="2"/>
  <c r="F940" i="2"/>
  <c r="F927" i="2"/>
  <c r="F913" i="2"/>
  <c r="F900" i="2"/>
  <c r="F886" i="2"/>
  <c r="F873" i="2"/>
  <c r="F860" i="2"/>
  <c r="F846" i="2"/>
  <c r="F833" i="2"/>
  <c r="F820" i="2"/>
  <c r="F807" i="2"/>
  <c r="F794" i="2"/>
  <c r="F779" i="2"/>
  <c r="F766" i="2"/>
  <c r="F753" i="2"/>
  <c r="F740" i="2"/>
  <c r="F727" i="2"/>
  <c r="F713" i="2"/>
  <c r="F700" i="2"/>
  <c r="F687" i="2"/>
  <c r="F674" i="2"/>
  <c r="F660" i="2"/>
  <c r="F646" i="2"/>
  <c r="F633" i="2"/>
  <c r="F620" i="2"/>
  <c r="F607" i="2"/>
  <c r="F594" i="2"/>
  <c r="F580" i="2"/>
  <c r="F567" i="2"/>
  <c r="F553" i="2"/>
  <c r="F540" i="2"/>
  <c r="F527" i="2"/>
  <c r="F513" i="2"/>
  <c r="F500" i="2"/>
  <c r="F487" i="2"/>
  <c r="F474" i="2"/>
  <c r="F461" i="2"/>
  <c r="F446" i="2"/>
  <c r="F433" i="2"/>
  <c r="F420" i="2"/>
  <c r="F407" i="2"/>
  <c r="F394" i="2"/>
  <c r="F380" i="2"/>
  <c r="F367" i="2"/>
  <c r="F354" i="2"/>
  <c r="F341" i="2"/>
  <c r="F327" i="2"/>
  <c r="F313" i="2"/>
  <c r="F300" i="2"/>
  <c r="F287" i="2"/>
  <c r="F274" i="2"/>
  <c r="F261" i="2"/>
  <c r="F247" i="2"/>
  <c r="F234" i="2"/>
  <c r="F220" i="2"/>
  <c r="F207" i="2"/>
  <c r="F194" i="2"/>
  <c r="F180" i="2"/>
  <c r="F167" i="2"/>
  <c r="F154" i="2"/>
  <c r="F141" i="2"/>
  <c r="F128" i="2"/>
  <c r="F113" i="2"/>
  <c r="F100" i="2"/>
  <c r="F87" i="2"/>
  <c r="F74" i="2"/>
  <c r="F61" i="2"/>
  <c r="F47" i="2"/>
  <c r="F34" i="2"/>
  <c r="F21" i="2"/>
  <c r="F2328" i="2"/>
  <c r="F2301" i="2"/>
  <c r="F2262" i="2"/>
  <c r="F2235" i="2"/>
  <c r="F2168" i="2"/>
  <c r="F2142" i="2"/>
  <c r="F1968" i="2"/>
  <c r="F1902" i="2"/>
  <c r="F1264" i="2"/>
  <c r="F1251" i="2"/>
  <c r="F1238" i="2"/>
  <c r="F1103" i="2"/>
  <c r="F1089" i="2"/>
  <c r="F1076" i="2"/>
  <c r="F1037" i="2"/>
  <c r="F1010" i="2"/>
  <c r="F996" i="2"/>
  <c r="F943" i="2"/>
  <c r="F930" i="2"/>
  <c r="F904" i="2"/>
  <c r="F876" i="2"/>
  <c r="F823" i="2"/>
  <c r="F810" i="2"/>
  <c r="F770" i="2"/>
  <c r="F756" i="2"/>
  <c r="F717" i="2"/>
  <c r="F704" i="2"/>
  <c r="F663" i="2"/>
  <c r="F650" i="2"/>
  <c r="F610" i="2"/>
  <c r="F571" i="2"/>
  <c r="F517" i="2"/>
  <c r="F464" i="2"/>
  <c r="F423" i="2"/>
  <c r="F371" i="2"/>
  <c r="F330" i="2"/>
  <c r="F277" i="2"/>
  <c r="F197" i="2"/>
  <c r="F157" i="2"/>
  <c r="F11" i="2"/>
  <c r="F2091" i="2"/>
  <c r="F1825" i="2"/>
  <c r="F1732" i="2"/>
  <c r="F1586" i="2"/>
  <c r="F1558" i="2"/>
  <c r="F1403" i="2"/>
  <c r="F1137" i="2"/>
  <c r="F603" i="2"/>
  <c r="F337" i="2"/>
  <c r="F1871" i="2"/>
  <c r="F1485" i="2"/>
  <c r="F1472" i="2"/>
  <c r="F1458" i="2"/>
  <c r="F1444" i="2"/>
  <c r="F1205" i="2"/>
  <c r="F949" i="2"/>
  <c r="F935" i="2"/>
  <c r="F855" i="2"/>
  <c r="F789" i="2"/>
  <c r="F683" i="2"/>
  <c r="F629" i="2"/>
  <c r="F602" i="2"/>
  <c r="F589" i="2"/>
  <c r="F509" i="2"/>
  <c r="F469" i="2"/>
  <c r="F416" i="2"/>
  <c r="F335" i="2"/>
  <c r="F309" i="2"/>
  <c r="F243" i="2"/>
  <c r="F189" i="2"/>
  <c r="F176" i="2"/>
  <c r="F150" i="2"/>
  <c r="F123" i="2"/>
  <c r="F69" i="2"/>
  <c r="F17" i="2"/>
  <c r="F2310" i="2"/>
  <c r="F2257" i="2"/>
  <c r="F2177" i="2"/>
  <c r="F2151" i="2"/>
  <c r="F2137" i="2"/>
  <c r="F2084" i="2"/>
  <c r="F2057" i="2"/>
  <c r="F2003" i="2"/>
  <c r="F1990" i="2"/>
  <c r="F1911" i="2"/>
  <c r="F1870" i="2"/>
  <c r="F1791" i="2"/>
  <c r="F1685" i="2"/>
  <c r="F1524" i="2"/>
  <c r="F1058" i="2"/>
  <c r="F2314" i="2"/>
  <c r="F2275" i="2"/>
  <c r="F2208" i="2"/>
  <c r="F2195" i="2"/>
  <c r="F2181" i="2"/>
  <c r="F2114" i="2"/>
  <c r="F2101" i="2"/>
  <c r="F2075" i="2"/>
  <c r="F2035" i="2"/>
  <c r="F2022" i="2"/>
  <c r="F1995" i="2"/>
  <c r="F1942" i="2"/>
  <c r="F1929" i="2"/>
  <c r="F1875" i="2"/>
  <c r="F1848" i="2"/>
  <c r="F1809" i="2"/>
  <c r="F1768" i="2"/>
  <c r="F1755" i="2"/>
  <c r="F1729" i="2"/>
  <c r="F1715" i="2"/>
  <c r="F1555" i="2"/>
  <c r="F570" i="2"/>
  <c r="F556" i="2"/>
  <c r="F477" i="2"/>
  <c r="F397" i="2"/>
  <c r="F384" i="2"/>
  <c r="F304" i="2"/>
  <c r="F238" i="2"/>
  <c r="F104" i="2"/>
  <c r="F77" i="2"/>
  <c r="F38" i="2"/>
  <c r="F2331" i="2"/>
  <c r="F2318" i="2"/>
  <c r="F2305" i="2"/>
  <c r="F2278" i="2"/>
  <c r="F2224" i="2"/>
  <c r="F2211" i="2"/>
  <c r="F2158" i="2"/>
  <c r="F2145" i="2"/>
  <c r="F2132" i="2"/>
  <c r="F2119" i="2"/>
  <c r="F2052" i="2"/>
  <c r="F2039" i="2"/>
  <c r="F1972" i="2"/>
  <c r="F1958" i="2"/>
  <c r="F1932" i="2"/>
  <c r="F1919" i="2"/>
  <c r="F1891" i="2"/>
  <c r="F1878" i="2"/>
  <c r="F1865" i="2"/>
  <c r="F1852" i="2"/>
  <c r="F1786" i="2"/>
  <c r="F1772" i="2"/>
  <c r="F1758" i="2"/>
  <c r="F1706" i="2"/>
  <c r="F1692" i="2"/>
  <c r="F1665" i="2"/>
  <c r="F1625" i="2"/>
  <c r="F1612" i="2"/>
  <c r="F1599" i="2"/>
  <c r="F1545" i="2"/>
  <c r="F1532" i="2"/>
  <c r="F1519" i="2"/>
  <c r="F1506" i="2"/>
  <c r="F1003" i="2"/>
  <c r="F869" i="2"/>
  <c r="F203" i="2"/>
  <c r="F70" i="2"/>
  <c r="F2138" i="2"/>
  <c r="F1738" i="2"/>
  <c r="F1605" i="2"/>
  <c r="F1336" i="2"/>
  <c r="F3" i="2"/>
  <c r="F977" i="2"/>
  <c r="F951" i="2"/>
  <c r="F871" i="2"/>
  <c r="F818" i="2"/>
  <c r="F1831" i="2"/>
  <c r="F1818" i="2"/>
  <c r="F1737" i="2"/>
  <c r="F1670" i="2"/>
  <c r="F1657" i="2"/>
  <c r="F1644" i="2"/>
  <c r="F1565" i="2"/>
  <c r="F1511" i="2"/>
  <c r="F1459" i="2"/>
  <c r="F1325" i="2"/>
  <c r="F525" i="2"/>
  <c r="F126" i="2"/>
  <c r="F1927" i="2"/>
  <c r="F657" i="2"/>
  <c r="F498" i="2"/>
  <c r="F339" i="2"/>
  <c r="F2239" i="2"/>
  <c r="F2078" i="2"/>
  <c r="F6" i="2"/>
  <c r="F2179" i="2"/>
  <c r="F2020" i="2"/>
  <c r="F1859" i="2"/>
  <c r="L2" i="6"/>
  <c r="J2" i="6"/>
  <c r="S9" i="4" l="1"/>
  <c r="S1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02ABDF-8344-46D7-8E30-C5EAF89DEF07}" keepAlive="1" name="ModelConnection_ExternalData_1" description="Data Model" type="5" refreshedVersion="8" minRefreshableVersion="5" saveData="1">
    <dbPr connection="Data Model Connection" command="Customer Names" commandType="3"/>
    <extLst>
      <ext xmlns:x15="http://schemas.microsoft.com/office/spreadsheetml/2010/11/main" uri="{DE250136-89BD-433C-8126-D09CA5730AF9}">
        <x15:connection id="" model="1"/>
      </ext>
    </extLst>
  </connection>
  <connection id="2" xr16:uid="{13F01D62-0573-40CF-BB12-A52C2ACDFE47}" keepAlive="1" name="ModelConnection_ExternalData_11" description="Data Model" type="5" refreshedVersion="8" minRefreshableVersion="5" saveData="1">
    <dbPr connection="Data Model Connection" command="DRILLTHROUGH MAXROWS 1000 SELECT FROM [Model] WHERE (([Measures].[Count of Customer ID],[Range].[smoker].&amp;[No])) RETURN [$Range].[Customer ID],[$Range].[First Name],[$Range].[BMI],[$Range].[HBA1C],[$Range].[Heart Issues],[$Range].[Any Transplants],[$Range].[Cancer history],[$Range].[NumberOfMajorSurgeries],[$Range].[smoker],[$Range].[Weight Status],[$Range].[Diabetes Status],[$Range].[Date of Birth],[$Range].[charges],[$Range].[Hospital tier],[$Range].[City tier],[$Range].[State ID],[$Range].[Age]" commandType="4"/>
    <extLst>
      <ext xmlns:x15="http://schemas.microsoft.com/office/spreadsheetml/2010/11/main" uri="{DE250136-89BD-433C-8126-D09CA5730AF9}">
        <x15:connection id="" model="1"/>
      </ext>
    </extLst>
  </connection>
  <connection id="3" xr16:uid="{13B42FA9-FE4F-42EB-BAE9-C50BEB93A72E}" keepAlive="1" name="ModelConnection_ExternalData_12" description="Data Model" type="5" refreshedVersion="8" minRefreshableVersion="5" saveData="1">
    <dbPr connection="Data Model Connection" command="DRILLTHROUGH MAXROWS 1000 SELECT FROM [Model] WHERE ([Measures].[Count of NumberOfMajorSurgeries]) RETURN [$Range].[Customer ID],[$Range].[First Name],[$Range].[BMI],[$Range].[HBA1C],[$Range].[Heart Issues],[$Range].[Any Transplants],[$Range].[Cancer history],[$Range].[NumberOfMajorSurgeries],[$Range].[smoker],[$Range].[Weight Status],[$Range].[Diabetes Status],[$Range].[Date of Birth],[$Range].[charges],[$Range].[Hospital tier],[$Range].[City tier],[$Range].[State ID],[$Range].[Age]" commandType="4"/>
    <extLst>
      <ext xmlns:x15="http://schemas.microsoft.com/office/spreadsheetml/2010/11/main" uri="{DE250136-89BD-433C-8126-D09CA5730AF9}">
        <x15:connection id="" model="1"/>
      </ext>
    </extLst>
  </connection>
  <connection id="4" xr16:uid="{D62FD412-8BB2-43A6-9DE8-167E4211D914}" keepAlive="1" name="ModelConnection_ExternalData_13" description="Data Model" type="5" refreshedVersion="8" minRefreshableVersion="5" saveData="1">
    <dbPr connection="Data Model Connection" command="DRILLTHROUGH MAXROWS 1000 SELECT FROM [Model] WHERE ((([Measures].[Average of charges],[Range].[Weight Status].&amp;[Obesity]),[Range].[Diabetes Status].&amp;[Diabetes])) RETURN [$Range].[Customer ID],[$Range].[First Name],[$Range].[BMI],[$Range].[HBA1C],[$Range].[Heart Issues],[$Range].[Any Transplants],[$Range].[Cancer history],[$Range].[NumberOfMajorSurgeries],[$Range].[smoker],[$Range].[Weight Status],[$Range].[Diabetes Status],[$Range].[Date of Birth],[$Range].[charges],[$Range].[Hospital tier],[$Range].[City tier],[$Range].[State ID],[$Range].[Age]" commandType="4"/>
    <extLst>
      <ext xmlns:x15="http://schemas.microsoft.com/office/spreadsheetml/2010/11/main" uri="{DE250136-89BD-433C-8126-D09CA5730AF9}">
        <x15:connection id="" model="1"/>
      </ext>
    </extLst>
  </connection>
  <connection id="5" xr16:uid="{EC37366E-5F25-4F73-A36E-CD2683CA7314}" keepAlive="1" name="ModelConnection_ExternalData_2" description="Data Model" type="5" refreshedVersion="8" minRefreshableVersion="5" saveData="1">
    <dbPr connection="Data Model Connection" command="Hospitalisation Details" commandType="3"/>
    <extLst>
      <ext xmlns:x15="http://schemas.microsoft.com/office/spreadsheetml/2010/11/main" uri="{DE250136-89BD-433C-8126-D09CA5730AF9}">
        <x15:connection id="" model="1"/>
      </ext>
    </extLst>
  </connection>
  <connection id="6" xr16:uid="{8E239496-2074-41DB-AD1C-13F3CA729473}" keepAlive="1" name="ModelConnection_ExternalData_3" description="Data Model" type="5" refreshedVersion="8" minRefreshableVersion="5" saveData="1">
    <dbPr connection="Data Model Connection" command="Medical Examinations" commandType="3"/>
    <extLst>
      <ext xmlns:x15="http://schemas.microsoft.com/office/spreadsheetml/2010/11/main" uri="{DE250136-89BD-433C-8126-D09CA5730AF9}">
        <x15:connection id="" model="1"/>
      </ext>
    </extLst>
  </connection>
  <connection id="7" xr16:uid="{EF07B0D7-363A-47D3-BACB-1AB148CE215F}" name="Query - Customer Names" description="Connection to the 'Customer Names' query in the workbook." type="100" refreshedVersion="8" minRefreshableVersion="5">
    <extLst>
      <ext xmlns:x15="http://schemas.microsoft.com/office/spreadsheetml/2010/11/main" uri="{DE250136-89BD-433C-8126-D09CA5730AF9}">
        <x15:connection id="142fe45c-1889-4109-b1c3-4af8cdccd531"/>
      </ext>
    </extLst>
  </connection>
  <connection id="8" xr16:uid="{64987E01-E9AE-4ABB-8A95-86AE29B57433}" name="Query - Hospitalisation Details" description="Connection to the 'Hospitalisation Details' query in the workbook." type="100" refreshedVersion="8" minRefreshableVersion="5">
    <extLst>
      <ext xmlns:x15="http://schemas.microsoft.com/office/spreadsheetml/2010/11/main" uri="{DE250136-89BD-433C-8126-D09CA5730AF9}">
        <x15:connection id="ce589c07-7842-4b2e-99cc-a7daf74cfaaa"/>
      </ext>
    </extLst>
  </connection>
  <connection id="9" xr16:uid="{916C92F1-AE8F-4BE6-8ED3-C547479F7563}" name="Query - Medical Examinations" description="Connection to the 'Medical Examinations' query in the workbook." type="100" refreshedVersion="8" minRefreshableVersion="5">
    <extLst>
      <ext xmlns:x15="http://schemas.microsoft.com/office/spreadsheetml/2010/11/main" uri="{DE250136-89BD-433C-8126-D09CA5730AF9}">
        <x15:connection id="c4525d5f-31f6-475e-8be6-d9d5effd00ad"/>
      </ext>
    </extLst>
  </connection>
  <connection id="10" xr16:uid="{AA524705-8DA0-4854-B494-28C56EF87E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B52DDC58-BF38-442E-AC19-BA61C502B506}" name="WorksheetConnection_Health Care!$A$1:$Q$2336" type="102" refreshedVersion="8" minRefreshableVersion="5">
    <extLst>
      <ext xmlns:x15="http://schemas.microsoft.com/office/spreadsheetml/2010/11/main" uri="{DE250136-89BD-433C-8126-D09CA5730AF9}">
        <x15:connection id="Range" autoDelete="1">
          <x15:rangePr sourceName="_xlcn.WorksheetConnection_HealthCareA1Q23361"/>
        </x15:connection>
      </ext>
    </extLst>
  </connection>
  <connection id="12" xr16:uid="{4916C451-99D0-40D9-B41E-141202950DDB}" name="WorksheetConnection_Health Care!$E$1:$Q$2336" type="102" refreshedVersion="8" minRefreshableVersion="5">
    <extLst>
      <ext xmlns:x15="http://schemas.microsoft.com/office/spreadsheetml/2010/11/main" uri="{DE250136-89BD-433C-8126-D09CA5730AF9}">
        <x15:connection id="Range 2" autoDelete="1">
          <x15:rangePr sourceName="_xlcn.WorksheetConnection_HealthCareE1Q23361"/>
        </x15:connection>
      </ext>
    </extLst>
  </connection>
</connections>
</file>

<file path=xl/sharedStrings.xml><?xml version="1.0" encoding="utf-8"?>
<sst xmlns="http://schemas.openxmlformats.org/spreadsheetml/2006/main" count="63510" uniqueCount="7169">
  <si>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</si>
  <si>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</si>
  <si>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</si>
  <si>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</si>
  <si>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</si>
  <si>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</si>
  <si>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</si>
  <si>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</si>
  <si>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</si>
  <si>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</si>
  <si>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</si>
  <si>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</si>
  <si>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</si>
  <si>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</si>
  <si>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</si>
  <si>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</si>
  <si>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</si>
  <si>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</si>
  <si>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</si>
  <si>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</si>
  <si>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</si>
  <si>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</si>
  <si>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</si>
  <si>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</si>
  <si>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</si>
  <si>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</si>
  <si>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</si>
  <si>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</si>
  <si>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</si>
  <si>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</si>
  <si>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</si>
  <si>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</si>
  <si>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</si>
  <si>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</si>
  <si>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</si>
  <si>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</si>
  <si>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</si>
  <si>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</si>
  <si>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</si>
  <si>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</si>
  <si>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</si>
  <si>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</si>
  <si>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</si>
  <si>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</si>
  <si>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</si>
  <si>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</si>
  <si>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</si>
  <si>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</si>
  <si>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</si>
  <si>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</si>
  <si>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</si>
  <si>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</si>
  <si>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</si>
  <si>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</si>
  <si>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</si>
  <si>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</si>
  <si>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</si>
  <si>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</si>
  <si>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</si>
  <si>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</si>
  <si>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</si>
  <si>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</si>
  <si>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</si>
  <si>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</si>
  <si>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</si>
  <si>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</si>
  <si>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</si>
  <si>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</si>
  <si>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</si>
  <si>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</si>
  <si>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</si>
  <si>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</si>
  <si>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</si>
  <si>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</si>
  <si>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</si>
  <si>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</si>
  <si>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</si>
  <si>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</si>
  <si>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</si>
  <si>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</si>
  <si>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</si>
  <si>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</si>
  <si>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</si>
  <si>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</si>
  <si>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</si>
  <si>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</si>
  <si>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</si>
  <si>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</si>
  <si>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</si>
  <si>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</si>
  <si>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</si>
  <si>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</si>
  <si>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</si>
  <si>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</si>
  <si>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</si>
  <si>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</si>
  <si>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</si>
  <si>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</si>
  <si>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</si>
  <si>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</si>
  <si>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</si>
  <si>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</si>
  <si>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</si>
  <si>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</si>
  <si>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</si>
  <si>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</si>
  <si>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</si>
  <si>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</si>
  <si>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</si>
  <si>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</si>
  <si>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</si>
  <si>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</si>
  <si>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</si>
  <si>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</si>
  <si>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</si>
  <si>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</si>
  <si>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</si>
  <si>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</si>
  <si>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</si>
  <si>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</si>
  <si>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</si>
  <si>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</si>
  <si>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</si>
  <si>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</si>
  <si>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</si>
  <si>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</si>
  <si>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</si>
  <si>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</si>
  <si>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</si>
  <si>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</si>
  <si>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</si>
  <si>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</si>
  <si>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</si>
  <si>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</si>
  <si>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</si>
  <si>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</si>
  <si>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</si>
  <si>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</si>
  <si>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</si>
  <si>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</si>
  <si>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</si>
  <si>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</si>
  <si>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</si>
  <si>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</si>
  <si>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</si>
  <si>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</si>
  <si>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</si>
  <si>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</si>
  <si>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</si>
  <si>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</si>
  <si>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</si>
  <si>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</si>
  <si>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</si>
  <si>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</si>
  <si>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</si>
  <si>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</si>
  <si>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</si>
  <si>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</si>
  <si>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</si>
  <si>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</si>
  <si>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</si>
  <si>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</si>
  <si>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</si>
  <si>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</si>
  <si>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</si>
  <si>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</si>
  <si>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</si>
  <si>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</si>
  <si>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</si>
  <si>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</si>
  <si>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</si>
  <si>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</si>
  <si>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</si>
  <si>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</si>
  <si>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</si>
  <si>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</si>
  <si>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</si>
  <si>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</si>
  <si>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</si>
  <si>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</si>
  <si>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</si>
  <si>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</si>
  <si>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</si>
  <si>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</si>
  <si>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</si>
  <si>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</si>
  <si>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</si>
  <si>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</si>
  <si>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</si>
  <si>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</si>
  <si>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</si>
  <si>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</si>
  <si>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</si>
  <si>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</si>
  <si>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</si>
  <si>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</si>
  <si>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</si>
  <si>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</si>
  <si>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</si>
  <si>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</si>
  <si>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</si>
  <si>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</si>
  <si>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</si>
  <si>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</si>
  <si>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</si>
  <si>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</si>
  <si>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</si>
  <si>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</si>
  <si>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</si>
  <si>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</si>
  <si>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</si>
  <si>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</si>
  <si>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</si>
  <si>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</si>
  <si>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</si>
  <si>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</si>
  <si>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</si>
  <si>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</si>
  <si>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</si>
  <si>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</si>
  <si>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</si>
  <si>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</si>
  <si>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</si>
  <si>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</si>
  <si>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</si>
  <si>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</si>
  <si>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</si>
  <si>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</si>
  <si>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</si>
  <si>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</si>
  <si>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</si>
  <si>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</si>
  <si>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</si>
  <si>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</si>
  <si>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</si>
  <si>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</si>
  <si>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</si>
  <si>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</si>
  <si>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</si>
  <si>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</si>
  <si>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</si>
  <si>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</si>
  <si>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</si>
  <si>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</si>
  <si>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</si>
  <si>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</si>
  <si>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</si>
  <si>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</si>
  <si>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</si>
  <si>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</si>
  <si>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</si>
  <si>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</si>
  <si>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</si>
  <si>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</si>
  <si>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</si>
  <si>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</si>
  <si>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</si>
  <si>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</si>
  <si>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</si>
  <si>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</si>
  <si>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</si>
  <si>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</si>
  <si>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</si>
  <si>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</si>
  <si>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</si>
  <si>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</si>
  <si>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</si>
  <si>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</si>
  <si>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</si>
  <si>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</si>
  <si>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</si>
  <si>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</si>
  <si>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</si>
  <si>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</si>
  <si>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</si>
  <si>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</si>
  <si>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</si>
  <si>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</si>
  <si>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</si>
  <si>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</si>
  <si>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</si>
  <si>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</si>
  <si>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</si>
  <si>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</si>
  <si>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</si>
  <si>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</si>
  <si>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</si>
  <si>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</si>
  <si>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</si>
  <si>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</si>
  <si>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</si>
  <si>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</si>
  <si>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</si>
  <si>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</si>
  <si>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</si>
  <si>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</si>
  <si>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</si>
  <si>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</si>
  <si>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</si>
  <si>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</si>
  <si>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</si>
  <si>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</si>
  <si>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</si>
  <si>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</si>
  <si>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</si>
  <si>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</si>
  <si>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</si>
  <si>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</si>
  <si>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</si>
  <si>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</si>
  <si>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</si>
  <si>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</si>
  <si>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</si>
  <si>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</si>
  <si>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</si>
  <si>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</si>
  <si>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</si>
  <si>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</si>
  <si>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</si>
  <si>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</si>
  <si>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</si>
  <si>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</si>
  <si>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</si>
  <si>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</si>
  <si>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</si>
  <si>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</si>
  <si>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</si>
  <si>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</si>
  <si>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</si>
  <si>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</si>
  <si>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</si>
  <si>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</si>
  <si>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</si>
  <si>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</si>
  <si>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</si>
  <si>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</si>
  <si>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</si>
  <si>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</si>
  <si>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</si>
  <si>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</si>
  <si>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</si>
  <si>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</si>
  <si>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</si>
  <si>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</si>
  <si>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</si>
  <si>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</si>
  <si>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</si>
  <si>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</si>
  <si>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</si>
  <si>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</si>
  <si>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</si>
  <si>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</si>
  <si>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</si>
  <si>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</si>
  <si>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</si>
  <si>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</si>
  <si>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</si>
  <si>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</si>
  <si>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</si>
  <si>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</si>
  <si>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</si>
  <si>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</si>
  <si>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</si>
  <si>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</si>
  <si>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</si>
  <si>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</si>
  <si>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</si>
  <si>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</si>
  <si>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</si>
  <si>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</si>
  <si>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</si>
  <si>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</si>
  <si>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</si>
  <si>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</si>
  <si>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</si>
  <si>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</si>
  <si>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</si>
  <si>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</si>
  <si>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</si>
  <si>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</si>
  <si>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</si>
  <si>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</si>
  <si>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</si>
  <si>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</si>
  <si>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</si>
  <si>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</si>
  <si>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</si>
  <si>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</si>
  <si>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</si>
  <si>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</si>
  <si>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</si>
  <si>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</si>
  <si>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</si>
  <si>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</si>
  <si>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</si>
  <si>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</si>
  <si>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</si>
  <si>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</si>
  <si>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</si>
  <si>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</si>
  <si>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</si>
  <si>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</si>
  <si>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</si>
  <si>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</si>
  <si>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</si>
  <si>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</si>
  <si>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</si>
  <si>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</si>
  <si>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</si>
  <si>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</si>
  <si>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</si>
  <si>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</si>
  <si>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</si>
  <si>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</si>
  <si>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</si>
  <si>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</si>
  <si>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</si>
  <si>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</si>
  <si>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</si>
  <si>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</si>
  <si>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</si>
  <si>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</si>
  <si>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</si>
  <si>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</si>
  <si>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</si>
  <si>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</si>
  <si>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</si>
  <si>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</si>
  <si>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</si>
  <si>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</si>
  <si>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</si>
  <si>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</si>
  <si>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</si>
  <si>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</si>
  <si>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</si>
  <si>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</si>
  <si>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</si>
  <si>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</si>
  <si>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</si>
  <si>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</si>
  <si>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</si>
  <si>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</si>
  <si>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</si>
  <si>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</si>
  <si>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</si>
  <si>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</si>
  <si>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</si>
  <si>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</si>
  <si>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</si>
  <si>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</si>
  <si>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</si>
  <si>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</si>
  <si>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</si>
  <si>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</si>
  <si>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</si>
  <si>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</si>
  <si>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</si>
  <si>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</si>
  <si>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</si>
  <si>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</si>
  <si>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</si>
  <si>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</si>
  <si>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</si>
  <si>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</si>
  <si>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</si>
  <si>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</si>
  <si>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</si>
  <si>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</si>
  <si>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</si>
  <si>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</si>
  <si>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</si>
  <si>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</si>
  <si>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</si>
  <si>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</si>
  <si>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</si>
  <si>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</si>
  <si>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</si>
  <si>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</si>
  <si>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</si>
  <si>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</si>
  <si>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</si>
  <si>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</si>
  <si>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</si>
  <si>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</si>
  <si>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</si>
  <si>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</si>
  <si>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</si>
  <si>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</si>
  <si>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</si>
  <si>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</si>
  <si>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</si>
  <si>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</si>
  <si>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</si>
  <si>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</si>
  <si>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</si>
  <si>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</si>
  <si>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</si>
  <si>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</si>
  <si>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</si>
  <si>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</si>
  <si>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</si>
  <si>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</si>
  <si>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</si>
  <si>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</si>
  <si>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</si>
  <si>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</si>
  <si>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</si>
  <si>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</si>
  <si>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</si>
  <si>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</si>
  <si>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</si>
  <si>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</si>
  <si>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</si>
  <si>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</si>
  <si>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</si>
  <si>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</si>
  <si>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</si>
  <si>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</si>
  <si>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</si>
  <si>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</si>
  <si>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</si>
  <si>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</si>
  <si>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</si>
  <si>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</si>
  <si>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</si>
  <si>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</si>
  <si>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</si>
  <si>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</si>
  <si>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</si>
  <si>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</si>
  <si>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</si>
  <si>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</si>
  <si>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</si>
  <si>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</si>
  <si>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</si>
  <si>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</si>
  <si>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</si>
  <si>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</si>
  <si>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</si>
  <si>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</si>
  <si>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</si>
  <si>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</si>
  <si>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</si>
  <si>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</si>
  <si>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</si>
  <si>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</si>
  <si>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</si>
  <si>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</si>
  <si>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</si>
  <si>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</si>
  <si>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</si>
  <si>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</si>
  <si>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</si>
  <si>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</si>
  <si>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</si>
  <si>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</si>
  <si>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</si>
  <si>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</si>
  <si>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</si>
  <si>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</si>
  <si>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</si>
  <si>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</si>
  <si>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</si>
  <si>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</si>
  <si>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</si>
  <si>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</si>
  <si>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</si>
  <si>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</si>
  <si>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</si>
  <si>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</si>
  <si>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</si>
  <si>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</si>
  <si>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</si>
  <si>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</si>
  <si>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</si>
  <si>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</si>
  <si>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</si>
  <si>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</si>
  <si>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</si>
  <si>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</si>
  <si>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</si>
  <si>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</si>
  <si>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</si>
  <si>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</si>
  <si>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</si>
  <si>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</si>
  <si>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</si>
  <si>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</si>
  <si>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</si>
  <si>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</si>
  <si>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</si>
  <si>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</si>
  <si>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</si>
  <si>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</si>
  <si>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</si>
  <si>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</si>
  <si>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</si>
  <si>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</si>
  <si>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</si>
  <si>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</si>
  <si>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</si>
  <si>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</si>
  <si>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</si>
  <si>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</si>
  <si>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</si>
  <si>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</si>
  <si>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</si>
  <si>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</si>
  <si>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</si>
  <si>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</si>
  <si>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</si>
  <si>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</si>
  <si>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</si>
  <si>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</si>
  <si>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</si>
  <si>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</si>
  <si>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</si>
  <si>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</si>
  <si>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</si>
  <si>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</si>
  <si>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</si>
  <si>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</si>
  <si>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</si>
  <si>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</si>
  <si>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</si>
  <si>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</si>
  <si>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</si>
  <si>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</si>
  <si>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</si>
  <si>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</si>
  <si>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</si>
  <si>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</si>
  <si>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</si>
  <si>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</si>
  <si>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</si>
  <si>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</si>
  <si>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</si>
  <si>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</si>
  <si>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</si>
  <si>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</si>
  <si>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</si>
  <si>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</si>
  <si>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</si>
  <si>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</si>
  <si>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</si>
  <si>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</si>
  <si>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</si>
  <si>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</si>
  <si>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</si>
  <si>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</si>
  <si>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</si>
  <si>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</si>
  <si>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</si>
  <si>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</si>
  <si>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</si>
  <si>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</si>
  <si>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</si>
  <si>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</si>
  <si>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</si>
  <si>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</si>
  <si>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</si>
  <si>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</si>
  <si>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</si>
  <si>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</si>
  <si>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</si>
  <si>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</si>
  <si>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</si>
  <si>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</si>
  <si>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</si>
  <si>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</si>
  <si>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</si>
  <si>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</si>
  <si>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</si>
  <si>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</si>
  <si>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</si>
  <si>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</si>
  <si>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</si>
  <si>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</si>
  <si>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</si>
  <si>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</si>
  <si>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</si>
  <si>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</si>
  <si>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</si>
  <si>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</si>
  <si>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</si>
  <si>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</si>
  <si>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</si>
  <si>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</si>
  <si>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</si>
  <si>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</si>
  <si>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</si>
  <si>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</si>
  <si>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</si>
  <si>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</si>
  <si>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</si>
  <si>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</si>
  <si>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</si>
  <si>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</si>
  <si>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</si>
  <si>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</si>
  <si>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</si>
  <si>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</si>
  <si>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</si>
  <si>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</si>
  <si>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</si>
  <si>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</si>
  <si>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</si>
  <si>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</si>
  <si>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</si>
  <si>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</si>
  <si>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</si>
  <si>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</si>
  <si>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</si>
  <si>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</si>
  <si>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</si>
  <si>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</si>
  <si>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</si>
  <si>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</si>
  <si>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</si>
  <si>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</si>
  <si>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</si>
  <si>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</si>
  <si>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</si>
  <si>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</si>
  <si>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</si>
  <si>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</si>
  <si>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</si>
  <si>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</si>
  <si>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</si>
  <si>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</si>
  <si>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</si>
  <si>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</si>
  <si>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</si>
  <si>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</si>
  <si>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</si>
  <si>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</si>
  <si>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</si>
  <si>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</si>
  <si>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</si>
  <si>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</si>
  <si>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</si>
  <si>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</si>
  <si>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</si>
  <si>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</si>
  <si>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</si>
  <si>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</si>
  <si>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</si>
  <si>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</si>
  <si>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</si>
  <si>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</si>
  <si>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</si>
  <si>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</si>
  <si>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</si>
  <si>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</si>
  <si>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</si>
  <si>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</si>
  <si>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</si>
  <si>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</si>
  <si>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</si>
  <si>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</si>
  <si>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</si>
  <si>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</si>
  <si>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</si>
  <si>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</si>
  <si>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</si>
  <si>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</si>
  <si>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</si>
  <si>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</si>
  <si>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</si>
  <si>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</si>
  <si>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</si>
  <si>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</si>
  <si>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</si>
  <si>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</si>
  <si>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</si>
  <si>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</si>
  <si>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</si>
  <si>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</si>
  <si>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</si>
  <si>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</si>
  <si>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</si>
  <si>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</si>
  <si>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</si>
  <si>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</si>
  <si>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</si>
  <si>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</si>
  <si>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</si>
  <si>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</si>
  <si>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</si>
  <si>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</si>
  <si>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</si>
  <si>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</si>
  <si>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</si>
  <si>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</si>
  <si>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</si>
  <si>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</si>
  <si>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</si>
  <si>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</si>
  <si>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</si>
  <si>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</si>
  <si>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</si>
  <si>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</si>
  <si>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</si>
  <si>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</si>
  <si>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</si>
  <si>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</si>
  <si>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</si>
  <si>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</si>
  <si>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</si>
  <si>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</si>
  <si>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</si>
  <si>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</si>
  <si>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</si>
  <si>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</si>
  <si>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</si>
  <si>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</si>
  <si>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</si>
  <si>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</si>
  <si>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</si>
  <si>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</si>
  <si>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</si>
  <si>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</si>
  <si>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</si>
  <si>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</si>
  <si>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</si>
  <si>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</si>
  <si>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</si>
  <si>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</si>
  <si>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</si>
  <si>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</si>
  <si>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</si>
  <si>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</si>
  <si>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</si>
  <si>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</si>
  <si>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</si>
  <si>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</si>
  <si>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</si>
  <si>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</si>
  <si>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</si>
  <si>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</si>
  <si>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</si>
  <si>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</si>
  <si>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</si>
  <si>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</si>
  <si>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</si>
  <si>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</si>
  <si>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</si>
  <si>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</si>
  <si>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</si>
  <si>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</si>
  <si>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</si>
  <si>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</si>
  <si>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</si>
  <si>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</si>
  <si>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</si>
  <si>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</si>
  <si>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</si>
  <si>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</si>
  <si>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</si>
  <si>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</si>
  <si>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</si>
  <si>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</si>
  <si>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</si>
  <si>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</si>
  <si>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</si>
  <si>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</si>
  <si>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</si>
  <si>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</si>
  <si>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</si>
  <si>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</si>
  <si>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</si>
  <si>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</si>
  <si>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</si>
  <si>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</si>
  <si>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</si>
  <si>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</si>
  <si>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</si>
  <si>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</si>
  <si>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</si>
  <si>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</si>
  <si>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</si>
  <si>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</si>
  <si>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</si>
  <si>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</si>
  <si>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</si>
  <si>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</si>
  <si>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</si>
  <si>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</si>
  <si>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</si>
  <si>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</si>
  <si>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</si>
  <si>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</si>
  <si>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</si>
  <si>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</si>
  <si>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</si>
  <si>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</si>
  <si>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</si>
  <si>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</si>
  <si>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</si>
  <si>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</si>
  <si>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</si>
  <si>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</si>
  <si>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</si>
  <si>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</si>
  <si>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</si>
  <si>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</si>
  <si>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</si>
  <si>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</si>
  <si>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</si>
  <si>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</si>
  <si>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</si>
  <si>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</si>
  <si>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</si>
  <si>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</si>
  <si>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</si>
  <si>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</si>
  <si>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</si>
  <si>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</si>
  <si>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</si>
  <si>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</si>
  <si>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</si>
  <si>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</si>
  <si>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</si>
  <si>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</si>
  <si>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</si>
  <si>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</si>
  <si>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</si>
  <si>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</si>
  <si>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</si>
  <si>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</si>
  <si>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</si>
  <si>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</si>
  <si>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</si>
  <si>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</si>
  <si>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</si>
  <si>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</si>
  <si>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</si>
  <si>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</si>
  <si>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</si>
  <si>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</si>
  <si>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</si>
  <si>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</si>
  <si>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</si>
  <si>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</si>
  <si>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</si>
  <si>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</si>
  <si>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</si>
  <si>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</si>
  <si>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</si>
  <si>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</si>
  <si>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</si>
  <si>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</si>
  <si>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</si>
  <si>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</si>
  <si>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</si>
  <si>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</si>
  <si>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</si>
  <si>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</si>
  <si>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</si>
  <si>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</si>
  <si>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</si>
  <si>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</si>
  <si>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</si>
  <si>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</si>
  <si>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</si>
  <si>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</si>
  <si>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</si>
  <si>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</si>
  <si>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</si>
  <si>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</si>
  <si>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</si>
  <si>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</si>
  <si>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</si>
  <si>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</si>
  <si>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</si>
  <si>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</si>
  <si>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</si>
  <si>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</si>
  <si>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</si>
  <si>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</si>
  <si>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</si>
  <si>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</si>
  <si>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</si>
  <si>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</si>
  <si>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</si>
  <si>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</si>
  <si>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</si>
  <si>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</si>
  <si>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</si>
  <si>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</si>
  <si>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</si>
  <si>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</si>
  <si>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</si>
  <si>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</si>
  <si>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</si>
  <si>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</si>
  <si>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</si>
  <si>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</si>
  <si>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</si>
  <si>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</si>
  <si>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</si>
  <si>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</si>
  <si>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</si>
  <si>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</si>
  <si>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</si>
  <si>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</si>
  <si>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</si>
  <si>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</si>
  <si>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</si>
  <si>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</si>
  <si>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</si>
  <si>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</si>
  <si>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</si>
  <si>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</si>
  <si>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</si>
  <si>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</si>
  <si>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</si>
  <si>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</si>
  <si>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</si>
  <si>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</si>
  <si>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</si>
  <si>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</si>
  <si>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</si>
  <si>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</si>
  <si>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</si>
  <si>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</si>
  <si>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</si>
  <si>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</si>
  <si>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</si>
  <si>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</si>
  <si>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</si>
  <si>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</si>
  <si>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</si>
  <si>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</si>
  <si>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</si>
  <si>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</si>
  <si>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</si>
  <si>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</si>
  <si>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</si>
  <si>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</si>
  <si>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</si>
  <si>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</si>
  <si>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</si>
  <si>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</si>
  <si>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</si>
  <si>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</si>
  <si>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</si>
  <si>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</si>
  <si>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</si>
  <si>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</si>
  <si>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</si>
  <si>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</si>
  <si>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</si>
  <si>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</si>
  <si>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</si>
  <si>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</si>
  <si>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</si>
  <si>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</si>
  <si>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</si>
  <si>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</si>
  <si>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</si>
  <si>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</si>
  <si>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</si>
  <si>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</si>
  <si>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</si>
  <si>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</si>
  <si>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</si>
  <si>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</si>
  <si>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</si>
  <si>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</si>
  <si>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</si>
  <si>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</si>
  <si>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</si>
  <si>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</si>
  <si>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</si>
  <si>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</si>
  <si>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</si>
  <si>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</si>
  <si>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</si>
  <si>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</si>
  <si>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</si>
  <si>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</si>
  <si>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</si>
  <si>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</si>
  <si>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</si>
  <si>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</si>
  <si>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</si>
  <si>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</si>
  <si>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</si>
  <si>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</si>
  <si>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</si>
  <si>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</si>
  <si>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</si>
  <si>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</si>
  <si>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</si>
  <si>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</si>
  <si>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</si>
  <si>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</si>
  <si>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</si>
  <si>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</si>
  <si>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</si>
  <si>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</si>
  <si>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</si>
  <si>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</si>
  <si>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</si>
  <si>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</si>
  <si>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</si>
  <si>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</si>
  <si>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</si>
  <si>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</si>
  <si>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</si>
  <si>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</si>
  <si>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</si>
  <si>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</si>
  <si>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</si>
  <si>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</si>
  <si>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</si>
  <si>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</si>
  <si>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</si>
  <si>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</si>
  <si>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</si>
  <si>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</si>
  <si>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</si>
  <si>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</si>
  <si>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</si>
  <si>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</si>
  <si>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</si>
  <si>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</si>
  <si>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</si>
  <si>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</si>
  <si>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</si>
  <si>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</si>
  <si>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</si>
  <si>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</si>
  <si>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</si>
  <si>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</si>
  <si>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</si>
  <si>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</si>
  <si>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</si>
  <si>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</si>
  <si>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</si>
  <si>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</si>
  <si>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</si>
  <si>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</si>
  <si>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</si>
  <si>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</si>
  <si>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</si>
  <si>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</si>
  <si>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</si>
  <si>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</si>
  <si>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</si>
  <si>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</si>
  <si>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</si>
  <si>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</si>
  <si>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</si>
  <si>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</si>
  <si>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</si>
  <si>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</si>
  <si>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</si>
  <si>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</si>
  <si>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</si>
  <si>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</si>
  <si>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</si>
  <si>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</si>
  <si>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</si>
  <si>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</si>
  <si>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</si>
  <si>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</si>
  <si>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</si>
  <si>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</si>
  <si>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</si>
  <si>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</si>
  <si>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</si>
  <si>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</si>
  <si>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</si>
  <si>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</si>
  <si>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</si>
  <si>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</si>
  <si>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</si>
  <si>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</si>
  <si>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</si>
  <si>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</si>
  <si>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</si>
  <si>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</si>
  <si>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</si>
  <si>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</si>
  <si>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</si>
  <si>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</si>
  <si>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</si>
  <si>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</si>
  <si>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</si>
  <si>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</si>
  <si>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</si>
  <si>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</si>
  <si>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</si>
  <si>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</si>
  <si>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</si>
  <si>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</si>
  <si>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</si>
  <si>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</si>
  <si>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</si>
  <si>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</si>
  <si>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</si>
  <si>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</si>
  <si>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</si>
  <si>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</si>
  <si>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</si>
  <si>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</si>
  <si>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</si>
  <si>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</si>
  <si>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</si>
  <si>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</si>
  <si>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</si>
  <si>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</si>
  <si>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</si>
  <si>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</si>
  <si>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</si>
  <si>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</si>
  <si>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</si>
  <si>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</si>
  <si>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</si>
  <si>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</si>
  <si>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</si>
  <si>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</si>
  <si>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</si>
  <si>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</si>
  <si>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</si>
  <si>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</si>
  <si>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</si>
  <si>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</si>
  <si>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</si>
  <si>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</si>
  <si>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</si>
  <si>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</si>
  <si>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</si>
  <si>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</si>
  <si>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</si>
  <si>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</si>
  <si>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</si>
  <si>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</si>
  <si>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</si>
  <si>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</si>
  <si>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</si>
  <si>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</si>
  <si>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</si>
  <si>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</si>
  <si>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</si>
  <si>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</si>
  <si>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</si>
  <si>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</si>
  <si>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</si>
  <si>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</si>
  <si>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</si>
  <si>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</si>
  <si>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</si>
  <si>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</si>
  <si>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</si>
  <si>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</si>
  <si>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</si>
  <si>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</si>
  <si>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</si>
  <si>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</si>
  <si>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</si>
  <si>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</si>
  <si>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</si>
  <si>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</si>
  <si>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</si>
  <si>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</si>
  <si>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</si>
  <si>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</si>
  <si>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</si>
  <si>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</si>
  <si>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</si>
  <si>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</si>
  <si>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</si>
  <si>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</si>
  <si>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</si>
  <si>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</si>
  <si>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</si>
  <si>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</si>
  <si>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</si>
  <si>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</si>
  <si>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</si>
  <si>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</si>
  <si>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</si>
  <si>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</si>
  <si>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</si>
  <si>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</si>
  <si>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</si>
  <si>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</si>
  <si>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</si>
  <si>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</si>
  <si>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</si>
  <si>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</si>
  <si>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</si>
  <si>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</si>
  <si>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</si>
  <si>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</si>
  <si>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</si>
  <si>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</si>
  <si>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</si>
  <si>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</si>
  <si>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</si>
  <si>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</si>
  <si>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</si>
  <si>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</si>
  <si>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</si>
  <si>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</si>
  <si>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</si>
  <si>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</si>
  <si>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</si>
  <si>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</si>
  <si>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</si>
  <si>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</si>
  <si>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</si>
  <si>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</si>
  <si>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</si>
  <si>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</si>
  <si>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</si>
  <si>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</si>
  <si>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</si>
  <si>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</si>
  <si>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</si>
  <si>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</si>
  <si>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</si>
  <si>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</si>
  <si>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</si>
  <si>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</si>
  <si>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</si>
  <si>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</si>
  <si>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</si>
  <si>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</si>
  <si>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</si>
  <si>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</si>
  <si>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</si>
  <si>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</si>
  <si>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</si>
  <si>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</si>
  <si>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</si>
  <si>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</si>
  <si>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</si>
  <si>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</si>
  <si>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</si>
  <si>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</si>
  <si>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</si>
  <si>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</si>
  <si>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</si>
  <si>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</si>
  <si>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</si>
  <si>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</si>
  <si>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</si>
  <si>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</si>
  <si>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</si>
  <si>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</si>
  <si>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</si>
  <si>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</si>
  <si>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</si>
  <si>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</si>
  <si>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</si>
  <si>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</si>
  <si>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</si>
  <si>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</si>
  <si>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</si>
  <si>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</si>
  <si>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</si>
  <si>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</si>
  <si>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</si>
  <si>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</si>
  <si>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</si>
  <si>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</si>
  <si>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</si>
  <si>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</si>
  <si>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</si>
  <si>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</si>
  <si>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</si>
  <si>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</si>
  <si>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</si>
  <si>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</si>
  <si>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</si>
  <si>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</si>
  <si>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</si>
  <si>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</si>
  <si>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</si>
  <si>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</si>
  <si>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</si>
  <si>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</si>
  <si>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</si>
  <si>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</si>
  <si>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</si>
  <si>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</si>
  <si>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</si>
  <si>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</si>
  <si>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</si>
  <si>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</si>
  <si>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</si>
  <si>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</si>
  <si>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</si>
  <si>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</si>
  <si>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</si>
  <si>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</si>
  <si>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</si>
  <si>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</si>
  <si>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</si>
  <si>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</si>
  <si>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</si>
  <si>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</si>
  <si>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</si>
  <si>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</si>
  <si>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</si>
  <si>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</si>
  <si>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</si>
  <si>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</si>
  <si>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</si>
  <si>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</si>
  <si>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</si>
  <si>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</si>
  <si>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</si>
  <si>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</si>
  <si>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</si>
  <si>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</si>
  <si>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</si>
  <si>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</si>
  <si>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</si>
  <si>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</si>
  <si>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</si>
  <si>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</si>
  <si>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</si>
  <si>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</si>
  <si>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</si>
  <si>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</si>
  <si>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</si>
  <si>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</si>
  <si>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</si>
  <si>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</si>
  <si>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</si>
  <si>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</si>
  <si>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</si>
  <si>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</si>
  <si>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</si>
  <si>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</si>
  <si>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</si>
  <si>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</si>
  <si>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</si>
  <si>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</si>
  <si>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</si>
  <si>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</si>
  <si>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</si>
  <si>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</si>
  <si>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</si>
  <si>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</si>
  <si>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</si>
  <si>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</si>
  <si>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</si>
  <si>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</si>
  <si>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</si>
  <si>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</si>
  <si>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</si>
  <si>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</si>
  <si>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</si>
  <si>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</si>
  <si>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</si>
  <si>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</si>
  <si>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</si>
  <si>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</si>
  <si>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</si>
  <si>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</si>
  <si>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</si>
  <si>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</si>
  <si>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</si>
  <si>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</si>
  <si>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</si>
  <si>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</si>
  <si>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</si>
  <si>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</si>
  <si>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</si>
  <si>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</si>
  <si>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</si>
  <si>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</si>
  <si>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</si>
  <si>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</si>
  <si>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</si>
  <si>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</si>
  <si>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</si>
  <si>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</si>
  <si>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</si>
  <si>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</si>
  <si>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</si>
  <si>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</si>
  <si>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</si>
  <si>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</si>
  <si>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</si>
  <si>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</si>
  <si>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</si>
  <si>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</si>
  <si>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</si>
  <si>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</si>
  <si>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</si>
  <si>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</si>
  <si>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</si>
  <si>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</si>
  <si>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</si>
  <si>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</si>
  <si>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</si>
  <si>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</si>
  <si>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</si>
  <si>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</si>
  <si>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</si>
  <si>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</si>
  <si>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</si>
  <si>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</si>
  <si>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</si>
  <si>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</si>
  <si>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</si>
  <si>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</si>
  <si>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</si>
  <si>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</si>
  <si>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</si>
  <si>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</si>
  <si>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</si>
  <si>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</si>
  <si>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</si>
  <si>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</si>
  <si>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</si>
  <si>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</si>
  <si>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</si>
  <si>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</si>
  <si>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</si>
  <si>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</si>
  <si>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</si>
  <si>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</si>
  <si>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</si>
  <si>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</si>
  <si>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</si>
  <si>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</si>
  <si>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</si>
  <si>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</si>
  <si>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</si>
  <si>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</si>
  <si>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</si>
  <si>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</si>
  <si>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</si>
  <si>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</si>
  <si>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</si>
  <si>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</si>
  <si>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</si>
  <si>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</si>
  <si>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</si>
  <si>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</si>
  <si>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</si>
  <si>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</si>
  <si>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</si>
  <si>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</si>
  <si>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</si>
  <si>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</si>
  <si>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</si>
  <si>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</si>
  <si>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</si>
  <si>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</si>
  <si>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</si>
  <si>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</si>
  <si>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</si>
  <si>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</si>
  <si>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</si>
  <si>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</si>
  <si>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</si>
  <si>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</si>
  <si>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</si>
  <si>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</si>
  <si>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</si>
  <si>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</si>
  <si>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</si>
  <si>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</si>
  <si>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</si>
  <si>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</si>
  <si>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</si>
  <si>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</si>
  <si>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</si>
  <si>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</si>
  <si>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</si>
  <si>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</si>
  <si>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</si>
  <si>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</si>
  <si>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</si>
  <si>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</si>
  <si>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</si>
  <si>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</si>
  <si>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</si>
  <si>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</si>
  <si>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</si>
  <si>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</si>
  <si>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</si>
  <si>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</si>
  <si>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</si>
  <si>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</si>
  <si>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</si>
  <si>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</si>
  <si>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</si>
  <si>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</si>
  <si>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</si>
  <si>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</si>
  <si>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</si>
  <si>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</si>
  <si>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</si>
  <si>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</si>
  <si>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</si>
  <si>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</si>
  <si>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</si>
  <si>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</si>
  <si>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</si>
  <si>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</si>
  <si>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</si>
  <si>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</si>
  <si>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</si>
  <si>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</si>
  <si>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</si>
  <si>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</si>
  <si>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</si>
  <si>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</si>
  <si>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</si>
  <si>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</si>
  <si>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</si>
  <si>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</si>
  <si>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</si>
  <si>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</si>
  <si>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</si>
  <si>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</si>
  <si>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</si>
  <si>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</si>
  <si>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</si>
  <si>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</si>
  <si>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</si>
  <si>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</si>
  <si>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</si>
  <si>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</si>
  <si>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</si>
  <si>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</si>
  <si>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</si>
  <si>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</si>
  <si>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</si>
  <si>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</si>
  <si>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</si>
  <si>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</si>
  <si>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</si>
  <si>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</si>
  <si>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</si>
  <si>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</si>
  <si>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</si>
  <si>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</si>
  <si>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</si>
  <si>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</si>
  <si>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</si>
  <si>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</si>
  <si>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</si>
  <si>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</si>
  <si>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</si>
  <si>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</si>
  <si>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</si>
  <si>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</si>
  <si>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</si>
  <si>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</si>
  <si>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</si>
  <si>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</si>
  <si>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</si>
  <si>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</si>
  <si>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</si>
  <si>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</si>
  <si>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</si>
  <si>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</si>
  <si>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</si>
  <si>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</si>
  <si>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</si>
  <si>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</si>
  <si>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</si>
  <si>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</si>
  <si>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</si>
  <si>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</si>
  <si>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</si>
  <si>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</si>
  <si>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</si>
  <si>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</si>
  <si>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</si>
  <si>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</si>
  <si>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</si>
  <si>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</si>
  <si>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</si>
  <si>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</si>
  <si>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</si>
  <si>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</si>
  <si>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</si>
  <si>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</si>
  <si>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</si>
  <si>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</si>
  <si>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</si>
  <si>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</si>
  <si>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</si>
  <si>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</si>
  <si>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</si>
  <si>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</si>
  <si>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</si>
  <si>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</si>
  <si>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</si>
  <si>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</si>
  <si>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</si>
  <si>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</si>
  <si>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</si>
  <si>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</si>
  <si>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</si>
  <si>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</si>
  <si>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</si>
  <si>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</si>
  <si>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</si>
  <si>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</si>
  <si>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</si>
  <si>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</si>
  <si>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</si>
  <si>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</si>
  <si>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</si>
  <si>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</si>
  <si>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</si>
  <si>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</si>
  <si>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</si>
  <si>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</si>
  <si>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</si>
  <si>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</si>
  <si>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</si>
  <si>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</si>
  <si>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</si>
  <si>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</si>
  <si>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</si>
  <si>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</si>
  <si>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</si>
  <si>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</si>
  <si>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</si>
  <si>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</si>
  <si>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</si>
  <si>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</si>
  <si>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</si>
  <si>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</si>
  <si>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</si>
  <si>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</si>
  <si>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</si>
  <si>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</si>
  <si>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</si>
  <si>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</si>
  <si>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</si>
  <si>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</si>
  <si>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</si>
  <si>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</si>
  <si>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</si>
  <si>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</si>
  <si>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</si>
  <si>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</si>
  <si>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</si>
  <si>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</si>
  <si>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</si>
  <si>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</si>
  <si>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</si>
  <si>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</si>
  <si>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</si>
  <si>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</si>
  <si>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</si>
  <si>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</si>
  <si>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</si>
  <si>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</si>
  <si>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</si>
  <si>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</si>
  <si>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</si>
  <si>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</si>
  <si>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</si>
  <si>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</si>
  <si>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</si>
  <si>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</si>
  <si>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</si>
  <si>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</si>
  <si>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</si>
  <si>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</si>
  <si>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</si>
  <si>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</si>
  <si>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</si>
  <si>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</si>
  <si>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</si>
  <si>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</si>
  <si>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</si>
  <si>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</si>
  <si>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</si>
  <si>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</si>
  <si>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</si>
  <si>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</si>
  <si>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</si>
  <si>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</si>
  <si>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</si>
  <si>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</si>
  <si>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</si>
  <si>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</si>
  <si>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</si>
  <si>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</si>
  <si>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</si>
  <si>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</si>
  <si>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</si>
  <si>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</si>
  <si>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</si>
  <si>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</si>
  <si>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</si>
  <si>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</si>
  <si>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</si>
  <si>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</si>
  <si>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</si>
  <si>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</si>
  <si>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</si>
  <si>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</si>
  <si>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</si>
  <si>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</si>
  <si>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</si>
  <si>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</si>
  <si>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</si>
  <si>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</si>
  <si>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</si>
  <si>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</si>
  <si>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</si>
  <si>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</si>
  <si>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</si>
  <si>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</si>
  <si>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</si>
  <si>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</si>
  <si>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</si>
  <si>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</si>
  <si>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</si>
  <si>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</si>
  <si>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</si>
  <si>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</si>
  <si>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</si>
  <si>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</si>
  <si>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</si>
  <si>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</si>
  <si>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</si>
  <si>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</si>
  <si>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</si>
  <si>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</si>
  <si>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</si>
  <si>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</si>
  <si>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</si>
  <si>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</si>
  <si>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</si>
  <si>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</si>
  <si>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</si>
  <si>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</si>
  <si>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</si>
  <si>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</si>
  <si>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</si>
  <si>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</si>
  <si>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</si>
  <si>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</si>
  <si>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</si>
  <si>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</si>
  <si>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</si>
  <si>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</si>
  <si>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</si>
  <si>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</si>
  <si>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</si>
  <si>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</si>
  <si>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</si>
  <si>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</si>
  <si>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</si>
  <si>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</si>
  <si>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</si>
  <si>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</si>
  <si>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</si>
  <si>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</si>
  <si>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</si>
  <si>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</si>
  <si>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</si>
  <si>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</si>
  <si>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</si>
  <si>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</si>
  <si>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</si>
  <si>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</si>
  <si>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</si>
  <si>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</si>
  <si>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</si>
  <si>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</si>
  <si>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</si>
  <si>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</si>
  <si>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</si>
  <si>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</si>
  <si>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</si>
  <si>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</si>
  <si>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</si>
  <si>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</si>
  <si>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</si>
  <si>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</si>
  <si>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</si>
  <si>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</si>
  <si>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</si>
  <si>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</si>
  <si>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</si>
  <si>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</si>
  <si>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</si>
  <si>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</si>
  <si>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</si>
  <si>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</si>
  <si>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</si>
  <si>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</si>
  <si>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</si>
  <si>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</si>
  <si>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</si>
  <si>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</si>
  <si>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</si>
  <si>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</si>
  <si>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</si>
  <si>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</si>
  <si>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</si>
  <si>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</si>
  <si>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</si>
  <si>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</si>
  <si>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</si>
  <si>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</si>
  <si>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</si>
  <si>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</si>
  <si>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</si>
  <si>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</si>
  <si>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</si>
  <si>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</si>
  <si>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</si>
  <si>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</si>
  <si>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</si>
  <si>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</si>
  <si>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</si>
  <si>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</si>
  <si>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</si>
  <si>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</si>
  <si>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</si>
  <si>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</si>
  <si>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</si>
  <si>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</si>
  <si>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</si>
  <si>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</si>
  <si>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</si>
  <si>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</si>
  <si>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</si>
  <si>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</si>
  <si>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</si>
  <si>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</si>
  <si>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</si>
  <si>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</si>
  <si>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</si>
  <si>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</si>
  <si>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</si>
  <si>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</si>
  <si>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</si>
  <si>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</si>
  <si>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</si>
  <si>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</si>
  <si>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</si>
  <si>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</si>
  <si>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</si>
  <si>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</si>
  <si>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</si>
  <si>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</si>
  <si>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</si>
  <si>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</si>
  <si>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</si>
  <si>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</si>
  <si>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</si>
  <si>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</si>
  <si>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</si>
  <si>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</si>
  <si>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</si>
  <si>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</si>
  <si>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</si>
  <si>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</si>
  <si>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</si>
  <si>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</si>
  <si>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</si>
  <si>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</si>
  <si>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</si>
  <si>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</si>
  <si>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</si>
  <si>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</si>
  <si>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</si>
  <si>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</si>
  <si>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</si>
  <si>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</si>
  <si>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</si>
  <si>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</si>
  <si>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</si>
  <si>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</si>
  <si>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</si>
  <si>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</si>
  <si>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</si>
  <si>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</si>
  <si>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</si>
  <si>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</si>
  <si>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</si>
  <si>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</si>
  <si>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</si>
  <si>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</si>
  <si>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</si>
  <si>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</si>
  <si>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</si>
  <si>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</si>
  <si>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</si>
  <si>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</si>
  <si>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</si>
  <si>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</si>
  <si>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</si>
  <si>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</si>
  <si>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</si>
  <si>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</si>
  <si>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</si>
  <si>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</si>
  <si>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</si>
  <si>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</si>
  <si>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</si>
  <si>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</si>
  <si>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</si>
  <si>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</si>
  <si>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</si>
  <si>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</si>
  <si>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</si>
  <si>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</si>
  <si>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</si>
  <si>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</si>
  <si>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</si>
  <si>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</si>
  <si>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</si>
  <si>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</si>
  <si>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</si>
  <si>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</si>
  <si>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</si>
  <si>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</si>
  <si>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</si>
  <si>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</si>
  <si>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</si>
  <si>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</si>
  <si>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</si>
  <si>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</si>
  <si>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</si>
  <si>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</si>
  <si>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</si>
  <si>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</si>
  <si>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</si>
  <si>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</si>
  <si>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</si>
  <si>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</si>
  <si>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</si>
  <si>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</si>
  <si>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</si>
  <si>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</si>
  <si>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</si>
  <si>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</si>
  <si>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</si>
  <si>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</si>
  <si>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</si>
  <si>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</si>
  <si>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</si>
  <si>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</si>
  <si>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</si>
  <si>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</si>
  <si>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</si>
  <si>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</si>
  <si>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</si>
  <si>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</si>
  <si>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</si>
  <si>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</si>
  <si>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</si>
  <si>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</si>
  <si>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</si>
  <si>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</si>
  <si>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</si>
  <si>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</si>
  <si>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</si>
  <si>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</si>
  <si>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</si>
  <si>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</si>
  <si>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</si>
  <si>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</si>
  <si>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</si>
  <si>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</si>
  <si>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</si>
  <si>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</si>
  <si>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</si>
  <si>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</si>
  <si>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</si>
  <si>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</si>
  <si>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</si>
  <si>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</si>
  <si>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</si>
  <si>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</si>
  <si>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</si>
  <si>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</si>
  <si>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</si>
  <si>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</si>
  <si>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</si>
  <si>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</si>
  <si>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</si>
  <si>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</si>
  <si>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</si>
  <si>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</si>
  <si>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</si>
  <si>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</si>
  <si>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</si>
  <si>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</si>
  <si>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</si>
  <si>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</si>
  <si>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</si>
  <si>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</si>
  <si>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</si>
  <si>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</si>
  <si>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</si>
  <si>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</si>
  <si>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</si>
  <si>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</si>
  <si>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</si>
  <si>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</si>
  <si>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</si>
  <si>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</si>
  <si>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</si>
  <si>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</si>
  <si>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</si>
  <si>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</si>
  <si>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</si>
  <si>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</si>
  <si>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</si>
  <si>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</si>
  <si>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</si>
  <si>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</si>
  <si>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</si>
  <si>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</si>
  <si>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</si>
  <si>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</si>
  <si>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</si>
  <si>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</si>
  <si>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</si>
  <si>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</si>
  <si>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</si>
  <si>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</si>
  <si>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</si>
  <si>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</si>
  <si>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</si>
  <si>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</si>
  <si>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</si>
  <si>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</si>
  <si>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</si>
  <si>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</si>
  <si>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</si>
  <si>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</si>
  <si>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</si>
  <si>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</si>
  <si>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</si>
  <si>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</si>
  <si>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</si>
  <si>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</si>
  <si>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</si>
  <si>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</si>
  <si>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</si>
  <si>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</si>
  <si>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</si>
  <si>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</si>
  <si>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</si>
  <si>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</si>
  <si>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</si>
  <si>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</si>
  <si>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</si>
  <si>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</si>
  <si>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</si>
  <si>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</si>
  <si>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</si>
  <si>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</si>
  <si>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</si>
  <si>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</si>
  <si>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</si>
  <si>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</si>
  <si>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</si>
  <si>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</si>
  <si>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</si>
  <si>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</si>
  <si>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</si>
  <si>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</si>
  <si>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</si>
  <si>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</si>
  <si>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</si>
  <si>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</si>
  <si>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</si>
  <si>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</si>
  <si>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</si>
  <si>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</si>
  <si>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</si>
  <si>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</si>
  <si>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</si>
  <si>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</si>
  <si>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</si>
  <si>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</si>
  <si>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</si>
  <si>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</si>
  <si>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</si>
  <si>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</si>
  <si>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</si>
  <si>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</si>
  <si>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</si>
  <si>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</si>
  <si>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</si>
  <si>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</si>
  <si>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</si>
  <si>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</si>
  <si>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</si>
  <si>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</si>
  <si>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</si>
  <si>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</si>
  <si>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</si>
  <si>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</si>
  <si>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</si>
  <si>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</si>
  <si>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</si>
  <si>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</si>
  <si>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</si>
  <si>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</si>
  <si>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</si>
  <si>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</si>
  <si>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</si>
  <si>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</si>
  <si>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</si>
  <si>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</si>
  <si>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</si>
  <si>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</si>
  <si>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</si>
  <si>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</si>
  <si>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</si>
  <si>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</si>
  <si>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</si>
  <si>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</si>
  <si>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</si>
  <si>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</si>
  <si>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</si>
  <si>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</si>
  <si>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</si>
  <si>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</si>
  <si>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</si>
  <si>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</si>
  <si>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</si>
  <si>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</si>
  <si>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</si>
  <si>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</si>
  <si>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</si>
  <si>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</si>
  <si>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</si>
  <si>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</si>
  <si>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</si>
  <si>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</si>
  <si>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</si>
  <si>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</si>
  <si>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</si>
  <si>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</si>
  <si>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</si>
  <si>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</si>
  <si>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</si>
  <si>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</si>
  <si>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</si>
  <si>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</si>
  <si>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</si>
  <si>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</si>
  <si>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</si>
  <si>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</si>
  <si>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</si>
  <si>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</si>
  <si>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</si>
  <si>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</si>
  <si>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</si>
  <si>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</si>
  <si>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</si>
  <si>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</si>
  <si>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</si>
  <si>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</si>
  <si>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</si>
  <si>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</si>
  <si>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</si>
  <si>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</si>
  <si>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</si>
  <si>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</si>
  <si>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</si>
  <si>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</si>
  <si>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</si>
  <si>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</si>
  <si>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</si>
  <si>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</si>
  <si>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</si>
  <si>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</si>
  <si>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</si>
  <si>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</si>
  <si>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</si>
  <si>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</si>
  <si>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</si>
  <si>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</si>
  <si>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</si>
  <si>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</si>
  <si>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</si>
  <si>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</si>
  <si>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</si>
  <si>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</si>
  <si>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</si>
  <si>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</si>
  <si>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</si>
  <si>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</si>
  <si>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</si>
  <si>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</si>
  <si>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</si>
  <si>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</si>
  <si>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</si>
  <si>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</si>
  <si>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</si>
  <si>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</si>
  <si>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</si>
  <si>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</si>
  <si>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</si>
  <si>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</si>
  <si>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</si>
  <si>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</si>
  <si>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</si>
  <si>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</si>
  <si>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</si>
  <si>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</si>
  <si>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</si>
  <si>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</si>
  <si>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</si>
  <si>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</si>
  <si>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</si>
  <si>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</si>
  <si>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</si>
  <si>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</si>
  <si>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</si>
  <si>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</si>
  <si>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</si>
  <si>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</si>
  <si>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</si>
  <si>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</si>
  <si>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</si>
  <si>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</si>
  <si>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</si>
  <si>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</si>
  <si>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</si>
  <si>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</si>
  <si>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</si>
  <si>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</si>
  <si>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</si>
  <si>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</si>
  <si>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</si>
  <si>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</si>
  <si>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</si>
  <si>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</si>
  <si>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</si>
  <si>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</si>
  <si>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</si>
  <si>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</si>
  <si>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</si>
  <si>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</si>
  <si>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</si>
  <si>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</si>
  <si>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</si>
  <si>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</si>
  <si>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</si>
  <si>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</si>
  <si>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</si>
  <si>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</si>
  <si>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</si>
  <si>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</si>
  <si>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</si>
  <si>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</si>
  <si>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</si>
  <si>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</si>
  <si>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</si>
  <si>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</si>
  <si>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</si>
  <si>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</si>
  <si>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</si>
  <si>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</si>
  <si>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</si>
  <si>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</si>
  <si>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</si>
  <si>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</si>
  <si>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</si>
  <si>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</si>
  <si>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</si>
  <si>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</si>
  <si>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</si>
  <si>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</si>
  <si>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</si>
  <si>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</si>
  <si>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</si>
  <si>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</si>
  <si>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</si>
  <si>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</si>
  <si>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</si>
  <si>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</si>
  <si>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</si>
  <si>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</si>
  <si>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</si>
  <si>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</si>
  <si>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</si>
  <si>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</si>
  <si>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</si>
  <si>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</si>
  <si>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</si>
  <si>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</si>
  <si>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</si>
  <si>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</si>
  <si>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</si>
  <si>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</si>
  <si>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</si>
  <si>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</si>
  <si>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</si>
  <si>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</si>
  <si>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</si>
  <si>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</si>
  <si>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</si>
  <si>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</si>
  <si>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</si>
  <si>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</si>
  <si>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</si>
  <si>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</si>
  <si>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</si>
  <si>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</si>
  <si>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</si>
  <si>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</si>
  <si>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</si>
  <si>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</si>
  <si>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</si>
  <si>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</si>
  <si>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</si>
  <si>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</si>
  <si>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</si>
  <si>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</si>
  <si>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</si>
  <si>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</si>
  <si>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</si>
  <si>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</si>
  <si>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</si>
  <si>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</si>
  <si>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</si>
  <si>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</si>
  <si>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</si>
  <si>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</si>
  <si>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</si>
  <si>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</si>
  <si>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</si>
  <si>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</si>
  <si>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</si>
  <si>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</si>
  <si>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</si>
  <si>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</si>
  <si>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</si>
  <si>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</si>
  <si>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</si>
  <si>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</si>
  <si>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</si>
  <si>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</si>
  <si>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</si>
  <si>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</si>
  <si>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</si>
  <si>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</si>
  <si>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</si>
  <si>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</si>
  <si>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</si>
  <si>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</si>
  <si>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</si>
  <si>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</si>
  <si>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</si>
  <si>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</si>
  <si>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</si>
  <si>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</si>
  <si>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</si>
  <si>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</si>
  <si>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</si>
  <si>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</si>
  <si>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</si>
  <si>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</si>
  <si>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</si>
  <si>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</si>
  <si>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</si>
  <si>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</si>
  <si>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</si>
  <si>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</si>
  <si>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</si>
  <si>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</si>
  <si>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</si>
  <si>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</si>
  <si>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</si>
  <si>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</si>
  <si>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</si>
  <si>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</si>
  <si>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</si>
  <si>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</si>
  <si>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</si>
  <si>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</si>
  <si>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</si>
  <si>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</si>
  <si>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</si>
  <si>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</si>
  <si>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</si>
  <si>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</si>
  <si>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</si>
  <si>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</si>
  <si>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</si>
  <si>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</si>
  <si>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</si>
  <si>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</si>
  <si>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</si>
  <si>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</si>
  <si>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</si>
  <si>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</si>
  <si>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</si>
  <si>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</si>
  <si>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</si>
  <si>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</si>
  <si>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</si>
  <si>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</si>
  <si>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</si>
  <si>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</si>
  <si>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</si>
  <si>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</si>
  <si>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</si>
  <si>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</si>
  <si>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</si>
  <si>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</si>
  <si>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</si>
  <si>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</si>
  <si>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</si>
  <si>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</si>
  <si>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</si>
  <si>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</si>
  <si>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</si>
  <si>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</si>
  <si>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</si>
  <si>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</si>
  <si>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</si>
  <si>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</si>
  <si>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</si>
  <si>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</si>
  <si>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</si>
  <si>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</si>
  <si>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</si>
  <si>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</si>
  <si>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</si>
  <si>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</si>
  <si>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</si>
  <si>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</si>
  <si>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</si>
  <si>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</si>
  <si>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</si>
  <si>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</si>
  <si>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</si>
  <si>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</si>
  <si>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</si>
  <si>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</si>
  <si>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</si>
  <si>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</si>
  <si>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</si>
  <si>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</si>
  <si>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</si>
  <si>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</si>
  <si>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</si>
  <si>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</si>
  <si>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</si>
  <si>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</si>
  <si>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</si>
  <si>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</si>
  <si>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</si>
  <si>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</si>
  <si>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</si>
  <si>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</si>
  <si>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</si>
  <si>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</si>
  <si>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</si>
  <si>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</si>
  <si>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</si>
  <si>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</si>
  <si>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</si>
  <si>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</si>
  <si>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</si>
  <si>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</si>
  <si>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</si>
  <si>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</si>
  <si>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</si>
  <si>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</si>
  <si>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</si>
  <si>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</si>
  <si>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</si>
  <si>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</si>
  <si>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</si>
  <si>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</si>
  <si>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</si>
  <si>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</si>
  <si>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</si>
  <si>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</si>
  <si>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</si>
  <si>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</si>
  <si>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</si>
  <si>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</si>
  <si>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</si>
  <si>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</si>
  <si>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</si>
  <si>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</si>
  <si>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</si>
  <si>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</si>
  <si>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</si>
  <si>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</si>
  <si>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</si>
  <si>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</si>
  <si>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</si>
  <si>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</si>
  <si>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</si>
  <si>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</si>
  <si>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</si>
  <si>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</si>
  <si>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</si>
  <si>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</si>
  <si>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</si>
  <si>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</si>
  <si>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</si>
  <si>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</si>
  <si>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</si>
  <si>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</si>
  <si>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</si>
  <si>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</si>
  <si>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</si>
  <si>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</si>
  <si>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</si>
  <si>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</si>
  <si>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</si>
  <si>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</si>
  <si>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</si>
  <si>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</si>
  <si>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</si>
  <si>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</si>
  <si>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</si>
  <si>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</si>
  <si>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</si>
  <si>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</si>
  <si>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</si>
  <si>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</si>
  <si>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</si>
  <si>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</si>
  <si>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</si>
  <si>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</si>
  <si>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</si>
  <si>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</si>
  <si>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</si>
  <si>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</si>
  <si>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</si>
  <si>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</si>
  <si>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</si>
  <si>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</si>
  <si>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</si>
  <si>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</si>
  <si>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</si>
  <si>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</si>
  <si>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</si>
  <si>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</si>
  <si>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</si>
  <si>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</si>
  <si>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</si>
  <si>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</si>
  <si>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</si>
  <si>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</si>
  <si>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</si>
  <si>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</si>
  <si>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</si>
  <si>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</si>
  <si>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</si>
  <si>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</si>
  <si>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</si>
  <si>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</si>
  <si>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</si>
  <si>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</si>
  <si>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</si>
  <si>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</si>
  <si>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</si>
  <si>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</si>
  <si>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</si>
  <si>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</si>
  <si>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</si>
  <si>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</si>
  <si>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</si>
  <si>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</si>
  <si>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</si>
  <si>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</si>
  <si>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</si>
  <si>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</si>
  <si>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</si>
  <si>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</si>
  <si>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</si>
  <si>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</si>
  <si>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</si>
  <si>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</si>
  <si>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</si>
  <si>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</si>
  <si>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</si>
  <si>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</si>
  <si>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</si>
  <si>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</si>
  <si>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</si>
  <si>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</si>
  <si>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</si>
  <si>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</si>
  <si>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</si>
  <si>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</si>
  <si>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</si>
  <si>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</si>
  <si>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</si>
  <si>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</si>
  <si>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</si>
  <si>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</si>
  <si>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</si>
  <si>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</si>
  <si>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</si>
  <si>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</si>
  <si>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</si>
  <si>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</si>
  <si>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</si>
  <si>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</si>
  <si>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</si>
  <si>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</si>
  <si>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</si>
  <si>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</si>
  <si>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</si>
  <si>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</si>
  <si>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</si>
  <si>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</si>
  <si>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</si>
  <si>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</si>
  <si>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</si>
  <si>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</si>
  <si>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</si>
  <si>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</si>
  <si>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</si>
  <si>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</si>
  <si>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</si>
  <si>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</si>
  <si>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</si>
  <si>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</si>
  <si>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</si>
  <si>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</si>
  <si>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</si>
  <si>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</si>
  <si>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</si>
  <si>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</si>
  <si>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</si>
  <si>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</si>
  <si>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</si>
  <si>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</si>
  <si>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</si>
  <si>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</si>
  <si>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</si>
  <si>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</si>
  <si>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</si>
  <si>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</si>
  <si>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</si>
  <si>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</si>
  <si>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</si>
  <si>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</si>
  <si>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</si>
  <si>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</si>
  <si>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</si>
  <si>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</si>
  <si>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</si>
  <si>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</si>
  <si>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</si>
  <si>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</si>
  <si>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</si>
  <si>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</si>
  <si>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</si>
  <si>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</si>
  <si>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</si>
  <si>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</si>
  <si>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</si>
  <si>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</si>
  <si>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</si>
  <si>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</si>
  <si>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</si>
  <si>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</si>
  <si>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</si>
  <si>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</si>
  <si>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</si>
  <si>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</si>
  <si>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</si>
  <si>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</si>
  <si>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</si>
  <si>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</si>
  <si>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</si>
  <si>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</si>
  <si>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</si>
  <si>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</si>
  <si>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</si>
  <si>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</si>
  <si>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</si>
  <si>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</si>
  <si>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</si>
  <si>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</si>
  <si>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</si>
  <si>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</si>
  <si>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</si>
  <si>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</si>
  <si>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</si>
  <si>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</si>
  <si>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</si>
  <si>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</si>
  <si>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</si>
  <si>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</si>
  <si>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</si>
  <si>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</si>
  <si>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</si>
  <si>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</si>
  <si>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</si>
  <si>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</si>
  <si>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</si>
  <si>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</si>
  <si>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</si>
  <si>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</si>
  <si>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</si>
  <si>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</si>
  <si>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</si>
  <si>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</si>
  <si>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</si>
  <si>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</si>
  <si>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</si>
  <si>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</si>
  <si>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</si>
  <si>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</si>
  <si>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</si>
  <si>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</si>
  <si>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</si>
  <si>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</si>
  <si>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</si>
  <si>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</si>
  <si>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</si>
  <si>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</si>
  <si>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</si>
  <si>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</si>
  <si>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</si>
  <si>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</si>
  <si>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</si>
  <si>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</si>
  <si>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</si>
  <si>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</si>
  <si>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</si>
  <si>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</si>
  <si>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</si>
  <si>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</si>
  <si>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</si>
  <si>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</si>
  <si>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</si>
  <si>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</si>
  <si>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</si>
  <si>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</si>
  <si>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</si>
  <si>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</si>
  <si>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</si>
  <si>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</si>
  <si>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</si>
  <si>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</si>
  <si>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</si>
  <si>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</si>
  <si>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</si>
  <si>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</si>
  <si>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</si>
  <si>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</si>
  <si>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</si>
  <si>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</si>
  <si>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</si>
  <si>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</si>
  <si>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</si>
  <si>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</si>
  <si>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</si>
  <si>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</si>
  <si>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</si>
  <si>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</si>
  <si>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</si>
  <si>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</si>
  <si>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</si>
  <si>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</si>
  <si>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</si>
  <si>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</si>
  <si>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</si>
  <si>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</si>
  <si>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</si>
  <si>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</si>
  <si>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</si>
  <si>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</si>
  <si>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</si>
  <si>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</si>
  <si>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</si>
  <si>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</si>
  <si>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</si>
  <si>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</si>
  <si>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</si>
  <si>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</si>
  <si>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</si>
  <si>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</si>
  <si>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</si>
  <si>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</si>
  <si>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</si>
  <si>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</si>
  <si>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</si>
  <si>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</si>
  <si>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</si>
  <si>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</si>
  <si>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</si>
  <si>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</si>
  <si>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</si>
  <si>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</si>
  <si>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</si>
  <si>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</si>
  <si>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</si>
  <si>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</si>
  <si>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</si>
  <si>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</si>
  <si>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</si>
  <si>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</si>
  <si>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</si>
  <si>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</si>
  <si>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</si>
  <si>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</si>
  <si>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</si>
  <si>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</si>
  <si>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</si>
  <si>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</si>
  <si>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</si>
  <si>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</si>
  <si>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</si>
  <si>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</si>
  <si>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</si>
  <si>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</si>
  <si>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</si>
  <si>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</si>
  <si>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</si>
  <si>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</si>
  <si>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</si>
  <si>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</si>
  <si>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</si>
  <si>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</si>
  <si>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</si>
  <si>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</si>
  <si>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</si>
  <si>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</si>
  <si>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</si>
  <si>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</si>
  <si>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</si>
  <si>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</si>
  <si>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</si>
  <si>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</si>
  <si>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</si>
  <si>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</si>
  <si>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</si>
  <si>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</si>
  <si>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</si>
  <si>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</si>
  <si>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</si>
  <si>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</si>
  <si>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</si>
  <si>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</si>
  <si>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</si>
  <si>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</si>
  <si>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</si>
  <si>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</si>
  <si>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</si>
  <si>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</si>
  <si>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</si>
  <si>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</si>
  <si>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</si>
  <si>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</si>
  <si>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</si>
  <si>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</si>
  <si>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</si>
  <si>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</si>
  <si>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</si>
  <si>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</si>
  <si>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</si>
  <si>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</si>
  <si>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</si>
  <si>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</si>
  <si>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</si>
  <si>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</si>
  <si>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</si>
  <si>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</si>
  <si>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</si>
  <si>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</si>
  <si>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</si>
  <si>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</si>
  <si>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</si>
  <si>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</si>
  <si>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</si>
  <si>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</si>
  <si>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</si>
  <si>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</si>
  <si>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</si>
  <si>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</si>
  <si>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</si>
  <si>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</si>
  <si>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</si>
  <si>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</si>
  <si>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</si>
  <si>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</si>
  <si>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</si>
  <si>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</si>
  <si>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</si>
  <si>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</si>
  <si>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</si>
  <si>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</si>
  <si>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</si>
  <si>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</si>
  <si>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</si>
  <si>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</si>
  <si>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</si>
  <si>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</si>
  <si>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</si>
  <si>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</si>
  <si>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</si>
  <si>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</si>
  <si>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</si>
  <si>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</si>
  <si>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</si>
  <si>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</si>
  <si>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</si>
  <si>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</si>
  <si>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</si>
  <si>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</si>
  <si>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</si>
  <si>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</si>
  <si>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</si>
  <si>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</si>
  <si>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</si>
  <si>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</si>
  <si>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</si>
  <si>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</si>
  <si>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</si>
  <si>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</si>
  <si>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</si>
  <si>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</si>
  <si>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</si>
  <si>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</si>
  <si>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</si>
  <si>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</si>
  <si>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</si>
  <si>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</si>
  <si>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</si>
  <si>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</si>
  <si>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</si>
  <si>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</si>
  <si>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</si>
  <si>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</si>
  <si>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</si>
  <si>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</si>
  <si>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</si>
  <si>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</si>
  <si>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</si>
  <si>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</si>
  <si>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</si>
  <si>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</si>
  <si>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</si>
  <si>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</si>
  <si>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</si>
  <si>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</si>
  <si>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</si>
  <si>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</si>
  <si>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</si>
  <si>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</si>
  <si>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</si>
  <si>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</si>
  <si>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</si>
  <si>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</si>
  <si>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</si>
  <si>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</si>
  <si>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</si>
  <si>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</si>
  <si>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</si>
  <si>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</si>
  <si>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</si>
  <si>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</si>
  <si>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</si>
  <si>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</si>
  <si>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</si>
  <si>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</si>
  <si>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</si>
  <si>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</si>
  <si>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</si>
  <si>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</si>
  <si>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</si>
  <si>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</si>
  <si>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</si>
  <si>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</si>
  <si>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</si>
  <si>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</si>
  <si>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</si>
  <si>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</si>
  <si>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</si>
  <si>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</si>
  <si>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</si>
  <si>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</si>
  <si>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</si>
  <si>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</si>
  <si>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</si>
  <si>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</si>
  <si>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</si>
  <si>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</si>
  <si>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</si>
  <si>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</si>
  <si>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</si>
  <si>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</si>
  <si>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</si>
  <si>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</si>
  <si>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</si>
  <si>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</si>
  <si>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</si>
  <si>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</si>
  <si>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</si>
  <si>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</si>
  <si>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</si>
  <si>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</si>
  <si>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</si>
  <si>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</si>
  <si>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</si>
  <si>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</si>
  <si>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</si>
  <si>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</si>
  <si>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</si>
  <si>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</si>
  <si>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</si>
  <si>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</si>
  <si>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</si>
  <si>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</si>
  <si>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</si>
  <si>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</si>
  <si>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</si>
  <si>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</si>
  <si>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</si>
  <si>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</si>
  <si>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</si>
  <si>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</si>
  <si>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</si>
  <si>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</si>
  <si>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</si>
  <si>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</si>
  <si>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</si>
  <si>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</si>
  <si>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</si>
  <si>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</si>
  <si>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</si>
  <si>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</si>
  <si>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</si>
  <si>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</si>
  <si>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</si>
  <si>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</si>
  <si>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</si>
  <si>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</si>
  <si>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</si>
  <si>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</si>
  <si>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</si>
  <si>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</si>
  <si>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</si>
  <si>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</si>
  <si>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</si>
  <si>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</si>
  <si>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</si>
  <si>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</si>
  <si>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</si>
  <si>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</si>
  <si>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</si>
  <si>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</si>
  <si>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</si>
  <si>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</si>
  <si>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</si>
  <si>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</si>
  <si>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</si>
  <si>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</si>
  <si>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</si>
  <si>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</si>
  <si>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</si>
  <si>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</si>
  <si>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</si>
  <si>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</si>
  <si>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</si>
  <si>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</si>
  <si>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</si>
  <si>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</si>
  <si>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</si>
  <si>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</si>
  <si>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</si>
  <si>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</si>
  <si>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</si>
  <si>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</si>
  <si>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</si>
  <si>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</si>
  <si>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</si>
  <si>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</si>
  <si>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</si>
  <si>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</si>
  <si>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</si>
  <si>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</si>
  <si>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</si>
  <si>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</si>
  <si>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</si>
  <si>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</si>
  <si>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</si>
  <si>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</si>
  <si>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</si>
  <si>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</si>
  <si>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</si>
  <si>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</si>
  <si>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</si>
  <si>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</si>
  <si>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</si>
  <si>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</si>
  <si>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</si>
  <si>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</si>
  <si>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</si>
  <si>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</si>
  <si>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</si>
  <si>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</si>
  <si>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</si>
  <si>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</si>
  <si>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</si>
  <si>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</si>
  <si>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</si>
  <si>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</si>
  <si>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</si>
  <si>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</si>
  <si>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</si>
  <si>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</si>
  <si>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</si>
  <si>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</si>
  <si>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</si>
  <si>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</si>
  <si>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</si>
  <si>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</si>
  <si>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</si>
  <si>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</si>
  <si>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</si>
  <si>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</si>
  <si>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</si>
  <si>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</si>
  <si>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</si>
  <si>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</si>
  <si>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</si>
  <si>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</si>
  <si>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</si>
  <si>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</si>
  <si>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</si>
  <si>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</si>
  <si>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</si>
  <si>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</si>
  <si>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</si>
  <si>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</si>
  <si>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</si>
  <si>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</si>
  <si>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</si>
  <si>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</si>
  <si>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</si>
  <si>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</si>
  <si>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</si>
  <si>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</si>
  <si>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</si>
  <si>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</si>
  <si>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</si>
  <si>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</si>
  <si>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</si>
  <si>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</si>
  <si>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</si>
  <si>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</si>
  <si>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</si>
  <si>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</si>
  <si>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</si>
  <si>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</si>
  <si>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</si>
  <si>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</si>
  <si>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</si>
  <si>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</si>
  <si>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</si>
  <si>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</si>
  <si>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</si>
  <si>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</si>
  <si>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</si>
  <si>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</si>
  <si>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</si>
  <si>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</si>
  <si>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</si>
  <si>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</si>
  <si>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</si>
  <si>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</si>
  <si>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</si>
  <si>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</si>
  <si>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</si>
  <si>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</si>
  <si>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</si>
  <si>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</si>
  <si>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</si>
  <si>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</si>
  <si>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</si>
  <si>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</si>
  <si>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</si>
  <si>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</si>
  <si>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</si>
  <si>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</si>
  <si>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</si>
  <si>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</si>
  <si>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</si>
  <si>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</si>
  <si>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</si>
  <si>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</si>
  <si>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</si>
  <si>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</si>
  <si>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</si>
  <si>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</si>
  <si>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</si>
  <si>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</si>
  <si>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</si>
  <si>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</si>
  <si>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</si>
  <si>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</si>
  <si>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</si>
  <si>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</si>
  <si>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</si>
  <si>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</si>
  <si>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</si>
  <si>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</si>
  <si>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</si>
  <si>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</si>
  <si>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</si>
  <si>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</si>
  <si>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</si>
  <si>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</si>
  <si>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</si>
  <si>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</si>
  <si>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</si>
  <si>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</si>
  <si>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</si>
  <si>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</si>
  <si>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</si>
  <si>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</si>
  <si>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</si>
  <si>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</si>
  <si>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</si>
  <si>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</si>
  <si>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</si>
  <si>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</si>
  <si>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</si>
  <si>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</si>
  <si>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</si>
  <si>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</si>
  <si>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</si>
  <si>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</si>
  <si>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</si>
  <si>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</si>
  <si>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</si>
  <si>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</si>
  <si>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</si>
  <si>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</si>
  <si>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</si>
  <si>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</si>
  <si>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</si>
  <si>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</si>
  <si>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</si>
  <si>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</si>
  <si>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</si>
  <si>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</si>
  <si>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</si>
  <si>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</si>
  <si>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</si>
  <si>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</si>
  <si>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</si>
  <si>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</si>
  <si>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</si>
  <si>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</si>
  <si>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</si>
  <si>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</si>
  <si>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</si>
  <si>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</si>
  <si>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</si>
  <si>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</si>
  <si>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</si>
  <si>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</si>
  <si>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</si>
  <si>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</si>
  <si>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</si>
  <si>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</si>
  <si>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</si>
  <si>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</si>
  <si>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</si>
  <si>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</si>
  <si>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</si>
  <si>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</si>
  <si>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</si>
  <si>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</si>
  <si>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</si>
  <si>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</si>
  <si>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</si>
  <si>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</si>
  <si>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</si>
  <si>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</si>
  <si>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</si>
  <si>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</si>
  <si>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</si>
  <si>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</si>
  <si>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</si>
  <si>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</si>
  <si>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</si>
  <si>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</si>
  <si>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</si>
  <si>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</si>
  <si>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</si>
  <si>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</si>
  <si>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</si>
  <si>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</si>
  <si>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</si>
  <si>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</si>
  <si>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</si>
  <si>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</si>
  <si>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</si>
  <si>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</si>
  <si>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</si>
  <si>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</si>
  <si>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</si>
  <si>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</si>
  <si>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</si>
  <si>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</si>
  <si>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</si>
  <si>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</si>
  <si>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</si>
  <si>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</si>
  <si>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</si>
  <si>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</si>
  <si>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</si>
  <si>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</si>
  <si>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</si>
  <si>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</si>
  <si>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</si>
  <si>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</si>
  <si>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</si>
  <si>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</si>
  <si>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</si>
  <si>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</si>
  <si>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</si>
  <si>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</si>
  <si>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</si>
  <si>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</si>
  <si>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</si>
  <si>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</si>
  <si>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</si>
  <si>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</si>
  <si>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</si>
  <si>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</si>
  <si>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</si>
  <si>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</si>
  <si>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</si>
  <si>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</si>
  <si>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</si>
  <si>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</si>
  <si>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</si>
  <si>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</si>
  <si>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</si>
  <si>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</si>
  <si>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</si>
  <si>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</si>
  <si>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</si>
  <si>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</si>
  <si>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</si>
  <si>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</si>
  <si>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</si>
  <si>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</si>
  <si>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</si>
  <si>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</si>
  <si>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</si>
  <si>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</si>
  <si>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</si>
  <si>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</si>
  <si>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</si>
  <si>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</si>
  <si>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</si>
  <si>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</si>
  <si>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</si>
  <si>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</si>
  <si>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</si>
  <si>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</si>
  <si>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</si>
  <si>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</si>
  <si>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</si>
  <si>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</si>
  <si>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</si>
  <si>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</si>
  <si>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</si>
  <si>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</si>
  <si>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</si>
  <si>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</si>
  <si>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</si>
  <si>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</si>
  <si>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</si>
  <si>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</si>
  <si>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</si>
  <si>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</si>
  <si>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</si>
  <si>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</si>
  <si>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</si>
  <si>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</si>
  <si>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</si>
  <si>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</si>
  <si>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</si>
  <si>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</si>
  <si>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</si>
  <si>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</si>
  <si>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</si>
  <si>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</si>
  <si>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</si>
  <si>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</si>
  <si>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</si>
  <si>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</si>
  <si>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</si>
  <si>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</si>
  <si>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</si>
  <si>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</si>
  <si>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</si>
  <si>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</si>
  <si>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</si>
  <si>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</si>
  <si>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</si>
  <si>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</si>
  <si>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</si>
  <si>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</si>
  <si>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</si>
  <si>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</si>
  <si>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</si>
  <si>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</si>
  <si>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</si>
  <si>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</si>
  <si>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</si>
  <si>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</si>
  <si>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</si>
  <si>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</si>
  <si>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</si>
  <si>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</si>
  <si>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</si>
  <si>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</si>
  <si>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</si>
  <si>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</si>
  <si>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</si>
  <si>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</si>
  <si>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</si>
  <si>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</si>
  <si>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</si>
  <si>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</si>
  <si>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</si>
  <si>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</si>
  <si>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</si>
  <si>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</si>
  <si>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</si>
  <si>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</si>
  <si>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</si>
  <si>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</si>
  <si>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</si>
  <si>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</si>
  <si>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</si>
  <si>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</si>
  <si>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</si>
  <si>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</si>
  <si>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</si>
  <si>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</si>
  <si>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</si>
  <si>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</si>
  <si>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</si>
  <si>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</si>
  <si>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</si>
  <si>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</si>
  <si>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</si>
  <si>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</si>
  <si>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</si>
  <si>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</si>
  <si>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</si>
  <si>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</si>
  <si>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</si>
  <si>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</si>
  <si>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</si>
  <si>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</si>
  <si>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</si>
  <si>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</si>
  <si>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</si>
  <si>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</si>
  <si>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</si>
  <si>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</si>
  <si>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</si>
  <si>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</si>
  <si>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</si>
  <si>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</si>
  <si>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</si>
  <si>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</si>
  <si>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</si>
  <si>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</si>
  <si>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</si>
  <si>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</si>
  <si>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</si>
  <si>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</si>
  <si>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</si>
  <si>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</si>
  <si>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</si>
  <si>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</si>
  <si>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</si>
  <si>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</si>
  <si>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</si>
  <si>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</si>
  <si>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</si>
  <si>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</si>
  <si>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</si>
  <si>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</si>
  <si>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</si>
  <si>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</si>
  <si>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</si>
  <si>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</si>
  <si>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</si>
  <si>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</si>
  <si>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</si>
  <si>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</si>
  <si>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</si>
  <si>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</si>
  <si>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</si>
  <si>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</si>
  <si>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</si>
  <si>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</si>
  <si>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</si>
  <si>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</si>
  <si>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</si>
  <si>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</si>
  <si>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</si>
  <si>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</si>
  <si>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</si>
  <si>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</si>
  <si>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</si>
  <si>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</si>
  <si>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</si>
  <si>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</si>
  <si>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</si>
  <si>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</si>
  <si>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</si>
  <si>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</si>
  <si>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</si>
  <si>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</si>
  <si>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</si>
  <si>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</si>
  <si>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</si>
  <si>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</si>
  <si>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</si>
  <si>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</si>
  <si>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</si>
  <si>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</si>
  <si>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</si>
  <si>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</si>
  <si>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</si>
  <si>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</si>
  <si>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</si>
  <si>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</si>
  <si>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</si>
  <si>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</si>
  <si>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</si>
  <si>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</si>
  <si>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</si>
  <si>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</si>
  <si>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</si>
  <si>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</si>
  <si>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</si>
  <si>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</si>
  <si>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</si>
  <si>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</si>
  <si>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</si>
  <si>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</si>
  <si>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</si>
  <si>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</si>
  <si>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</si>
  <si>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</si>
  <si>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</si>
  <si>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</si>
  <si>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</si>
  <si>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</si>
  <si>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</si>
  <si>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</si>
  <si>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</si>
  <si>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</si>
  <si>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</si>
  <si>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</si>
  <si>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</si>
  <si>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</si>
  <si>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</si>
  <si>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</si>
  <si>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</si>
  <si>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</si>
  <si>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</si>
  <si>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</si>
  <si>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</si>
  <si>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</si>
  <si>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</si>
  <si>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</si>
  <si>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</si>
  <si>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</si>
  <si>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</si>
  <si>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</si>
  <si>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</si>
  <si>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</si>
  <si>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</si>
  <si>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</si>
  <si>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</si>
  <si>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</si>
  <si>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</si>
  <si>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</si>
  <si>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</si>
  <si>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</si>
  <si>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</si>
  <si>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</si>
  <si>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</si>
  <si>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</si>
  <si>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</si>
  <si>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</si>
  <si>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</si>
  <si>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</si>
  <si>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</si>
  <si>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</si>
  <si>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</si>
  <si>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</si>
  <si>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</si>
  <si>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</si>
  <si>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</si>
  <si>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</si>
  <si>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</si>
  <si>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</si>
  <si>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</si>
  <si>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</si>
  <si>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</si>
  <si>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</si>
  <si>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</si>
  <si>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</si>
  <si>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</si>
  <si>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</si>
  <si>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</si>
  <si>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</si>
  <si>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</si>
  <si>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</si>
  <si>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</si>
  <si>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</si>
  <si>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</si>
  <si>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</si>
  <si>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</si>
  <si>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</si>
  <si>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</si>
  <si>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</si>
  <si>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</si>
  <si>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</si>
  <si>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</si>
  <si>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</si>
  <si>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</si>
  <si>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</si>
  <si>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</si>
  <si>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</si>
  <si>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</si>
  <si>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</si>
  <si>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</si>
  <si>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</si>
  <si>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</si>
  <si>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</si>
  <si>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</si>
  <si>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</si>
  <si>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</si>
  <si>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</si>
  <si>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</si>
  <si>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</si>
  <si>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</si>
  <si>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</si>
  <si>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</si>
  <si>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</si>
  <si>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</si>
  <si>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</si>
  <si>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</si>
  <si>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</si>
  <si>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</si>
  <si>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</si>
  <si>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</si>
  <si>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</si>
  <si>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</si>
  <si>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</si>
  <si>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</si>
  <si>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</si>
  <si>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</si>
  <si>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</si>
  <si>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</si>
  <si>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</si>
  <si>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</si>
  <si>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</si>
  <si>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</si>
  <si>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</si>
  <si>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</si>
  <si>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</si>
  <si>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</si>
  <si>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</si>
  <si>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</si>
  <si>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</si>
  <si>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</si>
  <si>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</si>
  <si>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</si>
  <si>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</si>
  <si>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</si>
  <si>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</si>
  <si>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</si>
  <si>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</si>
  <si>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</si>
  <si>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</si>
  <si>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</si>
  <si>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</si>
  <si>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</si>
  <si>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</si>
  <si>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</si>
  <si>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</si>
  <si>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</si>
  <si>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</si>
  <si>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</si>
  <si>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</si>
  <si>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</si>
  <si>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</si>
  <si>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</si>
  <si>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</si>
  <si>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</si>
  <si>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</si>
  <si>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</si>
  <si>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</si>
  <si>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</si>
  <si>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</si>
  <si>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</si>
  <si>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</si>
  <si>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</si>
  <si>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</si>
  <si>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</si>
  <si>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</si>
  <si>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</si>
  <si>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</si>
  <si>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</si>
  <si>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</si>
  <si>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</si>
  <si>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</si>
  <si>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</si>
  <si>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</si>
  <si>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</si>
  <si>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</si>
  <si>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</si>
  <si>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</si>
  <si>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</si>
  <si>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</si>
  <si>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</si>
  <si>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</si>
  <si>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</si>
  <si>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</si>
  <si>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</si>
  <si>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</si>
  <si>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</si>
  <si>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</si>
  <si>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</si>
  <si>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</si>
  <si>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</si>
  <si>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</si>
  <si>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</si>
  <si>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</si>
  <si>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</si>
  <si>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</si>
  <si>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</si>
  <si>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</si>
  <si>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</si>
  <si>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</si>
  <si>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</si>
  <si>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</si>
  <si>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</si>
  <si>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</si>
  <si>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</si>
  <si>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</si>
  <si>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</si>
  <si>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</si>
  <si>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</si>
  <si>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</si>
  <si>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</si>
  <si>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</si>
  <si>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</si>
  <si>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</si>
  <si>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</si>
  <si>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</si>
  <si>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</si>
  <si>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</si>
  <si>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</si>
  <si>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</si>
  <si>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</si>
  <si>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</si>
  <si>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</si>
  <si>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</si>
  <si>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</si>
  <si>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</si>
  <si>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</si>
  <si>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</si>
  <si>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</si>
  <si>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</si>
  <si>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</si>
  <si>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</si>
  <si>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</si>
  <si>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</si>
  <si>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</si>
  <si>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</si>
  <si>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</si>
  <si>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</si>
  <si>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</si>
  <si>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</si>
  <si>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</si>
  <si>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</si>
  <si>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</si>
  <si>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</si>
  <si>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</si>
  <si>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</si>
  <si>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</si>
  <si>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</si>
  <si>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</si>
  <si>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</si>
  <si>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</si>
  <si>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</si>
  <si>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</si>
  <si>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</si>
  <si>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</si>
  <si>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</si>
  <si>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</si>
  <si>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</si>
  <si>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</si>
  <si>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</si>
  <si>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</si>
  <si>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</si>
  <si>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</si>
  <si>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</si>
  <si>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</si>
  <si>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</si>
  <si>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</si>
  <si>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</si>
  <si>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</si>
  <si>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</si>
  <si>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</si>
  <si>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</si>
  <si>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</si>
  <si>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</si>
  <si>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</si>
  <si>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</si>
  <si>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</si>
  <si>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</si>
  <si>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</si>
  <si>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</si>
  <si>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</si>
  <si>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</si>
  <si>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</si>
  <si>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</si>
  <si>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</si>
  <si>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</si>
  <si>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</si>
  <si>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</si>
  <si>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</si>
  <si>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</si>
  <si>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</si>
  <si>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</si>
  <si>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</si>
  <si>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</si>
  <si>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</si>
  <si>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</si>
  <si>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</si>
  <si>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</si>
  <si>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</si>
  <si>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</si>
  <si>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</si>
  <si>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</si>
  <si>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</si>
  <si>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</si>
  <si>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</si>
  <si>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</si>
  <si>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</si>
  <si>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</si>
  <si>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</si>
  <si>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</si>
  <si>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</si>
  <si>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</si>
  <si>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</si>
  <si>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</si>
  <si>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</si>
  <si>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</si>
  <si>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</si>
  <si>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</si>
  <si>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</si>
  <si>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</si>
  <si>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</si>
  <si>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</si>
  <si>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</si>
  <si>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</si>
  <si>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</si>
  <si>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</si>
  <si>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</si>
  <si>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</si>
  <si>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</si>
  <si>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</si>
  <si>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</si>
  <si>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</si>
  <si>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</si>
  <si>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</si>
  <si>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</si>
  <si>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</si>
  <si>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</si>
  <si>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</si>
  <si>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</si>
  <si>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</si>
  <si>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</si>
  <si>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</si>
  <si>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</si>
  <si>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</si>
  <si>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</si>
  <si>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</si>
  <si>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</si>
  <si>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</si>
  <si>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</si>
  <si>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</si>
  <si>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</si>
  <si>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</si>
  <si>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</si>
  <si>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</si>
  <si>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</si>
  <si>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</si>
  <si>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</si>
  <si>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</si>
  <si>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</si>
  <si>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</si>
  <si>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</si>
  <si>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</si>
  <si>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</si>
  <si>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</si>
  <si>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</si>
  <si>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</si>
  <si>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</si>
  <si>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</si>
  <si>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</si>
  <si>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</si>
  <si>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</si>
  <si>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</si>
  <si>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</si>
  <si>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</si>
  <si>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</si>
  <si>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</si>
  <si>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</si>
  <si>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</si>
  <si>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</si>
  <si>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</si>
  <si>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</si>
  <si>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</si>
  <si>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</si>
  <si>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</si>
  <si>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</si>
  <si>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</si>
  <si>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</si>
  <si>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</si>
  <si>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</si>
  <si>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</si>
  <si>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</si>
  <si>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</si>
  <si>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</si>
  <si>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</si>
  <si>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</si>
  <si>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</si>
  <si>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</si>
  <si>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</si>
  <si>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</si>
  <si>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</si>
  <si>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</si>
  <si>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</si>
  <si>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</si>
  <si>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</si>
  <si>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</si>
  <si>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</si>
  <si>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</si>
  <si>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</si>
  <si>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</si>
  <si>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</si>
  <si>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</si>
  <si>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</si>
  <si>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</si>
  <si>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</si>
  <si>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</si>
  <si>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</si>
  <si>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</si>
  <si>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</si>
  <si>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</si>
  <si>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</si>
  <si>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</si>
  <si>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</si>
  <si>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</si>
  <si>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</si>
  <si>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</si>
  <si>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</si>
  <si>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</si>
  <si>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</si>
  <si>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</si>
  <si>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</si>
  <si>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</si>
  <si>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</si>
  <si>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</si>
  <si>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</si>
  <si>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</si>
  <si>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</si>
  <si>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</si>
  <si>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</si>
  <si>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</si>
  <si>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</si>
  <si>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</si>
  <si>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</si>
  <si>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</si>
  <si>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</si>
  <si>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</si>
  <si>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</si>
  <si>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</si>
  <si>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</si>
  <si>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</si>
  <si>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</si>
  <si>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</si>
  <si>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</si>
  <si>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</si>
  <si>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</si>
  <si>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</si>
  <si>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</si>
  <si>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</si>
  <si>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</si>
  <si>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</si>
  <si>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</si>
  <si>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</si>
  <si>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</si>
  <si>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</si>
  <si>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</si>
  <si>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</si>
  <si>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</si>
  <si>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</si>
  <si>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</si>
  <si>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</si>
  <si>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</si>
  <si>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</si>
  <si>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</si>
  <si>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</si>
  <si>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</si>
  <si>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</si>
  <si>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</si>
  <si>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</si>
  <si>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</si>
  <si>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</si>
  <si>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</si>
  <si>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</si>
  <si>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</si>
  <si>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</si>
  <si>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</si>
  <si>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</si>
  <si>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</si>
  <si>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</si>
  <si>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</si>
  <si>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</si>
  <si>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</si>
  <si>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</si>
  <si>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</si>
  <si>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</si>
  <si>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</si>
  <si>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</si>
  <si>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</si>
  <si>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</si>
  <si>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</si>
  <si>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</si>
  <si>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</si>
  <si>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</si>
  <si>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</si>
  <si>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</si>
  <si>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</si>
  <si>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</si>
  <si>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</si>
  <si>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</si>
  <si>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</si>
  <si>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</si>
  <si>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</si>
  <si>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</si>
  <si>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</si>
  <si>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</si>
  <si>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</si>
  <si>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</si>
  <si>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</si>
  <si>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</si>
  <si>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</si>
  <si>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</si>
  <si>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</si>
  <si>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</si>
  <si>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</si>
  <si>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</si>
  <si>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</si>
  <si>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</si>
  <si>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</si>
  <si>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</si>
  <si>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</si>
  <si>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</si>
  <si>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</si>
  <si>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</si>
  <si>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</si>
  <si>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</si>
  <si>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</si>
  <si>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</si>
  <si>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</si>
  <si>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</si>
  <si>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</si>
  <si>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</si>
  <si>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</si>
  <si>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</si>
  <si>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</si>
  <si>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</si>
  <si>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</si>
  <si>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</si>
  <si>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</si>
  <si>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</si>
  <si>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</si>
  <si>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</si>
  <si>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</si>
  <si>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</si>
  <si>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</si>
  <si>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</si>
  <si>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</si>
  <si>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</si>
  <si>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</si>
  <si>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</si>
  <si>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</si>
  <si>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</si>
  <si>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</si>
  <si>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</si>
  <si>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</si>
  <si>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</si>
  <si>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</si>
  <si>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</si>
  <si>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</si>
  <si>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</si>
  <si>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</si>
  <si>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</si>
  <si>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</si>
  <si>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</si>
  <si>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</si>
  <si>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</si>
  <si>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</si>
  <si>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</si>
  <si>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</si>
  <si>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</si>
  <si>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</si>
  <si>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</si>
  <si>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</si>
  <si>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</si>
  <si>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</si>
  <si>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</si>
  <si>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</si>
  <si>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</si>
  <si>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</si>
  <si>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</si>
  <si>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</si>
  <si>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</si>
  <si>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</si>
  <si>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</si>
  <si>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</si>
  <si>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</si>
  <si>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</si>
  <si>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</si>
  <si>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</si>
  <si>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</si>
  <si>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</si>
  <si>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</si>
  <si>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</si>
  <si>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</si>
  <si>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</si>
  <si>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</si>
  <si>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</si>
  <si>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</si>
  <si>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</si>
  <si>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</si>
  <si>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</si>
  <si>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</si>
  <si>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</si>
  <si>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</si>
  <si>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</si>
  <si>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</si>
  <si>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</si>
  <si>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</si>
  <si>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</si>
  <si>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</si>
  <si>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</si>
  <si>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</si>
  <si>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</si>
  <si>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</si>
  <si>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</si>
  <si>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</si>
  <si>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</si>
  <si>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</si>
  <si>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</si>
  <si>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</si>
  <si>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</si>
  <si>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</si>
  <si>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</si>
  <si>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</si>
  <si>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</si>
  <si>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</si>
  <si>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</si>
  <si>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</si>
  <si>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</si>
  <si>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</si>
  <si>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</si>
  <si>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</si>
  <si>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</si>
  <si>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</si>
  <si>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</si>
  <si>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</si>
  <si>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</si>
  <si>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</si>
  <si>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</si>
  <si>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</si>
  <si>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</si>
  <si>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</si>
  <si>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</si>
  <si>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</si>
  <si>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</si>
  <si>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</si>
  <si>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</si>
  <si>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</si>
  <si>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</si>
  <si>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</si>
  <si>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</si>
  <si>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</si>
  <si>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</si>
  <si>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</si>
  <si>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</si>
  <si>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</si>
  <si>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</si>
  <si>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</si>
  <si>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</si>
  <si>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</si>
  <si>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</si>
  <si>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</si>
  <si>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</si>
  <si>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</si>
  <si>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</si>
  <si>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</si>
  <si>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</si>
  <si>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</si>
  <si>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</si>
  <si>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</si>
  <si>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</si>
  <si>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</si>
  <si>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</si>
  <si>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</si>
  <si>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</si>
  <si>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</si>
  <si>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</si>
  <si>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</si>
  <si>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</si>
  <si>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</si>
  <si>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</si>
  <si>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</si>
  <si>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</si>
  <si>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</si>
  <si>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</si>
  <si>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</si>
  <si>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</si>
  <si>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</si>
  <si>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</si>
  <si>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</si>
  <si>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</si>
  <si>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</si>
  <si>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</si>
  <si>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</si>
  <si>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</si>
  <si>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</si>
  <si>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</si>
  <si>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</si>
  <si>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</si>
  <si>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</si>
  <si>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</si>
  <si>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</si>
  <si>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</si>
  <si>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</si>
  <si>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</si>
  <si>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</si>
  <si>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</si>
  <si>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</si>
  <si>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</si>
  <si>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</si>
  <si>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</si>
  <si>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</si>
  <si>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</si>
  <si>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</si>
  <si>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</si>
  <si>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</si>
  <si>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</si>
  <si>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</si>
  <si>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</si>
  <si>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</si>
  <si>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</si>
  <si>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</si>
  <si>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</si>
  <si>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</si>
  <si>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</si>
  <si>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</si>
  <si>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</si>
  <si>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</si>
  <si>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</si>
  <si>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</si>
  <si>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</si>
  <si>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</si>
  <si>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</si>
  <si>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</si>
  <si>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</si>
  <si>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</si>
  <si>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</si>
  <si>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</si>
  <si>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</si>
  <si>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</si>
  <si>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</si>
  <si>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</si>
  <si>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</si>
  <si>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</si>
  <si>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</si>
  <si>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</si>
  <si>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</si>
  <si>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</si>
  <si>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</si>
  <si>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</si>
  <si>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</si>
  <si>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</si>
  <si>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</si>
  <si>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</si>
  <si>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</si>
  <si>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</si>
  <si>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</si>
  <si>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</si>
  <si>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</si>
  <si>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</si>
  <si>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</si>
  <si>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</si>
  <si>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</si>
  <si>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</si>
  <si>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</si>
  <si>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</si>
  <si>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</si>
  <si>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</si>
  <si>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</si>
  <si>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</si>
  <si>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</si>
  <si>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</si>
  <si>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</si>
  <si>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</si>
  <si>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</si>
  <si>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</si>
  <si>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</si>
  <si>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</si>
  <si>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</si>
  <si>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</si>
  <si>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</si>
  <si>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</si>
  <si>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</si>
  <si>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</si>
  <si>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</si>
  <si>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</si>
  <si>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</si>
  <si>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</si>
  <si>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</si>
  <si>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</si>
  <si>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</si>
  <si>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</si>
  <si>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</si>
  <si>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</si>
  <si>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</si>
  <si>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</si>
  <si>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</si>
  <si>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</si>
  <si>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</si>
  <si>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</si>
  <si>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</si>
  <si>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</si>
  <si>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</si>
  <si>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</si>
  <si>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</si>
  <si>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</si>
  <si>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</si>
  <si>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</si>
  <si>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</si>
  <si>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</si>
  <si>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</si>
  <si>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</si>
  <si>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</si>
  <si>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</si>
  <si>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</si>
  <si>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</si>
  <si>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</si>
  <si>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</si>
  <si>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</si>
  <si>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</si>
  <si>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</si>
  <si>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</si>
  <si>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</si>
  <si>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</si>
  <si>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</si>
  <si>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</si>
  <si>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</si>
  <si>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</si>
  <si>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</si>
  <si>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</si>
  <si>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</si>
  <si>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</si>
  <si>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</si>
  <si>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</si>
  <si>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</si>
  <si>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</si>
  <si>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</si>
  <si>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</si>
  <si>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</si>
  <si>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</si>
  <si>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</si>
  <si>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</si>
  <si>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</si>
  <si>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</si>
  <si>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</si>
  <si>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</si>
  <si>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</si>
  <si>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</si>
  <si>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</si>
  <si>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</si>
  <si>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</si>
  <si>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</si>
  <si>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</si>
  <si>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</si>
  <si>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</si>
  <si>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</si>
  <si>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</si>
  <si>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</si>
  <si>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</si>
  <si>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</si>
  <si>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</si>
  <si>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</si>
  <si>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</si>
  <si>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</si>
  <si>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</si>
  <si>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</si>
  <si>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</si>
  <si>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</si>
  <si>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</si>
  <si>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</si>
  <si>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</si>
  <si>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</si>
  <si>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</si>
  <si>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</si>
  <si>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</si>
  <si>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</si>
  <si>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</si>
  <si>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</si>
  <si>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</si>
  <si>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</si>
  <si>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</si>
  <si>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</si>
  <si>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</si>
  <si>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</si>
  <si>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</si>
  <si>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</si>
  <si>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</si>
  <si>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</si>
  <si>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</si>
  <si>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</si>
  <si>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</si>
  <si>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</si>
  <si>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</si>
  <si>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</si>
  <si>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</si>
  <si>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</si>
  <si>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</si>
  <si>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</si>
  <si>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</si>
  <si>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</si>
  <si>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</si>
  <si>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</si>
  <si>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</si>
  <si>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</si>
  <si>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</si>
  <si>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</si>
  <si>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</si>
  <si>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</si>
  <si>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</si>
  <si>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</si>
  <si>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</si>
  <si>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</si>
  <si>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</si>
  <si>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</si>
  <si>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</si>
  <si>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</si>
  <si>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</si>
  <si>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</si>
  <si>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</si>
  <si>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</si>
  <si>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</si>
  <si>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</si>
  <si>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</si>
  <si>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</si>
  <si>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</si>
  <si>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</si>
  <si>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</si>
  <si>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</si>
  <si>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</si>
  <si>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</si>
  <si>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</si>
  <si>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</si>
  <si>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</si>
  <si>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</si>
  <si>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</si>
  <si>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</si>
  <si>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</si>
  <si>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</si>
  <si>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</si>
  <si>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</si>
  <si>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</si>
  <si>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</si>
  <si>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</si>
  <si>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</si>
  <si>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</si>
  <si>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</si>
  <si>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</si>
  <si>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</si>
  <si>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</si>
  <si>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</si>
  <si>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</si>
  <si>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</si>
  <si>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</si>
  <si>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</si>
  <si>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</si>
  <si>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</si>
  <si>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</si>
  <si>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</si>
  <si>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</si>
  <si>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</si>
  <si>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</si>
  <si>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</si>
  <si>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</si>
  <si>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</si>
  <si>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</si>
  <si>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</si>
  <si>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</si>
  <si>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</si>
  <si>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</si>
  <si>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</si>
  <si>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</si>
  <si>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</si>
  <si>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</si>
  <si>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</si>
  <si>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</si>
  <si>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</si>
  <si>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</si>
  <si>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</si>
  <si>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</si>
  <si>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</si>
  <si>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</si>
  <si>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</si>
  <si>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</si>
  <si>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</si>
  <si>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</si>
  <si>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</si>
  <si>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</si>
  <si>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</si>
  <si>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</si>
  <si>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</si>
  <si>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</si>
  <si>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</si>
  <si>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</si>
  <si>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</si>
  <si>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</si>
  <si>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</si>
  <si>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</si>
  <si>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</si>
  <si>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</si>
  <si>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year</t>
  </si>
  <si>
    <t>month</t>
  </si>
  <si>
    <t>date</t>
  </si>
  <si>
    <t>children</t>
  </si>
  <si>
    <t>charges</t>
  </si>
  <si>
    <t>Hospital tier</t>
  </si>
  <si>
    <t>City tier</t>
  </si>
  <si>
    <t>State ID</t>
  </si>
  <si>
    <t>Jun</t>
  </si>
  <si>
    <t>tier - 2</t>
  </si>
  <si>
    <t>R1013</t>
  </si>
  <si>
    <t>Jul</t>
  </si>
  <si>
    <t>Dec</t>
  </si>
  <si>
    <t>Nov</t>
  </si>
  <si>
    <t>Oct</t>
  </si>
  <si>
    <t>Sep</t>
  </si>
  <si>
    <t>Aug</t>
  </si>
  <si>
    <t>tier - 3</t>
  </si>
  <si>
    <t>tier - 1</t>
  </si>
  <si>
    <t>?</t>
  </si>
  <si>
    <t>R1012</t>
  </si>
  <si>
    <t>R1011</t>
  </si>
  <si>
    <t>R1024</t>
  </si>
  <si>
    <t>R1014</t>
  </si>
  <si>
    <t>R1023</t>
  </si>
  <si>
    <t>R1026</t>
  </si>
  <si>
    <t>R1017</t>
  </si>
  <si>
    <t>R1019</t>
  </si>
  <si>
    <t>R1018</t>
  </si>
  <si>
    <t>R1016</t>
  </si>
  <si>
    <t>R1025</t>
  </si>
  <si>
    <t>R1021</t>
  </si>
  <si>
    <t>R1020</t>
  </si>
  <si>
    <t>R1015</t>
  </si>
  <si>
    <t>R1022</t>
  </si>
  <si>
    <t>id2444</t>
  </si>
  <si>
    <t>id3444</t>
  </si>
  <si>
    <t>BMI</t>
  </si>
  <si>
    <t>HBA1C</t>
  </si>
  <si>
    <t>Heart Issues</t>
  </si>
  <si>
    <t>Any Transplants</t>
  </si>
  <si>
    <t>Cancer history</t>
  </si>
  <si>
    <t>NumberOfMajorSurgeries</t>
  </si>
  <si>
    <t>smoker</t>
  </si>
  <si>
    <t>No</t>
  </si>
  <si>
    <t>yes</t>
  </si>
  <si>
    <t>1</t>
  </si>
  <si>
    <t>Yes</t>
  </si>
  <si>
    <t>2</t>
  </si>
  <si>
    <t>3</t>
  </si>
  <si>
    <t>Nearest integer</t>
  </si>
  <si>
    <t>Average year</t>
  </si>
  <si>
    <t>Most frequently occuring values in hospital tier</t>
  </si>
  <si>
    <t>tier-2</t>
  </si>
  <si>
    <t>tier-3</t>
  </si>
  <si>
    <t>tier-1</t>
  </si>
  <si>
    <t>Most frequently occuring value in city tier</t>
  </si>
  <si>
    <t>Most frequently occuring values in smoker</t>
  </si>
  <si>
    <t>Tittle</t>
  </si>
  <si>
    <t>Last name</t>
  </si>
  <si>
    <t>First name</t>
  </si>
  <si>
    <t>Weight Status</t>
  </si>
  <si>
    <t>Diabetes Status</t>
  </si>
  <si>
    <t>Date of Birth</t>
  </si>
  <si>
    <t>Date of biirth</t>
  </si>
  <si>
    <t>Age</t>
  </si>
  <si>
    <t>Proper Name</t>
  </si>
  <si>
    <t>First Name</t>
  </si>
  <si>
    <t>Row Labels</t>
  </si>
  <si>
    <t>Grand Total</t>
  </si>
  <si>
    <t>Column Labels</t>
  </si>
  <si>
    <t>Count of Customer ID</t>
  </si>
  <si>
    <t>Normal Weight</t>
  </si>
  <si>
    <t>Obesity</t>
  </si>
  <si>
    <t>Overweight</t>
  </si>
  <si>
    <t>Underweight</t>
  </si>
  <si>
    <t>Range[Customer ID]</t>
  </si>
  <si>
    <t>Range[First Name]</t>
  </si>
  <si>
    <t>Range[BMI]</t>
  </si>
  <si>
    <t>Range[HBA1C]</t>
  </si>
  <si>
    <t>Range[Heart Issues]</t>
  </si>
  <si>
    <t>Range[Any Transplants]</t>
  </si>
  <si>
    <t>Range[Cancer history]</t>
  </si>
  <si>
    <t>Range[NumberOfMajorSurgeries]</t>
  </si>
  <si>
    <t>Range[smoker]</t>
  </si>
  <si>
    <t>Range[Weight Status]</t>
  </si>
  <si>
    <t>Range[Diabetes Status]</t>
  </si>
  <si>
    <t>Range[Date of Birth]</t>
  </si>
  <si>
    <t>Range[charges]</t>
  </si>
  <si>
    <t>Range[Hospital tier]</t>
  </si>
  <si>
    <t>Range[City tier]</t>
  </si>
  <si>
    <t>Range[State ID]</t>
  </si>
  <si>
    <t>Range[Age]</t>
  </si>
  <si>
    <t>Alvaro Sr.</t>
  </si>
  <si>
    <t>Prediabetes</t>
  </si>
  <si>
    <t>10-Jun-2004</t>
  </si>
  <si>
    <t>David</t>
  </si>
  <si>
    <t>Normal</t>
  </si>
  <si>
    <t>18-Jul-2004</t>
  </si>
  <si>
    <t>Abby L.</t>
  </si>
  <si>
    <t>28-Jun-1997</t>
  </si>
  <si>
    <t>Christi A.</t>
  </si>
  <si>
    <t>0</t>
  </si>
  <si>
    <t>Diabetes</t>
  </si>
  <si>
    <t>12-Dec-2002</t>
  </si>
  <si>
    <t>Elizabeth S.</t>
  </si>
  <si>
    <t>1-Jul-2002</t>
  </si>
  <si>
    <t>Julia</t>
  </si>
  <si>
    <t>4-Nov-1997</t>
  </si>
  <si>
    <t>Natalie</t>
  </si>
  <si>
    <t>26-Jun-2000</t>
  </si>
  <si>
    <t>Mary</t>
  </si>
  <si>
    <t>4-Jun-1998</t>
  </si>
  <si>
    <t>Jessica</t>
  </si>
  <si>
    <t>2-Dec-1999</t>
  </si>
  <si>
    <t>Melanie</t>
  </si>
  <si>
    <t>13-Oct-2002</t>
  </si>
  <si>
    <t>William R</t>
  </si>
  <si>
    <t>6-Jul-1999</t>
  </si>
  <si>
    <t>Christopher S.</t>
  </si>
  <si>
    <t>14-Nov-2002</t>
  </si>
  <si>
    <t>Maaikel</t>
  </si>
  <si>
    <t>5-Sep-1998</t>
  </si>
  <si>
    <t>Amy K.</t>
  </si>
  <si>
    <t>23-Aug-2001</t>
  </si>
  <si>
    <t>Hillary</t>
  </si>
  <si>
    <t>5-Dec-1997</t>
  </si>
  <si>
    <t>Alexandra S</t>
  </si>
  <si>
    <t>1-Sep-2000</t>
  </si>
  <si>
    <t>Ruth</t>
  </si>
  <si>
    <t>20-Jun-2003</t>
  </si>
  <si>
    <t>Pat</t>
  </si>
  <si>
    <t>19-Jun-1998</t>
  </si>
  <si>
    <t>Matthew T.</t>
  </si>
  <si>
    <t>2-Jun-2001</t>
  </si>
  <si>
    <t>Cole</t>
  </si>
  <si>
    <t>5-Dec-2001</t>
  </si>
  <si>
    <t>Emily</t>
  </si>
  <si>
    <t>21-Aug-2004</t>
  </si>
  <si>
    <t>Jennifer A.</t>
  </si>
  <si>
    <t>4-Oct-2004</t>
  </si>
  <si>
    <t>Elleree</t>
  </si>
  <si>
    <t>13-Dec-2004</t>
  </si>
  <si>
    <t>Deborah L.</t>
  </si>
  <si>
    <t>13-Jun-2004</t>
  </si>
  <si>
    <t>Ryan</t>
  </si>
  <si>
    <t>23-Oct-2000</t>
  </si>
  <si>
    <t>Anthony G</t>
  </si>
  <si>
    <t>10-Jun-2000</t>
  </si>
  <si>
    <t>Sarah S</t>
  </si>
  <si>
    <t>10-Dec-2000</t>
  </si>
  <si>
    <t>Matthew</t>
  </si>
  <si>
    <t>27-Sep-1994</t>
  </si>
  <si>
    <t>Paige P</t>
  </si>
  <si>
    <t>17-Nov-1994</t>
  </si>
  <si>
    <t>Janae N.</t>
  </si>
  <si>
    <t>20-Jun-1998</t>
  </si>
  <si>
    <t>Marny</t>
  </si>
  <si>
    <t>17-Sep-1994</t>
  </si>
  <si>
    <t>Carolyn R</t>
  </si>
  <si>
    <t>7-Oct-1993</t>
  </si>
  <si>
    <t>2-Dec-1989</t>
  </si>
  <si>
    <t>Mare</t>
  </si>
  <si>
    <t>28-Oct-1991</t>
  </si>
  <si>
    <t>1-Nov-1990</t>
  </si>
  <si>
    <t>John</t>
  </si>
  <si>
    <t>11-Sep-1974</t>
  </si>
  <si>
    <t>Michaela L</t>
  </si>
  <si>
    <t>26-Jun-1974</t>
  </si>
  <si>
    <t>Marie E.</t>
  </si>
  <si>
    <t>3-Sep-1984</t>
  </si>
  <si>
    <t>Kim</t>
  </si>
  <si>
    <t>1-Aug-1984</t>
  </si>
  <si>
    <t>Katarina K.</t>
  </si>
  <si>
    <t>24-Oct-1973</t>
  </si>
  <si>
    <t>Andrew</t>
  </si>
  <si>
    <t>2-Nov-1972</t>
  </si>
  <si>
    <t>Kristin</t>
  </si>
  <si>
    <t>17-Aug-1974</t>
  </si>
  <si>
    <t>Trasi</t>
  </si>
  <si>
    <t>9-Jun-1970</t>
  </si>
  <si>
    <t>Nick</t>
  </si>
  <si>
    <t>29-Jun-1972</t>
  </si>
  <si>
    <t>Kalvin J.</t>
  </si>
  <si>
    <t>11-Nov-1972</t>
  </si>
  <si>
    <t>Chatham</t>
  </si>
  <si>
    <t>11-Oct-1970</t>
  </si>
  <si>
    <t>Janel N.</t>
  </si>
  <si>
    <t>1-Dec-1970</t>
  </si>
  <si>
    <t>Tristan P.</t>
  </si>
  <si>
    <t>23-Oct-1969</t>
  </si>
  <si>
    <t>Jeremy J</t>
  </si>
  <si>
    <t>25-Oct-1973</t>
  </si>
  <si>
    <t>Patrick J</t>
  </si>
  <si>
    <t>19-Jun-1970</t>
  </si>
  <si>
    <t>Gennaro</t>
  </si>
  <si>
    <t>23-Nov-1972</t>
  </si>
  <si>
    <t>11-Oct-1973</t>
  </si>
  <si>
    <t>Dino</t>
  </si>
  <si>
    <t>3-Sep-1973</t>
  </si>
  <si>
    <t>Gretchen K.</t>
  </si>
  <si>
    <t>22-Dec-1974</t>
  </si>
  <si>
    <t>Marc C.</t>
  </si>
  <si>
    <t>4-Jun-1969</t>
  </si>
  <si>
    <t>Dana</t>
  </si>
  <si>
    <t>7-Jul-1959</t>
  </si>
  <si>
    <t>Fabienne</t>
  </si>
  <si>
    <t>21-Oct-1961</t>
  </si>
  <si>
    <t>Melissa</t>
  </si>
  <si>
    <t>14-Jun-1998</t>
  </si>
  <si>
    <t>Sara E.</t>
  </si>
  <si>
    <t>2-Oct-1970</t>
  </si>
  <si>
    <t>Michael</t>
  </si>
  <si>
    <t>16-Oct-1969</t>
  </si>
  <si>
    <t>Aaron K</t>
  </si>
  <si>
    <t>9-Jul-1992</t>
  </si>
  <si>
    <t>Evan P</t>
  </si>
  <si>
    <t>30-Nov-1992</t>
  </si>
  <si>
    <t>Julie</t>
  </si>
  <si>
    <t>30-Jun-1993</t>
  </si>
  <si>
    <t>Kate</t>
  </si>
  <si>
    <t>26-Jul-1994</t>
  </si>
  <si>
    <t>Pierre</t>
  </si>
  <si>
    <t>11-Nov-2004</t>
  </si>
  <si>
    <t>Ali</t>
  </si>
  <si>
    <t>12-Nov-2001</t>
  </si>
  <si>
    <t>Mark</t>
  </si>
  <si>
    <t>11-Aug-1996</t>
  </si>
  <si>
    <t>Tim</t>
  </si>
  <si>
    <t>26-Aug-2002</t>
  </si>
  <si>
    <t>Rachel A.</t>
  </si>
  <si>
    <t>6-Oct-1992</t>
  </si>
  <si>
    <t>Sean Henry</t>
  </si>
  <si>
    <t>2-Jun-2004</t>
  </si>
  <si>
    <t>Jerome</t>
  </si>
  <si>
    <t>9-Jul-2004</t>
  </si>
  <si>
    <t>Sandra K.</t>
  </si>
  <si>
    <t>13-Jul-1998</t>
  </si>
  <si>
    <t>Martha L.</t>
  </si>
  <si>
    <t>4-Dec-2002</t>
  </si>
  <si>
    <t>Sonja</t>
  </si>
  <si>
    <t>30-Sep-2004</t>
  </si>
  <si>
    <t>Christopher</t>
  </si>
  <si>
    <t>28-Jul-2004</t>
  </si>
  <si>
    <t>Katherine A</t>
  </si>
  <si>
    <t>14-Oct-1999</t>
  </si>
  <si>
    <t>Brian</t>
  </si>
  <si>
    <t>12-Jul-1998</t>
  </si>
  <si>
    <t>3-Dec-1998</t>
  </si>
  <si>
    <t>Lyndsy</t>
  </si>
  <si>
    <t>15-Aug-2002</t>
  </si>
  <si>
    <t>Daniel C</t>
  </si>
  <si>
    <t>22-Dec-2002</t>
  </si>
  <si>
    <t>Scott</t>
  </si>
  <si>
    <t>23-Jun-1996</t>
  </si>
  <si>
    <t>Gregory S</t>
  </si>
  <si>
    <t>19-Jun-1997</t>
  </si>
  <si>
    <t>Rebecca M.</t>
  </si>
  <si>
    <t>7-Dec-1998</t>
  </si>
  <si>
    <t>Ashley</t>
  </si>
  <si>
    <t>7-Oct-1995</t>
  </si>
  <si>
    <t>25-Aug-2001</t>
  </si>
  <si>
    <t>Tiffany A.</t>
  </si>
  <si>
    <t>22-Sep-1992</t>
  </si>
  <si>
    <t>Elizabeth</t>
  </si>
  <si>
    <t>19-Nov-2004</t>
  </si>
  <si>
    <t>Polly</t>
  </si>
  <si>
    <t>22-Jul-2004</t>
  </si>
  <si>
    <t>Jennifer E</t>
  </si>
  <si>
    <t>5-Aug-1995</t>
  </si>
  <si>
    <t>Kathryn M.</t>
  </si>
  <si>
    <t>25-Jul-2004</t>
  </si>
  <si>
    <t>Dani</t>
  </si>
  <si>
    <t>5-Dec-2004</t>
  </si>
  <si>
    <t>Nina Wavik Sr.</t>
  </si>
  <si>
    <t>Andrea K</t>
  </si>
  <si>
    <t>8-Aug-2004</t>
  </si>
  <si>
    <t>Shauna R.</t>
  </si>
  <si>
    <t>29-Nov-2000</t>
  </si>
  <si>
    <t>Massimiliano</t>
  </si>
  <si>
    <t>17-Dec-1996</t>
  </si>
  <si>
    <t>Laura</t>
  </si>
  <si>
    <t>17-Aug-1998</t>
  </si>
  <si>
    <t>Audrey</t>
  </si>
  <si>
    <t>2-Jul-1998</t>
  </si>
  <si>
    <t>Kristen M</t>
  </si>
  <si>
    <t>25-Sep-1993</t>
  </si>
  <si>
    <t>Adriana S</t>
  </si>
  <si>
    <t>25-Oct-1994</t>
  </si>
  <si>
    <t>Aleah K</t>
  </si>
  <si>
    <t>25-Aug-1991</t>
  </si>
  <si>
    <t>Margaret P.</t>
  </si>
  <si>
    <t>29-Jul-1990</t>
  </si>
  <si>
    <t>Robin</t>
  </si>
  <si>
    <t>25-Jun-1989</t>
  </si>
  <si>
    <t>Debbie</t>
  </si>
  <si>
    <t>16-Sep-1988</t>
  </si>
  <si>
    <t>Colleen M</t>
  </si>
  <si>
    <t>27-Oct-1986</t>
  </si>
  <si>
    <t>Sarah</t>
  </si>
  <si>
    <t>7-Nov-1973</t>
  </si>
  <si>
    <t>Thomas</t>
  </si>
  <si>
    <t>15-Dec-1972</t>
  </si>
  <si>
    <t>Josh</t>
  </si>
  <si>
    <t>27-Sep-1982</t>
  </si>
  <si>
    <t>Annie E</t>
  </si>
  <si>
    <t>18-Sep-1974</t>
  </si>
  <si>
    <t>Theresa</t>
  </si>
  <si>
    <t>3-Sep-1983</t>
  </si>
  <si>
    <t>Guillaume</t>
  </si>
  <si>
    <t>28-Oct-1972</t>
  </si>
  <si>
    <t>Jake</t>
  </si>
  <si>
    <t>15-Jun-1981</t>
  </si>
  <si>
    <t>18-Dec-1971</t>
  </si>
  <si>
    <t>Robert</t>
  </si>
  <si>
    <t>21-Aug-1972</t>
  </si>
  <si>
    <t>Kerri</t>
  </si>
  <si>
    <t>21-Dec-1982</t>
  </si>
  <si>
    <t>Fan</t>
  </si>
  <si>
    <t>5-Aug-1980</t>
  </si>
  <si>
    <t>Suzanne M</t>
  </si>
  <si>
    <t>25-Jun-1970</t>
  </si>
  <si>
    <t>Kris</t>
  </si>
  <si>
    <t>11-Oct-1974</t>
  </si>
  <si>
    <t>Jennifer A</t>
  </si>
  <si>
    <t>6-Nov-1973</t>
  </si>
  <si>
    <t>Amy L</t>
  </si>
  <si>
    <t>22-Nov-1981</t>
  </si>
  <si>
    <t>Sachiko</t>
  </si>
  <si>
    <t>17-Sep-1974</t>
  </si>
  <si>
    <t>Alex M</t>
  </si>
  <si>
    <t>9-Nov-1970</t>
  </si>
  <si>
    <t>Aoife</t>
  </si>
  <si>
    <t>20-Aug-1970</t>
  </si>
  <si>
    <t>Ross P</t>
  </si>
  <si>
    <t>22-Aug-1971</t>
  </si>
  <si>
    <t>Jim</t>
  </si>
  <si>
    <t>3-Dec-1969</t>
  </si>
  <si>
    <t>Lauren A</t>
  </si>
  <si>
    <t>29-Aug-1973</t>
  </si>
  <si>
    <t>Jackie K.</t>
  </si>
  <si>
    <t>8-Nov-1970</t>
  </si>
  <si>
    <t>Claudia A.</t>
  </si>
  <si>
    <t>12-Dec-1971</t>
  </si>
  <si>
    <t>Victoria</t>
  </si>
  <si>
    <t>17-Jun-1970</t>
  </si>
  <si>
    <t>Ashley R</t>
  </si>
  <si>
    <t>6-Jul-1969</t>
  </si>
  <si>
    <t>11-Oct-1971</t>
  </si>
  <si>
    <t>Travis</t>
  </si>
  <si>
    <t>9-Nov-1974</t>
  </si>
  <si>
    <t>Kelly C</t>
  </si>
  <si>
    <t>12-Dec-1970</t>
  </si>
  <si>
    <t>Lisa</t>
  </si>
  <si>
    <t>6-Jun-1974</t>
  </si>
  <si>
    <t>Rik</t>
  </si>
  <si>
    <t>4-Sep-1971</t>
  </si>
  <si>
    <t>Eirik</t>
  </si>
  <si>
    <t>18-Sep-1971</t>
  </si>
  <si>
    <t>Rodney</t>
  </si>
  <si>
    <t>9-Sep-1972</t>
  </si>
  <si>
    <t>Svetlana V.</t>
  </si>
  <si>
    <t>11-Jul-1973</t>
  </si>
  <si>
    <t>Alicia</t>
  </si>
  <si>
    <t>10-Aug-1969</t>
  </si>
  <si>
    <t>9-Sep-1969</t>
  </si>
  <si>
    <t>Tiffany</t>
  </si>
  <si>
    <t>2-Jul-1971</t>
  </si>
  <si>
    <t>26-Nov-1969</t>
  </si>
  <si>
    <t>Kaitlin M</t>
  </si>
  <si>
    <t>24-Nov-1969</t>
  </si>
  <si>
    <t>Jennifer L</t>
  </si>
  <si>
    <t>29-Dec-1959</t>
  </si>
  <si>
    <t>A Danielle</t>
  </si>
  <si>
    <t>6-Jul-2004</t>
  </si>
  <si>
    <t>Candace N</t>
  </si>
  <si>
    <t>15-Oct-1958</t>
  </si>
  <si>
    <t>Eugene M</t>
  </si>
  <si>
    <t>25-Jun-2001</t>
  </si>
  <si>
    <t>Blake K.</t>
  </si>
  <si>
    <t>8-Sep-1967</t>
  </si>
  <si>
    <t>Jennifer</t>
  </si>
  <si>
    <t>16-Dec-1964</t>
  </si>
  <si>
    <t>Juan D. Sr.</t>
  </si>
  <si>
    <t>13-Sep-1992</t>
  </si>
  <si>
    <t>Jordan</t>
  </si>
  <si>
    <t>27-Jul-1998</t>
  </si>
  <si>
    <t>Susan E</t>
  </si>
  <si>
    <t>1-Jun-1993</t>
  </si>
  <si>
    <t>Nicole</t>
  </si>
  <si>
    <t>4-Jul-1995</t>
  </si>
  <si>
    <t>Sebastian</t>
  </si>
  <si>
    <t>9-Nov-1997</t>
  </si>
  <si>
    <t>Fred</t>
  </si>
  <si>
    <t>12-Sep-2001</t>
  </si>
  <si>
    <t>14-Dec-1999</t>
  </si>
  <si>
    <t>9-Aug-1993</t>
  </si>
  <si>
    <t>Lindy</t>
  </si>
  <si>
    <t>22-Oct-1996</t>
  </si>
  <si>
    <t>Theodore A.</t>
  </si>
  <si>
    <t>28-Jun-1993</t>
  </si>
  <si>
    <t>Koji</t>
  </si>
  <si>
    <t>7-Dec-1995</t>
  </si>
  <si>
    <t>Flannery</t>
  </si>
  <si>
    <t>18-Nov-2000</t>
  </si>
  <si>
    <t>Sarah E.</t>
  </si>
  <si>
    <t>27-Nov-1993</t>
  </si>
  <si>
    <t>30-Oct-1994</t>
  </si>
  <si>
    <t>Lindsey</t>
  </si>
  <si>
    <t>28-Oct-1995</t>
  </si>
  <si>
    <t>Kathleen</t>
  </si>
  <si>
    <t>19-Aug-2001</t>
  </si>
  <si>
    <t>22-Nov-1994</t>
  </si>
  <si>
    <t>Kristen</t>
  </si>
  <si>
    <t>9-Oct-2000</t>
  </si>
  <si>
    <t>Kristina</t>
  </si>
  <si>
    <t>5-Aug-1999</t>
  </si>
  <si>
    <t>Andrea</t>
  </si>
  <si>
    <t>5-Oct-1995</t>
  </si>
  <si>
    <t>Kenneth</t>
  </si>
  <si>
    <t>Matthew S</t>
  </si>
  <si>
    <t>20-Jul-2002</t>
  </si>
  <si>
    <t>Evelyn L</t>
  </si>
  <si>
    <t>1-Jun-1995</t>
  </si>
  <si>
    <t>28-Sep-1993</t>
  </si>
  <si>
    <t>Roman</t>
  </si>
  <si>
    <t>24-Aug-2004</t>
  </si>
  <si>
    <t>Patrick</t>
  </si>
  <si>
    <t>13-Aug-1997</t>
  </si>
  <si>
    <t>Justin K.</t>
  </si>
  <si>
    <t>26-Dec-1998</t>
  </si>
  <si>
    <t>Mary Evan</t>
  </si>
  <si>
    <t>13-Aug-2002</t>
  </si>
  <si>
    <t>Jose Tomas</t>
  </si>
  <si>
    <t>12-Nov-2004</t>
  </si>
  <si>
    <t>Jacob J</t>
  </si>
  <si>
    <t>14-Jun-2004</t>
  </si>
  <si>
    <t>19-Jul-2002</t>
  </si>
  <si>
    <t>Hope</t>
  </si>
  <si>
    <t>6-Oct-2004</t>
  </si>
  <si>
    <t>11-Jun-2004</t>
  </si>
  <si>
    <t>Alan F</t>
  </si>
  <si>
    <t>28-Nov-2004</t>
  </si>
  <si>
    <t>Erin C.</t>
  </si>
  <si>
    <t>11-Aug-2002</t>
  </si>
  <si>
    <t>Lusapho</t>
  </si>
  <si>
    <t>15-Oct-2004</t>
  </si>
  <si>
    <t>Mario Jr.</t>
  </si>
  <si>
    <t>27-Nov-2004</t>
  </si>
  <si>
    <t>Desiree</t>
  </si>
  <si>
    <t>25-Oct-2001</t>
  </si>
  <si>
    <t>Mark P.</t>
  </si>
  <si>
    <t>12-Sep-2004</t>
  </si>
  <si>
    <t>Harald E.</t>
  </si>
  <si>
    <t>7-Oct-1998</t>
  </si>
  <si>
    <t>Paul</t>
  </si>
  <si>
    <t>25-Sep-1999</t>
  </si>
  <si>
    <t>Eric</t>
  </si>
  <si>
    <t>17-Nov-1999</t>
  </si>
  <si>
    <t>Ian T</t>
  </si>
  <si>
    <t>12-Dec-1999</t>
  </si>
  <si>
    <t>Abigail R.</t>
  </si>
  <si>
    <t>29-Oct-2002</t>
  </si>
  <si>
    <t>Cindy</t>
  </si>
  <si>
    <t>29-Aug-2002</t>
  </si>
  <si>
    <t>Joe</t>
  </si>
  <si>
    <t>6-Oct-1994</t>
  </si>
  <si>
    <t>Jose Francisco Sr.</t>
  </si>
  <si>
    <t>29-Dec-1998</t>
  </si>
  <si>
    <t>Russell N.</t>
  </si>
  <si>
    <t>14-Sep-1998</t>
  </si>
  <si>
    <t>Tammy</t>
  </si>
  <si>
    <t>6-Sep-2001</t>
  </si>
  <si>
    <t>4-Aug-2001</t>
  </si>
  <si>
    <t>Jesus Sr.</t>
  </si>
  <si>
    <t>3-Sep-1997</t>
  </si>
  <si>
    <t>Bryan</t>
  </si>
  <si>
    <t>6-Nov-1995</t>
  </si>
  <si>
    <t>Nicholas</t>
  </si>
  <si>
    <t>9-Jul-1995</t>
  </si>
  <si>
    <t>Robert J.</t>
  </si>
  <si>
    <t>15-Oct-1995</t>
  </si>
  <si>
    <t>2-Oct-1994</t>
  </si>
  <si>
    <t>Rod</t>
  </si>
  <si>
    <t>24-Oct-1988</t>
  </si>
  <si>
    <t>11-Aug-1986</t>
  </si>
  <si>
    <t>25-Aug-1982</t>
  </si>
  <si>
    <t>Bob R</t>
  </si>
  <si>
    <t>30-Aug-1981</t>
  </si>
  <si>
    <t>Thomas R. Jr.</t>
  </si>
  <si>
    <t>11-Dec-1968</t>
  </si>
  <si>
    <t>Jonathan D.</t>
  </si>
  <si>
    <t>9-Dec-1966</t>
  </si>
  <si>
    <t>Byron A</t>
  </si>
  <si>
    <t>29-Jun-1968</t>
  </si>
  <si>
    <t>Edivaldo B. Sr.</t>
  </si>
  <si>
    <t>26-Aug-1968</t>
  </si>
  <si>
    <t>Katharine</t>
  </si>
  <si>
    <t>6-Jun-1965</t>
  </si>
  <si>
    <t>Beth</t>
  </si>
  <si>
    <t>25-Jun-1965</t>
  </si>
  <si>
    <t>Shelby</t>
  </si>
  <si>
    <t>9-Dec-1965</t>
  </si>
  <si>
    <t>Daniel C.</t>
  </si>
  <si>
    <t>5-Dec-1965</t>
  </si>
  <si>
    <t>Samuel H.</t>
  </si>
  <si>
    <t>4-Aug-1967</t>
  </si>
  <si>
    <t>Matthew D</t>
  </si>
  <si>
    <t>17-Jul-1967</t>
  </si>
  <si>
    <t>Erik R</t>
  </si>
  <si>
    <t>18-Jul-1965</t>
  </si>
  <si>
    <t>10-Oct-1962</t>
  </si>
  <si>
    <t>Justin</t>
  </si>
  <si>
    <t>22-Aug-1962</t>
  </si>
  <si>
    <t>Monica</t>
  </si>
  <si>
    <t>11-Aug-1965</t>
  </si>
  <si>
    <t>Jan</t>
  </si>
  <si>
    <t>30-Aug-1973</t>
  </si>
  <si>
    <t>Dawn M.</t>
  </si>
  <si>
    <t>5-Nov-1963</t>
  </si>
  <si>
    <t>Christopher R.</t>
  </si>
  <si>
    <t>23-Nov-1962</t>
  </si>
  <si>
    <t>Daniel V.</t>
  </si>
  <si>
    <t>5-Sep-1964</t>
  </si>
  <si>
    <t>Carl R</t>
  </si>
  <si>
    <t>24-Sep-1963</t>
  </si>
  <si>
    <t>Sandra</t>
  </si>
  <si>
    <t>12-Jun-1966</t>
  </si>
  <si>
    <t>Roxanne</t>
  </si>
  <si>
    <t>29-Aug-1965</t>
  </si>
  <si>
    <t>Mahesh</t>
  </si>
  <si>
    <t>6-Sep-1967</t>
  </si>
  <si>
    <t>Dan</t>
  </si>
  <si>
    <t>12-Aug-1970</t>
  </si>
  <si>
    <t>Deirdre A</t>
  </si>
  <si>
    <t>8-Jun-1963</t>
  </si>
  <si>
    <t>Jacob</t>
  </si>
  <si>
    <t>24-Aug-1969</t>
  </si>
  <si>
    <t>Jeff</t>
  </si>
  <si>
    <t>4-Dec-1966</t>
  </si>
  <si>
    <t>Andrew W</t>
  </si>
  <si>
    <t>15-Dec-1964</t>
  </si>
  <si>
    <t>Nicole R.</t>
  </si>
  <si>
    <t>22-Jun-1968</t>
  </si>
  <si>
    <t>Maxwell</t>
  </si>
  <si>
    <t>16-Sep-1966</t>
  </si>
  <si>
    <t>Kathryn E.</t>
  </si>
  <si>
    <t>7-Nov-1964</t>
  </si>
  <si>
    <t>Megan</t>
  </si>
  <si>
    <t>5-Nov-1966</t>
  </si>
  <si>
    <t>Gregory A</t>
  </si>
  <si>
    <t>17-Aug-1962</t>
  </si>
  <si>
    <t>Thomas B.</t>
  </si>
  <si>
    <t>11-Sep-1964</t>
  </si>
  <si>
    <t>Charlie</t>
  </si>
  <si>
    <t>28-Jun-1967</t>
  </si>
  <si>
    <t>Sara M.</t>
  </si>
  <si>
    <t>Paige</t>
  </si>
  <si>
    <t>19-Jul-1968</t>
  </si>
  <si>
    <t>27-Jul-1964</t>
  </si>
  <si>
    <t>Anton</t>
  </si>
  <si>
    <t>3-Nov-1966</t>
  </si>
  <si>
    <t>8-Aug-1964</t>
  </si>
  <si>
    <t>Jamie T</t>
  </si>
  <si>
    <t>7-Sep-1962</t>
  </si>
  <si>
    <t>18-Dec-1965</t>
  </si>
  <si>
    <t>Aberu</t>
  </si>
  <si>
    <t>9-Sep-1966</t>
  </si>
  <si>
    <t>Amy</t>
  </si>
  <si>
    <t>5-Jul-1966</t>
  </si>
  <si>
    <t>Thomas J</t>
  </si>
  <si>
    <t>3-Jul-1964</t>
  </si>
  <si>
    <t>Alexander</t>
  </si>
  <si>
    <t>13-Jun-1964</t>
  </si>
  <si>
    <t>Jillian A.</t>
  </si>
  <si>
    <t>10-Sep-2004</t>
  </si>
  <si>
    <t>Dale</t>
  </si>
  <si>
    <t>9-Jun-1963</t>
  </si>
  <si>
    <t>Rebecca B.</t>
  </si>
  <si>
    <t>27-Jun-1964</t>
  </si>
  <si>
    <t>Laura A</t>
  </si>
  <si>
    <t>29-Sep-1964</t>
  </si>
  <si>
    <t>Andrew R</t>
  </si>
  <si>
    <t>4-Nov-1962</t>
  </si>
  <si>
    <t>Nellie A.</t>
  </si>
  <si>
    <t>17-Jul-1963</t>
  </si>
  <si>
    <t>C Fred</t>
  </si>
  <si>
    <t>28-Nov-1961</t>
  </si>
  <si>
    <t>Mayumi</t>
  </si>
  <si>
    <t>22-Nov-1962</t>
  </si>
  <si>
    <t>27-Aug-1962</t>
  </si>
  <si>
    <t>Doug</t>
  </si>
  <si>
    <t>23-Sep-1960</t>
  </si>
  <si>
    <t>Matthew W.</t>
  </si>
  <si>
    <t>28-Nov-1960</t>
  </si>
  <si>
    <t>20-Dec-1959</t>
  </si>
  <si>
    <t>Jennifer R.</t>
  </si>
  <si>
    <t>11-Jul-1960</t>
  </si>
  <si>
    <t>28-Jul-1960</t>
  </si>
  <si>
    <t>Kyle</t>
  </si>
  <si>
    <t>10-Dec-1958</t>
  </si>
  <si>
    <t>Meghan K</t>
  </si>
  <si>
    <t>26-Dec-1999</t>
  </si>
  <si>
    <t>Louis C.</t>
  </si>
  <si>
    <t>12-Aug-1993</t>
  </si>
  <si>
    <t>Charlie A</t>
  </si>
  <si>
    <t>6-Dec-1974</t>
  </si>
  <si>
    <t>Lizette</t>
  </si>
  <si>
    <t>17-Oct-1977</t>
  </si>
  <si>
    <t>Jeremy A</t>
  </si>
  <si>
    <t>28-Dec-1985</t>
  </si>
  <si>
    <t>Bernard</t>
  </si>
  <si>
    <t>24-Jun-1990</t>
  </si>
  <si>
    <t>Logan B.</t>
  </si>
  <si>
    <t>Chip</t>
  </si>
  <si>
    <t>15-Dec-1978</t>
  </si>
  <si>
    <t>Haley L</t>
  </si>
  <si>
    <t>8-Jun-1971</t>
  </si>
  <si>
    <t>16-Nov-1963</t>
  </si>
  <si>
    <t>Bobby E.</t>
  </si>
  <si>
    <t>26-Jul-1970</t>
  </si>
  <si>
    <t>21-Jun-1966</t>
  </si>
  <si>
    <t>Mike G</t>
  </si>
  <si>
    <t>8-Dec-1963</t>
  </si>
  <si>
    <t>Ryan A</t>
  </si>
  <si>
    <t>17-Oct-1965</t>
  </si>
  <si>
    <t>Lindsay</t>
  </si>
  <si>
    <t>26-Sep-1964</t>
  </si>
  <si>
    <t>Shauna</t>
  </si>
  <si>
    <t>17-Oct-1970</t>
  </si>
  <si>
    <t>Laura E.</t>
  </si>
  <si>
    <t>3-Aug-1969</t>
  </si>
  <si>
    <t>Kameko</t>
  </si>
  <si>
    <t>29-Jul-1967</t>
  </si>
  <si>
    <t>Brady</t>
  </si>
  <si>
    <t>15-Nov-1966</t>
  </si>
  <si>
    <t>Freya R</t>
  </si>
  <si>
    <t>14-Jul-1963</t>
  </si>
  <si>
    <t>Kam S.</t>
  </si>
  <si>
    <t>27-Aug-1994</t>
  </si>
  <si>
    <t>Sharon</t>
  </si>
  <si>
    <t>25-Jul-1962</t>
  </si>
  <si>
    <t>Katy</t>
  </si>
  <si>
    <t>20-Nov-2001</t>
  </si>
  <si>
    <t>29-Nov-2002</t>
  </si>
  <si>
    <t>Holly</t>
  </si>
  <si>
    <t>19-Sep-2002</t>
  </si>
  <si>
    <t>Candice M</t>
  </si>
  <si>
    <t>18-Sep-1996</t>
  </si>
  <si>
    <t>Aaron R</t>
  </si>
  <si>
    <t>13-Dec-2002</t>
  </si>
  <si>
    <t>Allison M</t>
  </si>
  <si>
    <t>19-Aug-2004</t>
  </si>
  <si>
    <t>Caitie J.</t>
  </si>
  <si>
    <t>6-Dec-1994</t>
  </si>
  <si>
    <t>2-Jul-1996</t>
  </si>
  <si>
    <t>Stephen</t>
  </si>
  <si>
    <t>10-Aug-2001</t>
  </si>
  <si>
    <t>Brian W.</t>
  </si>
  <si>
    <t>3-Aug-2001</t>
  </si>
  <si>
    <t>Zachary A</t>
  </si>
  <si>
    <t>9-Dec-2001</t>
  </si>
  <si>
    <t>2-Sep-2000</t>
  </si>
  <si>
    <t>Arthur</t>
  </si>
  <si>
    <t>26-Jul-2000</t>
  </si>
  <si>
    <t>21-Oct-1998</t>
  </si>
  <si>
    <t>Trevor N.</t>
  </si>
  <si>
    <t>2-Nov-1997</t>
  </si>
  <si>
    <t>Anthony S</t>
  </si>
  <si>
    <t>28-Jul-1997</t>
  </si>
  <si>
    <t>Marc</t>
  </si>
  <si>
    <t>5-Aug-1996</t>
  </si>
  <si>
    <t>Valur</t>
  </si>
  <si>
    <t>26-Sep-1994</t>
  </si>
  <si>
    <t>13-Jul-1968</t>
  </si>
  <si>
    <t>Jason A.</t>
  </si>
  <si>
    <t>18-Jul-1968</t>
  </si>
  <si>
    <t>Arturo H.</t>
  </si>
  <si>
    <t>15-Sep-1977</t>
  </si>
  <si>
    <t>Heather L</t>
  </si>
  <si>
    <t>26-Dec-1966</t>
  </si>
  <si>
    <t>Steve</t>
  </si>
  <si>
    <t>11-Jul-1965</t>
  </si>
  <si>
    <t>10-Oct-1976</t>
  </si>
  <si>
    <t>3-Jul-1968</t>
  </si>
  <si>
    <t>Shantel C.</t>
  </si>
  <si>
    <t>27-Dec-1965</t>
  </si>
  <si>
    <t>9-Jul-1966</t>
  </si>
  <si>
    <t>Samuel</t>
  </si>
  <si>
    <t>10-Jun-1967</t>
  </si>
  <si>
    <t>Matthew R</t>
  </si>
  <si>
    <t>21-Sep-1963</t>
  </si>
  <si>
    <t>Jennifer V.</t>
  </si>
  <si>
    <t>21-Oct-1965</t>
  </si>
  <si>
    <t>Brad</t>
  </si>
  <si>
    <t>14-Nov-1972</t>
  </si>
  <si>
    <t>Fritz</t>
  </si>
  <si>
    <t>22-Nov-1972</t>
  </si>
  <si>
    <t>Doron P</t>
  </si>
  <si>
    <t>29-Dec-1971</t>
  </si>
  <si>
    <t>Makie</t>
  </si>
  <si>
    <t>5-Sep-1965</t>
  </si>
  <si>
    <t>Matthew J</t>
  </si>
  <si>
    <t>20-Oct-1969</t>
  </si>
  <si>
    <t>Daniel</t>
  </si>
  <si>
    <t>13-Aug-1969</t>
  </si>
  <si>
    <t>Gisele</t>
  </si>
  <si>
    <t>5-Sep-1997</t>
  </si>
  <si>
    <t>Mohammad</t>
  </si>
  <si>
    <t>23-Sep-1968</t>
  </si>
  <si>
    <t>12-Jul-1962</t>
  </si>
  <si>
    <t>Tess A.</t>
  </si>
  <si>
    <t>29-Sep-1974</t>
  </si>
  <si>
    <t>17-Jun-1969</t>
  </si>
  <si>
    <t>Elena</t>
  </si>
  <si>
    <t>14-Oct-1964</t>
  </si>
  <si>
    <t>Gal</t>
  </si>
  <si>
    <t>29-Nov-1967</t>
  </si>
  <si>
    <t>Thomas A.</t>
  </si>
  <si>
    <t>23-Jun-1967</t>
  </si>
  <si>
    <t>Lisa M</t>
  </si>
  <si>
    <t>27-Jun-1965</t>
  </si>
  <si>
    <t>25-Jun-1992</t>
  </si>
  <si>
    <t>Mckendree</t>
  </si>
  <si>
    <t>6-Sep-1994</t>
  </si>
  <si>
    <t>17-Sep-2000</t>
  </si>
  <si>
    <t>Ian M.</t>
  </si>
  <si>
    <t>21-Jul-1996</t>
  </si>
  <si>
    <t>Aleksandra</t>
  </si>
  <si>
    <t>9-Nov-1971</t>
  </si>
  <si>
    <t>Anna E</t>
  </si>
  <si>
    <t>4-Sep-1967</t>
  </si>
  <si>
    <t>Jasmine P.</t>
  </si>
  <si>
    <t>22-Nov-1963</t>
  </si>
  <si>
    <t>Carrie</t>
  </si>
  <si>
    <t>11-Jul-1963</t>
  </si>
  <si>
    <t>Deanne</t>
  </si>
  <si>
    <t>20-Sep-2002</t>
  </si>
  <si>
    <t>Garrett</t>
  </si>
  <si>
    <t>29-Nov-1965</t>
  </si>
  <si>
    <t>Graham</t>
  </si>
  <si>
    <t>26-Sep-1965</t>
  </si>
  <si>
    <t>Shannon J.</t>
  </si>
  <si>
    <t>14-Jun-1966</t>
  </si>
  <si>
    <t>11-Aug-1969</t>
  </si>
  <si>
    <t>Matthew R.</t>
  </si>
  <si>
    <t>23-Jul-1970</t>
  </si>
  <si>
    <t>Rosemary C</t>
  </si>
  <si>
    <t>1-Dec-1971</t>
  </si>
  <si>
    <t>Cameron</t>
  </si>
  <si>
    <t>9-Nov-1964</t>
  </si>
  <si>
    <t>Greg</t>
  </si>
  <si>
    <t>2-Dec-1964</t>
  </si>
  <si>
    <t>Maria A.</t>
  </si>
  <si>
    <t>3-Oct-1965</t>
  </si>
  <si>
    <t>Carla</t>
  </si>
  <si>
    <t>25-Sep-1965</t>
  </si>
  <si>
    <t>Leah A.</t>
  </si>
  <si>
    <t>10-Nov-1965</t>
  </si>
  <si>
    <t>Wendy</t>
  </si>
  <si>
    <t>12-Dec-1993</t>
  </si>
  <si>
    <t>Miles J.</t>
  </si>
  <si>
    <t>20-Jul-1963</t>
  </si>
  <si>
    <t>4-Jun-1963</t>
  </si>
  <si>
    <t>Francisco J. Sr.</t>
  </si>
  <si>
    <t>16-Sep-1974</t>
  </si>
  <si>
    <t>Bronwyn</t>
  </si>
  <si>
    <t>20-Jul-1964</t>
  </si>
  <si>
    <t>Kristin A.</t>
  </si>
  <si>
    <t>2-Jul-1964</t>
  </si>
  <si>
    <t>Suzanne</t>
  </si>
  <si>
    <t>24-Jun-1964</t>
  </si>
  <si>
    <t>Joan</t>
  </si>
  <si>
    <t>15-Oct-1964</t>
  </si>
  <si>
    <t>Tamara</t>
  </si>
  <si>
    <t>29-Jul-1966</t>
  </si>
  <si>
    <t>Renee</t>
  </si>
  <si>
    <t>23-Jun-1974</t>
  </si>
  <si>
    <t>Alex</t>
  </si>
  <si>
    <t>9-Aug-1995</t>
  </si>
  <si>
    <t>Patrick Sr.</t>
  </si>
  <si>
    <t>12-Jul-1966</t>
  </si>
  <si>
    <t>Jeremy</t>
  </si>
  <si>
    <t>16-Oct-1962</t>
  </si>
  <si>
    <t>19-Aug-1963</t>
  </si>
  <si>
    <t>Natali N</t>
  </si>
  <si>
    <t>28-Dec-1970</t>
  </si>
  <si>
    <t>27-Sep-1993</t>
  </si>
  <si>
    <t>Thomas K.</t>
  </si>
  <si>
    <t>22-Sep-1973</t>
  </si>
  <si>
    <t>Wayne A.</t>
  </si>
  <si>
    <t>20-Aug-1961</t>
  </si>
  <si>
    <t>Will</t>
  </si>
  <si>
    <t>24-Jun-1962</t>
  </si>
  <si>
    <t>13-Dec-1969</t>
  </si>
  <si>
    <t>Karl</t>
  </si>
  <si>
    <t>27-Sep-1972</t>
  </si>
  <si>
    <t>Katherine</t>
  </si>
  <si>
    <t>20-Jul-1962</t>
  </si>
  <si>
    <t>Sarah E</t>
  </si>
  <si>
    <t>23-Sep-1969</t>
  </si>
  <si>
    <t>Brittney</t>
  </si>
  <si>
    <t>14-Sep-1963</t>
  </si>
  <si>
    <t>Justin E</t>
  </si>
  <si>
    <t>1-Jul-1994</t>
  </si>
  <si>
    <t>Matt</t>
  </si>
  <si>
    <t>11-Nov-1960</t>
  </si>
  <si>
    <t>Kimberly</t>
  </si>
  <si>
    <t>22-Jul-1961</t>
  </si>
  <si>
    <t>Stacey</t>
  </si>
  <si>
    <t>17-Jun-1994</t>
  </si>
  <si>
    <t>Madeleine</t>
  </si>
  <si>
    <t>3-Nov-1961</t>
  </si>
  <si>
    <t>Enrique M Sr.</t>
  </si>
  <si>
    <t>14-Oct-1963</t>
  </si>
  <si>
    <t>Margie</t>
  </si>
  <si>
    <t>14-Aug-1992</t>
  </si>
  <si>
    <t>Kevin</t>
  </si>
  <si>
    <t>26-Jul-1969</t>
  </si>
  <si>
    <t>Chris</t>
  </si>
  <si>
    <t>6-Aug-1959</t>
  </si>
  <si>
    <t>Margaret B.</t>
  </si>
  <si>
    <t>Wilson</t>
  </si>
  <si>
    <t>14-Oct-1989</t>
  </si>
  <si>
    <t>12-Jun-2003</t>
  </si>
  <si>
    <t>Joshua</t>
  </si>
  <si>
    <t>11-Jun-2002</t>
  </si>
  <si>
    <t>28-Jun-1999</t>
  </si>
  <si>
    <t>Julia R</t>
  </si>
  <si>
    <t>4-Nov-1996</t>
  </si>
  <si>
    <t>16-Oct-2004</t>
  </si>
  <si>
    <t>Katie</t>
  </si>
  <si>
    <t>11-Oct-1998</t>
  </si>
  <si>
    <t>Alexandra</t>
  </si>
  <si>
    <t>26-Oct-1997</t>
  </si>
  <si>
    <t>Joseph</t>
  </si>
  <si>
    <t>29-Nov-2001</t>
  </si>
  <si>
    <t>Eric S</t>
  </si>
  <si>
    <t>10-Dec-2002</t>
  </si>
  <si>
    <t>30-Jul-1995</t>
  </si>
  <si>
    <t>Anna</t>
  </si>
  <si>
    <t>7-Nov-1997</t>
  </si>
  <si>
    <t>Elizabeth A.</t>
  </si>
  <si>
    <t>9-Jun-1997</t>
  </si>
  <si>
    <t>Trent A</t>
  </si>
  <si>
    <t>14-Sep-2003</t>
  </si>
  <si>
    <t>9-Sep-2003</t>
  </si>
  <si>
    <t>4-Dec-2003</t>
  </si>
  <si>
    <t>Martin</t>
  </si>
  <si>
    <t>17-Jul-2003</t>
  </si>
  <si>
    <t>3-Oct-2003</t>
  </si>
  <si>
    <t>Brandon J</t>
  </si>
  <si>
    <t>16-Sep-2003</t>
  </si>
  <si>
    <t>Tyler</t>
  </si>
  <si>
    <t>30-Dec-2003</t>
  </si>
  <si>
    <t>Patrick H.</t>
  </si>
  <si>
    <t>Connor</t>
  </si>
  <si>
    <t>21-Aug-2003</t>
  </si>
  <si>
    <t>Eric N</t>
  </si>
  <si>
    <t>Ashley M</t>
  </si>
  <si>
    <t>30-Sep-2003</t>
  </si>
  <si>
    <t>Nathan J</t>
  </si>
  <si>
    <t>4-Nov-2004</t>
  </si>
  <si>
    <t>Evan</t>
  </si>
  <si>
    <t>30-Aug-2003</t>
  </si>
  <si>
    <t>Paula</t>
  </si>
  <si>
    <t>22-Dec-2003</t>
  </si>
  <si>
    <t>Catherine C.</t>
  </si>
  <si>
    <t>1-Sep-2003</t>
  </si>
  <si>
    <t>26-Sep-2003</t>
  </si>
  <si>
    <t>Jennifer L.</t>
  </si>
  <si>
    <t>19-Aug-2003</t>
  </si>
  <si>
    <t>Rhea</t>
  </si>
  <si>
    <t>15-Jul-2002</t>
  </si>
  <si>
    <t>Julia M</t>
  </si>
  <si>
    <t>12-Nov-2002</t>
  </si>
  <si>
    <t>Rosalie</t>
  </si>
  <si>
    <t>3-Jun-2001</t>
  </si>
  <si>
    <t>Allison R.</t>
  </si>
  <si>
    <t>6-Sep-2004</t>
  </si>
  <si>
    <t>Elisabetta</t>
  </si>
  <si>
    <t>25-Aug-2000</t>
  </si>
  <si>
    <t>Megan L.</t>
  </si>
  <si>
    <t>11-Jun-1999</t>
  </si>
  <si>
    <t>Jeremy M</t>
  </si>
  <si>
    <t>13-Jun-1996</t>
  </si>
  <si>
    <t>Paula C.</t>
  </si>
  <si>
    <t>10-Aug-1997</t>
  </si>
  <si>
    <t>15-Nov-1998</t>
  </si>
  <si>
    <t>Melinda E.</t>
  </si>
  <si>
    <t>17-Jun-1998</t>
  </si>
  <si>
    <t>Ildiko M.</t>
  </si>
  <si>
    <t>4-Sep-1998</t>
  </si>
  <si>
    <t>Kipling</t>
  </si>
  <si>
    <t>14-Jul-2000</t>
  </si>
  <si>
    <t>Gretchen</t>
  </si>
  <si>
    <t>30-Sep-2002</t>
  </si>
  <si>
    <t>Sean P</t>
  </si>
  <si>
    <t>15-Dec-2002</t>
  </si>
  <si>
    <t>Alyson</t>
  </si>
  <si>
    <t>19-Dec-1997</t>
  </si>
  <si>
    <t>14-Aug-1996</t>
  </si>
  <si>
    <t>Dina</t>
  </si>
  <si>
    <t>3-Jul-1996</t>
  </si>
  <si>
    <t>Rasim M</t>
  </si>
  <si>
    <t>23-Sep-2000</t>
  </si>
  <si>
    <t>Carolyn</t>
  </si>
  <si>
    <t>11-Oct-1996</t>
  </si>
  <si>
    <t>Bethany</t>
  </si>
  <si>
    <t>23-Jun-1995</t>
  </si>
  <si>
    <t>Peter T II</t>
  </si>
  <si>
    <t>24-Aug-2003</t>
  </si>
  <si>
    <t>24-Sep-1994</t>
  </si>
  <si>
    <t>22-Jun-1993</t>
  </si>
  <si>
    <t>William</t>
  </si>
  <si>
    <t>24-Jun-1999</t>
  </si>
  <si>
    <t>Jeff H</t>
  </si>
  <si>
    <t>13-Jul-2004</t>
  </si>
  <si>
    <t>Brenda M.</t>
  </si>
  <si>
    <t>14-Sep-1993</t>
  </si>
  <si>
    <t>Bryant</t>
  </si>
  <si>
    <t>18-Oct-2002</t>
  </si>
  <si>
    <t>Tammara C</t>
  </si>
  <si>
    <t>6-Aug-1991</t>
  </si>
  <si>
    <t>Eddie</t>
  </si>
  <si>
    <t>26-Nov-1998</t>
  </si>
  <si>
    <t>Samuel M.</t>
  </si>
  <si>
    <t>19-Dec-1988</t>
  </si>
  <si>
    <t>Elizabeth L</t>
  </si>
  <si>
    <t>28-Aug-1990</t>
  </si>
  <si>
    <t>Bradley E</t>
  </si>
  <si>
    <t>12-Jul-1992</t>
  </si>
  <si>
    <t>Becky G.</t>
  </si>
  <si>
    <t>18-Sep-1989</t>
  </si>
  <si>
    <t>Pilar</t>
  </si>
  <si>
    <t>29-Jul-1997</t>
  </si>
  <si>
    <t>Anabel</t>
  </si>
  <si>
    <t>1-Dec-1999</t>
  </si>
  <si>
    <t>Lindsay M.</t>
  </si>
  <si>
    <t>25-Oct-1986</t>
  </si>
  <si>
    <t>Kelly H.</t>
  </si>
  <si>
    <t>20-Sep-1986</t>
  </si>
  <si>
    <t>Micah</t>
  </si>
  <si>
    <t>20-Oct-1986</t>
  </si>
  <si>
    <t>12-Nov-1974</t>
  </si>
  <si>
    <t>9-Sep-2000</t>
  </si>
  <si>
    <t>Lisa M.</t>
  </si>
  <si>
    <t>2-Sep-1974</t>
  </si>
  <si>
    <t>Alison L.</t>
  </si>
  <si>
    <t>6-Jul-1974</t>
  </si>
  <si>
    <t>Nicholas C.</t>
  </si>
  <si>
    <t>27-Sep-1971</t>
  </si>
  <si>
    <t>30-Jul-1994</t>
  </si>
  <si>
    <t>13-Aug-2003</t>
  </si>
  <si>
    <t>Christina</t>
  </si>
  <si>
    <t>28-Jul-1996</t>
  </si>
  <si>
    <t>Leif S.</t>
  </si>
  <si>
    <t>14-Oct-1970</t>
  </si>
  <si>
    <t>Elizabeth M.</t>
  </si>
  <si>
    <t>5-Oct-1970</t>
  </si>
  <si>
    <t>Derek</t>
  </si>
  <si>
    <t>8-Sep-1972</t>
  </si>
  <si>
    <t>Joseph R.</t>
  </si>
  <si>
    <t>4-Sep-1969</t>
  </si>
  <si>
    <t>30-Oct-1980</t>
  </si>
  <si>
    <t>20-Jul-1981</t>
  </si>
  <si>
    <t>Yoshie</t>
  </si>
  <si>
    <t>4-Sep-2003</t>
  </si>
  <si>
    <t>Susan</t>
  </si>
  <si>
    <t>13-Jun-1994</t>
  </si>
  <si>
    <t>Tiffany A</t>
  </si>
  <si>
    <t>30-Nov-2000</t>
  </si>
  <si>
    <t>Kimberly K</t>
  </si>
  <si>
    <t>24-Dec-2004</t>
  </si>
  <si>
    <t>Stephen M</t>
  </si>
  <si>
    <t>29-Oct-1995</t>
  </si>
  <si>
    <t>Nathaniel</t>
  </si>
  <si>
    <t>18-Jun-1992</t>
  </si>
  <si>
    <t>Kate L.</t>
  </si>
  <si>
    <t>11-Aug-1972</t>
  </si>
  <si>
    <t>Kaye A.</t>
  </si>
  <si>
    <t>12-Nov-1978</t>
  </si>
  <si>
    <t>Brooke S.</t>
  </si>
  <si>
    <t>2-Dec-1978</t>
  </si>
  <si>
    <t>Jenni</t>
  </si>
  <si>
    <t>1-Jun-2001</t>
  </si>
  <si>
    <t>James</t>
  </si>
  <si>
    <t>14-Jun-1996</t>
  </si>
  <si>
    <t>Lindsay M</t>
  </si>
  <si>
    <t>28-Oct-1997</t>
  </si>
  <si>
    <t>Eric W</t>
  </si>
  <si>
    <t>30-Sep-1997</t>
  </si>
  <si>
    <t>Jessica F.</t>
  </si>
  <si>
    <t>13-Dec-2001</t>
  </si>
  <si>
    <t>10-Aug-1993</t>
  </si>
  <si>
    <t>Joseph P</t>
  </si>
  <si>
    <t>13-Sep-1995</t>
  </si>
  <si>
    <t>29-Aug-1977</t>
  </si>
  <si>
    <t>Rick</t>
  </si>
  <si>
    <t>21-Dec-1997</t>
  </si>
  <si>
    <t>Ricky</t>
  </si>
  <si>
    <t>2-Dec-1997</t>
  </si>
  <si>
    <t>Jesse J</t>
  </si>
  <si>
    <t>5-Oct-2001</t>
  </si>
  <si>
    <t>Jan-Patrick</t>
  </si>
  <si>
    <t>Jackie J</t>
  </si>
  <si>
    <t>18-Sep-1995</t>
  </si>
  <si>
    <t>Sabina</t>
  </si>
  <si>
    <t>20-Dec-1976</t>
  </si>
  <si>
    <t>Angie</t>
  </si>
  <si>
    <t>12-Dec-2003</t>
  </si>
  <si>
    <t>Krysta</t>
  </si>
  <si>
    <t>28-Aug-2001</t>
  </si>
  <si>
    <t>Sara A.</t>
  </si>
  <si>
    <t>Alison</t>
  </si>
  <si>
    <t>9-Sep-1992</t>
  </si>
  <si>
    <t>B.j.</t>
  </si>
  <si>
    <t>10-Nov-1993</t>
  </si>
  <si>
    <t>Martha Patricia</t>
  </si>
  <si>
    <t>16-Aug-1974</t>
  </si>
  <si>
    <t>9-Sep-1973</t>
  </si>
  <si>
    <t>Stanley</t>
  </si>
  <si>
    <t>28-Nov-1997</t>
  </si>
  <si>
    <t>Casey M.</t>
  </si>
  <si>
    <t>Katharina</t>
  </si>
  <si>
    <t>24-Oct-1970</t>
  </si>
  <si>
    <t>22-Aug-1992</t>
  </si>
  <si>
    <t>Grace</t>
  </si>
  <si>
    <t>19-Jul-1971</t>
  </si>
  <si>
    <t>Emily E</t>
  </si>
  <si>
    <t>14-Jul-2001</t>
  </si>
  <si>
    <t>Tom L.</t>
  </si>
  <si>
    <t>13-Aug-1992</t>
  </si>
  <si>
    <t>Lara</t>
  </si>
  <si>
    <t>8-Jul-1996</t>
  </si>
  <si>
    <t>Ariell</t>
  </si>
  <si>
    <t>11-Aug-1970</t>
  </si>
  <si>
    <t>Emily S</t>
  </si>
  <si>
    <t>21-Jul-1960</t>
  </si>
  <si>
    <t>Albert</t>
  </si>
  <si>
    <t>21-Sep-1958</t>
  </si>
  <si>
    <t>Rina</t>
  </si>
  <si>
    <t>10-Oct-1959</t>
  </si>
  <si>
    <t>Meaghan J</t>
  </si>
  <si>
    <t>8-Nov-1959</t>
  </si>
  <si>
    <t>Bruno F.</t>
  </si>
  <si>
    <t>15-Dec-1968</t>
  </si>
  <si>
    <t>Meredith L.</t>
  </si>
  <si>
    <t>Kristi</t>
  </si>
  <si>
    <t>23-Jul-1958</t>
  </si>
  <si>
    <t>Neil D</t>
  </si>
  <si>
    <t>8-Nov-1968</t>
  </si>
  <si>
    <t>Tasos</t>
  </si>
  <si>
    <t>7-Nov-1972</t>
  </si>
  <si>
    <t>Della</t>
  </si>
  <si>
    <t>25-Oct-1962</t>
  </si>
  <si>
    <t>Monica K</t>
  </si>
  <si>
    <t>17-Jun-1962</t>
  </si>
  <si>
    <t>4-Sep-1964</t>
  </si>
  <si>
    <t>Erik</t>
  </si>
  <si>
    <t>30-Jul-1974</t>
  </si>
  <si>
    <t>Christopher J</t>
  </si>
  <si>
    <t>29-Aug-1974</t>
  </si>
  <si>
    <t>Mark W.</t>
  </si>
  <si>
    <t>Jason</t>
  </si>
  <si>
    <t>28-Aug-1974</t>
  </si>
  <si>
    <t>Alison B</t>
  </si>
  <si>
    <t>21-Oct-1968</t>
  </si>
  <si>
    <t>Adrienne G.</t>
  </si>
  <si>
    <t>7-Jun-1964</t>
  </si>
  <si>
    <t>22-Aug-1966</t>
  </si>
  <si>
    <t>18-Oct-1962</t>
  </si>
  <si>
    <t>J P. II</t>
  </si>
  <si>
    <t>19-Nov-1964</t>
  </si>
  <si>
    <t>12-Jun-1999</t>
  </si>
  <si>
    <t>Jean Luc</t>
  </si>
  <si>
    <t>16-Nov-1962</t>
  </si>
  <si>
    <t>6-Jul-1968</t>
  </si>
  <si>
    <t>2-Aug-2003</t>
  </si>
  <si>
    <t>Mohd Syahidan</t>
  </si>
  <si>
    <t>15-Sep-2003</t>
  </si>
  <si>
    <t>Jaime</t>
  </si>
  <si>
    <t>8-Sep-2003</t>
  </si>
  <si>
    <t>10-Dec-2003</t>
  </si>
  <si>
    <t>Jeffrey M</t>
  </si>
  <si>
    <t>13-Oct-2003</t>
  </si>
  <si>
    <t>Blue</t>
  </si>
  <si>
    <t>30-Oct-2003</t>
  </si>
  <si>
    <t>Cliff</t>
  </si>
  <si>
    <t>15-Aug-2003</t>
  </si>
  <si>
    <t>Ryan C.</t>
  </si>
  <si>
    <t>21-Nov-2003</t>
  </si>
  <si>
    <t>27-Oct-1997</t>
  </si>
  <si>
    <t>Zachary</t>
  </si>
  <si>
    <t>7-Jul-2001</t>
  </si>
  <si>
    <t>Dustin G.</t>
  </si>
  <si>
    <t>21-Oct-2000</t>
  </si>
  <si>
    <t>Lorraine</t>
  </si>
  <si>
    <t>Danya A.</t>
  </si>
  <si>
    <t>27-Dec-2000</t>
  </si>
  <si>
    <t>Lindsay J.</t>
  </si>
  <si>
    <t>22-Oct-2000</t>
  </si>
  <si>
    <t>Kara</t>
  </si>
  <si>
    <t>23-Aug-2000</t>
  </si>
  <si>
    <t>Krista L</t>
  </si>
  <si>
    <t>19-Nov-1998</t>
  </si>
  <si>
    <t>Stefanie A</t>
  </si>
  <si>
    <t>26-Aug-1997</t>
  </si>
  <si>
    <t>Stephanie</t>
  </si>
  <si>
    <t>1-Oct-2000</t>
  </si>
  <si>
    <t>Kelsey M</t>
  </si>
  <si>
    <t>24-Sep-1995</t>
  </si>
  <si>
    <t>Stephen F.</t>
  </si>
  <si>
    <t>22-Dec-1997</t>
  </si>
  <si>
    <t>Alix</t>
  </si>
  <si>
    <t>10-Jul-1994</t>
  </si>
  <si>
    <t>Caitrin</t>
  </si>
  <si>
    <t>6-Jul-1994</t>
  </si>
  <si>
    <t>3-Jul-2003</t>
  </si>
  <si>
    <t>Holly A</t>
  </si>
  <si>
    <t>28-Oct-1993</t>
  </si>
  <si>
    <t>Laurie B</t>
  </si>
  <si>
    <t>26-Dec-2001</t>
  </si>
  <si>
    <t>Satomi</t>
  </si>
  <si>
    <t>22-Dec-1992</t>
  </si>
  <si>
    <t>Colleen</t>
  </si>
  <si>
    <t>24-Oct-1991</t>
  </si>
  <si>
    <t>15-Jun-2002</t>
  </si>
  <si>
    <t>Christin</t>
  </si>
  <si>
    <t>22-Nov-1990</t>
  </si>
  <si>
    <t>Mark D</t>
  </si>
  <si>
    <t>13-Jul-1986</t>
  </si>
  <si>
    <t>Matthew T</t>
  </si>
  <si>
    <t>2-Jul-2000</t>
  </si>
  <si>
    <t>Julie A.</t>
  </si>
  <si>
    <t>23-Dec-1986</t>
  </si>
  <si>
    <t>Ben</t>
  </si>
  <si>
    <t>Kyle M</t>
  </si>
  <si>
    <t>16-Oct-2001</t>
  </si>
  <si>
    <t>Holly J</t>
  </si>
  <si>
    <t>7-Dec-1994</t>
  </si>
  <si>
    <t>1-Jun-1984</t>
  </si>
  <si>
    <t>Emma L.</t>
  </si>
  <si>
    <t>8-Jun-1983</t>
  </si>
  <si>
    <t>8-Jul-1982</t>
  </si>
  <si>
    <t>Alden W</t>
  </si>
  <si>
    <t>10-Oct-1980</t>
  </si>
  <si>
    <t>Drew L.</t>
  </si>
  <si>
    <t>8-Nov-1994</t>
  </si>
  <si>
    <t>Leah</t>
  </si>
  <si>
    <t>9-Nov-1969</t>
  </si>
  <si>
    <t>1-Oct-1981</t>
  </si>
  <si>
    <t>Dave</t>
  </si>
  <si>
    <t>10-Oct-1979</t>
  </si>
  <si>
    <t>Arthur M.</t>
  </si>
  <si>
    <t>27-Jul-2004</t>
  </si>
  <si>
    <t>Yann Kai</t>
  </si>
  <si>
    <t>8-Jun-1980</t>
  </si>
  <si>
    <t>18-Dec-1977</t>
  </si>
  <si>
    <t>April</t>
  </si>
  <si>
    <t>1-Dec-1977</t>
  </si>
  <si>
    <t>Adam</t>
  </si>
  <si>
    <t>17-Sep-1996</t>
  </si>
  <si>
    <t>Kelsey</t>
  </si>
  <si>
    <t>5-Aug-1974</t>
  </si>
  <si>
    <t>Martina</t>
  </si>
  <si>
    <t>26-Sep-1974</t>
  </si>
  <si>
    <t>Neil K.</t>
  </si>
  <si>
    <t>26-Dec-1972</t>
  </si>
  <si>
    <t>Sarah K.</t>
  </si>
  <si>
    <t>23-Aug-1999</t>
  </si>
  <si>
    <t>Samalya</t>
  </si>
  <si>
    <t>23-Aug-1971</t>
  </si>
  <si>
    <t>Israel</t>
  </si>
  <si>
    <t>18-Jun-1971</t>
  </si>
  <si>
    <t>Claire</t>
  </si>
  <si>
    <t>6-Jun-1972</t>
  </si>
  <si>
    <t>Alice</t>
  </si>
  <si>
    <t>6-Aug-1971</t>
  </si>
  <si>
    <t>29-Nov-1971</t>
  </si>
  <si>
    <t>16-Dec-1970</t>
  </si>
  <si>
    <t>Samantha</t>
  </si>
  <si>
    <t>30-Sep-1970</t>
  </si>
  <si>
    <t>Becca</t>
  </si>
  <si>
    <t>8-Jul-1974</t>
  </si>
  <si>
    <t>Tanya</t>
  </si>
  <si>
    <t>5-Oct-1959</t>
  </si>
  <si>
    <t>Danielle</t>
  </si>
  <si>
    <t>10-Jul-1958</t>
  </si>
  <si>
    <t>Meta</t>
  </si>
  <si>
    <t>11-Sep-1970</t>
  </si>
  <si>
    <t>Bethany N.</t>
  </si>
  <si>
    <t>6-Sep-1962</t>
  </si>
  <si>
    <t>Greer D</t>
  </si>
  <si>
    <t>10-Jul-1970</t>
  </si>
  <si>
    <t>Alexis N</t>
  </si>
  <si>
    <t>8-Aug-1974</t>
  </si>
  <si>
    <t>Malcolm J.</t>
  </si>
  <si>
    <t>17-Dec-1967</t>
  </si>
  <si>
    <t>Johnson K</t>
  </si>
  <si>
    <t>14-Dec-2003</t>
  </si>
  <si>
    <t>Dustin M.</t>
  </si>
  <si>
    <t>12-Oct-1976</t>
  </si>
  <si>
    <t>John T</t>
  </si>
  <si>
    <t>7-Oct-2004</t>
  </si>
  <si>
    <t>1-Oct-2002</t>
  </si>
  <si>
    <t>Rachael</t>
  </si>
  <si>
    <t>Kiersten</t>
  </si>
  <si>
    <t>Emma</t>
  </si>
  <si>
    <t>9-Nov-2003</t>
  </si>
  <si>
    <t>14-Nov-2003</t>
  </si>
  <si>
    <t>Marie</t>
  </si>
  <si>
    <t>25-Jul-2003</t>
  </si>
  <si>
    <t>Andrea J.</t>
  </si>
  <si>
    <t>28-Jul-2003</t>
  </si>
  <si>
    <t>Siobhan A.</t>
  </si>
  <si>
    <t>Caitlin H.</t>
  </si>
  <si>
    <t>19-Nov-2003</t>
  </si>
  <si>
    <t>Dathan</t>
  </si>
  <si>
    <t>1-Oct-1999</t>
  </si>
  <si>
    <t>Amy L.</t>
  </si>
  <si>
    <t>22-Sep-2002</t>
  </si>
  <si>
    <t>Ellen L.</t>
  </si>
  <si>
    <t>21-Aug-2002</t>
  </si>
  <si>
    <t>Patrick A.</t>
  </si>
  <si>
    <t>28-Sep-1998</t>
  </si>
  <si>
    <t>Edward J.</t>
  </si>
  <si>
    <t>5-Oct-1998</t>
  </si>
  <si>
    <t>29-Sep-1998</t>
  </si>
  <si>
    <t>Valentina</t>
  </si>
  <si>
    <t>14-Aug-2001</t>
  </si>
  <si>
    <t>Lena</t>
  </si>
  <si>
    <t>1-Jul-2001</t>
  </si>
  <si>
    <t>Kevin L</t>
  </si>
  <si>
    <t>14-Oct-1995</t>
  </si>
  <si>
    <t>Daniel J</t>
  </si>
  <si>
    <t>1-Nov-1993</t>
  </si>
  <si>
    <t>Norman H.</t>
  </si>
  <si>
    <t>13-Nov-1991</t>
  </si>
  <si>
    <t>Bobby</t>
  </si>
  <si>
    <t>21-Jul-1980</t>
  </si>
  <si>
    <t>Johann A</t>
  </si>
  <si>
    <t>24-Jun-1976</t>
  </si>
  <si>
    <t>Jenny</t>
  </si>
  <si>
    <t>Jonathan E.</t>
  </si>
  <si>
    <t>16-Dec-1973</t>
  </si>
  <si>
    <t>4-Sep-1972</t>
  </si>
  <si>
    <t>Melissa K</t>
  </si>
  <si>
    <t>9-Nov-1965</t>
  </si>
  <si>
    <t>Stephen A.</t>
  </si>
  <si>
    <t>18-Oct-1970</t>
  </si>
  <si>
    <t>Toshiyuki</t>
  </si>
  <si>
    <t>4-Nov-1968</t>
  </si>
  <si>
    <t>Brent</t>
  </si>
  <si>
    <t>26-Sep-1967</t>
  </si>
  <si>
    <t>26-Sep-1971</t>
  </si>
  <si>
    <t>Florian</t>
  </si>
  <si>
    <t>11-Dec-1966</t>
  </si>
  <si>
    <t>Kevin J</t>
  </si>
  <si>
    <t>20-Jul-1966</t>
  </si>
  <si>
    <t>2-Jul-1966</t>
  </si>
  <si>
    <t>30-Jul-1967</t>
  </si>
  <si>
    <t>Jamie L.</t>
  </si>
  <si>
    <t>5-Oct-1967</t>
  </si>
  <si>
    <t>Brenda</t>
  </si>
  <si>
    <t>24-Dec-1999</t>
  </si>
  <si>
    <t>Gabriel</t>
  </si>
  <si>
    <t>4-Dec-1965</t>
  </si>
  <si>
    <t>19-Jun-1965</t>
  </si>
  <si>
    <t>Valery L</t>
  </si>
  <si>
    <t>18-Sep-2000</t>
  </si>
  <si>
    <t>Ashley E</t>
  </si>
  <si>
    <t>7-Nov-1966</t>
  </si>
  <si>
    <t>Tania K.</t>
  </si>
  <si>
    <t>20-Nov-1966</t>
  </si>
  <si>
    <t>12-Jul-1964</t>
  </si>
  <si>
    <t>4-Jul-1964</t>
  </si>
  <si>
    <t>13-Dec-1964</t>
  </si>
  <si>
    <t>Megan E.</t>
  </si>
  <si>
    <t>23-Jun-1965</t>
  </si>
  <si>
    <t>Oksana</t>
  </si>
  <si>
    <t>Marianne</t>
  </si>
  <si>
    <t>11-Jul-1964</t>
  </si>
  <si>
    <t>Aditi</t>
  </si>
  <si>
    <t>Chia J.</t>
  </si>
  <si>
    <t>7-Jul-1974</t>
  </si>
  <si>
    <t>Jeffrey</t>
  </si>
  <si>
    <t>15-Sep-1962</t>
  </si>
  <si>
    <t>Aimee J.</t>
  </si>
  <si>
    <t>19-Jul-1963</t>
  </si>
  <si>
    <t>22-Jul-1962</t>
  </si>
  <si>
    <t>Katie J</t>
  </si>
  <si>
    <t>5-Sep-1972</t>
  </si>
  <si>
    <t>Amelia F.</t>
  </si>
  <si>
    <t>11-Jul-1962</t>
  </si>
  <si>
    <t>7-Jul-1992</t>
  </si>
  <si>
    <t>Casondra L</t>
  </si>
  <si>
    <t>28-Nov-1964</t>
  </si>
  <si>
    <t>Antonia G</t>
  </si>
  <si>
    <t>8-Jul-1970</t>
  </si>
  <si>
    <t>Jonathan</t>
  </si>
  <si>
    <t>4-Nov-1960</t>
  </si>
  <si>
    <t>Tom</t>
  </si>
  <si>
    <t>22-Jun-1960</t>
  </si>
  <si>
    <t>Apryl J.</t>
  </si>
  <si>
    <t>9-Nov-1961</t>
  </si>
  <si>
    <t>Deedra G.</t>
  </si>
  <si>
    <t>6-Nov-1961</t>
  </si>
  <si>
    <t>30-Oct-1971</t>
  </si>
  <si>
    <t>Pamela J.</t>
  </si>
  <si>
    <t>16-Aug-1999</t>
  </si>
  <si>
    <t>9-Dec-1959</t>
  </si>
  <si>
    <t>25-Nov-1959</t>
  </si>
  <si>
    <t>Lauren E</t>
  </si>
  <si>
    <t>13-Aug-1960</t>
  </si>
  <si>
    <t>Courtney</t>
  </si>
  <si>
    <t>16-Dec-1960</t>
  </si>
  <si>
    <t>Rosemary E.</t>
  </si>
  <si>
    <t>24-Jul-1960</t>
  </si>
  <si>
    <t>Bruce A Jr.</t>
  </si>
  <si>
    <t>25-Nov-1958</t>
  </si>
  <si>
    <t>12-Jul-1985</t>
  </si>
  <si>
    <t>Don</t>
  </si>
  <si>
    <t>3-Sep-1974</t>
  </si>
  <si>
    <t>Todd J.</t>
  </si>
  <si>
    <t>27-Aug-1963</t>
  </si>
  <si>
    <t>Kiyokatsu</t>
  </si>
  <si>
    <t>28-Nov-1996</t>
  </si>
  <si>
    <t>Austin D</t>
  </si>
  <si>
    <t>22-Jun-1985</t>
  </si>
  <si>
    <t>Karolyn A</t>
  </si>
  <si>
    <t>6-Aug-1998</t>
  </si>
  <si>
    <t>Dominique</t>
  </si>
  <si>
    <t>7-Dec-2004</t>
  </si>
  <si>
    <t>6-Aug-2004</t>
  </si>
  <si>
    <t>Kristin R.</t>
  </si>
  <si>
    <t>28-Oct-2004</t>
  </si>
  <si>
    <t>Mona</t>
  </si>
  <si>
    <t>13-Nov-2004</t>
  </si>
  <si>
    <t>Carissa A</t>
  </si>
  <si>
    <t>Ji</t>
  </si>
  <si>
    <t>Hallie</t>
  </si>
  <si>
    <t>Erin</t>
  </si>
  <si>
    <t>25-Sep-2004</t>
  </si>
  <si>
    <t>Denise</t>
  </si>
  <si>
    <t>29-Jul-2002</t>
  </si>
  <si>
    <t>Nicole F</t>
  </si>
  <si>
    <t>11-Jul-2002</t>
  </si>
  <si>
    <t>Caroline F.</t>
  </si>
  <si>
    <t>28-Jul-2001</t>
  </si>
  <si>
    <t>17-Dec-2000</t>
  </si>
  <si>
    <t>Christy</t>
  </si>
  <si>
    <t>3-Oct-2000</t>
  </si>
  <si>
    <t>Kirsten N.</t>
  </si>
  <si>
    <t>11-Oct-2000</t>
  </si>
  <si>
    <t>Amany</t>
  </si>
  <si>
    <t>1-Nov-1999</t>
  </si>
  <si>
    <t>15-Sep-1998</t>
  </si>
  <si>
    <t>Halle</t>
  </si>
  <si>
    <t>5-Jul-1997</t>
  </si>
  <si>
    <t>Chrissy</t>
  </si>
  <si>
    <t>6-Jul-1997</t>
  </si>
  <si>
    <t>Kathleen M.</t>
  </si>
  <si>
    <t>13-Nov-1996</t>
  </si>
  <si>
    <t>9-Oct-1995</t>
  </si>
  <si>
    <t>Amanda R</t>
  </si>
  <si>
    <t>22-Aug-1994</t>
  </si>
  <si>
    <t>Donna</t>
  </si>
  <si>
    <t>29-Sep-1993</t>
  </si>
  <si>
    <t>Alison W.</t>
  </si>
  <si>
    <t>Callie</t>
  </si>
  <si>
    <t>1-Jun-1991</t>
  </si>
  <si>
    <t>17-Nov-1990</t>
  </si>
  <si>
    <t>Sarah M.</t>
  </si>
  <si>
    <t>24-Jun-1988</t>
  </si>
  <si>
    <t>Flo</t>
  </si>
  <si>
    <t>29-Jun-1987</t>
  </si>
  <si>
    <t>25-Dec-1986</t>
  </si>
  <si>
    <t>Monica M.</t>
  </si>
  <si>
    <t>2-Dec-1986</t>
  </si>
  <si>
    <t>Amanda L</t>
  </si>
  <si>
    <t>15-Nov-2004</t>
  </si>
  <si>
    <t>19-Jun-1979</t>
  </si>
  <si>
    <t>Bean K.</t>
  </si>
  <si>
    <t>20-Jul-1977</t>
  </si>
  <si>
    <t>Annie J.</t>
  </si>
  <si>
    <t>24-Jul-</t>
  </si>
  <si>
    <t>Mary-Lynn B.</t>
  </si>
  <si>
    <t>22-Sep-1972</t>
  </si>
  <si>
    <t>3-Jul-1971</t>
  </si>
  <si>
    <t>Kelli M</t>
  </si>
  <si>
    <t>24-Dec-1970</t>
  </si>
  <si>
    <t>Lauren</t>
  </si>
  <si>
    <t>21-Jun-1970</t>
  </si>
  <si>
    <t>Karen L</t>
  </si>
  <si>
    <t>17-Jul-1969</t>
  </si>
  <si>
    <t>Michelle</t>
  </si>
  <si>
    <t>13-Nov-1968</t>
  </si>
  <si>
    <t>Theresa M.</t>
  </si>
  <si>
    <t>14-Jun-1967</t>
  </si>
  <si>
    <t>Rebecca</t>
  </si>
  <si>
    <t>4-Oct-1966</t>
  </si>
  <si>
    <t>Natty</t>
  </si>
  <si>
    <t>6-Jul-1966</t>
  </si>
  <si>
    <t>Silvana M.</t>
  </si>
  <si>
    <t>23-Aug-1966</t>
  </si>
  <si>
    <t>Caitlin B.</t>
  </si>
  <si>
    <t>9-Jun-1965</t>
  </si>
  <si>
    <t>Erika</t>
  </si>
  <si>
    <t>26-Sep-1962</t>
  </si>
  <si>
    <t>Kathryn</t>
  </si>
  <si>
    <t>4-Aug-1964</t>
  </si>
  <si>
    <t>Kelli</t>
  </si>
  <si>
    <t>24-Jul-1978</t>
  </si>
  <si>
    <t>Kate A.</t>
  </si>
  <si>
    <t>Taralyn</t>
  </si>
  <si>
    <t>5-Aug-1962</t>
  </si>
  <si>
    <t>Ruth Angelica</t>
  </si>
  <si>
    <t>7-Dec-1962</t>
  </si>
  <si>
    <t>Caroline S.</t>
  </si>
  <si>
    <t>18-Nov-1961</t>
  </si>
  <si>
    <t>24-Dec-1961</t>
  </si>
  <si>
    <t>8-Nov-1960</t>
  </si>
  <si>
    <t>Miranda J</t>
  </si>
  <si>
    <t>29-Jun-1959</t>
  </si>
  <si>
    <t>Ariel E</t>
  </si>
  <si>
    <t>17-Oct-1958</t>
  </si>
  <si>
    <t>Amy R.</t>
  </si>
  <si>
    <t>Angela M.</t>
  </si>
  <si>
    <t>8-Dec-1975</t>
  </si>
  <si>
    <t>Corina</t>
  </si>
  <si>
    <t>4-Aug-2004</t>
  </si>
  <si>
    <t>Lynda</t>
  </si>
  <si>
    <t>Anne Elise</t>
  </si>
  <si>
    <t>17-Jul-1972</t>
  </si>
  <si>
    <t>Frankline</t>
  </si>
  <si>
    <t>30-Oct-1997</t>
  </si>
  <si>
    <t>Roger</t>
  </si>
  <si>
    <t>17-Nov-1992</t>
  </si>
  <si>
    <t>Eric D</t>
  </si>
  <si>
    <t>16-Jun-1965</t>
  </si>
  <si>
    <t>12-Jul-1968</t>
  </si>
  <si>
    <t>Teiko</t>
  </si>
  <si>
    <t>4-Jul-1963</t>
  </si>
  <si>
    <t>Brendan</t>
  </si>
  <si>
    <t>30-Aug-1967</t>
  </si>
  <si>
    <t>Alan</t>
  </si>
  <si>
    <t>18-Dec-1962</t>
  </si>
  <si>
    <t>6-Dec-1963</t>
  </si>
  <si>
    <t>Anita L.</t>
  </si>
  <si>
    <t>20-Oct-1963</t>
  </si>
  <si>
    <t>10-Aug-1966</t>
  </si>
  <si>
    <t>Shawn C</t>
  </si>
  <si>
    <t>17-Oct-2004</t>
  </si>
  <si>
    <t>Erik C.</t>
  </si>
  <si>
    <t>12-Dec-2004</t>
  </si>
  <si>
    <t>21-Sep-2004</t>
  </si>
  <si>
    <t>Grace H</t>
  </si>
  <si>
    <t>27-Dec-2004</t>
  </si>
  <si>
    <t>Geraint H</t>
  </si>
  <si>
    <t>Scott R.</t>
  </si>
  <si>
    <t>29-Sep-2002</t>
  </si>
  <si>
    <t>12-Jun-2004</t>
  </si>
  <si>
    <t>Charlie T.</t>
  </si>
  <si>
    <t>Morgan</t>
  </si>
  <si>
    <t>6-Oct-1997</t>
  </si>
  <si>
    <t>Duncan</t>
  </si>
  <si>
    <t>21-Jun-1996</t>
  </si>
  <si>
    <t>10-Sep-1995</t>
  </si>
  <si>
    <t>Christopher W</t>
  </si>
  <si>
    <t>2-Dec-1994</t>
  </si>
  <si>
    <t>19-Aug-1991</t>
  </si>
  <si>
    <t>15-Jul-1979</t>
  </si>
  <si>
    <t>Estuardo F</t>
  </si>
  <si>
    <t>30-Sep-1977</t>
  </si>
  <si>
    <t>William R.</t>
  </si>
  <si>
    <t>8-Oct-1971</t>
  </si>
  <si>
    <t>Jose Antonio Sr.</t>
  </si>
  <si>
    <t>12-Sep-1970</t>
  </si>
  <si>
    <t>Thomas C.</t>
  </si>
  <si>
    <t>27-Oct-1969</t>
  </si>
  <si>
    <t>10-Jul-1972</t>
  </si>
  <si>
    <t>William G.</t>
  </si>
  <si>
    <t>8-Aug-1973</t>
  </si>
  <si>
    <t>Yoko</t>
  </si>
  <si>
    <t>6-Sep-1971</t>
  </si>
  <si>
    <t>7-Jul-1969</t>
  </si>
  <si>
    <t>Kristine</t>
  </si>
  <si>
    <t>Daniel P</t>
  </si>
  <si>
    <t>27-Dec-1968</t>
  </si>
  <si>
    <t>John P.</t>
  </si>
  <si>
    <t>23-Aug-1968</t>
  </si>
  <si>
    <t>Brenn E.</t>
  </si>
  <si>
    <t>23-Jul-1992</t>
  </si>
  <si>
    <t>Richard</t>
  </si>
  <si>
    <t>23-Oct-1967</t>
  </si>
  <si>
    <t>Stefanie F.</t>
  </si>
  <si>
    <t>30-Aug-1974</t>
  </si>
  <si>
    <t>Joanna G.</t>
  </si>
  <si>
    <t>17-Dec-2001</t>
  </si>
  <si>
    <t>6-Aug-1966</t>
  </si>
  <si>
    <t>Ryan M.</t>
  </si>
  <si>
    <t>3-Sep-1972</t>
  </si>
  <si>
    <t>Courtney M.</t>
  </si>
  <si>
    <t>26-Dec-1971</t>
  </si>
  <si>
    <t>10-Dec-1995</t>
  </si>
  <si>
    <t>Annabelle M</t>
  </si>
  <si>
    <t>2-Nov-1968</t>
  </si>
  <si>
    <t>Holli</t>
  </si>
  <si>
    <t>6-Dec-1972</t>
  </si>
  <si>
    <t>Bettina</t>
  </si>
  <si>
    <t>Laura D</t>
  </si>
  <si>
    <t>7-Sep-1966</t>
  </si>
  <si>
    <t>Gerardo Sr.</t>
  </si>
  <si>
    <t>25-Dec-1965</t>
  </si>
  <si>
    <t>Antony G</t>
  </si>
  <si>
    <t>20-Jun-1964</t>
  </si>
  <si>
    <t>Nicholas T</t>
  </si>
  <si>
    <t>20-Jul-1994</t>
  </si>
  <si>
    <t>Peter</t>
  </si>
  <si>
    <t>Lawrence D.</t>
  </si>
  <si>
    <t>Aharon N</t>
  </si>
  <si>
    <t>20-Dec-1964</t>
  </si>
  <si>
    <t>2-Aug-1964</t>
  </si>
  <si>
    <t>25-Dec-1964</t>
  </si>
  <si>
    <t>16-Nov-1966</t>
  </si>
  <si>
    <t>Orla</t>
  </si>
  <si>
    <t>28-Oct-1963</t>
  </si>
  <si>
    <t>29-Aug-1963</t>
  </si>
  <si>
    <t>Steven M.</t>
  </si>
  <si>
    <t>29-Dec-1989</t>
  </si>
  <si>
    <t>Benjamin J.</t>
  </si>
  <si>
    <t>24-Sep-1974</t>
  </si>
  <si>
    <t>2-Sep-1962</t>
  </si>
  <si>
    <t>Ryan K.</t>
  </si>
  <si>
    <t>1-Oct-1962</t>
  </si>
  <si>
    <t>Ashley K</t>
  </si>
  <si>
    <t>7-Oct-1972</t>
  </si>
  <si>
    <t>Michelle L.</t>
  </si>
  <si>
    <t>5-Dec-1963</t>
  </si>
  <si>
    <t>Chris J.</t>
  </si>
  <si>
    <t>25-Sep-1967</t>
  </si>
  <si>
    <t>Marcus B</t>
  </si>
  <si>
    <t>27-Sep-1963</t>
  </si>
  <si>
    <t>Andy</t>
  </si>
  <si>
    <t>Ilana</t>
  </si>
  <si>
    <t>4-Nov-1965</t>
  </si>
  <si>
    <t>Sheila</t>
  </si>
  <si>
    <t>12-Aug-1992</t>
  </si>
  <si>
    <t>Joel</t>
  </si>
  <si>
    <t>7-Sep-1961</t>
  </si>
  <si>
    <t>Ning</t>
  </si>
  <si>
    <t>6-Dec-1961</t>
  </si>
  <si>
    <t>James A</t>
  </si>
  <si>
    <t>Shalane</t>
  </si>
  <si>
    <t>11-Oct-1962</t>
  </si>
  <si>
    <t>Karen L.</t>
  </si>
  <si>
    <t>24-Sep-1964</t>
  </si>
  <si>
    <t>19-Dec-1992</t>
  </si>
  <si>
    <t>Diego J</t>
  </si>
  <si>
    <t>Heidi</t>
  </si>
  <si>
    <t>15-Jul-1968</t>
  </si>
  <si>
    <t>4-Aug-1963</t>
  </si>
  <si>
    <t>Jill M</t>
  </si>
  <si>
    <t>10-Nov-1966</t>
  </si>
  <si>
    <t>Tara R</t>
  </si>
  <si>
    <t>2-Jul-1962</t>
  </si>
  <si>
    <t>1-Aug-1965</t>
  </si>
  <si>
    <t>J A</t>
  </si>
  <si>
    <t>17-Nov-2004</t>
  </si>
  <si>
    <t>Kirby W.</t>
  </si>
  <si>
    <t>10-Dec-2004</t>
  </si>
  <si>
    <t>Kevin J.</t>
  </si>
  <si>
    <t>7-Nov-2004</t>
  </si>
  <si>
    <t>John K. Jr.</t>
  </si>
  <si>
    <t>14-Dec-2004</t>
  </si>
  <si>
    <t>Vajin L.</t>
  </si>
  <si>
    <t>6-Dec-2004</t>
  </si>
  <si>
    <t>Marshall</t>
  </si>
  <si>
    <t>28-Nov-2001</t>
  </si>
  <si>
    <t>Hilary K.</t>
  </si>
  <si>
    <t>3-Sep-2004</t>
  </si>
  <si>
    <t>Shamus M.</t>
  </si>
  <si>
    <t>30-Jun-2000</t>
  </si>
  <si>
    <t>11-Dec-2000</t>
  </si>
  <si>
    <t>Vitaliy</t>
  </si>
  <si>
    <t>17-Dec-1999</t>
  </si>
  <si>
    <t>Jay</t>
  </si>
  <si>
    <t>10-Aug-1999</t>
  </si>
  <si>
    <t>Jack</t>
  </si>
  <si>
    <t>Mikko</t>
  </si>
  <si>
    <t>14-Nov-2004</t>
  </si>
  <si>
    <t>Lissa</t>
  </si>
  <si>
    <t>9-Aug-1998</t>
  </si>
  <si>
    <t>Kakushin</t>
  </si>
  <si>
    <t>25-Jun-1999</t>
  </si>
  <si>
    <t>Cynthia</t>
  </si>
  <si>
    <t>5-Dec-2003</t>
  </si>
  <si>
    <t>18-Nov-2003</t>
  </si>
  <si>
    <t>Chloe</t>
  </si>
  <si>
    <t>29-Jul-2003</t>
  </si>
  <si>
    <t>10-Jul-2003</t>
  </si>
  <si>
    <t>Meghan P.</t>
  </si>
  <si>
    <t>5-Nov-2004</t>
  </si>
  <si>
    <t>Bryn</t>
  </si>
  <si>
    <t>6-Jun-2001</t>
  </si>
  <si>
    <t>David M.</t>
  </si>
  <si>
    <t>10-Jul-1999</t>
  </si>
  <si>
    <t>Katherine H.</t>
  </si>
  <si>
    <t>3-Oct-1995</t>
  </si>
  <si>
    <t>Tom J.</t>
  </si>
  <si>
    <t>8-Jun-2003</t>
  </si>
  <si>
    <t>15-Aug-1992</t>
  </si>
  <si>
    <t>Thomas IV</t>
  </si>
  <si>
    <t>26-Jun-1988</t>
  </si>
  <si>
    <t>2-Oct-2003</t>
  </si>
  <si>
    <t>Zachariah</t>
  </si>
  <si>
    <t>21-Dec-1988</t>
  </si>
  <si>
    <t>Hugo M</t>
  </si>
  <si>
    <t>4-Oct-2003</t>
  </si>
  <si>
    <t>24-Nov-2004</t>
  </si>
  <si>
    <t>John I. Jr.</t>
  </si>
  <si>
    <t>29-Sep-1995</t>
  </si>
  <si>
    <t>Youngseong</t>
  </si>
  <si>
    <t>7-Jun-2001</t>
  </si>
  <si>
    <t>Christie</t>
  </si>
  <si>
    <t>4-Dec-1997</t>
  </si>
  <si>
    <t>Jonathan C</t>
  </si>
  <si>
    <t>11-Jun-1993</t>
  </si>
  <si>
    <t>Kelli N</t>
  </si>
  <si>
    <t>19-Jun-1999</t>
  </si>
  <si>
    <t>Richard J</t>
  </si>
  <si>
    <t>6-Jun-2004</t>
  </si>
  <si>
    <t>Sarah P.</t>
  </si>
  <si>
    <t>6-Jun-1995</t>
  </si>
  <si>
    <t>Trent</t>
  </si>
  <si>
    <t>22-Aug-2004</t>
  </si>
  <si>
    <t>Noel K.</t>
  </si>
  <si>
    <t>22-Sep-1999</t>
  </si>
  <si>
    <t>Benjamin M</t>
  </si>
  <si>
    <t>10-Jun-1993</t>
  </si>
  <si>
    <t>Robert B</t>
  </si>
  <si>
    <t>30-Aug-1983</t>
  </si>
  <si>
    <t>Patricio Sr.</t>
  </si>
  <si>
    <t>1-Nov-2004</t>
  </si>
  <si>
    <t>Kelly K</t>
  </si>
  <si>
    <t>22-Jul-2002</t>
  </si>
  <si>
    <t>Annika</t>
  </si>
  <si>
    <t>20-Aug-1995</t>
  </si>
  <si>
    <t>Nicholas G</t>
  </si>
  <si>
    <t>19-Oct-1993</t>
  </si>
  <si>
    <t>13-Aug-1993</t>
  </si>
  <si>
    <t>Rachel M</t>
  </si>
  <si>
    <t>15-Jul-2004</t>
  </si>
  <si>
    <t>Allie</t>
  </si>
  <si>
    <t>9-Sep-1995</t>
  </si>
  <si>
    <t>Anne-Marie</t>
  </si>
  <si>
    <t>10-Sep-1999</t>
  </si>
  <si>
    <t>Sunny S</t>
  </si>
  <si>
    <t>Angela R.</t>
  </si>
  <si>
    <t>17-Oct-1995</t>
  </si>
  <si>
    <t>16-Oct-1993</t>
  </si>
  <si>
    <t>4-Jul-1996</t>
  </si>
  <si>
    <t>Liang</t>
  </si>
  <si>
    <t>7-Jul-1996</t>
  </si>
  <si>
    <t>Maciej</t>
  </si>
  <si>
    <t>16-Aug-1997</t>
  </si>
  <si>
    <t>Peter W. Sr.</t>
  </si>
  <si>
    <t>7-Jul-1994</t>
  </si>
  <si>
    <t>Luke</t>
  </si>
  <si>
    <t>8-Jul-1994</t>
  </si>
  <si>
    <t>Michael A.</t>
  </si>
  <si>
    <t>1-Aug-1993</t>
  </si>
  <si>
    <t>Kyle K</t>
  </si>
  <si>
    <t>8-Aug-1999</t>
  </si>
  <si>
    <t>John S.</t>
  </si>
  <si>
    <t>5-Oct-1993</t>
  </si>
  <si>
    <t>Laurie A</t>
  </si>
  <si>
    <t>22-Jul-1993</t>
  </si>
  <si>
    <t>Eoghan</t>
  </si>
  <si>
    <t>14-Aug-1994</t>
  </si>
  <si>
    <t>Robyn</t>
  </si>
  <si>
    <t>15-Jun-1999</t>
  </si>
  <si>
    <t>30-Sep-1998</t>
  </si>
  <si>
    <t>24-Nov-1996</t>
  </si>
  <si>
    <t>Colleen L.</t>
  </si>
  <si>
    <t>25-Dec-1999</t>
  </si>
  <si>
    <t>Natascia</t>
  </si>
  <si>
    <t>7-Nov-1993</t>
  </si>
  <si>
    <t>Jessica L.</t>
  </si>
  <si>
    <t>12-Oct-1994</t>
  </si>
  <si>
    <t>Elizabeth A</t>
  </si>
  <si>
    <t>21-Oct-1997</t>
  </si>
  <si>
    <t>Dustin J</t>
  </si>
  <si>
    <t>28-Nov-2000</t>
  </si>
  <si>
    <t>Thomas S</t>
  </si>
  <si>
    <t>7-Nov-2001</t>
  </si>
  <si>
    <t>Yuki</t>
  </si>
  <si>
    <t>27-Sep-1992</t>
  </si>
  <si>
    <t>Sarah M</t>
  </si>
  <si>
    <t>1-Dec-1993</t>
  </si>
  <si>
    <t>Veronica</t>
  </si>
  <si>
    <t>12-Oct-1996</t>
  </si>
  <si>
    <t>Jeffrey A.</t>
  </si>
  <si>
    <t>21-Dec-1973</t>
  </si>
  <si>
    <t>Sophia</t>
  </si>
  <si>
    <t>23-Jun-1998</t>
  </si>
  <si>
    <t>Dan T.</t>
  </si>
  <si>
    <t>Ciaran</t>
  </si>
  <si>
    <t>8-Aug-1996</t>
  </si>
  <si>
    <t>28-Jun-1972</t>
  </si>
  <si>
    <t>26-Sep-1972</t>
  </si>
  <si>
    <t>6-Jul-1998</t>
  </si>
  <si>
    <t>29-Aug-1959</t>
  </si>
  <si>
    <t>William D. Jr.</t>
  </si>
  <si>
    <t>6-Sep-1959</t>
  </si>
  <si>
    <t>Shannon L</t>
  </si>
  <si>
    <t>25-Dec-1968</t>
  </si>
  <si>
    <t>Sally</t>
  </si>
  <si>
    <t>26-Dec-1974</t>
  </si>
  <si>
    <t>13-Jul-1972</t>
  </si>
  <si>
    <t>Anders</t>
  </si>
  <si>
    <t>26-Sep-1969</t>
  </si>
  <si>
    <t>Brianne</t>
  </si>
  <si>
    <t>10-Oct-1967</t>
  </si>
  <si>
    <t>Aaron C</t>
  </si>
  <si>
    <t>14-Sep-1958</t>
  </si>
  <si>
    <t>Rich M</t>
  </si>
  <si>
    <t>29-Jul-1958</t>
  </si>
  <si>
    <t>15-Aug-1967</t>
  </si>
  <si>
    <t>Roberto</t>
  </si>
  <si>
    <t>4-Nov-1967</t>
  </si>
  <si>
    <t>Adriana</t>
  </si>
  <si>
    <t>3-Aug-1959</t>
  </si>
  <si>
    <t>Jenny K.</t>
  </si>
  <si>
    <t>3-Dec-1962</t>
  </si>
  <si>
    <t>18-Jul-1967</t>
  </si>
  <si>
    <t>Mario J.</t>
  </si>
  <si>
    <t>8-Nov-1965</t>
  </si>
  <si>
    <t>Daphne</t>
  </si>
  <si>
    <t>1-Sep-1967</t>
  </si>
  <si>
    <t>Daniel M</t>
  </si>
  <si>
    <t>29-Jul-1962</t>
  </si>
  <si>
    <t>27-Jul-1965</t>
  </si>
  <si>
    <t>Christopher P</t>
  </si>
  <si>
    <t>11-Nov-1970</t>
  </si>
  <si>
    <t>Jeff T</t>
  </si>
  <si>
    <t>29-Nov-1962</t>
  </si>
  <si>
    <t>Matthew A.</t>
  </si>
  <si>
    <t>15-Aug-1971</t>
  </si>
  <si>
    <t>Lukasz</t>
  </si>
  <si>
    <t>12-Jun-1968</t>
  </si>
  <si>
    <t>25-Nov-1971</t>
  </si>
  <si>
    <t>Benoit</t>
  </si>
  <si>
    <t>16-Sep-1969</t>
  </si>
  <si>
    <t>13-Dec-1963</t>
  </si>
  <si>
    <t>Sandra H</t>
  </si>
  <si>
    <t>Zachary T</t>
  </si>
  <si>
    <t>17-Jul-2004</t>
  </si>
  <si>
    <t>Maya</t>
  </si>
  <si>
    <t>28-Jun-1974</t>
  </si>
  <si>
    <t>Samantha A.</t>
  </si>
  <si>
    <t>28-Oct-1965</t>
  </si>
  <si>
    <t>Meghann R.</t>
  </si>
  <si>
    <t>26-Jun-1973</t>
  </si>
  <si>
    <t>25-Dec-1962</t>
  </si>
  <si>
    <t>Greg D.</t>
  </si>
  <si>
    <t>30-Jul-1972</t>
  </si>
  <si>
    <t>Megan C</t>
  </si>
  <si>
    <t>8-Aug-1969</t>
  </si>
  <si>
    <t>Heather</t>
  </si>
  <si>
    <t>25-Jun-1963</t>
  </si>
  <si>
    <t>Lacey</t>
  </si>
  <si>
    <t>Phil</t>
  </si>
  <si>
    <t>Meredith</t>
  </si>
  <si>
    <t>16-Sep-1965</t>
  </si>
  <si>
    <t>Alejandro</t>
  </si>
  <si>
    <t>12-Jul-1963</t>
  </si>
  <si>
    <t>Alexander J.</t>
  </si>
  <si>
    <t>26-Jun-2004</t>
  </si>
  <si>
    <t>Craig</t>
  </si>
  <si>
    <t>18-Oct-2001</t>
  </si>
  <si>
    <t>Wesley C.</t>
  </si>
  <si>
    <t>13-Sep-2000</t>
  </si>
  <si>
    <t>25-Oct-1996</t>
  </si>
  <si>
    <t>1-Dec-1995</t>
  </si>
  <si>
    <t>27-Dec-1995</t>
  </si>
  <si>
    <t>Ian</t>
  </si>
  <si>
    <t>17-Jun-1993</t>
  </si>
  <si>
    <t>17-Sep-1992</t>
  </si>
  <si>
    <t>Tyler C</t>
  </si>
  <si>
    <t>6-Jun-1990</t>
  </si>
  <si>
    <t>7-Aug-1986</t>
  </si>
  <si>
    <t>Adrian R.</t>
  </si>
  <si>
    <t>5-Jun-1986</t>
  </si>
  <si>
    <t>Kieran</t>
  </si>
  <si>
    <t>10-Dec-1985</t>
  </si>
  <si>
    <t>Ketil</t>
  </si>
  <si>
    <t>28-Jun-1991</t>
  </si>
  <si>
    <t>Amanda</t>
  </si>
  <si>
    <t>15-Dec-1988</t>
  </si>
  <si>
    <t>Justin P</t>
  </si>
  <si>
    <t>12-Jul-1987</t>
  </si>
  <si>
    <t>Katena</t>
  </si>
  <si>
    <t>29-Oct-1987</t>
  </si>
  <si>
    <t>Gina</t>
  </si>
  <si>
    <t>21-Jun-1990</t>
  </si>
  <si>
    <t>Anne Hunter</t>
  </si>
  <si>
    <t>19-Jun-1984</t>
  </si>
  <si>
    <t>6-Dec-1982</t>
  </si>
  <si>
    <t>Torrey C III</t>
  </si>
  <si>
    <t>11-Nov-1987</t>
  </si>
  <si>
    <t>Maxime M</t>
  </si>
  <si>
    <t>17-Jul-1979</t>
  </si>
  <si>
    <t>22-Aug-1988</t>
  </si>
  <si>
    <t>Gregory</t>
  </si>
  <si>
    <t>16-Dec-1978</t>
  </si>
  <si>
    <t>Carl</t>
  </si>
  <si>
    <t>23-Aug-1990</t>
  </si>
  <si>
    <t>Fasil</t>
  </si>
  <si>
    <t>Bruce</t>
  </si>
  <si>
    <t>1-Jul-1988</t>
  </si>
  <si>
    <t>14-Nov-1987</t>
  </si>
  <si>
    <t>Daniel S</t>
  </si>
  <si>
    <t>28-Nov-1976</t>
  </si>
  <si>
    <t>Haley R.</t>
  </si>
  <si>
    <t>29-Aug-1982</t>
  </si>
  <si>
    <t>Rachelle L</t>
  </si>
  <si>
    <t>19-Aug-1985</t>
  </si>
  <si>
    <t>Jamie</t>
  </si>
  <si>
    <t>3-Jul-1988</t>
  </si>
  <si>
    <t>30-Dec-1974</t>
  </si>
  <si>
    <t>Sheridan H</t>
  </si>
  <si>
    <t>16-Oct-1985</t>
  </si>
  <si>
    <t>Scott A.</t>
  </si>
  <si>
    <t>14-Sep-1988</t>
  </si>
  <si>
    <t>Maria</t>
  </si>
  <si>
    <t>21-Aug-1991</t>
  </si>
  <si>
    <t>21-Jul-1982</t>
  </si>
  <si>
    <t>Kathya</t>
  </si>
  <si>
    <t>29-Aug-1986</t>
  </si>
  <si>
    <t>Stephen J.</t>
  </si>
  <si>
    <t>25-Nov-1989</t>
  </si>
  <si>
    <t>Stephanie A</t>
  </si>
  <si>
    <t>17-Dec-1989</t>
  </si>
  <si>
    <t>Tristan D.</t>
  </si>
  <si>
    <t>14-Nov-1988</t>
  </si>
  <si>
    <t>Brandon F</t>
  </si>
  <si>
    <t>23-Oct-1983</t>
  </si>
  <si>
    <t>Philip J</t>
  </si>
  <si>
    <t>13-Oct-1970</t>
  </si>
  <si>
    <t>7-Jun-1983</t>
  </si>
  <si>
    <t>Jane R.</t>
  </si>
  <si>
    <t>6-Oct-1989</t>
  </si>
  <si>
    <t>Meghan E</t>
  </si>
  <si>
    <t>12-Jun-1988</t>
  </si>
  <si>
    <t>Data returned for Count of Customer ID, No (First 1000 rows).</t>
  </si>
  <si>
    <t>Count of NumberOfMajorSurgeries</t>
  </si>
  <si>
    <t>Average of HBA1C</t>
  </si>
  <si>
    <t>9-Sep-1975</t>
  </si>
  <si>
    <t>30-Jun-1958</t>
  </si>
  <si>
    <t>Jill</t>
  </si>
  <si>
    <t>30-Aug-2004</t>
  </si>
  <si>
    <t>30-Oct-1995</t>
  </si>
  <si>
    <t>Kristine B.</t>
  </si>
  <si>
    <t>29-Oct-1971</t>
  </si>
  <si>
    <t>Anna H.</t>
  </si>
  <si>
    <t>17-Dec-1962</t>
  </si>
  <si>
    <t>Erin D</t>
  </si>
  <si>
    <t>23-Dec-1995</t>
  </si>
  <si>
    <t>10-Jun-1996</t>
  </si>
  <si>
    <t>Deanna</t>
  </si>
  <si>
    <t>11-Oct-2002</t>
  </si>
  <si>
    <t>Michael J.</t>
  </si>
  <si>
    <t>25-Dec-1958</t>
  </si>
  <si>
    <t>Tenielle M</t>
  </si>
  <si>
    <t>19-Oct-1965</t>
  </si>
  <si>
    <t>Brittany L.</t>
  </si>
  <si>
    <t>5-Oct-2003</t>
  </si>
  <si>
    <t>Roseann</t>
  </si>
  <si>
    <t>14-Sep-1967</t>
  </si>
  <si>
    <t>Sydney L.</t>
  </si>
  <si>
    <t>12-Aug-1979</t>
  </si>
  <si>
    <t>15-Sep-1958</t>
  </si>
  <si>
    <t>Emiliano I.</t>
  </si>
  <si>
    <t>14-Jul-1959</t>
  </si>
  <si>
    <t>8-Jun-1977</t>
  </si>
  <si>
    <t>Gavin V.</t>
  </si>
  <si>
    <t>26-Aug-1969</t>
  </si>
  <si>
    <t>14-Oct-1974</t>
  </si>
  <si>
    <t>Dylan J</t>
  </si>
  <si>
    <t>3-Aug-1995</t>
  </si>
  <si>
    <t>24-Aug-1991</t>
  </si>
  <si>
    <t>Bradley A.</t>
  </si>
  <si>
    <t>8-Nov-1980</t>
  </si>
  <si>
    <t>17-Sep-1985</t>
  </si>
  <si>
    <t>Caroline</t>
  </si>
  <si>
    <t>6-Jul-1960</t>
  </si>
  <si>
    <t>Xaviour J.</t>
  </si>
  <si>
    <t>8-Oct-2003</t>
  </si>
  <si>
    <t>Brian M.</t>
  </si>
  <si>
    <t>Jorge</t>
  </si>
  <si>
    <t>25-Dec-2004</t>
  </si>
  <si>
    <t>25-Aug-1992</t>
  </si>
  <si>
    <t>15-Aug-1986</t>
  </si>
  <si>
    <t>29-Jul-1998</t>
  </si>
  <si>
    <t>Meb</t>
  </si>
  <si>
    <t>7-Aug-1995</t>
  </si>
  <si>
    <t>Jamie P</t>
  </si>
  <si>
    <t>16-Jul-2003</t>
  </si>
  <si>
    <t>3-Nov-1985</t>
  </si>
  <si>
    <t>5-Jun-1974</t>
  </si>
  <si>
    <t>Yves</t>
  </si>
  <si>
    <t>14-Nov-1975</t>
  </si>
  <si>
    <t>8-Aug-1961</t>
  </si>
  <si>
    <t>Wade</t>
  </si>
  <si>
    <t>Brooke N.</t>
  </si>
  <si>
    <t>29-Dec-1978</t>
  </si>
  <si>
    <t>Kelly</t>
  </si>
  <si>
    <t>12-Oct-1968</t>
  </si>
  <si>
    <t>Angela M</t>
  </si>
  <si>
    <t>14-Jul-2003</t>
  </si>
  <si>
    <t>Johannah</t>
  </si>
  <si>
    <t>24-Oct-1999</t>
  </si>
  <si>
    <t>Gabriela</t>
  </si>
  <si>
    <t>5-Dec-1959</t>
  </si>
  <si>
    <t>Elizabeth H.</t>
  </si>
  <si>
    <t>5-Jun-1958</t>
  </si>
  <si>
    <t>12-Sep-2003</t>
  </si>
  <si>
    <t>Jack R</t>
  </si>
  <si>
    <t>5-Sep-2003</t>
  </si>
  <si>
    <t>Dara E</t>
  </si>
  <si>
    <t>4-Nov-1978</t>
  </si>
  <si>
    <t>Kristyn</t>
  </si>
  <si>
    <t>19-Jun-1989</t>
  </si>
  <si>
    <t>28-Sep-1979</t>
  </si>
  <si>
    <t>Hiruni</t>
  </si>
  <si>
    <t>24-Sep-2002</t>
  </si>
  <si>
    <t>Simo</t>
  </si>
  <si>
    <t>9-Oct-1997</t>
  </si>
  <si>
    <t>Patrick J.</t>
  </si>
  <si>
    <t>1-Nov-2003</t>
  </si>
  <si>
    <t>Kayla B.</t>
  </si>
  <si>
    <t>2-Nov-2003</t>
  </si>
  <si>
    <t>Carly E</t>
  </si>
  <si>
    <t>17-Oct-1987</t>
  </si>
  <si>
    <t>Rachel L.</t>
  </si>
  <si>
    <t>4-Sep-1980</t>
  </si>
  <si>
    <t>30-Nov-1970</t>
  </si>
  <si>
    <t>21-Aug-1963</t>
  </si>
  <si>
    <t>Erica A.</t>
  </si>
  <si>
    <t>28-Nov-2003</t>
  </si>
  <si>
    <t>15-Jul-1974</t>
  </si>
  <si>
    <t>Jesse</t>
  </si>
  <si>
    <t>Abby W.</t>
  </si>
  <si>
    <t>21-Jun-2003</t>
  </si>
  <si>
    <t>22-Aug-1965</t>
  </si>
  <si>
    <t>Flavio</t>
  </si>
  <si>
    <t>Thomas J.</t>
  </si>
  <si>
    <t>5-Oct-1966</t>
  </si>
  <si>
    <t>Kelly R</t>
  </si>
  <si>
    <t>7-Jun-2003</t>
  </si>
  <si>
    <t>Craig R.</t>
  </si>
  <si>
    <t>26-Jun-1984</t>
  </si>
  <si>
    <t>Steven L.</t>
  </si>
  <si>
    <t>8-Sep-2002</t>
  </si>
  <si>
    <t>10-Sep-2003</t>
  </si>
  <si>
    <t>Maria I.</t>
  </si>
  <si>
    <t>26-Dec-2003</t>
  </si>
  <si>
    <t>Shizhong</t>
  </si>
  <si>
    <t>28-Sep-2003</t>
  </si>
  <si>
    <t>12-Sep-1980</t>
  </si>
  <si>
    <t>Temima</t>
  </si>
  <si>
    <t>3-Aug-2004</t>
  </si>
  <si>
    <t>Taryn L</t>
  </si>
  <si>
    <t>7-Oct-1999</t>
  </si>
  <si>
    <t>Allison</t>
  </si>
  <si>
    <t>11-Oct-1992</t>
  </si>
  <si>
    <t>Angela</t>
  </si>
  <si>
    <t>9-Sep-1994</t>
  </si>
  <si>
    <t>10-Jun-1995</t>
  </si>
  <si>
    <t>Raven</t>
  </si>
  <si>
    <t>4-Dec-1995</t>
  </si>
  <si>
    <t>Anthony D.</t>
  </si>
  <si>
    <t>24-Nov-1998</t>
  </si>
  <si>
    <t>Christopher R</t>
  </si>
  <si>
    <t>2-Aug-2001</t>
  </si>
  <si>
    <t>26-Dec-2000</t>
  </si>
  <si>
    <t>Edward</t>
  </si>
  <si>
    <t>5-Sep-2004</t>
  </si>
  <si>
    <t>17-Jun-2002</t>
  </si>
  <si>
    <t>Joel D</t>
  </si>
  <si>
    <t>9-Nov-2000</t>
  </si>
  <si>
    <t>Sean</t>
  </si>
  <si>
    <t>2-Jul-1994</t>
  </si>
  <si>
    <t>Miguel</t>
  </si>
  <si>
    <t>11-Jun-1992</t>
  </si>
  <si>
    <t>Kenneth A</t>
  </si>
  <si>
    <t>9-Sep-1997</t>
  </si>
  <si>
    <t>Sheera K</t>
  </si>
  <si>
    <t>25-Dec-1971</t>
  </si>
  <si>
    <t>Jeanie M.</t>
  </si>
  <si>
    <t>1-Jun-2004</t>
  </si>
  <si>
    <t>Angielyn M</t>
  </si>
  <si>
    <t>30-Jul-1969</t>
  </si>
  <si>
    <t>Bryan L</t>
  </si>
  <si>
    <t>28-Oct-1998</t>
  </si>
  <si>
    <t>Michele</t>
  </si>
  <si>
    <t>9-Nov-2004</t>
  </si>
  <si>
    <t>9-Jul-1968</t>
  </si>
  <si>
    <t>27-Sep-1995</t>
  </si>
  <si>
    <t>Krisana</t>
  </si>
  <si>
    <t>8-Oct-1974</t>
  </si>
  <si>
    <t>Hillary L.</t>
  </si>
  <si>
    <t>21-Sep-1972</t>
  </si>
  <si>
    <t>8-Sep-1994</t>
  </si>
  <si>
    <t>Nancy M</t>
  </si>
  <si>
    <t>19-Oct-1972</t>
  </si>
  <si>
    <t>Kacy L.</t>
  </si>
  <si>
    <t>1-Nov-1968</t>
  </si>
  <si>
    <t>Andrew B.</t>
  </si>
  <si>
    <t>24-Aug-1971</t>
  </si>
  <si>
    <t>Tyler M</t>
  </si>
  <si>
    <t>10-Jul-1967</t>
  </si>
  <si>
    <t>Adrienne</t>
  </si>
  <si>
    <t>30-Oct-1969</t>
  </si>
  <si>
    <t>Ainsley E.</t>
  </si>
  <si>
    <t>Jesse G.</t>
  </si>
  <si>
    <t>28-Nov-1993</t>
  </si>
  <si>
    <t>26-Oct-2000</t>
  </si>
  <si>
    <t>9-Aug-1997</t>
  </si>
  <si>
    <t>Kylie</t>
  </si>
  <si>
    <t>25-Sep-1994</t>
  </si>
  <si>
    <t>Stephanie M.</t>
  </si>
  <si>
    <t>26-Jul-1972</t>
  </si>
  <si>
    <t>26-Dec-2002</t>
  </si>
  <si>
    <t>Melissa Y</t>
  </si>
  <si>
    <t>6-Nov-1999</t>
  </si>
  <si>
    <t>25-Aug-1971</t>
  </si>
  <si>
    <t>7-Oct-1967</t>
  </si>
  <si>
    <t>Marian M.</t>
  </si>
  <si>
    <t>22-Aug-1998</t>
  </si>
  <si>
    <t>22-Aug-1997</t>
  </si>
  <si>
    <t>22-Sep-1971</t>
  </si>
  <si>
    <t>Lawrence</t>
  </si>
  <si>
    <t>Andrew S</t>
  </si>
  <si>
    <t>29-Aug-1964</t>
  </si>
  <si>
    <t>Sergey</t>
  </si>
  <si>
    <t>19-Nov-2000</t>
  </si>
  <si>
    <t>Elizabeth H</t>
  </si>
  <si>
    <t>Hector Sr.</t>
  </si>
  <si>
    <t>22-Jul-1963</t>
  </si>
  <si>
    <t>16-Jun-1992</t>
  </si>
  <si>
    <t>19-Nov-1962</t>
  </si>
  <si>
    <t>George M. V</t>
  </si>
  <si>
    <t>9-Aug-1973</t>
  </si>
  <si>
    <t>Matthew F</t>
  </si>
  <si>
    <t>28-Dec-1965</t>
  </si>
  <si>
    <t>4-Jul-1992</t>
  </si>
  <si>
    <t>Bronwen L</t>
  </si>
  <si>
    <t>22-Oct-1968</t>
  </si>
  <si>
    <t>Lina</t>
  </si>
  <si>
    <t>10-Jun-1989</t>
  </si>
  <si>
    <t>Steeve T Sr.</t>
  </si>
  <si>
    <t>28-Oct-1970</t>
  </si>
  <si>
    <t>19-Nov-1972</t>
  </si>
  <si>
    <t>Bonnie</t>
  </si>
  <si>
    <t>16-Jun-1964</t>
  </si>
  <si>
    <t>Valeria R</t>
  </si>
  <si>
    <t>22-Aug-1970</t>
  </si>
  <si>
    <t>23-Dec-1971</t>
  </si>
  <si>
    <t>Becky L</t>
  </si>
  <si>
    <t>6-Jun-1964</t>
  </si>
  <si>
    <t>Guillermo Sr.</t>
  </si>
  <si>
    <t>7-Jul-1962</t>
  </si>
  <si>
    <t>24-Jun-1966</t>
  </si>
  <si>
    <t>29-Sep-1968</t>
  </si>
  <si>
    <t>Andrew B</t>
  </si>
  <si>
    <t>Paola Andrea</t>
  </si>
  <si>
    <t>22-Jul-1959</t>
  </si>
  <si>
    <t>9-Jul-2002</t>
  </si>
  <si>
    <t>Tara</t>
  </si>
  <si>
    <t>29-Dec-1990</t>
  </si>
  <si>
    <t>Berenice</t>
  </si>
  <si>
    <t>7-Oct-1997</t>
  </si>
  <si>
    <t>Austin W</t>
  </si>
  <si>
    <t>3-Jul-1992</t>
  </si>
  <si>
    <t>21-Dec-1999</t>
  </si>
  <si>
    <t>Frank</t>
  </si>
  <si>
    <t>6-Sep-1999</t>
  </si>
  <si>
    <t>Angela R</t>
  </si>
  <si>
    <t>27-Jul-1993</t>
  </si>
  <si>
    <t>Jason M.</t>
  </si>
  <si>
    <t>23-Aug-1973</t>
  </si>
  <si>
    <t>Caleb N</t>
  </si>
  <si>
    <t>Jason W</t>
  </si>
  <si>
    <t>21-Sep-1999</t>
  </si>
  <si>
    <t>Martin A.</t>
  </si>
  <si>
    <t>22-Jul-2000</t>
  </si>
  <si>
    <t>Joey</t>
  </si>
  <si>
    <t>13-Sep-1993</t>
  </si>
  <si>
    <t>Erik T.</t>
  </si>
  <si>
    <t>11-Sep-1969</t>
  </si>
  <si>
    <t>Kevin D.</t>
  </si>
  <si>
    <t>Shawn P.</t>
  </si>
  <si>
    <t>8-Jul-1995</t>
  </si>
  <si>
    <t>Yutaka</t>
  </si>
  <si>
    <t>28-Jul-1994</t>
  </si>
  <si>
    <t>1-Jul-1962</t>
  </si>
  <si>
    <t>Zach S</t>
  </si>
  <si>
    <t>11-Dec-1962</t>
  </si>
  <si>
    <t>Eric L.</t>
  </si>
  <si>
    <t>5-Jul-1962</t>
  </si>
  <si>
    <t>Randy</t>
  </si>
  <si>
    <t>24-Jun-1998</t>
  </si>
  <si>
    <t>17-Sep-2003</t>
  </si>
  <si>
    <t>Rick E</t>
  </si>
  <si>
    <t>9-Jul-1997</t>
  </si>
  <si>
    <t>20-Nov-1988</t>
  </si>
  <si>
    <t>27-Oct-1973</t>
  </si>
  <si>
    <t>Timothy V</t>
  </si>
  <si>
    <t>10-Aug-1971</t>
  </si>
  <si>
    <t>Felix</t>
  </si>
  <si>
    <t>28-Dec-1993</t>
  </si>
  <si>
    <t>Padraig</t>
  </si>
  <si>
    <t>18-Oct-1967</t>
  </si>
  <si>
    <t>Andrew P</t>
  </si>
  <si>
    <t>9-Oct-1992</t>
  </si>
  <si>
    <t>Ryan J.</t>
  </si>
  <si>
    <t>14-Jul-1970</t>
  </si>
  <si>
    <t>5-Dec-1972</t>
  </si>
  <si>
    <t>Jay T.</t>
  </si>
  <si>
    <t>9-Sep-1979</t>
  </si>
  <si>
    <t>Timothy</t>
  </si>
  <si>
    <t>17-Dec-1973</t>
  </si>
  <si>
    <t>12-Aug-1966</t>
  </si>
  <si>
    <t>Ron N</t>
  </si>
  <si>
    <t>4-Sep-1962</t>
  </si>
  <si>
    <t>25-Sep-1970</t>
  </si>
  <si>
    <t>10-Jun-1972</t>
  </si>
  <si>
    <t>Philip</t>
  </si>
  <si>
    <t>12-Aug-1972</t>
  </si>
  <si>
    <t>Gwen M.</t>
  </si>
  <si>
    <t>7-Oct-1964</t>
  </si>
  <si>
    <t>16-Oct-1971</t>
  </si>
  <si>
    <t>22-Dec-1967</t>
  </si>
  <si>
    <t>24-Nov-1974</t>
  </si>
  <si>
    <t>Samantha C</t>
  </si>
  <si>
    <t>22-Sep-1962</t>
  </si>
  <si>
    <t>Maurya</t>
  </si>
  <si>
    <t>21-Sep-1966</t>
  </si>
  <si>
    <t>18-Sep-1973</t>
  </si>
  <si>
    <t>Casey</t>
  </si>
  <si>
    <t>3-Aug-1968</t>
  </si>
  <si>
    <t>Katie T.</t>
  </si>
  <si>
    <t>27-Jun-1967</t>
  </si>
  <si>
    <t>Louise</t>
  </si>
  <si>
    <t>3-Nov-1971</t>
  </si>
  <si>
    <t>29-Oct-1965</t>
  </si>
  <si>
    <t>Philippe</t>
  </si>
  <si>
    <t>Russell B.</t>
  </si>
  <si>
    <t>4-Aug-1962</t>
  </si>
  <si>
    <t>12-Sep-1998</t>
  </si>
  <si>
    <t>Erika M.</t>
  </si>
  <si>
    <t>8-Aug-1993</t>
  </si>
  <si>
    <t>9-Oct-1980</t>
  </si>
  <si>
    <t>20-Oct-1959</t>
  </si>
  <si>
    <t>Bret R</t>
  </si>
  <si>
    <t>17-Nov-1985</t>
  </si>
  <si>
    <t>Jenna L.</t>
  </si>
  <si>
    <t>4-Dec-1989</t>
  </si>
  <si>
    <t>Terence</t>
  </si>
  <si>
    <t>23-Sep-1998</t>
  </si>
  <si>
    <t>Jeffry</t>
  </si>
  <si>
    <t>22-Nov-1960</t>
  </si>
  <si>
    <t>Luke M</t>
  </si>
  <si>
    <t>25-Aug-2002</t>
  </si>
  <si>
    <t>Nate</t>
  </si>
  <si>
    <t>Dan M.</t>
  </si>
  <si>
    <t>11-Jun-1998</t>
  </si>
  <si>
    <t>9-Oct-2004</t>
  </si>
  <si>
    <t>29-Jun-1977</t>
  </si>
  <si>
    <t>22-Dec-1998</t>
  </si>
  <si>
    <t>Stephen II</t>
  </si>
  <si>
    <t>6-Sep-1972</t>
  </si>
  <si>
    <t>Data returned for Count of NumberOfMajorSurgeries (First 1000 rows).</t>
  </si>
  <si>
    <t>Average of charges</t>
  </si>
  <si>
    <t>Julien</t>
  </si>
  <si>
    <t>21-Dec-1960</t>
  </si>
  <si>
    <t>17-Jul-1986</t>
  </si>
  <si>
    <t>Alyssa</t>
  </si>
  <si>
    <t>7-Sep-1986</t>
  </si>
  <si>
    <t>13-Aug-1986</t>
  </si>
  <si>
    <t>Mark H.</t>
  </si>
  <si>
    <t>24-Nov-1986</t>
  </si>
  <si>
    <t>Aaqib L.</t>
  </si>
  <si>
    <t>5-Jul-1981</t>
  </si>
  <si>
    <t>Anthony J.</t>
  </si>
  <si>
    <t>29-Dec-1986</t>
  </si>
  <si>
    <t>Franklin</t>
  </si>
  <si>
    <t>1-Dec-1968</t>
  </si>
  <si>
    <t>Daniel J.</t>
  </si>
  <si>
    <t>Samuel K.</t>
  </si>
  <si>
    <t>Kurt</t>
  </si>
  <si>
    <t>Mark G</t>
  </si>
  <si>
    <t>18-Oct-1981</t>
  </si>
  <si>
    <t>6-Oct-1971</t>
  </si>
  <si>
    <t>Laura J</t>
  </si>
  <si>
    <t>12-Jun-1981</t>
  </si>
  <si>
    <t>Candice</t>
  </si>
  <si>
    <t>21-Aug-1978</t>
  </si>
  <si>
    <t>Wesley</t>
  </si>
  <si>
    <t>9-Dec-1974</t>
  </si>
  <si>
    <t>Shure</t>
  </si>
  <si>
    <t>2-Oct-1981</t>
  </si>
  <si>
    <t>19-Dec-1967</t>
  </si>
  <si>
    <t>25-Sep-1975</t>
  </si>
  <si>
    <t>17-Jul-1978</t>
  </si>
  <si>
    <t>10-Dec-1975</t>
  </si>
  <si>
    <t>Erin M.</t>
  </si>
  <si>
    <t>5-Jun-1981</t>
  </si>
  <si>
    <t>26-Oct-1975</t>
  </si>
  <si>
    <t>16-Sep-1978</t>
  </si>
  <si>
    <t>Kelly J</t>
  </si>
  <si>
    <t>24-Jul-1975</t>
  </si>
  <si>
    <t>Beth A</t>
  </si>
  <si>
    <t>25-Aug-1975</t>
  </si>
  <si>
    <t>Andres Sr.</t>
  </si>
  <si>
    <t>27-Jun-1975</t>
  </si>
  <si>
    <t>Craig A.</t>
  </si>
  <si>
    <t>12-Jul-1978</t>
  </si>
  <si>
    <t>16-Jul-1981</t>
  </si>
  <si>
    <t>27-Dec-1981</t>
  </si>
  <si>
    <t>Maria S.</t>
  </si>
  <si>
    <t>19-Oct-1976</t>
  </si>
  <si>
    <t>7-Jul-1973</t>
  </si>
  <si>
    <t>Mallory D.</t>
  </si>
  <si>
    <t>Annette M.</t>
  </si>
  <si>
    <t>29-Sep-1973</t>
  </si>
  <si>
    <t>Danielle N</t>
  </si>
  <si>
    <t>Lisa B</t>
  </si>
  <si>
    <t>24-Jun-1968</t>
  </si>
  <si>
    <t>Melissa L</t>
  </si>
  <si>
    <t>24-Aug-1967</t>
  </si>
  <si>
    <t>13-Nov-1965</t>
  </si>
  <si>
    <t>Carolina</t>
  </si>
  <si>
    <t>25-Jul-1960</t>
  </si>
  <si>
    <t>Louise A</t>
  </si>
  <si>
    <t>22-Oct-1958</t>
  </si>
  <si>
    <t>Kacee</t>
  </si>
  <si>
    <t>21-Sep-1974</t>
  </si>
  <si>
    <t>Ashley N</t>
  </si>
  <si>
    <t>13-Dec-1960</t>
  </si>
  <si>
    <t>13-Aug-1971</t>
  </si>
  <si>
    <t>6-Dec-1971</t>
  </si>
  <si>
    <t>Christina M.</t>
  </si>
  <si>
    <t>5-Aug-1963</t>
  </si>
  <si>
    <t>Leilani M.</t>
  </si>
  <si>
    <t>21-Dec-1961</t>
  </si>
  <si>
    <t>Colin</t>
  </si>
  <si>
    <t>Timothy G.</t>
  </si>
  <si>
    <t>16-Jun-1967</t>
  </si>
  <si>
    <t>27-Sep-2002</t>
  </si>
  <si>
    <t>10-Jul-1975</t>
  </si>
  <si>
    <t>Brendan D.</t>
  </si>
  <si>
    <t>4-Dec-1962</t>
  </si>
  <si>
    <t>Zach</t>
  </si>
  <si>
    <t>17-Nov-1960</t>
  </si>
  <si>
    <t>Jon</t>
  </si>
  <si>
    <t>14-Aug-1981</t>
  </si>
  <si>
    <t>Adam C</t>
  </si>
  <si>
    <t>13-Jun-1981</t>
  </si>
  <si>
    <t>4-Aug-1981</t>
  </si>
  <si>
    <t>Mark A</t>
  </si>
  <si>
    <t>1-Sep-1978</t>
  </si>
  <si>
    <t>Melissa M.</t>
  </si>
  <si>
    <t>2-Jul-1975</t>
  </si>
  <si>
    <t>27-Nov-1973</t>
  </si>
  <si>
    <t>28-Jul-1968</t>
  </si>
  <si>
    <t>20-Dec-1971</t>
  </si>
  <si>
    <t>Liza J.</t>
  </si>
  <si>
    <t>10-Dec-1974</t>
  </si>
  <si>
    <t>Jenessa</t>
  </si>
  <si>
    <t>14-Jun-1970</t>
  </si>
  <si>
    <t>Peiweng</t>
  </si>
  <si>
    <t>22-Jun-1970</t>
  </si>
  <si>
    <t>Rachelle M</t>
  </si>
  <si>
    <t>12-Sep-1971</t>
  </si>
  <si>
    <t>Floris</t>
  </si>
  <si>
    <t>1-Nov-1965</t>
  </si>
  <si>
    <t>Megumi</t>
  </si>
  <si>
    <t>30-Dec-1967</t>
  </si>
  <si>
    <t>28-Aug-1967</t>
  </si>
  <si>
    <t>Kelly M.</t>
  </si>
  <si>
    <t>3-Dec-1968</t>
  </si>
  <si>
    <t>Bradley D</t>
  </si>
  <si>
    <t>30-Oct-1981</t>
  </si>
  <si>
    <t>Ashley M.</t>
  </si>
  <si>
    <t>29-Jun-1975</t>
  </si>
  <si>
    <t>Filip</t>
  </si>
  <si>
    <t>7-Aug-1975</t>
  </si>
  <si>
    <t>Cary J</t>
  </si>
  <si>
    <t>8-Dec-1986</t>
  </si>
  <si>
    <t>5-Nov-2002</t>
  </si>
  <si>
    <t>1-Jun-1986</t>
  </si>
  <si>
    <t>Jose Guadalupe P. Sr.</t>
  </si>
  <si>
    <t>22-Jul-1986</t>
  </si>
  <si>
    <t>Lauren C</t>
  </si>
  <si>
    <t>30-Jun-1981</t>
  </si>
  <si>
    <t>Amy C</t>
  </si>
  <si>
    <t>6-Sep-1974</t>
  </si>
  <si>
    <t>Kasey E.</t>
  </si>
  <si>
    <t>28-Nov-1973</t>
  </si>
  <si>
    <t>Tracy</t>
  </si>
  <si>
    <t>19-Dec-1978</t>
  </si>
  <si>
    <t>Conrad F</t>
  </si>
  <si>
    <t>14-Jun-1961</t>
  </si>
  <si>
    <t>Jocelyn</t>
  </si>
  <si>
    <t>13-Nov-1981</t>
  </si>
  <si>
    <t>Angelica</t>
  </si>
  <si>
    <t>8-Aug-1960</t>
  </si>
  <si>
    <t>Jessica A.</t>
  </si>
  <si>
    <t>23-Nov-1978</t>
  </si>
  <si>
    <t>Caitlin E.</t>
  </si>
  <si>
    <t>6-Jun-1960</t>
  </si>
  <si>
    <t>Kamilla</t>
  </si>
  <si>
    <t>10-Oct-1958</t>
  </si>
  <si>
    <t>27-Aug-1970</t>
  </si>
  <si>
    <t>Jacy D</t>
  </si>
  <si>
    <t>18-Jun-1970</t>
  </si>
  <si>
    <t>Les J</t>
  </si>
  <si>
    <t>21-Jul-1975</t>
  </si>
  <si>
    <t>Ryan M</t>
  </si>
  <si>
    <t>9-Aug-1974</t>
  </si>
  <si>
    <t>Paul J</t>
  </si>
  <si>
    <t>16-Jul-2002</t>
  </si>
  <si>
    <t>28-Jun-1975</t>
  </si>
  <si>
    <t>15-Dec-1975</t>
  </si>
  <si>
    <t>Braulio</t>
  </si>
  <si>
    <t>8-Sep-1974</t>
  </si>
  <si>
    <t>20-Oct-1971</t>
  </si>
  <si>
    <t>14-Aug-1974</t>
  </si>
  <si>
    <t>Steven</t>
  </si>
  <si>
    <t>18-Aug-1970</t>
  </si>
  <si>
    <t>Kaitlin R.</t>
  </si>
  <si>
    <t>15-Aug-1975</t>
  </si>
  <si>
    <t>Erin C</t>
  </si>
  <si>
    <t>18-Dec-1970</t>
  </si>
  <si>
    <t>7-Oct-1970</t>
  </si>
  <si>
    <t>Carrie A.</t>
  </si>
  <si>
    <t>14-Nov-1968</t>
  </si>
  <si>
    <t>Cassandra</t>
  </si>
  <si>
    <t>23-Jul-1973</t>
  </si>
  <si>
    <t>6-Nov-1965</t>
  </si>
  <si>
    <t>Justyna I.</t>
  </si>
  <si>
    <t>25-Oct-1968</t>
  </si>
  <si>
    <t>22-Sep-1963</t>
  </si>
  <si>
    <t>Laura F</t>
  </si>
  <si>
    <t>14-Sep-1965</t>
  </si>
  <si>
    <t>4-Sep-1978</t>
  </si>
  <si>
    <t>Pierre-Michel</t>
  </si>
  <si>
    <t>28-Jul-1961</t>
  </si>
  <si>
    <t>Douglas</t>
  </si>
  <si>
    <t>11-Oct-1986</t>
  </si>
  <si>
    <t>Sebastien</t>
  </si>
  <si>
    <t>5-Jun-1975</t>
  </si>
  <si>
    <t>Michael P</t>
  </si>
  <si>
    <t>17-Sep-2002</t>
  </si>
  <si>
    <t>Matthew S.</t>
  </si>
  <si>
    <t>21-Jun-1986</t>
  </si>
  <si>
    <t>Jonas</t>
  </si>
  <si>
    <t>12-Oct-1978</t>
  </si>
  <si>
    <t>Gamini P.</t>
  </si>
  <si>
    <t>20-Dec-1978</t>
  </si>
  <si>
    <t>Sari</t>
  </si>
  <si>
    <t>28-Jul-1981</t>
  </si>
  <si>
    <t>Bethany A</t>
  </si>
  <si>
    <t>29-Sep-1975</t>
  </si>
  <si>
    <t>Myles</t>
  </si>
  <si>
    <t>13-Jun-1961</t>
  </si>
  <si>
    <t>27-Jun-2002</t>
  </si>
  <si>
    <t>3-Sep-1981</t>
  </si>
  <si>
    <t>Justin C</t>
  </si>
  <si>
    <t>23-Jun-1981</t>
  </si>
  <si>
    <t>24-Nov-1981</t>
  </si>
  <si>
    <t>Keara</t>
  </si>
  <si>
    <t>28-Dec-1981</t>
  </si>
  <si>
    <t>Rebecca E</t>
  </si>
  <si>
    <t>6-Aug-1975</t>
  </si>
  <si>
    <t>Lana J</t>
  </si>
  <si>
    <t>21-Aug-1975</t>
  </si>
  <si>
    <t>Pascale</t>
  </si>
  <si>
    <t>8-Aug-1981</t>
  </si>
  <si>
    <t>Carma S</t>
  </si>
  <si>
    <t>22-Dec-1971</t>
  </si>
  <si>
    <t>Sara</t>
  </si>
  <si>
    <t>8-Nov-1971</t>
  </si>
  <si>
    <t>8-Jul-1963</t>
  </si>
  <si>
    <t>Kristin P.</t>
  </si>
  <si>
    <t>25-Sep-1961</t>
  </si>
  <si>
    <t>Katherine L.</t>
  </si>
  <si>
    <t>4-Jul-1981</t>
  </si>
  <si>
    <t>5-Sep-1978</t>
  </si>
  <si>
    <t>Bradley</t>
  </si>
  <si>
    <t>27-Sep-1981</t>
  </si>
  <si>
    <t>17-Nov-1981</t>
  </si>
  <si>
    <t>Kiley D</t>
  </si>
  <si>
    <t>29-Aug-1975</t>
  </si>
  <si>
    <t>Calesse</t>
  </si>
  <si>
    <t>24-Jul-1963</t>
  </si>
  <si>
    <t>Marie-Helene</t>
  </si>
  <si>
    <t>9-Nov-1975</t>
  </si>
  <si>
    <t>5-Aug-1978</t>
  </si>
  <si>
    <t>2-Dec-1975</t>
  </si>
  <si>
    <t>3-Sep-1958</t>
  </si>
  <si>
    <t>16-Nov-1958</t>
  </si>
  <si>
    <t>1-Dec-1990</t>
  </si>
  <si>
    <t>21-Nov-1986</t>
  </si>
  <si>
    <t>Shawn E</t>
  </si>
  <si>
    <t>6-Sep-1978</t>
  </si>
  <si>
    <t>Thomas A</t>
  </si>
  <si>
    <t>4-Dec-1978</t>
  </si>
  <si>
    <t>Stan J</t>
  </si>
  <si>
    <t>21-Dec-1975</t>
  </si>
  <si>
    <t>Mathias</t>
  </si>
  <si>
    <t>16-Oct-1973</t>
  </si>
  <si>
    <t>Sylvain</t>
  </si>
  <si>
    <t>Milah B</t>
  </si>
  <si>
    <t>19-Sep-1973</t>
  </si>
  <si>
    <t>29-Jun-1971</t>
  </si>
  <si>
    <t>Joshua P</t>
  </si>
  <si>
    <t>2-Oct-1967</t>
  </si>
  <si>
    <t>Abby A.</t>
  </si>
  <si>
    <t>12-Nov-1968</t>
  </si>
  <si>
    <t>Emma M</t>
  </si>
  <si>
    <t>21-Oct-1973</t>
  </si>
  <si>
    <t>Anna E.</t>
  </si>
  <si>
    <t>29-Oct-1967</t>
  </si>
  <si>
    <t>Wayne L.</t>
  </si>
  <si>
    <t>Andee W.</t>
  </si>
  <si>
    <t>Rich</t>
  </si>
  <si>
    <t>14-Aug-1963</t>
  </si>
  <si>
    <t>Drew T.</t>
  </si>
  <si>
    <t>6-Dec-2002</t>
  </si>
  <si>
    <t>25-Nov-1963</t>
  </si>
  <si>
    <t>20-Jul-1986</t>
  </si>
  <si>
    <t>4-Oct-1981</t>
  </si>
  <si>
    <t>Freeman</t>
  </si>
  <si>
    <t>19-Dec-1968</t>
  </si>
  <si>
    <t>Bryson C.</t>
  </si>
  <si>
    <t>Inna</t>
  </si>
  <si>
    <t>23-Oct-1975</t>
  </si>
  <si>
    <t>Nicole J.</t>
  </si>
  <si>
    <t>17-Aug-1978</t>
  </si>
  <si>
    <t>Eric A.</t>
  </si>
  <si>
    <t>27-Oct-1965</t>
  </si>
  <si>
    <t>Patrick R.</t>
  </si>
  <si>
    <t>4-Sep-1963</t>
  </si>
  <si>
    <t>29-Jul-1961</t>
  </si>
  <si>
    <t>Tracy L</t>
  </si>
  <si>
    <t>30-Sep-1986</t>
  </si>
  <si>
    <t>26-Aug-1981</t>
  </si>
  <si>
    <t>Jodi</t>
  </si>
  <si>
    <t>8-Oct-1981</t>
  </si>
  <si>
    <t>30-Jul-1978</t>
  </si>
  <si>
    <t>24-Aug-1978</t>
  </si>
  <si>
    <t>Jennifer D.</t>
  </si>
  <si>
    <t>26-Sep-1975</t>
  </si>
  <si>
    <t>18-Jun-1974</t>
  </si>
  <si>
    <t>26-Nov-1971</t>
  </si>
  <si>
    <t>Cary</t>
  </si>
  <si>
    <t>4-Jul-1970</t>
  </si>
  <si>
    <t>Lucie J.</t>
  </si>
  <si>
    <t>3-Oct-1971</t>
  </si>
  <si>
    <t>20-Sep-1958</t>
  </si>
  <si>
    <t>Andrew D.</t>
  </si>
  <si>
    <t>9-Jul-1960</t>
  </si>
  <si>
    <t>Bernat</t>
  </si>
  <si>
    <t>Erica J</t>
  </si>
  <si>
    <t>21-Jun-2002</t>
  </si>
  <si>
    <t>21-Jul-1974</t>
  </si>
  <si>
    <t>Julee</t>
  </si>
  <si>
    <t>17-Sep-1973</t>
  </si>
  <si>
    <t>1-Jun-1975</t>
  </si>
  <si>
    <t>Spencer</t>
  </si>
  <si>
    <t>24-Nov-1968</t>
  </si>
  <si>
    <t>27-Jun-1958</t>
  </si>
  <si>
    <t>Armando</t>
  </si>
  <si>
    <t>27-Jul-1962</t>
  </si>
  <si>
    <t>Devin C.</t>
  </si>
  <si>
    <t>21-Jun-1958</t>
  </si>
  <si>
    <t>Alyssa K.</t>
  </si>
  <si>
    <t>6-Jun-1968</t>
  </si>
  <si>
    <t>Christine</t>
  </si>
  <si>
    <t>9-Sep-1961</t>
  </si>
  <si>
    <t>Data returned for Average of charges, Obesity, Diabetes (First 1000 rows).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</si>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</sst>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quot;$&quot;#,##0"/>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rgb="FFFFC000"/>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5">
    <xf numFmtId="0" fontId="0" fillId="0" borderId="0" xfId="0"/>
    <xf numFmtId="0" fontId="0" fillId="0" borderId="0" xfId="0" applyNumberFormat="1"/>
    <xf numFmtId="0" fontId="0" fillId="0" borderId="2" xfId="0" applyBorder="1"/>
    <xf numFmtId="0" fontId="0" fillId="0" borderId="3" xfId="0"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1" xfId="0" applyBorder="1"/>
    <xf numFmtId="0" fontId="0" fillId="0" borderId="8" xfId="0" applyBorder="1"/>
    <xf numFmtId="0" fontId="0" fillId="0" borderId="1" xfId="0" applyNumberFormat="1" applyBorder="1"/>
    <xf numFmtId="0" fontId="0" fillId="0" borderId="9" xfId="0" applyBorder="1"/>
    <xf numFmtId="0" fontId="0" fillId="0" borderId="9" xfId="0" applyNumberFormat="1" applyBorder="1"/>
    <xf numFmtId="0" fontId="0" fillId="0" borderId="0" xfId="0"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0" fontId="0" fillId="0" borderId="0" xfId="0" applyAlignment="1"/>
    <xf numFmtId="0" fontId="0" fillId="4" borderId="0" xfId="0" applyFill="1" applyAlignment="1">
      <alignment horizontal="center"/>
    </xf>
    <xf numFmtId="0" fontId="0" fillId="5" borderId="0" xfId="0" applyFill="1"/>
    <xf numFmtId="0" fontId="0" fillId="6" borderId="0" xfId="0" applyFill="1" applyAlignment="1">
      <alignment horizontal="center"/>
    </xf>
    <xf numFmtId="0" fontId="0" fillId="7" borderId="0" xfId="0" applyFill="1"/>
    <xf numFmtId="0" fontId="0" fillId="8" borderId="0" xfId="0" applyFill="1"/>
    <xf numFmtId="0" fontId="0" fillId="0" borderId="8" xfId="0" applyBorder="1" applyAlignment="1">
      <alignment horizontal="center"/>
    </xf>
    <xf numFmtId="0" fontId="0" fillId="0" borderId="9" xfId="0" applyBorder="1" applyAlignment="1">
      <alignment horizontal="center"/>
    </xf>
    <xf numFmtId="0" fontId="0" fillId="0" borderId="1" xfId="0" applyNumberFormat="1" applyBorder="1" applyAlignment="1">
      <alignment horizontal="center"/>
    </xf>
    <xf numFmtId="0" fontId="0" fillId="0" borderId="9" xfId="0" applyNumberFormat="1" applyBorder="1" applyAlignment="1">
      <alignment horizontal="center"/>
    </xf>
    <xf numFmtId="0" fontId="0" fillId="0" borderId="3" xfId="0" applyBorder="1" applyAlignment="1">
      <alignment horizontal="center"/>
    </xf>
    <xf numFmtId="0" fontId="0" fillId="0" borderId="5" xfId="0" applyNumberFormat="1" applyBorder="1" applyAlignment="1">
      <alignment horizontal="center"/>
    </xf>
    <xf numFmtId="0" fontId="0" fillId="0" borderId="7" xfId="0" applyNumberFormat="1" applyBorder="1" applyAlignment="1">
      <alignment horizontal="center"/>
    </xf>
    <xf numFmtId="0" fontId="0" fillId="0" borderId="2" xfId="0" applyBorder="1" applyAlignment="1">
      <alignment horizontal="center"/>
    </xf>
    <xf numFmtId="0" fontId="0" fillId="0" borderId="4" xfId="0" applyNumberFormat="1" applyBorder="1" applyAlignment="1">
      <alignment horizontal="center"/>
    </xf>
    <xf numFmtId="0" fontId="0" fillId="0" borderId="6" xfId="0" applyNumberFormat="1" applyBorder="1" applyAlignment="1">
      <alignment horizontal="center"/>
    </xf>
    <xf numFmtId="172" fontId="0" fillId="0" borderId="8" xfId="0" applyNumberFormat="1" applyBorder="1"/>
    <xf numFmtId="172" fontId="0" fillId="0" borderId="1" xfId="0" applyNumberFormat="1" applyBorder="1"/>
    <xf numFmtId="172" fontId="0" fillId="0" borderId="9" xfId="0" applyNumberFormat="1" applyBorder="1"/>
    <xf numFmtId="172" fontId="0" fillId="0" borderId="0" xfId="0" applyNumberFormat="1"/>
    <xf numFmtId="0" fontId="0" fillId="0" borderId="0" xfId="0" applyAlignment="1">
      <alignment horizontal="left"/>
    </xf>
    <xf numFmtId="0" fontId="0" fillId="0" borderId="1" xfId="0" applyBorder="1" applyAlignment="1">
      <alignment horizontal="left"/>
    </xf>
    <xf numFmtId="0" fontId="1" fillId="9" borderId="1" xfId="0" applyFont="1" applyFill="1" applyBorder="1"/>
    <xf numFmtId="0" fontId="1" fillId="9" borderId="1" xfId="0" applyFont="1" applyFill="1" applyBorder="1" applyAlignment="1">
      <alignment horizontal="left"/>
    </xf>
    <xf numFmtId="172" fontId="1" fillId="9" borderId="1" xfId="0" applyNumberFormat="1" applyFont="1" applyFill="1" applyBorder="1"/>
    <xf numFmtId="0" fontId="0" fillId="0" borderId="0" xfId="0" pivotButton="1"/>
    <xf numFmtId="0" fontId="0" fillId="9" borderId="2" xfId="0" applyFill="1" applyBorder="1"/>
    <xf numFmtId="0" fontId="2" fillId="0" borderId="0" xfId="0" applyFont="1"/>
  </cellXfs>
  <cellStyles count="1">
    <cellStyle name="Normal" xfId="0" builtinId="0"/>
  </cellStyles>
  <dxfs count="39">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72" formatCode="&quot;$&quot;#,##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E89808"/>
      <color rgb="FFCDC5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 CARE  MODULE ASSIGNMENT.xlsx]Pivot table!PivotTable15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0740266841644792"/>
                  <c:h val="0.20971394851883926"/>
                </c:manualLayout>
              </c15:layout>
            </c:ext>
          </c:extLst>
        </c:dLbl>
      </c:pivotFmt>
      <c:pivotFmt>
        <c:idx val="1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611111111111113E-2"/>
          <c:y val="0.4264206227985412"/>
          <c:w val="0.81388888888888888"/>
          <c:h val="0.49946284223872278"/>
        </c:manualLayout>
      </c:layout>
      <c:pie3DChart>
        <c:varyColors val="1"/>
        <c:ser>
          <c:idx val="0"/>
          <c:order val="0"/>
          <c:tx>
            <c:strRef>
              <c:f>'Pivot table'!$B$3:$B$4</c:f>
              <c:strCache>
                <c:ptCount val="1"/>
                <c:pt idx="0">
                  <c:v>No</c:v>
                </c:pt>
              </c:strCache>
            </c:strRef>
          </c:tx>
          <c:dPt>
            <c:idx val="0"/>
            <c:bubble3D val="0"/>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A8D-4043-B406-CC2A099F442B}"/>
              </c:ext>
            </c:extLst>
          </c:dPt>
          <c:dPt>
            <c:idx val="1"/>
            <c:bubble3D val="0"/>
            <c:spPr>
              <a:solidFill>
                <a:schemeClr val="accent4">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A8D-4043-B406-CC2A099F442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8A8D-4043-B406-CC2A099F442B}"/>
                </c:ext>
              </c:extLst>
            </c:dLbl>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0740266841644792"/>
                      <c:h val="0.20971394851883926"/>
                    </c:manualLayout>
                  </c15:layout>
                </c:ext>
                <c:ext xmlns:c16="http://schemas.microsoft.com/office/drawing/2014/chart" uri="{C3380CC4-5D6E-409C-BE32-E72D297353CC}">
                  <c16:uniqueId val="{00000003-8A8D-4043-B406-CC2A099F442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table'!$B$5:$B$7</c:f>
              <c:numCache>
                <c:formatCode>General</c:formatCode>
                <c:ptCount val="2"/>
                <c:pt idx="0">
                  <c:v>1540</c:v>
                </c:pt>
                <c:pt idx="1">
                  <c:v>404</c:v>
                </c:pt>
              </c:numCache>
            </c:numRef>
          </c:val>
          <c:extLst>
            <c:ext xmlns:c16="http://schemas.microsoft.com/office/drawing/2014/chart" uri="{C3380CC4-5D6E-409C-BE32-E72D297353CC}">
              <c16:uniqueId val="{00000004-8A8D-4043-B406-CC2A099F442B}"/>
            </c:ext>
          </c:extLst>
        </c:ser>
        <c:ser>
          <c:idx val="1"/>
          <c:order val="1"/>
          <c:tx>
            <c:strRef>
              <c:f>'Pivot table'!$C$3:$C$4</c:f>
              <c:strCache>
                <c:ptCount val="1"/>
                <c:pt idx="0">
                  <c:v>Yes</c:v>
                </c:pt>
              </c:strCache>
            </c:strRef>
          </c:tx>
          <c:dPt>
            <c:idx val="0"/>
            <c:bubble3D val="0"/>
            <c:spPr>
              <a:solidFill>
                <a:schemeClr val="accent6">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8A8D-4043-B406-CC2A099F442B}"/>
              </c:ext>
            </c:extLst>
          </c:dPt>
          <c:dPt>
            <c:idx val="1"/>
            <c:bubble3D val="0"/>
            <c:spPr>
              <a:solidFill>
                <a:schemeClr val="accent6">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8A8D-4043-B406-CC2A099F442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table'!$C$5:$C$7</c:f>
              <c:numCache>
                <c:formatCode>General</c:formatCode>
                <c:ptCount val="2"/>
                <c:pt idx="0">
                  <c:v>307</c:v>
                </c:pt>
                <c:pt idx="1">
                  <c:v>84</c:v>
                </c:pt>
              </c:numCache>
            </c:numRef>
          </c:val>
          <c:extLst>
            <c:ext xmlns:c16="http://schemas.microsoft.com/office/drawing/2014/chart" uri="{C3380CC4-5D6E-409C-BE32-E72D297353CC}">
              <c16:uniqueId val="{0000000A-8A8D-4043-B406-CC2A099F442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MODULE ASSIGNMENT.xlsx]Pivot table!PivotTable16</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70C0"/>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70C0"/>
          </a:solidFill>
          <a:ln>
            <a:noFill/>
          </a:ln>
          <a:effectLst>
            <a:outerShdw blurRad="254000" sx="102000" sy="102000" algn="ctr" rotWithShape="0">
              <a:prstClr val="black">
                <a:alpha val="20000"/>
              </a:prstClr>
            </a:outerShdw>
          </a:effectLst>
        </c:spPr>
      </c:pivotFmt>
      <c:pivotFmt>
        <c:idx val="13"/>
        <c:spPr>
          <a:solidFill>
            <a:schemeClr val="accent4">
              <a:lumMod val="40000"/>
              <a:lumOff val="6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2307524059492565"/>
          <c:y val="0.19355132691746865"/>
          <c:w val="0.36773840769903759"/>
          <c:h val="0.61289734616506275"/>
        </c:manualLayout>
      </c:layout>
      <c:doughnutChart>
        <c:varyColors val="1"/>
        <c:ser>
          <c:idx val="0"/>
          <c:order val="0"/>
          <c:tx>
            <c:strRef>
              <c:f>'Pivot table'!$K$4</c:f>
              <c:strCache>
                <c:ptCount val="1"/>
                <c:pt idx="0">
                  <c:v>Count of NumberOfMajorSurgeries</c:v>
                </c:pt>
              </c:strCache>
            </c:strRef>
          </c:tx>
          <c:dPt>
            <c:idx val="0"/>
            <c:bubble3D val="0"/>
            <c:spPr>
              <a:solidFill>
                <a:srgbClr val="0070C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61-475E-A8D6-877C9CB235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61-475E-A8D6-877C9CB235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table'!$J$5:$J$7</c:f>
              <c:strCache>
                <c:ptCount val="2"/>
                <c:pt idx="0">
                  <c:v>No</c:v>
                </c:pt>
                <c:pt idx="1">
                  <c:v>yes</c:v>
                </c:pt>
              </c:strCache>
            </c:strRef>
          </c:cat>
          <c:val>
            <c:numRef>
              <c:f>'Pivot table'!$K$5:$K$7</c:f>
              <c:numCache>
                <c:formatCode>General</c:formatCode>
                <c:ptCount val="2"/>
                <c:pt idx="0">
                  <c:v>2191</c:v>
                </c:pt>
                <c:pt idx="1">
                  <c:v>144</c:v>
                </c:pt>
              </c:numCache>
            </c:numRef>
          </c:val>
          <c:extLst>
            <c:ext xmlns:c16="http://schemas.microsoft.com/office/drawing/2014/chart" uri="{C3380CC4-5D6E-409C-BE32-E72D297353CC}">
              <c16:uniqueId val="{00000004-3F61-475E-A8D6-877C9CB23557}"/>
            </c:ext>
          </c:extLst>
        </c:ser>
        <c:ser>
          <c:idx val="1"/>
          <c:order val="1"/>
          <c:tx>
            <c:strRef>
              <c:f>'Pivot table'!$L$4</c:f>
              <c:strCache>
                <c:ptCount val="1"/>
                <c:pt idx="0">
                  <c:v>Average of HBA1C</c:v>
                </c:pt>
              </c:strCache>
            </c:strRef>
          </c:tx>
          <c:dPt>
            <c:idx val="0"/>
            <c:bubble3D val="0"/>
            <c:spPr>
              <a:solidFill>
                <a:srgbClr val="0070C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3F61-475E-A8D6-877C9CB23557}"/>
              </c:ext>
            </c:extLst>
          </c:dPt>
          <c:dPt>
            <c:idx val="1"/>
            <c:bubble3D val="0"/>
            <c:spPr>
              <a:solidFill>
                <a:schemeClr val="accent4">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3F61-475E-A8D6-877C9CB235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table'!$J$5:$J$7</c:f>
              <c:strCache>
                <c:ptCount val="2"/>
                <c:pt idx="0">
                  <c:v>No</c:v>
                </c:pt>
                <c:pt idx="1">
                  <c:v>yes</c:v>
                </c:pt>
              </c:strCache>
            </c:strRef>
          </c:cat>
          <c:val>
            <c:numRef>
              <c:f>'Pivot table'!$L$5:$L$7</c:f>
              <c:numCache>
                <c:formatCode>General</c:formatCode>
                <c:ptCount val="2"/>
                <c:pt idx="0">
                  <c:v>6.6704427202190786</c:v>
                </c:pt>
                <c:pt idx="1">
                  <c:v>5.1876388888888885</c:v>
                </c:pt>
              </c:numCache>
            </c:numRef>
          </c:val>
          <c:extLst>
            <c:ext xmlns:c16="http://schemas.microsoft.com/office/drawing/2014/chart" uri="{C3380CC4-5D6E-409C-BE32-E72D297353CC}">
              <c16:uniqueId val="{00000009-3F61-475E-A8D6-877C9CB2355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MODULE ASSIGNMENT.xlsx]Pivot table!PivotTable17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Diabetes</a:t>
            </a:r>
          </a:p>
        </c:rich>
      </c:tx>
      <c:layout>
        <c:manualLayout>
          <c:xMode val="edge"/>
          <c:yMode val="edge"/>
          <c:x val="0.37334011373578307"/>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3648293963255"/>
          <c:y val="0.15175707203266259"/>
          <c:w val="0.6441412948381452"/>
          <c:h val="0.65890128317293672"/>
        </c:manualLayout>
      </c:layout>
      <c:barChart>
        <c:barDir val="col"/>
        <c:grouping val="clustered"/>
        <c:varyColors val="0"/>
        <c:ser>
          <c:idx val="0"/>
          <c:order val="0"/>
          <c:tx>
            <c:strRef>
              <c:f>'Pivot table'!$B$18:$B$19</c:f>
              <c:strCache>
                <c:ptCount val="1"/>
                <c:pt idx="0">
                  <c:v>Diabetes</c:v>
                </c:pt>
              </c:strCache>
            </c:strRef>
          </c:tx>
          <c:spPr>
            <a:solidFill>
              <a:schemeClr val="accent4">
                <a:lumMod val="60000"/>
                <a:lumOff val="40000"/>
              </a:schemeClr>
            </a:solidFill>
            <a:ln>
              <a:noFill/>
            </a:ln>
            <a:effectLst/>
          </c:spPr>
          <c:invertIfNegative val="0"/>
          <c:cat>
            <c:strRef>
              <c:f>'Pivot table'!$A$20:$A$24</c:f>
              <c:strCache>
                <c:ptCount val="4"/>
                <c:pt idx="0">
                  <c:v>Normal Weight</c:v>
                </c:pt>
                <c:pt idx="1">
                  <c:v>Obesity</c:v>
                </c:pt>
                <c:pt idx="2">
                  <c:v>Overweight</c:v>
                </c:pt>
                <c:pt idx="3">
                  <c:v>Underweight</c:v>
                </c:pt>
              </c:strCache>
            </c:strRef>
          </c:cat>
          <c:val>
            <c:numRef>
              <c:f>'Pivot table'!$B$20:$B$24</c:f>
              <c:numCache>
                <c:formatCode>General</c:formatCode>
                <c:ptCount val="4"/>
                <c:pt idx="0">
                  <c:v>12509.815072463767</c:v>
                </c:pt>
                <c:pt idx="1">
                  <c:v>19103.402540045769</c:v>
                </c:pt>
                <c:pt idx="2">
                  <c:v>13886.681025641026</c:v>
                </c:pt>
                <c:pt idx="3">
                  <c:v>7424.9522727272724</c:v>
                </c:pt>
              </c:numCache>
            </c:numRef>
          </c:val>
          <c:extLst>
            <c:ext xmlns:c16="http://schemas.microsoft.com/office/drawing/2014/chart" uri="{C3380CC4-5D6E-409C-BE32-E72D297353CC}">
              <c16:uniqueId val="{00000000-3F00-4F53-A796-2C174E04BE83}"/>
            </c:ext>
          </c:extLst>
        </c:ser>
        <c:ser>
          <c:idx val="1"/>
          <c:order val="1"/>
          <c:tx>
            <c:strRef>
              <c:f>'Pivot table'!$C$18:$C$19</c:f>
              <c:strCache>
                <c:ptCount val="1"/>
                <c:pt idx="0">
                  <c:v>Normal</c:v>
                </c:pt>
              </c:strCache>
            </c:strRef>
          </c:tx>
          <c:spPr>
            <a:solidFill>
              <a:srgbClr val="0070C0"/>
            </a:solidFill>
            <a:ln>
              <a:noFill/>
            </a:ln>
            <a:effectLst/>
          </c:spPr>
          <c:invertIfNegative val="0"/>
          <c:cat>
            <c:strRef>
              <c:f>'Pivot table'!$A$20:$A$24</c:f>
              <c:strCache>
                <c:ptCount val="4"/>
                <c:pt idx="0">
                  <c:v>Normal Weight</c:v>
                </c:pt>
                <c:pt idx="1">
                  <c:v>Obesity</c:v>
                </c:pt>
                <c:pt idx="2">
                  <c:v>Overweight</c:v>
                </c:pt>
                <c:pt idx="3">
                  <c:v>Underweight</c:v>
                </c:pt>
              </c:strCache>
            </c:strRef>
          </c:cat>
          <c:val>
            <c:numRef>
              <c:f>'Pivot table'!$C$20:$C$24</c:f>
              <c:numCache>
                <c:formatCode>General</c:formatCode>
                <c:ptCount val="4"/>
                <c:pt idx="0">
                  <c:v>7897.0778773584907</c:v>
                </c:pt>
                <c:pt idx="1">
                  <c:v>15140.415460992908</c:v>
                </c:pt>
                <c:pt idx="2">
                  <c:v>10376.642911392406</c:v>
                </c:pt>
                <c:pt idx="3">
                  <c:v>6911.0056097560973</c:v>
                </c:pt>
              </c:numCache>
            </c:numRef>
          </c:val>
          <c:extLst>
            <c:ext xmlns:c16="http://schemas.microsoft.com/office/drawing/2014/chart" uri="{C3380CC4-5D6E-409C-BE32-E72D297353CC}">
              <c16:uniqueId val="{00000009-3F00-4F53-A796-2C174E04BE83}"/>
            </c:ext>
          </c:extLst>
        </c:ser>
        <c:ser>
          <c:idx val="2"/>
          <c:order val="2"/>
          <c:tx>
            <c:strRef>
              <c:f>'Pivot table'!$D$18:$D$19</c:f>
              <c:strCache>
                <c:ptCount val="1"/>
                <c:pt idx="0">
                  <c:v>Prediabetes</c:v>
                </c:pt>
              </c:strCache>
            </c:strRef>
          </c:tx>
          <c:spPr>
            <a:solidFill>
              <a:schemeClr val="accent4">
                <a:lumMod val="75000"/>
              </a:schemeClr>
            </a:solidFill>
            <a:ln>
              <a:noFill/>
            </a:ln>
            <a:effectLst/>
          </c:spPr>
          <c:invertIfNegative val="0"/>
          <c:cat>
            <c:strRef>
              <c:f>'Pivot table'!$A$20:$A$24</c:f>
              <c:strCache>
                <c:ptCount val="4"/>
                <c:pt idx="0">
                  <c:v>Normal Weight</c:v>
                </c:pt>
                <c:pt idx="1">
                  <c:v>Obesity</c:v>
                </c:pt>
                <c:pt idx="2">
                  <c:v>Overweight</c:v>
                </c:pt>
                <c:pt idx="3">
                  <c:v>Underweight</c:v>
                </c:pt>
              </c:strCache>
            </c:strRef>
          </c:cat>
          <c:val>
            <c:numRef>
              <c:f>'Pivot table'!$D$20:$D$24</c:f>
              <c:numCache>
                <c:formatCode>General</c:formatCode>
                <c:ptCount val="4"/>
                <c:pt idx="0">
                  <c:v>10389.962592592592</c:v>
                </c:pt>
                <c:pt idx="1">
                  <c:v>15502.742231759656</c:v>
                </c:pt>
                <c:pt idx="2">
                  <c:v>10008.415742574258</c:v>
                </c:pt>
                <c:pt idx="3">
                  <c:v>5626.0917857142858</c:v>
                </c:pt>
              </c:numCache>
            </c:numRef>
          </c:val>
          <c:extLst>
            <c:ext xmlns:c16="http://schemas.microsoft.com/office/drawing/2014/chart" uri="{C3380CC4-5D6E-409C-BE32-E72D297353CC}">
              <c16:uniqueId val="{0000000A-3F00-4F53-A796-2C174E04BE83}"/>
            </c:ext>
          </c:extLst>
        </c:ser>
        <c:dLbls>
          <c:showLegendKey val="0"/>
          <c:showVal val="0"/>
          <c:showCatName val="0"/>
          <c:showSerName val="0"/>
          <c:showPercent val="0"/>
          <c:showBubbleSize val="0"/>
        </c:dLbls>
        <c:gapWidth val="100"/>
        <c:overlap val="-24"/>
        <c:axId val="1309260751"/>
        <c:axId val="2051318351"/>
      </c:barChart>
      <c:catAx>
        <c:axId val="130926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1318351"/>
        <c:crosses val="autoZero"/>
        <c:auto val="1"/>
        <c:lblAlgn val="ctr"/>
        <c:lblOffset val="100"/>
        <c:noMultiLvlLbl val="0"/>
      </c:catAx>
      <c:valAx>
        <c:axId val="20513183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1309260751"/>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Entry>
      <c:layout>
        <c:manualLayout>
          <c:xMode val="edge"/>
          <c:yMode val="edge"/>
          <c:x val="0.77916666666666667"/>
          <c:y val="0.16949475065616801"/>
          <c:w val="0.20416666666666664"/>
          <c:h val="0.318417906095071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cap="rnd">
      <a:noFill/>
      <a:bevel/>
    </a:ln>
    <a:effectLst>
      <a:innerShdw blurRad="63500" dist="50800" dir="13500000">
        <a:srgbClr val="FFC00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MODULE ASSIGNMENT.xlsx]Pivot table!PivotTable18</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70C0">
              <a:alpha val="70000"/>
            </a:srgbClr>
          </a:soli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alpha val="70000"/>
            </a:schemeClr>
          </a:soli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alpha val="70000"/>
            </a:schemeClr>
          </a:solidFill>
          <a:ln>
            <a:noFill/>
          </a:ln>
          <a:effectLst/>
        </c:spPr>
      </c:pivotFmt>
    </c:pivotFmts>
    <c:plotArea>
      <c:layout/>
      <c:barChart>
        <c:barDir val="bar"/>
        <c:grouping val="stacked"/>
        <c:varyColors val="0"/>
        <c:ser>
          <c:idx val="0"/>
          <c:order val="0"/>
          <c:tx>
            <c:strRef>
              <c:f>'Pivot table'!$J$19:$J$20</c:f>
              <c:strCache>
                <c:ptCount val="1"/>
                <c:pt idx="0">
                  <c:v>?</c:v>
                </c:pt>
              </c:strCache>
            </c:strRef>
          </c:tx>
          <c:spPr>
            <a:solidFill>
              <a:schemeClr val="accent1">
                <a:alpha val="70000"/>
              </a:schemeClr>
            </a:solidFill>
            <a:ln>
              <a:noFill/>
            </a:ln>
            <a:effectLst/>
          </c:spPr>
          <c:invertIfNegative val="0"/>
          <c:cat>
            <c:strRef>
              <c:f>'Pivot table'!$I$21:$I$37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table'!$J$21:$J$37</c:f>
              <c:numCache>
                <c:formatCode>General</c:formatCode>
                <c:ptCount val="16"/>
                <c:pt idx="2">
                  <c:v>700</c:v>
                </c:pt>
              </c:numCache>
            </c:numRef>
          </c:val>
          <c:extLst>
            <c:ext xmlns:c16="http://schemas.microsoft.com/office/drawing/2014/chart" uri="{C3380CC4-5D6E-409C-BE32-E72D297353CC}">
              <c16:uniqueId val="{00000000-C7CE-4240-BFEF-DEE25EC979E2}"/>
            </c:ext>
          </c:extLst>
        </c:ser>
        <c:ser>
          <c:idx val="1"/>
          <c:order val="1"/>
          <c:tx>
            <c:strRef>
              <c:f>'Pivot table'!$K$19:$K$20</c:f>
              <c:strCache>
                <c:ptCount val="1"/>
                <c:pt idx="0">
                  <c:v>tier - 1</c:v>
                </c:pt>
              </c:strCache>
            </c:strRef>
          </c:tx>
          <c:spPr>
            <a:solidFill>
              <a:schemeClr val="accent4">
                <a:lumMod val="60000"/>
                <a:lumOff val="40000"/>
                <a:alpha val="70000"/>
              </a:schemeClr>
            </a:solidFill>
            <a:ln>
              <a:noFill/>
            </a:ln>
            <a:effectLst/>
          </c:spPr>
          <c:invertIfNegative val="0"/>
          <c:cat>
            <c:strRef>
              <c:f>'Pivot table'!$I$21:$I$37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table'!$K$21:$K$37</c:f>
              <c:numCache>
                <c:formatCode>General</c:formatCode>
                <c:ptCount val="16"/>
                <c:pt idx="0">
                  <c:v>33081.373793103448</c:v>
                </c:pt>
                <c:pt idx="1">
                  <c:v>26111.457936507937</c:v>
                </c:pt>
                <c:pt idx="2">
                  <c:v>31328.102238805972</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1-C7CE-4240-BFEF-DEE25EC979E2}"/>
            </c:ext>
          </c:extLst>
        </c:ser>
        <c:ser>
          <c:idx val="2"/>
          <c:order val="2"/>
          <c:tx>
            <c:strRef>
              <c:f>'Pivot table'!$L$19:$L$20</c:f>
              <c:strCache>
                <c:ptCount val="1"/>
                <c:pt idx="0">
                  <c:v>tier - 2</c:v>
                </c:pt>
              </c:strCache>
            </c:strRef>
          </c:tx>
          <c:spPr>
            <a:solidFill>
              <a:srgbClr val="0070C0">
                <a:alpha val="70000"/>
              </a:srgbClr>
            </a:solidFill>
            <a:ln>
              <a:noFill/>
            </a:ln>
            <a:effectLst/>
          </c:spPr>
          <c:invertIfNegative val="0"/>
          <c:cat>
            <c:strRef>
              <c:f>'Pivot table'!$I$21:$I$37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table'!$L$21:$L$37</c:f>
              <c:numCache>
                <c:formatCode>General</c:formatCode>
                <c:ptCount val="16"/>
                <c:pt idx="0">
                  <c:v>18997.2806918239</c:v>
                </c:pt>
                <c:pt idx="1">
                  <c:v>10334.279321533922</c:v>
                </c:pt>
                <c:pt idx="2">
                  <c:v>8459.9776737967914</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11-C7CE-4240-BFEF-DEE25EC979E2}"/>
            </c:ext>
          </c:extLst>
        </c:ser>
        <c:ser>
          <c:idx val="3"/>
          <c:order val="3"/>
          <c:tx>
            <c:strRef>
              <c:f>'Pivot table'!$M$19:$M$20</c:f>
              <c:strCache>
                <c:ptCount val="1"/>
                <c:pt idx="0">
                  <c:v>tier - 3</c:v>
                </c:pt>
              </c:strCache>
            </c:strRef>
          </c:tx>
          <c:spPr>
            <a:solidFill>
              <a:schemeClr val="accent4">
                <a:lumMod val="40000"/>
                <a:lumOff val="60000"/>
                <a:alpha val="70000"/>
              </a:schemeClr>
            </a:solidFill>
            <a:ln>
              <a:noFill/>
            </a:ln>
            <a:effectLst/>
          </c:spPr>
          <c:invertIfNegative val="0"/>
          <c:cat>
            <c:strRef>
              <c:f>'Pivot table'!$I$21:$I$37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table'!$M$21:$M$37</c:f>
              <c:numCache>
                <c:formatCode>General</c:formatCode>
                <c:ptCount val="16"/>
                <c:pt idx="0">
                  <c:v>9250.3617857142854</c:v>
                </c:pt>
                <c:pt idx="1">
                  <c:v>10179.941965317919</c:v>
                </c:pt>
                <c:pt idx="2">
                  <c:v>6890.7568235294111</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12-C7CE-4240-BFEF-DEE25EC979E2}"/>
            </c:ext>
          </c:extLst>
        </c:ser>
        <c:dLbls>
          <c:showLegendKey val="0"/>
          <c:showVal val="0"/>
          <c:showCatName val="0"/>
          <c:showSerName val="0"/>
          <c:showPercent val="0"/>
          <c:showBubbleSize val="0"/>
        </c:dLbls>
        <c:gapWidth val="50"/>
        <c:overlap val="100"/>
        <c:axId val="114617712"/>
        <c:axId val="114618672"/>
      </c:barChart>
      <c:catAx>
        <c:axId val="11461771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18672"/>
        <c:crosses val="autoZero"/>
        <c:auto val="1"/>
        <c:lblAlgn val="ctr"/>
        <c:lblOffset val="100"/>
        <c:noMultiLvlLbl val="0"/>
      </c:catAx>
      <c:valAx>
        <c:axId val="114618672"/>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1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trendline>
            <c:spPr>
              <a:ln w="15875" cap="rnd">
                <a:solidFill>
                  <a:schemeClr val="accent1"/>
                </a:solidFill>
              </a:ln>
              <a:effectLst/>
            </c:spPr>
            <c:trendlineType val="linear"/>
            <c:dispRSqr val="0"/>
            <c:dispEq val="0"/>
          </c:trendline>
          <c:trendline>
            <c:spPr>
              <a:ln w="15875" cap="rnd">
                <a:noFill/>
              </a:ln>
              <a:effectLst/>
            </c:spPr>
            <c:trendlineType val="linear"/>
            <c:dispRSqr val="0"/>
            <c:dispEq val="0"/>
          </c:trendline>
          <c:trendline>
            <c:spPr>
              <a:ln w="15875" cap="rnd">
                <a:solidFill>
                  <a:schemeClr val="accent1"/>
                </a:solidFill>
              </a:ln>
              <a:effectLst/>
            </c:spPr>
            <c:trendlineType val="linear"/>
            <c:forward val="2"/>
            <c:dispRSqr val="0"/>
            <c:dispEq val="0"/>
          </c:trendline>
          <c:trendline>
            <c:spPr>
              <a:ln w="15875" cap="rnd">
                <a:solidFill>
                  <a:schemeClr val="accent1"/>
                </a:solidFill>
              </a:ln>
              <a:effectLst/>
            </c:spPr>
            <c:trendlineType val="linear"/>
            <c:forward val="2"/>
            <c:dispRSqr val="0"/>
            <c:dispEq val="0"/>
          </c:trendline>
          <c:trendline>
            <c:spPr>
              <a:ln w="15875" cap="rnd">
                <a:solidFill>
                  <a:schemeClr val="accent1"/>
                </a:solidFill>
              </a:ln>
              <a:effectLst/>
            </c:spPr>
            <c:trendlineType val="linear"/>
            <c:forward val="2"/>
            <c:dispRSqr val="0"/>
            <c:dispEq val="0"/>
          </c:trendline>
          <c:trendline>
            <c:spPr>
              <a:ln w="41275" cap="rnd">
                <a:solidFill>
                  <a:srgbClr val="E89808"/>
                </a:solidFill>
              </a:ln>
              <a:effectLst/>
            </c:spPr>
            <c:trendlineType val="linear"/>
            <c:forward val="2"/>
            <c:dispRSqr val="0"/>
            <c:dispEq val="0"/>
          </c:trendline>
          <c:xVal>
            <c:numRef>
              <c:f>'Health Care'!$C$2:$C$2344</c:f>
              <c:numCache>
                <c:formatCode>General</c:formatCode>
                <c:ptCount val="2343"/>
                <c:pt idx="0">
                  <c:v>41.14</c:v>
                </c:pt>
                <c:pt idx="1">
                  <c:v>43.01</c:v>
                </c:pt>
                <c:pt idx="2">
                  <c:v>22.79</c:v>
                </c:pt>
                <c:pt idx="3">
                  <c:v>21.98</c:v>
                </c:pt>
                <c:pt idx="4">
                  <c:v>21.87</c:v>
                </c:pt>
                <c:pt idx="5">
                  <c:v>17.440000000000001</c:v>
                </c:pt>
                <c:pt idx="6">
                  <c:v>16.13</c:v>
                </c:pt>
                <c:pt idx="7">
                  <c:v>23.88</c:v>
                </c:pt>
                <c:pt idx="8">
                  <c:v>20.43</c:v>
                </c:pt>
                <c:pt idx="9">
                  <c:v>20.88</c:v>
                </c:pt>
                <c:pt idx="10">
                  <c:v>18.579999999999998</c:v>
                </c:pt>
                <c:pt idx="11">
                  <c:v>18.5</c:v>
                </c:pt>
                <c:pt idx="12">
                  <c:v>24.59</c:v>
                </c:pt>
                <c:pt idx="13">
                  <c:v>20.58</c:v>
                </c:pt>
                <c:pt idx="14">
                  <c:v>16.670000000000002</c:v>
                </c:pt>
                <c:pt idx="15">
                  <c:v>17.940000000000001</c:v>
                </c:pt>
                <c:pt idx="16">
                  <c:v>19.39</c:v>
                </c:pt>
                <c:pt idx="17">
                  <c:v>18.36</c:v>
                </c:pt>
                <c:pt idx="18">
                  <c:v>35.53</c:v>
                </c:pt>
                <c:pt idx="19">
                  <c:v>36.85</c:v>
                </c:pt>
                <c:pt idx="20">
                  <c:v>31.13</c:v>
                </c:pt>
                <c:pt idx="21">
                  <c:v>36.85</c:v>
                </c:pt>
                <c:pt idx="22">
                  <c:v>39.159999999999997</c:v>
                </c:pt>
                <c:pt idx="23">
                  <c:v>40.26</c:v>
                </c:pt>
                <c:pt idx="24">
                  <c:v>26.84</c:v>
                </c:pt>
                <c:pt idx="25">
                  <c:v>33.770000000000003</c:v>
                </c:pt>
                <c:pt idx="26">
                  <c:v>28.82</c:v>
                </c:pt>
                <c:pt idx="27">
                  <c:v>23.83</c:v>
                </c:pt>
                <c:pt idx="28">
                  <c:v>23.57</c:v>
                </c:pt>
                <c:pt idx="29">
                  <c:v>39.49</c:v>
                </c:pt>
                <c:pt idx="30">
                  <c:v>24.96</c:v>
                </c:pt>
                <c:pt idx="31">
                  <c:v>35.53</c:v>
                </c:pt>
                <c:pt idx="32">
                  <c:v>30.25</c:v>
                </c:pt>
                <c:pt idx="33">
                  <c:v>25.74</c:v>
                </c:pt>
                <c:pt idx="34">
                  <c:v>44.22</c:v>
                </c:pt>
                <c:pt idx="35">
                  <c:v>16.57</c:v>
                </c:pt>
                <c:pt idx="36">
                  <c:v>16.47</c:v>
                </c:pt>
                <c:pt idx="37">
                  <c:v>37.729999999999997</c:v>
                </c:pt>
                <c:pt idx="38">
                  <c:v>40.15</c:v>
                </c:pt>
                <c:pt idx="39">
                  <c:v>17.260000000000002</c:v>
                </c:pt>
                <c:pt idx="40">
                  <c:v>17.91</c:v>
                </c:pt>
                <c:pt idx="41">
                  <c:v>19.559999999999999</c:v>
                </c:pt>
                <c:pt idx="42">
                  <c:v>16.850000000000001</c:v>
                </c:pt>
                <c:pt idx="43">
                  <c:v>19.11</c:v>
                </c:pt>
                <c:pt idx="44">
                  <c:v>19.21</c:v>
                </c:pt>
                <c:pt idx="45">
                  <c:v>17.7</c:v>
                </c:pt>
                <c:pt idx="46">
                  <c:v>17.98</c:v>
                </c:pt>
                <c:pt idx="47">
                  <c:v>18.75</c:v>
                </c:pt>
                <c:pt idx="48">
                  <c:v>22.95</c:v>
                </c:pt>
                <c:pt idx="49">
                  <c:v>22.72</c:v>
                </c:pt>
                <c:pt idx="50">
                  <c:v>24.3</c:v>
                </c:pt>
                <c:pt idx="51">
                  <c:v>25.06</c:v>
                </c:pt>
                <c:pt idx="52">
                  <c:v>36.85</c:v>
                </c:pt>
                <c:pt idx="53">
                  <c:v>31.13</c:v>
                </c:pt>
                <c:pt idx="54">
                  <c:v>29.48</c:v>
                </c:pt>
                <c:pt idx="55">
                  <c:v>36.85</c:v>
                </c:pt>
                <c:pt idx="56">
                  <c:v>27.83</c:v>
                </c:pt>
                <c:pt idx="57">
                  <c:v>25.08</c:v>
                </c:pt>
                <c:pt idx="58">
                  <c:v>23.21</c:v>
                </c:pt>
                <c:pt idx="59">
                  <c:v>22.99</c:v>
                </c:pt>
                <c:pt idx="60">
                  <c:v>24.86</c:v>
                </c:pt>
                <c:pt idx="61">
                  <c:v>31.35</c:v>
                </c:pt>
                <c:pt idx="62">
                  <c:v>36.85</c:v>
                </c:pt>
                <c:pt idx="63">
                  <c:v>36.08</c:v>
                </c:pt>
                <c:pt idx="64">
                  <c:v>42.24</c:v>
                </c:pt>
                <c:pt idx="65">
                  <c:v>38.06</c:v>
                </c:pt>
                <c:pt idx="66">
                  <c:v>32.450000000000003</c:v>
                </c:pt>
                <c:pt idx="67">
                  <c:v>17.579999999999998</c:v>
                </c:pt>
                <c:pt idx="68">
                  <c:v>17.600000000000001</c:v>
                </c:pt>
                <c:pt idx="69">
                  <c:v>16.47</c:v>
                </c:pt>
                <c:pt idx="70">
                  <c:v>20.46</c:v>
                </c:pt>
                <c:pt idx="71">
                  <c:v>53.13</c:v>
                </c:pt>
                <c:pt idx="72">
                  <c:v>19.32</c:v>
                </c:pt>
                <c:pt idx="73">
                  <c:v>17.41</c:v>
                </c:pt>
                <c:pt idx="74">
                  <c:v>22.76</c:v>
                </c:pt>
                <c:pt idx="75">
                  <c:v>19.07</c:v>
                </c:pt>
                <c:pt idx="76">
                  <c:v>17.12</c:v>
                </c:pt>
                <c:pt idx="77">
                  <c:v>19.3</c:v>
                </c:pt>
                <c:pt idx="78">
                  <c:v>19.7</c:v>
                </c:pt>
                <c:pt idx="79">
                  <c:v>20.72</c:v>
                </c:pt>
                <c:pt idx="80">
                  <c:v>19.43</c:v>
                </c:pt>
                <c:pt idx="81">
                  <c:v>24.09</c:v>
                </c:pt>
                <c:pt idx="82">
                  <c:v>24.75</c:v>
                </c:pt>
                <c:pt idx="83">
                  <c:v>24.39</c:v>
                </c:pt>
                <c:pt idx="84">
                  <c:v>19.329999999999998</c:v>
                </c:pt>
                <c:pt idx="85">
                  <c:v>16.64</c:v>
                </c:pt>
                <c:pt idx="86">
                  <c:v>33.33</c:v>
                </c:pt>
                <c:pt idx="87">
                  <c:v>16.5</c:v>
                </c:pt>
                <c:pt idx="88">
                  <c:v>17.34</c:v>
                </c:pt>
                <c:pt idx="89">
                  <c:v>16.63</c:v>
                </c:pt>
                <c:pt idx="90">
                  <c:v>15.92</c:v>
                </c:pt>
                <c:pt idx="91">
                  <c:v>23.21</c:v>
                </c:pt>
                <c:pt idx="92">
                  <c:v>20.149999999999999</c:v>
                </c:pt>
                <c:pt idx="93">
                  <c:v>20.79</c:v>
                </c:pt>
                <c:pt idx="94">
                  <c:v>26.73</c:v>
                </c:pt>
                <c:pt idx="95">
                  <c:v>22.57</c:v>
                </c:pt>
                <c:pt idx="96">
                  <c:v>31.35</c:v>
                </c:pt>
                <c:pt idx="97">
                  <c:v>38.17</c:v>
                </c:pt>
                <c:pt idx="98">
                  <c:v>38.28</c:v>
                </c:pt>
                <c:pt idx="99">
                  <c:v>39.82</c:v>
                </c:pt>
                <c:pt idx="100">
                  <c:v>28.05</c:v>
                </c:pt>
                <c:pt idx="101">
                  <c:v>35.42</c:v>
                </c:pt>
                <c:pt idx="102">
                  <c:v>27.72</c:v>
                </c:pt>
                <c:pt idx="103">
                  <c:v>33.99</c:v>
                </c:pt>
                <c:pt idx="104">
                  <c:v>25.61</c:v>
                </c:pt>
                <c:pt idx="105">
                  <c:v>33.11</c:v>
                </c:pt>
                <c:pt idx="106">
                  <c:v>26.62</c:v>
                </c:pt>
                <c:pt idx="107">
                  <c:v>28.93</c:v>
                </c:pt>
                <c:pt idx="108">
                  <c:v>24.31</c:v>
                </c:pt>
                <c:pt idx="109">
                  <c:v>27.72</c:v>
                </c:pt>
                <c:pt idx="110">
                  <c:v>29.92</c:v>
                </c:pt>
                <c:pt idx="111">
                  <c:v>15.84</c:v>
                </c:pt>
                <c:pt idx="112">
                  <c:v>16.53</c:v>
                </c:pt>
                <c:pt idx="113">
                  <c:v>25.08</c:v>
                </c:pt>
                <c:pt idx="114">
                  <c:v>18.34</c:v>
                </c:pt>
                <c:pt idx="115">
                  <c:v>41.8</c:v>
                </c:pt>
                <c:pt idx="116">
                  <c:v>17.55</c:v>
                </c:pt>
                <c:pt idx="117">
                  <c:v>33.549999999999997</c:v>
                </c:pt>
                <c:pt idx="118">
                  <c:v>16.88</c:v>
                </c:pt>
                <c:pt idx="119">
                  <c:v>17.7</c:v>
                </c:pt>
                <c:pt idx="120">
                  <c:v>36.19</c:v>
                </c:pt>
                <c:pt idx="121">
                  <c:v>24.86</c:v>
                </c:pt>
                <c:pt idx="122">
                  <c:v>16.5</c:v>
                </c:pt>
                <c:pt idx="123">
                  <c:v>19.53</c:v>
                </c:pt>
                <c:pt idx="124">
                  <c:v>19.28</c:v>
                </c:pt>
                <c:pt idx="125">
                  <c:v>31.02</c:v>
                </c:pt>
                <c:pt idx="126">
                  <c:v>20.48</c:v>
                </c:pt>
                <c:pt idx="127">
                  <c:v>18.03</c:v>
                </c:pt>
                <c:pt idx="128">
                  <c:v>17.760000000000002</c:v>
                </c:pt>
                <c:pt idx="129">
                  <c:v>18.920000000000002</c:v>
                </c:pt>
                <c:pt idx="130">
                  <c:v>17.8</c:v>
                </c:pt>
                <c:pt idx="131">
                  <c:v>20.69</c:v>
                </c:pt>
                <c:pt idx="132">
                  <c:v>18.48</c:v>
                </c:pt>
                <c:pt idx="133">
                  <c:v>19.399999999999999</c:v>
                </c:pt>
                <c:pt idx="134">
                  <c:v>18.77</c:v>
                </c:pt>
                <c:pt idx="135">
                  <c:v>18.760000000000002</c:v>
                </c:pt>
                <c:pt idx="136">
                  <c:v>22.66</c:v>
                </c:pt>
                <c:pt idx="137">
                  <c:v>40.15</c:v>
                </c:pt>
                <c:pt idx="138">
                  <c:v>22.64</c:v>
                </c:pt>
                <c:pt idx="139">
                  <c:v>33.33</c:v>
                </c:pt>
                <c:pt idx="140">
                  <c:v>24.77</c:v>
                </c:pt>
                <c:pt idx="141">
                  <c:v>24.78</c:v>
                </c:pt>
                <c:pt idx="142">
                  <c:v>25.3</c:v>
                </c:pt>
                <c:pt idx="143">
                  <c:v>27.17</c:v>
                </c:pt>
                <c:pt idx="144">
                  <c:v>23.66</c:v>
                </c:pt>
                <c:pt idx="145">
                  <c:v>23.94</c:v>
                </c:pt>
                <c:pt idx="146">
                  <c:v>34.1</c:v>
                </c:pt>
                <c:pt idx="147">
                  <c:v>25.49</c:v>
                </c:pt>
                <c:pt idx="148">
                  <c:v>25.76</c:v>
                </c:pt>
                <c:pt idx="149">
                  <c:v>36.299999999999997</c:v>
                </c:pt>
                <c:pt idx="150">
                  <c:v>38.28</c:v>
                </c:pt>
                <c:pt idx="151">
                  <c:v>35.97</c:v>
                </c:pt>
                <c:pt idx="152">
                  <c:v>24.75</c:v>
                </c:pt>
                <c:pt idx="153">
                  <c:v>31.02</c:v>
                </c:pt>
                <c:pt idx="154">
                  <c:v>27.06</c:v>
                </c:pt>
                <c:pt idx="155">
                  <c:v>33</c:v>
                </c:pt>
                <c:pt idx="156">
                  <c:v>41.91</c:v>
                </c:pt>
                <c:pt idx="157">
                  <c:v>24.42</c:v>
                </c:pt>
                <c:pt idx="158">
                  <c:v>23.76</c:v>
                </c:pt>
                <c:pt idx="159">
                  <c:v>29.81</c:v>
                </c:pt>
                <c:pt idx="160">
                  <c:v>33.11</c:v>
                </c:pt>
                <c:pt idx="161">
                  <c:v>35.200000000000003</c:v>
                </c:pt>
                <c:pt idx="162">
                  <c:v>46.2</c:v>
                </c:pt>
                <c:pt idx="163">
                  <c:v>33.880000000000003</c:v>
                </c:pt>
                <c:pt idx="164">
                  <c:v>35.090000000000003</c:v>
                </c:pt>
                <c:pt idx="165">
                  <c:v>30.36</c:v>
                </c:pt>
                <c:pt idx="166">
                  <c:v>17.7</c:v>
                </c:pt>
                <c:pt idx="167">
                  <c:v>22.34</c:v>
                </c:pt>
                <c:pt idx="168">
                  <c:v>17.07</c:v>
                </c:pt>
                <c:pt idx="169">
                  <c:v>17.82</c:v>
                </c:pt>
                <c:pt idx="170">
                  <c:v>20.100000000000001</c:v>
                </c:pt>
                <c:pt idx="171">
                  <c:v>24.76</c:v>
                </c:pt>
                <c:pt idx="172">
                  <c:v>23.35</c:v>
                </c:pt>
                <c:pt idx="173">
                  <c:v>17.86</c:v>
                </c:pt>
                <c:pt idx="174">
                  <c:v>19.21</c:v>
                </c:pt>
                <c:pt idx="175">
                  <c:v>17.079999999999998</c:v>
                </c:pt>
                <c:pt idx="176">
                  <c:v>20.47</c:v>
                </c:pt>
                <c:pt idx="177">
                  <c:v>24.14</c:v>
                </c:pt>
                <c:pt idx="178">
                  <c:v>18.93</c:v>
                </c:pt>
                <c:pt idx="179">
                  <c:v>20.13</c:v>
                </c:pt>
                <c:pt idx="180">
                  <c:v>20.54</c:v>
                </c:pt>
                <c:pt idx="181">
                  <c:v>25.19</c:v>
                </c:pt>
                <c:pt idx="182">
                  <c:v>20.399999999999999</c:v>
                </c:pt>
                <c:pt idx="183">
                  <c:v>20.66</c:v>
                </c:pt>
                <c:pt idx="184">
                  <c:v>15.88</c:v>
                </c:pt>
                <c:pt idx="185">
                  <c:v>20.85</c:v>
                </c:pt>
                <c:pt idx="186">
                  <c:v>16.14</c:v>
                </c:pt>
                <c:pt idx="187">
                  <c:v>16.489999999999998</c:v>
                </c:pt>
                <c:pt idx="188">
                  <c:v>15.77</c:v>
                </c:pt>
                <c:pt idx="189">
                  <c:v>16.399999999999999</c:v>
                </c:pt>
                <c:pt idx="190">
                  <c:v>21.64</c:v>
                </c:pt>
                <c:pt idx="191">
                  <c:v>17.98</c:v>
                </c:pt>
                <c:pt idx="192">
                  <c:v>15.61</c:v>
                </c:pt>
                <c:pt idx="193">
                  <c:v>17.170000000000002</c:v>
                </c:pt>
                <c:pt idx="194">
                  <c:v>23.21</c:v>
                </c:pt>
                <c:pt idx="195">
                  <c:v>30.14</c:v>
                </c:pt>
                <c:pt idx="196">
                  <c:v>16.87</c:v>
                </c:pt>
                <c:pt idx="197">
                  <c:v>21.84</c:v>
                </c:pt>
                <c:pt idx="198">
                  <c:v>33.33</c:v>
                </c:pt>
                <c:pt idx="199">
                  <c:v>33.659999999999997</c:v>
                </c:pt>
                <c:pt idx="200">
                  <c:v>19.3</c:v>
                </c:pt>
                <c:pt idx="201">
                  <c:v>34.1</c:v>
                </c:pt>
                <c:pt idx="202">
                  <c:v>34.43</c:v>
                </c:pt>
                <c:pt idx="203">
                  <c:v>16.739999999999998</c:v>
                </c:pt>
                <c:pt idx="204">
                  <c:v>37.29</c:v>
                </c:pt>
                <c:pt idx="205">
                  <c:v>25.64</c:v>
                </c:pt>
                <c:pt idx="206">
                  <c:v>26.51</c:v>
                </c:pt>
                <c:pt idx="207">
                  <c:v>32.56</c:v>
                </c:pt>
                <c:pt idx="208">
                  <c:v>41.91</c:v>
                </c:pt>
                <c:pt idx="209">
                  <c:v>31.46</c:v>
                </c:pt>
                <c:pt idx="210">
                  <c:v>33</c:v>
                </c:pt>
                <c:pt idx="211">
                  <c:v>23.06</c:v>
                </c:pt>
                <c:pt idx="212">
                  <c:v>32.01</c:v>
                </c:pt>
                <c:pt idx="213">
                  <c:v>35.86</c:v>
                </c:pt>
                <c:pt idx="214">
                  <c:v>34.869999999999997</c:v>
                </c:pt>
                <c:pt idx="215">
                  <c:v>39.49</c:v>
                </c:pt>
                <c:pt idx="216">
                  <c:v>25.74</c:v>
                </c:pt>
                <c:pt idx="217">
                  <c:v>23.1</c:v>
                </c:pt>
                <c:pt idx="218">
                  <c:v>32.67</c:v>
                </c:pt>
                <c:pt idx="219">
                  <c:v>33.659999999999997</c:v>
                </c:pt>
                <c:pt idx="220">
                  <c:v>38.06</c:v>
                </c:pt>
                <c:pt idx="221">
                  <c:v>34.21</c:v>
                </c:pt>
                <c:pt idx="222">
                  <c:v>29.7</c:v>
                </c:pt>
                <c:pt idx="223">
                  <c:v>41.69</c:v>
                </c:pt>
                <c:pt idx="224">
                  <c:v>40.26</c:v>
                </c:pt>
                <c:pt idx="225">
                  <c:v>17.059999999999999</c:v>
                </c:pt>
                <c:pt idx="226">
                  <c:v>16.13</c:v>
                </c:pt>
                <c:pt idx="227">
                  <c:v>18.75</c:v>
                </c:pt>
                <c:pt idx="228">
                  <c:v>18.91</c:v>
                </c:pt>
                <c:pt idx="229">
                  <c:v>16.62</c:v>
                </c:pt>
                <c:pt idx="230">
                  <c:v>16.66</c:v>
                </c:pt>
                <c:pt idx="231">
                  <c:v>16.79</c:v>
                </c:pt>
                <c:pt idx="232">
                  <c:v>17.3</c:v>
                </c:pt>
                <c:pt idx="233">
                  <c:v>18.989999999999998</c:v>
                </c:pt>
                <c:pt idx="234">
                  <c:v>19.350000000000001</c:v>
                </c:pt>
                <c:pt idx="235">
                  <c:v>18.28</c:v>
                </c:pt>
                <c:pt idx="236">
                  <c:v>16.48</c:v>
                </c:pt>
                <c:pt idx="237">
                  <c:v>16.8</c:v>
                </c:pt>
                <c:pt idx="238">
                  <c:v>18.87</c:v>
                </c:pt>
                <c:pt idx="239">
                  <c:v>35.86</c:v>
                </c:pt>
                <c:pt idx="240">
                  <c:v>17.68</c:v>
                </c:pt>
                <c:pt idx="241">
                  <c:v>17.34</c:v>
                </c:pt>
                <c:pt idx="242">
                  <c:v>19.09</c:v>
                </c:pt>
                <c:pt idx="243">
                  <c:v>18.84</c:v>
                </c:pt>
                <c:pt idx="244">
                  <c:v>20.75</c:v>
                </c:pt>
                <c:pt idx="245">
                  <c:v>21.03</c:v>
                </c:pt>
                <c:pt idx="246">
                  <c:v>23.25</c:v>
                </c:pt>
                <c:pt idx="247">
                  <c:v>34.1</c:v>
                </c:pt>
                <c:pt idx="248">
                  <c:v>21.02</c:v>
                </c:pt>
                <c:pt idx="249">
                  <c:v>41.47</c:v>
                </c:pt>
                <c:pt idx="250">
                  <c:v>24.48</c:v>
                </c:pt>
                <c:pt idx="251">
                  <c:v>23.01</c:v>
                </c:pt>
                <c:pt idx="252">
                  <c:v>25.75</c:v>
                </c:pt>
                <c:pt idx="253">
                  <c:v>24.78</c:v>
                </c:pt>
                <c:pt idx="254">
                  <c:v>22.92</c:v>
                </c:pt>
                <c:pt idx="255">
                  <c:v>25</c:v>
                </c:pt>
                <c:pt idx="256">
                  <c:v>22.41</c:v>
                </c:pt>
                <c:pt idx="257">
                  <c:v>24</c:v>
                </c:pt>
                <c:pt idx="258">
                  <c:v>38.28</c:v>
                </c:pt>
                <c:pt idx="259">
                  <c:v>23.96</c:v>
                </c:pt>
                <c:pt idx="260">
                  <c:v>31.24</c:v>
                </c:pt>
                <c:pt idx="261">
                  <c:v>25.55</c:v>
                </c:pt>
                <c:pt idx="262">
                  <c:v>34.43</c:v>
                </c:pt>
                <c:pt idx="263">
                  <c:v>25.66</c:v>
                </c:pt>
                <c:pt idx="264">
                  <c:v>24.29</c:v>
                </c:pt>
                <c:pt idx="265">
                  <c:v>40.369999999999997</c:v>
                </c:pt>
                <c:pt idx="266">
                  <c:v>39.82</c:v>
                </c:pt>
                <c:pt idx="267">
                  <c:v>41.91</c:v>
                </c:pt>
                <c:pt idx="268">
                  <c:v>36.08</c:v>
                </c:pt>
                <c:pt idx="269">
                  <c:v>49.06</c:v>
                </c:pt>
                <c:pt idx="270">
                  <c:v>33.880000000000003</c:v>
                </c:pt>
                <c:pt idx="271">
                  <c:v>26.4</c:v>
                </c:pt>
                <c:pt idx="272">
                  <c:v>22.77</c:v>
                </c:pt>
                <c:pt idx="273">
                  <c:v>39.049999999999997</c:v>
                </c:pt>
                <c:pt idx="274">
                  <c:v>25.74</c:v>
                </c:pt>
                <c:pt idx="275">
                  <c:v>35.200000000000003</c:v>
                </c:pt>
                <c:pt idx="276">
                  <c:v>31.57</c:v>
                </c:pt>
                <c:pt idx="277">
                  <c:v>24.53</c:v>
                </c:pt>
                <c:pt idx="278">
                  <c:v>38.06</c:v>
                </c:pt>
                <c:pt idx="279">
                  <c:v>38.83</c:v>
                </c:pt>
                <c:pt idx="280">
                  <c:v>39.93</c:v>
                </c:pt>
                <c:pt idx="281">
                  <c:v>41.47</c:v>
                </c:pt>
                <c:pt idx="282">
                  <c:v>29.92</c:v>
                </c:pt>
                <c:pt idx="283">
                  <c:v>39.159999999999997</c:v>
                </c:pt>
                <c:pt idx="284">
                  <c:v>40.479999999999997</c:v>
                </c:pt>
                <c:pt idx="285">
                  <c:v>20.9</c:v>
                </c:pt>
                <c:pt idx="286">
                  <c:v>24.42</c:v>
                </c:pt>
                <c:pt idx="287">
                  <c:v>22.24</c:v>
                </c:pt>
                <c:pt idx="288">
                  <c:v>27.94</c:v>
                </c:pt>
                <c:pt idx="289">
                  <c:v>29.7</c:v>
                </c:pt>
                <c:pt idx="290">
                  <c:v>31.79</c:v>
                </c:pt>
                <c:pt idx="291">
                  <c:v>29.15</c:v>
                </c:pt>
                <c:pt idx="292">
                  <c:v>36.19</c:v>
                </c:pt>
                <c:pt idx="293">
                  <c:v>29.81</c:v>
                </c:pt>
                <c:pt idx="294">
                  <c:v>24.64</c:v>
                </c:pt>
                <c:pt idx="295">
                  <c:v>26.4</c:v>
                </c:pt>
                <c:pt idx="296">
                  <c:v>26.29</c:v>
                </c:pt>
                <c:pt idx="297">
                  <c:v>30.25</c:v>
                </c:pt>
                <c:pt idx="298">
                  <c:v>31.68</c:v>
                </c:pt>
                <c:pt idx="299">
                  <c:v>38.17</c:v>
                </c:pt>
                <c:pt idx="300">
                  <c:v>35.53</c:v>
                </c:pt>
                <c:pt idx="301">
                  <c:v>34.43</c:v>
                </c:pt>
                <c:pt idx="302">
                  <c:v>40.15</c:v>
                </c:pt>
                <c:pt idx="303">
                  <c:v>42.13</c:v>
                </c:pt>
                <c:pt idx="304">
                  <c:v>44.88</c:v>
                </c:pt>
                <c:pt idx="305">
                  <c:v>38.39</c:v>
                </c:pt>
                <c:pt idx="306">
                  <c:v>33.11</c:v>
                </c:pt>
                <c:pt idx="307">
                  <c:v>36.19</c:v>
                </c:pt>
                <c:pt idx="308">
                  <c:v>35.86</c:v>
                </c:pt>
                <c:pt idx="309">
                  <c:v>40.92</c:v>
                </c:pt>
                <c:pt idx="310">
                  <c:v>38.06</c:v>
                </c:pt>
                <c:pt idx="311">
                  <c:v>47.41</c:v>
                </c:pt>
                <c:pt idx="312">
                  <c:v>28.88</c:v>
                </c:pt>
                <c:pt idx="313">
                  <c:v>29.64</c:v>
                </c:pt>
                <c:pt idx="314">
                  <c:v>39.520000000000003</c:v>
                </c:pt>
                <c:pt idx="315">
                  <c:v>49.15</c:v>
                </c:pt>
                <c:pt idx="316">
                  <c:v>43.32</c:v>
                </c:pt>
                <c:pt idx="317">
                  <c:v>49.09</c:v>
                </c:pt>
                <c:pt idx="318">
                  <c:v>28.88</c:v>
                </c:pt>
                <c:pt idx="319">
                  <c:v>46.63</c:v>
                </c:pt>
                <c:pt idx="320">
                  <c:v>44.52</c:v>
                </c:pt>
                <c:pt idx="321">
                  <c:v>46.62</c:v>
                </c:pt>
                <c:pt idx="322">
                  <c:v>28.31</c:v>
                </c:pt>
                <c:pt idx="323">
                  <c:v>28.5</c:v>
                </c:pt>
                <c:pt idx="324">
                  <c:v>46.69</c:v>
                </c:pt>
                <c:pt idx="325">
                  <c:v>51.94</c:v>
                </c:pt>
                <c:pt idx="326">
                  <c:v>51.92</c:v>
                </c:pt>
                <c:pt idx="327">
                  <c:v>51.37</c:v>
                </c:pt>
                <c:pt idx="328">
                  <c:v>51.18</c:v>
                </c:pt>
                <c:pt idx="329">
                  <c:v>49.2</c:v>
                </c:pt>
                <c:pt idx="330">
                  <c:v>33.82</c:v>
                </c:pt>
                <c:pt idx="331">
                  <c:v>25.84</c:v>
                </c:pt>
                <c:pt idx="332">
                  <c:v>26.98</c:v>
                </c:pt>
                <c:pt idx="333">
                  <c:v>29.07</c:v>
                </c:pt>
                <c:pt idx="334">
                  <c:v>26.885000000000002</c:v>
                </c:pt>
                <c:pt idx="335">
                  <c:v>31.92</c:v>
                </c:pt>
                <c:pt idx="336">
                  <c:v>36.954999999999998</c:v>
                </c:pt>
                <c:pt idx="337">
                  <c:v>38.950000000000003</c:v>
                </c:pt>
                <c:pt idx="338">
                  <c:v>35.53</c:v>
                </c:pt>
                <c:pt idx="339">
                  <c:v>22.24</c:v>
                </c:pt>
                <c:pt idx="340">
                  <c:v>21.77</c:v>
                </c:pt>
                <c:pt idx="341">
                  <c:v>21.38</c:v>
                </c:pt>
                <c:pt idx="342">
                  <c:v>18.82</c:v>
                </c:pt>
                <c:pt idx="343">
                  <c:v>18.27</c:v>
                </c:pt>
                <c:pt idx="344">
                  <c:v>29.734999999999999</c:v>
                </c:pt>
                <c:pt idx="345">
                  <c:v>27.98</c:v>
                </c:pt>
                <c:pt idx="346">
                  <c:v>20.49</c:v>
                </c:pt>
                <c:pt idx="347">
                  <c:v>22.05</c:v>
                </c:pt>
                <c:pt idx="348">
                  <c:v>28.975000000000001</c:v>
                </c:pt>
                <c:pt idx="349">
                  <c:v>31.254999999999999</c:v>
                </c:pt>
                <c:pt idx="350">
                  <c:v>36.86</c:v>
                </c:pt>
                <c:pt idx="351">
                  <c:v>25.175000000000001</c:v>
                </c:pt>
                <c:pt idx="352">
                  <c:v>32.11</c:v>
                </c:pt>
                <c:pt idx="353">
                  <c:v>23.655000000000001</c:v>
                </c:pt>
                <c:pt idx="354">
                  <c:v>27.55</c:v>
                </c:pt>
                <c:pt idx="355">
                  <c:v>35.625</c:v>
                </c:pt>
                <c:pt idx="356">
                  <c:v>17.670000000000002</c:v>
                </c:pt>
                <c:pt idx="357">
                  <c:v>30.875</c:v>
                </c:pt>
                <c:pt idx="358">
                  <c:v>15.1</c:v>
                </c:pt>
                <c:pt idx="359">
                  <c:v>15.6</c:v>
                </c:pt>
                <c:pt idx="360">
                  <c:v>21.375</c:v>
                </c:pt>
                <c:pt idx="361">
                  <c:v>15.36</c:v>
                </c:pt>
                <c:pt idx="362">
                  <c:v>15.05</c:v>
                </c:pt>
                <c:pt idx="363">
                  <c:v>19.855</c:v>
                </c:pt>
                <c:pt idx="364">
                  <c:v>17.78</c:v>
                </c:pt>
                <c:pt idx="365">
                  <c:v>15.65</c:v>
                </c:pt>
                <c:pt idx="366">
                  <c:v>17.28</c:v>
                </c:pt>
                <c:pt idx="367">
                  <c:v>18.829999999999998</c:v>
                </c:pt>
                <c:pt idx="368">
                  <c:v>16.579999999999998</c:v>
                </c:pt>
                <c:pt idx="369">
                  <c:v>18.62</c:v>
                </c:pt>
                <c:pt idx="370">
                  <c:v>26.41</c:v>
                </c:pt>
                <c:pt idx="371">
                  <c:v>32.204999999999998</c:v>
                </c:pt>
                <c:pt idx="372">
                  <c:v>31.635000000000002</c:v>
                </c:pt>
                <c:pt idx="373">
                  <c:v>21.86</c:v>
                </c:pt>
                <c:pt idx="374">
                  <c:v>24.32</c:v>
                </c:pt>
                <c:pt idx="375">
                  <c:v>28.88</c:v>
                </c:pt>
                <c:pt idx="376">
                  <c:v>47.2</c:v>
                </c:pt>
                <c:pt idx="377">
                  <c:v>30.21</c:v>
                </c:pt>
                <c:pt idx="378">
                  <c:v>21.2</c:v>
                </c:pt>
                <c:pt idx="379">
                  <c:v>30.41</c:v>
                </c:pt>
                <c:pt idx="380">
                  <c:v>26.6</c:v>
                </c:pt>
                <c:pt idx="381">
                  <c:v>23.14</c:v>
                </c:pt>
                <c:pt idx="382">
                  <c:v>27.645</c:v>
                </c:pt>
                <c:pt idx="383">
                  <c:v>32.774999999999999</c:v>
                </c:pt>
                <c:pt idx="384">
                  <c:v>24.35</c:v>
                </c:pt>
                <c:pt idx="385">
                  <c:v>45.51</c:v>
                </c:pt>
                <c:pt idx="386">
                  <c:v>47.13</c:v>
                </c:pt>
                <c:pt idx="387">
                  <c:v>33.725000000000001</c:v>
                </c:pt>
                <c:pt idx="388">
                  <c:v>52.37</c:v>
                </c:pt>
                <c:pt idx="389">
                  <c:v>49.45</c:v>
                </c:pt>
                <c:pt idx="390">
                  <c:v>30.25</c:v>
                </c:pt>
                <c:pt idx="391">
                  <c:v>26.98</c:v>
                </c:pt>
                <c:pt idx="392">
                  <c:v>24.91</c:v>
                </c:pt>
                <c:pt idx="393">
                  <c:v>24.93</c:v>
                </c:pt>
                <c:pt idx="394">
                  <c:v>54.47</c:v>
                </c:pt>
                <c:pt idx="395">
                  <c:v>31.54</c:v>
                </c:pt>
                <c:pt idx="396">
                  <c:v>34.01</c:v>
                </c:pt>
                <c:pt idx="397">
                  <c:v>25.65</c:v>
                </c:pt>
                <c:pt idx="398">
                  <c:v>30</c:v>
                </c:pt>
                <c:pt idx="399">
                  <c:v>31.24</c:v>
                </c:pt>
                <c:pt idx="400">
                  <c:v>31.64</c:v>
                </c:pt>
                <c:pt idx="401">
                  <c:v>28.594999999999999</c:v>
                </c:pt>
                <c:pt idx="402">
                  <c:v>34.39</c:v>
                </c:pt>
                <c:pt idx="403">
                  <c:v>23.18</c:v>
                </c:pt>
                <c:pt idx="404">
                  <c:v>30.495000000000001</c:v>
                </c:pt>
                <c:pt idx="405">
                  <c:v>31.824999999999999</c:v>
                </c:pt>
                <c:pt idx="406">
                  <c:v>49.64</c:v>
                </c:pt>
                <c:pt idx="407">
                  <c:v>25.46</c:v>
                </c:pt>
                <c:pt idx="408">
                  <c:v>28.785</c:v>
                </c:pt>
                <c:pt idx="409">
                  <c:v>36.06</c:v>
                </c:pt>
                <c:pt idx="410">
                  <c:v>27.17</c:v>
                </c:pt>
                <c:pt idx="411">
                  <c:v>28.215</c:v>
                </c:pt>
                <c:pt idx="412">
                  <c:v>33.44</c:v>
                </c:pt>
                <c:pt idx="413">
                  <c:v>36.479999999999997</c:v>
                </c:pt>
                <c:pt idx="414">
                  <c:v>29.91</c:v>
                </c:pt>
                <c:pt idx="415">
                  <c:v>35.99</c:v>
                </c:pt>
                <c:pt idx="416">
                  <c:v>52.89</c:v>
                </c:pt>
                <c:pt idx="417">
                  <c:v>31.07</c:v>
                </c:pt>
                <c:pt idx="418">
                  <c:v>24.32</c:v>
                </c:pt>
                <c:pt idx="419">
                  <c:v>31.35</c:v>
                </c:pt>
                <c:pt idx="420">
                  <c:v>34.08</c:v>
                </c:pt>
                <c:pt idx="421">
                  <c:v>52.54</c:v>
                </c:pt>
                <c:pt idx="422">
                  <c:v>37.409999999999997</c:v>
                </c:pt>
                <c:pt idx="423">
                  <c:v>38.380000000000003</c:v>
                </c:pt>
                <c:pt idx="424">
                  <c:v>29.53</c:v>
                </c:pt>
                <c:pt idx="425">
                  <c:v>34.840000000000003</c:v>
                </c:pt>
                <c:pt idx="426">
                  <c:v>37.119999999999997</c:v>
                </c:pt>
                <c:pt idx="427">
                  <c:v>24.035</c:v>
                </c:pt>
                <c:pt idx="428">
                  <c:v>34.56</c:v>
                </c:pt>
                <c:pt idx="429">
                  <c:v>30.23</c:v>
                </c:pt>
                <c:pt idx="430">
                  <c:v>54.61</c:v>
                </c:pt>
                <c:pt idx="431">
                  <c:v>30.02</c:v>
                </c:pt>
                <c:pt idx="432">
                  <c:v>21.09</c:v>
                </c:pt>
                <c:pt idx="433">
                  <c:v>54.59</c:v>
                </c:pt>
                <c:pt idx="434">
                  <c:v>31.16</c:v>
                </c:pt>
                <c:pt idx="435">
                  <c:v>31.78</c:v>
                </c:pt>
                <c:pt idx="436">
                  <c:v>53.58</c:v>
                </c:pt>
                <c:pt idx="437">
                  <c:v>36.65</c:v>
                </c:pt>
                <c:pt idx="438">
                  <c:v>28.31</c:v>
                </c:pt>
                <c:pt idx="439">
                  <c:v>54.47</c:v>
                </c:pt>
                <c:pt idx="440">
                  <c:v>26.885000000000002</c:v>
                </c:pt>
                <c:pt idx="441">
                  <c:v>22.704999999999998</c:v>
                </c:pt>
                <c:pt idx="442">
                  <c:v>15.01</c:v>
                </c:pt>
                <c:pt idx="443">
                  <c:v>18.25</c:v>
                </c:pt>
                <c:pt idx="444">
                  <c:v>15.56</c:v>
                </c:pt>
                <c:pt idx="445">
                  <c:v>16.22</c:v>
                </c:pt>
                <c:pt idx="446">
                  <c:v>19.21</c:v>
                </c:pt>
                <c:pt idx="447">
                  <c:v>16.600000000000001</c:v>
                </c:pt>
                <c:pt idx="448">
                  <c:v>15.22</c:v>
                </c:pt>
                <c:pt idx="449">
                  <c:v>15.12</c:v>
                </c:pt>
                <c:pt idx="450">
                  <c:v>15.18</c:v>
                </c:pt>
                <c:pt idx="451">
                  <c:v>15.6</c:v>
                </c:pt>
                <c:pt idx="452">
                  <c:v>21.26</c:v>
                </c:pt>
                <c:pt idx="453">
                  <c:v>15.17</c:v>
                </c:pt>
                <c:pt idx="454">
                  <c:v>17.48</c:v>
                </c:pt>
                <c:pt idx="455">
                  <c:v>20.425000000000001</c:v>
                </c:pt>
                <c:pt idx="456">
                  <c:v>21.754999999999999</c:v>
                </c:pt>
                <c:pt idx="457">
                  <c:v>22.61</c:v>
                </c:pt>
                <c:pt idx="458">
                  <c:v>25.175000000000001</c:v>
                </c:pt>
                <c:pt idx="459">
                  <c:v>25.555</c:v>
                </c:pt>
                <c:pt idx="460">
                  <c:v>27.835000000000001</c:v>
                </c:pt>
                <c:pt idx="461">
                  <c:v>30.59</c:v>
                </c:pt>
                <c:pt idx="462">
                  <c:v>30.59</c:v>
                </c:pt>
                <c:pt idx="463">
                  <c:v>35.53</c:v>
                </c:pt>
                <c:pt idx="464">
                  <c:v>22.515000000000001</c:v>
                </c:pt>
                <c:pt idx="465">
                  <c:v>29.24</c:v>
                </c:pt>
                <c:pt idx="466">
                  <c:v>30.495000000000001</c:v>
                </c:pt>
                <c:pt idx="467">
                  <c:v>32.11</c:v>
                </c:pt>
                <c:pt idx="468">
                  <c:v>35.15</c:v>
                </c:pt>
                <c:pt idx="469">
                  <c:v>36.575000000000003</c:v>
                </c:pt>
                <c:pt idx="470">
                  <c:v>37.43</c:v>
                </c:pt>
                <c:pt idx="471">
                  <c:v>28.975000000000001</c:v>
                </c:pt>
                <c:pt idx="472">
                  <c:v>31.92</c:v>
                </c:pt>
                <c:pt idx="473">
                  <c:v>35.72</c:v>
                </c:pt>
                <c:pt idx="474">
                  <c:v>29.98</c:v>
                </c:pt>
                <c:pt idx="475">
                  <c:v>20.234999999999999</c:v>
                </c:pt>
                <c:pt idx="476">
                  <c:v>28.12</c:v>
                </c:pt>
                <c:pt idx="477">
                  <c:v>31.065000000000001</c:v>
                </c:pt>
                <c:pt idx="478">
                  <c:v>25.44</c:v>
                </c:pt>
                <c:pt idx="479">
                  <c:v>24.225000000000001</c:v>
                </c:pt>
                <c:pt idx="480">
                  <c:v>29.925000000000001</c:v>
                </c:pt>
                <c:pt idx="481">
                  <c:v>33.344999999999999</c:v>
                </c:pt>
                <c:pt idx="482">
                  <c:v>28.12</c:v>
                </c:pt>
                <c:pt idx="483">
                  <c:v>29.77</c:v>
                </c:pt>
                <c:pt idx="484">
                  <c:v>30.36</c:v>
                </c:pt>
                <c:pt idx="485">
                  <c:v>34.484999999999999</c:v>
                </c:pt>
                <c:pt idx="486">
                  <c:v>22.23</c:v>
                </c:pt>
                <c:pt idx="487">
                  <c:v>22.61</c:v>
                </c:pt>
                <c:pt idx="488">
                  <c:v>29.34</c:v>
                </c:pt>
                <c:pt idx="489">
                  <c:v>40.185000000000002</c:v>
                </c:pt>
                <c:pt idx="490">
                  <c:v>21.47</c:v>
                </c:pt>
                <c:pt idx="491">
                  <c:v>32.67</c:v>
                </c:pt>
                <c:pt idx="492">
                  <c:v>34.770000000000003</c:v>
                </c:pt>
                <c:pt idx="493">
                  <c:v>26.03</c:v>
                </c:pt>
                <c:pt idx="494">
                  <c:v>30.4</c:v>
                </c:pt>
                <c:pt idx="495">
                  <c:v>34.46</c:v>
                </c:pt>
                <c:pt idx="496">
                  <c:v>25.77</c:v>
                </c:pt>
                <c:pt idx="497">
                  <c:v>33.479999999999997</c:v>
                </c:pt>
                <c:pt idx="498">
                  <c:v>21.754999999999999</c:v>
                </c:pt>
                <c:pt idx="499">
                  <c:v>30.7</c:v>
                </c:pt>
                <c:pt idx="500">
                  <c:v>35.814999999999998</c:v>
                </c:pt>
                <c:pt idx="501">
                  <c:v>29.734999999999999</c:v>
                </c:pt>
                <c:pt idx="502">
                  <c:v>35.78</c:v>
                </c:pt>
                <c:pt idx="503">
                  <c:v>27.14</c:v>
                </c:pt>
                <c:pt idx="504">
                  <c:v>26.695</c:v>
                </c:pt>
                <c:pt idx="505">
                  <c:v>32.18</c:v>
                </c:pt>
                <c:pt idx="506">
                  <c:v>34.19</c:v>
                </c:pt>
                <c:pt idx="507">
                  <c:v>25.84</c:v>
                </c:pt>
                <c:pt idx="508">
                  <c:v>26.885000000000002</c:v>
                </c:pt>
                <c:pt idx="509">
                  <c:v>30.02</c:v>
                </c:pt>
                <c:pt idx="510">
                  <c:v>15.49</c:v>
                </c:pt>
                <c:pt idx="511">
                  <c:v>35.61</c:v>
                </c:pt>
                <c:pt idx="512">
                  <c:v>15.58</c:v>
                </c:pt>
                <c:pt idx="513">
                  <c:v>16.690000000000001</c:v>
                </c:pt>
                <c:pt idx="514">
                  <c:v>15.2</c:v>
                </c:pt>
                <c:pt idx="515">
                  <c:v>32.51</c:v>
                </c:pt>
                <c:pt idx="516">
                  <c:v>39.799999999999997</c:v>
                </c:pt>
                <c:pt idx="517">
                  <c:v>34.42</c:v>
                </c:pt>
                <c:pt idx="518">
                  <c:v>15.37</c:v>
                </c:pt>
                <c:pt idx="519">
                  <c:v>15.09</c:v>
                </c:pt>
                <c:pt idx="520">
                  <c:v>17.2</c:v>
                </c:pt>
                <c:pt idx="521">
                  <c:v>15.08</c:v>
                </c:pt>
                <c:pt idx="522">
                  <c:v>31.254999999999999</c:v>
                </c:pt>
                <c:pt idx="523">
                  <c:v>32.965000000000003</c:v>
                </c:pt>
                <c:pt idx="524">
                  <c:v>41.42</c:v>
                </c:pt>
                <c:pt idx="525">
                  <c:v>34.85</c:v>
                </c:pt>
                <c:pt idx="526">
                  <c:v>39.75</c:v>
                </c:pt>
                <c:pt idx="527">
                  <c:v>42.88</c:v>
                </c:pt>
                <c:pt idx="528">
                  <c:v>36.94</c:v>
                </c:pt>
                <c:pt idx="529">
                  <c:v>34.83</c:v>
                </c:pt>
                <c:pt idx="530">
                  <c:v>19.95</c:v>
                </c:pt>
                <c:pt idx="531">
                  <c:v>26.41</c:v>
                </c:pt>
                <c:pt idx="532">
                  <c:v>27.645</c:v>
                </c:pt>
                <c:pt idx="533">
                  <c:v>42.3</c:v>
                </c:pt>
                <c:pt idx="534">
                  <c:v>39.01</c:v>
                </c:pt>
                <c:pt idx="535">
                  <c:v>39.43</c:v>
                </c:pt>
                <c:pt idx="536">
                  <c:v>40.119999999999997</c:v>
                </c:pt>
                <c:pt idx="537">
                  <c:v>42.85</c:v>
                </c:pt>
                <c:pt idx="538">
                  <c:v>37.22</c:v>
                </c:pt>
                <c:pt idx="539">
                  <c:v>38.81</c:v>
                </c:pt>
                <c:pt idx="540">
                  <c:v>35.814999999999998</c:v>
                </c:pt>
                <c:pt idx="541">
                  <c:v>40.58</c:v>
                </c:pt>
                <c:pt idx="542">
                  <c:v>40.700000000000003</c:v>
                </c:pt>
                <c:pt idx="543">
                  <c:v>43.85</c:v>
                </c:pt>
                <c:pt idx="544">
                  <c:v>38.57</c:v>
                </c:pt>
                <c:pt idx="545">
                  <c:v>39.42</c:v>
                </c:pt>
                <c:pt idx="546">
                  <c:v>27.74</c:v>
                </c:pt>
                <c:pt idx="547">
                  <c:v>45.54</c:v>
                </c:pt>
                <c:pt idx="548">
                  <c:v>44.16</c:v>
                </c:pt>
                <c:pt idx="549">
                  <c:v>38.79</c:v>
                </c:pt>
                <c:pt idx="550">
                  <c:v>38.479999999999997</c:v>
                </c:pt>
                <c:pt idx="551">
                  <c:v>39.64</c:v>
                </c:pt>
                <c:pt idx="552">
                  <c:v>36.575000000000003</c:v>
                </c:pt>
                <c:pt idx="553">
                  <c:v>25.73</c:v>
                </c:pt>
                <c:pt idx="554">
                  <c:v>43.95</c:v>
                </c:pt>
                <c:pt idx="555">
                  <c:v>29.925000000000001</c:v>
                </c:pt>
                <c:pt idx="556">
                  <c:v>23.9</c:v>
                </c:pt>
                <c:pt idx="557">
                  <c:v>41.55</c:v>
                </c:pt>
                <c:pt idx="558">
                  <c:v>18.05</c:v>
                </c:pt>
                <c:pt idx="559">
                  <c:v>49.09</c:v>
                </c:pt>
                <c:pt idx="560">
                  <c:v>42.93</c:v>
                </c:pt>
                <c:pt idx="561">
                  <c:v>45.72</c:v>
                </c:pt>
                <c:pt idx="562">
                  <c:v>18.335000000000001</c:v>
                </c:pt>
                <c:pt idx="563">
                  <c:v>32.68</c:v>
                </c:pt>
                <c:pt idx="564">
                  <c:v>37.905000000000001</c:v>
                </c:pt>
                <c:pt idx="565">
                  <c:v>25.08</c:v>
                </c:pt>
                <c:pt idx="566">
                  <c:v>26.22</c:v>
                </c:pt>
                <c:pt idx="567">
                  <c:v>37.85</c:v>
                </c:pt>
                <c:pt idx="568">
                  <c:v>39.340000000000003</c:v>
                </c:pt>
                <c:pt idx="569">
                  <c:v>32.965000000000003</c:v>
                </c:pt>
                <c:pt idx="570">
                  <c:v>22.42</c:v>
                </c:pt>
                <c:pt idx="571">
                  <c:v>39.74</c:v>
                </c:pt>
                <c:pt idx="572">
                  <c:v>43.29</c:v>
                </c:pt>
                <c:pt idx="573">
                  <c:v>35.5</c:v>
                </c:pt>
                <c:pt idx="574">
                  <c:v>35.54</c:v>
                </c:pt>
                <c:pt idx="575">
                  <c:v>38.04</c:v>
                </c:pt>
                <c:pt idx="576">
                  <c:v>46.14</c:v>
                </c:pt>
                <c:pt idx="577">
                  <c:v>46.7</c:v>
                </c:pt>
                <c:pt idx="578">
                  <c:v>24.13</c:v>
                </c:pt>
                <c:pt idx="579">
                  <c:v>48.01</c:v>
                </c:pt>
                <c:pt idx="580">
                  <c:v>49.72</c:v>
                </c:pt>
                <c:pt idx="581">
                  <c:v>45.18</c:v>
                </c:pt>
                <c:pt idx="582">
                  <c:v>42.95</c:v>
                </c:pt>
                <c:pt idx="583">
                  <c:v>29.07</c:v>
                </c:pt>
                <c:pt idx="584">
                  <c:v>28.31</c:v>
                </c:pt>
                <c:pt idx="585">
                  <c:v>28.024999999999999</c:v>
                </c:pt>
                <c:pt idx="586">
                  <c:v>53.93</c:v>
                </c:pt>
                <c:pt idx="587">
                  <c:v>51.47</c:v>
                </c:pt>
                <c:pt idx="588">
                  <c:v>54.3</c:v>
                </c:pt>
                <c:pt idx="589">
                  <c:v>26.6</c:v>
                </c:pt>
                <c:pt idx="590">
                  <c:v>18.715</c:v>
                </c:pt>
                <c:pt idx="591">
                  <c:v>55.05</c:v>
                </c:pt>
                <c:pt idx="592">
                  <c:v>27.36</c:v>
                </c:pt>
                <c:pt idx="593">
                  <c:v>30.02</c:v>
                </c:pt>
                <c:pt idx="594">
                  <c:v>23.655000000000001</c:v>
                </c:pt>
                <c:pt idx="595">
                  <c:v>25.05</c:v>
                </c:pt>
                <c:pt idx="596">
                  <c:v>30.02</c:v>
                </c:pt>
                <c:pt idx="597">
                  <c:v>30.4</c:v>
                </c:pt>
                <c:pt idx="598">
                  <c:v>35.25</c:v>
                </c:pt>
                <c:pt idx="599">
                  <c:v>36.64</c:v>
                </c:pt>
                <c:pt idx="600">
                  <c:v>32.49</c:v>
                </c:pt>
                <c:pt idx="601">
                  <c:v>31.16</c:v>
                </c:pt>
                <c:pt idx="602">
                  <c:v>53.09</c:v>
                </c:pt>
                <c:pt idx="603">
                  <c:v>33.630000000000003</c:v>
                </c:pt>
                <c:pt idx="604">
                  <c:v>19.8</c:v>
                </c:pt>
                <c:pt idx="605">
                  <c:v>20.3</c:v>
                </c:pt>
                <c:pt idx="606">
                  <c:v>20.7</c:v>
                </c:pt>
                <c:pt idx="607">
                  <c:v>27.6</c:v>
                </c:pt>
                <c:pt idx="608">
                  <c:v>28.7</c:v>
                </c:pt>
                <c:pt idx="609">
                  <c:v>30.4</c:v>
                </c:pt>
                <c:pt idx="610">
                  <c:v>34.1</c:v>
                </c:pt>
                <c:pt idx="611">
                  <c:v>34.4</c:v>
                </c:pt>
                <c:pt idx="612">
                  <c:v>35.4</c:v>
                </c:pt>
                <c:pt idx="613">
                  <c:v>15.41</c:v>
                </c:pt>
                <c:pt idx="614">
                  <c:v>31.1</c:v>
                </c:pt>
                <c:pt idx="615">
                  <c:v>39.5</c:v>
                </c:pt>
                <c:pt idx="616">
                  <c:v>30.72</c:v>
                </c:pt>
                <c:pt idx="617">
                  <c:v>24.3</c:v>
                </c:pt>
                <c:pt idx="618">
                  <c:v>27.1</c:v>
                </c:pt>
                <c:pt idx="619">
                  <c:v>36</c:v>
                </c:pt>
                <c:pt idx="620">
                  <c:v>22.6</c:v>
                </c:pt>
                <c:pt idx="621">
                  <c:v>30.3</c:v>
                </c:pt>
                <c:pt idx="622">
                  <c:v>29.68</c:v>
                </c:pt>
                <c:pt idx="623">
                  <c:v>24.1</c:v>
                </c:pt>
                <c:pt idx="624">
                  <c:v>28.48</c:v>
                </c:pt>
                <c:pt idx="625">
                  <c:v>25.8</c:v>
                </c:pt>
                <c:pt idx="626">
                  <c:v>33.4</c:v>
                </c:pt>
                <c:pt idx="627">
                  <c:v>33.31</c:v>
                </c:pt>
                <c:pt idx="628">
                  <c:v>25.9</c:v>
                </c:pt>
                <c:pt idx="629">
                  <c:v>32.25</c:v>
                </c:pt>
                <c:pt idx="630">
                  <c:v>27.7</c:v>
                </c:pt>
                <c:pt idx="631">
                  <c:v>29.1</c:v>
                </c:pt>
                <c:pt idx="632">
                  <c:v>34.86</c:v>
                </c:pt>
                <c:pt idx="633">
                  <c:v>41.1</c:v>
                </c:pt>
                <c:pt idx="634">
                  <c:v>31.5</c:v>
                </c:pt>
                <c:pt idx="635">
                  <c:v>35.340000000000003</c:v>
                </c:pt>
                <c:pt idx="636">
                  <c:v>26.2</c:v>
                </c:pt>
                <c:pt idx="637">
                  <c:v>37.25</c:v>
                </c:pt>
                <c:pt idx="638">
                  <c:v>37.380000000000003</c:v>
                </c:pt>
                <c:pt idx="639">
                  <c:v>32.64</c:v>
                </c:pt>
                <c:pt idx="640">
                  <c:v>27.6</c:v>
                </c:pt>
                <c:pt idx="641">
                  <c:v>32.799999999999997</c:v>
                </c:pt>
                <c:pt idx="642">
                  <c:v>29.6</c:v>
                </c:pt>
                <c:pt idx="643">
                  <c:v>34.1</c:v>
                </c:pt>
                <c:pt idx="644">
                  <c:v>35.090000000000003</c:v>
                </c:pt>
                <c:pt idx="645">
                  <c:v>15.99</c:v>
                </c:pt>
                <c:pt idx="646">
                  <c:v>31.6</c:v>
                </c:pt>
                <c:pt idx="647">
                  <c:v>23.2</c:v>
                </c:pt>
                <c:pt idx="648">
                  <c:v>43.39</c:v>
                </c:pt>
                <c:pt idx="649">
                  <c:v>37.9</c:v>
                </c:pt>
                <c:pt idx="650">
                  <c:v>33.1</c:v>
                </c:pt>
                <c:pt idx="651">
                  <c:v>35.299999999999997</c:v>
                </c:pt>
                <c:pt idx="652">
                  <c:v>41.2</c:v>
                </c:pt>
                <c:pt idx="653">
                  <c:v>22.8</c:v>
                </c:pt>
                <c:pt idx="654">
                  <c:v>28.9</c:v>
                </c:pt>
                <c:pt idx="655">
                  <c:v>36.200000000000003</c:v>
                </c:pt>
                <c:pt idx="656">
                  <c:v>46.4</c:v>
                </c:pt>
                <c:pt idx="657">
                  <c:v>25.4</c:v>
                </c:pt>
                <c:pt idx="658">
                  <c:v>37</c:v>
                </c:pt>
                <c:pt idx="659">
                  <c:v>25.6</c:v>
                </c:pt>
                <c:pt idx="660">
                  <c:v>20.6</c:v>
                </c:pt>
                <c:pt idx="661">
                  <c:v>27.5</c:v>
                </c:pt>
                <c:pt idx="662">
                  <c:v>31.2</c:v>
                </c:pt>
                <c:pt idx="663">
                  <c:v>37.4</c:v>
                </c:pt>
                <c:pt idx="664">
                  <c:v>30.14</c:v>
                </c:pt>
                <c:pt idx="665">
                  <c:v>21.7</c:v>
                </c:pt>
                <c:pt idx="666">
                  <c:v>31.8</c:v>
                </c:pt>
                <c:pt idx="667">
                  <c:v>39.700000000000003</c:v>
                </c:pt>
                <c:pt idx="668">
                  <c:v>42.95</c:v>
                </c:pt>
                <c:pt idx="669">
                  <c:v>37.9</c:v>
                </c:pt>
                <c:pt idx="670">
                  <c:v>19.3</c:v>
                </c:pt>
                <c:pt idx="671">
                  <c:v>27.3</c:v>
                </c:pt>
                <c:pt idx="672">
                  <c:v>27.7</c:v>
                </c:pt>
                <c:pt idx="673">
                  <c:v>47.59</c:v>
                </c:pt>
                <c:pt idx="674">
                  <c:v>51.33</c:v>
                </c:pt>
                <c:pt idx="675">
                  <c:v>27.9</c:v>
                </c:pt>
                <c:pt idx="676">
                  <c:v>28.3</c:v>
                </c:pt>
                <c:pt idx="677">
                  <c:v>37.299999999999997</c:v>
                </c:pt>
                <c:pt idx="678">
                  <c:v>18.23</c:v>
                </c:pt>
                <c:pt idx="679">
                  <c:v>30</c:v>
                </c:pt>
                <c:pt idx="680">
                  <c:v>33.1</c:v>
                </c:pt>
                <c:pt idx="681">
                  <c:v>25.71</c:v>
                </c:pt>
                <c:pt idx="682">
                  <c:v>22.2</c:v>
                </c:pt>
                <c:pt idx="683">
                  <c:v>27.6</c:v>
                </c:pt>
                <c:pt idx="684">
                  <c:v>18.100000000000001</c:v>
                </c:pt>
                <c:pt idx="685">
                  <c:v>19.68</c:v>
                </c:pt>
                <c:pt idx="686">
                  <c:v>20.96</c:v>
                </c:pt>
                <c:pt idx="687">
                  <c:v>21.2</c:v>
                </c:pt>
                <c:pt idx="688">
                  <c:v>24.01</c:v>
                </c:pt>
                <c:pt idx="689">
                  <c:v>27.82</c:v>
                </c:pt>
                <c:pt idx="690">
                  <c:v>27.79</c:v>
                </c:pt>
                <c:pt idx="691">
                  <c:v>32.06</c:v>
                </c:pt>
                <c:pt idx="692">
                  <c:v>32.54</c:v>
                </c:pt>
                <c:pt idx="693">
                  <c:v>31.96</c:v>
                </c:pt>
                <c:pt idx="694">
                  <c:v>30.86</c:v>
                </c:pt>
                <c:pt idx="695">
                  <c:v>26.74</c:v>
                </c:pt>
                <c:pt idx="696">
                  <c:v>30.6</c:v>
                </c:pt>
                <c:pt idx="697">
                  <c:v>26.8</c:v>
                </c:pt>
                <c:pt idx="698">
                  <c:v>30.6</c:v>
                </c:pt>
                <c:pt idx="699">
                  <c:v>17.940000000000001</c:v>
                </c:pt>
                <c:pt idx="700">
                  <c:v>43.5</c:v>
                </c:pt>
                <c:pt idx="701">
                  <c:v>17.11</c:v>
                </c:pt>
                <c:pt idx="702">
                  <c:v>39.619999999999997</c:v>
                </c:pt>
                <c:pt idx="703">
                  <c:v>18.63</c:v>
                </c:pt>
                <c:pt idx="704">
                  <c:v>46.06</c:v>
                </c:pt>
                <c:pt idx="705">
                  <c:v>19.170000000000002</c:v>
                </c:pt>
                <c:pt idx="706">
                  <c:v>40.020000000000003</c:v>
                </c:pt>
                <c:pt idx="707">
                  <c:v>23.85</c:v>
                </c:pt>
                <c:pt idx="708">
                  <c:v>24.14</c:v>
                </c:pt>
                <c:pt idx="709">
                  <c:v>41.9</c:v>
                </c:pt>
                <c:pt idx="710">
                  <c:v>25.46</c:v>
                </c:pt>
                <c:pt idx="711">
                  <c:v>23.19</c:v>
                </c:pt>
                <c:pt idx="712">
                  <c:v>26.62</c:v>
                </c:pt>
                <c:pt idx="713">
                  <c:v>23.82</c:v>
                </c:pt>
                <c:pt idx="714">
                  <c:v>25.14</c:v>
                </c:pt>
                <c:pt idx="715">
                  <c:v>28.16</c:v>
                </c:pt>
                <c:pt idx="716">
                  <c:v>45.52</c:v>
                </c:pt>
                <c:pt idx="717">
                  <c:v>51.18</c:v>
                </c:pt>
                <c:pt idx="718">
                  <c:v>30.2</c:v>
                </c:pt>
                <c:pt idx="719">
                  <c:v>46.68</c:v>
                </c:pt>
                <c:pt idx="720">
                  <c:v>30.25</c:v>
                </c:pt>
                <c:pt idx="721">
                  <c:v>53.06</c:v>
                </c:pt>
                <c:pt idx="722">
                  <c:v>31.4</c:v>
                </c:pt>
                <c:pt idx="723">
                  <c:v>29.94</c:v>
                </c:pt>
                <c:pt idx="724">
                  <c:v>31.4</c:v>
                </c:pt>
                <c:pt idx="725">
                  <c:v>29.57</c:v>
                </c:pt>
                <c:pt idx="726">
                  <c:v>52.66</c:v>
                </c:pt>
                <c:pt idx="727">
                  <c:v>52.3</c:v>
                </c:pt>
                <c:pt idx="728">
                  <c:v>33.69</c:v>
                </c:pt>
                <c:pt idx="729">
                  <c:v>35.71</c:v>
                </c:pt>
                <c:pt idx="730">
                  <c:v>49.8</c:v>
                </c:pt>
                <c:pt idx="731">
                  <c:v>29.06</c:v>
                </c:pt>
                <c:pt idx="732">
                  <c:v>35.6</c:v>
                </c:pt>
                <c:pt idx="733">
                  <c:v>50.79</c:v>
                </c:pt>
                <c:pt idx="734">
                  <c:v>29.78</c:v>
                </c:pt>
                <c:pt idx="735">
                  <c:v>52.06</c:v>
                </c:pt>
                <c:pt idx="736">
                  <c:v>29.73</c:v>
                </c:pt>
                <c:pt idx="737">
                  <c:v>38.729999999999997</c:v>
                </c:pt>
                <c:pt idx="738">
                  <c:v>33.42</c:v>
                </c:pt>
                <c:pt idx="739">
                  <c:v>35.299999999999997</c:v>
                </c:pt>
                <c:pt idx="740">
                  <c:v>35.68</c:v>
                </c:pt>
                <c:pt idx="741">
                  <c:v>54.4</c:v>
                </c:pt>
                <c:pt idx="742">
                  <c:v>33.5</c:v>
                </c:pt>
                <c:pt idx="743">
                  <c:v>39.799999999999997</c:v>
                </c:pt>
                <c:pt idx="744">
                  <c:v>42.83</c:v>
                </c:pt>
                <c:pt idx="745">
                  <c:v>36.54</c:v>
                </c:pt>
                <c:pt idx="746">
                  <c:v>41.52</c:v>
                </c:pt>
                <c:pt idx="747">
                  <c:v>42.71</c:v>
                </c:pt>
                <c:pt idx="748">
                  <c:v>38.39</c:v>
                </c:pt>
                <c:pt idx="749">
                  <c:v>38.299999999999997</c:v>
                </c:pt>
                <c:pt idx="750">
                  <c:v>41.46</c:v>
                </c:pt>
                <c:pt idx="751">
                  <c:v>44.32</c:v>
                </c:pt>
                <c:pt idx="752">
                  <c:v>51.93</c:v>
                </c:pt>
                <c:pt idx="753">
                  <c:v>37.700000000000003</c:v>
                </c:pt>
                <c:pt idx="754">
                  <c:v>25.03</c:v>
                </c:pt>
                <c:pt idx="755">
                  <c:v>16.55</c:v>
                </c:pt>
                <c:pt idx="756">
                  <c:v>17.8</c:v>
                </c:pt>
                <c:pt idx="757">
                  <c:v>18.600000000000001</c:v>
                </c:pt>
                <c:pt idx="758">
                  <c:v>20.6</c:v>
                </c:pt>
                <c:pt idx="759">
                  <c:v>24.7</c:v>
                </c:pt>
                <c:pt idx="760">
                  <c:v>28.9</c:v>
                </c:pt>
                <c:pt idx="761">
                  <c:v>29.8</c:v>
                </c:pt>
                <c:pt idx="762">
                  <c:v>32.9</c:v>
                </c:pt>
                <c:pt idx="763">
                  <c:v>40.5</c:v>
                </c:pt>
                <c:pt idx="764">
                  <c:v>34.4</c:v>
                </c:pt>
                <c:pt idx="765">
                  <c:v>29.6</c:v>
                </c:pt>
                <c:pt idx="766">
                  <c:v>33.299999999999997</c:v>
                </c:pt>
                <c:pt idx="767">
                  <c:v>23.4</c:v>
                </c:pt>
                <c:pt idx="768">
                  <c:v>25.8</c:v>
                </c:pt>
                <c:pt idx="769">
                  <c:v>29.3</c:v>
                </c:pt>
                <c:pt idx="770">
                  <c:v>25.8</c:v>
                </c:pt>
                <c:pt idx="771">
                  <c:v>34.6</c:v>
                </c:pt>
                <c:pt idx="772">
                  <c:v>30.5</c:v>
                </c:pt>
                <c:pt idx="773">
                  <c:v>27.2</c:v>
                </c:pt>
                <c:pt idx="774">
                  <c:v>20.399999999999999</c:v>
                </c:pt>
                <c:pt idx="775">
                  <c:v>26.9</c:v>
                </c:pt>
                <c:pt idx="776">
                  <c:v>22.3</c:v>
                </c:pt>
                <c:pt idx="777">
                  <c:v>18.66</c:v>
                </c:pt>
                <c:pt idx="778">
                  <c:v>30.3</c:v>
                </c:pt>
                <c:pt idx="779">
                  <c:v>26.6</c:v>
                </c:pt>
                <c:pt idx="780">
                  <c:v>21.68</c:v>
                </c:pt>
                <c:pt idx="781">
                  <c:v>36.700000000000003</c:v>
                </c:pt>
                <c:pt idx="782">
                  <c:v>31.6</c:v>
                </c:pt>
                <c:pt idx="783">
                  <c:v>29.9</c:v>
                </c:pt>
                <c:pt idx="784">
                  <c:v>30.5</c:v>
                </c:pt>
                <c:pt idx="785">
                  <c:v>22.1</c:v>
                </c:pt>
                <c:pt idx="786">
                  <c:v>39.6</c:v>
                </c:pt>
                <c:pt idx="787">
                  <c:v>40.299999999999997</c:v>
                </c:pt>
                <c:pt idx="788">
                  <c:v>30.5</c:v>
                </c:pt>
                <c:pt idx="789">
                  <c:v>37.1</c:v>
                </c:pt>
                <c:pt idx="790">
                  <c:v>33.4</c:v>
                </c:pt>
                <c:pt idx="791">
                  <c:v>23.7</c:v>
                </c:pt>
                <c:pt idx="792">
                  <c:v>28.1</c:v>
                </c:pt>
                <c:pt idx="793">
                  <c:v>54</c:v>
                </c:pt>
                <c:pt idx="794">
                  <c:v>25.3</c:v>
                </c:pt>
                <c:pt idx="795">
                  <c:v>27.2</c:v>
                </c:pt>
                <c:pt idx="796">
                  <c:v>23.3</c:v>
                </c:pt>
                <c:pt idx="797">
                  <c:v>35.700000000000003</c:v>
                </c:pt>
                <c:pt idx="798">
                  <c:v>38</c:v>
                </c:pt>
                <c:pt idx="799">
                  <c:v>28.7</c:v>
                </c:pt>
                <c:pt idx="800">
                  <c:v>25.2</c:v>
                </c:pt>
                <c:pt idx="801">
                  <c:v>29</c:v>
                </c:pt>
                <c:pt idx="802">
                  <c:v>33.1</c:v>
                </c:pt>
                <c:pt idx="803">
                  <c:v>36.64</c:v>
                </c:pt>
                <c:pt idx="804">
                  <c:v>28.9</c:v>
                </c:pt>
                <c:pt idx="805">
                  <c:v>27.5</c:v>
                </c:pt>
                <c:pt idx="806">
                  <c:v>43.4</c:v>
                </c:pt>
                <c:pt idx="807">
                  <c:v>30.5</c:v>
                </c:pt>
                <c:pt idx="808">
                  <c:v>37.43</c:v>
                </c:pt>
                <c:pt idx="809">
                  <c:v>35.1</c:v>
                </c:pt>
                <c:pt idx="810">
                  <c:v>52.75</c:v>
                </c:pt>
                <c:pt idx="811">
                  <c:v>31.55</c:v>
                </c:pt>
                <c:pt idx="812">
                  <c:v>36.130000000000003</c:v>
                </c:pt>
                <c:pt idx="813">
                  <c:v>21.4</c:v>
                </c:pt>
                <c:pt idx="814">
                  <c:v>37.4</c:v>
                </c:pt>
                <c:pt idx="815">
                  <c:v>28.2</c:v>
                </c:pt>
                <c:pt idx="816">
                  <c:v>44</c:v>
                </c:pt>
                <c:pt idx="817">
                  <c:v>38.06</c:v>
                </c:pt>
                <c:pt idx="818">
                  <c:v>28</c:v>
                </c:pt>
                <c:pt idx="819">
                  <c:v>30.8</c:v>
                </c:pt>
                <c:pt idx="820">
                  <c:v>33.1</c:v>
                </c:pt>
                <c:pt idx="821">
                  <c:v>25</c:v>
                </c:pt>
                <c:pt idx="822">
                  <c:v>33.200000000000003</c:v>
                </c:pt>
                <c:pt idx="823">
                  <c:v>39.200000000000003</c:v>
                </c:pt>
                <c:pt idx="824">
                  <c:v>34.5</c:v>
                </c:pt>
                <c:pt idx="825">
                  <c:v>21.8</c:v>
                </c:pt>
                <c:pt idx="826">
                  <c:v>29.8</c:v>
                </c:pt>
                <c:pt idx="827">
                  <c:v>29.6</c:v>
                </c:pt>
                <c:pt idx="828">
                  <c:v>37.4</c:v>
                </c:pt>
                <c:pt idx="829">
                  <c:v>17.350000000000001</c:v>
                </c:pt>
                <c:pt idx="830">
                  <c:v>20.8</c:v>
                </c:pt>
                <c:pt idx="831">
                  <c:v>30.8</c:v>
                </c:pt>
                <c:pt idx="832">
                  <c:v>24.6</c:v>
                </c:pt>
                <c:pt idx="833">
                  <c:v>27.6</c:v>
                </c:pt>
                <c:pt idx="834">
                  <c:v>30.23</c:v>
                </c:pt>
                <c:pt idx="835">
                  <c:v>27.04</c:v>
                </c:pt>
                <c:pt idx="836">
                  <c:v>33.18</c:v>
                </c:pt>
                <c:pt idx="837">
                  <c:v>33.96</c:v>
                </c:pt>
                <c:pt idx="838">
                  <c:v>39.21</c:v>
                </c:pt>
                <c:pt idx="839">
                  <c:v>30.52</c:v>
                </c:pt>
                <c:pt idx="840">
                  <c:v>33.090000000000003</c:v>
                </c:pt>
                <c:pt idx="841">
                  <c:v>18.73</c:v>
                </c:pt>
                <c:pt idx="842">
                  <c:v>37.67</c:v>
                </c:pt>
                <c:pt idx="843">
                  <c:v>41.19</c:v>
                </c:pt>
                <c:pt idx="844">
                  <c:v>43.53</c:v>
                </c:pt>
                <c:pt idx="845">
                  <c:v>40.74</c:v>
                </c:pt>
                <c:pt idx="846">
                  <c:v>22.88</c:v>
                </c:pt>
                <c:pt idx="847">
                  <c:v>28.34</c:v>
                </c:pt>
                <c:pt idx="848">
                  <c:v>44.44</c:v>
                </c:pt>
                <c:pt idx="849">
                  <c:v>45</c:v>
                </c:pt>
                <c:pt idx="850">
                  <c:v>44.36</c:v>
                </c:pt>
                <c:pt idx="851">
                  <c:v>20.18</c:v>
                </c:pt>
                <c:pt idx="852">
                  <c:v>52.81</c:v>
                </c:pt>
                <c:pt idx="853">
                  <c:v>22.18</c:v>
                </c:pt>
                <c:pt idx="854">
                  <c:v>23.55</c:v>
                </c:pt>
                <c:pt idx="855">
                  <c:v>48.75</c:v>
                </c:pt>
                <c:pt idx="856">
                  <c:v>32.700000000000003</c:v>
                </c:pt>
                <c:pt idx="857">
                  <c:v>34.799999999999997</c:v>
                </c:pt>
                <c:pt idx="858">
                  <c:v>34.9</c:v>
                </c:pt>
                <c:pt idx="859">
                  <c:v>53.25</c:v>
                </c:pt>
                <c:pt idx="860">
                  <c:v>30.8</c:v>
                </c:pt>
                <c:pt idx="861">
                  <c:v>35.799999999999997</c:v>
                </c:pt>
                <c:pt idx="862">
                  <c:v>34.39</c:v>
                </c:pt>
                <c:pt idx="863">
                  <c:v>34.4</c:v>
                </c:pt>
                <c:pt idx="864">
                  <c:v>33.57</c:v>
                </c:pt>
                <c:pt idx="865">
                  <c:v>53.21</c:v>
                </c:pt>
                <c:pt idx="866">
                  <c:v>37.18</c:v>
                </c:pt>
                <c:pt idx="867">
                  <c:v>39</c:v>
                </c:pt>
                <c:pt idx="868">
                  <c:v>37.869999999999997</c:v>
                </c:pt>
                <c:pt idx="869">
                  <c:v>27.8</c:v>
                </c:pt>
                <c:pt idx="870">
                  <c:v>41.12</c:v>
                </c:pt>
                <c:pt idx="871">
                  <c:v>30.9</c:v>
                </c:pt>
                <c:pt idx="872">
                  <c:v>43.83</c:v>
                </c:pt>
                <c:pt idx="873">
                  <c:v>41.51</c:v>
                </c:pt>
                <c:pt idx="874">
                  <c:v>44.34</c:v>
                </c:pt>
                <c:pt idx="875">
                  <c:v>48.31</c:v>
                </c:pt>
                <c:pt idx="876">
                  <c:v>50.58</c:v>
                </c:pt>
                <c:pt idx="877">
                  <c:v>51.28</c:v>
                </c:pt>
                <c:pt idx="878">
                  <c:v>49.41</c:v>
                </c:pt>
                <c:pt idx="879">
                  <c:v>45.41</c:v>
                </c:pt>
                <c:pt idx="880">
                  <c:v>45.65</c:v>
                </c:pt>
                <c:pt idx="881">
                  <c:v>51.01</c:v>
                </c:pt>
                <c:pt idx="882">
                  <c:v>48.82</c:v>
                </c:pt>
                <c:pt idx="883">
                  <c:v>54.12</c:v>
                </c:pt>
                <c:pt idx="884">
                  <c:v>45.5</c:v>
                </c:pt>
                <c:pt idx="885">
                  <c:v>48.8</c:v>
                </c:pt>
                <c:pt idx="886">
                  <c:v>54.99</c:v>
                </c:pt>
                <c:pt idx="887">
                  <c:v>52.06</c:v>
                </c:pt>
                <c:pt idx="888">
                  <c:v>51.48</c:v>
                </c:pt>
                <c:pt idx="889">
                  <c:v>54.82</c:v>
                </c:pt>
                <c:pt idx="890">
                  <c:v>50.63</c:v>
                </c:pt>
                <c:pt idx="891">
                  <c:v>39.9</c:v>
                </c:pt>
                <c:pt idx="892">
                  <c:v>32.799999999999997</c:v>
                </c:pt>
                <c:pt idx="893">
                  <c:v>25.08</c:v>
                </c:pt>
                <c:pt idx="894">
                  <c:v>28.215</c:v>
                </c:pt>
                <c:pt idx="895">
                  <c:v>30.114999999999998</c:v>
                </c:pt>
                <c:pt idx="896">
                  <c:v>30.305</c:v>
                </c:pt>
                <c:pt idx="897">
                  <c:v>31.92</c:v>
                </c:pt>
                <c:pt idx="898">
                  <c:v>33.155000000000001</c:v>
                </c:pt>
                <c:pt idx="899">
                  <c:v>35.625</c:v>
                </c:pt>
                <c:pt idx="900">
                  <c:v>40.185000000000002</c:v>
                </c:pt>
                <c:pt idx="901">
                  <c:v>40.28</c:v>
                </c:pt>
                <c:pt idx="902">
                  <c:v>28.785</c:v>
                </c:pt>
                <c:pt idx="903">
                  <c:v>30.59</c:v>
                </c:pt>
                <c:pt idx="904">
                  <c:v>22.135000000000002</c:v>
                </c:pt>
                <c:pt idx="905">
                  <c:v>23.18</c:v>
                </c:pt>
                <c:pt idx="906">
                  <c:v>30.4</c:v>
                </c:pt>
                <c:pt idx="907">
                  <c:v>39.805</c:v>
                </c:pt>
                <c:pt idx="908">
                  <c:v>34.865000000000002</c:v>
                </c:pt>
                <c:pt idx="909">
                  <c:v>25.27</c:v>
                </c:pt>
                <c:pt idx="910">
                  <c:v>23.465</c:v>
                </c:pt>
                <c:pt idx="911">
                  <c:v>28.594999999999999</c:v>
                </c:pt>
                <c:pt idx="912">
                  <c:v>28.785</c:v>
                </c:pt>
                <c:pt idx="913">
                  <c:v>25.175000000000001</c:v>
                </c:pt>
                <c:pt idx="914">
                  <c:v>17.29</c:v>
                </c:pt>
                <c:pt idx="915">
                  <c:v>31.16</c:v>
                </c:pt>
                <c:pt idx="916">
                  <c:v>27.93</c:v>
                </c:pt>
                <c:pt idx="917">
                  <c:v>31.065000000000001</c:v>
                </c:pt>
                <c:pt idx="918">
                  <c:v>20.52</c:v>
                </c:pt>
                <c:pt idx="919">
                  <c:v>23.56</c:v>
                </c:pt>
                <c:pt idx="920">
                  <c:v>26.125</c:v>
                </c:pt>
                <c:pt idx="921">
                  <c:v>19.855</c:v>
                </c:pt>
                <c:pt idx="922">
                  <c:v>27.74</c:v>
                </c:pt>
                <c:pt idx="923">
                  <c:v>32.869999999999997</c:v>
                </c:pt>
                <c:pt idx="924">
                  <c:v>29.164999999999999</c:v>
                </c:pt>
                <c:pt idx="925">
                  <c:v>25.08</c:v>
                </c:pt>
                <c:pt idx="926">
                  <c:v>38.284999999999997</c:v>
                </c:pt>
                <c:pt idx="927">
                  <c:v>24.32</c:v>
                </c:pt>
                <c:pt idx="928">
                  <c:v>44.744999999999997</c:v>
                </c:pt>
                <c:pt idx="929">
                  <c:v>33.914999999999999</c:v>
                </c:pt>
                <c:pt idx="930">
                  <c:v>40.659999999999997</c:v>
                </c:pt>
                <c:pt idx="931">
                  <c:v>23.18</c:v>
                </c:pt>
                <c:pt idx="932">
                  <c:v>26.11</c:v>
                </c:pt>
                <c:pt idx="933">
                  <c:v>33.25</c:v>
                </c:pt>
                <c:pt idx="934">
                  <c:v>32.68</c:v>
                </c:pt>
                <c:pt idx="935">
                  <c:v>29.83</c:v>
                </c:pt>
                <c:pt idx="936">
                  <c:v>28.31</c:v>
                </c:pt>
                <c:pt idx="937">
                  <c:v>28.594999999999999</c:v>
                </c:pt>
                <c:pt idx="938">
                  <c:v>28.785</c:v>
                </c:pt>
                <c:pt idx="939">
                  <c:v>22.23</c:v>
                </c:pt>
                <c:pt idx="940">
                  <c:v>26.23</c:v>
                </c:pt>
                <c:pt idx="941">
                  <c:v>32.965000000000003</c:v>
                </c:pt>
                <c:pt idx="942">
                  <c:v>36.479999999999997</c:v>
                </c:pt>
                <c:pt idx="943">
                  <c:v>26.504999999999999</c:v>
                </c:pt>
                <c:pt idx="944">
                  <c:v>18.335000000000001</c:v>
                </c:pt>
                <c:pt idx="945">
                  <c:v>27.55</c:v>
                </c:pt>
                <c:pt idx="946">
                  <c:v>22.04</c:v>
                </c:pt>
                <c:pt idx="947">
                  <c:v>35.909999999999997</c:v>
                </c:pt>
                <c:pt idx="948">
                  <c:v>31.73</c:v>
                </c:pt>
                <c:pt idx="949">
                  <c:v>21.66</c:v>
                </c:pt>
                <c:pt idx="950">
                  <c:v>21.66</c:v>
                </c:pt>
                <c:pt idx="951">
                  <c:v>20.52</c:v>
                </c:pt>
                <c:pt idx="952">
                  <c:v>39.33</c:v>
                </c:pt>
                <c:pt idx="953">
                  <c:v>21.85</c:v>
                </c:pt>
                <c:pt idx="954">
                  <c:v>41.325000000000003</c:v>
                </c:pt>
                <c:pt idx="955">
                  <c:v>23.37</c:v>
                </c:pt>
                <c:pt idx="956">
                  <c:v>33.344999999999999</c:v>
                </c:pt>
                <c:pt idx="957">
                  <c:v>30.114999999999998</c:v>
                </c:pt>
                <c:pt idx="958">
                  <c:v>30.875</c:v>
                </c:pt>
                <c:pt idx="959">
                  <c:v>27.36</c:v>
                </c:pt>
                <c:pt idx="960">
                  <c:v>27.74</c:v>
                </c:pt>
                <c:pt idx="961">
                  <c:v>30.78</c:v>
                </c:pt>
                <c:pt idx="962">
                  <c:v>35.53</c:v>
                </c:pt>
                <c:pt idx="963">
                  <c:v>26.22</c:v>
                </c:pt>
                <c:pt idx="964">
                  <c:v>25.46</c:v>
                </c:pt>
                <c:pt idx="965">
                  <c:v>44.03</c:v>
                </c:pt>
                <c:pt idx="966">
                  <c:v>45.92</c:v>
                </c:pt>
                <c:pt idx="967">
                  <c:v>24.795000000000002</c:v>
                </c:pt>
                <c:pt idx="968">
                  <c:v>44.2</c:v>
                </c:pt>
                <c:pt idx="969">
                  <c:v>29.83</c:v>
                </c:pt>
                <c:pt idx="970">
                  <c:v>49.05</c:v>
                </c:pt>
                <c:pt idx="971">
                  <c:v>45.62</c:v>
                </c:pt>
                <c:pt idx="972">
                  <c:v>46.19</c:v>
                </c:pt>
                <c:pt idx="973">
                  <c:v>46.4</c:v>
                </c:pt>
                <c:pt idx="974">
                  <c:v>51.74</c:v>
                </c:pt>
                <c:pt idx="975">
                  <c:v>26.695</c:v>
                </c:pt>
                <c:pt idx="976">
                  <c:v>28.594999999999999</c:v>
                </c:pt>
                <c:pt idx="977">
                  <c:v>30.684999999999999</c:v>
                </c:pt>
                <c:pt idx="978">
                  <c:v>31.73</c:v>
                </c:pt>
                <c:pt idx="979">
                  <c:v>31.065000000000001</c:v>
                </c:pt>
                <c:pt idx="980">
                  <c:v>33.534999999999997</c:v>
                </c:pt>
                <c:pt idx="981">
                  <c:v>22.895</c:v>
                </c:pt>
                <c:pt idx="982">
                  <c:v>28.5</c:v>
                </c:pt>
                <c:pt idx="983">
                  <c:v>31.824999999999999</c:v>
                </c:pt>
                <c:pt idx="984">
                  <c:v>30.684999999999999</c:v>
                </c:pt>
                <c:pt idx="985">
                  <c:v>25.46</c:v>
                </c:pt>
                <c:pt idx="986">
                  <c:v>26.125</c:v>
                </c:pt>
                <c:pt idx="987">
                  <c:v>28.5</c:v>
                </c:pt>
                <c:pt idx="988">
                  <c:v>27.06</c:v>
                </c:pt>
                <c:pt idx="989">
                  <c:v>27.93</c:v>
                </c:pt>
                <c:pt idx="990">
                  <c:v>40.47</c:v>
                </c:pt>
                <c:pt idx="991">
                  <c:v>27.74</c:v>
                </c:pt>
                <c:pt idx="992">
                  <c:v>26.03</c:v>
                </c:pt>
                <c:pt idx="993">
                  <c:v>30.59</c:v>
                </c:pt>
                <c:pt idx="994">
                  <c:v>29.45</c:v>
                </c:pt>
                <c:pt idx="995">
                  <c:v>26.03</c:v>
                </c:pt>
                <c:pt idx="996">
                  <c:v>35.435000000000002</c:v>
                </c:pt>
                <c:pt idx="997">
                  <c:v>30.875</c:v>
                </c:pt>
                <c:pt idx="998">
                  <c:v>26.03</c:v>
                </c:pt>
                <c:pt idx="999">
                  <c:v>39.805</c:v>
                </c:pt>
                <c:pt idx="1000">
                  <c:v>22.42</c:v>
                </c:pt>
                <c:pt idx="1001">
                  <c:v>33.25</c:v>
                </c:pt>
                <c:pt idx="1002">
                  <c:v>30.495000000000001</c:v>
                </c:pt>
                <c:pt idx="1003">
                  <c:v>27.29</c:v>
                </c:pt>
                <c:pt idx="1004">
                  <c:v>28.98</c:v>
                </c:pt>
                <c:pt idx="1005">
                  <c:v>27.11</c:v>
                </c:pt>
                <c:pt idx="1006">
                  <c:v>26.12</c:v>
                </c:pt>
                <c:pt idx="1007">
                  <c:v>28.81</c:v>
                </c:pt>
                <c:pt idx="1008">
                  <c:v>24.035</c:v>
                </c:pt>
                <c:pt idx="1009">
                  <c:v>32.774999999999999</c:v>
                </c:pt>
                <c:pt idx="1010">
                  <c:v>43.78</c:v>
                </c:pt>
                <c:pt idx="1011">
                  <c:v>28.975000000000001</c:v>
                </c:pt>
                <c:pt idx="1012">
                  <c:v>31.39</c:v>
                </c:pt>
                <c:pt idx="1013">
                  <c:v>51.86</c:v>
                </c:pt>
                <c:pt idx="1014">
                  <c:v>25.934999999999999</c:v>
                </c:pt>
                <c:pt idx="1015">
                  <c:v>30.7</c:v>
                </c:pt>
                <c:pt idx="1016">
                  <c:v>29.79</c:v>
                </c:pt>
                <c:pt idx="1017">
                  <c:v>48.12</c:v>
                </c:pt>
                <c:pt idx="1018">
                  <c:v>27.75</c:v>
                </c:pt>
                <c:pt idx="1019">
                  <c:v>30.88</c:v>
                </c:pt>
                <c:pt idx="1020">
                  <c:v>49.84</c:v>
                </c:pt>
                <c:pt idx="1021">
                  <c:v>26.63</c:v>
                </c:pt>
                <c:pt idx="1022">
                  <c:v>18.335000000000001</c:v>
                </c:pt>
                <c:pt idx="1023">
                  <c:v>40.945</c:v>
                </c:pt>
                <c:pt idx="1024">
                  <c:v>25.87</c:v>
                </c:pt>
                <c:pt idx="1025">
                  <c:v>48.75</c:v>
                </c:pt>
                <c:pt idx="1026">
                  <c:v>30.69</c:v>
                </c:pt>
                <c:pt idx="1027">
                  <c:v>26.8</c:v>
                </c:pt>
                <c:pt idx="1028">
                  <c:v>25.175000000000001</c:v>
                </c:pt>
                <c:pt idx="1029">
                  <c:v>30.305</c:v>
                </c:pt>
                <c:pt idx="1030">
                  <c:v>34.865000000000002</c:v>
                </c:pt>
                <c:pt idx="1031">
                  <c:v>29</c:v>
                </c:pt>
                <c:pt idx="1032">
                  <c:v>26.78</c:v>
                </c:pt>
                <c:pt idx="1033">
                  <c:v>24.7</c:v>
                </c:pt>
                <c:pt idx="1034">
                  <c:v>35.244999999999997</c:v>
                </c:pt>
                <c:pt idx="1035">
                  <c:v>34.299999999999997</c:v>
                </c:pt>
                <c:pt idx="1036">
                  <c:v>32.15</c:v>
                </c:pt>
                <c:pt idx="1037">
                  <c:v>36.67</c:v>
                </c:pt>
                <c:pt idx="1038">
                  <c:v>29.64</c:v>
                </c:pt>
                <c:pt idx="1039">
                  <c:v>36.954999999999998</c:v>
                </c:pt>
                <c:pt idx="1040">
                  <c:v>35</c:v>
                </c:pt>
                <c:pt idx="1041">
                  <c:v>28.22</c:v>
                </c:pt>
                <c:pt idx="1042">
                  <c:v>31.74</c:v>
                </c:pt>
                <c:pt idx="1043">
                  <c:v>28.81</c:v>
                </c:pt>
                <c:pt idx="1044">
                  <c:v>39.14</c:v>
                </c:pt>
                <c:pt idx="1045">
                  <c:v>30.43</c:v>
                </c:pt>
                <c:pt idx="1046">
                  <c:v>51.14</c:v>
                </c:pt>
                <c:pt idx="1047">
                  <c:v>23.655000000000001</c:v>
                </c:pt>
                <c:pt idx="1048">
                  <c:v>33.534999999999997</c:v>
                </c:pt>
                <c:pt idx="1049">
                  <c:v>33.914999999999999</c:v>
                </c:pt>
                <c:pt idx="1050">
                  <c:v>36.005000000000003</c:v>
                </c:pt>
                <c:pt idx="1051">
                  <c:v>30.71</c:v>
                </c:pt>
                <c:pt idx="1052">
                  <c:v>52.41</c:v>
                </c:pt>
                <c:pt idx="1053">
                  <c:v>32.11</c:v>
                </c:pt>
                <c:pt idx="1054">
                  <c:v>34.299999999999997</c:v>
                </c:pt>
                <c:pt idx="1055">
                  <c:v>31.23</c:v>
                </c:pt>
                <c:pt idx="1056">
                  <c:v>35.590000000000003</c:v>
                </c:pt>
                <c:pt idx="1057">
                  <c:v>21.565000000000001</c:v>
                </c:pt>
                <c:pt idx="1058">
                  <c:v>33.479999999999997</c:v>
                </c:pt>
                <c:pt idx="1059">
                  <c:v>49.77</c:v>
                </c:pt>
                <c:pt idx="1060">
                  <c:v>40.28</c:v>
                </c:pt>
                <c:pt idx="1061">
                  <c:v>19.95</c:v>
                </c:pt>
                <c:pt idx="1062">
                  <c:v>15.96</c:v>
                </c:pt>
                <c:pt idx="1063">
                  <c:v>21.47</c:v>
                </c:pt>
                <c:pt idx="1064">
                  <c:v>22.99</c:v>
                </c:pt>
                <c:pt idx="1065">
                  <c:v>23.085000000000001</c:v>
                </c:pt>
                <c:pt idx="1066">
                  <c:v>23.75</c:v>
                </c:pt>
                <c:pt idx="1067">
                  <c:v>27.36</c:v>
                </c:pt>
                <c:pt idx="1068">
                  <c:v>26.315000000000001</c:v>
                </c:pt>
                <c:pt idx="1069">
                  <c:v>28.88</c:v>
                </c:pt>
                <c:pt idx="1070">
                  <c:v>31.73</c:v>
                </c:pt>
                <c:pt idx="1071">
                  <c:v>23.844999999999999</c:v>
                </c:pt>
                <c:pt idx="1072">
                  <c:v>24.51</c:v>
                </c:pt>
                <c:pt idx="1073">
                  <c:v>28.06</c:v>
                </c:pt>
                <c:pt idx="1074">
                  <c:v>30.13</c:v>
                </c:pt>
                <c:pt idx="1075">
                  <c:v>26.6</c:v>
                </c:pt>
                <c:pt idx="1076">
                  <c:v>27.39</c:v>
                </c:pt>
                <c:pt idx="1077">
                  <c:v>30.54</c:v>
                </c:pt>
                <c:pt idx="1078">
                  <c:v>30.95</c:v>
                </c:pt>
                <c:pt idx="1079">
                  <c:v>31.02</c:v>
                </c:pt>
                <c:pt idx="1080">
                  <c:v>32.07</c:v>
                </c:pt>
                <c:pt idx="1081">
                  <c:v>32.54</c:v>
                </c:pt>
                <c:pt idx="1082">
                  <c:v>30.67</c:v>
                </c:pt>
                <c:pt idx="1083">
                  <c:v>29.83</c:v>
                </c:pt>
                <c:pt idx="1084">
                  <c:v>27.1</c:v>
                </c:pt>
                <c:pt idx="1085">
                  <c:v>33.81</c:v>
                </c:pt>
                <c:pt idx="1086">
                  <c:v>25.9</c:v>
                </c:pt>
                <c:pt idx="1087">
                  <c:v>21.375</c:v>
                </c:pt>
                <c:pt idx="1088">
                  <c:v>34.130000000000003</c:v>
                </c:pt>
                <c:pt idx="1089">
                  <c:v>34.674999999999997</c:v>
                </c:pt>
                <c:pt idx="1090">
                  <c:v>34.99</c:v>
                </c:pt>
                <c:pt idx="1091">
                  <c:v>35.93</c:v>
                </c:pt>
                <c:pt idx="1092">
                  <c:v>33.18</c:v>
                </c:pt>
                <c:pt idx="1093">
                  <c:v>29.41</c:v>
                </c:pt>
                <c:pt idx="1094">
                  <c:v>33.97</c:v>
                </c:pt>
                <c:pt idx="1095">
                  <c:v>31.12</c:v>
                </c:pt>
                <c:pt idx="1096">
                  <c:v>28.54</c:v>
                </c:pt>
                <c:pt idx="1097">
                  <c:v>32.78</c:v>
                </c:pt>
                <c:pt idx="1098">
                  <c:v>37.28</c:v>
                </c:pt>
                <c:pt idx="1099">
                  <c:v>30.13</c:v>
                </c:pt>
                <c:pt idx="1100">
                  <c:v>37.56</c:v>
                </c:pt>
                <c:pt idx="1101">
                  <c:v>34.15</c:v>
                </c:pt>
                <c:pt idx="1102">
                  <c:v>30.57</c:v>
                </c:pt>
                <c:pt idx="1103">
                  <c:v>42.655000000000001</c:v>
                </c:pt>
                <c:pt idx="1104">
                  <c:v>38.99</c:v>
                </c:pt>
                <c:pt idx="1105">
                  <c:v>37.200000000000003</c:v>
                </c:pt>
                <c:pt idx="1106">
                  <c:v>31.98</c:v>
                </c:pt>
                <c:pt idx="1107">
                  <c:v>30.95</c:v>
                </c:pt>
                <c:pt idx="1108">
                  <c:v>30.71</c:v>
                </c:pt>
                <c:pt idx="1109">
                  <c:v>39.14</c:v>
                </c:pt>
                <c:pt idx="1110">
                  <c:v>32.770000000000003</c:v>
                </c:pt>
                <c:pt idx="1111">
                  <c:v>36.08</c:v>
                </c:pt>
                <c:pt idx="1112">
                  <c:v>31.17</c:v>
                </c:pt>
                <c:pt idx="1113">
                  <c:v>33.21</c:v>
                </c:pt>
                <c:pt idx="1114">
                  <c:v>31.74</c:v>
                </c:pt>
                <c:pt idx="1115">
                  <c:v>34.450000000000003</c:v>
                </c:pt>
                <c:pt idx="1116">
                  <c:v>34.65</c:v>
                </c:pt>
                <c:pt idx="1117">
                  <c:v>35.49</c:v>
                </c:pt>
                <c:pt idx="1118">
                  <c:v>33.58</c:v>
                </c:pt>
                <c:pt idx="1119">
                  <c:v>34.51</c:v>
                </c:pt>
                <c:pt idx="1120">
                  <c:v>34.64</c:v>
                </c:pt>
                <c:pt idx="1121">
                  <c:v>39.229999999999997</c:v>
                </c:pt>
                <c:pt idx="1122">
                  <c:v>35.29</c:v>
                </c:pt>
                <c:pt idx="1123">
                  <c:v>35.020000000000003</c:v>
                </c:pt>
                <c:pt idx="1124">
                  <c:v>36.69</c:v>
                </c:pt>
                <c:pt idx="1125">
                  <c:v>40.31</c:v>
                </c:pt>
                <c:pt idx="1126">
                  <c:v>39.97</c:v>
                </c:pt>
                <c:pt idx="1127">
                  <c:v>38.51</c:v>
                </c:pt>
                <c:pt idx="1128">
                  <c:v>40.76</c:v>
                </c:pt>
                <c:pt idx="1129">
                  <c:v>37.049999999999997</c:v>
                </c:pt>
                <c:pt idx="1130">
                  <c:v>37.82</c:v>
                </c:pt>
                <c:pt idx="1131">
                  <c:v>40.39</c:v>
                </c:pt>
                <c:pt idx="1132">
                  <c:v>43.31</c:v>
                </c:pt>
                <c:pt idx="1133">
                  <c:v>22.515000000000001</c:v>
                </c:pt>
                <c:pt idx="1134">
                  <c:v>45.69</c:v>
                </c:pt>
                <c:pt idx="1135">
                  <c:v>38.880000000000003</c:v>
                </c:pt>
                <c:pt idx="1136">
                  <c:v>39.799999999999997</c:v>
                </c:pt>
                <c:pt idx="1137">
                  <c:v>43.04</c:v>
                </c:pt>
                <c:pt idx="1138">
                  <c:v>26.6</c:v>
                </c:pt>
                <c:pt idx="1139">
                  <c:v>45.41</c:v>
                </c:pt>
                <c:pt idx="1140">
                  <c:v>26.35</c:v>
                </c:pt>
                <c:pt idx="1141">
                  <c:v>44.75</c:v>
                </c:pt>
                <c:pt idx="1142">
                  <c:v>26.67</c:v>
                </c:pt>
                <c:pt idx="1143">
                  <c:v>26.72</c:v>
                </c:pt>
                <c:pt idx="1144">
                  <c:v>46.51</c:v>
                </c:pt>
                <c:pt idx="1145">
                  <c:v>31.445</c:v>
                </c:pt>
                <c:pt idx="1146">
                  <c:v>36.765000000000001</c:v>
                </c:pt>
                <c:pt idx="1147">
                  <c:v>36.15</c:v>
                </c:pt>
                <c:pt idx="1148">
                  <c:v>40.880000000000003</c:v>
                </c:pt>
                <c:pt idx="1149">
                  <c:v>39.369999999999997</c:v>
                </c:pt>
                <c:pt idx="1150">
                  <c:v>37.72</c:v>
                </c:pt>
                <c:pt idx="1151">
                  <c:v>35.869999999999997</c:v>
                </c:pt>
                <c:pt idx="1152">
                  <c:v>26.41</c:v>
                </c:pt>
                <c:pt idx="1153">
                  <c:v>38.19</c:v>
                </c:pt>
                <c:pt idx="1154">
                  <c:v>36.08</c:v>
                </c:pt>
                <c:pt idx="1155">
                  <c:v>36.47</c:v>
                </c:pt>
                <c:pt idx="1156">
                  <c:v>23.085000000000001</c:v>
                </c:pt>
                <c:pt idx="1157">
                  <c:v>32.729999999999997</c:v>
                </c:pt>
                <c:pt idx="1158">
                  <c:v>36.979999999999997</c:v>
                </c:pt>
                <c:pt idx="1159">
                  <c:v>35.5</c:v>
                </c:pt>
                <c:pt idx="1160">
                  <c:v>36.71</c:v>
                </c:pt>
                <c:pt idx="1161">
                  <c:v>33.6</c:v>
                </c:pt>
                <c:pt idx="1162">
                  <c:v>35.520000000000003</c:v>
                </c:pt>
                <c:pt idx="1163">
                  <c:v>39.979999999999997</c:v>
                </c:pt>
                <c:pt idx="1164">
                  <c:v>34.21</c:v>
                </c:pt>
                <c:pt idx="1165">
                  <c:v>41.3</c:v>
                </c:pt>
                <c:pt idx="1166">
                  <c:v>39.07</c:v>
                </c:pt>
                <c:pt idx="1167">
                  <c:v>41.63</c:v>
                </c:pt>
                <c:pt idx="1168">
                  <c:v>40.44</c:v>
                </c:pt>
                <c:pt idx="1169">
                  <c:v>36.08</c:v>
                </c:pt>
                <c:pt idx="1170">
                  <c:v>39.6</c:v>
                </c:pt>
                <c:pt idx="1171">
                  <c:v>25.175000000000001</c:v>
                </c:pt>
                <c:pt idx="1172">
                  <c:v>44.64</c:v>
                </c:pt>
                <c:pt idx="1173">
                  <c:v>38.049999999999997</c:v>
                </c:pt>
                <c:pt idx="1174">
                  <c:v>44.29</c:v>
                </c:pt>
                <c:pt idx="1175">
                  <c:v>36.85</c:v>
                </c:pt>
                <c:pt idx="1176">
                  <c:v>22.895</c:v>
                </c:pt>
                <c:pt idx="1177">
                  <c:v>45.68</c:v>
                </c:pt>
                <c:pt idx="1178">
                  <c:v>43.15</c:v>
                </c:pt>
                <c:pt idx="1179">
                  <c:v>40.24</c:v>
                </c:pt>
                <c:pt idx="1180">
                  <c:v>39.81</c:v>
                </c:pt>
                <c:pt idx="1181">
                  <c:v>39.229999999999997</c:v>
                </c:pt>
                <c:pt idx="1182">
                  <c:v>47.13</c:v>
                </c:pt>
                <c:pt idx="1183">
                  <c:v>42.66</c:v>
                </c:pt>
                <c:pt idx="1184">
                  <c:v>42.02</c:v>
                </c:pt>
                <c:pt idx="1185">
                  <c:v>26.41</c:v>
                </c:pt>
                <c:pt idx="1186">
                  <c:v>28.975000000000001</c:v>
                </c:pt>
                <c:pt idx="1187">
                  <c:v>34.104999999999997</c:v>
                </c:pt>
                <c:pt idx="1188">
                  <c:v>32.015000000000001</c:v>
                </c:pt>
                <c:pt idx="1189">
                  <c:v>30.4</c:v>
                </c:pt>
                <c:pt idx="1190">
                  <c:v>20.234999999999999</c:v>
                </c:pt>
                <c:pt idx="1191">
                  <c:v>19.95</c:v>
                </c:pt>
                <c:pt idx="1192">
                  <c:v>27.265000000000001</c:v>
                </c:pt>
                <c:pt idx="1193">
                  <c:v>18.905000000000001</c:v>
                </c:pt>
                <c:pt idx="1194">
                  <c:v>32.585000000000001</c:v>
                </c:pt>
                <c:pt idx="1195">
                  <c:v>22.515000000000001</c:v>
                </c:pt>
                <c:pt idx="1196">
                  <c:v>37.43</c:v>
                </c:pt>
                <c:pt idx="1197">
                  <c:v>26.72</c:v>
                </c:pt>
                <c:pt idx="1198">
                  <c:v>27.55</c:v>
                </c:pt>
                <c:pt idx="1199">
                  <c:v>28.88</c:v>
                </c:pt>
                <c:pt idx="1200">
                  <c:v>22.704999999999998</c:v>
                </c:pt>
                <c:pt idx="1201">
                  <c:v>29.19</c:v>
                </c:pt>
                <c:pt idx="1202">
                  <c:v>27.34</c:v>
                </c:pt>
                <c:pt idx="1203">
                  <c:v>27.53</c:v>
                </c:pt>
                <c:pt idx="1204">
                  <c:v>27.92</c:v>
                </c:pt>
                <c:pt idx="1205">
                  <c:v>30.81</c:v>
                </c:pt>
                <c:pt idx="1206">
                  <c:v>25.96</c:v>
                </c:pt>
                <c:pt idx="1207">
                  <c:v>27.13</c:v>
                </c:pt>
                <c:pt idx="1208">
                  <c:v>26.36</c:v>
                </c:pt>
                <c:pt idx="1209">
                  <c:v>30.15</c:v>
                </c:pt>
                <c:pt idx="1210">
                  <c:v>27.36</c:v>
                </c:pt>
                <c:pt idx="1211">
                  <c:v>31.26</c:v>
                </c:pt>
                <c:pt idx="1212">
                  <c:v>21.85</c:v>
                </c:pt>
                <c:pt idx="1213">
                  <c:v>34.15</c:v>
                </c:pt>
                <c:pt idx="1214">
                  <c:v>31.27</c:v>
                </c:pt>
                <c:pt idx="1215">
                  <c:v>33.18</c:v>
                </c:pt>
                <c:pt idx="1216">
                  <c:v>32.729999999999997</c:v>
                </c:pt>
                <c:pt idx="1217">
                  <c:v>24.795000000000002</c:v>
                </c:pt>
                <c:pt idx="1218">
                  <c:v>29.06</c:v>
                </c:pt>
                <c:pt idx="1219">
                  <c:v>32.25</c:v>
                </c:pt>
                <c:pt idx="1220">
                  <c:v>34.76</c:v>
                </c:pt>
                <c:pt idx="1221">
                  <c:v>30.78</c:v>
                </c:pt>
                <c:pt idx="1222">
                  <c:v>33.020000000000003</c:v>
                </c:pt>
                <c:pt idx="1223">
                  <c:v>35.93</c:v>
                </c:pt>
                <c:pt idx="1224">
                  <c:v>37.950000000000003</c:v>
                </c:pt>
                <c:pt idx="1225">
                  <c:v>31.54</c:v>
                </c:pt>
                <c:pt idx="1226">
                  <c:v>35.42</c:v>
                </c:pt>
                <c:pt idx="1227">
                  <c:v>38.14</c:v>
                </c:pt>
                <c:pt idx="1228">
                  <c:v>39.17</c:v>
                </c:pt>
                <c:pt idx="1229">
                  <c:v>38.93</c:v>
                </c:pt>
                <c:pt idx="1230">
                  <c:v>35.49</c:v>
                </c:pt>
                <c:pt idx="1231">
                  <c:v>32.204999999999998</c:v>
                </c:pt>
                <c:pt idx="1232">
                  <c:v>35.340000000000003</c:v>
                </c:pt>
                <c:pt idx="1233">
                  <c:v>39.94</c:v>
                </c:pt>
                <c:pt idx="1234">
                  <c:v>39.22</c:v>
                </c:pt>
                <c:pt idx="1235">
                  <c:v>38.39</c:v>
                </c:pt>
                <c:pt idx="1236">
                  <c:v>35.619999999999997</c:v>
                </c:pt>
                <c:pt idx="1237">
                  <c:v>36.799999999999997</c:v>
                </c:pt>
                <c:pt idx="1238">
                  <c:v>35.409999999999997</c:v>
                </c:pt>
                <c:pt idx="1239">
                  <c:v>43.11</c:v>
                </c:pt>
                <c:pt idx="1240">
                  <c:v>36.799999999999997</c:v>
                </c:pt>
                <c:pt idx="1241">
                  <c:v>36.47</c:v>
                </c:pt>
                <c:pt idx="1242">
                  <c:v>39.25</c:v>
                </c:pt>
                <c:pt idx="1243">
                  <c:v>38.25</c:v>
                </c:pt>
                <c:pt idx="1244">
                  <c:v>43.28</c:v>
                </c:pt>
                <c:pt idx="1245">
                  <c:v>43.48</c:v>
                </c:pt>
                <c:pt idx="1246">
                  <c:v>42.13</c:v>
                </c:pt>
                <c:pt idx="1247">
                  <c:v>39.86</c:v>
                </c:pt>
                <c:pt idx="1248">
                  <c:v>42.78</c:v>
                </c:pt>
                <c:pt idx="1249">
                  <c:v>42.74</c:v>
                </c:pt>
                <c:pt idx="1250">
                  <c:v>39.159999999999997</c:v>
                </c:pt>
                <c:pt idx="1251">
                  <c:v>41.45</c:v>
                </c:pt>
                <c:pt idx="1252">
                  <c:v>42.06</c:v>
                </c:pt>
                <c:pt idx="1253">
                  <c:v>46.89</c:v>
                </c:pt>
                <c:pt idx="1254">
                  <c:v>42.81</c:v>
                </c:pt>
                <c:pt idx="1255">
                  <c:v>43.32</c:v>
                </c:pt>
                <c:pt idx="1256">
                  <c:v>44.55</c:v>
                </c:pt>
                <c:pt idx="1257">
                  <c:v>43.44</c:v>
                </c:pt>
                <c:pt idx="1258">
                  <c:v>48.36</c:v>
                </c:pt>
                <c:pt idx="1259">
                  <c:v>43.35</c:v>
                </c:pt>
                <c:pt idx="1260">
                  <c:v>50.92</c:v>
                </c:pt>
                <c:pt idx="1261">
                  <c:v>48.32</c:v>
                </c:pt>
                <c:pt idx="1262">
                  <c:v>24.32</c:v>
                </c:pt>
                <c:pt idx="1263">
                  <c:v>29.83</c:v>
                </c:pt>
                <c:pt idx="1264">
                  <c:v>31.73</c:v>
                </c:pt>
                <c:pt idx="1265">
                  <c:v>30.78</c:v>
                </c:pt>
                <c:pt idx="1266">
                  <c:v>41.895000000000003</c:v>
                </c:pt>
                <c:pt idx="1267">
                  <c:v>40.564999999999998</c:v>
                </c:pt>
                <c:pt idx="1268">
                  <c:v>25.745000000000001</c:v>
                </c:pt>
                <c:pt idx="1269">
                  <c:v>25.84</c:v>
                </c:pt>
                <c:pt idx="1270">
                  <c:v>38.664999999999999</c:v>
                </c:pt>
                <c:pt idx="1271">
                  <c:v>32.49</c:v>
                </c:pt>
                <c:pt idx="1272">
                  <c:v>28.975000000000001</c:v>
                </c:pt>
                <c:pt idx="1273">
                  <c:v>27.645</c:v>
                </c:pt>
                <c:pt idx="1274">
                  <c:v>22.515000000000001</c:v>
                </c:pt>
                <c:pt idx="1275">
                  <c:v>26.98</c:v>
                </c:pt>
                <c:pt idx="1276">
                  <c:v>29.26</c:v>
                </c:pt>
                <c:pt idx="1277">
                  <c:v>26.885000000000002</c:v>
                </c:pt>
                <c:pt idx="1278">
                  <c:v>37.335000000000001</c:v>
                </c:pt>
                <c:pt idx="1279">
                  <c:v>30.114999999999998</c:v>
                </c:pt>
                <c:pt idx="1280">
                  <c:v>27.645</c:v>
                </c:pt>
                <c:pt idx="1281">
                  <c:v>28.024999999999999</c:v>
                </c:pt>
                <c:pt idx="1282">
                  <c:v>37.049999999999997</c:v>
                </c:pt>
                <c:pt idx="1283">
                  <c:v>29.83</c:v>
                </c:pt>
                <c:pt idx="1284">
                  <c:v>34.104999999999997</c:v>
                </c:pt>
                <c:pt idx="1285">
                  <c:v>41.23</c:v>
                </c:pt>
                <c:pt idx="1286">
                  <c:v>16.815000000000001</c:v>
                </c:pt>
                <c:pt idx="1287">
                  <c:v>28.5</c:v>
                </c:pt>
                <c:pt idx="1288">
                  <c:v>23.94</c:v>
                </c:pt>
                <c:pt idx="1289">
                  <c:v>22.704999999999998</c:v>
                </c:pt>
                <c:pt idx="1290">
                  <c:v>25.78</c:v>
                </c:pt>
                <c:pt idx="1291">
                  <c:v>26.125</c:v>
                </c:pt>
                <c:pt idx="1292">
                  <c:v>22.135000000000002</c:v>
                </c:pt>
                <c:pt idx="1293">
                  <c:v>33.344999999999999</c:v>
                </c:pt>
                <c:pt idx="1294">
                  <c:v>33.44</c:v>
                </c:pt>
                <c:pt idx="1295">
                  <c:v>39.424999999999997</c:v>
                </c:pt>
                <c:pt idx="1296">
                  <c:v>23.56</c:v>
                </c:pt>
                <c:pt idx="1297">
                  <c:v>24.035</c:v>
                </c:pt>
                <c:pt idx="1298">
                  <c:v>19.190000000000001</c:v>
                </c:pt>
                <c:pt idx="1299">
                  <c:v>26.63</c:v>
                </c:pt>
                <c:pt idx="1300">
                  <c:v>31.445</c:v>
                </c:pt>
                <c:pt idx="1301">
                  <c:v>26.36</c:v>
                </c:pt>
                <c:pt idx="1302">
                  <c:v>29.64</c:v>
                </c:pt>
                <c:pt idx="1303">
                  <c:v>25.46</c:v>
                </c:pt>
                <c:pt idx="1304">
                  <c:v>28.24</c:v>
                </c:pt>
                <c:pt idx="1305">
                  <c:v>25.84</c:v>
                </c:pt>
                <c:pt idx="1306">
                  <c:v>29.83</c:v>
                </c:pt>
                <c:pt idx="1307">
                  <c:v>31.35</c:v>
                </c:pt>
                <c:pt idx="1308">
                  <c:v>28.09</c:v>
                </c:pt>
                <c:pt idx="1309">
                  <c:v>31.39</c:v>
                </c:pt>
                <c:pt idx="1310">
                  <c:v>27.454999999999998</c:v>
                </c:pt>
                <c:pt idx="1311">
                  <c:v>28.61</c:v>
                </c:pt>
                <c:pt idx="1312">
                  <c:v>27.74</c:v>
                </c:pt>
                <c:pt idx="1313">
                  <c:v>32.299999999999997</c:v>
                </c:pt>
                <c:pt idx="1314">
                  <c:v>29.78</c:v>
                </c:pt>
                <c:pt idx="1315">
                  <c:v>32.659999999999997</c:v>
                </c:pt>
                <c:pt idx="1316">
                  <c:v>28.215</c:v>
                </c:pt>
                <c:pt idx="1317">
                  <c:v>31.66</c:v>
                </c:pt>
                <c:pt idx="1318">
                  <c:v>30.55</c:v>
                </c:pt>
                <c:pt idx="1319">
                  <c:v>28.77</c:v>
                </c:pt>
                <c:pt idx="1320">
                  <c:v>29.99</c:v>
                </c:pt>
                <c:pt idx="1321">
                  <c:v>29.39</c:v>
                </c:pt>
                <c:pt idx="1322">
                  <c:v>30.22</c:v>
                </c:pt>
                <c:pt idx="1323">
                  <c:v>29.1</c:v>
                </c:pt>
                <c:pt idx="1324">
                  <c:v>35.625</c:v>
                </c:pt>
                <c:pt idx="1325">
                  <c:v>30.78</c:v>
                </c:pt>
                <c:pt idx="1326">
                  <c:v>33.71</c:v>
                </c:pt>
                <c:pt idx="1327">
                  <c:v>30.63</c:v>
                </c:pt>
                <c:pt idx="1328">
                  <c:v>26.41</c:v>
                </c:pt>
                <c:pt idx="1329">
                  <c:v>35.93</c:v>
                </c:pt>
                <c:pt idx="1330">
                  <c:v>28.31</c:v>
                </c:pt>
                <c:pt idx="1331">
                  <c:v>33.35</c:v>
                </c:pt>
                <c:pt idx="1332">
                  <c:v>35.244999999999997</c:v>
                </c:pt>
                <c:pt idx="1333">
                  <c:v>34.69</c:v>
                </c:pt>
                <c:pt idx="1334">
                  <c:v>34.479999999999997</c:v>
                </c:pt>
                <c:pt idx="1335">
                  <c:v>32.11</c:v>
                </c:pt>
                <c:pt idx="1336">
                  <c:v>35.700000000000003</c:v>
                </c:pt>
                <c:pt idx="1337">
                  <c:v>36.799999999999997</c:v>
                </c:pt>
                <c:pt idx="1338">
                  <c:v>36.24</c:v>
                </c:pt>
                <c:pt idx="1339">
                  <c:v>17.29</c:v>
                </c:pt>
                <c:pt idx="1340">
                  <c:v>25.46</c:v>
                </c:pt>
                <c:pt idx="1341">
                  <c:v>38.14</c:v>
                </c:pt>
                <c:pt idx="1342">
                  <c:v>37.700000000000003</c:v>
                </c:pt>
                <c:pt idx="1343">
                  <c:v>39.270000000000003</c:v>
                </c:pt>
                <c:pt idx="1344">
                  <c:v>39.51</c:v>
                </c:pt>
                <c:pt idx="1345">
                  <c:v>42.28</c:v>
                </c:pt>
                <c:pt idx="1346">
                  <c:v>43.58</c:v>
                </c:pt>
                <c:pt idx="1347">
                  <c:v>46.51</c:v>
                </c:pt>
                <c:pt idx="1348">
                  <c:v>43.08</c:v>
                </c:pt>
                <c:pt idx="1349">
                  <c:v>43.11</c:v>
                </c:pt>
                <c:pt idx="1350">
                  <c:v>47.53</c:v>
                </c:pt>
                <c:pt idx="1351">
                  <c:v>46.43</c:v>
                </c:pt>
                <c:pt idx="1352">
                  <c:v>47.15</c:v>
                </c:pt>
                <c:pt idx="1353">
                  <c:v>48.59</c:v>
                </c:pt>
                <c:pt idx="1354">
                  <c:v>33.630000000000003</c:v>
                </c:pt>
                <c:pt idx="1355">
                  <c:v>27.36</c:v>
                </c:pt>
                <c:pt idx="1356">
                  <c:v>49.07</c:v>
                </c:pt>
                <c:pt idx="1357">
                  <c:v>51.75</c:v>
                </c:pt>
                <c:pt idx="1358">
                  <c:v>39.71</c:v>
                </c:pt>
                <c:pt idx="1359">
                  <c:v>29.64</c:v>
                </c:pt>
                <c:pt idx="1360">
                  <c:v>28.024999999999999</c:v>
                </c:pt>
                <c:pt idx="1361">
                  <c:v>24.605</c:v>
                </c:pt>
                <c:pt idx="1362">
                  <c:v>29.925000000000001</c:v>
                </c:pt>
                <c:pt idx="1363">
                  <c:v>24.984999999999999</c:v>
                </c:pt>
                <c:pt idx="1364">
                  <c:v>32.11</c:v>
                </c:pt>
                <c:pt idx="1365">
                  <c:v>25.46</c:v>
                </c:pt>
                <c:pt idx="1366">
                  <c:v>22.42</c:v>
                </c:pt>
                <c:pt idx="1367">
                  <c:v>29.734999999999999</c:v>
                </c:pt>
                <c:pt idx="1368">
                  <c:v>37.619999999999997</c:v>
                </c:pt>
                <c:pt idx="1369">
                  <c:v>33.630000000000003</c:v>
                </c:pt>
                <c:pt idx="1370">
                  <c:v>31.92</c:v>
                </c:pt>
                <c:pt idx="1371">
                  <c:v>34.200000000000003</c:v>
                </c:pt>
                <c:pt idx="1372">
                  <c:v>32.774999999999999</c:v>
                </c:pt>
                <c:pt idx="1373">
                  <c:v>31.35</c:v>
                </c:pt>
                <c:pt idx="1374">
                  <c:v>36.67</c:v>
                </c:pt>
                <c:pt idx="1375">
                  <c:v>34.96</c:v>
                </c:pt>
                <c:pt idx="1376">
                  <c:v>32.299999999999997</c:v>
                </c:pt>
                <c:pt idx="1377">
                  <c:v>16.815000000000001</c:v>
                </c:pt>
                <c:pt idx="1378">
                  <c:v>34.58</c:v>
                </c:pt>
                <c:pt idx="1379">
                  <c:v>28.88</c:v>
                </c:pt>
                <c:pt idx="1380">
                  <c:v>31.35</c:v>
                </c:pt>
                <c:pt idx="1381">
                  <c:v>29.355</c:v>
                </c:pt>
                <c:pt idx="1382">
                  <c:v>21.945</c:v>
                </c:pt>
                <c:pt idx="1383">
                  <c:v>22.895</c:v>
                </c:pt>
                <c:pt idx="1384">
                  <c:v>31.54</c:v>
                </c:pt>
                <c:pt idx="1385">
                  <c:v>22.135000000000002</c:v>
                </c:pt>
                <c:pt idx="1386">
                  <c:v>33.25</c:v>
                </c:pt>
                <c:pt idx="1387">
                  <c:v>30.495000000000001</c:v>
                </c:pt>
                <c:pt idx="1388">
                  <c:v>37.145000000000003</c:v>
                </c:pt>
                <c:pt idx="1389">
                  <c:v>23.465</c:v>
                </c:pt>
                <c:pt idx="1390">
                  <c:v>36.29</c:v>
                </c:pt>
                <c:pt idx="1391">
                  <c:v>27.265000000000001</c:v>
                </c:pt>
                <c:pt idx="1392">
                  <c:v>19</c:v>
                </c:pt>
                <c:pt idx="1393">
                  <c:v>17.29</c:v>
                </c:pt>
                <c:pt idx="1394">
                  <c:v>26.33</c:v>
                </c:pt>
                <c:pt idx="1395">
                  <c:v>25.46</c:v>
                </c:pt>
                <c:pt idx="1396">
                  <c:v>19.95</c:v>
                </c:pt>
                <c:pt idx="1397">
                  <c:v>27.835000000000001</c:v>
                </c:pt>
                <c:pt idx="1398">
                  <c:v>22.135000000000002</c:v>
                </c:pt>
                <c:pt idx="1399">
                  <c:v>31.635000000000002</c:v>
                </c:pt>
                <c:pt idx="1400">
                  <c:v>33.155000000000001</c:v>
                </c:pt>
                <c:pt idx="1401">
                  <c:v>41.325000000000003</c:v>
                </c:pt>
                <c:pt idx="1402">
                  <c:v>22.8</c:v>
                </c:pt>
                <c:pt idx="1403">
                  <c:v>23.274999999999999</c:v>
                </c:pt>
                <c:pt idx="1404">
                  <c:v>23.37</c:v>
                </c:pt>
                <c:pt idx="1405">
                  <c:v>33.155000000000001</c:v>
                </c:pt>
                <c:pt idx="1406">
                  <c:v>33.725000000000001</c:v>
                </c:pt>
                <c:pt idx="1407">
                  <c:v>25.175000000000001</c:v>
                </c:pt>
                <c:pt idx="1408">
                  <c:v>25.78</c:v>
                </c:pt>
                <c:pt idx="1409">
                  <c:v>25.86</c:v>
                </c:pt>
                <c:pt idx="1410">
                  <c:v>32.299999999999997</c:v>
                </c:pt>
                <c:pt idx="1411">
                  <c:v>48.07</c:v>
                </c:pt>
                <c:pt idx="1412">
                  <c:v>27.265000000000001</c:v>
                </c:pt>
                <c:pt idx="1413">
                  <c:v>27.36</c:v>
                </c:pt>
                <c:pt idx="1414">
                  <c:v>26.33</c:v>
                </c:pt>
                <c:pt idx="1415">
                  <c:v>39.994999999999997</c:v>
                </c:pt>
                <c:pt idx="1416">
                  <c:v>26.6</c:v>
                </c:pt>
                <c:pt idx="1417">
                  <c:v>30.78</c:v>
                </c:pt>
                <c:pt idx="1418">
                  <c:v>32.299999999999997</c:v>
                </c:pt>
                <c:pt idx="1419">
                  <c:v>27.074999999999999</c:v>
                </c:pt>
                <c:pt idx="1420">
                  <c:v>33.344999999999999</c:v>
                </c:pt>
                <c:pt idx="1421">
                  <c:v>38.380000000000003</c:v>
                </c:pt>
                <c:pt idx="1422">
                  <c:v>32.299999999999997</c:v>
                </c:pt>
                <c:pt idx="1423">
                  <c:v>23.75</c:v>
                </c:pt>
                <c:pt idx="1424">
                  <c:v>32.395000000000003</c:v>
                </c:pt>
                <c:pt idx="1425">
                  <c:v>28.88</c:v>
                </c:pt>
                <c:pt idx="1426">
                  <c:v>32.395000000000003</c:v>
                </c:pt>
                <c:pt idx="1427">
                  <c:v>25.364999999999998</c:v>
                </c:pt>
                <c:pt idx="1428">
                  <c:v>34.295000000000002</c:v>
                </c:pt>
                <c:pt idx="1429">
                  <c:v>32.299999999999997</c:v>
                </c:pt>
                <c:pt idx="1430">
                  <c:v>31.824999999999999</c:v>
                </c:pt>
                <c:pt idx="1431">
                  <c:v>21.754999999999999</c:v>
                </c:pt>
                <c:pt idx="1432">
                  <c:v>28.785</c:v>
                </c:pt>
                <c:pt idx="1433">
                  <c:v>17.195</c:v>
                </c:pt>
                <c:pt idx="1434">
                  <c:v>32.395000000000003</c:v>
                </c:pt>
                <c:pt idx="1435">
                  <c:v>17.954999999999998</c:v>
                </c:pt>
                <c:pt idx="1436">
                  <c:v>38.094999999999999</c:v>
                </c:pt>
                <c:pt idx="1437">
                  <c:v>21.85</c:v>
                </c:pt>
                <c:pt idx="1438">
                  <c:v>31.824999999999999</c:v>
                </c:pt>
                <c:pt idx="1439">
                  <c:v>21.754999999999999</c:v>
                </c:pt>
                <c:pt idx="1440">
                  <c:v>19.094999999999999</c:v>
                </c:pt>
                <c:pt idx="1441">
                  <c:v>30.59</c:v>
                </c:pt>
                <c:pt idx="1442">
                  <c:v>32.395000000000003</c:v>
                </c:pt>
                <c:pt idx="1443">
                  <c:v>35.72</c:v>
                </c:pt>
                <c:pt idx="1444">
                  <c:v>20.234999999999999</c:v>
                </c:pt>
                <c:pt idx="1445">
                  <c:v>20.045000000000002</c:v>
                </c:pt>
                <c:pt idx="1446">
                  <c:v>25.555</c:v>
                </c:pt>
                <c:pt idx="1447">
                  <c:v>24.89</c:v>
                </c:pt>
                <c:pt idx="1448">
                  <c:v>25.27</c:v>
                </c:pt>
                <c:pt idx="1449">
                  <c:v>28.12</c:v>
                </c:pt>
                <c:pt idx="1450">
                  <c:v>24.225000000000001</c:v>
                </c:pt>
                <c:pt idx="1451">
                  <c:v>24.32</c:v>
                </c:pt>
                <c:pt idx="1452">
                  <c:v>26.125</c:v>
                </c:pt>
                <c:pt idx="1453">
                  <c:v>23.844999999999999</c:v>
                </c:pt>
                <c:pt idx="1454">
                  <c:v>29.64</c:v>
                </c:pt>
                <c:pt idx="1455">
                  <c:v>22.61</c:v>
                </c:pt>
                <c:pt idx="1456">
                  <c:v>38.094999999999999</c:v>
                </c:pt>
                <c:pt idx="1457">
                  <c:v>35.909999999999997</c:v>
                </c:pt>
                <c:pt idx="1458">
                  <c:v>32.299999999999997</c:v>
                </c:pt>
                <c:pt idx="1459">
                  <c:v>36.86</c:v>
                </c:pt>
                <c:pt idx="1460">
                  <c:v>36.67</c:v>
                </c:pt>
                <c:pt idx="1461">
                  <c:v>42.75</c:v>
                </c:pt>
                <c:pt idx="1462">
                  <c:v>34.96</c:v>
                </c:pt>
                <c:pt idx="1463">
                  <c:v>37.049999999999997</c:v>
                </c:pt>
                <c:pt idx="1464">
                  <c:v>36.765000000000001</c:v>
                </c:pt>
                <c:pt idx="1465">
                  <c:v>36.384999999999998</c:v>
                </c:pt>
                <c:pt idx="1466">
                  <c:v>38.094999999999999</c:v>
                </c:pt>
                <c:pt idx="1467">
                  <c:v>30.875</c:v>
                </c:pt>
                <c:pt idx="1468">
                  <c:v>24.13</c:v>
                </c:pt>
                <c:pt idx="1469">
                  <c:v>34.770000000000003</c:v>
                </c:pt>
                <c:pt idx="1470">
                  <c:v>26.315000000000001</c:v>
                </c:pt>
                <c:pt idx="1471">
                  <c:v>28.024999999999999</c:v>
                </c:pt>
                <c:pt idx="1472">
                  <c:v>53.29</c:v>
                </c:pt>
                <c:pt idx="1473">
                  <c:v>51.65</c:v>
                </c:pt>
                <c:pt idx="1474">
                  <c:v>53.98</c:v>
                </c:pt>
                <c:pt idx="1475">
                  <c:v>29.734999999999999</c:v>
                </c:pt>
                <c:pt idx="1476">
                  <c:v>23.655000000000001</c:v>
                </c:pt>
                <c:pt idx="1477">
                  <c:v>30.4</c:v>
                </c:pt>
                <c:pt idx="1478">
                  <c:v>27.93</c:v>
                </c:pt>
                <c:pt idx="1479">
                  <c:v>33.344999999999999</c:v>
                </c:pt>
                <c:pt idx="1480">
                  <c:v>27.645</c:v>
                </c:pt>
                <c:pt idx="1481">
                  <c:v>36.67</c:v>
                </c:pt>
                <c:pt idx="1482">
                  <c:v>41.42</c:v>
                </c:pt>
                <c:pt idx="1483">
                  <c:v>28.31</c:v>
                </c:pt>
                <c:pt idx="1484">
                  <c:v>16.36</c:v>
                </c:pt>
                <c:pt idx="1485">
                  <c:v>19.73</c:v>
                </c:pt>
                <c:pt idx="1486">
                  <c:v>37.715000000000003</c:v>
                </c:pt>
                <c:pt idx="1487">
                  <c:v>24.7</c:v>
                </c:pt>
                <c:pt idx="1488">
                  <c:v>25.364999999999998</c:v>
                </c:pt>
                <c:pt idx="1489">
                  <c:v>28.31</c:v>
                </c:pt>
                <c:pt idx="1490">
                  <c:v>35.625</c:v>
                </c:pt>
                <c:pt idx="1491">
                  <c:v>34.39</c:v>
                </c:pt>
                <c:pt idx="1492">
                  <c:v>32.774999999999999</c:v>
                </c:pt>
                <c:pt idx="1493">
                  <c:v>49.48</c:v>
                </c:pt>
                <c:pt idx="1494">
                  <c:v>48.2</c:v>
                </c:pt>
                <c:pt idx="1495">
                  <c:v>48.99</c:v>
                </c:pt>
                <c:pt idx="1496">
                  <c:v>30.495000000000001</c:v>
                </c:pt>
                <c:pt idx="1497">
                  <c:v>36.479999999999997</c:v>
                </c:pt>
                <c:pt idx="1498">
                  <c:v>31.35</c:v>
                </c:pt>
                <c:pt idx="1499">
                  <c:v>36.86</c:v>
                </c:pt>
                <c:pt idx="1500">
                  <c:v>30.875</c:v>
                </c:pt>
                <c:pt idx="1501">
                  <c:v>36.954999999999998</c:v>
                </c:pt>
                <c:pt idx="1502">
                  <c:v>34.484999999999999</c:v>
                </c:pt>
                <c:pt idx="1503">
                  <c:v>28.5</c:v>
                </c:pt>
                <c:pt idx="1504">
                  <c:v>24.13</c:v>
                </c:pt>
                <c:pt idx="1505">
                  <c:v>33.155000000000001</c:v>
                </c:pt>
                <c:pt idx="1506">
                  <c:v>28.594999999999999</c:v>
                </c:pt>
                <c:pt idx="1507">
                  <c:v>25.27</c:v>
                </c:pt>
                <c:pt idx="1508">
                  <c:v>26.22</c:v>
                </c:pt>
                <c:pt idx="1509">
                  <c:v>27.835000000000001</c:v>
                </c:pt>
                <c:pt idx="1510">
                  <c:v>28.405000000000001</c:v>
                </c:pt>
                <c:pt idx="1511">
                  <c:v>24.51</c:v>
                </c:pt>
                <c:pt idx="1512">
                  <c:v>30.875</c:v>
                </c:pt>
                <c:pt idx="1513">
                  <c:v>32.299999999999997</c:v>
                </c:pt>
                <c:pt idx="1514">
                  <c:v>30.59</c:v>
                </c:pt>
                <c:pt idx="1515">
                  <c:v>34.200000000000003</c:v>
                </c:pt>
                <c:pt idx="1516">
                  <c:v>37.049999999999997</c:v>
                </c:pt>
                <c:pt idx="1517">
                  <c:v>32.015000000000001</c:v>
                </c:pt>
                <c:pt idx="1518">
                  <c:v>30.875</c:v>
                </c:pt>
                <c:pt idx="1519">
                  <c:v>30.495000000000001</c:v>
                </c:pt>
                <c:pt idx="1520">
                  <c:v>19.57</c:v>
                </c:pt>
                <c:pt idx="1521">
                  <c:v>29.83</c:v>
                </c:pt>
                <c:pt idx="1522">
                  <c:v>33.914999999999999</c:v>
                </c:pt>
                <c:pt idx="1523">
                  <c:v>23.18</c:v>
                </c:pt>
                <c:pt idx="1524">
                  <c:v>28.69</c:v>
                </c:pt>
                <c:pt idx="1525">
                  <c:v>32.299999999999997</c:v>
                </c:pt>
                <c:pt idx="1526">
                  <c:v>38.97</c:v>
                </c:pt>
                <c:pt idx="1527">
                  <c:v>31.16</c:v>
                </c:pt>
                <c:pt idx="1528">
                  <c:v>36.380000000000003</c:v>
                </c:pt>
                <c:pt idx="1529">
                  <c:v>26.22</c:v>
                </c:pt>
                <c:pt idx="1530">
                  <c:v>30.3</c:v>
                </c:pt>
                <c:pt idx="1531">
                  <c:v>30.97</c:v>
                </c:pt>
                <c:pt idx="1532">
                  <c:v>39.11</c:v>
                </c:pt>
                <c:pt idx="1533">
                  <c:v>33.630000000000003</c:v>
                </c:pt>
                <c:pt idx="1534">
                  <c:v>36.67</c:v>
                </c:pt>
                <c:pt idx="1535">
                  <c:v>24.795000000000002</c:v>
                </c:pt>
                <c:pt idx="1536">
                  <c:v>37.43</c:v>
                </c:pt>
                <c:pt idx="1537">
                  <c:v>27.93</c:v>
                </c:pt>
                <c:pt idx="1538">
                  <c:v>41.04</c:v>
                </c:pt>
                <c:pt idx="1539">
                  <c:v>41.23</c:v>
                </c:pt>
                <c:pt idx="1540">
                  <c:v>39.97</c:v>
                </c:pt>
                <c:pt idx="1541">
                  <c:v>28.12</c:v>
                </c:pt>
                <c:pt idx="1542">
                  <c:v>31.73</c:v>
                </c:pt>
                <c:pt idx="1543">
                  <c:v>32.774999999999999</c:v>
                </c:pt>
                <c:pt idx="1544">
                  <c:v>27.645</c:v>
                </c:pt>
                <c:pt idx="1545">
                  <c:v>37.68</c:v>
                </c:pt>
                <c:pt idx="1546">
                  <c:v>36.384999999999998</c:v>
                </c:pt>
                <c:pt idx="1547">
                  <c:v>24.414999999999999</c:v>
                </c:pt>
                <c:pt idx="1548">
                  <c:v>33.630000000000003</c:v>
                </c:pt>
                <c:pt idx="1549">
                  <c:v>26.6</c:v>
                </c:pt>
                <c:pt idx="1550">
                  <c:v>41.73</c:v>
                </c:pt>
                <c:pt idx="1551">
                  <c:v>35.380000000000003</c:v>
                </c:pt>
                <c:pt idx="1552">
                  <c:v>32.774999999999999</c:v>
                </c:pt>
                <c:pt idx="1553">
                  <c:v>33.534999999999997</c:v>
                </c:pt>
                <c:pt idx="1554">
                  <c:v>21.47</c:v>
                </c:pt>
                <c:pt idx="1555">
                  <c:v>24.605</c:v>
                </c:pt>
                <c:pt idx="1556">
                  <c:v>35.814999999999998</c:v>
                </c:pt>
                <c:pt idx="1557">
                  <c:v>26.79</c:v>
                </c:pt>
                <c:pt idx="1558">
                  <c:v>33.82</c:v>
                </c:pt>
                <c:pt idx="1559">
                  <c:v>41.2</c:v>
                </c:pt>
                <c:pt idx="1560">
                  <c:v>42.51</c:v>
                </c:pt>
                <c:pt idx="1561">
                  <c:v>24.32</c:v>
                </c:pt>
                <c:pt idx="1562">
                  <c:v>40.700000000000003</c:v>
                </c:pt>
                <c:pt idx="1563">
                  <c:v>37.909999999999997</c:v>
                </c:pt>
                <c:pt idx="1564">
                  <c:v>47.19</c:v>
                </c:pt>
                <c:pt idx="1565">
                  <c:v>38.869999999999997</c:v>
                </c:pt>
                <c:pt idx="1566">
                  <c:v>44.1</c:v>
                </c:pt>
                <c:pt idx="1567">
                  <c:v>39.35</c:v>
                </c:pt>
                <c:pt idx="1568">
                  <c:v>45.9</c:v>
                </c:pt>
                <c:pt idx="1569">
                  <c:v>28.69</c:v>
                </c:pt>
                <c:pt idx="1570">
                  <c:v>22.895</c:v>
                </c:pt>
                <c:pt idx="1571">
                  <c:v>23.655000000000001</c:v>
                </c:pt>
                <c:pt idx="1572">
                  <c:v>24.7</c:v>
                </c:pt>
                <c:pt idx="1573">
                  <c:v>15.41</c:v>
                </c:pt>
                <c:pt idx="1574">
                  <c:v>25.555</c:v>
                </c:pt>
                <c:pt idx="1575">
                  <c:v>32.395000000000003</c:v>
                </c:pt>
                <c:pt idx="1576">
                  <c:v>28.31</c:v>
                </c:pt>
                <c:pt idx="1577">
                  <c:v>31.35</c:v>
                </c:pt>
                <c:pt idx="1578">
                  <c:v>24.51</c:v>
                </c:pt>
                <c:pt idx="1579">
                  <c:v>24.605</c:v>
                </c:pt>
                <c:pt idx="1580">
                  <c:v>25.745000000000001</c:v>
                </c:pt>
                <c:pt idx="1581">
                  <c:v>31.824999999999999</c:v>
                </c:pt>
                <c:pt idx="1582">
                  <c:v>39.615000000000002</c:v>
                </c:pt>
                <c:pt idx="1583">
                  <c:v>17.385000000000002</c:v>
                </c:pt>
                <c:pt idx="1584">
                  <c:v>27.36</c:v>
                </c:pt>
                <c:pt idx="1585">
                  <c:v>20.614999999999998</c:v>
                </c:pt>
                <c:pt idx="1586">
                  <c:v>15.57</c:v>
                </c:pt>
                <c:pt idx="1587">
                  <c:v>16.079999999999998</c:v>
                </c:pt>
                <c:pt idx="1588">
                  <c:v>23.75</c:v>
                </c:pt>
                <c:pt idx="1589">
                  <c:v>33.914999999999999</c:v>
                </c:pt>
                <c:pt idx="1590">
                  <c:v>16.809999999999999</c:v>
                </c:pt>
                <c:pt idx="1591">
                  <c:v>33.630000000000003</c:v>
                </c:pt>
                <c:pt idx="1592">
                  <c:v>22.515000000000001</c:v>
                </c:pt>
                <c:pt idx="1593">
                  <c:v>15.37</c:v>
                </c:pt>
                <c:pt idx="1594">
                  <c:v>31.254999999999999</c:v>
                </c:pt>
                <c:pt idx="1595">
                  <c:v>25.934999999999999</c:v>
                </c:pt>
                <c:pt idx="1596">
                  <c:v>15.53</c:v>
                </c:pt>
                <c:pt idx="1597">
                  <c:v>26.79</c:v>
                </c:pt>
                <c:pt idx="1598">
                  <c:v>25.934999999999999</c:v>
                </c:pt>
                <c:pt idx="1599">
                  <c:v>15.46</c:v>
                </c:pt>
                <c:pt idx="1600">
                  <c:v>21.28</c:v>
                </c:pt>
                <c:pt idx="1601">
                  <c:v>31.73</c:v>
                </c:pt>
                <c:pt idx="1602">
                  <c:v>32.11</c:v>
                </c:pt>
                <c:pt idx="1603">
                  <c:v>27.835000000000001</c:v>
                </c:pt>
                <c:pt idx="1604">
                  <c:v>33.82</c:v>
                </c:pt>
                <c:pt idx="1605">
                  <c:v>34.96</c:v>
                </c:pt>
                <c:pt idx="1606">
                  <c:v>18.850000000000001</c:v>
                </c:pt>
                <c:pt idx="1607">
                  <c:v>28.405000000000001</c:v>
                </c:pt>
                <c:pt idx="1608">
                  <c:v>30.21</c:v>
                </c:pt>
                <c:pt idx="1609">
                  <c:v>23.844999999999999</c:v>
                </c:pt>
                <c:pt idx="1610">
                  <c:v>15.57</c:v>
                </c:pt>
                <c:pt idx="1611">
                  <c:v>32.68</c:v>
                </c:pt>
                <c:pt idx="1612">
                  <c:v>17.91</c:v>
                </c:pt>
                <c:pt idx="1613">
                  <c:v>26.695</c:v>
                </c:pt>
                <c:pt idx="1614">
                  <c:v>20.234999999999999</c:v>
                </c:pt>
                <c:pt idx="1615">
                  <c:v>32.11</c:v>
                </c:pt>
                <c:pt idx="1616">
                  <c:v>15.47</c:v>
                </c:pt>
                <c:pt idx="1617">
                  <c:v>17.86</c:v>
                </c:pt>
                <c:pt idx="1618">
                  <c:v>23.79</c:v>
                </c:pt>
                <c:pt idx="1619">
                  <c:v>18.239999999999998</c:v>
                </c:pt>
                <c:pt idx="1620">
                  <c:v>24.605</c:v>
                </c:pt>
                <c:pt idx="1621">
                  <c:v>27.454999999999998</c:v>
                </c:pt>
                <c:pt idx="1622">
                  <c:v>26.315000000000001</c:v>
                </c:pt>
                <c:pt idx="1623">
                  <c:v>32.774999999999999</c:v>
                </c:pt>
                <c:pt idx="1624">
                  <c:v>30.875</c:v>
                </c:pt>
                <c:pt idx="1625">
                  <c:v>33.82</c:v>
                </c:pt>
                <c:pt idx="1626">
                  <c:v>26.41</c:v>
                </c:pt>
                <c:pt idx="1627">
                  <c:v>15.2</c:v>
                </c:pt>
                <c:pt idx="1628">
                  <c:v>31.065000000000001</c:v>
                </c:pt>
                <c:pt idx="1629">
                  <c:v>16.12</c:v>
                </c:pt>
                <c:pt idx="1630">
                  <c:v>22.51</c:v>
                </c:pt>
                <c:pt idx="1631">
                  <c:v>18.350000000000001</c:v>
                </c:pt>
                <c:pt idx="1632">
                  <c:v>20.86</c:v>
                </c:pt>
                <c:pt idx="1633">
                  <c:v>35.814999999999998</c:v>
                </c:pt>
                <c:pt idx="1634">
                  <c:v>19.95</c:v>
                </c:pt>
                <c:pt idx="1635">
                  <c:v>19.95</c:v>
                </c:pt>
                <c:pt idx="1636">
                  <c:v>37.335000000000001</c:v>
                </c:pt>
                <c:pt idx="1637">
                  <c:v>18.78</c:v>
                </c:pt>
                <c:pt idx="1638">
                  <c:v>34.104999999999997</c:v>
                </c:pt>
                <c:pt idx="1639">
                  <c:v>21.85</c:v>
                </c:pt>
                <c:pt idx="1640">
                  <c:v>33.155000000000001</c:v>
                </c:pt>
                <c:pt idx="1641">
                  <c:v>22.56</c:v>
                </c:pt>
                <c:pt idx="1642">
                  <c:v>22.63</c:v>
                </c:pt>
                <c:pt idx="1643">
                  <c:v>24.32</c:v>
                </c:pt>
                <c:pt idx="1644">
                  <c:v>28.024999999999999</c:v>
                </c:pt>
                <c:pt idx="1645">
                  <c:v>42.94</c:v>
                </c:pt>
                <c:pt idx="1646">
                  <c:v>40.564999999999998</c:v>
                </c:pt>
                <c:pt idx="1647">
                  <c:v>29.355</c:v>
                </c:pt>
                <c:pt idx="1648">
                  <c:v>29.26</c:v>
                </c:pt>
                <c:pt idx="1649">
                  <c:v>21.4</c:v>
                </c:pt>
                <c:pt idx="1650">
                  <c:v>28.594999999999999</c:v>
                </c:pt>
                <c:pt idx="1651">
                  <c:v>23.37</c:v>
                </c:pt>
                <c:pt idx="1652">
                  <c:v>19.32</c:v>
                </c:pt>
                <c:pt idx="1653">
                  <c:v>19.475000000000001</c:v>
                </c:pt>
                <c:pt idx="1654">
                  <c:v>26.315000000000001</c:v>
                </c:pt>
                <c:pt idx="1655">
                  <c:v>26.48</c:v>
                </c:pt>
                <c:pt idx="1656">
                  <c:v>28.31</c:v>
                </c:pt>
                <c:pt idx="1657">
                  <c:v>26.315000000000001</c:v>
                </c:pt>
                <c:pt idx="1658">
                  <c:v>31.92</c:v>
                </c:pt>
                <c:pt idx="1659">
                  <c:v>27.74</c:v>
                </c:pt>
                <c:pt idx="1660">
                  <c:v>25.24</c:v>
                </c:pt>
                <c:pt idx="1661">
                  <c:v>26.41</c:v>
                </c:pt>
                <c:pt idx="1662">
                  <c:v>24.19</c:v>
                </c:pt>
                <c:pt idx="1663">
                  <c:v>36.195</c:v>
                </c:pt>
                <c:pt idx="1664">
                  <c:v>25.364999999999998</c:v>
                </c:pt>
                <c:pt idx="1665">
                  <c:v>30.21</c:v>
                </c:pt>
                <c:pt idx="1666">
                  <c:v>28.51</c:v>
                </c:pt>
                <c:pt idx="1667">
                  <c:v>34.58</c:v>
                </c:pt>
                <c:pt idx="1668">
                  <c:v>33.06</c:v>
                </c:pt>
                <c:pt idx="1669">
                  <c:v>31.59</c:v>
                </c:pt>
                <c:pt idx="1670">
                  <c:v>30.11</c:v>
                </c:pt>
                <c:pt idx="1671">
                  <c:v>24.984999999999999</c:v>
                </c:pt>
                <c:pt idx="1672">
                  <c:v>30.69</c:v>
                </c:pt>
                <c:pt idx="1673">
                  <c:v>36.954999999999998</c:v>
                </c:pt>
                <c:pt idx="1674">
                  <c:v>28.16</c:v>
                </c:pt>
                <c:pt idx="1675">
                  <c:v>28.69</c:v>
                </c:pt>
                <c:pt idx="1676">
                  <c:v>30.684999999999999</c:v>
                </c:pt>
                <c:pt idx="1677">
                  <c:v>30.114999999999998</c:v>
                </c:pt>
                <c:pt idx="1678">
                  <c:v>31.93</c:v>
                </c:pt>
                <c:pt idx="1679">
                  <c:v>40.375</c:v>
                </c:pt>
                <c:pt idx="1680">
                  <c:v>32.299999999999997</c:v>
                </c:pt>
                <c:pt idx="1681">
                  <c:v>29.545000000000002</c:v>
                </c:pt>
                <c:pt idx="1682">
                  <c:v>24.225000000000001</c:v>
                </c:pt>
                <c:pt idx="1683">
                  <c:v>28.71</c:v>
                </c:pt>
                <c:pt idx="1684">
                  <c:v>19.95</c:v>
                </c:pt>
                <c:pt idx="1685">
                  <c:v>28.88</c:v>
                </c:pt>
                <c:pt idx="1686">
                  <c:v>25.745000000000001</c:v>
                </c:pt>
                <c:pt idx="1687">
                  <c:v>34.15</c:v>
                </c:pt>
                <c:pt idx="1688">
                  <c:v>22.61</c:v>
                </c:pt>
                <c:pt idx="1689">
                  <c:v>34.770000000000003</c:v>
                </c:pt>
                <c:pt idx="1690">
                  <c:v>30.114999999999998</c:v>
                </c:pt>
                <c:pt idx="1691">
                  <c:v>31.78</c:v>
                </c:pt>
                <c:pt idx="1692">
                  <c:v>41.02</c:v>
                </c:pt>
                <c:pt idx="1693">
                  <c:v>45.34</c:v>
                </c:pt>
                <c:pt idx="1694">
                  <c:v>27.55</c:v>
                </c:pt>
                <c:pt idx="1695">
                  <c:v>50.46</c:v>
                </c:pt>
                <c:pt idx="1696">
                  <c:v>32.299999999999997</c:v>
                </c:pt>
                <c:pt idx="1697">
                  <c:v>44.98</c:v>
                </c:pt>
                <c:pt idx="1698">
                  <c:v>21.66</c:v>
                </c:pt>
                <c:pt idx="1699">
                  <c:v>26.695</c:v>
                </c:pt>
                <c:pt idx="1700">
                  <c:v>23.18</c:v>
                </c:pt>
                <c:pt idx="1701">
                  <c:v>41.26</c:v>
                </c:pt>
                <c:pt idx="1702">
                  <c:v>50.2</c:v>
                </c:pt>
                <c:pt idx="1703">
                  <c:v>47</c:v>
                </c:pt>
                <c:pt idx="1704">
                  <c:v>30.495000000000001</c:v>
                </c:pt>
                <c:pt idx="1705">
                  <c:v>44.95</c:v>
                </c:pt>
                <c:pt idx="1706">
                  <c:v>53.32</c:v>
                </c:pt>
                <c:pt idx="1707">
                  <c:v>41.325000000000003</c:v>
                </c:pt>
                <c:pt idx="1708">
                  <c:v>32.965000000000003</c:v>
                </c:pt>
                <c:pt idx="1709">
                  <c:v>45.27</c:v>
                </c:pt>
                <c:pt idx="1710">
                  <c:v>48.81</c:v>
                </c:pt>
                <c:pt idx="1711">
                  <c:v>48.7</c:v>
                </c:pt>
                <c:pt idx="1712">
                  <c:v>53.63</c:v>
                </c:pt>
                <c:pt idx="1713">
                  <c:v>51.86</c:v>
                </c:pt>
                <c:pt idx="1714">
                  <c:v>54.43</c:v>
                </c:pt>
                <c:pt idx="1715">
                  <c:v>54.45</c:v>
                </c:pt>
                <c:pt idx="1716">
                  <c:v>20.045000000000002</c:v>
                </c:pt>
                <c:pt idx="1717">
                  <c:v>26.03</c:v>
                </c:pt>
                <c:pt idx="1718">
                  <c:v>30.114999999999998</c:v>
                </c:pt>
                <c:pt idx="1719">
                  <c:v>48.39</c:v>
                </c:pt>
                <c:pt idx="1720">
                  <c:v>51.72</c:v>
                </c:pt>
                <c:pt idx="1721">
                  <c:v>22.99</c:v>
                </c:pt>
                <c:pt idx="1722">
                  <c:v>27.835000000000001</c:v>
                </c:pt>
                <c:pt idx="1723">
                  <c:v>28.12</c:v>
                </c:pt>
                <c:pt idx="1724">
                  <c:v>27.265000000000001</c:v>
                </c:pt>
                <c:pt idx="1725">
                  <c:v>25.84</c:v>
                </c:pt>
                <c:pt idx="1726">
                  <c:v>24.13</c:v>
                </c:pt>
                <c:pt idx="1727">
                  <c:v>24.795000000000002</c:v>
                </c:pt>
                <c:pt idx="1728">
                  <c:v>30.59</c:v>
                </c:pt>
                <c:pt idx="1729">
                  <c:v>27.645</c:v>
                </c:pt>
                <c:pt idx="1730">
                  <c:v>28.215</c:v>
                </c:pt>
                <c:pt idx="1731">
                  <c:v>32.68</c:v>
                </c:pt>
                <c:pt idx="1732">
                  <c:v>26.695</c:v>
                </c:pt>
                <c:pt idx="1733">
                  <c:v>36.765000000000001</c:v>
                </c:pt>
                <c:pt idx="1734">
                  <c:v>22.39</c:v>
                </c:pt>
                <c:pt idx="1735">
                  <c:v>18.329999999999998</c:v>
                </c:pt>
                <c:pt idx="1736">
                  <c:v>22.37</c:v>
                </c:pt>
                <c:pt idx="1737">
                  <c:v>23</c:v>
                </c:pt>
                <c:pt idx="1738">
                  <c:v>24.43</c:v>
                </c:pt>
                <c:pt idx="1739">
                  <c:v>17.765000000000001</c:v>
                </c:pt>
                <c:pt idx="1740">
                  <c:v>37.524999999999999</c:v>
                </c:pt>
                <c:pt idx="1741">
                  <c:v>30.18</c:v>
                </c:pt>
                <c:pt idx="1742">
                  <c:v>33.72</c:v>
                </c:pt>
                <c:pt idx="1743">
                  <c:v>42.82</c:v>
                </c:pt>
                <c:pt idx="1744">
                  <c:v>42.89</c:v>
                </c:pt>
                <c:pt idx="1745">
                  <c:v>46.39</c:v>
                </c:pt>
                <c:pt idx="1746">
                  <c:v>30.495000000000001</c:v>
                </c:pt>
                <c:pt idx="1747">
                  <c:v>34.104999999999997</c:v>
                </c:pt>
                <c:pt idx="1748">
                  <c:v>30.21</c:v>
                </c:pt>
                <c:pt idx="1749">
                  <c:v>40.564999999999998</c:v>
                </c:pt>
                <c:pt idx="1750">
                  <c:v>20.9</c:v>
                </c:pt>
                <c:pt idx="1751">
                  <c:v>24.6</c:v>
                </c:pt>
                <c:pt idx="1752">
                  <c:v>28.4</c:v>
                </c:pt>
                <c:pt idx="1753">
                  <c:v>22</c:v>
                </c:pt>
                <c:pt idx="1754">
                  <c:v>33</c:v>
                </c:pt>
                <c:pt idx="1755">
                  <c:v>22.3</c:v>
                </c:pt>
                <c:pt idx="1756">
                  <c:v>23.7</c:v>
                </c:pt>
                <c:pt idx="1757">
                  <c:v>31.4</c:v>
                </c:pt>
                <c:pt idx="1758">
                  <c:v>23.8</c:v>
                </c:pt>
                <c:pt idx="1759">
                  <c:v>26.8</c:v>
                </c:pt>
                <c:pt idx="1760">
                  <c:v>30.3</c:v>
                </c:pt>
                <c:pt idx="1761">
                  <c:v>30.5</c:v>
                </c:pt>
                <c:pt idx="1762">
                  <c:v>38.6</c:v>
                </c:pt>
                <c:pt idx="1763">
                  <c:v>23.9</c:v>
                </c:pt>
                <c:pt idx="1764">
                  <c:v>30.8</c:v>
                </c:pt>
                <c:pt idx="1765">
                  <c:v>28.9</c:v>
                </c:pt>
                <c:pt idx="1766">
                  <c:v>42.4</c:v>
                </c:pt>
                <c:pt idx="1767">
                  <c:v>35.299999999999997</c:v>
                </c:pt>
                <c:pt idx="1768">
                  <c:v>30.2</c:v>
                </c:pt>
                <c:pt idx="1769">
                  <c:v>32.6</c:v>
                </c:pt>
                <c:pt idx="1770">
                  <c:v>33.700000000000003</c:v>
                </c:pt>
                <c:pt idx="1771">
                  <c:v>29.6</c:v>
                </c:pt>
                <c:pt idx="1772">
                  <c:v>28.7</c:v>
                </c:pt>
                <c:pt idx="1773">
                  <c:v>32.299999999999997</c:v>
                </c:pt>
                <c:pt idx="1774">
                  <c:v>36.200000000000003</c:v>
                </c:pt>
                <c:pt idx="1775">
                  <c:v>28.7</c:v>
                </c:pt>
                <c:pt idx="1776">
                  <c:v>30.2</c:v>
                </c:pt>
                <c:pt idx="1777">
                  <c:v>39.700000000000003</c:v>
                </c:pt>
                <c:pt idx="1778">
                  <c:v>34.299999999999997</c:v>
                </c:pt>
                <c:pt idx="1779">
                  <c:v>30.2</c:v>
                </c:pt>
                <c:pt idx="1780">
                  <c:v>21.4</c:v>
                </c:pt>
                <c:pt idx="1781">
                  <c:v>36.1</c:v>
                </c:pt>
                <c:pt idx="1782">
                  <c:v>25.8</c:v>
                </c:pt>
                <c:pt idx="1783">
                  <c:v>31.6</c:v>
                </c:pt>
                <c:pt idx="1784">
                  <c:v>31.28</c:v>
                </c:pt>
                <c:pt idx="1785">
                  <c:v>38.6</c:v>
                </c:pt>
                <c:pt idx="1786">
                  <c:v>29.2</c:v>
                </c:pt>
                <c:pt idx="1787">
                  <c:v>39.6</c:v>
                </c:pt>
                <c:pt idx="1788">
                  <c:v>21.5</c:v>
                </c:pt>
                <c:pt idx="1789">
                  <c:v>33.299999999999997</c:v>
                </c:pt>
                <c:pt idx="1790">
                  <c:v>26.7</c:v>
                </c:pt>
                <c:pt idx="1791">
                  <c:v>35.9</c:v>
                </c:pt>
                <c:pt idx="1792">
                  <c:v>28.6</c:v>
                </c:pt>
                <c:pt idx="1793">
                  <c:v>36.6</c:v>
                </c:pt>
                <c:pt idx="1794">
                  <c:v>33.700000000000003</c:v>
                </c:pt>
                <c:pt idx="1795">
                  <c:v>44.7</c:v>
                </c:pt>
                <c:pt idx="1796">
                  <c:v>46.7</c:v>
                </c:pt>
                <c:pt idx="1797">
                  <c:v>31.9</c:v>
                </c:pt>
                <c:pt idx="1798">
                  <c:v>43.7</c:v>
                </c:pt>
                <c:pt idx="1799">
                  <c:v>35.799999999999997</c:v>
                </c:pt>
                <c:pt idx="1800">
                  <c:v>27</c:v>
                </c:pt>
                <c:pt idx="1801">
                  <c:v>28.1</c:v>
                </c:pt>
                <c:pt idx="1802">
                  <c:v>29.7</c:v>
                </c:pt>
                <c:pt idx="1803">
                  <c:v>20.100000000000001</c:v>
                </c:pt>
                <c:pt idx="1804">
                  <c:v>23</c:v>
                </c:pt>
                <c:pt idx="1805">
                  <c:v>30.8</c:v>
                </c:pt>
                <c:pt idx="1806">
                  <c:v>45.8</c:v>
                </c:pt>
                <c:pt idx="1807">
                  <c:v>27.5</c:v>
                </c:pt>
                <c:pt idx="1808">
                  <c:v>37.1</c:v>
                </c:pt>
                <c:pt idx="1809">
                  <c:v>36.1</c:v>
                </c:pt>
                <c:pt idx="1810">
                  <c:v>38</c:v>
                </c:pt>
                <c:pt idx="1811">
                  <c:v>28.7</c:v>
                </c:pt>
                <c:pt idx="1812">
                  <c:v>28.3</c:v>
                </c:pt>
                <c:pt idx="1813">
                  <c:v>26.7</c:v>
                </c:pt>
                <c:pt idx="1814">
                  <c:v>34.700000000000003</c:v>
                </c:pt>
                <c:pt idx="1815">
                  <c:v>27.4</c:v>
                </c:pt>
                <c:pt idx="1816">
                  <c:v>37.1</c:v>
                </c:pt>
                <c:pt idx="1817">
                  <c:v>25.7</c:v>
                </c:pt>
                <c:pt idx="1818">
                  <c:v>24.4</c:v>
                </c:pt>
                <c:pt idx="1819">
                  <c:v>22.6</c:v>
                </c:pt>
                <c:pt idx="1820">
                  <c:v>18.3</c:v>
                </c:pt>
                <c:pt idx="1821">
                  <c:v>27.1</c:v>
                </c:pt>
                <c:pt idx="1822">
                  <c:v>25.9</c:v>
                </c:pt>
                <c:pt idx="1823">
                  <c:v>29.7</c:v>
                </c:pt>
                <c:pt idx="1824">
                  <c:v>17.600000000000001</c:v>
                </c:pt>
                <c:pt idx="1825">
                  <c:v>21.24</c:v>
                </c:pt>
                <c:pt idx="1826">
                  <c:v>22.77</c:v>
                </c:pt>
                <c:pt idx="1827">
                  <c:v>36.1</c:v>
                </c:pt>
                <c:pt idx="1828">
                  <c:v>18.45</c:v>
                </c:pt>
                <c:pt idx="1829">
                  <c:v>22.72</c:v>
                </c:pt>
                <c:pt idx="1830">
                  <c:v>20.03</c:v>
                </c:pt>
                <c:pt idx="1831">
                  <c:v>23.94</c:v>
                </c:pt>
                <c:pt idx="1832">
                  <c:v>19.329999999999998</c:v>
                </c:pt>
                <c:pt idx="1833">
                  <c:v>17.43</c:v>
                </c:pt>
                <c:pt idx="1834">
                  <c:v>16.05</c:v>
                </c:pt>
                <c:pt idx="1835">
                  <c:v>22.03</c:v>
                </c:pt>
                <c:pt idx="1836">
                  <c:v>24.2</c:v>
                </c:pt>
                <c:pt idx="1837">
                  <c:v>18.329999999999998</c:v>
                </c:pt>
                <c:pt idx="1838">
                  <c:v>23.56</c:v>
                </c:pt>
                <c:pt idx="1839">
                  <c:v>26.92</c:v>
                </c:pt>
                <c:pt idx="1840">
                  <c:v>19.260000000000002</c:v>
                </c:pt>
                <c:pt idx="1841">
                  <c:v>26.39</c:v>
                </c:pt>
                <c:pt idx="1842">
                  <c:v>18.329999999999998</c:v>
                </c:pt>
                <c:pt idx="1843">
                  <c:v>28.78</c:v>
                </c:pt>
                <c:pt idx="1844">
                  <c:v>35.99</c:v>
                </c:pt>
                <c:pt idx="1845">
                  <c:v>36.119999999999997</c:v>
                </c:pt>
                <c:pt idx="1846">
                  <c:v>37.74</c:v>
                </c:pt>
                <c:pt idx="1847">
                  <c:v>41.25</c:v>
                </c:pt>
                <c:pt idx="1848">
                  <c:v>41.65</c:v>
                </c:pt>
                <c:pt idx="1849">
                  <c:v>32.9</c:v>
                </c:pt>
                <c:pt idx="1850">
                  <c:v>38.28</c:v>
                </c:pt>
                <c:pt idx="1851">
                  <c:v>46.45</c:v>
                </c:pt>
                <c:pt idx="1852">
                  <c:v>39.4</c:v>
                </c:pt>
                <c:pt idx="1853">
                  <c:v>33.4</c:v>
                </c:pt>
                <c:pt idx="1854">
                  <c:v>30.2</c:v>
                </c:pt>
                <c:pt idx="1855">
                  <c:v>37.799999999999997</c:v>
                </c:pt>
                <c:pt idx="1856">
                  <c:v>50.07</c:v>
                </c:pt>
                <c:pt idx="1857">
                  <c:v>35.299999999999997</c:v>
                </c:pt>
                <c:pt idx="1858">
                  <c:v>34.1</c:v>
                </c:pt>
                <c:pt idx="1859">
                  <c:v>53.81</c:v>
                </c:pt>
                <c:pt idx="1860">
                  <c:v>54.74</c:v>
                </c:pt>
                <c:pt idx="1861">
                  <c:v>52.9</c:v>
                </c:pt>
                <c:pt idx="1862">
                  <c:v>34.6</c:v>
                </c:pt>
                <c:pt idx="1863">
                  <c:v>53.61</c:v>
                </c:pt>
                <c:pt idx="1864">
                  <c:v>34.200000000000003</c:v>
                </c:pt>
                <c:pt idx="1865">
                  <c:v>36.299999999999997</c:v>
                </c:pt>
                <c:pt idx="1866">
                  <c:v>36.4</c:v>
                </c:pt>
                <c:pt idx="1867">
                  <c:v>28.4</c:v>
                </c:pt>
                <c:pt idx="1868">
                  <c:v>35.200000000000003</c:v>
                </c:pt>
                <c:pt idx="1869">
                  <c:v>17.399999999999999</c:v>
                </c:pt>
                <c:pt idx="1870">
                  <c:v>26.4</c:v>
                </c:pt>
                <c:pt idx="1871">
                  <c:v>30</c:v>
                </c:pt>
                <c:pt idx="1872">
                  <c:v>23.4</c:v>
                </c:pt>
                <c:pt idx="1873">
                  <c:v>20.8</c:v>
                </c:pt>
                <c:pt idx="1874">
                  <c:v>37.1</c:v>
                </c:pt>
                <c:pt idx="1875">
                  <c:v>19.8</c:v>
                </c:pt>
                <c:pt idx="1876">
                  <c:v>42.4</c:v>
                </c:pt>
                <c:pt idx="1877">
                  <c:v>34.799999999999997</c:v>
                </c:pt>
                <c:pt idx="1878">
                  <c:v>17.5</c:v>
                </c:pt>
                <c:pt idx="1879">
                  <c:v>34.799999999999997</c:v>
                </c:pt>
                <c:pt idx="1880">
                  <c:v>32.700000000000003</c:v>
                </c:pt>
                <c:pt idx="1881">
                  <c:v>37.1</c:v>
                </c:pt>
                <c:pt idx="1882">
                  <c:v>20.36</c:v>
                </c:pt>
                <c:pt idx="1883">
                  <c:v>45.9</c:v>
                </c:pt>
                <c:pt idx="1884">
                  <c:v>34.200000000000003</c:v>
                </c:pt>
                <c:pt idx="1885">
                  <c:v>31.5</c:v>
                </c:pt>
                <c:pt idx="1886">
                  <c:v>32.4</c:v>
                </c:pt>
                <c:pt idx="1887">
                  <c:v>30.1</c:v>
                </c:pt>
                <c:pt idx="1888">
                  <c:v>24.3</c:v>
                </c:pt>
                <c:pt idx="1889">
                  <c:v>24.6</c:v>
                </c:pt>
                <c:pt idx="1890">
                  <c:v>42.9</c:v>
                </c:pt>
                <c:pt idx="1891">
                  <c:v>35.200000000000003</c:v>
                </c:pt>
                <c:pt idx="1892">
                  <c:v>28.6</c:v>
                </c:pt>
                <c:pt idx="1893">
                  <c:v>19.47</c:v>
                </c:pt>
                <c:pt idx="1894">
                  <c:v>27.1</c:v>
                </c:pt>
                <c:pt idx="1895">
                  <c:v>18.5</c:v>
                </c:pt>
                <c:pt idx="1896">
                  <c:v>37</c:v>
                </c:pt>
                <c:pt idx="1897">
                  <c:v>23.16</c:v>
                </c:pt>
                <c:pt idx="1898">
                  <c:v>23.6</c:v>
                </c:pt>
                <c:pt idx="1899">
                  <c:v>25.8</c:v>
                </c:pt>
                <c:pt idx="1900">
                  <c:v>27.5</c:v>
                </c:pt>
                <c:pt idx="1901">
                  <c:v>33.700000000000003</c:v>
                </c:pt>
                <c:pt idx="1902">
                  <c:v>29.8</c:v>
                </c:pt>
                <c:pt idx="1903">
                  <c:v>31</c:v>
                </c:pt>
                <c:pt idx="1904">
                  <c:v>34.799999999999997</c:v>
                </c:pt>
                <c:pt idx="1905">
                  <c:v>30.9</c:v>
                </c:pt>
                <c:pt idx="1906">
                  <c:v>32.9</c:v>
                </c:pt>
                <c:pt idx="1907">
                  <c:v>25.9</c:v>
                </c:pt>
                <c:pt idx="1908">
                  <c:v>31</c:v>
                </c:pt>
                <c:pt idx="1909">
                  <c:v>24.3</c:v>
                </c:pt>
                <c:pt idx="1910">
                  <c:v>25.6</c:v>
                </c:pt>
                <c:pt idx="1911">
                  <c:v>38.9</c:v>
                </c:pt>
                <c:pt idx="1912">
                  <c:v>29.4</c:v>
                </c:pt>
                <c:pt idx="1913">
                  <c:v>38</c:v>
                </c:pt>
                <c:pt idx="1914">
                  <c:v>32.5</c:v>
                </c:pt>
                <c:pt idx="1915">
                  <c:v>28.8</c:v>
                </c:pt>
                <c:pt idx="1916">
                  <c:v>29.5</c:v>
                </c:pt>
                <c:pt idx="1917">
                  <c:v>27.7</c:v>
                </c:pt>
                <c:pt idx="1918">
                  <c:v>27.4</c:v>
                </c:pt>
                <c:pt idx="1919">
                  <c:v>34.799999999999997</c:v>
                </c:pt>
                <c:pt idx="1920">
                  <c:v>29.9</c:v>
                </c:pt>
                <c:pt idx="1921">
                  <c:v>32.200000000000003</c:v>
                </c:pt>
                <c:pt idx="1922">
                  <c:v>30.1</c:v>
                </c:pt>
                <c:pt idx="1923">
                  <c:v>32.200000000000003</c:v>
                </c:pt>
                <c:pt idx="1924">
                  <c:v>25.3</c:v>
                </c:pt>
                <c:pt idx="1925">
                  <c:v>29</c:v>
                </c:pt>
                <c:pt idx="1926">
                  <c:v>28</c:v>
                </c:pt>
                <c:pt idx="1927">
                  <c:v>35.799999999999997</c:v>
                </c:pt>
                <c:pt idx="1928">
                  <c:v>29.9</c:v>
                </c:pt>
                <c:pt idx="1929">
                  <c:v>37.1</c:v>
                </c:pt>
                <c:pt idx="1930">
                  <c:v>34.1</c:v>
                </c:pt>
                <c:pt idx="1931">
                  <c:v>25</c:v>
                </c:pt>
                <c:pt idx="1932">
                  <c:v>25.8</c:v>
                </c:pt>
                <c:pt idx="1933">
                  <c:v>27.5</c:v>
                </c:pt>
                <c:pt idx="1934">
                  <c:v>22.98</c:v>
                </c:pt>
                <c:pt idx="1935">
                  <c:v>32.6</c:v>
                </c:pt>
                <c:pt idx="1936">
                  <c:v>30.9</c:v>
                </c:pt>
                <c:pt idx="1937">
                  <c:v>34.4</c:v>
                </c:pt>
                <c:pt idx="1938">
                  <c:v>23.6</c:v>
                </c:pt>
                <c:pt idx="1939">
                  <c:v>32</c:v>
                </c:pt>
                <c:pt idx="1940">
                  <c:v>36</c:v>
                </c:pt>
                <c:pt idx="1941">
                  <c:v>27.5</c:v>
                </c:pt>
                <c:pt idx="1942">
                  <c:v>28.9</c:v>
                </c:pt>
                <c:pt idx="1943">
                  <c:v>30.2</c:v>
                </c:pt>
                <c:pt idx="1944">
                  <c:v>25.7</c:v>
                </c:pt>
                <c:pt idx="1945">
                  <c:v>21.3</c:v>
                </c:pt>
                <c:pt idx="1946">
                  <c:v>30.8</c:v>
                </c:pt>
                <c:pt idx="1947">
                  <c:v>32.299999999999997</c:v>
                </c:pt>
                <c:pt idx="1948">
                  <c:v>34.07</c:v>
                </c:pt>
                <c:pt idx="1949">
                  <c:v>25.8</c:v>
                </c:pt>
                <c:pt idx="1950">
                  <c:v>34.200000000000003</c:v>
                </c:pt>
                <c:pt idx="1951">
                  <c:v>39.5</c:v>
                </c:pt>
                <c:pt idx="1952">
                  <c:v>32.1</c:v>
                </c:pt>
                <c:pt idx="1953">
                  <c:v>39.1</c:v>
                </c:pt>
                <c:pt idx="1954">
                  <c:v>32.799999999999997</c:v>
                </c:pt>
                <c:pt idx="1955">
                  <c:v>51.72</c:v>
                </c:pt>
                <c:pt idx="1956">
                  <c:v>53.48</c:v>
                </c:pt>
                <c:pt idx="1957">
                  <c:v>46.86</c:v>
                </c:pt>
                <c:pt idx="1958">
                  <c:v>49.53</c:v>
                </c:pt>
                <c:pt idx="1959">
                  <c:v>25.6</c:v>
                </c:pt>
                <c:pt idx="1960">
                  <c:v>46.96</c:v>
                </c:pt>
                <c:pt idx="1961">
                  <c:v>46.49</c:v>
                </c:pt>
                <c:pt idx="1962">
                  <c:v>39.799999999999997</c:v>
                </c:pt>
                <c:pt idx="1963">
                  <c:v>54.59</c:v>
                </c:pt>
                <c:pt idx="1964">
                  <c:v>29.3</c:v>
                </c:pt>
                <c:pt idx="1965">
                  <c:v>54.85</c:v>
                </c:pt>
                <c:pt idx="1966">
                  <c:v>27.5</c:v>
                </c:pt>
                <c:pt idx="1967">
                  <c:v>25.6</c:v>
                </c:pt>
                <c:pt idx="1968">
                  <c:v>28</c:v>
                </c:pt>
                <c:pt idx="1969">
                  <c:v>27.6</c:v>
                </c:pt>
                <c:pt idx="1970">
                  <c:v>29.8</c:v>
                </c:pt>
                <c:pt idx="1971">
                  <c:v>25.1</c:v>
                </c:pt>
                <c:pt idx="1972">
                  <c:v>27.1</c:v>
                </c:pt>
                <c:pt idx="1973">
                  <c:v>24.1</c:v>
                </c:pt>
                <c:pt idx="1974">
                  <c:v>16.21</c:v>
                </c:pt>
                <c:pt idx="1975">
                  <c:v>19.38</c:v>
                </c:pt>
                <c:pt idx="1976">
                  <c:v>19.54</c:v>
                </c:pt>
                <c:pt idx="1977">
                  <c:v>16.37</c:v>
                </c:pt>
                <c:pt idx="1978">
                  <c:v>16.329999999999998</c:v>
                </c:pt>
                <c:pt idx="1979">
                  <c:v>16.3</c:v>
                </c:pt>
                <c:pt idx="1980">
                  <c:v>16.86</c:v>
                </c:pt>
                <c:pt idx="1981">
                  <c:v>21.08</c:v>
                </c:pt>
                <c:pt idx="1982">
                  <c:v>26.26</c:v>
                </c:pt>
                <c:pt idx="1983">
                  <c:v>24.56</c:v>
                </c:pt>
                <c:pt idx="1984">
                  <c:v>28.46</c:v>
                </c:pt>
                <c:pt idx="1985">
                  <c:v>24.25</c:v>
                </c:pt>
                <c:pt idx="1986">
                  <c:v>28.71</c:v>
                </c:pt>
                <c:pt idx="1987">
                  <c:v>25.15</c:v>
                </c:pt>
                <c:pt idx="1988">
                  <c:v>31.83</c:v>
                </c:pt>
                <c:pt idx="1989">
                  <c:v>25.69</c:v>
                </c:pt>
                <c:pt idx="1990">
                  <c:v>31.36</c:v>
                </c:pt>
                <c:pt idx="1991">
                  <c:v>26.24</c:v>
                </c:pt>
                <c:pt idx="1992">
                  <c:v>32.67</c:v>
                </c:pt>
                <c:pt idx="1993">
                  <c:v>33.14</c:v>
                </c:pt>
                <c:pt idx="1994">
                  <c:v>37.82</c:v>
                </c:pt>
                <c:pt idx="1995">
                  <c:v>34.5</c:v>
                </c:pt>
                <c:pt idx="1996">
                  <c:v>33.58</c:v>
                </c:pt>
                <c:pt idx="1997">
                  <c:v>36.159999999999997</c:v>
                </c:pt>
                <c:pt idx="1998">
                  <c:v>31.92</c:v>
                </c:pt>
                <c:pt idx="1999">
                  <c:v>36.99</c:v>
                </c:pt>
                <c:pt idx="2000">
                  <c:v>36.409999999999997</c:v>
                </c:pt>
                <c:pt idx="2001">
                  <c:v>34.06</c:v>
                </c:pt>
                <c:pt idx="2002">
                  <c:v>26.8</c:v>
                </c:pt>
                <c:pt idx="2003">
                  <c:v>42.27</c:v>
                </c:pt>
                <c:pt idx="2004">
                  <c:v>36.85</c:v>
                </c:pt>
                <c:pt idx="2005">
                  <c:v>35.43</c:v>
                </c:pt>
                <c:pt idx="2006">
                  <c:v>39.14</c:v>
                </c:pt>
                <c:pt idx="2007">
                  <c:v>34.700000000000003</c:v>
                </c:pt>
                <c:pt idx="2008">
                  <c:v>34.799999999999997</c:v>
                </c:pt>
                <c:pt idx="2009">
                  <c:v>48.86</c:v>
                </c:pt>
                <c:pt idx="2010">
                  <c:v>39.729999999999997</c:v>
                </c:pt>
                <c:pt idx="2011">
                  <c:v>49.24</c:v>
                </c:pt>
                <c:pt idx="2012">
                  <c:v>47.46</c:v>
                </c:pt>
                <c:pt idx="2013">
                  <c:v>49.49</c:v>
                </c:pt>
                <c:pt idx="2014">
                  <c:v>40.61</c:v>
                </c:pt>
                <c:pt idx="2015">
                  <c:v>42.69</c:v>
                </c:pt>
                <c:pt idx="2016">
                  <c:v>41.33</c:v>
                </c:pt>
                <c:pt idx="2017">
                  <c:v>45.81</c:v>
                </c:pt>
                <c:pt idx="2018">
                  <c:v>51.64</c:v>
                </c:pt>
                <c:pt idx="2019">
                  <c:v>53.62</c:v>
                </c:pt>
                <c:pt idx="2020">
                  <c:v>36.299999999999997</c:v>
                </c:pt>
                <c:pt idx="2021">
                  <c:v>46.85</c:v>
                </c:pt>
                <c:pt idx="2022">
                  <c:v>52.15</c:v>
                </c:pt>
                <c:pt idx="2023">
                  <c:v>44.86</c:v>
                </c:pt>
                <c:pt idx="2024">
                  <c:v>48.32</c:v>
                </c:pt>
                <c:pt idx="2025">
                  <c:v>49.13</c:v>
                </c:pt>
                <c:pt idx="2026">
                  <c:v>48</c:v>
                </c:pt>
                <c:pt idx="2027">
                  <c:v>34.799999999999997</c:v>
                </c:pt>
                <c:pt idx="2028">
                  <c:v>51.51</c:v>
                </c:pt>
                <c:pt idx="2029">
                  <c:v>48.93</c:v>
                </c:pt>
                <c:pt idx="2030">
                  <c:v>35.5</c:v>
                </c:pt>
                <c:pt idx="2031">
                  <c:v>47.6</c:v>
                </c:pt>
                <c:pt idx="2032">
                  <c:v>31.3</c:v>
                </c:pt>
                <c:pt idx="2033">
                  <c:v>32.200000000000003</c:v>
                </c:pt>
                <c:pt idx="2034">
                  <c:v>33.799999999999997</c:v>
                </c:pt>
                <c:pt idx="2035">
                  <c:v>23.32</c:v>
                </c:pt>
                <c:pt idx="2036">
                  <c:v>29.37</c:v>
                </c:pt>
                <c:pt idx="2037">
                  <c:v>30.03</c:v>
                </c:pt>
                <c:pt idx="2038">
                  <c:v>33.770000000000003</c:v>
                </c:pt>
                <c:pt idx="2039">
                  <c:v>35.200000000000003</c:v>
                </c:pt>
                <c:pt idx="2040">
                  <c:v>30.03</c:v>
                </c:pt>
                <c:pt idx="2041">
                  <c:v>44.22</c:v>
                </c:pt>
                <c:pt idx="2042">
                  <c:v>33</c:v>
                </c:pt>
                <c:pt idx="2043">
                  <c:v>38.39</c:v>
                </c:pt>
                <c:pt idx="2044">
                  <c:v>33.659999999999997</c:v>
                </c:pt>
                <c:pt idx="2045">
                  <c:v>46.53</c:v>
                </c:pt>
                <c:pt idx="2046">
                  <c:v>31.57</c:v>
                </c:pt>
                <c:pt idx="2047">
                  <c:v>35.75</c:v>
                </c:pt>
                <c:pt idx="2048">
                  <c:v>34.43</c:v>
                </c:pt>
                <c:pt idx="2049">
                  <c:v>34.32</c:v>
                </c:pt>
                <c:pt idx="2050">
                  <c:v>21.78</c:v>
                </c:pt>
                <c:pt idx="2051">
                  <c:v>45.43</c:v>
                </c:pt>
                <c:pt idx="2052">
                  <c:v>46.53</c:v>
                </c:pt>
                <c:pt idx="2053">
                  <c:v>21.12</c:v>
                </c:pt>
                <c:pt idx="2054">
                  <c:v>38.06</c:v>
                </c:pt>
                <c:pt idx="2055">
                  <c:v>30.69</c:v>
                </c:pt>
                <c:pt idx="2056">
                  <c:v>26.62</c:v>
                </c:pt>
                <c:pt idx="2057">
                  <c:v>47.52</c:v>
                </c:pt>
                <c:pt idx="2058">
                  <c:v>43.89</c:v>
                </c:pt>
                <c:pt idx="2059">
                  <c:v>44.77</c:v>
                </c:pt>
                <c:pt idx="2060">
                  <c:v>37.51</c:v>
                </c:pt>
                <c:pt idx="2061">
                  <c:v>35.97</c:v>
                </c:pt>
                <c:pt idx="2062">
                  <c:v>24.31</c:v>
                </c:pt>
                <c:pt idx="2063">
                  <c:v>23.54</c:v>
                </c:pt>
                <c:pt idx="2064">
                  <c:v>36.630000000000003</c:v>
                </c:pt>
                <c:pt idx="2065">
                  <c:v>33.33</c:v>
                </c:pt>
                <c:pt idx="2066">
                  <c:v>39.6</c:v>
                </c:pt>
                <c:pt idx="2067">
                  <c:v>28.16</c:v>
                </c:pt>
                <c:pt idx="2068">
                  <c:v>32.67</c:v>
                </c:pt>
                <c:pt idx="2069">
                  <c:v>31.9</c:v>
                </c:pt>
                <c:pt idx="2070">
                  <c:v>41.47</c:v>
                </c:pt>
                <c:pt idx="2071">
                  <c:v>21.01</c:v>
                </c:pt>
                <c:pt idx="2072">
                  <c:v>42.46</c:v>
                </c:pt>
                <c:pt idx="2073">
                  <c:v>27.94</c:v>
                </c:pt>
                <c:pt idx="2074">
                  <c:v>30.14</c:v>
                </c:pt>
                <c:pt idx="2075">
                  <c:v>21.78</c:v>
                </c:pt>
                <c:pt idx="2076">
                  <c:v>32.01</c:v>
                </c:pt>
                <c:pt idx="2077">
                  <c:v>33.880000000000003</c:v>
                </c:pt>
                <c:pt idx="2078">
                  <c:v>37.51</c:v>
                </c:pt>
                <c:pt idx="2079">
                  <c:v>40.81</c:v>
                </c:pt>
                <c:pt idx="2080">
                  <c:v>46.75</c:v>
                </c:pt>
                <c:pt idx="2081">
                  <c:v>25.74</c:v>
                </c:pt>
                <c:pt idx="2082">
                  <c:v>29.7</c:v>
                </c:pt>
                <c:pt idx="2083">
                  <c:v>31.79</c:v>
                </c:pt>
                <c:pt idx="2084">
                  <c:v>33.659999999999997</c:v>
                </c:pt>
                <c:pt idx="2085">
                  <c:v>23.65</c:v>
                </c:pt>
                <c:pt idx="2086">
                  <c:v>23.98</c:v>
                </c:pt>
                <c:pt idx="2087">
                  <c:v>32.229999999999997</c:v>
                </c:pt>
                <c:pt idx="2088">
                  <c:v>27.28</c:v>
                </c:pt>
                <c:pt idx="2089">
                  <c:v>28.49</c:v>
                </c:pt>
                <c:pt idx="2090">
                  <c:v>20.13</c:v>
                </c:pt>
                <c:pt idx="2091">
                  <c:v>35.31</c:v>
                </c:pt>
                <c:pt idx="2092">
                  <c:v>38.83</c:v>
                </c:pt>
                <c:pt idx="2093">
                  <c:v>25.3</c:v>
                </c:pt>
                <c:pt idx="2094">
                  <c:v>27.94</c:v>
                </c:pt>
                <c:pt idx="2095">
                  <c:v>24.42</c:v>
                </c:pt>
                <c:pt idx="2096">
                  <c:v>22.22</c:v>
                </c:pt>
                <c:pt idx="2097">
                  <c:v>28.38</c:v>
                </c:pt>
                <c:pt idx="2098">
                  <c:v>28.93</c:v>
                </c:pt>
                <c:pt idx="2099">
                  <c:v>27.83</c:v>
                </c:pt>
                <c:pt idx="2100">
                  <c:v>25.41</c:v>
                </c:pt>
                <c:pt idx="2101">
                  <c:v>23.98</c:v>
                </c:pt>
                <c:pt idx="2102">
                  <c:v>35.31</c:v>
                </c:pt>
                <c:pt idx="2103">
                  <c:v>36.520000000000003</c:v>
                </c:pt>
                <c:pt idx="2104">
                  <c:v>31.13</c:v>
                </c:pt>
                <c:pt idx="2105">
                  <c:v>33.33</c:v>
                </c:pt>
                <c:pt idx="2106">
                  <c:v>37.07</c:v>
                </c:pt>
                <c:pt idx="2107">
                  <c:v>26.07</c:v>
                </c:pt>
                <c:pt idx="2108">
                  <c:v>35.75</c:v>
                </c:pt>
                <c:pt idx="2109">
                  <c:v>35.200000000000003</c:v>
                </c:pt>
                <c:pt idx="2110">
                  <c:v>37.07</c:v>
                </c:pt>
                <c:pt idx="2111">
                  <c:v>35.75</c:v>
                </c:pt>
                <c:pt idx="2112">
                  <c:v>39.049999999999997</c:v>
                </c:pt>
                <c:pt idx="2113">
                  <c:v>32.56</c:v>
                </c:pt>
                <c:pt idx="2114">
                  <c:v>38.39</c:v>
                </c:pt>
                <c:pt idx="2115">
                  <c:v>30.8</c:v>
                </c:pt>
                <c:pt idx="2116">
                  <c:v>45.54</c:v>
                </c:pt>
                <c:pt idx="2117">
                  <c:v>35.97</c:v>
                </c:pt>
                <c:pt idx="2118">
                  <c:v>36.08</c:v>
                </c:pt>
                <c:pt idx="2119">
                  <c:v>38.06</c:v>
                </c:pt>
                <c:pt idx="2120">
                  <c:v>36.630000000000003</c:v>
                </c:pt>
                <c:pt idx="2121">
                  <c:v>42.35</c:v>
                </c:pt>
                <c:pt idx="2122">
                  <c:v>43.89</c:v>
                </c:pt>
                <c:pt idx="2123">
                  <c:v>41.8</c:v>
                </c:pt>
                <c:pt idx="2124">
                  <c:v>42.9</c:v>
                </c:pt>
                <c:pt idx="2125">
                  <c:v>42.13</c:v>
                </c:pt>
                <c:pt idx="2126">
                  <c:v>41.14</c:v>
                </c:pt>
                <c:pt idx="2127">
                  <c:v>33.44</c:v>
                </c:pt>
                <c:pt idx="2128">
                  <c:v>29.04</c:v>
                </c:pt>
                <c:pt idx="2129">
                  <c:v>23.87</c:v>
                </c:pt>
                <c:pt idx="2130">
                  <c:v>34.32</c:v>
                </c:pt>
                <c:pt idx="2131">
                  <c:v>25.52</c:v>
                </c:pt>
                <c:pt idx="2132">
                  <c:v>33.33</c:v>
                </c:pt>
                <c:pt idx="2133">
                  <c:v>24.09</c:v>
                </c:pt>
                <c:pt idx="2134">
                  <c:v>37.29</c:v>
                </c:pt>
                <c:pt idx="2135">
                  <c:v>50.38</c:v>
                </c:pt>
                <c:pt idx="2136">
                  <c:v>29.15</c:v>
                </c:pt>
                <c:pt idx="2137">
                  <c:v>46.53</c:v>
                </c:pt>
                <c:pt idx="2138">
                  <c:v>33.99</c:v>
                </c:pt>
                <c:pt idx="2139">
                  <c:v>42.13</c:v>
                </c:pt>
                <c:pt idx="2140">
                  <c:v>29.48</c:v>
                </c:pt>
                <c:pt idx="2141">
                  <c:v>29.92</c:v>
                </c:pt>
                <c:pt idx="2142">
                  <c:v>38.94</c:v>
                </c:pt>
                <c:pt idx="2143">
                  <c:v>23.21</c:v>
                </c:pt>
                <c:pt idx="2144">
                  <c:v>16.690000000000001</c:v>
                </c:pt>
                <c:pt idx="2145">
                  <c:v>17.059999999999999</c:v>
                </c:pt>
                <c:pt idx="2146">
                  <c:v>37.619999999999997</c:v>
                </c:pt>
                <c:pt idx="2147">
                  <c:v>16.96</c:v>
                </c:pt>
                <c:pt idx="2148">
                  <c:v>39.49</c:v>
                </c:pt>
                <c:pt idx="2149">
                  <c:v>17.690000000000001</c:v>
                </c:pt>
                <c:pt idx="2150">
                  <c:v>29.59</c:v>
                </c:pt>
                <c:pt idx="2151">
                  <c:v>33.33</c:v>
                </c:pt>
                <c:pt idx="2152">
                  <c:v>29.26</c:v>
                </c:pt>
                <c:pt idx="2153">
                  <c:v>29.59</c:v>
                </c:pt>
                <c:pt idx="2154">
                  <c:v>27.61</c:v>
                </c:pt>
                <c:pt idx="2155">
                  <c:v>28.27</c:v>
                </c:pt>
                <c:pt idx="2156">
                  <c:v>39.82</c:v>
                </c:pt>
                <c:pt idx="2157">
                  <c:v>20.03</c:v>
                </c:pt>
                <c:pt idx="2158">
                  <c:v>20.28</c:v>
                </c:pt>
                <c:pt idx="2159">
                  <c:v>26.73</c:v>
                </c:pt>
                <c:pt idx="2160">
                  <c:v>34.21</c:v>
                </c:pt>
                <c:pt idx="2161">
                  <c:v>29.92</c:v>
                </c:pt>
                <c:pt idx="2162">
                  <c:v>28.27</c:v>
                </c:pt>
                <c:pt idx="2163">
                  <c:v>22.13</c:v>
                </c:pt>
                <c:pt idx="2164">
                  <c:v>28.93</c:v>
                </c:pt>
                <c:pt idx="2165">
                  <c:v>30.69</c:v>
                </c:pt>
                <c:pt idx="2166">
                  <c:v>34.21</c:v>
                </c:pt>
                <c:pt idx="2167">
                  <c:v>20.58</c:v>
                </c:pt>
                <c:pt idx="2168">
                  <c:v>25.27</c:v>
                </c:pt>
                <c:pt idx="2169">
                  <c:v>29.81</c:v>
                </c:pt>
                <c:pt idx="2170">
                  <c:v>28.05</c:v>
                </c:pt>
                <c:pt idx="2171">
                  <c:v>36.08</c:v>
                </c:pt>
                <c:pt idx="2172">
                  <c:v>21.79</c:v>
                </c:pt>
                <c:pt idx="2173">
                  <c:v>26.18</c:v>
                </c:pt>
                <c:pt idx="2174">
                  <c:v>34.32</c:v>
                </c:pt>
                <c:pt idx="2175">
                  <c:v>22.41</c:v>
                </c:pt>
                <c:pt idx="2176">
                  <c:v>35.64</c:v>
                </c:pt>
                <c:pt idx="2177">
                  <c:v>32.340000000000003</c:v>
                </c:pt>
                <c:pt idx="2178">
                  <c:v>25.13</c:v>
                </c:pt>
                <c:pt idx="2179">
                  <c:v>27.72</c:v>
                </c:pt>
                <c:pt idx="2180">
                  <c:v>28.05</c:v>
                </c:pt>
                <c:pt idx="2181">
                  <c:v>33.44</c:v>
                </c:pt>
                <c:pt idx="2182">
                  <c:v>29.37</c:v>
                </c:pt>
                <c:pt idx="2183">
                  <c:v>45.32</c:v>
                </c:pt>
                <c:pt idx="2184">
                  <c:v>32.229999999999997</c:v>
                </c:pt>
                <c:pt idx="2185">
                  <c:v>37.07</c:v>
                </c:pt>
                <c:pt idx="2186">
                  <c:v>30.03</c:v>
                </c:pt>
                <c:pt idx="2187">
                  <c:v>46.09</c:v>
                </c:pt>
                <c:pt idx="2188">
                  <c:v>47.74</c:v>
                </c:pt>
                <c:pt idx="2189">
                  <c:v>21.56</c:v>
                </c:pt>
                <c:pt idx="2190">
                  <c:v>37.729999999999997</c:v>
                </c:pt>
                <c:pt idx="2191">
                  <c:v>39.159999999999997</c:v>
                </c:pt>
                <c:pt idx="2192">
                  <c:v>35.200000000000003</c:v>
                </c:pt>
                <c:pt idx="2193">
                  <c:v>26.84</c:v>
                </c:pt>
                <c:pt idx="2194">
                  <c:v>19.8</c:v>
                </c:pt>
                <c:pt idx="2195">
                  <c:v>23.21</c:v>
                </c:pt>
                <c:pt idx="2196">
                  <c:v>22.88</c:v>
                </c:pt>
                <c:pt idx="2197">
                  <c:v>31.46</c:v>
                </c:pt>
                <c:pt idx="2198">
                  <c:v>52.58</c:v>
                </c:pt>
                <c:pt idx="2199">
                  <c:v>26.18</c:v>
                </c:pt>
                <c:pt idx="2200">
                  <c:v>31.13</c:v>
                </c:pt>
                <c:pt idx="2201">
                  <c:v>32.119999999999997</c:v>
                </c:pt>
                <c:pt idx="2202">
                  <c:v>31.79</c:v>
                </c:pt>
                <c:pt idx="2203">
                  <c:v>21.89</c:v>
                </c:pt>
                <c:pt idx="2204">
                  <c:v>39.270000000000003</c:v>
                </c:pt>
                <c:pt idx="2205">
                  <c:v>29.92</c:v>
                </c:pt>
                <c:pt idx="2206">
                  <c:v>37.29</c:v>
                </c:pt>
                <c:pt idx="2207">
                  <c:v>26.51</c:v>
                </c:pt>
                <c:pt idx="2208">
                  <c:v>33</c:v>
                </c:pt>
                <c:pt idx="2209">
                  <c:v>17.34</c:v>
                </c:pt>
                <c:pt idx="2210">
                  <c:v>37.18</c:v>
                </c:pt>
                <c:pt idx="2211">
                  <c:v>17.05</c:v>
                </c:pt>
                <c:pt idx="2212">
                  <c:v>15.61</c:v>
                </c:pt>
                <c:pt idx="2213">
                  <c:v>43.12</c:v>
                </c:pt>
                <c:pt idx="2214">
                  <c:v>16.7</c:v>
                </c:pt>
                <c:pt idx="2215">
                  <c:v>17.55</c:v>
                </c:pt>
                <c:pt idx="2216">
                  <c:v>36.630000000000003</c:v>
                </c:pt>
                <c:pt idx="2217">
                  <c:v>16.12</c:v>
                </c:pt>
                <c:pt idx="2218">
                  <c:v>18.54</c:v>
                </c:pt>
                <c:pt idx="2219">
                  <c:v>42.13</c:v>
                </c:pt>
                <c:pt idx="2220">
                  <c:v>18.2</c:v>
                </c:pt>
                <c:pt idx="2221">
                  <c:v>19.059999999999999</c:v>
                </c:pt>
                <c:pt idx="2222">
                  <c:v>19.170000000000002</c:v>
                </c:pt>
                <c:pt idx="2223">
                  <c:v>20.76</c:v>
                </c:pt>
                <c:pt idx="2224">
                  <c:v>35.86</c:v>
                </c:pt>
                <c:pt idx="2225">
                  <c:v>43.34</c:v>
                </c:pt>
                <c:pt idx="2226">
                  <c:v>21.31</c:v>
                </c:pt>
                <c:pt idx="2227">
                  <c:v>20.61</c:v>
                </c:pt>
                <c:pt idx="2228">
                  <c:v>18.71</c:v>
                </c:pt>
                <c:pt idx="2229">
                  <c:v>20.9</c:v>
                </c:pt>
                <c:pt idx="2230">
                  <c:v>30.8</c:v>
                </c:pt>
                <c:pt idx="2231">
                  <c:v>32.340000000000003</c:v>
                </c:pt>
                <c:pt idx="2232">
                  <c:v>19.79</c:v>
                </c:pt>
                <c:pt idx="2233">
                  <c:v>19.53</c:v>
                </c:pt>
                <c:pt idx="2234">
                  <c:v>19.86</c:v>
                </c:pt>
                <c:pt idx="2235">
                  <c:v>24.97</c:v>
                </c:pt>
                <c:pt idx="2236">
                  <c:v>21.99</c:v>
                </c:pt>
                <c:pt idx="2237">
                  <c:v>24.02</c:v>
                </c:pt>
                <c:pt idx="2238">
                  <c:v>21.93</c:v>
                </c:pt>
                <c:pt idx="2239">
                  <c:v>22.36</c:v>
                </c:pt>
                <c:pt idx="2240">
                  <c:v>22.58</c:v>
                </c:pt>
                <c:pt idx="2241">
                  <c:v>24.49</c:v>
                </c:pt>
                <c:pt idx="2242">
                  <c:v>24.52</c:v>
                </c:pt>
                <c:pt idx="2243">
                  <c:v>22.86</c:v>
                </c:pt>
                <c:pt idx="2244">
                  <c:v>23.31</c:v>
                </c:pt>
                <c:pt idx="2245">
                  <c:v>35.97</c:v>
                </c:pt>
                <c:pt idx="2246">
                  <c:v>37.18</c:v>
                </c:pt>
                <c:pt idx="2247">
                  <c:v>22.44</c:v>
                </c:pt>
                <c:pt idx="2248">
                  <c:v>24.33</c:v>
                </c:pt>
                <c:pt idx="2249">
                  <c:v>29.48</c:v>
                </c:pt>
                <c:pt idx="2250">
                  <c:v>23.98</c:v>
                </c:pt>
                <c:pt idx="2251">
                  <c:v>29.81</c:v>
                </c:pt>
                <c:pt idx="2252">
                  <c:v>38.17</c:v>
                </c:pt>
                <c:pt idx="2253">
                  <c:v>27.83</c:v>
                </c:pt>
                <c:pt idx="2254">
                  <c:v>28.6</c:v>
                </c:pt>
                <c:pt idx="2255">
                  <c:v>36.299999999999997</c:v>
                </c:pt>
                <c:pt idx="2256">
                  <c:v>37.29</c:v>
                </c:pt>
                <c:pt idx="2257">
                  <c:v>42.68</c:v>
                </c:pt>
                <c:pt idx="2258">
                  <c:v>34.1</c:v>
                </c:pt>
                <c:pt idx="2259">
                  <c:v>25.3</c:v>
                </c:pt>
                <c:pt idx="2260">
                  <c:v>32.78</c:v>
                </c:pt>
                <c:pt idx="2261">
                  <c:v>31.79</c:v>
                </c:pt>
                <c:pt idx="2262">
                  <c:v>40.369999999999997</c:v>
                </c:pt>
                <c:pt idx="2263">
                  <c:v>38.94</c:v>
                </c:pt>
                <c:pt idx="2264">
                  <c:v>34.21</c:v>
                </c:pt>
                <c:pt idx="2265">
                  <c:v>36.96</c:v>
                </c:pt>
                <c:pt idx="2266">
                  <c:v>15.65</c:v>
                </c:pt>
                <c:pt idx="2267">
                  <c:v>17.670000000000002</c:v>
                </c:pt>
                <c:pt idx="2268">
                  <c:v>15.82</c:v>
                </c:pt>
                <c:pt idx="2269">
                  <c:v>15.68</c:v>
                </c:pt>
                <c:pt idx="2270">
                  <c:v>17.97</c:v>
                </c:pt>
                <c:pt idx="2271">
                  <c:v>17.3</c:v>
                </c:pt>
                <c:pt idx="2272">
                  <c:v>18.46</c:v>
                </c:pt>
                <c:pt idx="2273">
                  <c:v>16.72</c:v>
                </c:pt>
                <c:pt idx="2274">
                  <c:v>16.71</c:v>
                </c:pt>
                <c:pt idx="2275">
                  <c:v>19.37</c:v>
                </c:pt>
                <c:pt idx="2276">
                  <c:v>17.03</c:v>
                </c:pt>
                <c:pt idx="2277">
                  <c:v>20.81</c:v>
                </c:pt>
                <c:pt idx="2278">
                  <c:v>17.3</c:v>
                </c:pt>
                <c:pt idx="2279">
                  <c:v>19.12</c:v>
                </c:pt>
                <c:pt idx="2280">
                  <c:v>17.75</c:v>
                </c:pt>
                <c:pt idx="2281">
                  <c:v>18.920000000000002</c:v>
                </c:pt>
                <c:pt idx="2282">
                  <c:v>20.83</c:v>
                </c:pt>
                <c:pt idx="2283">
                  <c:v>17.09</c:v>
                </c:pt>
                <c:pt idx="2284">
                  <c:v>16.5</c:v>
                </c:pt>
                <c:pt idx="2285">
                  <c:v>19.59</c:v>
                </c:pt>
                <c:pt idx="2286">
                  <c:v>18.170000000000002</c:v>
                </c:pt>
                <c:pt idx="2287">
                  <c:v>18.22</c:v>
                </c:pt>
                <c:pt idx="2288">
                  <c:v>19.05</c:v>
                </c:pt>
                <c:pt idx="2289">
                  <c:v>19.48</c:v>
                </c:pt>
                <c:pt idx="2290">
                  <c:v>17.940000000000001</c:v>
                </c:pt>
                <c:pt idx="2291">
                  <c:v>21.24</c:v>
                </c:pt>
                <c:pt idx="2292">
                  <c:v>17.559999999999999</c:v>
                </c:pt>
                <c:pt idx="2293">
                  <c:v>16.420000000000002</c:v>
                </c:pt>
                <c:pt idx="2294">
                  <c:v>20.23</c:v>
                </c:pt>
                <c:pt idx="2295">
                  <c:v>16.510000000000002</c:v>
                </c:pt>
                <c:pt idx="2296">
                  <c:v>16.670000000000002</c:v>
                </c:pt>
                <c:pt idx="2297">
                  <c:v>17.09</c:v>
                </c:pt>
                <c:pt idx="2298">
                  <c:v>21.26</c:v>
                </c:pt>
                <c:pt idx="2299">
                  <c:v>17.440000000000001</c:v>
                </c:pt>
                <c:pt idx="2300">
                  <c:v>20.74</c:v>
                </c:pt>
                <c:pt idx="2301">
                  <c:v>22.04</c:v>
                </c:pt>
                <c:pt idx="2302">
                  <c:v>24.24</c:v>
                </c:pt>
                <c:pt idx="2303">
                  <c:v>22.01</c:v>
                </c:pt>
                <c:pt idx="2304">
                  <c:v>23.44</c:v>
                </c:pt>
                <c:pt idx="2305">
                  <c:v>38.83</c:v>
                </c:pt>
                <c:pt idx="2306">
                  <c:v>20.82</c:v>
                </c:pt>
                <c:pt idx="2307">
                  <c:v>20.53</c:v>
                </c:pt>
                <c:pt idx="2308">
                  <c:v>23.48</c:v>
                </c:pt>
                <c:pt idx="2309">
                  <c:v>25.35</c:v>
                </c:pt>
                <c:pt idx="2310">
                  <c:v>22.34</c:v>
                </c:pt>
                <c:pt idx="2311">
                  <c:v>21.37</c:v>
                </c:pt>
                <c:pt idx="2312">
                  <c:v>22.01</c:v>
                </c:pt>
                <c:pt idx="2313">
                  <c:v>23.65</c:v>
                </c:pt>
                <c:pt idx="2314">
                  <c:v>23.46</c:v>
                </c:pt>
                <c:pt idx="2315">
                  <c:v>29.26</c:v>
                </c:pt>
                <c:pt idx="2316">
                  <c:v>23.75</c:v>
                </c:pt>
                <c:pt idx="2317">
                  <c:v>25.46</c:v>
                </c:pt>
                <c:pt idx="2318">
                  <c:v>23.01</c:v>
                </c:pt>
                <c:pt idx="2319">
                  <c:v>23.4</c:v>
                </c:pt>
                <c:pt idx="2320">
                  <c:v>24.36</c:v>
                </c:pt>
                <c:pt idx="2321">
                  <c:v>25.51</c:v>
                </c:pt>
                <c:pt idx="2322">
                  <c:v>33</c:v>
                </c:pt>
                <c:pt idx="2323">
                  <c:v>20.350000000000001</c:v>
                </c:pt>
                <c:pt idx="2324">
                  <c:v>33.11</c:v>
                </c:pt>
                <c:pt idx="2325">
                  <c:v>27.72</c:v>
                </c:pt>
                <c:pt idx="2326">
                  <c:v>27.83</c:v>
                </c:pt>
                <c:pt idx="2327">
                  <c:v>33.659999999999997</c:v>
                </c:pt>
                <c:pt idx="2328">
                  <c:v>39.049999999999997</c:v>
                </c:pt>
                <c:pt idx="2329">
                  <c:v>38.06</c:v>
                </c:pt>
                <c:pt idx="2330">
                  <c:v>25.85</c:v>
                </c:pt>
                <c:pt idx="2331">
                  <c:v>26.4</c:v>
                </c:pt>
                <c:pt idx="2332">
                  <c:v>31.9</c:v>
                </c:pt>
                <c:pt idx="2333">
                  <c:v>29.92</c:v>
                </c:pt>
                <c:pt idx="2334">
                  <c:v>31.02</c:v>
                </c:pt>
              </c:numCache>
            </c:numRef>
          </c:xVal>
          <c:yVal>
            <c:numRef>
              <c:f>'Health Care'!$Q$2:$Q$2344</c:f>
              <c:numCache>
                <c:formatCode>General</c:formatCode>
                <c:ptCount val="2343"/>
                <c:pt idx="0">
                  <c:v>10</c:v>
                </c:pt>
                <c:pt idx="1">
                  <c:v>18</c:v>
                </c:pt>
                <c:pt idx="2">
                  <c:v>28</c:v>
                </c:pt>
                <c:pt idx="3">
                  <c:v>12</c:v>
                </c:pt>
                <c:pt idx="4">
                  <c:v>1</c:v>
                </c:pt>
                <c:pt idx="5">
                  <c:v>4</c:v>
                </c:pt>
                <c:pt idx="6">
                  <c:v>26</c:v>
                </c:pt>
                <c:pt idx="7">
                  <c:v>4</c:v>
                </c:pt>
                <c:pt idx="8">
                  <c:v>2</c:v>
                </c:pt>
                <c:pt idx="9">
                  <c:v>13</c:v>
                </c:pt>
                <c:pt idx="10">
                  <c:v>6</c:v>
                </c:pt>
                <c:pt idx="11">
                  <c:v>14</c:v>
                </c:pt>
                <c:pt idx="12">
                  <c:v>5</c:v>
                </c:pt>
                <c:pt idx="13">
                  <c:v>23</c:v>
                </c:pt>
                <c:pt idx="14">
                  <c:v>5</c:v>
                </c:pt>
                <c:pt idx="15">
                  <c:v>1</c:v>
                </c:pt>
                <c:pt idx="16">
                  <c:v>20</c:v>
                </c:pt>
                <c:pt idx="17">
                  <c:v>19</c:v>
                </c:pt>
                <c:pt idx="18">
                  <c:v>2</c:v>
                </c:pt>
                <c:pt idx="19">
                  <c:v>5</c:v>
                </c:pt>
                <c:pt idx="20">
                  <c:v>21</c:v>
                </c:pt>
                <c:pt idx="21">
                  <c:v>4</c:v>
                </c:pt>
                <c:pt idx="22">
                  <c:v>13</c:v>
                </c:pt>
                <c:pt idx="23">
                  <c:v>13</c:v>
                </c:pt>
                <c:pt idx="24">
                  <c:v>23</c:v>
                </c:pt>
                <c:pt idx="25">
                  <c:v>10</c:v>
                </c:pt>
                <c:pt idx="26">
                  <c:v>10</c:v>
                </c:pt>
                <c:pt idx="27">
                  <c:v>27</c:v>
                </c:pt>
                <c:pt idx="28">
                  <c:v>17</c:v>
                </c:pt>
                <c:pt idx="29">
                  <c:v>20</c:v>
                </c:pt>
                <c:pt idx="30">
                  <c:v>17</c:v>
                </c:pt>
                <c:pt idx="31">
                  <c:v>7</c:v>
                </c:pt>
                <c:pt idx="32">
                  <c:v>2</c:v>
                </c:pt>
                <c:pt idx="33">
                  <c:v>28</c:v>
                </c:pt>
                <c:pt idx="34">
                  <c:v>1</c:v>
                </c:pt>
                <c:pt idx="35">
                  <c:v>11</c:v>
                </c:pt>
                <c:pt idx="36">
                  <c:v>26</c:v>
                </c:pt>
                <c:pt idx="37">
                  <c:v>3</c:v>
                </c:pt>
                <c:pt idx="38">
                  <c:v>1</c:v>
                </c:pt>
                <c:pt idx="39">
                  <c:v>24</c:v>
                </c:pt>
                <c:pt idx="40">
                  <c:v>2</c:v>
                </c:pt>
                <c:pt idx="41">
                  <c:v>17</c:v>
                </c:pt>
                <c:pt idx="42">
                  <c:v>9</c:v>
                </c:pt>
                <c:pt idx="43">
                  <c:v>29</c:v>
                </c:pt>
                <c:pt idx="44">
                  <c:v>11</c:v>
                </c:pt>
                <c:pt idx="45">
                  <c:v>11</c:v>
                </c:pt>
                <c:pt idx="46">
                  <c:v>1</c:v>
                </c:pt>
                <c:pt idx="47">
                  <c:v>23</c:v>
                </c:pt>
                <c:pt idx="48">
                  <c:v>25</c:v>
                </c:pt>
                <c:pt idx="49">
                  <c:v>19</c:v>
                </c:pt>
                <c:pt idx="50">
                  <c:v>23</c:v>
                </c:pt>
                <c:pt idx="51">
                  <c:v>11</c:v>
                </c:pt>
                <c:pt idx="52">
                  <c:v>3</c:v>
                </c:pt>
                <c:pt idx="53">
                  <c:v>22</c:v>
                </c:pt>
                <c:pt idx="54">
                  <c:v>4</c:v>
                </c:pt>
                <c:pt idx="55">
                  <c:v>7</c:v>
                </c:pt>
                <c:pt idx="56">
                  <c:v>9</c:v>
                </c:pt>
                <c:pt idx="57">
                  <c:v>21</c:v>
                </c:pt>
                <c:pt idx="58">
                  <c:v>14</c:v>
                </c:pt>
                <c:pt idx="59">
                  <c:v>30</c:v>
                </c:pt>
                <c:pt idx="60">
                  <c:v>2</c:v>
                </c:pt>
                <c:pt idx="61">
                  <c:v>16</c:v>
                </c:pt>
                <c:pt idx="62">
                  <c:v>30</c:v>
                </c:pt>
                <c:pt idx="63">
                  <c:v>30</c:v>
                </c:pt>
                <c:pt idx="64">
                  <c:v>5</c:v>
                </c:pt>
                <c:pt idx="65">
                  <c:v>29</c:v>
                </c:pt>
                <c:pt idx="66">
                  <c:v>17</c:v>
                </c:pt>
                <c:pt idx="67">
                  <c:v>9</c:v>
                </c:pt>
                <c:pt idx="68">
                  <c:v>30</c:v>
                </c:pt>
                <c:pt idx="69">
                  <c:v>30</c:v>
                </c:pt>
                <c:pt idx="70">
                  <c:v>26</c:v>
                </c:pt>
                <c:pt idx="71">
                  <c:v>11</c:v>
                </c:pt>
                <c:pt idx="72">
                  <c:v>12</c:v>
                </c:pt>
                <c:pt idx="73">
                  <c:v>11</c:v>
                </c:pt>
                <c:pt idx="74">
                  <c:v>26</c:v>
                </c:pt>
                <c:pt idx="75">
                  <c:v>6</c:v>
                </c:pt>
                <c:pt idx="76">
                  <c:v>2</c:v>
                </c:pt>
                <c:pt idx="77">
                  <c:v>9</c:v>
                </c:pt>
                <c:pt idx="78">
                  <c:v>13</c:v>
                </c:pt>
                <c:pt idx="79">
                  <c:v>4</c:v>
                </c:pt>
                <c:pt idx="80">
                  <c:v>30</c:v>
                </c:pt>
                <c:pt idx="81">
                  <c:v>28</c:v>
                </c:pt>
                <c:pt idx="82">
                  <c:v>14</c:v>
                </c:pt>
                <c:pt idx="83">
                  <c:v>12</c:v>
                </c:pt>
                <c:pt idx="84">
                  <c:v>3</c:v>
                </c:pt>
                <c:pt idx="85">
                  <c:v>15</c:v>
                </c:pt>
                <c:pt idx="86">
                  <c:v>22</c:v>
                </c:pt>
                <c:pt idx="87">
                  <c:v>23</c:v>
                </c:pt>
                <c:pt idx="88">
                  <c:v>19</c:v>
                </c:pt>
                <c:pt idx="89">
                  <c:v>7</c:v>
                </c:pt>
                <c:pt idx="90">
                  <c:v>7</c:v>
                </c:pt>
                <c:pt idx="91">
                  <c:v>25</c:v>
                </c:pt>
                <c:pt idx="92">
                  <c:v>22</c:v>
                </c:pt>
                <c:pt idx="93">
                  <c:v>19</c:v>
                </c:pt>
                <c:pt idx="94">
                  <c:v>22</c:v>
                </c:pt>
                <c:pt idx="95">
                  <c:v>5</c:v>
                </c:pt>
                <c:pt idx="96">
                  <c:v>25</c:v>
                </c:pt>
                <c:pt idx="97">
                  <c:v>5</c:v>
                </c:pt>
                <c:pt idx="98">
                  <c:v>9</c:v>
                </c:pt>
                <c:pt idx="99">
                  <c:v>8</c:v>
                </c:pt>
                <c:pt idx="100">
                  <c:v>29</c:v>
                </c:pt>
                <c:pt idx="101">
                  <c:v>17</c:v>
                </c:pt>
                <c:pt idx="102">
                  <c:v>17</c:v>
                </c:pt>
                <c:pt idx="103">
                  <c:v>2</c:v>
                </c:pt>
                <c:pt idx="104">
                  <c:v>25</c:v>
                </c:pt>
                <c:pt idx="105">
                  <c:v>25</c:v>
                </c:pt>
                <c:pt idx="106">
                  <c:v>25</c:v>
                </c:pt>
                <c:pt idx="107">
                  <c:v>29</c:v>
                </c:pt>
                <c:pt idx="108">
                  <c:v>25</c:v>
                </c:pt>
                <c:pt idx="109">
                  <c:v>16</c:v>
                </c:pt>
                <c:pt idx="110">
                  <c:v>27</c:v>
                </c:pt>
                <c:pt idx="111">
                  <c:v>7</c:v>
                </c:pt>
                <c:pt idx="112">
                  <c:v>15</c:v>
                </c:pt>
                <c:pt idx="113">
                  <c:v>27</c:v>
                </c:pt>
                <c:pt idx="114">
                  <c:v>18</c:v>
                </c:pt>
                <c:pt idx="115">
                  <c:v>3</c:v>
                </c:pt>
                <c:pt idx="116">
                  <c:v>28</c:v>
                </c:pt>
                <c:pt idx="117">
                  <c:v>15</c:v>
                </c:pt>
                <c:pt idx="118">
                  <c:v>18</c:v>
                </c:pt>
                <c:pt idx="119">
                  <c:v>21</c:v>
                </c:pt>
                <c:pt idx="120">
                  <c:v>21</c:v>
                </c:pt>
                <c:pt idx="121">
                  <c:v>5</c:v>
                </c:pt>
                <c:pt idx="122">
                  <c:v>25</c:v>
                </c:pt>
                <c:pt idx="123">
                  <c:v>11</c:v>
                </c:pt>
                <c:pt idx="124">
                  <c:v>6</c:v>
                </c:pt>
                <c:pt idx="125">
                  <c:v>22</c:v>
                </c:pt>
                <c:pt idx="126">
                  <c:v>17</c:v>
                </c:pt>
                <c:pt idx="127">
                  <c:v>9</c:v>
                </c:pt>
                <c:pt idx="128">
                  <c:v>20</c:v>
                </c:pt>
                <c:pt idx="129">
                  <c:v>22</c:v>
                </c:pt>
                <c:pt idx="130">
                  <c:v>3</c:v>
                </c:pt>
                <c:pt idx="131">
                  <c:v>29</c:v>
                </c:pt>
                <c:pt idx="132">
                  <c:v>8</c:v>
                </c:pt>
                <c:pt idx="133">
                  <c:v>12</c:v>
                </c:pt>
                <c:pt idx="134">
                  <c:v>17</c:v>
                </c:pt>
                <c:pt idx="135">
                  <c:v>6</c:v>
                </c:pt>
                <c:pt idx="136">
                  <c:v>11</c:v>
                </c:pt>
                <c:pt idx="137">
                  <c:v>9</c:v>
                </c:pt>
                <c:pt idx="138">
                  <c:v>12</c:v>
                </c:pt>
                <c:pt idx="139">
                  <c:v>6</c:v>
                </c:pt>
                <c:pt idx="140">
                  <c:v>4</c:v>
                </c:pt>
                <c:pt idx="141">
                  <c:v>18</c:v>
                </c:pt>
                <c:pt idx="142">
                  <c:v>9</c:v>
                </c:pt>
                <c:pt idx="143">
                  <c:v>11</c:v>
                </c:pt>
                <c:pt idx="144">
                  <c:v>10</c:v>
                </c:pt>
                <c:pt idx="145">
                  <c:v>9</c:v>
                </c:pt>
                <c:pt idx="146">
                  <c:v>2</c:v>
                </c:pt>
                <c:pt idx="147">
                  <c:v>26</c:v>
                </c:pt>
                <c:pt idx="148">
                  <c:v>24</c:v>
                </c:pt>
                <c:pt idx="149">
                  <c:v>29</c:v>
                </c:pt>
                <c:pt idx="150">
                  <c:v>6</c:v>
                </c:pt>
                <c:pt idx="151">
                  <c:v>15</c:v>
                </c:pt>
                <c:pt idx="152">
                  <c:v>23</c:v>
                </c:pt>
                <c:pt idx="153">
                  <c:v>25</c:v>
                </c:pt>
                <c:pt idx="154">
                  <c:v>10</c:v>
                </c:pt>
                <c:pt idx="155">
                  <c:v>8</c:v>
                </c:pt>
                <c:pt idx="156">
                  <c:v>16</c:v>
                </c:pt>
                <c:pt idx="157">
                  <c:v>11</c:v>
                </c:pt>
                <c:pt idx="158">
                  <c:v>25</c:v>
                </c:pt>
                <c:pt idx="159">
                  <c:v>19</c:v>
                </c:pt>
                <c:pt idx="160">
                  <c:v>5</c:v>
                </c:pt>
                <c:pt idx="161">
                  <c:v>14</c:v>
                </c:pt>
                <c:pt idx="162">
                  <c:v>12</c:v>
                </c:pt>
                <c:pt idx="163">
                  <c:v>15</c:v>
                </c:pt>
                <c:pt idx="164">
                  <c:v>14</c:v>
                </c:pt>
                <c:pt idx="165">
                  <c:v>8</c:v>
                </c:pt>
                <c:pt idx="166">
                  <c:v>13</c:v>
                </c:pt>
                <c:pt idx="167">
                  <c:v>27</c:v>
                </c:pt>
                <c:pt idx="168">
                  <c:v>1</c:v>
                </c:pt>
                <c:pt idx="169">
                  <c:v>4</c:v>
                </c:pt>
                <c:pt idx="170">
                  <c:v>9</c:v>
                </c:pt>
                <c:pt idx="171">
                  <c:v>12</c:v>
                </c:pt>
                <c:pt idx="172">
                  <c:v>14</c:v>
                </c:pt>
                <c:pt idx="173">
                  <c:v>9</c:v>
                </c:pt>
                <c:pt idx="174">
                  <c:v>22</c:v>
                </c:pt>
                <c:pt idx="175">
                  <c:v>28</c:v>
                </c:pt>
                <c:pt idx="176">
                  <c:v>7</c:v>
                </c:pt>
                <c:pt idx="177">
                  <c:v>18</c:v>
                </c:pt>
                <c:pt idx="178">
                  <c:v>27</c:v>
                </c:pt>
                <c:pt idx="179">
                  <c:v>30</c:v>
                </c:pt>
                <c:pt idx="180">
                  <c:v>28</c:v>
                </c:pt>
                <c:pt idx="181">
                  <c:v>19</c:v>
                </c:pt>
                <c:pt idx="182">
                  <c:v>22</c:v>
                </c:pt>
                <c:pt idx="183">
                  <c:v>9</c:v>
                </c:pt>
                <c:pt idx="184">
                  <c:v>5</c:v>
                </c:pt>
                <c:pt idx="185">
                  <c:v>5</c:v>
                </c:pt>
                <c:pt idx="186">
                  <c:v>17</c:v>
                </c:pt>
                <c:pt idx="187">
                  <c:v>20</c:v>
                </c:pt>
                <c:pt idx="188">
                  <c:v>1</c:v>
                </c:pt>
                <c:pt idx="189">
                  <c:v>28</c:v>
                </c:pt>
                <c:pt idx="190">
                  <c:v>24</c:v>
                </c:pt>
                <c:pt idx="191">
                  <c:v>13</c:v>
                </c:pt>
                <c:pt idx="192">
                  <c:v>26</c:v>
                </c:pt>
                <c:pt idx="193">
                  <c:v>13</c:v>
                </c:pt>
                <c:pt idx="194">
                  <c:v>12</c:v>
                </c:pt>
                <c:pt idx="195">
                  <c:v>14</c:v>
                </c:pt>
                <c:pt idx="196">
                  <c:v>19</c:v>
                </c:pt>
                <c:pt idx="197">
                  <c:v>6</c:v>
                </c:pt>
                <c:pt idx="198">
                  <c:v>11</c:v>
                </c:pt>
                <c:pt idx="199">
                  <c:v>28</c:v>
                </c:pt>
                <c:pt idx="200">
                  <c:v>11</c:v>
                </c:pt>
                <c:pt idx="201">
                  <c:v>15</c:v>
                </c:pt>
                <c:pt idx="202">
                  <c:v>27</c:v>
                </c:pt>
                <c:pt idx="203">
                  <c:v>25</c:v>
                </c:pt>
                <c:pt idx="204">
                  <c:v>12</c:v>
                </c:pt>
                <c:pt idx="205">
                  <c:v>7</c:v>
                </c:pt>
                <c:pt idx="206">
                  <c:v>25</c:v>
                </c:pt>
                <c:pt idx="207">
                  <c:v>17</c:v>
                </c:pt>
                <c:pt idx="208">
                  <c:v>12</c:v>
                </c:pt>
                <c:pt idx="209">
                  <c:v>29</c:v>
                </c:pt>
                <c:pt idx="210">
                  <c:v>29</c:v>
                </c:pt>
                <c:pt idx="211">
                  <c:v>6</c:v>
                </c:pt>
                <c:pt idx="212">
                  <c:v>29</c:v>
                </c:pt>
                <c:pt idx="213">
                  <c:v>14</c:v>
                </c:pt>
                <c:pt idx="214">
                  <c:v>6</c:v>
                </c:pt>
                <c:pt idx="215">
                  <c:v>4</c:v>
                </c:pt>
                <c:pt idx="216">
                  <c:v>3</c:v>
                </c:pt>
                <c:pt idx="217">
                  <c:v>6</c:v>
                </c:pt>
                <c:pt idx="218">
                  <c:v>9</c:v>
                </c:pt>
                <c:pt idx="219">
                  <c:v>15</c:v>
                </c:pt>
                <c:pt idx="220">
                  <c:v>2</c:v>
                </c:pt>
                <c:pt idx="221">
                  <c:v>24</c:v>
                </c:pt>
                <c:pt idx="222">
                  <c:v>11</c:v>
                </c:pt>
                <c:pt idx="223">
                  <c:v>25</c:v>
                </c:pt>
                <c:pt idx="224">
                  <c:v>30</c:v>
                </c:pt>
                <c:pt idx="225">
                  <c:v>11</c:v>
                </c:pt>
                <c:pt idx="226">
                  <c:v>9</c:v>
                </c:pt>
                <c:pt idx="227">
                  <c:v>29</c:v>
                </c:pt>
                <c:pt idx="228">
                  <c:v>26</c:v>
                </c:pt>
                <c:pt idx="229">
                  <c:v>6</c:v>
                </c:pt>
                <c:pt idx="230">
                  <c:v>25</c:v>
                </c:pt>
                <c:pt idx="231">
                  <c:v>9</c:v>
                </c:pt>
                <c:pt idx="232">
                  <c:v>5</c:v>
                </c:pt>
                <c:pt idx="233">
                  <c:v>4</c:v>
                </c:pt>
                <c:pt idx="234">
                  <c:v>17</c:v>
                </c:pt>
                <c:pt idx="235">
                  <c:v>18</c:v>
                </c:pt>
                <c:pt idx="236">
                  <c:v>10</c:v>
                </c:pt>
                <c:pt idx="237">
                  <c:v>22</c:v>
                </c:pt>
                <c:pt idx="238">
                  <c:v>11</c:v>
                </c:pt>
                <c:pt idx="239">
                  <c:v>30</c:v>
                </c:pt>
                <c:pt idx="240">
                  <c:v>5</c:v>
                </c:pt>
                <c:pt idx="241">
                  <c:v>23</c:v>
                </c:pt>
                <c:pt idx="242">
                  <c:v>5</c:v>
                </c:pt>
                <c:pt idx="243">
                  <c:v>24</c:v>
                </c:pt>
                <c:pt idx="244">
                  <c:v>12</c:v>
                </c:pt>
                <c:pt idx="245">
                  <c:v>29</c:v>
                </c:pt>
                <c:pt idx="246">
                  <c:v>6</c:v>
                </c:pt>
                <c:pt idx="247">
                  <c:v>12</c:v>
                </c:pt>
                <c:pt idx="248">
                  <c:v>8</c:v>
                </c:pt>
                <c:pt idx="249">
                  <c:v>24</c:v>
                </c:pt>
                <c:pt idx="250">
                  <c:v>4</c:v>
                </c:pt>
                <c:pt idx="251">
                  <c:v>15</c:v>
                </c:pt>
                <c:pt idx="252">
                  <c:v>22</c:v>
                </c:pt>
                <c:pt idx="253">
                  <c:v>16</c:v>
                </c:pt>
                <c:pt idx="254">
                  <c:v>7</c:v>
                </c:pt>
                <c:pt idx="255">
                  <c:v>5</c:v>
                </c:pt>
                <c:pt idx="256">
                  <c:v>17</c:v>
                </c:pt>
                <c:pt idx="257">
                  <c:v>11</c:v>
                </c:pt>
                <c:pt idx="258">
                  <c:v>28</c:v>
                </c:pt>
                <c:pt idx="259">
                  <c:v>24</c:v>
                </c:pt>
                <c:pt idx="260">
                  <c:v>19</c:v>
                </c:pt>
                <c:pt idx="261">
                  <c:v>27</c:v>
                </c:pt>
                <c:pt idx="262">
                  <c:v>3</c:v>
                </c:pt>
                <c:pt idx="263">
                  <c:v>8</c:v>
                </c:pt>
                <c:pt idx="264">
                  <c:v>7</c:v>
                </c:pt>
                <c:pt idx="265">
                  <c:v>18</c:v>
                </c:pt>
                <c:pt idx="266">
                  <c:v>9</c:v>
                </c:pt>
                <c:pt idx="267">
                  <c:v>5</c:v>
                </c:pt>
                <c:pt idx="268">
                  <c:v>3</c:v>
                </c:pt>
                <c:pt idx="269">
                  <c:v>13</c:v>
                </c:pt>
                <c:pt idx="270">
                  <c:v>10</c:v>
                </c:pt>
                <c:pt idx="271">
                  <c:v>9</c:v>
                </c:pt>
                <c:pt idx="272">
                  <c:v>27</c:v>
                </c:pt>
                <c:pt idx="273">
                  <c:v>29</c:v>
                </c:pt>
                <c:pt idx="274">
                  <c:v>4</c:v>
                </c:pt>
                <c:pt idx="275">
                  <c:v>17</c:v>
                </c:pt>
                <c:pt idx="276">
                  <c:v>28</c:v>
                </c:pt>
                <c:pt idx="277">
                  <c:v>22</c:v>
                </c:pt>
                <c:pt idx="278">
                  <c:v>27</c:v>
                </c:pt>
                <c:pt idx="279">
                  <c:v>23</c:v>
                </c:pt>
                <c:pt idx="280">
                  <c:v>28</c:v>
                </c:pt>
                <c:pt idx="281">
                  <c:v>20</c:v>
                </c:pt>
                <c:pt idx="282">
                  <c:v>11</c:v>
                </c:pt>
                <c:pt idx="283">
                  <c:v>28</c:v>
                </c:pt>
                <c:pt idx="284">
                  <c:v>10</c:v>
                </c:pt>
                <c:pt idx="285">
                  <c:v>26</c:v>
                </c:pt>
                <c:pt idx="286">
                  <c:v>14</c:v>
                </c:pt>
                <c:pt idx="287">
                  <c:v>26</c:v>
                </c:pt>
                <c:pt idx="288">
                  <c:v>12</c:v>
                </c:pt>
                <c:pt idx="289">
                  <c:v>6</c:v>
                </c:pt>
                <c:pt idx="290">
                  <c:v>17</c:v>
                </c:pt>
                <c:pt idx="291">
                  <c:v>3</c:v>
                </c:pt>
                <c:pt idx="292">
                  <c:v>28</c:v>
                </c:pt>
                <c:pt idx="293">
                  <c:v>24</c:v>
                </c:pt>
                <c:pt idx="294">
                  <c:v>8</c:v>
                </c:pt>
                <c:pt idx="295">
                  <c:v>17</c:v>
                </c:pt>
                <c:pt idx="296">
                  <c:v>6</c:v>
                </c:pt>
                <c:pt idx="297">
                  <c:v>8</c:v>
                </c:pt>
                <c:pt idx="298">
                  <c:v>7</c:v>
                </c:pt>
                <c:pt idx="299">
                  <c:v>25</c:v>
                </c:pt>
                <c:pt idx="300">
                  <c:v>25</c:v>
                </c:pt>
                <c:pt idx="301">
                  <c:v>15</c:v>
                </c:pt>
                <c:pt idx="302">
                  <c:v>29</c:v>
                </c:pt>
                <c:pt idx="303">
                  <c:v>7</c:v>
                </c:pt>
                <c:pt idx="304">
                  <c:v>16</c:v>
                </c:pt>
                <c:pt idx="305">
                  <c:v>3</c:v>
                </c:pt>
                <c:pt idx="306">
                  <c:v>5</c:v>
                </c:pt>
                <c:pt idx="307">
                  <c:v>14</c:v>
                </c:pt>
                <c:pt idx="308">
                  <c:v>8</c:v>
                </c:pt>
                <c:pt idx="309">
                  <c:v>11</c:v>
                </c:pt>
                <c:pt idx="310">
                  <c:v>29</c:v>
                </c:pt>
                <c:pt idx="311">
                  <c:v>12</c:v>
                </c:pt>
                <c:pt idx="312">
                  <c:v>24</c:v>
                </c:pt>
                <c:pt idx="313">
                  <c:v>28</c:v>
                </c:pt>
                <c:pt idx="314">
                  <c:v>15</c:v>
                </c:pt>
                <c:pt idx="315">
                  <c:v>8</c:v>
                </c:pt>
                <c:pt idx="316">
                  <c:v>16</c:v>
                </c:pt>
                <c:pt idx="317">
                  <c:v>26</c:v>
                </c:pt>
                <c:pt idx="318">
                  <c:v>14</c:v>
                </c:pt>
                <c:pt idx="319">
                  <c:v>21</c:v>
                </c:pt>
                <c:pt idx="320">
                  <c:v>8</c:v>
                </c:pt>
                <c:pt idx="321">
                  <c:v>17</c:v>
                </c:pt>
                <c:pt idx="322">
                  <c:v>24</c:v>
                </c:pt>
                <c:pt idx="323">
                  <c:v>4</c:v>
                </c:pt>
                <c:pt idx="324">
                  <c:v>26</c:v>
                </c:pt>
                <c:pt idx="325">
                  <c:v>17</c:v>
                </c:pt>
                <c:pt idx="326">
                  <c:v>3</c:v>
                </c:pt>
                <c:pt idx="327">
                  <c:v>29</c:v>
                </c:pt>
                <c:pt idx="328">
                  <c:v>15</c:v>
                </c:pt>
                <c:pt idx="329">
                  <c:v>14</c:v>
                </c:pt>
                <c:pt idx="330">
                  <c:v>27</c:v>
                </c:pt>
                <c:pt idx="331">
                  <c:v>25</c:v>
                </c:pt>
                <c:pt idx="332">
                  <c:v>5</c:v>
                </c:pt>
                <c:pt idx="333">
                  <c:v>24</c:v>
                </c:pt>
                <c:pt idx="334">
                  <c:v>5</c:v>
                </c:pt>
                <c:pt idx="335">
                  <c:v>12</c:v>
                </c:pt>
                <c:pt idx="336">
                  <c:v>5</c:v>
                </c:pt>
                <c:pt idx="337">
                  <c:v>4</c:v>
                </c:pt>
                <c:pt idx="338">
                  <c:v>19</c:v>
                </c:pt>
                <c:pt idx="339">
                  <c:v>20</c:v>
                </c:pt>
                <c:pt idx="340">
                  <c:v>29</c:v>
                </c:pt>
                <c:pt idx="341">
                  <c:v>19</c:v>
                </c:pt>
                <c:pt idx="342">
                  <c:v>18</c:v>
                </c:pt>
                <c:pt idx="343">
                  <c:v>1</c:v>
                </c:pt>
                <c:pt idx="344">
                  <c:v>13</c:v>
                </c:pt>
                <c:pt idx="345">
                  <c:v>19</c:v>
                </c:pt>
                <c:pt idx="346">
                  <c:v>6</c:v>
                </c:pt>
                <c:pt idx="347">
                  <c:v>2</c:v>
                </c:pt>
                <c:pt idx="348">
                  <c:v>10</c:v>
                </c:pt>
                <c:pt idx="349">
                  <c:v>3</c:v>
                </c:pt>
                <c:pt idx="350">
                  <c:v>9</c:v>
                </c:pt>
                <c:pt idx="351">
                  <c:v>2</c:v>
                </c:pt>
                <c:pt idx="352">
                  <c:v>26</c:v>
                </c:pt>
                <c:pt idx="353">
                  <c:v>21</c:v>
                </c:pt>
                <c:pt idx="354">
                  <c:v>2</c:v>
                </c:pt>
                <c:pt idx="355">
                  <c:v>28</c:v>
                </c:pt>
                <c:pt idx="356">
                  <c:v>5</c:v>
                </c:pt>
                <c:pt idx="357">
                  <c:v>26</c:v>
                </c:pt>
                <c:pt idx="358">
                  <c:v>13</c:v>
                </c:pt>
                <c:pt idx="359">
                  <c:v>18</c:v>
                </c:pt>
                <c:pt idx="360">
                  <c:v>15</c:v>
                </c:pt>
                <c:pt idx="361">
                  <c:v>26</c:v>
                </c:pt>
                <c:pt idx="362">
                  <c:v>11</c:v>
                </c:pt>
                <c:pt idx="363">
                  <c:v>10</c:v>
                </c:pt>
                <c:pt idx="364">
                  <c:v>3</c:v>
                </c:pt>
                <c:pt idx="365">
                  <c:v>27</c:v>
                </c:pt>
                <c:pt idx="366">
                  <c:v>9</c:v>
                </c:pt>
                <c:pt idx="367">
                  <c:v>10</c:v>
                </c:pt>
                <c:pt idx="368">
                  <c:v>21</c:v>
                </c:pt>
                <c:pt idx="369">
                  <c:v>21</c:v>
                </c:pt>
                <c:pt idx="370">
                  <c:v>14</c:v>
                </c:pt>
                <c:pt idx="371">
                  <c:v>22</c:v>
                </c:pt>
                <c:pt idx="372">
                  <c:v>29</c:v>
                </c:pt>
                <c:pt idx="373">
                  <c:v>5</c:v>
                </c:pt>
                <c:pt idx="374">
                  <c:v>20</c:v>
                </c:pt>
                <c:pt idx="375">
                  <c:v>13</c:v>
                </c:pt>
                <c:pt idx="376">
                  <c:v>5</c:v>
                </c:pt>
                <c:pt idx="377">
                  <c:v>23</c:v>
                </c:pt>
                <c:pt idx="378">
                  <c:v>12</c:v>
                </c:pt>
                <c:pt idx="379">
                  <c:v>29</c:v>
                </c:pt>
                <c:pt idx="380">
                  <c:v>17</c:v>
                </c:pt>
                <c:pt idx="381">
                  <c:v>14</c:v>
                </c:pt>
                <c:pt idx="382">
                  <c:v>29</c:v>
                </c:pt>
                <c:pt idx="383">
                  <c:v>23</c:v>
                </c:pt>
                <c:pt idx="384">
                  <c:v>27</c:v>
                </c:pt>
                <c:pt idx="385">
                  <c:v>25</c:v>
                </c:pt>
                <c:pt idx="386">
                  <c:v>6</c:v>
                </c:pt>
                <c:pt idx="387">
                  <c:v>9</c:v>
                </c:pt>
                <c:pt idx="388">
                  <c:v>17</c:v>
                </c:pt>
                <c:pt idx="389">
                  <c:v>21</c:v>
                </c:pt>
                <c:pt idx="390">
                  <c:v>9</c:v>
                </c:pt>
                <c:pt idx="391">
                  <c:v>4</c:v>
                </c:pt>
                <c:pt idx="392">
                  <c:v>22</c:v>
                </c:pt>
                <c:pt idx="393">
                  <c:v>11</c:v>
                </c:pt>
                <c:pt idx="394">
                  <c:v>20</c:v>
                </c:pt>
                <c:pt idx="395">
                  <c:v>29</c:v>
                </c:pt>
                <c:pt idx="396">
                  <c:v>26</c:v>
                </c:pt>
                <c:pt idx="397">
                  <c:v>14</c:v>
                </c:pt>
                <c:pt idx="398">
                  <c:v>11</c:v>
                </c:pt>
                <c:pt idx="399">
                  <c:v>23</c:v>
                </c:pt>
                <c:pt idx="400">
                  <c:v>1</c:v>
                </c:pt>
                <c:pt idx="401">
                  <c:v>9</c:v>
                </c:pt>
                <c:pt idx="402">
                  <c:v>2</c:v>
                </c:pt>
                <c:pt idx="403">
                  <c:v>3</c:v>
                </c:pt>
                <c:pt idx="404">
                  <c:v>25</c:v>
                </c:pt>
                <c:pt idx="405">
                  <c:v>10</c:v>
                </c:pt>
                <c:pt idx="406">
                  <c:v>12</c:v>
                </c:pt>
                <c:pt idx="407">
                  <c:v>20</c:v>
                </c:pt>
                <c:pt idx="408">
                  <c:v>4</c:v>
                </c:pt>
                <c:pt idx="409">
                  <c:v>16</c:v>
                </c:pt>
                <c:pt idx="410">
                  <c:v>20</c:v>
                </c:pt>
                <c:pt idx="411">
                  <c:v>2</c:v>
                </c:pt>
                <c:pt idx="412">
                  <c:v>24</c:v>
                </c:pt>
                <c:pt idx="413">
                  <c:v>15</c:v>
                </c:pt>
                <c:pt idx="414">
                  <c:v>29</c:v>
                </c:pt>
                <c:pt idx="415">
                  <c:v>23</c:v>
                </c:pt>
                <c:pt idx="416">
                  <c:v>9</c:v>
                </c:pt>
                <c:pt idx="417">
                  <c:v>12</c:v>
                </c:pt>
                <c:pt idx="418">
                  <c:v>16</c:v>
                </c:pt>
                <c:pt idx="419">
                  <c:v>19</c:v>
                </c:pt>
                <c:pt idx="420">
                  <c:v>28</c:v>
                </c:pt>
                <c:pt idx="421">
                  <c:v>27</c:v>
                </c:pt>
                <c:pt idx="422">
                  <c:v>22</c:v>
                </c:pt>
                <c:pt idx="423">
                  <c:v>20</c:v>
                </c:pt>
                <c:pt idx="424">
                  <c:v>24</c:v>
                </c:pt>
                <c:pt idx="425">
                  <c:v>13</c:v>
                </c:pt>
                <c:pt idx="426">
                  <c:v>27</c:v>
                </c:pt>
                <c:pt idx="427">
                  <c:v>20</c:v>
                </c:pt>
                <c:pt idx="428">
                  <c:v>23</c:v>
                </c:pt>
                <c:pt idx="429">
                  <c:v>14</c:v>
                </c:pt>
                <c:pt idx="430">
                  <c:v>1</c:v>
                </c:pt>
                <c:pt idx="431">
                  <c:v>11</c:v>
                </c:pt>
                <c:pt idx="432">
                  <c:v>22</c:v>
                </c:pt>
                <c:pt idx="433">
                  <c:v>17</c:v>
                </c:pt>
                <c:pt idx="434">
                  <c:v>3</c:v>
                </c:pt>
                <c:pt idx="435">
                  <c:v>14</c:v>
                </c:pt>
                <c:pt idx="436">
                  <c:v>14</c:v>
                </c:pt>
                <c:pt idx="437">
                  <c:v>26</c:v>
                </c:pt>
                <c:pt idx="438">
                  <c:v>6</c:v>
                </c:pt>
                <c:pt idx="439">
                  <c:v>9</c:v>
                </c:pt>
                <c:pt idx="440">
                  <c:v>28</c:v>
                </c:pt>
                <c:pt idx="441">
                  <c:v>14</c:v>
                </c:pt>
                <c:pt idx="442">
                  <c:v>12</c:v>
                </c:pt>
                <c:pt idx="443">
                  <c:v>11</c:v>
                </c:pt>
                <c:pt idx="444">
                  <c:v>28</c:v>
                </c:pt>
                <c:pt idx="445">
                  <c:v>4</c:v>
                </c:pt>
                <c:pt idx="446">
                  <c:v>16</c:v>
                </c:pt>
                <c:pt idx="447">
                  <c:v>11</c:v>
                </c:pt>
                <c:pt idx="448">
                  <c:v>26</c:v>
                </c:pt>
                <c:pt idx="449">
                  <c:v>29</c:v>
                </c:pt>
                <c:pt idx="450">
                  <c:v>10</c:v>
                </c:pt>
                <c:pt idx="451">
                  <c:v>30</c:v>
                </c:pt>
                <c:pt idx="452">
                  <c:v>7</c:v>
                </c:pt>
                <c:pt idx="453">
                  <c:v>9</c:v>
                </c:pt>
                <c:pt idx="454">
                  <c:v>14</c:v>
                </c:pt>
                <c:pt idx="455">
                  <c:v>9</c:v>
                </c:pt>
                <c:pt idx="456">
                  <c:v>4</c:v>
                </c:pt>
                <c:pt idx="457">
                  <c:v>17</c:v>
                </c:pt>
                <c:pt idx="458">
                  <c:v>3</c:v>
                </c:pt>
                <c:pt idx="459">
                  <c:v>16</c:v>
                </c:pt>
                <c:pt idx="460">
                  <c:v>30</c:v>
                </c:pt>
                <c:pt idx="461">
                  <c:v>16</c:v>
                </c:pt>
                <c:pt idx="462">
                  <c:v>21</c:v>
                </c:pt>
                <c:pt idx="463">
                  <c:v>30</c:v>
                </c:pt>
                <c:pt idx="464">
                  <c:v>30</c:v>
                </c:pt>
                <c:pt idx="465">
                  <c:v>4</c:v>
                </c:pt>
                <c:pt idx="466">
                  <c:v>30</c:v>
                </c:pt>
                <c:pt idx="467">
                  <c:v>22</c:v>
                </c:pt>
                <c:pt idx="468">
                  <c:v>1</c:v>
                </c:pt>
                <c:pt idx="469">
                  <c:v>26</c:v>
                </c:pt>
                <c:pt idx="470">
                  <c:v>19</c:v>
                </c:pt>
                <c:pt idx="471">
                  <c:v>15</c:v>
                </c:pt>
                <c:pt idx="472">
                  <c:v>12</c:v>
                </c:pt>
                <c:pt idx="473">
                  <c:v>3</c:v>
                </c:pt>
                <c:pt idx="474">
                  <c:v>6</c:v>
                </c:pt>
                <c:pt idx="475">
                  <c:v>25</c:v>
                </c:pt>
                <c:pt idx="476">
                  <c:v>11</c:v>
                </c:pt>
                <c:pt idx="477">
                  <c:v>13</c:v>
                </c:pt>
                <c:pt idx="478">
                  <c:v>10</c:v>
                </c:pt>
                <c:pt idx="479">
                  <c:v>15</c:v>
                </c:pt>
                <c:pt idx="480">
                  <c:v>17</c:v>
                </c:pt>
                <c:pt idx="481">
                  <c:v>4</c:v>
                </c:pt>
                <c:pt idx="482">
                  <c:v>14</c:v>
                </c:pt>
                <c:pt idx="483">
                  <c:v>30</c:v>
                </c:pt>
                <c:pt idx="484">
                  <c:v>15</c:v>
                </c:pt>
                <c:pt idx="485">
                  <c:v>19</c:v>
                </c:pt>
                <c:pt idx="486">
                  <c:v>14</c:v>
                </c:pt>
                <c:pt idx="487">
                  <c:v>3</c:v>
                </c:pt>
                <c:pt idx="488">
                  <c:v>23</c:v>
                </c:pt>
                <c:pt idx="489">
                  <c:v>11</c:v>
                </c:pt>
                <c:pt idx="490">
                  <c:v>23</c:v>
                </c:pt>
                <c:pt idx="491">
                  <c:v>24</c:v>
                </c:pt>
                <c:pt idx="492">
                  <c:v>24</c:v>
                </c:pt>
                <c:pt idx="493">
                  <c:v>22</c:v>
                </c:pt>
                <c:pt idx="494">
                  <c:v>24</c:v>
                </c:pt>
                <c:pt idx="495">
                  <c:v>13</c:v>
                </c:pt>
                <c:pt idx="496">
                  <c:v>14</c:v>
                </c:pt>
                <c:pt idx="497">
                  <c:v>18</c:v>
                </c:pt>
                <c:pt idx="498">
                  <c:v>6</c:v>
                </c:pt>
                <c:pt idx="499">
                  <c:v>26</c:v>
                </c:pt>
                <c:pt idx="500">
                  <c:v>19</c:v>
                </c:pt>
                <c:pt idx="501">
                  <c:v>28</c:v>
                </c:pt>
                <c:pt idx="502">
                  <c:v>18</c:v>
                </c:pt>
                <c:pt idx="503">
                  <c:v>12</c:v>
                </c:pt>
                <c:pt idx="504">
                  <c:v>18</c:v>
                </c:pt>
                <c:pt idx="505">
                  <c:v>29</c:v>
                </c:pt>
                <c:pt idx="506">
                  <c:v>1</c:v>
                </c:pt>
                <c:pt idx="507">
                  <c:v>25</c:v>
                </c:pt>
                <c:pt idx="508">
                  <c:v>20</c:v>
                </c:pt>
                <c:pt idx="509">
                  <c:v>20</c:v>
                </c:pt>
                <c:pt idx="510">
                  <c:v>12</c:v>
                </c:pt>
                <c:pt idx="511">
                  <c:v>9</c:v>
                </c:pt>
                <c:pt idx="512">
                  <c:v>2</c:v>
                </c:pt>
                <c:pt idx="513">
                  <c:v>6</c:v>
                </c:pt>
                <c:pt idx="514">
                  <c:v>27</c:v>
                </c:pt>
                <c:pt idx="515">
                  <c:v>30</c:v>
                </c:pt>
                <c:pt idx="516">
                  <c:v>13</c:v>
                </c:pt>
                <c:pt idx="517">
                  <c:v>28</c:v>
                </c:pt>
                <c:pt idx="518">
                  <c:v>14</c:v>
                </c:pt>
                <c:pt idx="519">
                  <c:v>5</c:v>
                </c:pt>
                <c:pt idx="520">
                  <c:v>8</c:v>
                </c:pt>
                <c:pt idx="521">
                  <c:v>4</c:v>
                </c:pt>
                <c:pt idx="522">
                  <c:v>30</c:v>
                </c:pt>
                <c:pt idx="523">
                  <c:v>20</c:v>
                </c:pt>
                <c:pt idx="524">
                  <c:v>4</c:v>
                </c:pt>
                <c:pt idx="525">
                  <c:v>13</c:v>
                </c:pt>
                <c:pt idx="526">
                  <c:v>30</c:v>
                </c:pt>
                <c:pt idx="527">
                  <c:v>24</c:v>
                </c:pt>
                <c:pt idx="528">
                  <c:v>29</c:v>
                </c:pt>
                <c:pt idx="529">
                  <c:v>18</c:v>
                </c:pt>
                <c:pt idx="530">
                  <c:v>11</c:v>
                </c:pt>
                <c:pt idx="531">
                  <c:v>12</c:v>
                </c:pt>
                <c:pt idx="532">
                  <c:v>2</c:v>
                </c:pt>
                <c:pt idx="533">
                  <c:v>1</c:v>
                </c:pt>
                <c:pt idx="534">
                  <c:v>14</c:v>
                </c:pt>
                <c:pt idx="535">
                  <c:v>28</c:v>
                </c:pt>
                <c:pt idx="536">
                  <c:v>30</c:v>
                </c:pt>
                <c:pt idx="537">
                  <c:v>13</c:v>
                </c:pt>
                <c:pt idx="538">
                  <c:v>10</c:v>
                </c:pt>
                <c:pt idx="539">
                  <c:v>13</c:v>
                </c:pt>
                <c:pt idx="540">
                  <c:v>29</c:v>
                </c:pt>
                <c:pt idx="541">
                  <c:v>21</c:v>
                </c:pt>
                <c:pt idx="542">
                  <c:v>2</c:v>
                </c:pt>
                <c:pt idx="543">
                  <c:v>5</c:v>
                </c:pt>
                <c:pt idx="544">
                  <c:v>17</c:v>
                </c:pt>
                <c:pt idx="545">
                  <c:v>18</c:v>
                </c:pt>
                <c:pt idx="546">
                  <c:v>20</c:v>
                </c:pt>
                <c:pt idx="547">
                  <c:v>12</c:v>
                </c:pt>
                <c:pt idx="548">
                  <c:v>28</c:v>
                </c:pt>
                <c:pt idx="549">
                  <c:v>22</c:v>
                </c:pt>
                <c:pt idx="550">
                  <c:v>9</c:v>
                </c:pt>
                <c:pt idx="551">
                  <c:v>10</c:v>
                </c:pt>
                <c:pt idx="552">
                  <c:v>16</c:v>
                </c:pt>
                <c:pt idx="553">
                  <c:v>9</c:v>
                </c:pt>
                <c:pt idx="554">
                  <c:v>28</c:v>
                </c:pt>
                <c:pt idx="555">
                  <c:v>11</c:v>
                </c:pt>
                <c:pt idx="556">
                  <c:v>24</c:v>
                </c:pt>
                <c:pt idx="557">
                  <c:v>22</c:v>
                </c:pt>
                <c:pt idx="558">
                  <c:v>19</c:v>
                </c:pt>
                <c:pt idx="559">
                  <c:v>14</c:v>
                </c:pt>
                <c:pt idx="560">
                  <c:v>13</c:v>
                </c:pt>
                <c:pt idx="561">
                  <c:v>8</c:v>
                </c:pt>
                <c:pt idx="562">
                  <c:v>11</c:v>
                </c:pt>
                <c:pt idx="563">
                  <c:v>21</c:v>
                </c:pt>
                <c:pt idx="564">
                  <c:v>21</c:v>
                </c:pt>
                <c:pt idx="565">
                  <c:v>10</c:v>
                </c:pt>
                <c:pt idx="566">
                  <c:v>8</c:v>
                </c:pt>
                <c:pt idx="567">
                  <c:v>15</c:v>
                </c:pt>
                <c:pt idx="568">
                  <c:v>20</c:v>
                </c:pt>
                <c:pt idx="569">
                  <c:v>23</c:v>
                </c:pt>
                <c:pt idx="570">
                  <c:v>24</c:v>
                </c:pt>
                <c:pt idx="571">
                  <c:v>8</c:v>
                </c:pt>
                <c:pt idx="572">
                  <c:v>7</c:v>
                </c:pt>
                <c:pt idx="573">
                  <c:v>25</c:v>
                </c:pt>
                <c:pt idx="574">
                  <c:v>17</c:v>
                </c:pt>
                <c:pt idx="575">
                  <c:v>4</c:v>
                </c:pt>
                <c:pt idx="576">
                  <c:v>30</c:v>
                </c:pt>
                <c:pt idx="577">
                  <c:v>29</c:v>
                </c:pt>
                <c:pt idx="578">
                  <c:v>9</c:v>
                </c:pt>
                <c:pt idx="579">
                  <c:v>11</c:v>
                </c:pt>
                <c:pt idx="580">
                  <c:v>28</c:v>
                </c:pt>
                <c:pt idx="581">
                  <c:v>21</c:v>
                </c:pt>
                <c:pt idx="582">
                  <c:v>7</c:v>
                </c:pt>
                <c:pt idx="583">
                  <c:v>1</c:v>
                </c:pt>
                <c:pt idx="584">
                  <c:v>2</c:v>
                </c:pt>
                <c:pt idx="585">
                  <c:v>17</c:v>
                </c:pt>
                <c:pt idx="586">
                  <c:v>22</c:v>
                </c:pt>
                <c:pt idx="587">
                  <c:v>18</c:v>
                </c:pt>
                <c:pt idx="588">
                  <c:v>19</c:v>
                </c:pt>
                <c:pt idx="589">
                  <c:v>4</c:v>
                </c:pt>
                <c:pt idx="590">
                  <c:v>12</c:v>
                </c:pt>
                <c:pt idx="591">
                  <c:v>16</c:v>
                </c:pt>
                <c:pt idx="592">
                  <c:v>30</c:v>
                </c:pt>
                <c:pt idx="593">
                  <c:v>6</c:v>
                </c:pt>
                <c:pt idx="594">
                  <c:v>21</c:v>
                </c:pt>
                <c:pt idx="595">
                  <c:v>7</c:v>
                </c:pt>
                <c:pt idx="596">
                  <c:v>28</c:v>
                </c:pt>
                <c:pt idx="597">
                  <c:v>27</c:v>
                </c:pt>
                <c:pt idx="598">
                  <c:v>15</c:v>
                </c:pt>
                <c:pt idx="599">
                  <c:v>6</c:v>
                </c:pt>
                <c:pt idx="600">
                  <c:v>21</c:v>
                </c:pt>
                <c:pt idx="601">
                  <c:v>22</c:v>
                </c:pt>
                <c:pt idx="602">
                  <c:v>2</c:v>
                </c:pt>
                <c:pt idx="603">
                  <c:v>5</c:v>
                </c:pt>
                <c:pt idx="604">
                  <c:v>2</c:v>
                </c:pt>
                <c:pt idx="605">
                  <c:v>15</c:v>
                </c:pt>
                <c:pt idx="606">
                  <c:v>8</c:v>
                </c:pt>
                <c:pt idx="607">
                  <c:v>15</c:v>
                </c:pt>
                <c:pt idx="608">
                  <c:v>10</c:v>
                </c:pt>
                <c:pt idx="609">
                  <c:v>13</c:v>
                </c:pt>
                <c:pt idx="610">
                  <c:v>30</c:v>
                </c:pt>
                <c:pt idx="611">
                  <c:v>15</c:v>
                </c:pt>
                <c:pt idx="612">
                  <c:v>21</c:v>
                </c:pt>
                <c:pt idx="613">
                  <c:v>27</c:v>
                </c:pt>
                <c:pt idx="614">
                  <c:v>7</c:v>
                </c:pt>
                <c:pt idx="615">
                  <c:v>21</c:v>
                </c:pt>
                <c:pt idx="616">
                  <c:v>4</c:v>
                </c:pt>
                <c:pt idx="617">
                  <c:v>27</c:v>
                </c:pt>
                <c:pt idx="618">
                  <c:v>22</c:v>
                </c:pt>
                <c:pt idx="619">
                  <c:v>23</c:v>
                </c:pt>
                <c:pt idx="620">
                  <c:v>19</c:v>
                </c:pt>
                <c:pt idx="621">
                  <c:v>26</c:v>
                </c:pt>
                <c:pt idx="622">
                  <c:v>1</c:v>
                </c:pt>
                <c:pt idx="623">
                  <c:v>24</c:v>
                </c:pt>
                <c:pt idx="624">
                  <c:v>22</c:v>
                </c:pt>
                <c:pt idx="625">
                  <c:v>10</c:v>
                </c:pt>
                <c:pt idx="626">
                  <c:v>6</c:v>
                </c:pt>
                <c:pt idx="627">
                  <c:v>3</c:v>
                </c:pt>
                <c:pt idx="628">
                  <c:v>28</c:v>
                </c:pt>
                <c:pt idx="629">
                  <c:v>26</c:v>
                </c:pt>
                <c:pt idx="630">
                  <c:v>22</c:v>
                </c:pt>
                <c:pt idx="631">
                  <c:v>24</c:v>
                </c:pt>
                <c:pt idx="632">
                  <c:v>15</c:v>
                </c:pt>
                <c:pt idx="633">
                  <c:v>22</c:v>
                </c:pt>
                <c:pt idx="634">
                  <c:v>13</c:v>
                </c:pt>
                <c:pt idx="635">
                  <c:v>2</c:v>
                </c:pt>
                <c:pt idx="636">
                  <c:v>23</c:v>
                </c:pt>
                <c:pt idx="637">
                  <c:v>5</c:v>
                </c:pt>
                <c:pt idx="638">
                  <c:v>16</c:v>
                </c:pt>
                <c:pt idx="639">
                  <c:v>7</c:v>
                </c:pt>
                <c:pt idx="640">
                  <c:v>1</c:v>
                </c:pt>
                <c:pt idx="641">
                  <c:v>8</c:v>
                </c:pt>
                <c:pt idx="642">
                  <c:v>8</c:v>
                </c:pt>
                <c:pt idx="643">
                  <c:v>10</c:v>
                </c:pt>
                <c:pt idx="644">
                  <c:v>8</c:v>
                </c:pt>
                <c:pt idx="645">
                  <c:v>9</c:v>
                </c:pt>
                <c:pt idx="646">
                  <c:v>1</c:v>
                </c:pt>
                <c:pt idx="647">
                  <c:v>10</c:v>
                </c:pt>
                <c:pt idx="648">
                  <c:v>27</c:v>
                </c:pt>
                <c:pt idx="649">
                  <c:v>8</c:v>
                </c:pt>
                <c:pt idx="650">
                  <c:v>18</c:v>
                </c:pt>
                <c:pt idx="651">
                  <c:v>1</c:v>
                </c:pt>
                <c:pt idx="652">
                  <c:v>17</c:v>
                </c:pt>
                <c:pt idx="653">
                  <c:v>5</c:v>
                </c:pt>
                <c:pt idx="654">
                  <c:v>26</c:v>
                </c:pt>
                <c:pt idx="655">
                  <c:v>26</c:v>
                </c:pt>
                <c:pt idx="656">
                  <c:v>23</c:v>
                </c:pt>
                <c:pt idx="657">
                  <c:v>23</c:v>
                </c:pt>
                <c:pt idx="658">
                  <c:v>18</c:v>
                </c:pt>
                <c:pt idx="659">
                  <c:v>6</c:v>
                </c:pt>
                <c:pt idx="660">
                  <c:v>6</c:v>
                </c:pt>
                <c:pt idx="661">
                  <c:v>29</c:v>
                </c:pt>
                <c:pt idx="662">
                  <c:v>16</c:v>
                </c:pt>
                <c:pt idx="663">
                  <c:v>30</c:v>
                </c:pt>
                <c:pt idx="664">
                  <c:v>8</c:v>
                </c:pt>
                <c:pt idx="665">
                  <c:v>7</c:v>
                </c:pt>
                <c:pt idx="666">
                  <c:v>5</c:v>
                </c:pt>
                <c:pt idx="667">
                  <c:v>10</c:v>
                </c:pt>
                <c:pt idx="668">
                  <c:v>11</c:v>
                </c:pt>
                <c:pt idx="669">
                  <c:v>6</c:v>
                </c:pt>
                <c:pt idx="670">
                  <c:v>26</c:v>
                </c:pt>
                <c:pt idx="671">
                  <c:v>8</c:v>
                </c:pt>
                <c:pt idx="672">
                  <c:v>24</c:v>
                </c:pt>
                <c:pt idx="673">
                  <c:v>10</c:v>
                </c:pt>
                <c:pt idx="674">
                  <c:v>8</c:v>
                </c:pt>
                <c:pt idx="675">
                  <c:v>10</c:v>
                </c:pt>
                <c:pt idx="676">
                  <c:v>26</c:v>
                </c:pt>
                <c:pt idx="677">
                  <c:v>17</c:v>
                </c:pt>
                <c:pt idx="678">
                  <c:v>28</c:v>
                </c:pt>
                <c:pt idx="679">
                  <c:v>12</c:v>
                </c:pt>
                <c:pt idx="680">
                  <c:v>14</c:v>
                </c:pt>
                <c:pt idx="681">
                  <c:v>3</c:v>
                </c:pt>
                <c:pt idx="682">
                  <c:v>7</c:v>
                </c:pt>
                <c:pt idx="683">
                  <c:v>12</c:v>
                </c:pt>
                <c:pt idx="684">
                  <c:v>11</c:v>
                </c:pt>
                <c:pt idx="685">
                  <c:v>9</c:v>
                </c:pt>
                <c:pt idx="686">
                  <c:v>10</c:v>
                </c:pt>
                <c:pt idx="687">
                  <c:v>4</c:v>
                </c:pt>
                <c:pt idx="688">
                  <c:v>24</c:v>
                </c:pt>
                <c:pt idx="689">
                  <c:v>2</c:v>
                </c:pt>
                <c:pt idx="690">
                  <c:v>26</c:v>
                </c:pt>
                <c:pt idx="691">
                  <c:v>5</c:v>
                </c:pt>
                <c:pt idx="692">
                  <c:v>5</c:v>
                </c:pt>
                <c:pt idx="693">
                  <c:v>17</c:v>
                </c:pt>
                <c:pt idx="694">
                  <c:v>9</c:v>
                </c:pt>
                <c:pt idx="695">
                  <c:v>2</c:v>
                </c:pt>
                <c:pt idx="696">
                  <c:v>2</c:v>
                </c:pt>
                <c:pt idx="697">
                  <c:v>11</c:v>
                </c:pt>
                <c:pt idx="698">
                  <c:v>9</c:v>
                </c:pt>
                <c:pt idx="699">
                  <c:v>25</c:v>
                </c:pt>
                <c:pt idx="700">
                  <c:v>1</c:v>
                </c:pt>
                <c:pt idx="701">
                  <c:v>30</c:v>
                </c:pt>
                <c:pt idx="702">
                  <c:v>28</c:v>
                </c:pt>
                <c:pt idx="703">
                  <c:v>11</c:v>
                </c:pt>
                <c:pt idx="704">
                  <c:v>9</c:v>
                </c:pt>
                <c:pt idx="705">
                  <c:v>9</c:v>
                </c:pt>
                <c:pt idx="706">
                  <c:v>27</c:v>
                </c:pt>
                <c:pt idx="707">
                  <c:v>8</c:v>
                </c:pt>
                <c:pt idx="708">
                  <c:v>21</c:v>
                </c:pt>
                <c:pt idx="709">
                  <c:v>8</c:v>
                </c:pt>
                <c:pt idx="710">
                  <c:v>19</c:v>
                </c:pt>
                <c:pt idx="711">
                  <c:v>1</c:v>
                </c:pt>
                <c:pt idx="712">
                  <c:v>24</c:v>
                </c:pt>
                <c:pt idx="713">
                  <c:v>10</c:v>
                </c:pt>
                <c:pt idx="714">
                  <c:v>30</c:v>
                </c:pt>
                <c:pt idx="715">
                  <c:v>5</c:v>
                </c:pt>
                <c:pt idx="716">
                  <c:v>28</c:v>
                </c:pt>
                <c:pt idx="717">
                  <c:v>26</c:v>
                </c:pt>
                <c:pt idx="718">
                  <c:v>9</c:v>
                </c:pt>
                <c:pt idx="719">
                  <c:v>25</c:v>
                </c:pt>
                <c:pt idx="720">
                  <c:v>26</c:v>
                </c:pt>
                <c:pt idx="721">
                  <c:v>26</c:v>
                </c:pt>
                <c:pt idx="722">
                  <c:v>6</c:v>
                </c:pt>
                <c:pt idx="723">
                  <c:v>25</c:v>
                </c:pt>
                <c:pt idx="724">
                  <c:v>17</c:v>
                </c:pt>
                <c:pt idx="725">
                  <c:v>7</c:v>
                </c:pt>
                <c:pt idx="726">
                  <c:v>22</c:v>
                </c:pt>
                <c:pt idx="727">
                  <c:v>22</c:v>
                </c:pt>
                <c:pt idx="728">
                  <c:v>22</c:v>
                </c:pt>
                <c:pt idx="729">
                  <c:v>16</c:v>
                </c:pt>
                <c:pt idx="730">
                  <c:v>13</c:v>
                </c:pt>
                <c:pt idx="731">
                  <c:v>29</c:v>
                </c:pt>
                <c:pt idx="732">
                  <c:v>19</c:v>
                </c:pt>
                <c:pt idx="733">
                  <c:v>18</c:v>
                </c:pt>
                <c:pt idx="734">
                  <c:v>22</c:v>
                </c:pt>
                <c:pt idx="735">
                  <c:v>16</c:v>
                </c:pt>
                <c:pt idx="736">
                  <c:v>19</c:v>
                </c:pt>
                <c:pt idx="737">
                  <c:v>9</c:v>
                </c:pt>
                <c:pt idx="738">
                  <c:v>28</c:v>
                </c:pt>
                <c:pt idx="739">
                  <c:v>4</c:v>
                </c:pt>
                <c:pt idx="740">
                  <c:v>22</c:v>
                </c:pt>
                <c:pt idx="741">
                  <c:v>13</c:v>
                </c:pt>
                <c:pt idx="742">
                  <c:v>10</c:v>
                </c:pt>
                <c:pt idx="743">
                  <c:v>28</c:v>
                </c:pt>
                <c:pt idx="744">
                  <c:v>19</c:v>
                </c:pt>
                <c:pt idx="745">
                  <c:v>16</c:v>
                </c:pt>
                <c:pt idx="746">
                  <c:v>22</c:v>
                </c:pt>
                <c:pt idx="747">
                  <c:v>23</c:v>
                </c:pt>
                <c:pt idx="748">
                  <c:v>6</c:v>
                </c:pt>
                <c:pt idx="749">
                  <c:v>7</c:v>
                </c:pt>
                <c:pt idx="750">
                  <c:v>24</c:v>
                </c:pt>
                <c:pt idx="751">
                  <c:v>29</c:v>
                </c:pt>
                <c:pt idx="752">
                  <c:v>29</c:v>
                </c:pt>
                <c:pt idx="753">
                  <c:v>22</c:v>
                </c:pt>
                <c:pt idx="754">
                  <c:v>7</c:v>
                </c:pt>
                <c:pt idx="755">
                  <c:v>1</c:v>
                </c:pt>
                <c:pt idx="756">
                  <c:v>21</c:v>
                </c:pt>
                <c:pt idx="757">
                  <c:v>1</c:v>
                </c:pt>
                <c:pt idx="758">
                  <c:v>9</c:v>
                </c:pt>
                <c:pt idx="759">
                  <c:v>14</c:v>
                </c:pt>
                <c:pt idx="760">
                  <c:v>25</c:v>
                </c:pt>
                <c:pt idx="761">
                  <c:v>28</c:v>
                </c:pt>
                <c:pt idx="762">
                  <c:v>26</c:v>
                </c:pt>
                <c:pt idx="763">
                  <c:v>19</c:v>
                </c:pt>
                <c:pt idx="764">
                  <c:v>1</c:v>
                </c:pt>
                <c:pt idx="765">
                  <c:v>22</c:v>
                </c:pt>
                <c:pt idx="766">
                  <c:v>21</c:v>
                </c:pt>
                <c:pt idx="767">
                  <c:v>28</c:v>
                </c:pt>
                <c:pt idx="768">
                  <c:v>5</c:v>
                </c:pt>
                <c:pt idx="769">
                  <c:v>29</c:v>
                </c:pt>
                <c:pt idx="770">
                  <c:v>14</c:v>
                </c:pt>
                <c:pt idx="771">
                  <c:v>1</c:v>
                </c:pt>
                <c:pt idx="772">
                  <c:v>14</c:v>
                </c:pt>
                <c:pt idx="773">
                  <c:v>1</c:v>
                </c:pt>
                <c:pt idx="774">
                  <c:v>13</c:v>
                </c:pt>
                <c:pt idx="775">
                  <c:v>21</c:v>
                </c:pt>
                <c:pt idx="776">
                  <c:v>24</c:v>
                </c:pt>
                <c:pt idx="777">
                  <c:v>21</c:v>
                </c:pt>
                <c:pt idx="778">
                  <c:v>16</c:v>
                </c:pt>
                <c:pt idx="779">
                  <c:v>4</c:v>
                </c:pt>
                <c:pt idx="780">
                  <c:v>9</c:v>
                </c:pt>
                <c:pt idx="781">
                  <c:v>18</c:v>
                </c:pt>
                <c:pt idx="782">
                  <c:v>4</c:v>
                </c:pt>
                <c:pt idx="783">
                  <c:v>26</c:v>
                </c:pt>
                <c:pt idx="784">
                  <c:v>26</c:v>
                </c:pt>
                <c:pt idx="785">
                  <c:v>11</c:v>
                </c:pt>
                <c:pt idx="786">
                  <c:v>20</c:v>
                </c:pt>
                <c:pt idx="787">
                  <c:v>2</c:v>
                </c:pt>
                <c:pt idx="788">
                  <c:v>30</c:v>
                </c:pt>
                <c:pt idx="789">
                  <c:v>5</c:v>
                </c:pt>
                <c:pt idx="790">
                  <c:v>24</c:v>
                </c:pt>
                <c:pt idx="791">
                  <c:v>4</c:v>
                </c:pt>
                <c:pt idx="792">
                  <c:v>19</c:v>
                </c:pt>
                <c:pt idx="793">
                  <c:v>18</c:v>
                </c:pt>
                <c:pt idx="794">
                  <c:v>7</c:v>
                </c:pt>
                <c:pt idx="795">
                  <c:v>20</c:v>
                </c:pt>
                <c:pt idx="796">
                  <c:v>12</c:v>
                </c:pt>
                <c:pt idx="797">
                  <c:v>4</c:v>
                </c:pt>
                <c:pt idx="798">
                  <c:v>13</c:v>
                </c:pt>
                <c:pt idx="799">
                  <c:v>23</c:v>
                </c:pt>
                <c:pt idx="800">
                  <c:v>11</c:v>
                </c:pt>
                <c:pt idx="801">
                  <c:v>11</c:v>
                </c:pt>
                <c:pt idx="802">
                  <c:v>27</c:v>
                </c:pt>
                <c:pt idx="803">
                  <c:v>7</c:v>
                </c:pt>
                <c:pt idx="804">
                  <c:v>15</c:v>
                </c:pt>
                <c:pt idx="805">
                  <c:v>19</c:v>
                </c:pt>
                <c:pt idx="806">
                  <c:v>28</c:v>
                </c:pt>
                <c:pt idx="807">
                  <c:v>22</c:v>
                </c:pt>
                <c:pt idx="808">
                  <c:v>5</c:v>
                </c:pt>
                <c:pt idx="809">
                  <c:v>11</c:v>
                </c:pt>
                <c:pt idx="810">
                  <c:v>7</c:v>
                </c:pt>
                <c:pt idx="811">
                  <c:v>28</c:v>
                </c:pt>
                <c:pt idx="812">
                  <c:v>8</c:v>
                </c:pt>
                <c:pt idx="813">
                  <c:v>4</c:v>
                </c:pt>
                <c:pt idx="814">
                  <c:v>22</c:v>
                </c:pt>
                <c:pt idx="815">
                  <c:v>9</c:v>
                </c:pt>
                <c:pt idx="816">
                  <c:v>6</c:v>
                </c:pt>
                <c:pt idx="817">
                  <c:v>30</c:v>
                </c:pt>
                <c:pt idx="818">
                  <c:v>16</c:v>
                </c:pt>
                <c:pt idx="819">
                  <c:v>9</c:v>
                </c:pt>
                <c:pt idx="820">
                  <c:v>25</c:v>
                </c:pt>
                <c:pt idx="821">
                  <c:v>13</c:v>
                </c:pt>
                <c:pt idx="822">
                  <c:v>16</c:v>
                </c:pt>
                <c:pt idx="823">
                  <c:v>24</c:v>
                </c:pt>
                <c:pt idx="824">
                  <c:v>25</c:v>
                </c:pt>
                <c:pt idx="825">
                  <c:v>9</c:v>
                </c:pt>
                <c:pt idx="826">
                  <c:v>12</c:v>
                </c:pt>
                <c:pt idx="827">
                  <c:v>3</c:v>
                </c:pt>
                <c:pt idx="828">
                  <c:v>27</c:v>
                </c:pt>
                <c:pt idx="829">
                  <c:v>28</c:v>
                </c:pt>
                <c:pt idx="830">
                  <c:v>28</c:v>
                </c:pt>
                <c:pt idx="831">
                  <c:v>22</c:v>
                </c:pt>
                <c:pt idx="832">
                  <c:v>29</c:v>
                </c:pt>
                <c:pt idx="833">
                  <c:v>6</c:v>
                </c:pt>
                <c:pt idx="834">
                  <c:v>7</c:v>
                </c:pt>
                <c:pt idx="835">
                  <c:v>3</c:v>
                </c:pt>
                <c:pt idx="836">
                  <c:v>21</c:v>
                </c:pt>
                <c:pt idx="837">
                  <c:v>6</c:v>
                </c:pt>
                <c:pt idx="838">
                  <c:v>1</c:v>
                </c:pt>
                <c:pt idx="839">
                  <c:v>7</c:v>
                </c:pt>
                <c:pt idx="840">
                  <c:v>27</c:v>
                </c:pt>
                <c:pt idx="841">
                  <c:v>23</c:v>
                </c:pt>
                <c:pt idx="842">
                  <c:v>20</c:v>
                </c:pt>
                <c:pt idx="843">
                  <c:v>21</c:v>
                </c:pt>
                <c:pt idx="844">
                  <c:v>22</c:v>
                </c:pt>
                <c:pt idx="845">
                  <c:v>13</c:v>
                </c:pt>
                <c:pt idx="846">
                  <c:v>11</c:v>
                </c:pt>
                <c:pt idx="847">
                  <c:v>6</c:v>
                </c:pt>
                <c:pt idx="848">
                  <c:v>4</c:v>
                </c:pt>
                <c:pt idx="849">
                  <c:v>8</c:v>
                </c:pt>
                <c:pt idx="850">
                  <c:v>28</c:v>
                </c:pt>
                <c:pt idx="851">
                  <c:v>1</c:v>
                </c:pt>
                <c:pt idx="852">
                  <c:v>9</c:v>
                </c:pt>
                <c:pt idx="853">
                  <c:v>11</c:v>
                </c:pt>
                <c:pt idx="854">
                  <c:v>5</c:v>
                </c:pt>
                <c:pt idx="855">
                  <c:v>30</c:v>
                </c:pt>
                <c:pt idx="856">
                  <c:v>24</c:v>
                </c:pt>
                <c:pt idx="857">
                  <c:v>3</c:v>
                </c:pt>
                <c:pt idx="858">
                  <c:v>17</c:v>
                </c:pt>
                <c:pt idx="859">
                  <c:v>9</c:v>
                </c:pt>
                <c:pt idx="860">
                  <c:v>20</c:v>
                </c:pt>
                <c:pt idx="861">
                  <c:v>27</c:v>
                </c:pt>
                <c:pt idx="862">
                  <c:v>10</c:v>
                </c:pt>
                <c:pt idx="863">
                  <c:v>28</c:v>
                </c:pt>
                <c:pt idx="864">
                  <c:v>18</c:v>
                </c:pt>
                <c:pt idx="865">
                  <c:v>9</c:v>
                </c:pt>
                <c:pt idx="866">
                  <c:v>14</c:v>
                </c:pt>
                <c:pt idx="867">
                  <c:v>5</c:v>
                </c:pt>
                <c:pt idx="868">
                  <c:v>30</c:v>
                </c:pt>
                <c:pt idx="869">
                  <c:v>9</c:v>
                </c:pt>
                <c:pt idx="870">
                  <c:v>30</c:v>
                </c:pt>
                <c:pt idx="871">
                  <c:v>17</c:v>
                </c:pt>
                <c:pt idx="872">
                  <c:v>12</c:v>
                </c:pt>
                <c:pt idx="873">
                  <c:v>4</c:v>
                </c:pt>
                <c:pt idx="874">
                  <c:v>12</c:v>
                </c:pt>
                <c:pt idx="875">
                  <c:v>25</c:v>
                </c:pt>
                <c:pt idx="876">
                  <c:v>10</c:v>
                </c:pt>
                <c:pt idx="877">
                  <c:v>12</c:v>
                </c:pt>
                <c:pt idx="878">
                  <c:v>8</c:v>
                </c:pt>
                <c:pt idx="879">
                  <c:v>6</c:v>
                </c:pt>
                <c:pt idx="880">
                  <c:v>7</c:v>
                </c:pt>
                <c:pt idx="881">
                  <c:v>16</c:v>
                </c:pt>
                <c:pt idx="882">
                  <c:v>22</c:v>
                </c:pt>
                <c:pt idx="883">
                  <c:v>24</c:v>
                </c:pt>
                <c:pt idx="884">
                  <c:v>22</c:v>
                </c:pt>
                <c:pt idx="885">
                  <c:v>21</c:v>
                </c:pt>
                <c:pt idx="886">
                  <c:v>18</c:v>
                </c:pt>
                <c:pt idx="887">
                  <c:v>3</c:v>
                </c:pt>
                <c:pt idx="888">
                  <c:v>27</c:v>
                </c:pt>
                <c:pt idx="889">
                  <c:v>3</c:v>
                </c:pt>
                <c:pt idx="890">
                  <c:v>29</c:v>
                </c:pt>
                <c:pt idx="891">
                  <c:v>27</c:v>
                </c:pt>
                <c:pt idx="892">
                  <c:v>4</c:v>
                </c:pt>
                <c:pt idx="893">
                  <c:v>7</c:v>
                </c:pt>
                <c:pt idx="894">
                  <c:v>12</c:v>
                </c:pt>
                <c:pt idx="895">
                  <c:v>6</c:v>
                </c:pt>
                <c:pt idx="896">
                  <c:v>28</c:v>
                </c:pt>
                <c:pt idx="897">
                  <c:v>13</c:v>
                </c:pt>
                <c:pt idx="898">
                  <c:v>6</c:v>
                </c:pt>
                <c:pt idx="899">
                  <c:v>27</c:v>
                </c:pt>
                <c:pt idx="900">
                  <c:v>13</c:v>
                </c:pt>
                <c:pt idx="901">
                  <c:v>25</c:v>
                </c:pt>
                <c:pt idx="902">
                  <c:v>29</c:v>
                </c:pt>
                <c:pt idx="903">
                  <c:v>11</c:v>
                </c:pt>
                <c:pt idx="904">
                  <c:v>28</c:v>
                </c:pt>
                <c:pt idx="905">
                  <c:v>17</c:v>
                </c:pt>
                <c:pt idx="906">
                  <c:v>3</c:v>
                </c:pt>
                <c:pt idx="907">
                  <c:v>11</c:v>
                </c:pt>
                <c:pt idx="908">
                  <c:v>1</c:v>
                </c:pt>
                <c:pt idx="909">
                  <c:v>15</c:v>
                </c:pt>
                <c:pt idx="910">
                  <c:v>5</c:v>
                </c:pt>
                <c:pt idx="911">
                  <c:v>6</c:v>
                </c:pt>
                <c:pt idx="912">
                  <c:v>13</c:v>
                </c:pt>
                <c:pt idx="913">
                  <c:v>9</c:v>
                </c:pt>
                <c:pt idx="914">
                  <c:v>22</c:v>
                </c:pt>
                <c:pt idx="915">
                  <c:v>29</c:v>
                </c:pt>
                <c:pt idx="916">
                  <c:v>18</c:v>
                </c:pt>
                <c:pt idx="917">
                  <c:v>1</c:v>
                </c:pt>
                <c:pt idx="918">
                  <c:v>17</c:v>
                </c:pt>
                <c:pt idx="919">
                  <c:v>24</c:v>
                </c:pt>
                <c:pt idx="920">
                  <c:v>29</c:v>
                </c:pt>
                <c:pt idx="921">
                  <c:v>25</c:v>
                </c:pt>
                <c:pt idx="922">
                  <c:v>2</c:v>
                </c:pt>
                <c:pt idx="923">
                  <c:v>21</c:v>
                </c:pt>
                <c:pt idx="924">
                  <c:v>15</c:v>
                </c:pt>
                <c:pt idx="925">
                  <c:v>19</c:v>
                </c:pt>
                <c:pt idx="926">
                  <c:v>20</c:v>
                </c:pt>
                <c:pt idx="927">
                  <c:v>24</c:v>
                </c:pt>
                <c:pt idx="928">
                  <c:v>22</c:v>
                </c:pt>
                <c:pt idx="929">
                  <c:v>9</c:v>
                </c:pt>
                <c:pt idx="930">
                  <c:v>3</c:v>
                </c:pt>
                <c:pt idx="931">
                  <c:v>24</c:v>
                </c:pt>
                <c:pt idx="932">
                  <c:v>21</c:v>
                </c:pt>
                <c:pt idx="933">
                  <c:v>17</c:v>
                </c:pt>
                <c:pt idx="934">
                  <c:v>13</c:v>
                </c:pt>
                <c:pt idx="935">
                  <c:v>14</c:v>
                </c:pt>
                <c:pt idx="936">
                  <c:v>4</c:v>
                </c:pt>
                <c:pt idx="937">
                  <c:v>6</c:v>
                </c:pt>
                <c:pt idx="938">
                  <c:v>23</c:v>
                </c:pt>
                <c:pt idx="939">
                  <c:v>9</c:v>
                </c:pt>
                <c:pt idx="940">
                  <c:v>26</c:v>
                </c:pt>
                <c:pt idx="941">
                  <c:v>4</c:v>
                </c:pt>
                <c:pt idx="942">
                  <c:v>24</c:v>
                </c:pt>
                <c:pt idx="943">
                  <c:v>20</c:v>
                </c:pt>
                <c:pt idx="944">
                  <c:v>5</c:v>
                </c:pt>
                <c:pt idx="945">
                  <c:v>7</c:v>
                </c:pt>
                <c:pt idx="946">
                  <c:v>18</c:v>
                </c:pt>
                <c:pt idx="947">
                  <c:v>24</c:v>
                </c:pt>
                <c:pt idx="948">
                  <c:v>8</c:v>
                </c:pt>
                <c:pt idx="949">
                  <c:v>6</c:v>
                </c:pt>
                <c:pt idx="950">
                  <c:v>29</c:v>
                </c:pt>
                <c:pt idx="951">
                  <c:v>12</c:v>
                </c:pt>
                <c:pt idx="952">
                  <c:v>17</c:v>
                </c:pt>
                <c:pt idx="953">
                  <c:v>8</c:v>
                </c:pt>
                <c:pt idx="954">
                  <c:v>26</c:v>
                </c:pt>
                <c:pt idx="955">
                  <c:v>9</c:v>
                </c:pt>
                <c:pt idx="956">
                  <c:v>8</c:v>
                </c:pt>
                <c:pt idx="957">
                  <c:v>4</c:v>
                </c:pt>
                <c:pt idx="958">
                  <c:v>9</c:v>
                </c:pt>
                <c:pt idx="959">
                  <c:v>17</c:v>
                </c:pt>
                <c:pt idx="960">
                  <c:v>20</c:v>
                </c:pt>
                <c:pt idx="961">
                  <c:v>17</c:v>
                </c:pt>
                <c:pt idx="962">
                  <c:v>28</c:v>
                </c:pt>
                <c:pt idx="963">
                  <c:v>30</c:v>
                </c:pt>
                <c:pt idx="964">
                  <c:v>17</c:v>
                </c:pt>
                <c:pt idx="965">
                  <c:v>16</c:v>
                </c:pt>
                <c:pt idx="966">
                  <c:v>12</c:v>
                </c:pt>
                <c:pt idx="967">
                  <c:v>4</c:v>
                </c:pt>
                <c:pt idx="968">
                  <c:v>4</c:v>
                </c:pt>
                <c:pt idx="969">
                  <c:v>23</c:v>
                </c:pt>
                <c:pt idx="970">
                  <c:v>30</c:v>
                </c:pt>
                <c:pt idx="971">
                  <c:v>18</c:v>
                </c:pt>
                <c:pt idx="972">
                  <c:v>6</c:v>
                </c:pt>
                <c:pt idx="973">
                  <c:v>20</c:v>
                </c:pt>
                <c:pt idx="974">
                  <c:v>10</c:v>
                </c:pt>
                <c:pt idx="975">
                  <c:v>22</c:v>
                </c:pt>
                <c:pt idx="976">
                  <c:v>15</c:v>
                </c:pt>
                <c:pt idx="977">
                  <c:v>25</c:v>
                </c:pt>
                <c:pt idx="978">
                  <c:v>1</c:v>
                </c:pt>
                <c:pt idx="979">
                  <c:v>11</c:v>
                </c:pt>
                <c:pt idx="980">
                  <c:v>9</c:v>
                </c:pt>
                <c:pt idx="981">
                  <c:v>29</c:v>
                </c:pt>
                <c:pt idx="982">
                  <c:v>22</c:v>
                </c:pt>
                <c:pt idx="983">
                  <c:v>6</c:v>
                </c:pt>
                <c:pt idx="984">
                  <c:v>28</c:v>
                </c:pt>
                <c:pt idx="985">
                  <c:v>17</c:v>
                </c:pt>
                <c:pt idx="986">
                  <c:v>12</c:v>
                </c:pt>
                <c:pt idx="987">
                  <c:v>21</c:v>
                </c:pt>
                <c:pt idx="988">
                  <c:v>27</c:v>
                </c:pt>
                <c:pt idx="989">
                  <c:v>29</c:v>
                </c:pt>
                <c:pt idx="990">
                  <c:v>29</c:v>
                </c:pt>
                <c:pt idx="991">
                  <c:v>12</c:v>
                </c:pt>
                <c:pt idx="992">
                  <c:v>14</c:v>
                </c:pt>
                <c:pt idx="993">
                  <c:v>6</c:v>
                </c:pt>
                <c:pt idx="994">
                  <c:v>21</c:v>
                </c:pt>
                <c:pt idx="995">
                  <c:v>10</c:v>
                </c:pt>
                <c:pt idx="996">
                  <c:v>2</c:v>
                </c:pt>
                <c:pt idx="997">
                  <c:v>19</c:v>
                </c:pt>
                <c:pt idx="998">
                  <c:v>15</c:v>
                </c:pt>
                <c:pt idx="999">
                  <c:v>30</c:v>
                </c:pt>
                <c:pt idx="1000">
                  <c:v>8</c:v>
                </c:pt>
                <c:pt idx="1001">
                  <c:v>12</c:v>
                </c:pt>
                <c:pt idx="1002">
                  <c:v>27</c:v>
                </c:pt>
                <c:pt idx="1003">
                  <c:v>10</c:v>
                </c:pt>
                <c:pt idx="1004">
                  <c:v>8</c:v>
                </c:pt>
                <c:pt idx="1005">
                  <c:v>6</c:v>
                </c:pt>
                <c:pt idx="1006">
                  <c:v>7</c:v>
                </c:pt>
                <c:pt idx="1007">
                  <c:v>11</c:v>
                </c:pt>
                <c:pt idx="1008">
                  <c:v>27</c:v>
                </c:pt>
                <c:pt idx="1009">
                  <c:v>23</c:v>
                </c:pt>
                <c:pt idx="1010">
                  <c:v>23</c:v>
                </c:pt>
                <c:pt idx="1011">
                  <c:v>23</c:v>
                </c:pt>
                <c:pt idx="1012">
                  <c:v>30</c:v>
                </c:pt>
                <c:pt idx="1013">
                  <c:v>17</c:v>
                </c:pt>
                <c:pt idx="1014">
                  <c:v>6</c:v>
                </c:pt>
                <c:pt idx="1015">
                  <c:v>3</c:v>
                </c:pt>
                <c:pt idx="1016">
                  <c:v>26</c:v>
                </c:pt>
                <c:pt idx="1017">
                  <c:v>10</c:v>
                </c:pt>
                <c:pt idx="1018">
                  <c:v>2</c:v>
                </c:pt>
                <c:pt idx="1019">
                  <c:v>6</c:v>
                </c:pt>
                <c:pt idx="1020">
                  <c:v>28</c:v>
                </c:pt>
                <c:pt idx="1021">
                  <c:v>7</c:v>
                </c:pt>
                <c:pt idx="1022">
                  <c:v>3</c:v>
                </c:pt>
                <c:pt idx="1023">
                  <c:v>25</c:v>
                </c:pt>
                <c:pt idx="1024">
                  <c:v>20</c:v>
                </c:pt>
                <c:pt idx="1025">
                  <c:v>20</c:v>
                </c:pt>
                <c:pt idx="1026">
                  <c:v>1</c:v>
                </c:pt>
                <c:pt idx="1027">
                  <c:v>19</c:v>
                </c:pt>
                <c:pt idx="1028">
                  <c:v>20</c:v>
                </c:pt>
                <c:pt idx="1029">
                  <c:v>2</c:v>
                </c:pt>
                <c:pt idx="1030">
                  <c:v>25</c:v>
                </c:pt>
                <c:pt idx="1031">
                  <c:v>16</c:v>
                </c:pt>
                <c:pt idx="1032">
                  <c:v>28</c:v>
                </c:pt>
                <c:pt idx="1033">
                  <c:v>29</c:v>
                </c:pt>
                <c:pt idx="1034">
                  <c:v>29</c:v>
                </c:pt>
                <c:pt idx="1035">
                  <c:v>21</c:v>
                </c:pt>
                <c:pt idx="1036">
                  <c:v>26</c:v>
                </c:pt>
                <c:pt idx="1037">
                  <c:v>24</c:v>
                </c:pt>
                <c:pt idx="1038">
                  <c:v>2</c:v>
                </c:pt>
                <c:pt idx="1039">
                  <c:v>1</c:v>
                </c:pt>
                <c:pt idx="1040">
                  <c:v>7</c:v>
                </c:pt>
                <c:pt idx="1041">
                  <c:v>5</c:v>
                </c:pt>
                <c:pt idx="1042">
                  <c:v>25</c:v>
                </c:pt>
                <c:pt idx="1043">
                  <c:v>27</c:v>
                </c:pt>
                <c:pt idx="1044">
                  <c:v>9</c:v>
                </c:pt>
                <c:pt idx="1045">
                  <c:v>4</c:v>
                </c:pt>
                <c:pt idx="1046">
                  <c:v>12</c:v>
                </c:pt>
                <c:pt idx="1047">
                  <c:v>7</c:v>
                </c:pt>
                <c:pt idx="1048">
                  <c:v>6</c:v>
                </c:pt>
                <c:pt idx="1049">
                  <c:v>6</c:v>
                </c:pt>
                <c:pt idx="1050">
                  <c:v>11</c:v>
                </c:pt>
                <c:pt idx="1051">
                  <c:v>24</c:v>
                </c:pt>
                <c:pt idx="1052">
                  <c:v>19</c:v>
                </c:pt>
                <c:pt idx="1053">
                  <c:v>11</c:v>
                </c:pt>
                <c:pt idx="1054">
                  <c:v>15</c:v>
                </c:pt>
                <c:pt idx="1055">
                  <c:v>4</c:v>
                </c:pt>
                <c:pt idx="1056">
                  <c:v>23</c:v>
                </c:pt>
                <c:pt idx="1057">
                  <c:v>16</c:v>
                </c:pt>
                <c:pt idx="1058">
                  <c:v>10</c:v>
                </c:pt>
                <c:pt idx="1059">
                  <c:v>2</c:v>
                </c:pt>
                <c:pt idx="1060">
                  <c:v>1</c:v>
                </c:pt>
                <c:pt idx="1061">
                  <c:v>18</c:v>
                </c:pt>
                <c:pt idx="1062">
                  <c:v>17</c:v>
                </c:pt>
                <c:pt idx="1063">
                  <c:v>10</c:v>
                </c:pt>
                <c:pt idx="1064">
                  <c:v>7</c:v>
                </c:pt>
                <c:pt idx="1065">
                  <c:v>14</c:v>
                </c:pt>
                <c:pt idx="1066">
                  <c:v>6</c:v>
                </c:pt>
                <c:pt idx="1067">
                  <c:v>28</c:v>
                </c:pt>
                <c:pt idx="1068">
                  <c:v>3</c:v>
                </c:pt>
                <c:pt idx="1069">
                  <c:v>30</c:v>
                </c:pt>
                <c:pt idx="1070">
                  <c:v>11</c:v>
                </c:pt>
                <c:pt idx="1071">
                  <c:v>17</c:v>
                </c:pt>
                <c:pt idx="1072">
                  <c:v>10</c:v>
                </c:pt>
                <c:pt idx="1073">
                  <c:v>20</c:v>
                </c:pt>
                <c:pt idx="1074">
                  <c:v>14</c:v>
                </c:pt>
                <c:pt idx="1075">
                  <c:v>9</c:v>
                </c:pt>
                <c:pt idx="1076">
                  <c:v>25</c:v>
                </c:pt>
                <c:pt idx="1077">
                  <c:v>5</c:v>
                </c:pt>
                <c:pt idx="1078">
                  <c:v>18</c:v>
                </c:pt>
                <c:pt idx="1079">
                  <c:v>29</c:v>
                </c:pt>
                <c:pt idx="1080">
                  <c:v>10</c:v>
                </c:pt>
                <c:pt idx="1081">
                  <c:v>5</c:v>
                </c:pt>
                <c:pt idx="1082">
                  <c:v>6</c:v>
                </c:pt>
                <c:pt idx="1083">
                  <c:v>10</c:v>
                </c:pt>
                <c:pt idx="1084">
                  <c:v>3</c:v>
                </c:pt>
                <c:pt idx="1085">
                  <c:v>8</c:v>
                </c:pt>
                <c:pt idx="1086">
                  <c:v>15</c:v>
                </c:pt>
                <c:pt idx="1087">
                  <c:v>26</c:v>
                </c:pt>
                <c:pt idx="1088">
                  <c:v>2</c:v>
                </c:pt>
                <c:pt idx="1089">
                  <c:v>21</c:v>
                </c:pt>
                <c:pt idx="1090">
                  <c:v>4</c:v>
                </c:pt>
                <c:pt idx="1091">
                  <c:v>24</c:v>
                </c:pt>
                <c:pt idx="1092">
                  <c:v>11</c:v>
                </c:pt>
                <c:pt idx="1093">
                  <c:v>29</c:v>
                </c:pt>
                <c:pt idx="1094">
                  <c:v>7</c:v>
                </c:pt>
                <c:pt idx="1095">
                  <c:v>4</c:v>
                </c:pt>
                <c:pt idx="1096">
                  <c:v>11</c:v>
                </c:pt>
                <c:pt idx="1097">
                  <c:v>19</c:v>
                </c:pt>
                <c:pt idx="1098">
                  <c:v>6</c:v>
                </c:pt>
                <c:pt idx="1099">
                  <c:v>6</c:v>
                </c:pt>
                <c:pt idx="1100">
                  <c:v>22</c:v>
                </c:pt>
                <c:pt idx="1101">
                  <c:v>22</c:v>
                </c:pt>
                <c:pt idx="1102">
                  <c:v>10</c:v>
                </c:pt>
                <c:pt idx="1103">
                  <c:v>30</c:v>
                </c:pt>
                <c:pt idx="1104">
                  <c:v>1</c:v>
                </c:pt>
                <c:pt idx="1105">
                  <c:v>22</c:v>
                </c:pt>
                <c:pt idx="1106">
                  <c:v>20</c:v>
                </c:pt>
                <c:pt idx="1107">
                  <c:v>19</c:v>
                </c:pt>
                <c:pt idx="1108">
                  <c:v>13</c:v>
                </c:pt>
                <c:pt idx="1109">
                  <c:v>15</c:v>
                </c:pt>
                <c:pt idx="1110">
                  <c:v>9</c:v>
                </c:pt>
                <c:pt idx="1111">
                  <c:v>10</c:v>
                </c:pt>
                <c:pt idx="1112">
                  <c:v>12</c:v>
                </c:pt>
                <c:pt idx="1113">
                  <c:v>17</c:v>
                </c:pt>
                <c:pt idx="1114">
                  <c:v>16</c:v>
                </c:pt>
                <c:pt idx="1115">
                  <c:v>4</c:v>
                </c:pt>
                <c:pt idx="1116">
                  <c:v>7</c:v>
                </c:pt>
                <c:pt idx="1117">
                  <c:v>16</c:v>
                </c:pt>
                <c:pt idx="1118">
                  <c:v>7</c:v>
                </c:pt>
                <c:pt idx="1119">
                  <c:v>8</c:v>
                </c:pt>
                <c:pt idx="1120">
                  <c:v>1</c:v>
                </c:pt>
                <c:pt idx="1121">
                  <c:v>8</c:v>
                </c:pt>
                <c:pt idx="1122">
                  <c:v>5</c:v>
                </c:pt>
                <c:pt idx="1123">
                  <c:v>22</c:v>
                </c:pt>
                <c:pt idx="1124">
                  <c:v>14</c:v>
                </c:pt>
                <c:pt idx="1125">
                  <c:v>15</c:v>
                </c:pt>
                <c:pt idx="1126">
                  <c:v>30</c:v>
                </c:pt>
                <c:pt idx="1127">
                  <c:v>24</c:v>
                </c:pt>
                <c:pt idx="1128">
                  <c:v>25</c:v>
                </c:pt>
                <c:pt idx="1129">
                  <c:v>7</c:v>
                </c:pt>
                <c:pt idx="1130">
                  <c:v>12</c:v>
                </c:pt>
                <c:pt idx="1131">
                  <c:v>21</c:v>
                </c:pt>
                <c:pt idx="1132">
                  <c:v>28</c:v>
                </c:pt>
                <c:pt idx="1133">
                  <c:v>11</c:v>
                </c:pt>
                <c:pt idx="1134">
                  <c:v>7</c:v>
                </c:pt>
                <c:pt idx="1135">
                  <c:v>27</c:v>
                </c:pt>
                <c:pt idx="1136">
                  <c:v>1</c:v>
                </c:pt>
                <c:pt idx="1137">
                  <c:v>12</c:v>
                </c:pt>
                <c:pt idx="1138">
                  <c:v>21</c:v>
                </c:pt>
                <c:pt idx="1139">
                  <c:v>23</c:v>
                </c:pt>
                <c:pt idx="1140">
                  <c:v>10</c:v>
                </c:pt>
                <c:pt idx="1141">
                  <c:v>8</c:v>
                </c:pt>
                <c:pt idx="1142">
                  <c:v>28</c:v>
                </c:pt>
                <c:pt idx="1143">
                  <c:v>26</c:v>
                </c:pt>
                <c:pt idx="1144">
                  <c:v>6</c:v>
                </c:pt>
                <c:pt idx="1145">
                  <c:v>29</c:v>
                </c:pt>
                <c:pt idx="1146">
                  <c:v>6</c:v>
                </c:pt>
                <c:pt idx="1147">
                  <c:v>25</c:v>
                </c:pt>
                <c:pt idx="1148">
                  <c:v>26</c:v>
                </c:pt>
                <c:pt idx="1149">
                  <c:v>13</c:v>
                </c:pt>
                <c:pt idx="1150">
                  <c:v>26</c:v>
                </c:pt>
                <c:pt idx="1151">
                  <c:v>10</c:v>
                </c:pt>
                <c:pt idx="1152">
                  <c:v>14</c:v>
                </c:pt>
                <c:pt idx="1153">
                  <c:v>29</c:v>
                </c:pt>
                <c:pt idx="1154">
                  <c:v>15</c:v>
                </c:pt>
                <c:pt idx="1155">
                  <c:v>4</c:v>
                </c:pt>
                <c:pt idx="1156">
                  <c:v>3</c:v>
                </c:pt>
                <c:pt idx="1157">
                  <c:v>3</c:v>
                </c:pt>
                <c:pt idx="1158">
                  <c:v>18</c:v>
                </c:pt>
                <c:pt idx="1159">
                  <c:v>8</c:v>
                </c:pt>
                <c:pt idx="1160">
                  <c:v>1</c:v>
                </c:pt>
                <c:pt idx="1161">
                  <c:v>29</c:v>
                </c:pt>
                <c:pt idx="1162">
                  <c:v>27</c:v>
                </c:pt>
                <c:pt idx="1163">
                  <c:v>11</c:v>
                </c:pt>
                <c:pt idx="1164">
                  <c:v>29</c:v>
                </c:pt>
                <c:pt idx="1165">
                  <c:v>15</c:v>
                </c:pt>
                <c:pt idx="1166">
                  <c:v>12</c:v>
                </c:pt>
                <c:pt idx="1167">
                  <c:v>25</c:v>
                </c:pt>
                <c:pt idx="1168">
                  <c:v>16</c:v>
                </c:pt>
                <c:pt idx="1169">
                  <c:v>13</c:v>
                </c:pt>
                <c:pt idx="1170">
                  <c:v>18</c:v>
                </c:pt>
                <c:pt idx="1171">
                  <c:v>17</c:v>
                </c:pt>
                <c:pt idx="1172">
                  <c:v>28</c:v>
                </c:pt>
                <c:pt idx="1173">
                  <c:v>28</c:v>
                </c:pt>
                <c:pt idx="1174">
                  <c:v>26</c:v>
                </c:pt>
                <c:pt idx="1175">
                  <c:v>25</c:v>
                </c:pt>
                <c:pt idx="1176">
                  <c:v>12</c:v>
                </c:pt>
                <c:pt idx="1177">
                  <c:v>30</c:v>
                </c:pt>
                <c:pt idx="1178">
                  <c:v>8</c:v>
                </c:pt>
                <c:pt idx="1179">
                  <c:v>5</c:v>
                </c:pt>
                <c:pt idx="1180">
                  <c:v>25</c:v>
                </c:pt>
                <c:pt idx="1181">
                  <c:v>29</c:v>
                </c:pt>
                <c:pt idx="1182">
                  <c:v>22</c:v>
                </c:pt>
                <c:pt idx="1183">
                  <c:v>16</c:v>
                </c:pt>
                <c:pt idx="1184">
                  <c:v>12</c:v>
                </c:pt>
                <c:pt idx="1185">
                  <c:v>6</c:v>
                </c:pt>
                <c:pt idx="1186">
                  <c:v>21</c:v>
                </c:pt>
                <c:pt idx="1187">
                  <c:v>3</c:v>
                </c:pt>
                <c:pt idx="1188">
                  <c:v>21</c:v>
                </c:pt>
                <c:pt idx="1189">
                  <c:v>26</c:v>
                </c:pt>
                <c:pt idx="1190">
                  <c:v>18</c:v>
                </c:pt>
                <c:pt idx="1191">
                  <c:v>13</c:v>
                </c:pt>
                <c:pt idx="1192">
                  <c:v>25</c:v>
                </c:pt>
                <c:pt idx="1193">
                  <c:v>1</c:v>
                </c:pt>
                <c:pt idx="1194">
                  <c:v>27</c:v>
                </c:pt>
                <c:pt idx="1195">
                  <c:v>17</c:v>
                </c:pt>
                <c:pt idx="1196">
                  <c:v>17</c:v>
                </c:pt>
                <c:pt idx="1197">
                  <c:v>6</c:v>
                </c:pt>
                <c:pt idx="1198">
                  <c:v>7</c:v>
                </c:pt>
                <c:pt idx="1199">
                  <c:v>5</c:v>
                </c:pt>
                <c:pt idx="1200">
                  <c:v>10</c:v>
                </c:pt>
                <c:pt idx="1201">
                  <c:v>28</c:v>
                </c:pt>
                <c:pt idx="1202">
                  <c:v>15</c:v>
                </c:pt>
                <c:pt idx="1203">
                  <c:v>12</c:v>
                </c:pt>
                <c:pt idx="1204">
                  <c:v>29</c:v>
                </c:pt>
                <c:pt idx="1205">
                  <c:v>21</c:v>
                </c:pt>
                <c:pt idx="1206">
                  <c:v>8</c:v>
                </c:pt>
                <c:pt idx="1207">
                  <c:v>19</c:v>
                </c:pt>
                <c:pt idx="1208">
                  <c:v>6</c:v>
                </c:pt>
                <c:pt idx="1209">
                  <c:v>11</c:v>
                </c:pt>
                <c:pt idx="1210">
                  <c:v>17</c:v>
                </c:pt>
                <c:pt idx="1211">
                  <c:v>22</c:v>
                </c:pt>
                <c:pt idx="1212">
                  <c:v>16</c:v>
                </c:pt>
                <c:pt idx="1213">
                  <c:v>23</c:v>
                </c:pt>
                <c:pt idx="1214">
                  <c:v>25</c:v>
                </c:pt>
                <c:pt idx="1215">
                  <c:v>1</c:v>
                </c:pt>
                <c:pt idx="1216">
                  <c:v>14</c:v>
                </c:pt>
                <c:pt idx="1217">
                  <c:v>28</c:v>
                </c:pt>
                <c:pt idx="1218">
                  <c:v>29</c:v>
                </c:pt>
                <c:pt idx="1219">
                  <c:v>19</c:v>
                </c:pt>
                <c:pt idx="1220">
                  <c:v>3</c:v>
                </c:pt>
                <c:pt idx="1221">
                  <c:v>30</c:v>
                </c:pt>
                <c:pt idx="1222">
                  <c:v>16</c:v>
                </c:pt>
                <c:pt idx="1223">
                  <c:v>14</c:v>
                </c:pt>
                <c:pt idx="1224">
                  <c:v>21</c:v>
                </c:pt>
                <c:pt idx="1225">
                  <c:v>21</c:v>
                </c:pt>
                <c:pt idx="1226">
                  <c:v>29</c:v>
                </c:pt>
                <c:pt idx="1227">
                  <c:v>25</c:v>
                </c:pt>
                <c:pt idx="1228">
                  <c:v>17</c:v>
                </c:pt>
                <c:pt idx="1229">
                  <c:v>14</c:v>
                </c:pt>
                <c:pt idx="1230">
                  <c:v>23</c:v>
                </c:pt>
                <c:pt idx="1231">
                  <c:v>13</c:v>
                </c:pt>
                <c:pt idx="1232">
                  <c:v>7</c:v>
                </c:pt>
                <c:pt idx="1233">
                  <c:v>6</c:v>
                </c:pt>
                <c:pt idx="1234">
                  <c:v>12</c:v>
                </c:pt>
                <c:pt idx="1235">
                  <c:v>17</c:v>
                </c:pt>
                <c:pt idx="1236">
                  <c:v>21</c:v>
                </c:pt>
                <c:pt idx="1237">
                  <c:v>26</c:v>
                </c:pt>
                <c:pt idx="1238">
                  <c:v>20</c:v>
                </c:pt>
                <c:pt idx="1239">
                  <c:v>19</c:v>
                </c:pt>
                <c:pt idx="1240">
                  <c:v>4</c:v>
                </c:pt>
                <c:pt idx="1241">
                  <c:v>17</c:v>
                </c:pt>
                <c:pt idx="1242">
                  <c:v>7</c:v>
                </c:pt>
                <c:pt idx="1243">
                  <c:v>2</c:v>
                </c:pt>
                <c:pt idx="1244">
                  <c:v>6</c:v>
                </c:pt>
                <c:pt idx="1245">
                  <c:v>29</c:v>
                </c:pt>
                <c:pt idx="1246">
                  <c:v>23</c:v>
                </c:pt>
                <c:pt idx="1247">
                  <c:v>13</c:v>
                </c:pt>
                <c:pt idx="1248">
                  <c:v>11</c:v>
                </c:pt>
                <c:pt idx="1249">
                  <c:v>17</c:v>
                </c:pt>
                <c:pt idx="1250">
                  <c:v>29</c:v>
                </c:pt>
                <c:pt idx="1251">
                  <c:v>26</c:v>
                </c:pt>
                <c:pt idx="1252">
                  <c:v>6</c:v>
                </c:pt>
                <c:pt idx="1253">
                  <c:v>30</c:v>
                </c:pt>
                <c:pt idx="1254">
                  <c:v>20</c:v>
                </c:pt>
                <c:pt idx="1255">
                  <c:v>14</c:v>
                </c:pt>
                <c:pt idx="1256">
                  <c:v>24</c:v>
                </c:pt>
                <c:pt idx="1257">
                  <c:v>29</c:v>
                </c:pt>
                <c:pt idx="1258">
                  <c:v>13</c:v>
                </c:pt>
                <c:pt idx="1259">
                  <c:v>17</c:v>
                </c:pt>
                <c:pt idx="1260">
                  <c:v>17</c:v>
                </c:pt>
                <c:pt idx="1261">
                  <c:v>6</c:v>
                </c:pt>
                <c:pt idx="1262">
                  <c:v>26</c:v>
                </c:pt>
                <c:pt idx="1263">
                  <c:v>13</c:v>
                </c:pt>
                <c:pt idx="1264">
                  <c:v>1</c:v>
                </c:pt>
                <c:pt idx="1265">
                  <c:v>5</c:v>
                </c:pt>
                <c:pt idx="1266">
                  <c:v>29</c:v>
                </c:pt>
                <c:pt idx="1267">
                  <c:v>1</c:v>
                </c:pt>
                <c:pt idx="1268">
                  <c:v>6</c:v>
                </c:pt>
                <c:pt idx="1269">
                  <c:v>20</c:v>
                </c:pt>
                <c:pt idx="1270">
                  <c:v>16</c:v>
                </c:pt>
                <c:pt idx="1271">
                  <c:v>18</c:v>
                </c:pt>
                <c:pt idx="1272">
                  <c:v>26</c:v>
                </c:pt>
                <c:pt idx="1273">
                  <c:v>27</c:v>
                </c:pt>
                <c:pt idx="1274">
                  <c:v>29</c:v>
                </c:pt>
                <c:pt idx="1275">
                  <c:v>8</c:v>
                </c:pt>
                <c:pt idx="1276">
                  <c:v>24</c:v>
                </c:pt>
                <c:pt idx="1277">
                  <c:v>3</c:v>
                </c:pt>
                <c:pt idx="1278">
                  <c:v>5</c:v>
                </c:pt>
                <c:pt idx="1279">
                  <c:v>21</c:v>
                </c:pt>
                <c:pt idx="1280">
                  <c:v>10</c:v>
                </c:pt>
                <c:pt idx="1281">
                  <c:v>21</c:v>
                </c:pt>
                <c:pt idx="1282">
                  <c:v>14</c:v>
                </c:pt>
                <c:pt idx="1283">
                  <c:v>10</c:v>
                </c:pt>
                <c:pt idx="1284">
                  <c:v>29</c:v>
                </c:pt>
                <c:pt idx="1285">
                  <c:v>28</c:v>
                </c:pt>
                <c:pt idx="1286">
                  <c:v>8</c:v>
                </c:pt>
                <c:pt idx="1287">
                  <c:v>29</c:v>
                </c:pt>
                <c:pt idx="1288">
                  <c:v>19</c:v>
                </c:pt>
                <c:pt idx="1289">
                  <c:v>16</c:v>
                </c:pt>
                <c:pt idx="1290">
                  <c:v>19</c:v>
                </c:pt>
                <c:pt idx="1291">
                  <c:v>10</c:v>
                </c:pt>
                <c:pt idx="1292">
                  <c:v>26</c:v>
                </c:pt>
                <c:pt idx="1293">
                  <c:v>12</c:v>
                </c:pt>
                <c:pt idx="1294">
                  <c:v>20</c:v>
                </c:pt>
                <c:pt idx="1295">
                  <c:v>7</c:v>
                </c:pt>
                <c:pt idx="1296">
                  <c:v>24</c:v>
                </c:pt>
                <c:pt idx="1297">
                  <c:v>12</c:v>
                </c:pt>
                <c:pt idx="1298">
                  <c:v>3</c:v>
                </c:pt>
                <c:pt idx="1299">
                  <c:v>28</c:v>
                </c:pt>
                <c:pt idx="1300">
                  <c:v>17</c:v>
                </c:pt>
                <c:pt idx="1301">
                  <c:v>16</c:v>
                </c:pt>
                <c:pt idx="1302">
                  <c:v>5</c:v>
                </c:pt>
                <c:pt idx="1303">
                  <c:v>6</c:v>
                </c:pt>
                <c:pt idx="1304">
                  <c:v>5</c:v>
                </c:pt>
                <c:pt idx="1305">
                  <c:v>27</c:v>
                </c:pt>
                <c:pt idx="1306">
                  <c:v>16</c:v>
                </c:pt>
                <c:pt idx="1307">
                  <c:v>18</c:v>
                </c:pt>
                <c:pt idx="1308">
                  <c:v>17</c:v>
                </c:pt>
                <c:pt idx="1309">
                  <c:v>18</c:v>
                </c:pt>
                <c:pt idx="1310">
                  <c:v>27</c:v>
                </c:pt>
                <c:pt idx="1311">
                  <c:v>19</c:v>
                </c:pt>
                <c:pt idx="1312">
                  <c:v>26</c:v>
                </c:pt>
                <c:pt idx="1313">
                  <c:v>6</c:v>
                </c:pt>
                <c:pt idx="1314">
                  <c:v>28</c:v>
                </c:pt>
                <c:pt idx="1315">
                  <c:v>12</c:v>
                </c:pt>
                <c:pt idx="1316">
                  <c:v>5</c:v>
                </c:pt>
                <c:pt idx="1317">
                  <c:v>24</c:v>
                </c:pt>
                <c:pt idx="1318">
                  <c:v>25</c:v>
                </c:pt>
                <c:pt idx="1319">
                  <c:v>3</c:v>
                </c:pt>
                <c:pt idx="1320">
                  <c:v>21</c:v>
                </c:pt>
                <c:pt idx="1321">
                  <c:v>22</c:v>
                </c:pt>
                <c:pt idx="1322">
                  <c:v>2</c:v>
                </c:pt>
                <c:pt idx="1323">
                  <c:v>30</c:v>
                </c:pt>
                <c:pt idx="1324">
                  <c:v>9</c:v>
                </c:pt>
                <c:pt idx="1325">
                  <c:v>28</c:v>
                </c:pt>
                <c:pt idx="1326">
                  <c:v>20</c:v>
                </c:pt>
                <c:pt idx="1327">
                  <c:v>28</c:v>
                </c:pt>
                <c:pt idx="1328">
                  <c:v>30</c:v>
                </c:pt>
                <c:pt idx="1329">
                  <c:v>2</c:v>
                </c:pt>
                <c:pt idx="1330">
                  <c:v>4</c:v>
                </c:pt>
                <c:pt idx="1331">
                  <c:v>7</c:v>
                </c:pt>
                <c:pt idx="1332">
                  <c:v>19</c:v>
                </c:pt>
                <c:pt idx="1333">
                  <c:v>17</c:v>
                </c:pt>
                <c:pt idx="1334">
                  <c:v>6</c:v>
                </c:pt>
                <c:pt idx="1335">
                  <c:v>25</c:v>
                </c:pt>
                <c:pt idx="1336">
                  <c:v>16</c:v>
                </c:pt>
                <c:pt idx="1337">
                  <c:v>14</c:v>
                </c:pt>
                <c:pt idx="1338">
                  <c:v>25</c:v>
                </c:pt>
                <c:pt idx="1339">
                  <c:v>9</c:v>
                </c:pt>
                <c:pt idx="1340">
                  <c:v>16</c:v>
                </c:pt>
                <c:pt idx="1341">
                  <c:v>27</c:v>
                </c:pt>
                <c:pt idx="1342">
                  <c:v>17</c:v>
                </c:pt>
                <c:pt idx="1343">
                  <c:v>30</c:v>
                </c:pt>
                <c:pt idx="1344">
                  <c:v>26</c:v>
                </c:pt>
                <c:pt idx="1345">
                  <c:v>10</c:v>
                </c:pt>
                <c:pt idx="1346">
                  <c:v>18</c:v>
                </c:pt>
                <c:pt idx="1347">
                  <c:v>5</c:v>
                </c:pt>
                <c:pt idx="1348">
                  <c:v>26</c:v>
                </c:pt>
                <c:pt idx="1349">
                  <c:v>20</c:v>
                </c:pt>
                <c:pt idx="1350">
                  <c:v>12</c:v>
                </c:pt>
                <c:pt idx="1351">
                  <c:v>16</c:v>
                </c:pt>
                <c:pt idx="1352">
                  <c:v>24</c:v>
                </c:pt>
                <c:pt idx="1353">
                  <c:v>25</c:v>
                </c:pt>
                <c:pt idx="1354">
                  <c:v>3</c:v>
                </c:pt>
                <c:pt idx="1355">
                  <c:v>18</c:v>
                </c:pt>
                <c:pt idx="1356">
                  <c:v>25</c:v>
                </c:pt>
                <c:pt idx="1357">
                  <c:v>27</c:v>
                </c:pt>
                <c:pt idx="1358">
                  <c:v>30</c:v>
                </c:pt>
                <c:pt idx="1359">
                  <c:v>7</c:v>
                </c:pt>
                <c:pt idx="1360">
                  <c:v>4</c:v>
                </c:pt>
                <c:pt idx="1361">
                  <c:v>10</c:v>
                </c:pt>
                <c:pt idx="1362">
                  <c:v>21</c:v>
                </c:pt>
                <c:pt idx="1363">
                  <c:v>7</c:v>
                </c:pt>
                <c:pt idx="1364">
                  <c:v>26</c:v>
                </c:pt>
                <c:pt idx="1365">
                  <c:v>11</c:v>
                </c:pt>
                <c:pt idx="1366">
                  <c:v>15</c:v>
                </c:pt>
                <c:pt idx="1367">
                  <c:v>10</c:v>
                </c:pt>
                <c:pt idx="1368">
                  <c:v>5</c:v>
                </c:pt>
                <c:pt idx="1369">
                  <c:v>16</c:v>
                </c:pt>
                <c:pt idx="1370">
                  <c:v>10</c:v>
                </c:pt>
                <c:pt idx="1371">
                  <c:v>20</c:v>
                </c:pt>
                <c:pt idx="1372">
                  <c:v>4</c:v>
                </c:pt>
                <c:pt idx="1373">
                  <c:v>12</c:v>
                </c:pt>
                <c:pt idx="1374">
                  <c:v>24</c:v>
                </c:pt>
                <c:pt idx="1375">
                  <c:v>11</c:v>
                </c:pt>
                <c:pt idx="1376">
                  <c:v>8</c:v>
                </c:pt>
                <c:pt idx="1377">
                  <c:v>29</c:v>
                </c:pt>
                <c:pt idx="1378">
                  <c:v>10</c:v>
                </c:pt>
                <c:pt idx="1379">
                  <c:v>2</c:v>
                </c:pt>
                <c:pt idx="1380">
                  <c:v>22</c:v>
                </c:pt>
                <c:pt idx="1381">
                  <c:v>25</c:v>
                </c:pt>
                <c:pt idx="1382">
                  <c:v>9</c:v>
                </c:pt>
                <c:pt idx="1383">
                  <c:v>28</c:v>
                </c:pt>
                <c:pt idx="1384">
                  <c:v>22</c:v>
                </c:pt>
                <c:pt idx="1385">
                  <c:v>7</c:v>
                </c:pt>
                <c:pt idx="1386">
                  <c:v>18</c:v>
                </c:pt>
                <c:pt idx="1387">
                  <c:v>25</c:v>
                </c:pt>
                <c:pt idx="1388">
                  <c:v>13</c:v>
                </c:pt>
                <c:pt idx="1389">
                  <c:v>9</c:v>
                </c:pt>
                <c:pt idx="1390">
                  <c:v>6</c:v>
                </c:pt>
                <c:pt idx="1391">
                  <c:v>20</c:v>
                </c:pt>
                <c:pt idx="1392">
                  <c:v>10</c:v>
                </c:pt>
                <c:pt idx="1393">
                  <c:v>10</c:v>
                </c:pt>
                <c:pt idx="1394">
                  <c:v>21</c:v>
                </c:pt>
                <c:pt idx="1395">
                  <c:v>6</c:v>
                </c:pt>
                <c:pt idx="1396">
                  <c:v>7</c:v>
                </c:pt>
                <c:pt idx="1397">
                  <c:v>21</c:v>
                </c:pt>
                <c:pt idx="1398">
                  <c:v>13</c:v>
                </c:pt>
                <c:pt idx="1399">
                  <c:v>16</c:v>
                </c:pt>
                <c:pt idx="1400">
                  <c:v>20</c:v>
                </c:pt>
                <c:pt idx="1401">
                  <c:v>16</c:v>
                </c:pt>
                <c:pt idx="1402">
                  <c:v>28</c:v>
                </c:pt>
                <c:pt idx="1403">
                  <c:v>20</c:v>
                </c:pt>
                <c:pt idx="1404">
                  <c:v>27</c:v>
                </c:pt>
                <c:pt idx="1405">
                  <c:v>27</c:v>
                </c:pt>
                <c:pt idx="1406">
                  <c:v>19</c:v>
                </c:pt>
                <c:pt idx="1407">
                  <c:v>4</c:v>
                </c:pt>
                <c:pt idx="1408">
                  <c:v>12</c:v>
                </c:pt>
                <c:pt idx="1409">
                  <c:v>2</c:v>
                </c:pt>
                <c:pt idx="1410">
                  <c:v>17</c:v>
                </c:pt>
                <c:pt idx="1411">
                  <c:v>3</c:v>
                </c:pt>
                <c:pt idx="1412">
                  <c:v>27</c:v>
                </c:pt>
                <c:pt idx="1413">
                  <c:v>8</c:v>
                </c:pt>
                <c:pt idx="1414">
                  <c:v>28</c:v>
                </c:pt>
                <c:pt idx="1415">
                  <c:v>19</c:v>
                </c:pt>
                <c:pt idx="1416">
                  <c:v>27</c:v>
                </c:pt>
                <c:pt idx="1417">
                  <c:v>7</c:v>
                </c:pt>
                <c:pt idx="1418">
                  <c:v>30</c:v>
                </c:pt>
                <c:pt idx="1419">
                  <c:v>19</c:v>
                </c:pt>
                <c:pt idx="1420">
                  <c:v>29</c:v>
                </c:pt>
                <c:pt idx="1421">
                  <c:v>2</c:v>
                </c:pt>
                <c:pt idx="1422">
                  <c:v>24</c:v>
                </c:pt>
                <c:pt idx="1423">
                  <c:v>12</c:v>
                </c:pt>
                <c:pt idx="1424">
                  <c:v>24</c:v>
                </c:pt>
                <c:pt idx="1425">
                  <c:v>9</c:v>
                </c:pt>
                <c:pt idx="1426">
                  <c:v>23</c:v>
                </c:pt>
                <c:pt idx="1427">
                  <c:v>6</c:v>
                </c:pt>
                <c:pt idx="1428">
                  <c:v>13</c:v>
                </c:pt>
                <c:pt idx="1429">
                  <c:v>14</c:v>
                </c:pt>
                <c:pt idx="1430">
                  <c:v>10</c:v>
                </c:pt>
                <c:pt idx="1431">
                  <c:v>2</c:v>
                </c:pt>
                <c:pt idx="1432">
                  <c:v>22</c:v>
                </c:pt>
                <c:pt idx="1433">
                  <c:v>10</c:v>
                </c:pt>
                <c:pt idx="1434">
                  <c:v>14</c:v>
                </c:pt>
                <c:pt idx="1435">
                  <c:v>2</c:v>
                </c:pt>
                <c:pt idx="1436">
                  <c:v>25</c:v>
                </c:pt>
                <c:pt idx="1437">
                  <c:v>14</c:v>
                </c:pt>
                <c:pt idx="1438">
                  <c:v>22</c:v>
                </c:pt>
                <c:pt idx="1439">
                  <c:v>5</c:v>
                </c:pt>
                <c:pt idx="1440">
                  <c:v>23</c:v>
                </c:pt>
                <c:pt idx="1441">
                  <c:v>19</c:v>
                </c:pt>
                <c:pt idx="1442">
                  <c:v>27</c:v>
                </c:pt>
                <c:pt idx="1443">
                  <c:v>2</c:v>
                </c:pt>
                <c:pt idx="1444">
                  <c:v>24</c:v>
                </c:pt>
                <c:pt idx="1445">
                  <c:v>30</c:v>
                </c:pt>
                <c:pt idx="1446">
                  <c:v>17</c:v>
                </c:pt>
                <c:pt idx="1447">
                  <c:v>25</c:v>
                </c:pt>
                <c:pt idx="1448">
                  <c:v>20</c:v>
                </c:pt>
                <c:pt idx="1449">
                  <c:v>27</c:v>
                </c:pt>
                <c:pt idx="1450">
                  <c:v>26</c:v>
                </c:pt>
                <c:pt idx="1451">
                  <c:v>3</c:v>
                </c:pt>
                <c:pt idx="1452">
                  <c:v>13</c:v>
                </c:pt>
                <c:pt idx="1453">
                  <c:v>13</c:v>
                </c:pt>
                <c:pt idx="1454">
                  <c:v>28</c:v>
                </c:pt>
                <c:pt idx="1455">
                  <c:v>23</c:v>
                </c:pt>
                <c:pt idx="1456">
                  <c:v>14</c:v>
                </c:pt>
                <c:pt idx="1457">
                  <c:v>21</c:v>
                </c:pt>
                <c:pt idx="1458">
                  <c:v>9</c:v>
                </c:pt>
                <c:pt idx="1459">
                  <c:v>13</c:v>
                </c:pt>
                <c:pt idx="1460">
                  <c:v>12</c:v>
                </c:pt>
                <c:pt idx="1461">
                  <c:v>2</c:v>
                </c:pt>
                <c:pt idx="1462">
                  <c:v>13</c:v>
                </c:pt>
                <c:pt idx="1463">
                  <c:v>6</c:v>
                </c:pt>
                <c:pt idx="1464">
                  <c:v>5</c:v>
                </c:pt>
                <c:pt idx="1465">
                  <c:v>21</c:v>
                </c:pt>
                <c:pt idx="1466">
                  <c:v>6</c:v>
                </c:pt>
                <c:pt idx="1467">
                  <c:v>23</c:v>
                </c:pt>
                <c:pt idx="1468">
                  <c:v>13</c:v>
                </c:pt>
                <c:pt idx="1469">
                  <c:v>19</c:v>
                </c:pt>
                <c:pt idx="1470">
                  <c:v>6</c:v>
                </c:pt>
                <c:pt idx="1471">
                  <c:v>25</c:v>
                </c:pt>
                <c:pt idx="1472">
                  <c:v>10</c:v>
                </c:pt>
                <c:pt idx="1473">
                  <c:v>12</c:v>
                </c:pt>
                <c:pt idx="1474">
                  <c:v>12</c:v>
                </c:pt>
                <c:pt idx="1475">
                  <c:v>12</c:v>
                </c:pt>
                <c:pt idx="1476">
                  <c:v>27</c:v>
                </c:pt>
                <c:pt idx="1477">
                  <c:v>28</c:v>
                </c:pt>
                <c:pt idx="1478">
                  <c:v>24</c:v>
                </c:pt>
                <c:pt idx="1479">
                  <c:v>6</c:v>
                </c:pt>
                <c:pt idx="1480">
                  <c:v>2</c:v>
                </c:pt>
                <c:pt idx="1481">
                  <c:v>16</c:v>
                </c:pt>
                <c:pt idx="1482">
                  <c:v>11</c:v>
                </c:pt>
                <c:pt idx="1483">
                  <c:v>3</c:v>
                </c:pt>
                <c:pt idx="1484">
                  <c:v>21</c:v>
                </c:pt>
                <c:pt idx="1485">
                  <c:v>29</c:v>
                </c:pt>
                <c:pt idx="1486">
                  <c:v>16</c:v>
                </c:pt>
                <c:pt idx="1487">
                  <c:v>11</c:v>
                </c:pt>
                <c:pt idx="1488">
                  <c:v>24</c:v>
                </c:pt>
                <c:pt idx="1489">
                  <c:v>12</c:v>
                </c:pt>
                <c:pt idx="1490">
                  <c:v>27</c:v>
                </c:pt>
                <c:pt idx="1491">
                  <c:v>8</c:v>
                </c:pt>
                <c:pt idx="1492">
                  <c:v>25</c:v>
                </c:pt>
                <c:pt idx="1493">
                  <c:v>18</c:v>
                </c:pt>
                <c:pt idx="1494">
                  <c:v>27</c:v>
                </c:pt>
                <c:pt idx="1495">
                  <c:v>10</c:v>
                </c:pt>
                <c:pt idx="1496">
                  <c:v>26</c:v>
                </c:pt>
                <c:pt idx="1497">
                  <c:v>21</c:v>
                </c:pt>
                <c:pt idx="1498">
                  <c:v>4</c:v>
                </c:pt>
                <c:pt idx="1499">
                  <c:v>23</c:v>
                </c:pt>
                <c:pt idx="1500">
                  <c:v>17</c:v>
                </c:pt>
                <c:pt idx="1501">
                  <c:v>7</c:v>
                </c:pt>
                <c:pt idx="1502">
                  <c:v>11</c:v>
                </c:pt>
                <c:pt idx="1503">
                  <c:v>16</c:v>
                </c:pt>
                <c:pt idx="1504">
                  <c:v>11</c:v>
                </c:pt>
                <c:pt idx="1505">
                  <c:v>14</c:v>
                </c:pt>
                <c:pt idx="1506">
                  <c:v>1</c:v>
                </c:pt>
                <c:pt idx="1507">
                  <c:v>23</c:v>
                </c:pt>
                <c:pt idx="1508">
                  <c:v>16</c:v>
                </c:pt>
                <c:pt idx="1509">
                  <c:v>26</c:v>
                </c:pt>
                <c:pt idx="1510">
                  <c:v>17</c:v>
                </c:pt>
                <c:pt idx="1511">
                  <c:v>12</c:v>
                </c:pt>
                <c:pt idx="1512">
                  <c:v>24</c:v>
                </c:pt>
                <c:pt idx="1513">
                  <c:v>18</c:v>
                </c:pt>
                <c:pt idx="1514">
                  <c:v>14</c:v>
                </c:pt>
                <c:pt idx="1515">
                  <c:v>13</c:v>
                </c:pt>
                <c:pt idx="1516">
                  <c:v>4</c:v>
                </c:pt>
                <c:pt idx="1517">
                  <c:v>1</c:v>
                </c:pt>
                <c:pt idx="1518">
                  <c:v>28</c:v>
                </c:pt>
                <c:pt idx="1519">
                  <c:v>4</c:v>
                </c:pt>
                <c:pt idx="1520">
                  <c:v>28</c:v>
                </c:pt>
                <c:pt idx="1521">
                  <c:v>29</c:v>
                </c:pt>
                <c:pt idx="1522">
                  <c:v>2</c:v>
                </c:pt>
                <c:pt idx="1523">
                  <c:v>13</c:v>
                </c:pt>
                <c:pt idx="1524">
                  <c:v>5</c:v>
                </c:pt>
                <c:pt idx="1525">
                  <c:v>27</c:v>
                </c:pt>
                <c:pt idx="1526">
                  <c:v>17</c:v>
                </c:pt>
                <c:pt idx="1527">
                  <c:v>22</c:v>
                </c:pt>
                <c:pt idx="1528">
                  <c:v>28</c:v>
                </c:pt>
                <c:pt idx="1529">
                  <c:v>19</c:v>
                </c:pt>
                <c:pt idx="1530">
                  <c:v>25</c:v>
                </c:pt>
                <c:pt idx="1531">
                  <c:v>14</c:v>
                </c:pt>
                <c:pt idx="1532">
                  <c:v>6</c:v>
                </c:pt>
                <c:pt idx="1533">
                  <c:v>28</c:v>
                </c:pt>
                <c:pt idx="1534">
                  <c:v>20</c:v>
                </c:pt>
                <c:pt idx="1535">
                  <c:v>10</c:v>
                </c:pt>
                <c:pt idx="1536">
                  <c:v>14</c:v>
                </c:pt>
                <c:pt idx="1537">
                  <c:v>15</c:v>
                </c:pt>
                <c:pt idx="1538">
                  <c:v>26</c:v>
                </c:pt>
                <c:pt idx="1539">
                  <c:v>10</c:v>
                </c:pt>
                <c:pt idx="1540">
                  <c:v>25</c:v>
                </c:pt>
                <c:pt idx="1541">
                  <c:v>7</c:v>
                </c:pt>
                <c:pt idx="1542">
                  <c:v>14</c:v>
                </c:pt>
                <c:pt idx="1543">
                  <c:v>22</c:v>
                </c:pt>
                <c:pt idx="1544">
                  <c:v>6</c:v>
                </c:pt>
                <c:pt idx="1545">
                  <c:v>9</c:v>
                </c:pt>
                <c:pt idx="1546">
                  <c:v>12</c:v>
                </c:pt>
                <c:pt idx="1547">
                  <c:v>19</c:v>
                </c:pt>
                <c:pt idx="1548">
                  <c:v>1</c:v>
                </c:pt>
                <c:pt idx="1549">
                  <c:v>24</c:v>
                </c:pt>
                <c:pt idx="1550">
                  <c:v>5</c:v>
                </c:pt>
                <c:pt idx="1551">
                  <c:v>14</c:v>
                </c:pt>
                <c:pt idx="1552">
                  <c:v>30</c:v>
                </c:pt>
                <c:pt idx="1553">
                  <c:v>28</c:v>
                </c:pt>
                <c:pt idx="1554">
                  <c:v>26</c:v>
                </c:pt>
                <c:pt idx="1555">
                  <c:v>12</c:v>
                </c:pt>
                <c:pt idx="1556">
                  <c:v>3</c:v>
                </c:pt>
                <c:pt idx="1557">
                  <c:v>18</c:v>
                </c:pt>
                <c:pt idx="1558">
                  <c:v>17</c:v>
                </c:pt>
                <c:pt idx="1559">
                  <c:v>6</c:v>
                </c:pt>
                <c:pt idx="1560">
                  <c:v>30</c:v>
                </c:pt>
                <c:pt idx="1561">
                  <c:v>2</c:v>
                </c:pt>
                <c:pt idx="1562">
                  <c:v>15</c:v>
                </c:pt>
                <c:pt idx="1563">
                  <c:v>23</c:v>
                </c:pt>
                <c:pt idx="1564">
                  <c:v>2</c:v>
                </c:pt>
                <c:pt idx="1565">
                  <c:v>29</c:v>
                </c:pt>
                <c:pt idx="1566">
                  <c:v>19</c:v>
                </c:pt>
                <c:pt idx="1567">
                  <c:v>7</c:v>
                </c:pt>
                <c:pt idx="1568">
                  <c:v>8</c:v>
                </c:pt>
                <c:pt idx="1569">
                  <c:v>14</c:v>
                </c:pt>
                <c:pt idx="1570">
                  <c:v>23</c:v>
                </c:pt>
                <c:pt idx="1571">
                  <c:v>18</c:v>
                </c:pt>
                <c:pt idx="1572">
                  <c:v>17</c:v>
                </c:pt>
                <c:pt idx="1573">
                  <c:v>16</c:v>
                </c:pt>
                <c:pt idx="1574">
                  <c:v>10</c:v>
                </c:pt>
                <c:pt idx="1575">
                  <c:v>5</c:v>
                </c:pt>
                <c:pt idx="1576">
                  <c:v>24</c:v>
                </c:pt>
                <c:pt idx="1577">
                  <c:v>9</c:v>
                </c:pt>
                <c:pt idx="1578">
                  <c:v>17</c:v>
                </c:pt>
                <c:pt idx="1579">
                  <c:v>21</c:v>
                </c:pt>
                <c:pt idx="1580">
                  <c:v>1</c:v>
                </c:pt>
                <c:pt idx="1581">
                  <c:v>6</c:v>
                </c:pt>
                <c:pt idx="1582">
                  <c:v>3</c:v>
                </c:pt>
                <c:pt idx="1583">
                  <c:v>29</c:v>
                </c:pt>
                <c:pt idx="1584">
                  <c:v>24</c:v>
                </c:pt>
                <c:pt idx="1585">
                  <c:v>23</c:v>
                </c:pt>
                <c:pt idx="1586">
                  <c:v>28</c:v>
                </c:pt>
                <c:pt idx="1587">
                  <c:v>1</c:v>
                </c:pt>
                <c:pt idx="1588">
                  <c:v>13</c:v>
                </c:pt>
                <c:pt idx="1589">
                  <c:v>17</c:v>
                </c:pt>
                <c:pt idx="1590">
                  <c:v>18</c:v>
                </c:pt>
                <c:pt idx="1591">
                  <c:v>11</c:v>
                </c:pt>
                <c:pt idx="1592">
                  <c:v>4</c:v>
                </c:pt>
                <c:pt idx="1593">
                  <c:v>29</c:v>
                </c:pt>
                <c:pt idx="1594">
                  <c:v>11</c:v>
                </c:pt>
                <c:pt idx="1595">
                  <c:v>21</c:v>
                </c:pt>
                <c:pt idx="1596">
                  <c:v>16</c:v>
                </c:pt>
                <c:pt idx="1597">
                  <c:v>6</c:v>
                </c:pt>
                <c:pt idx="1598">
                  <c:v>3</c:v>
                </c:pt>
                <c:pt idx="1599">
                  <c:v>20</c:v>
                </c:pt>
                <c:pt idx="1600">
                  <c:v>25</c:v>
                </c:pt>
                <c:pt idx="1601">
                  <c:v>4</c:v>
                </c:pt>
                <c:pt idx="1602">
                  <c:v>23</c:v>
                </c:pt>
                <c:pt idx="1603">
                  <c:v>8</c:v>
                </c:pt>
                <c:pt idx="1604">
                  <c:v>15</c:v>
                </c:pt>
                <c:pt idx="1605">
                  <c:v>20</c:v>
                </c:pt>
                <c:pt idx="1606">
                  <c:v>5</c:v>
                </c:pt>
                <c:pt idx="1607">
                  <c:v>13</c:v>
                </c:pt>
                <c:pt idx="1608">
                  <c:v>29</c:v>
                </c:pt>
                <c:pt idx="1609">
                  <c:v>12</c:v>
                </c:pt>
                <c:pt idx="1610">
                  <c:v>2</c:v>
                </c:pt>
                <c:pt idx="1611">
                  <c:v>12</c:v>
                </c:pt>
                <c:pt idx="1612">
                  <c:v>15</c:v>
                </c:pt>
                <c:pt idx="1613">
                  <c:v>29</c:v>
                </c:pt>
                <c:pt idx="1614">
                  <c:v>10</c:v>
                </c:pt>
                <c:pt idx="1615">
                  <c:v>10</c:v>
                </c:pt>
                <c:pt idx="1616">
                  <c:v>22</c:v>
                </c:pt>
                <c:pt idx="1617">
                  <c:v>18</c:v>
                </c:pt>
                <c:pt idx="1618">
                  <c:v>29</c:v>
                </c:pt>
                <c:pt idx="1619">
                  <c:v>24</c:v>
                </c:pt>
                <c:pt idx="1620">
                  <c:v>25</c:v>
                </c:pt>
                <c:pt idx="1621">
                  <c:v>19</c:v>
                </c:pt>
                <c:pt idx="1622">
                  <c:v>13</c:v>
                </c:pt>
                <c:pt idx="1623">
                  <c:v>28</c:v>
                </c:pt>
                <c:pt idx="1624">
                  <c:v>1</c:v>
                </c:pt>
                <c:pt idx="1625">
                  <c:v>22</c:v>
                </c:pt>
                <c:pt idx="1626">
                  <c:v>8</c:v>
                </c:pt>
                <c:pt idx="1627">
                  <c:v>27</c:v>
                </c:pt>
                <c:pt idx="1628">
                  <c:v>6</c:v>
                </c:pt>
                <c:pt idx="1629">
                  <c:v>8</c:v>
                </c:pt>
                <c:pt idx="1630">
                  <c:v>29</c:v>
                </c:pt>
                <c:pt idx="1631">
                  <c:v>7</c:v>
                </c:pt>
                <c:pt idx="1632">
                  <c:v>5</c:v>
                </c:pt>
                <c:pt idx="1633">
                  <c:v>9</c:v>
                </c:pt>
                <c:pt idx="1634">
                  <c:v>3</c:v>
                </c:pt>
                <c:pt idx="1635">
                  <c:v>22</c:v>
                </c:pt>
                <c:pt idx="1636">
                  <c:v>10</c:v>
                </c:pt>
                <c:pt idx="1637">
                  <c:v>8</c:v>
                </c:pt>
                <c:pt idx="1638">
                  <c:v>21</c:v>
                </c:pt>
                <c:pt idx="1639">
                  <c:v>11</c:v>
                </c:pt>
                <c:pt idx="1640">
                  <c:v>18</c:v>
                </c:pt>
                <c:pt idx="1641">
                  <c:v>15</c:v>
                </c:pt>
                <c:pt idx="1642">
                  <c:v>9</c:v>
                </c:pt>
                <c:pt idx="1643">
                  <c:v>22</c:v>
                </c:pt>
                <c:pt idx="1644">
                  <c:v>22</c:v>
                </c:pt>
                <c:pt idx="1645">
                  <c:v>24</c:v>
                </c:pt>
                <c:pt idx="1646">
                  <c:v>13</c:v>
                </c:pt>
                <c:pt idx="1647">
                  <c:v>28</c:v>
                </c:pt>
                <c:pt idx="1648">
                  <c:v>1</c:v>
                </c:pt>
                <c:pt idx="1649">
                  <c:v>2</c:v>
                </c:pt>
                <c:pt idx="1650">
                  <c:v>18</c:v>
                </c:pt>
                <c:pt idx="1651">
                  <c:v>9</c:v>
                </c:pt>
                <c:pt idx="1652">
                  <c:v>17</c:v>
                </c:pt>
                <c:pt idx="1653">
                  <c:v>5</c:v>
                </c:pt>
                <c:pt idx="1654">
                  <c:v>30</c:v>
                </c:pt>
                <c:pt idx="1655">
                  <c:v>11</c:v>
                </c:pt>
                <c:pt idx="1656">
                  <c:v>17</c:v>
                </c:pt>
                <c:pt idx="1657">
                  <c:v>11</c:v>
                </c:pt>
                <c:pt idx="1658">
                  <c:v>21</c:v>
                </c:pt>
                <c:pt idx="1659">
                  <c:v>2</c:v>
                </c:pt>
                <c:pt idx="1660">
                  <c:v>25</c:v>
                </c:pt>
                <c:pt idx="1661">
                  <c:v>15</c:v>
                </c:pt>
                <c:pt idx="1662">
                  <c:v>21</c:v>
                </c:pt>
                <c:pt idx="1663">
                  <c:v>7</c:v>
                </c:pt>
                <c:pt idx="1664">
                  <c:v>18</c:v>
                </c:pt>
                <c:pt idx="1665">
                  <c:v>22</c:v>
                </c:pt>
                <c:pt idx="1666">
                  <c:v>15</c:v>
                </c:pt>
                <c:pt idx="1667">
                  <c:v>2</c:v>
                </c:pt>
                <c:pt idx="1668">
                  <c:v>30</c:v>
                </c:pt>
                <c:pt idx="1669">
                  <c:v>21</c:v>
                </c:pt>
                <c:pt idx="1670">
                  <c:v>12</c:v>
                </c:pt>
                <c:pt idx="1671">
                  <c:v>8</c:v>
                </c:pt>
                <c:pt idx="1672">
                  <c:v>3</c:v>
                </c:pt>
                <c:pt idx="1673">
                  <c:v>17</c:v>
                </c:pt>
                <c:pt idx="1674">
                  <c:v>28</c:v>
                </c:pt>
                <c:pt idx="1675">
                  <c:v>27</c:v>
                </c:pt>
                <c:pt idx="1676">
                  <c:v>7</c:v>
                </c:pt>
                <c:pt idx="1677">
                  <c:v>11</c:v>
                </c:pt>
                <c:pt idx="1678">
                  <c:v>21</c:v>
                </c:pt>
                <c:pt idx="1679">
                  <c:v>17</c:v>
                </c:pt>
                <c:pt idx="1680">
                  <c:v>6</c:v>
                </c:pt>
                <c:pt idx="1681">
                  <c:v>7</c:v>
                </c:pt>
                <c:pt idx="1682">
                  <c:v>15</c:v>
                </c:pt>
                <c:pt idx="1683">
                  <c:v>8</c:v>
                </c:pt>
                <c:pt idx="1684">
                  <c:v>10</c:v>
                </c:pt>
                <c:pt idx="1685">
                  <c:v>21</c:v>
                </c:pt>
                <c:pt idx="1686">
                  <c:v>3</c:v>
                </c:pt>
                <c:pt idx="1687">
                  <c:v>9</c:v>
                </c:pt>
                <c:pt idx="1688">
                  <c:v>1</c:v>
                </c:pt>
                <c:pt idx="1689">
                  <c:v>28</c:v>
                </c:pt>
                <c:pt idx="1690">
                  <c:v>14</c:v>
                </c:pt>
                <c:pt idx="1691">
                  <c:v>3</c:v>
                </c:pt>
                <c:pt idx="1692">
                  <c:v>19</c:v>
                </c:pt>
                <c:pt idx="1693">
                  <c:v>25</c:v>
                </c:pt>
                <c:pt idx="1694">
                  <c:v>18</c:v>
                </c:pt>
                <c:pt idx="1695">
                  <c:v>12</c:v>
                </c:pt>
                <c:pt idx="1696">
                  <c:v>14</c:v>
                </c:pt>
                <c:pt idx="1697">
                  <c:v>7</c:v>
                </c:pt>
                <c:pt idx="1698">
                  <c:v>24</c:v>
                </c:pt>
                <c:pt idx="1699">
                  <c:v>16</c:v>
                </c:pt>
                <c:pt idx="1700">
                  <c:v>10</c:v>
                </c:pt>
                <c:pt idx="1701">
                  <c:v>27</c:v>
                </c:pt>
                <c:pt idx="1702">
                  <c:v>22</c:v>
                </c:pt>
                <c:pt idx="1703">
                  <c:v>13</c:v>
                </c:pt>
                <c:pt idx="1704">
                  <c:v>8</c:v>
                </c:pt>
                <c:pt idx="1705">
                  <c:v>23</c:v>
                </c:pt>
                <c:pt idx="1706">
                  <c:v>25</c:v>
                </c:pt>
                <c:pt idx="1707">
                  <c:v>2</c:v>
                </c:pt>
                <c:pt idx="1708">
                  <c:v>6</c:v>
                </c:pt>
                <c:pt idx="1709">
                  <c:v>20</c:v>
                </c:pt>
                <c:pt idx="1710">
                  <c:v>24</c:v>
                </c:pt>
                <c:pt idx="1711">
                  <c:v>19</c:v>
                </c:pt>
                <c:pt idx="1712">
                  <c:v>5</c:v>
                </c:pt>
                <c:pt idx="1713">
                  <c:v>27</c:v>
                </c:pt>
                <c:pt idx="1714">
                  <c:v>6</c:v>
                </c:pt>
                <c:pt idx="1715">
                  <c:v>21</c:v>
                </c:pt>
                <c:pt idx="1716">
                  <c:v>28</c:v>
                </c:pt>
                <c:pt idx="1717">
                  <c:v>20</c:v>
                </c:pt>
                <c:pt idx="1718">
                  <c:v>10</c:v>
                </c:pt>
                <c:pt idx="1719">
                  <c:v>25</c:v>
                </c:pt>
                <c:pt idx="1720">
                  <c:v>16</c:v>
                </c:pt>
                <c:pt idx="1721">
                  <c:v>18</c:v>
                </c:pt>
                <c:pt idx="1722">
                  <c:v>25</c:v>
                </c:pt>
                <c:pt idx="1723">
                  <c:v>21</c:v>
                </c:pt>
                <c:pt idx="1724">
                  <c:v>25</c:v>
                </c:pt>
                <c:pt idx="1725">
                  <c:v>27</c:v>
                </c:pt>
                <c:pt idx="1726">
                  <c:v>8</c:v>
                </c:pt>
                <c:pt idx="1727">
                  <c:v>10</c:v>
                </c:pt>
                <c:pt idx="1728">
                  <c:v>30</c:v>
                </c:pt>
                <c:pt idx="1729">
                  <c:v>13</c:v>
                </c:pt>
                <c:pt idx="1730">
                  <c:v>14</c:v>
                </c:pt>
                <c:pt idx="1731">
                  <c:v>5</c:v>
                </c:pt>
                <c:pt idx="1732">
                  <c:v>9</c:v>
                </c:pt>
                <c:pt idx="1733">
                  <c:v>27</c:v>
                </c:pt>
                <c:pt idx="1734">
                  <c:v>4</c:v>
                </c:pt>
                <c:pt idx="1735">
                  <c:v>3</c:v>
                </c:pt>
                <c:pt idx="1736">
                  <c:v>3</c:v>
                </c:pt>
                <c:pt idx="1737">
                  <c:v>14</c:v>
                </c:pt>
                <c:pt idx="1738">
                  <c:v>17</c:v>
                </c:pt>
                <c:pt idx="1739">
                  <c:v>9</c:v>
                </c:pt>
                <c:pt idx="1740">
                  <c:v>18</c:v>
                </c:pt>
                <c:pt idx="1741">
                  <c:v>21</c:v>
                </c:pt>
                <c:pt idx="1742">
                  <c:v>2</c:v>
                </c:pt>
                <c:pt idx="1743">
                  <c:v>20</c:v>
                </c:pt>
                <c:pt idx="1744">
                  <c:v>15</c:v>
                </c:pt>
                <c:pt idx="1745">
                  <c:v>17</c:v>
                </c:pt>
                <c:pt idx="1746">
                  <c:v>12</c:v>
                </c:pt>
                <c:pt idx="1747">
                  <c:v>8</c:v>
                </c:pt>
                <c:pt idx="1748">
                  <c:v>16</c:v>
                </c:pt>
                <c:pt idx="1749">
                  <c:v>9</c:v>
                </c:pt>
                <c:pt idx="1750">
                  <c:v>11</c:v>
                </c:pt>
                <c:pt idx="1751">
                  <c:v>4</c:v>
                </c:pt>
                <c:pt idx="1752">
                  <c:v>20</c:v>
                </c:pt>
                <c:pt idx="1753">
                  <c:v>7</c:v>
                </c:pt>
                <c:pt idx="1754">
                  <c:v>16</c:v>
                </c:pt>
                <c:pt idx="1755">
                  <c:v>22</c:v>
                </c:pt>
                <c:pt idx="1756">
                  <c:v>19</c:v>
                </c:pt>
                <c:pt idx="1757">
                  <c:v>14</c:v>
                </c:pt>
                <c:pt idx="1758">
                  <c:v>12</c:v>
                </c:pt>
                <c:pt idx="1759">
                  <c:v>24</c:v>
                </c:pt>
                <c:pt idx="1760">
                  <c:v>14</c:v>
                </c:pt>
                <c:pt idx="1761">
                  <c:v>22</c:v>
                </c:pt>
                <c:pt idx="1762">
                  <c:v>27</c:v>
                </c:pt>
                <c:pt idx="1763">
                  <c:v>14</c:v>
                </c:pt>
                <c:pt idx="1764">
                  <c:v>6</c:v>
                </c:pt>
                <c:pt idx="1765">
                  <c:v>29</c:v>
                </c:pt>
                <c:pt idx="1766">
                  <c:v>20</c:v>
                </c:pt>
                <c:pt idx="1767">
                  <c:v>14</c:v>
                </c:pt>
                <c:pt idx="1768">
                  <c:v>25</c:v>
                </c:pt>
                <c:pt idx="1769">
                  <c:v>1</c:v>
                </c:pt>
                <c:pt idx="1770">
                  <c:v>25</c:v>
                </c:pt>
                <c:pt idx="1771">
                  <c:v>10</c:v>
                </c:pt>
                <c:pt idx="1772">
                  <c:v>6</c:v>
                </c:pt>
                <c:pt idx="1773">
                  <c:v>28</c:v>
                </c:pt>
                <c:pt idx="1774">
                  <c:v>15</c:v>
                </c:pt>
                <c:pt idx="1775">
                  <c:v>25</c:v>
                </c:pt>
                <c:pt idx="1776">
                  <c:v>8</c:v>
                </c:pt>
                <c:pt idx="1777">
                  <c:v>20</c:v>
                </c:pt>
                <c:pt idx="1778">
                  <c:v>14</c:v>
                </c:pt>
                <c:pt idx="1779">
                  <c:v>18</c:v>
                </c:pt>
                <c:pt idx="1780">
                  <c:v>22</c:v>
                </c:pt>
                <c:pt idx="1781">
                  <c:v>3</c:v>
                </c:pt>
                <c:pt idx="1782">
                  <c:v>19</c:v>
                </c:pt>
                <c:pt idx="1783">
                  <c:v>16</c:v>
                </c:pt>
                <c:pt idx="1784">
                  <c:v>15</c:v>
                </c:pt>
                <c:pt idx="1785">
                  <c:v>1</c:v>
                </c:pt>
                <c:pt idx="1786">
                  <c:v>29</c:v>
                </c:pt>
                <c:pt idx="1787">
                  <c:v>8</c:v>
                </c:pt>
                <c:pt idx="1788">
                  <c:v>11</c:v>
                </c:pt>
                <c:pt idx="1789">
                  <c:v>18</c:v>
                </c:pt>
                <c:pt idx="1790">
                  <c:v>30</c:v>
                </c:pt>
                <c:pt idx="1791">
                  <c:v>25</c:v>
                </c:pt>
                <c:pt idx="1792">
                  <c:v>20</c:v>
                </c:pt>
                <c:pt idx="1793">
                  <c:v>11</c:v>
                </c:pt>
                <c:pt idx="1794">
                  <c:v>25</c:v>
                </c:pt>
                <c:pt idx="1795">
                  <c:v>7</c:v>
                </c:pt>
                <c:pt idx="1796">
                  <c:v>14</c:v>
                </c:pt>
                <c:pt idx="1797">
                  <c:v>23</c:v>
                </c:pt>
                <c:pt idx="1798">
                  <c:v>6</c:v>
                </c:pt>
                <c:pt idx="1799">
                  <c:v>9</c:v>
                </c:pt>
                <c:pt idx="1800">
                  <c:v>5</c:v>
                </c:pt>
                <c:pt idx="1801">
                  <c:v>12</c:v>
                </c:pt>
                <c:pt idx="1802">
                  <c:v>14</c:v>
                </c:pt>
                <c:pt idx="1803">
                  <c:v>29</c:v>
                </c:pt>
                <c:pt idx="1804">
                  <c:v>21</c:v>
                </c:pt>
                <c:pt idx="1805">
                  <c:v>25</c:v>
                </c:pt>
                <c:pt idx="1806">
                  <c:v>29</c:v>
                </c:pt>
                <c:pt idx="1807">
                  <c:v>2</c:v>
                </c:pt>
                <c:pt idx="1808">
                  <c:v>22</c:v>
                </c:pt>
                <c:pt idx="1809">
                  <c:v>29</c:v>
                </c:pt>
                <c:pt idx="1810">
                  <c:v>14</c:v>
                </c:pt>
                <c:pt idx="1811">
                  <c:v>24</c:v>
                </c:pt>
                <c:pt idx="1812">
                  <c:v>2</c:v>
                </c:pt>
                <c:pt idx="1813">
                  <c:v>14</c:v>
                </c:pt>
                <c:pt idx="1814">
                  <c:v>25</c:v>
                </c:pt>
                <c:pt idx="1815">
                  <c:v>29</c:v>
                </c:pt>
                <c:pt idx="1816">
                  <c:v>4</c:v>
                </c:pt>
                <c:pt idx="1817">
                  <c:v>28</c:v>
                </c:pt>
                <c:pt idx="1818">
                  <c:v>25</c:v>
                </c:pt>
                <c:pt idx="1819">
                  <c:v>12</c:v>
                </c:pt>
                <c:pt idx="1820">
                  <c:v>19</c:v>
                </c:pt>
                <c:pt idx="1821">
                  <c:v>5</c:v>
                </c:pt>
                <c:pt idx="1822">
                  <c:v>16</c:v>
                </c:pt>
                <c:pt idx="1823">
                  <c:v>18</c:v>
                </c:pt>
                <c:pt idx="1824">
                  <c:v>4</c:v>
                </c:pt>
                <c:pt idx="1825">
                  <c:v>21</c:v>
                </c:pt>
                <c:pt idx="1826">
                  <c:v>4</c:v>
                </c:pt>
                <c:pt idx="1827">
                  <c:v>28</c:v>
                </c:pt>
                <c:pt idx="1828">
                  <c:v>29</c:v>
                </c:pt>
                <c:pt idx="1829">
                  <c:v>24</c:v>
                </c:pt>
                <c:pt idx="1830">
                  <c:v>27</c:v>
                </c:pt>
                <c:pt idx="1831">
                  <c:v>5</c:v>
                </c:pt>
                <c:pt idx="1832">
                  <c:v>14</c:v>
                </c:pt>
                <c:pt idx="1833">
                  <c:v>29</c:v>
                </c:pt>
                <c:pt idx="1834">
                  <c:v>8</c:v>
                </c:pt>
                <c:pt idx="1835">
                  <c:v>7</c:v>
                </c:pt>
                <c:pt idx="1836">
                  <c:v>16</c:v>
                </c:pt>
                <c:pt idx="1837">
                  <c:v>3</c:v>
                </c:pt>
                <c:pt idx="1838">
                  <c:v>13</c:v>
                </c:pt>
                <c:pt idx="1839">
                  <c:v>30</c:v>
                </c:pt>
                <c:pt idx="1840">
                  <c:v>19</c:v>
                </c:pt>
                <c:pt idx="1841">
                  <c:v>30</c:v>
                </c:pt>
                <c:pt idx="1842">
                  <c:v>12</c:v>
                </c:pt>
                <c:pt idx="1843">
                  <c:v>5</c:v>
                </c:pt>
                <c:pt idx="1844">
                  <c:v>13</c:v>
                </c:pt>
                <c:pt idx="1845">
                  <c:v>30</c:v>
                </c:pt>
                <c:pt idx="1846">
                  <c:v>11</c:v>
                </c:pt>
                <c:pt idx="1847">
                  <c:v>24</c:v>
                </c:pt>
                <c:pt idx="1848">
                  <c:v>22</c:v>
                </c:pt>
                <c:pt idx="1849">
                  <c:v>20</c:v>
                </c:pt>
                <c:pt idx="1850">
                  <c:v>5</c:v>
                </c:pt>
                <c:pt idx="1851">
                  <c:v>12</c:v>
                </c:pt>
                <c:pt idx="1852">
                  <c:v>17</c:v>
                </c:pt>
                <c:pt idx="1853">
                  <c:v>21</c:v>
                </c:pt>
                <c:pt idx="1854">
                  <c:v>12</c:v>
                </c:pt>
                <c:pt idx="1855">
                  <c:v>30</c:v>
                </c:pt>
                <c:pt idx="1856">
                  <c:v>20</c:v>
                </c:pt>
                <c:pt idx="1857">
                  <c:v>14</c:v>
                </c:pt>
                <c:pt idx="1858">
                  <c:v>21</c:v>
                </c:pt>
                <c:pt idx="1859">
                  <c:v>28</c:v>
                </c:pt>
                <c:pt idx="1860">
                  <c:v>8</c:v>
                </c:pt>
                <c:pt idx="1861">
                  <c:v>27</c:v>
                </c:pt>
                <c:pt idx="1862">
                  <c:v>29</c:v>
                </c:pt>
                <c:pt idx="1863">
                  <c:v>29</c:v>
                </c:pt>
                <c:pt idx="1864">
                  <c:v>10</c:v>
                </c:pt>
                <c:pt idx="1865">
                  <c:v>13</c:v>
                </c:pt>
                <c:pt idx="1866">
                  <c:v>27</c:v>
                </c:pt>
                <c:pt idx="1867">
                  <c:v>18</c:v>
                </c:pt>
                <c:pt idx="1868">
                  <c:v>12</c:v>
                </c:pt>
                <c:pt idx="1869">
                  <c:v>15</c:v>
                </c:pt>
                <c:pt idx="1870">
                  <c:v>26</c:v>
                </c:pt>
                <c:pt idx="1871">
                  <c:v>13</c:v>
                </c:pt>
                <c:pt idx="1872">
                  <c:v>5</c:v>
                </c:pt>
                <c:pt idx="1873">
                  <c:v>22</c:v>
                </c:pt>
                <c:pt idx="1874">
                  <c:v>1</c:v>
                </c:pt>
                <c:pt idx="1875">
                  <c:v>14</c:v>
                </c:pt>
                <c:pt idx="1876">
                  <c:v>19</c:v>
                </c:pt>
                <c:pt idx="1877">
                  <c:v>20</c:v>
                </c:pt>
                <c:pt idx="1878">
                  <c:v>14</c:v>
                </c:pt>
                <c:pt idx="1879">
                  <c:v>23</c:v>
                </c:pt>
                <c:pt idx="1880">
                  <c:v>6</c:v>
                </c:pt>
                <c:pt idx="1881">
                  <c:v>12</c:v>
                </c:pt>
                <c:pt idx="1882">
                  <c:v>8</c:v>
                </c:pt>
                <c:pt idx="1883">
                  <c:v>21</c:v>
                </c:pt>
                <c:pt idx="1884">
                  <c:v>8</c:v>
                </c:pt>
                <c:pt idx="1885">
                  <c:v>14</c:v>
                </c:pt>
                <c:pt idx="1886">
                  <c:v>28</c:v>
                </c:pt>
                <c:pt idx="1887">
                  <c:v>14</c:v>
                </c:pt>
                <c:pt idx="1888">
                  <c:v>29</c:v>
                </c:pt>
                <c:pt idx="1889">
                  <c:v>29</c:v>
                </c:pt>
                <c:pt idx="1890">
                  <c:v>13</c:v>
                </c:pt>
                <c:pt idx="1891">
                  <c:v>26</c:v>
                </c:pt>
                <c:pt idx="1892">
                  <c:v>22</c:v>
                </c:pt>
                <c:pt idx="1893">
                  <c:v>12</c:v>
                </c:pt>
                <c:pt idx="1894">
                  <c:v>5</c:v>
                </c:pt>
                <c:pt idx="1895">
                  <c:v>1</c:v>
                </c:pt>
                <c:pt idx="1896">
                  <c:v>27</c:v>
                </c:pt>
                <c:pt idx="1897">
                  <c:v>1</c:v>
                </c:pt>
                <c:pt idx="1898">
                  <c:v>23</c:v>
                </c:pt>
                <c:pt idx="1899">
                  <c:v>27</c:v>
                </c:pt>
                <c:pt idx="1900">
                  <c:v>8</c:v>
                </c:pt>
                <c:pt idx="1901">
                  <c:v>9</c:v>
                </c:pt>
                <c:pt idx="1902">
                  <c:v>9</c:v>
                </c:pt>
                <c:pt idx="1903">
                  <c:v>26</c:v>
                </c:pt>
                <c:pt idx="1904">
                  <c:v>9</c:v>
                </c:pt>
                <c:pt idx="1905">
                  <c:v>18</c:v>
                </c:pt>
                <c:pt idx="1906">
                  <c:v>18</c:v>
                </c:pt>
                <c:pt idx="1907">
                  <c:v>12</c:v>
                </c:pt>
                <c:pt idx="1908">
                  <c:v>17</c:v>
                </c:pt>
                <c:pt idx="1909">
                  <c:v>15</c:v>
                </c:pt>
                <c:pt idx="1910">
                  <c:v>3</c:v>
                </c:pt>
                <c:pt idx="1911">
                  <c:v>22</c:v>
                </c:pt>
                <c:pt idx="1912">
                  <c:v>16</c:v>
                </c:pt>
                <c:pt idx="1913">
                  <c:v>23</c:v>
                </c:pt>
                <c:pt idx="1914">
                  <c:v>11</c:v>
                </c:pt>
                <c:pt idx="1915">
                  <c:v>24</c:v>
                </c:pt>
                <c:pt idx="1916">
                  <c:v>19</c:v>
                </c:pt>
                <c:pt idx="1917">
                  <c:v>4</c:v>
                </c:pt>
                <c:pt idx="1918">
                  <c:v>9</c:v>
                </c:pt>
                <c:pt idx="1919">
                  <c:v>5</c:v>
                </c:pt>
                <c:pt idx="1920">
                  <c:v>7</c:v>
                </c:pt>
                <c:pt idx="1921">
                  <c:v>3</c:v>
                </c:pt>
                <c:pt idx="1922">
                  <c:v>4</c:v>
                </c:pt>
                <c:pt idx="1923">
                  <c:v>23</c:v>
                </c:pt>
                <c:pt idx="1924">
                  <c:v>26</c:v>
                </c:pt>
                <c:pt idx="1925">
                  <c:v>28</c:v>
                </c:pt>
                <c:pt idx="1926">
                  <c:v>29</c:v>
                </c:pt>
                <c:pt idx="1927">
                  <c:v>22</c:v>
                </c:pt>
                <c:pt idx="1928">
                  <c:v>19</c:v>
                </c:pt>
                <c:pt idx="1929">
                  <c:v>24</c:v>
                </c:pt>
                <c:pt idx="1930">
                  <c:v>19</c:v>
                </c:pt>
                <c:pt idx="1931">
                  <c:v>28</c:v>
                </c:pt>
                <c:pt idx="1932">
                  <c:v>6</c:v>
                </c:pt>
                <c:pt idx="1933">
                  <c:v>29</c:v>
                </c:pt>
                <c:pt idx="1934">
                  <c:v>9</c:v>
                </c:pt>
                <c:pt idx="1935">
                  <c:v>28</c:v>
                </c:pt>
                <c:pt idx="1936">
                  <c:v>29</c:v>
                </c:pt>
                <c:pt idx="1937">
                  <c:v>13</c:v>
                </c:pt>
                <c:pt idx="1938">
                  <c:v>6</c:v>
                </c:pt>
                <c:pt idx="1939">
                  <c:v>6</c:v>
                </c:pt>
                <c:pt idx="1940">
                  <c:v>21</c:v>
                </c:pt>
                <c:pt idx="1941">
                  <c:v>2</c:v>
                </c:pt>
                <c:pt idx="1942">
                  <c:v>14</c:v>
                </c:pt>
                <c:pt idx="1943">
                  <c:v>14</c:v>
                </c:pt>
                <c:pt idx="1944">
                  <c:v>2</c:v>
                </c:pt>
                <c:pt idx="1945">
                  <c:v>25</c:v>
                </c:pt>
                <c:pt idx="1946">
                  <c:v>30</c:v>
                </c:pt>
                <c:pt idx="1947">
                  <c:v>23</c:v>
                </c:pt>
                <c:pt idx="1948">
                  <c:v>8</c:v>
                </c:pt>
                <c:pt idx="1949">
                  <c:v>17</c:v>
                </c:pt>
                <c:pt idx="1950">
                  <c:v>22</c:v>
                </c:pt>
                <c:pt idx="1951">
                  <c:v>8</c:v>
                </c:pt>
                <c:pt idx="1952">
                  <c:v>8</c:v>
                </c:pt>
                <c:pt idx="1953">
                  <c:v>25</c:v>
                </c:pt>
                <c:pt idx="1954">
                  <c:v>16</c:v>
                </c:pt>
                <c:pt idx="1955">
                  <c:v>14</c:v>
                </c:pt>
                <c:pt idx="1956">
                  <c:v>21</c:v>
                </c:pt>
                <c:pt idx="1957">
                  <c:v>4</c:v>
                </c:pt>
                <c:pt idx="1958">
                  <c:v>4</c:v>
                </c:pt>
                <c:pt idx="1959">
                  <c:v>29</c:v>
                </c:pt>
                <c:pt idx="1960">
                  <c:v>25</c:v>
                </c:pt>
                <c:pt idx="1961">
                  <c:v>5</c:v>
                </c:pt>
                <c:pt idx="1962">
                  <c:v>3</c:v>
                </c:pt>
                <c:pt idx="1963">
                  <c:v>22</c:v>
                </c:pt>
                <c:pt idx="1964">
                  <c:v>11</c:v>
                </c:pt>
                <c:pt idx="1965">
                  <c:v>6</c:v>
                </c:pt>
                <c:pt idx="1966">
                  <c:v>8</c:v>
                </c:pt>
                <c:pt idx="1967">
                  <c:v>22</c:v>
                </c:pt>
                <c:pt idx="1968">
                  <c:v>2</c:v>
                </c:pt>
                <c:pt idx="1969">
                  <c:v>14</c:v>
                </c:pt>
                <c:pt idx="1970">
                  <c:v>14</c:v>
                </c:pt>
                <c:pt idx="1971">
                  <c:v>22</c:v>
                </c:pt>
                <c:pt idx="1972">
                  <c:v>7</c:v>
                </c:pt>
                <c:pt idx="1973">
                  <c:v>4</c:v>
                </c:pt>
                <c:pt idx="1974">
                  <c:v>22</c:v>
                </c:pt>
                <c:pt idx="1975">
                  <c:v>22</c:v>
                </c:pt>
                <c:pt idx="1976">
                  <c:v>13</c:v>
                </c:pt>
                <c:pt idx="1977">
                  <c:v>5</c:v>
                </c:pt>
                <c:pt idx="1978">
                  <c:v>3</c:v>
                </c:pt>
                <c:pt idx="1979">
                  <c:v>22</c:v>
                </c:pt>
                <c:pt idx="1980">
                  <c:v>6</c:v>
                </c:pt>
                <c:pt idx="1981">
                  <c:v>2</c:v>
                </c:pt>
                <c:pt idx="1982">
                  <c:v>10</c:v>
                </c:pt>
                <c:pt idx="1983">
                  <c:v>21</c:v>
                </c:pt>
                <c:pt idx="1984">
                  <c:v>5</c:v>
                </c:pt>
                <c:pt idx="1985">
                  <c:v>29</c:v>
                </c:pt>
                <c:pt idx="1986">
                  <c:v>10</c:v>
                </c:pt>
                <c:pt idx="1987">
                  <c:v>25</c:v>
                </c:pt>
                <c:pt idx="1988">
                  <c:v>2</c:v>
                </c:pt>
                <c:pt idx="1989">
                  <c:v>9</c:v>
                </c:pt>
                <c:pt idx="1990">
                  <c:v>27</c:v>
                </c:pt>
                <c:pt idx="1991">
                  <c:v>19</c:v>
                </c:pt>
                <c:pt idx="1992">
                  <c:v>17</c:v>
                </c:pt>
                <c:pt idx="1993">
                  <c:v>15</c:v>
                </c:pt>
                <c:pt idx="1994">
                  <c:v>12</c:v>
                </c:pt>
                <c:pt idx="1995">
                  <c:v>7</c:v>
                </c:pt>
                <c:pt idx="1996">
                  <c:v>22</c:v>
                </c:pt>
                <c:pt idx="1997">
                  <c:v>1</c:v>
                </c:pt>
                <c:pt idx="1998">
                  <c:v>25</c:v>
                </c:pt>
                <c:pt idx="1999">
                  <c:v>29</c:v>
                </c:pt>
                <c:pt idx="2000">
                  <c:v>5</c:v>
                </c:pt>
                <c:pt idx="2001">
                  <c:v>29</c:v>
                </c:pt>
                <c:pt idx="2002">
                  <c:v>30</c:v>
                </c:pt>
                <c:pt idx="2003">
                  <c:v>19</c:v>
                </c:pt>
                <c:pt idx="2004">
                  <c:v>19</c:v>
                </c:pt>
                <c:pt idx="2005">
                  <c:v>4</c:v>
                </c:pt>
                <c:pt idx="2006">
                  <c:v>4</c:v>
                </c:pt>
                <c:pt idx="2007">
                  <c:v>9</c:v>
                </c:pt>
                <c:pt idx="2008">
                  <c:v>24</c:v>
                </c:pt>
                <c:pt idx="2009">
                  <c:v>10</c:v>
                </c:pt>
                <c:pt idx="2010">
                  <c:v>13</c:v>
                </c:pt>
                <c:pt idx="2011">
                  <c:v>1</c:v>
                </c:pt>
                <c:pt idx="2012">
                  <c:v>17</c:v>
                </c:pt>
                <c:pt idx="2013">
                  <c:v>17</c:v>
                </c:pt>
                <c:pt idx="2014">
                  <c:v>9</c:v>
                </c:pt>
                <c:pt idx="2015">
                  <c:v>3</c:v>
                </c:pt>
                <c:pt idx="2016">
                  <c:v>18</c:v>
                </c:pt>
                <c:pt idx="2017">
                  <c:v>26</c:v>
                </c:pt>
                <c:pt idx="2018">
                  <c:v>8</c:v>
                </c:pt>
                <c:pt idx="2019">
                  <c:v>13</c:v>
                </c:pt>
                <c:pt idx="2020">
                  <c:v>2</c:v>
                </c:pt>
                <c:pt idx="2021">
                  <c:v>3</c:v>
                </c:pt>
                <c:pt idx="2022">
                  <c:v>16</c:v>
                </c:pt>
                <c:pt idx="2023">
                  <c:v>15</c:v>
                </c:pt>
                <c:pt idx="2024">
                  <c:v>24</c:v>
                </c:pt>
                <c:pt idx="2025">
                  <c:v>16</c:v>
                </c:pt>
                <c:pt idx="2026">
                  <c:v>5</c:v>
                </c:pt>
                <c:pt idx="2027">
                  <c:v>17</c:v>
                </c:pt>
                <c:pt idx="2028">
                  <c:v>1</c:v>
                </c:pt>
                <c:pt idx="2029">
                  <c:v>2</c:v>
                </c:pt>
                <c:pt idx="2030">
                  <c:v>11</c:v>
                </c:pt>
                <c:pt idx="2031">
                  <c:v>30</c:v>
                </c:pt>
                <c:pt idx="2032">
                  <c:v>3</c:v>
                </c:pt>
                <c:pt idx="2033">
                  <c:v>4</c:v>
                </c:pt>
                <c:pt idx="2034">
                  <c:v>16</c:v>
                </c:pt>
                <c:pt idx="2035">
                  <c:v>19</c:v>
                </c:pt>
                <c:pt idx="2036">
                  <c:v>10</c:v>
                </c:pt>
                <c:pt idx="2037">
                  <c:v>11</c:v>
                </c:pt>
                <c:pt idx="2038">
                  <c:v>21</c:v>
                </c:pt>
                <c:pt idx="2039">
                  <c:v>9</c:v>
                </c:pt>
                <c:pt idx="2040">
                  <c:v>1</c:v>
                </c:pt>
                <c:pt idx="2041">
                  <c:v>18</c:v>
                </c:pt>
                <c:pt idx="2042">
                  <c:v>28</c:v>
                </c:pt>
                <c:pt idx="2043">
                  <c:v>4</c:v>
                </c:pt>
                <c:pt idx="2044">
                  <c:v>13</c:v>
                </c:pt>
                <c:pt idx="2045">
                  <c:v>4</c:v>
                </c:pt>
                <c:pt idx="2046">
                  <c:v>10</c:v>
                </c:pt>
                <c:pt idx="2047">
                  <c:v>10</c:v>
                </c:pt>
                <c:pt idx="2048">
                  <c:v>21</c:v>
                </c:pt>
                <c:pt idx="2049">
                  <c:v>14</c:v>
                </c:pt>
                <c:pt idx="2050">
                  <c:v>30</c:v>
                </c:pt>
                <c:pt idx="2051">
                  <c:v>19</c:v>
                </c:pt>
                <c:pt idx="2052">
                  <c:v>22</c:v>
                </c:pt>
                <c:pt idx="2053">
                  <c:v>1</c:v>
                </c:pt>
                <c:pt idx="2054">
                  <c:v>6</c:v>
                </c:pt>
                <c:pt idx="2055">
                  <c:v>4</c:v>
                </c:pt>
                <c:pt idx="2056">
                  <c:v>12</c:v>
                </c:pt>
                <c:pt idx="2057">
                  <c:v>21</c:v>
                </c:pt>
                <c:pt idx="2058">
                  <c:v>25</c:v>
                </c:pt>
                <c:pt idx="2059">
                  <c:v>2</c:v>
                </c:pt>
                <c:pt idx="2060">
                  <c:v>16</c:v>
                </c:pt>
                <c:pt idx="2061">
                  <c:v>29</c:v>
                </c:pt>
                <c:pt idx="2062">
                  <c:v>7</c:v>
                </c:pt>
                <c:pt idx="2063">
                  <c:v>8</c:v>
                </c:pt>
                <c:pt idx="2064">
                  <c:v>19</c:v>
                </c:pt>
                <c:pt idx="2065">
                  <c:v>29</c:v>
                </c:pt>
                <c:pt idx="2066">
                  <c:v>25</c:v>
                </c:pt>
                <c:pt idx="2067">
                  <c:v>24</c:v>
                </c:pt>
                <c:pt idx="2068">
                  <c:v>2</c:v>
                </c:pt>
                <c:pt idx="2069">
                  <c:v>12</c:v>
                </c:pt>
                <c:pt idx="2070">
                  <c:v>21</c:v>
                </c:pt>
                <c:pt idx="2071">
                  <c:v>24</c:v>
                </c:pt>
                <c:pt idx="2072">
                  <c:v>19</c:v>
                </c:pt>
                <c:pt idx="2073">
                  <c:v>27</c:v>
                </c:pt>
                <c:pt idx="2074">
                  <c:v>29</c:v>
                </c:pt>
                <c:pt idx="2075">
                  <c:v>2</c:v>
                </c:pt>
                <c:pt idx="2076">
                  <c:v>29</c:v>
                </c:pt>
                <c:pt idx="2077">
                  <c:v>22</c:v>
                </c:pt>
                <c:pt idx="2078">
                  <c:v>6</c:v>
                </c:pt>
                <c:pt idx="2079">
                  <c:v>1</c:v>
                </c:pt>
                <c:pt idx="2080">
                  <c:v>18</c:v>
                </c:pt>
                <c:pt idx="2081">
                  <c:v>4</c:v>
                </c:pt>
                <c:pt idx="2082">
                  <c:v>1</c:v>
                </c:pt>
                <c:pt idx="2083">
                  <c:v>14</c:v>
                </c:pt>
                <c:pt idx="2084">
                  <c:v>22</c:v>
                </c:pt>
                <c:pt idx="2085">
                  <c:v>25</c:v>
                </c:pt>
                <c:pt idx="2086">
                  <c:v>1</c:v>
                </c:pt>
                <c:pt idx="2087">
                  <c:v>15</c:v>
                </c:pt>
                <c:pt idx="2088">
                  <c:v>10</c:v>
                </c:pt>
                <c:pt idx="2089">
                  <c:v>15</c:v>
                </c:pt>
                <c:pt idx="2090">
                  <c:v>19</c:v>
                </c:pt>
                <c:pt idx="2091">
                  <c:v>15</c:v>
                </c:pt>
                <c:pt idx="2092">
                  <c:v>30</c:v>
                </c:pt>
                <c:pt idx="2093">
                  <c:v>24</c:v>
                </c:pt>
                <c:pt idx="2094">
                  <c:v>28</c:v>
                </c:pt>
                <c:pt idx="2095">
                  <c:v>30</c:v>
                </c:pt>
                <c:pt idx="2096">
                  <c:v>15</c:v>
                </c:pt>
                <c:pt idx="2097">
                  <c:v>19</c:v>
                </c:pt>
                <c:pt idx="2098">
                  <c:v>8</c:v>
                </c:pt>
                <c:pt idx="2099">
                  <c:v>14</c:v>
                </c:pt>
                <c:pt idx="2100">
                  <c:v>19</c:v>
                </c:pt>
                <c:pt idx="2101">
                  <c:v>24</c:v>
                </c:pt>
                <c:pt idx="2102">
                  <c:v>6</c:v>
                </c:pt>
                <c:pt idx="2103">
                  <c:v>25</c:v>
                </c:pt>
                <c:pt idx="2104">
                  <c:v>27</c:v>
                </c:pt>
                <c:pt idx="2105">
                  <c:v>12</c:v>
                </c:pt>
                <c:pt idx="2106">
                  <c:v>12</c:v>
                </c:pt>
                <c:pt idx="2107">
                  <c:v>16</c:v>
                </c:pt>
                <c:pt idx="2108">
                  <c:v>30</c:v>
                </c:pt>
                <c:pt idx="2109">
                  <c:v>20</c:v>
                </c:pt>
                <c:pt idx="2110">
                  <c:v>22</c:v>
                </c:pt>
                <c:pt idx="2111">
                  <c:v>4</c:v>
                </c:pt>
                <c:pt idx="2112">
                  <c:v>4</c:v>
                </c:pt>
                <c:pt idx="2113">
                  <c:v>16</c:v>
                </c:pt>
                <c:pt idx="2114">
                  <c:v>10</c:v>
                </c:pt>
                <c:pt idx="2115">
                  <c:v>19</c:v>
                </c:pt>
                <c:pt idx="2116">
                  <c:v>9</c:v>
                </c:pt>
                <c:pt idx="2117">
                  <c:v>3</c:v>
                </c:pt>
                <c:pt idx="2118">
                  <c:v>15</c:v>
                </c:pt>
                <c:pt idx="2119">
                  <c:v>27</c:v>
                </c:pt>
                <c:pt idx="2120">
                  <c:v>23</c:v>
                </c:pt>
                <c:pt idx="2121">
                  <c:v>2</c:v>
                </c:pt>
                <c:pt idx="2122">
                  <c:v>17</c:v>
                </c:pt>
                <c:pt idx="2123">
                  <c:v>28</c:v>
                </c:pt>
                <c:pt idx="2124">
                  <c:v>27</c:v>
                </c:pt>
                <c:pt idx="2125">
                  <c:v>27</c:v>
                </c:pt>
                <c:pt idx="2126">
                  <c:v>4</c:v>
                </c:pt>
                <c:pt idx="2127">
                  <c:v>19</c:v>
                </c:pt>
                <c:pt idx="2128">
                  <c:v>2</c:v>
                </c:pt>
                <c:pt idx="2129">
                  <c:v>30</c:v>
                </c:pt>
                <c:pt idx="2130">
                  <c:v>25</c:v>
                </c:pt>
                <c:pt idx="2131">
                  <c:v>20</c:v>
                </c:pt>
                <c:pt idx="2132">
                  <c:v>29</c:v>
                </c:pt>
                <c:pt idx="2133">
                  <c:v>27</c:v>
                </c:pt>
                <c:pt idx="2134">
                  <c:v>12</c:v>
                </c:pt>
                <c:pt idx="2135">
                  <c:v>21</c:v>
                </c:pt>
                <c:pt idx="2136">
                  <c:v>24</c:v>
                </c:pt>
                <c:pt idx="2137">
                  <c:v>30</c:v>
                </c:pt>
                <c:pt idx="2138">
                  <c:v>2</c:v>
                </c:pt>
                <c:pt idx="2139">
                  <c:v>2</c:v>
                </c:pt>
                <c:pt idx="2140">
                  <c:v>10</c:v>
                </c:pt>
                <c:pt idx="2141">
                  <c:v>27</c:v>
                </c:pt>
                <c:pt idx="2142">
                  <c:v>12</c:v>
                </c:pt>
                <c:pt idx="2143">
                  <c:v>16</c:v>
                </c:pt>
                <c:pt idx="2144">
                  <c:v>10</c:v>
                </c:pt>
                <c:pt idx="2145">
                  <c:v>14</c:v>
                </c:pt>
                <c:pt idx="2146">
                  <c:v>21</c:v>
                </c:pt>
                <c:pt idx="2147">
                  <c:v>13</c:v>
                </c:pt>
                <c:pt idx="2148">
                  <c:v>25</c:v>
                </c:pt>
                <c:pt idx="2149">
                  <c:v>27</c:v>
                </c:pt>
                <c:pt idx="2150">
                  <c:v>11</c:v>
                </c:pt>
                <c:pt idx="2151">
                  <c:v>4</c:v>
                </c:pt>
                <c:pt idx="2152">
                  <c:v>13</c:v>
                </c:pt>
                <c:pt idx="2153">
                  <c:v>20</c:v>
                </c:pt>
                <c:pt idx="2154">
                  <c:v>2</c:v>
                </c:pt>
                <c:pt idx="2155">
                  <c:v>9</c:v>
                </c:pt>
                <c:pt idx="2156">
                  <c:v>16</c:v>
                </c:pt>
                <c:pt idx="2157">
                  <c:v>3</c:v>
                </c:pt>
                <c:pt idx="2158">
                  <c:v>18</c:v>
                </c:pt>
                <c:pt idx="2159">
                  <c:v>4</c:v>
                </c:pt>
                <c:pt idx="2160">
                  <c:v>5</c:v>
                </c:pt>
                <c:pt idx="2161">
                  <c:v>30</c:v>
                </c:pt>
                <c:pt idx="2162">
                  <c:v>26</c:v>
                </c:pt>
                <c:pt idx="2163">
                  <c:v>7</c:v>
                </c:pt>
                <c:pt idx="2164">
                  <c:v>19</c:v>
                </c:pt>
                <c:pt idx="2165">
                  <c:v>11</c:v>
                </c:pt>
                <c:pt idx="2166">
                  <c:v>26</c:v>
                </c:pt>
                <c:pt idx="2167">
                  <c:v>5</c:v>
                </c:pt>
                <c:pt idx="2168">
                  <c:v>27</c:v>
                </c:pt>
                <c:pt idx="2169">
                  <c:v>28</c:v>
                </c:pt>
                <c:pt idx="2170">
                  <c:v>21</c:v>
                </c:pt>
                <c:pt idx="2171">
                  <c:v>8</c:v>
                </c:pt>
                <c:pt idx="2172">
                  <c:v>3</c:v>
                </c:pt>
                <c:pt idx="2173">
                  <c:v>22</c:v>
                </c:pt>
                <c:pt idx="2174">
                  <c:v>30</c:v>
                </c:pt>
                <c:pt idx="2175">
                  <c:v>19</c:v>
                </c:pt>
                <c:pt idx="2176">
                  <c:v>26</c:v>
                </c:pt>
                <c:pt idx="2177">
                  <c:v>24</c:v>
                </c:pt>
                <c:pt idx="2178">
                  <c:v>10</c:v>
                </c:pt>
                <c:pt idx="2179">
                  <c:v>3</c:v>
                </c:pt>
                <c:pt idx="2180">
                  <c:v>30</c:v>
                </c:pt>
                <c:pt idx="2181">
                  <c:v>2</c:v>
                </c:pt>
                <c:pt idx="2182">
                  <c:v>12</c:v>
                </c:pt>
                <c:pt idx="2183">
                  <c:v>26</c:v>
                </c:pt>
                <c:pt idx="2184">
                  <c:v>18</c:v>
                </c:pt>
                <c:pt idx="2185">
                  <c:v>7</c:v>
                </c:pt>
                <c:pt idx="2186">
                  <c:v>26</c:v>
                </c:pt>
                <c:pt idx="2187">
                  <c:v>22</c:v>
                </c:pt>
                <c:pt idx="2188">
                  <c:v>4</c:v>
                </c:pt>
                <c:pt idx="2189">
                  <c:v>23</c:v>
                </c:pt>
                <c:pt idx="2190">
                  <c:v>3</c:v>
                </c:pt>
                <c:pt idx="2191">
                  <c:v>20</c:v>
                </c:pt>
                <c:pt idx="2192">
                  <c:v>20</c:v>
                </c:pt>
                <c:pt idx="2193">
                  <c:v>28</c:v>
                </c:pt>
                <c:pt idx="2194">
                  <c:v>22</c:v>
                </c:pt>
                <c:pt idx="2195">
                  <c:v>16</c:v>
                </c:pt>
                <c:pt idx="2196">
                  <c:v>14</c:v>
                </c:pt>
                <c:pt idx="2197">
                  <c:v>9</c:v>
                </c:pt>
                <c:pt idx="2198">
                  <c:v>2</c:v>
                </c:pt>
                <c:pt idx="2199">
                  <c:v>6</c:v>
                </c:pt>
                <c:pt idx="2200">
                  <c:v>11</c:v>
                </c:pt>
                <c:pt idx="2201">
                  <c:v>4</c:v>
                </c:pt>
                <c:pt idx="2202">
                  <c:v>21</c:v>
                </c:pt>
                <c:pt idx="2203">
                  <c:v>2</c:v>
                </c:pt>
                <c:pt idx="2204">
                  <c:v>22</c:v>
                </c:pt>
                <c:pt idx="2205">
                  <c:v>17</c:v>
                </c:pt>
                <c:pt idx="2206">
                  <c:v>13</c:v>
                </c:pt>
                <c:pt idx="2207">
                  <c:v>26</c:v>
                </c:pt>
                <c:pt idx="2208">
                  <c:v>1</c:v>
                </c:pt>
                <c:pt idx="2209">
                  <c:v>16</c:v>
                </c:pt>
                <c:pt idx="2210">
                  <c:v>13</c:v>
                </c:pt>
                <c:pt idx="2211">
                  <c:v>18</c:v>
                </c:pt>
                <c:pt idx="2212">
                  <c:v>4</c:v>
                </c:pt>
                <c:pt idx="2213">
                  <c:v>16</c:v>
                </c:pt>
                <c:pt idx="2214">
                  <c:v>3</c:v>
                </c:pt>
                <c:pt idx="2215">
                  <c:v>13</c:v>
                </c:pt>
                <c:pt idx="2216">
                  <c:v>30</c:v>
                </c:pt>
                <c:pt idx="2217">
                  <c:v>9</c:v>
                </c:pt>
                <c:pt idx="2218">
                  <c:v>7</c:v>
                </c:pt>
                <c:pt idx="2219">
                  <c:v>1</c:v>
                </c:pt>
                <c:pt idx="2220">
                  <c:v>12</c:v>
                </c:pt>
                <c:pt idx="2221">
                  <c:v>11</c:v>
                </c:pt>
                <c:pt idx="2222">
                  <c:v>27</c:v>
                </c:pt>
                <c:pt idx="2223">
                  <c:v>18</c:v>
                </c:pt>
                <c:pt idx="2224">
                  <c:v>27</c:v>
                </c:pt>
                <c:pt idx="2225">
                  <c:v>30</c:v>
                </c:pt>
                <c:pt idx="2226">
                  <c:v>8</c:v>
                </c:pt>
                <c:pt idx="2227">
                  <c:v>5</c:v>
                </c:pt>
                <c:pt idx="2228">
                  <c:v>12</c:v>
                </c:pt>
                <c:pt idx="2229">
                  <c:v>19</c:v>
                </c:pt>
                <c:pt idx="2230">
                  <c:v>15</c:v>
                </c:pt>
                <c:pt idx="2231">
                  <c:v>21</c:v>
                </c:pt>
                <c:pt idx="2232">
                  <c:v>18</c:v>
                </c:pt>
                <c:pt idx="2233">
                  <c:v>30</c:v>
                </c:pt>
                <c:pt idx="2234">
                  <c:v>23</c:v>
                </c:pt>
                <c:pt idx="2235">
                  <c:v>22</c:v>
                </c:pt>
                <c:pt idx="2236">
                  <c:v>21</c:v>
                </c:pt>
                <c:pt idx="2237">
                  <c:v>23</c:v>
                </c:pt>
                <c:pt idx="2238">
                  <c:v>15</c:v>
                </c:pt>
                <c:pt idx="2239">
                  <c:v>5</c:v>
                </c:pt>
                <c:pt idx="2240">
                  <c:v>29</c:v>
                </c:pt>
                <c:pt idx="2241">
                  <c:v>5</c:v>
                </c:pt>
                <c:pt idx="2242">
                  <c:v>18</c:v>
                </c:pt>
                <c:pt idx="2243">
                  <c:v>2</c:v>
                </c:pt>
                <c:pt idx="2244">
                  <c:v>24</c:v>
                </c:pt>
                <c:pt idx="2245">
                  <c:v>7</c:v>
                </c:pt>
                <c:pt idx="2246">
                  <c:v>30</c:v>
                </c:pt>
                <c:pt idx="2247">
                  <c:v>18</c:v>
                </c:pt>
                <c:pt idx="2248">
                  <c:v>14</c:v>
                </c:pt>
                <c:pt idx="2249">
                  <c:v>24</c:v>
                </c:pt>
                <c:pt idx="2250">
                  <c:v>24</c:v>
                </c:pt>
                <c:pt idx="2251">
                  <c:v>30</c:v>
                </c:pt>
                <c:pt idx="2252">
                  <c:v>12</c:v>
                </c:pt>
                <c:pt idx="2253">
                  <c:v>26</c:v>
                </c:pt>
                <c:pt idx="2254">
                  <c:v>21</c:v>
                </c:pt>
                <c:pt idx="2255">
                  <c:v>26</c:v>
                </c:pt>
                <c:pt idx="2256">
                  <c:v>21</c:v>
                </c:pt>
                <c:pt idx="2257">
                  <c:v>17</c:v>
                </c:pt>
                <c:pt idx="2258">
                  <c:v>26</c:v>
                </c:pt>
                <c:pt idx="2259">
                  <c:v>12</c:v>
                </c:pt>
                <c:pt idx="2260">
                  <c:v>4</c:v>
                </c:pt>
                <c:pt idx="2261">
                  <c:v>25</c:v>
                </c:pt>
                <c:pt idx="2262">
                  <c:v>10</c:v>
                </c:pt>
                <c:pt idx="2263">
                  <c:v>1</c:v>
                </c:pt>
                <c:pt idx="2264">
                  <c:v>24</c:v>
                </c:pt>
                <c:pt idx="2265">
                  <c:v>27</c:v>
                </c:pt>
                <c:pt idx="2266">
                  <c:v>21</c:v>
                </c:pt>
                <c:pt idx="2267">
                  <c:v>16</c:v>
                </c:pt>
                <c:pt idx="2268">
                  <c:v>5</c:v>
                </c:pt>
                <c:pt idx="2269">
                  <c:v>12</c:v>
                </c:pt>
                <c:pt idx="2270">
                  <c:v>5</c:v>
                </c:pt>
                <c:pt idx="2271">
                  <c:v>1</c:v>
                </c:pt>
                <c:pt idx="2272">
                  <c:v>17</c:v>
                </c:pt>
                <c:pt idx="2273">
                  <c:v>20</c:v>
                </c:pt>
                <c:pt idx="2274">
                  <c:v>18</c:v>
                </c:pt>
                <c:pt idx="2275">
                  <c:v>20</c:v>
                </c:pt>
                <c:pt idx="2276">
                  <c:v>1</c:v>
                </c:pt>
                <c:pt idx="2277">
                  <c:v>1</c:v>
                </c:pt>
                <c:pt idx="2278">
                  <c:v>27</c:v>
                </c:pt>
                <c:pt idx="2279">
                  <c:v>15</c:v>
                </c:pt>
                <c:pt idx="2280">
                  <c:v>27</c:v>
                </c:pt>
                <c:pt idx="2281">
                  <c:v>4</c:v>
                </c:pt>
                <c:pt idx="2282">
                  <c:v>11</c:v>
                </c:pt>
                <c:pt idx="2283">
                  <c:v>14</c:v>
                </c:pt>
                <c:pt idx="2284">
                  <c:v>6</c:v>
                </c:pt>
                <c:pt idx="2285">
                  <c:v>18</c:v>
                </c:pt>
                <c:pt idx="2286">
                  <c:v>1</c:v>
                </c:pt>
                <c:pt idx="2287">
                  <c:v>9</c:v>
                </c:pt>
                <c:pt idx="2288">
                  <c:v>24</c:v>
                </c:pt>
                <c:pt idx="2289">
                  <c:v>28</c:v>
                </c:pt>
                <c:pt idx="2290">
                  <c:v>5</c:v>
                </c:pt>
                <c:pt idx="2291">
                  <c:v>10</c:v>
                </c:pt>
                <c:pt idx="2292">
                  <c:v>7</c:v>
                </c:pt>
                <c:pt idx="2293">
                  <c:v>10</c:v>
                </c:pt>
                <c:pt idx="2294">
                  <c:v>30</c:v>
                </c:pt>
                <c:pt idx="2295">
                  <c:v>16</c:v>
                </c:pt>
                <c:pt idx="2296">
                  <c:v>16</c:v>
                </c:pt>
                <c:pt idx="2297">
                  <c:v>29</c:v>
                </c:pt>
                <c:pt idx="2298">
                  <c:v>18</c:v>
                </c:pt>
                <c:pt idx="2299">
                  <c:v>27</c:v>
                </c:pt>
                <c:pt idx="2300">
                  <c:v>5</c:v>
                </c:pt>
                <c:pt idx="2301">
                  <c:v>22</c:v>
                </c:pt>
                <c:pt idx="2302">
                  <c:v>28</c:v>
                </c:pt>
                <c:pt idx="2303">
                  <c:v>29</c:v>
                </c:pt>
                <c:pt idx="2304">
                  <c:v>15</c:v>
                </c:pt>
                <c:pt idx="2305">
                  <c:v>10</c:v>
                </c:pt>
                <c:pt idx="2306">
                  <c:v>22</c:v>
                </c:pt>
                <c:pt idx="2307">
                  <c:v>16</c:v>
                </c:pt>
                <c:pt idx="2308">
                  <c:v>1</c:v>
                </c:pt>
                <c:pt idx="2309">
                  <c:v>6</c:v>
                </c:pt>
                <c:pt idx="2310">
                  <c:v>23</c:v>
                </c:pt>
                <c:pt idx="2311">
                  <c:v>3</c:v>
                </c:pt>
                <c:pt idx="2312">
                  <c:v>12</c:v>
                </c:pt>
                <c:pt idx="2313">
                  <c:v>18</c:v>
                </c:pt>
                <c:pt idx="2314">
                  <c:v>6</c:v>
                </c:pt>
                <c:pt idx="2315">
                  <c:v>1</c:v>
                </c:pt>
                <c:pt idx="2316">
                  <c:v>25</c:v>
                </c:pt>
                <c:pt idx="2317">
                  <c:v>25</c:v>
                </c:pt>
                <c:pt idx="2318">
                  <c:v>12</c:v>
                </c:pt>
                <c:pt idx="2319">
                  <c:v>27</c:v>
                </c:pt>
                <c:pt idx="2320">
                  <c:v>1</c:v>
                </c:pt>
                <c:pt idx="2321">
                  <c:v>24</c:v>
                </c:pt>
                <c:pt idx="2322">
                  <c:v>18</c:v>
                </c:pt>
                <c:pt idx="2323">
                  <c:v>15</c:v>
                </c:pt>
                <c:pt idx="2324">
                  <c:v>27</c:v>
                </c:pt>
                <c:pt idx="2325">
                  <c:v>23</c:v>
                </c:pt>
                <c:pt idx="2326">
                  <c:v>6</c:v>
                </c:pt>
                <c:pt idx="2327">
                  <c:v>4</c:v>
                </c:pt>
                <c:pt idx="2328">
                  <c:v>21</c:v>
                </c:pt>
                <c:pt idx="2329">
                  <c:v>13</c:v>
                </c:pt>
                <c:pt idx="2330">
                  <c:v>10</c:v>
                </c:pt>
                <c:pt idx="2331">
                  <c:v>3</c:v>
                </c:pt>
                <c:pt idx="2332">
                  <c:v>6</c:v>
                </c:pt>
                <c:pt idx="2333">
                  <c:v>9</c:v>
                </c:pt>
                <c:pt idx="2334">
                  <c:v>17</c:v>
                </c:pt>
              </c:numCache>
            </c:numRef>
          </c:yVal>
          <c:smooth val="0"/>
          <c:extLst>
            <c:ext xmlns:c16="http://schemas.microsoft.com/office/drawing/2014/chart" uri="{C3380CC4-5D6E-409C-BE32-E72D297353CC}">
              <c16:uniqueId val="{00000000-60D5-49D0-9F58-BBDF92BA01A8}"/>
            </c:ext>
          </c:extLst>
        </c:ser>
        <c:dLbls>
          <c:showLegendKey val="0"/>
          <c:showVal val="0"/>
          <c:showCatName val="0"/>
          <c:showSerName val="0"/>
          <c:showPercent val="0"/>
          <c:showBubbleSize val="0"/>
        </c:dLbls>
        <c:axId val="1194906159"/>
        <c:axId val="1194901839"/>
      </c:scatterChart>
      <c:valAx>
        <c:axId val="1194906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194901839"/>
        <c:crosses val="autoZero"/>
        <c:crossBetween val="midCat"/>
      </c:valAx>
      <c:valAx>
        <c:axId val="119490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194906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trendline>
            <c:spPr>
              <a:ln w="63500" cap="rnd" cmpd="sng" algn="ctr">
                <a:solidFill>
                  <a:schemeClr val="accent1">
                    <a:alpha val="25000"/>
                  </a:schemeClr>
                </a:solidFill>
                <a:round/>
              </a:ln>
              <a:effectLst/>
            </c:spPr>
            <c:trendlineType val="linear"/>
            <c:dispRSqr val="0"/>
            <c:dispEq val="0"/>
          </c:trendline>
          <c:trendline>
            <c:spPr>
              <a:ln w="63500" cap="rnd" cmpd="sng" algn="ctr">
                <a:solidFill>
                  <a:srgbClr val="E89808"/>
                </a:solidFill>
                <a:round/>
              </a:ln>
              <a:effectLst/>
            </c:spPr>
            <c:trendlineType val="linear"/>
            <c:forward val="2"/>
            <c:dispRSqr val="0"/>
            <c:dispEq val="0"/>
          </c:trendline>
          <c:xVal>
            <c:numRef>
              <c:f>'Health Care'!$D$2:$D$2344</c:f>
              <c:numCache>
                <c:formatCode>General</c:formatCode>
                <c:ptCount val="2343"/>
                <c:pt idx="0">
                  <c:v>6.02</c:v>
                </c:pt>
                <c:pt idx="1">
                  <c:v>5.44</c:v>
                </c:pt>
                <c:pt idx="2">
                  <c:v>6.15</c:v>
                </c:pt>
                <c:pt idx="3">
                  <c:v>7.03</c:v>
                </c:pt>
                <c:pt idx="4">
                  <c:v>8.59</c:v>
                </c:pt>
                <c:pt idx="5">
                  <c:v>4.42</c:v>
                </c:pt>
                <c:pt idx="6">
                  <c:v>5.56</c:v>
                </c:pt>
                <c:pt idx="7">
                  <c:v>4.51</c:v>
                </c:pt>
                <c:pt idx="8">
                  <c:v>4.54</c:v>
                </c:pt>
                <c:pt idx="9">
                  <c:v>7.4</c:v>
                </c:pt>
                <c:pt idx="10">
                  <c:v>6.22</c:v>
                </c:pt>
                <c:pt idx="11">
                  <c:v>11.84</c:v>
                </c:pt>
                <c:pt idx="12">
                  <c:v>4.38</c:v>
                </c:pt>
                <c:pt idx="13">
                  <c:v>5.64</c:v>
                </c:pt>
                <c:pt idx="14">
                  <c:v>4.7</c:v>
                </c:pt>
                <c:pt idx="15">
                  <c:v>4.1900000000000004</c:v>
                </c:pt>
                <c:pt idx="16">
                  <c:v>5.59</c:v>
                </c:pt>
                <c:pt idx="17">
                  <c:v>5.96</c:v>
                </c:pt>
                <c:pt idx="18">
                  <c:v>4.55</c:v>
                </c:pt>
                <c:pt idx="19">
                  <c:v>4.3600000000000003</c:v>
                </c:pt>
                <c:pt idx="20">
                  <c:v>6.01</c:v>
                </c:pt>
                <c:pt idx="21">
                  <c:v>5.49</c:v>
                </c:pt>
                <c:pt idx="22">
                  <c:v>5.81</c:v>
                </c:pt>
                <c:pt idx="23">
                  <c:v>5.52</c:v>
                </c:pt>
                <c:pt idx="24">
                  <c:v>5.99</c:v>
                </c:pt>
                <c:pt idx="25">
                  <c:v>6</c:v>
                </c:pt>
                <c:pt idx="26">
                  <c:v>5.59</c:v>
                </c:pt>
                <c:pt idx="27">
                  <c:v>5.68</c:v>
                </c:pt>
                <c:pt idx="28">
                  <c:v>6.14</c:v>
                </c:pt>
                <c:pt idx="29">
                  <c:v>4.8099999999999996</c:v>
                </c:pt>
                <c:pt idx="30">
                  <c:v>4.57</c:v>
                </c:pt>
                <c:pt idx="31">
                  <c:v>4.68</c:v>
                </c:pt>
                <c:pt idx="32">
                  <c:v>4.7699999999999996</c:v>
                </c:pt>
                <c:pt idx="33">
                  <c:v>5.99</c:v>
                </c:pt>
                <c:pt idx="34">
                  <c:v>6.35</c:v>
                </c:pt>
                <c:pt idx="35">
                  <c:v>9.99</c:v>
                </c:pt>
                <c:pt idx="36">
                  <c:v>11.72</c:v>
                </c:pt>
                <c:pt idx="37">
                  <c:v>6.29</c:v>
                </c:pt>
                <c:pt idx="38">
                  <c:v>5.93</c:v>
                </c:pt>
                <c:pt idx="39">
                  <c:v>11.73</c:v>
                </c:pt>
                <c:pt idx="40">
                  <c:v>4.66</c:v>
                </c:pt>
                <c:pt idx="41">
                  <c:v>11.96</c:v>
                </c:pt>
                <c:pt idx="42">
                  <c:v>11.75</c:v>
                </c:pt>
                <c:pt idx="43">
                  <c:v>4.3499999999999996</c:v>
                </c:pt>
                <c:pt idx="44">
                  <c:v>5.52</c:v>
                </c:pt>
                <c:pt idx="45">
                  <c:v>10.42</c:v>
                </c:pt>
                <c:pt idx="46">
                  <c:v>6.57</c:v>
                </c:pt>
                <c:pt idx="47">
                  <c:v>5.47</c:v>
                </c:pt>
                <c:pt idx="48">
                  <c:v>10.53</c:v>
                </c:pt>
                <c:pt idx="49">
                  <c:v>9.9600000000000009</c:v>
                </c:pt>
                <c:pt idx="50">
                  <c:v>5.43</c:v>
                </c:pt>
                <c:pt idx="51">
                  <c:v>10.53</c:v>
                </c:pt>
                <c:pt idx="52">
                  <c:v>8.8000000000000007</c:v>
                </c:pt>
                <c:pt idx="53">
                  <c:v>10.1</c:v>
                </c:pt>
                <c:pt idx="54">
                  <c:v>5.63</c:v>
                </c:pt>
                <c:pt idx="55">
                  <c:v>6.21</c:v>
                </c:pt>
                <c:pt idx="56">
                  <c:v>9.1999999999999993</c:v>
                </c:pt>
                <c:pt idx="57">
                  <c:v>9.52</c:v>
                </c:pt>
                <c:pt idx="58">
                  <c:v>6.03</c:v>
                </c:pt>
                <c:pt idx="59">
                  <c:v>10.46</c:v>
                </c:pt>
                <c:pt idx="60">
                  <c:v>8.92</c:v>
                </c:pt>
                <c:pt idx="61">
                  <c:v>4.33</c:v>
                </c:pt>
                <c:pt idx="62">
                  <c:v>5.88</c:v>
                </c:pt>
                <c:pt idx="63">
                  <c:v>6.1</c:v>
                </c:pt>
                <c:pt idx="64">
                  <c:v>5.55</c:v>
                </c:pt>
                <c:pt idx="65">
                  <c:v>6.98</c:v>
                </c:pt>
                <c:pt idx="66">
                  <c:v>11.91</c:v>
                </c:pt>
                <c:pt idx="67">
                  <c:v>4.51</c:v>
                </c:pt>
                <c:pt idx="68">
                  <c:v>4.3899999999999997</c:v>
                </c:pt>
                <c:pt idx="69">
                  <c:v>6.35</c:v>
                </c:pt>
                <c:pt idx="70">
                  <c:v>4.0199999999999996</c:v>
                </c:pt>
                <c:pt idx="71">
                  <c:v>4.4400000000000004</c:v>
                </c:pt>
                <c:pt idx="72">
                  <c:v>4.96</c:v>
                </c:pt>
                <c:pt idx="73">
                  <c:v>5.13</c:v>
                </c:pt>
                <c:pt idx="74">
                  <c:v>9.44</c:v>
                </c:pt>
                <c:pt idx="75">
                  <c:v>5.45</c:v>
                </c:pt>
                <c:pt idx="76">
                  <c:v>4.5199999999999996</c:v>
                </c:pt>
                <c:pt idx="77">
                  <c:v>4.7</c:v>
                </c:pt>
                <c:pt idx="78">
                  <c:v>5.51</c:v>
                </c:pt>
                <c:pt idx="79">
                  <c:v>9.4600000000000009</c:v>
                </c:pt>
                <c:pt idx="80">
                  <c:v>5.85</c:v>
                </c:pt>
                <c:pt idx="81">
                  <c:v>4.0999999999999996</c:v>
                </c:pt>
                <c:pt idx="82">
                  <c:v>4.83</c:v>
                </c:pt>
                <c:pt idx="83">
                  <c:v>6.24</c:v>
                </c:pt>
                <c:pt idx="84">
                  <c:v>4.32</c:v>
                </c:pt>
                <c:pt idx="85">
                  <c:v>10.01</c:v>
                </c:pt>
                <c:pt idx="86">
                  <c:v>9.7899999999999991</c:v>
                </c:pt>
                <c:pt idx="87">
                  <c:v>4.1100000000000003</c:v>
                </c:pt>
                <c:pt idx="88">
                  <c:v>6.29</c:v>
                </c:pt>
                <c:pt idx="89">
                  <c:v>4.5</c:v>
                </c:pt>
                <c:pt idx="90">
                  <c:v>4.76</c:v>
                </c:pt>
                <c:pt idx="91">
                  <c:v>5.24</c:v>
                </c:pt>
                <c:pt idx="92">
                  <c:v>4.1500000000000004</c:v>
                </c:pt>
                <c:pt idx="93">
                  <c:v>5.84</c:v>
                </c:pt>
                <c:pt idx="94">
                  <c:v>5.08</c:v>
                </c:pt>
                <c:pt idx="95">
                  <c:v>5.8</c:v>
                </c:pt>
                <c:pt idx="96">
                  <c:v>4.28</c:v>
                </c:pt>
                <c:pt idx="97">
                  <c:v>4.07</c:v>
                </c:pt>
                <c:pt idx="98">
                  <c:v>5.39</c:v>
                </c:pt>
                <c:pt idx="99">
                  <c:v>6.01</c:v>
                </c:pt>
                <c:pt idx="100">
                  <c:v>6.2</c:v>
                </c:pt>
                <c:pt idx="101">
                  <c:v>4.6399999999999997</c:v>
                </c:pt>
                <c:pt idx="102">
                  <c:v>6.43</c:v>
                </c:pt>
                <c:pt idx="103">
                  <c:v>4.55</c:v>
                </c:pt>
                <c:pt idx="104">
                  <c:v>4</c:v>
                </c:pt>
                <c:pt idx="105">
                  <c:v>5.63</c:v>
                </c:pt>
                <c:pt idx="106">
                  <c:v>6.24</c:v>
                </c:pt>
                <c:pt idx="107">
                  <c:v>4.4400000000000004</c:v>
                </c:pt>
                <c:pt idx="108">
                  <c:v>5.4</c:v>
                </c:pt>
                <c:pt idx="109">
                  <c:v>5.03</c:v>
                </c:pt>
                <c:pt idx="110">
                  <c:v>10.97</c:v>
                </c:pt>
                <c:pt idx="111">
                  <c:v>10.34</c:v>
                </c:pt>
                <c:pt idx="112">
                  <c:v>5.08</c:v>
                </c:pt>
                <c:pt idx="113">
                  <c:v>4.7699999999999996</c:v>
                </c:pt>
                <c:pt idx="114">
                  <c:v>10.01</c:v>
                </c:pt>
                <c:pt idx="115">
                  <c:v>5.82</c:v>
                </c:pt>
                <c:pt idx="116">
                  <c:v>4.2300000000000004</c:v>
                </c:pt>
                <c:pt idx="117">
                  <c:v>10.9</c:v>
                </c:pt>
                <c:pt idx="118">
                  <c:v>9.9600000000000009</c:v>
                </c:pt>
                <c:pt idx="119">
                  <c:v>6.38</c:v>
                </c:pt>
                <c:pt idx="120">
                  <c:v>4.3</c:v>
                </c:pt>
                <c:pt idx="121">
                  <c:v>6.23</c:v>
                </c:pt>
                <c:pt idx="122">
                  <c:v>6.9</c:v>
                </c:pt>
                <c:pt idx="123">
                  <c:v>11.68</c:v>
                </c:pt>
                <c:pt idx="124">
                  <c:v>11.85</c:v>
                </c:pt>
                <c:pt idx="125">
                  <c:v>11.63</c:v>
                </c:pt>
                <c:pt idx="126">
                  <c:v>11.09</c:v>
                </c:pt>
                <c:pt idx="127">
                  <c:v>10.66</c:v>
                </c:pt>
                <c:pt idx="128">
                  <c:v>11.18</c:v>
                </c:pt>
                <c:pt idx="129">
                  <c:v>8.18</c:v>
                </c:pt>
                <c:pt idx="130">
                  <c:v>5.75</c:v>
                </c:pt>
                <c:pt idx="131">
                  <c:v>6.93</c:v>
                </c:pt>
                <c:pt idx="132">
                  <c:v>10.84</c:v>
                </c:pt>
                <c:pt idx="133">
                  <c:v>11.93</c:v>
                </c:pt>
                <c:pt idx="134">
                  <c:v>11.98</c:v>
                </c:pt>
                <c:pt idx="135">
                  <c:v>4.88</c:v>
                </c:pt>
                <c:pt idx="136">
                  <c:v>10.68</c:v>
                </c:pt>
                <c:pt idx="137">
                  <c:v>11.84</c:v>
                </c:pt>
                <c:pt idx="138">
                  <c:v>6.54</c:v>
                </c:pt>
                <c:pt idx="139">
                  <c:v>7.61</c:v>
                </c:pt>
                <c:pt idx="140">
                  <c:v>7.59</c:v>
                </c:pt>
                <c:pt idx="141">
                  <c:v>9.85</c:v>
                </c:pt>
                <c:pt idx="142">
                  <c:v>4.49</c:v>
                </c:pt>
                <c:pt idx="143">
                  <c:v>10.81</c:v>
                </c:pt>
                <c:pt idx="144">
                  <c:v>5.1100000000000003</c:v>
                </c:pt>
                <c:pt idx="145">
                  <c:v>4.54</c:v>
                </c:pt>
                <c:pt idx="146">
                  <c:v>8.4499999999999993</c:v>
                </c:pt>
                <c:pt idx="147">
                  <c:v>5.68</c:v>
                </c:pt>
                <c:pt idx="148">
                  <c:v>6.02</c:v>
                </c:pt>
                <c:pt idx="149">
                  <c:v>5.79</c:v>
                </c:pt>
                <c:pt idx="150">
                  <c:v>5.51</c:v>
                </c:pt>
                <c:pt idx="151">
                  <c:v>11.08</c:v>
                </c:pt>
                <c:pt idx="152">
                  <c:v>4.3600000000000003</c:v>
                </c:pt>
                <c:pt idx="153">
                  <c:v>5.87</c:v>
                </c:pt>
                <c:pt idx="154">
                  <c:v>5.74</c:v>
                </c:pt>
                <c:pt idx="155">
                  <c:v>9.51</c:v>
                </c:pt>
                <c:pt idx="156">
                  <c:v>5.98</c:v>
                </c:pt>
                <c:pt idx="157">
                  <c:v>11.31</c:v>
                </c:pt>
                <c:pt idx="158">
                  <c:v>10.96</c:v>
                </c:pt>
                <c:pt idx="159">
                  <c:v>11.66</c:v>
                </c:pt>
                <c:pt idx="160">
                  <c:v>4.12</c:v>
                </c:pt>
                <c:pt idx="161">
                  <c:v>11.68</c:v>
                </c:pt>
                <c:pt idx="162">
                  <c:v>6.09</c:v>
                </c:pt>
                <c:pt idx="163">
                  <c:v>7.01</c:v>
                </c:pt>
                <c:pt idx="164">
                  <c:v>4.38</c:v>
                </c:pt>
                <c:pt idx="165">
                  <c:v>5.77</c:v>
                </c:pt>
                <c:pt idx="166">
                  <c:v>6.28</c:v>
                </c:pt>
                <c:pt idx="167">
                  <c:v>5.57</c:v>
                </c:pt>
                <c:pt idx="168">
                  <c:v>5.22</c:v>
                </c:pt>
                <c:pt idx="169">
                  <c:v>5.26</c:v>
                </c:pt>
                <c:pt idx="170">
                  <c:v>5.6</c:v>
                </c:pt>
                <c:pt idx="171">
                  <c:v>4.54</c:v>
                </c:pt>
                <c:pt idx="172">
                  <c:v>5.94</c:v>
                </c:pt>
                <c:pt idx="173">
                  <c:v>5.43</c:v>
                </c:pt>
                <c:pt idx="174">
                  <c:v>5.53</c:v>
                </c:pt>
                <c:pt idx="175">
                  <c:v>5.73</c:v>
                </c:pt>
                <c:pt idx="176">
                  <c:v>5.81</c:v>
                </c:pt>
                <c:pt idx="177">
                  <c:v>5.29</c:v>
                </c:pt>
                <c:pt idx="178">
                  <c:v>6.11</c:v>
                </c:pt>
                <c:pt idx="179">
                  <c:v>5.42</c:v>
                </c:pt>
                <c:pt idx="180">
                  <c:v>4.2</c:v>
                </c:pt>
                <c:pt idx="181">
                  <c:v>5.64</c:v>
                </c:pt>
                <c:pt idx="182">
                  <c:v>5.27</c:v>
                </c:pt>
                <c:pt idx="183">
                  <c:v>5.8</c:v>
                </c:pt>
                <c:pt idx="184">
                  <c:v>4.3600000000000003</c:v>
                </c:pt>
                <c:pt idx="185">
                  <c:v>4.45</c:v>
                </c:pt>
                <c:pt idx="186">
                  <c:v>4.8600000000000003</c:v>
                </c:pt>
                <c:pt idx="187">
                  <c:v>8.48</c:v>
                </c:pt>
                <c:pt idx="188">
                  <c:v>6.05</c:v>
                </c:pt>
                <c:pt idx="189">
                  <c:v>5.4</c:v>
                </c:pt>
                <c:pt idx="190">
                  <c:v>5.5</c:v>
                </c:pt>
                <c:pt idx="191">
                  <c:v>5.33</c:v>
                </c:pt>
                <c:pt idx="192">
                  <c:v>5.28</c:v>
                </c:pt>
                <c:pt idx="193">
                  <c:v>8.4600000000000009</c:v>
                </c:pt>
                <c:pt idx="194">
                  <c:v>4.37</c:v>
                </c:pt>
                <c:pt idx="195">
                  <c:v>5.49</c:v>
                </c:pt>
                <c:pt idx="196">
                  <c:v>9.1300000000000008</c:v>
                </c:pt>
                <c:pt idx="197">
                  <c:v>5.71</c:v>
                </c:pt>
                <c:pt idx="198">
                  <c:v>6.08</c:v>
                </c:pt>
                <c:pt idx="199">
                  <c:v>5.71</c:v>
                </c:pt>
                <c:pt idx="200">
                  <c:v>10.36</c:v>
                </c:pt>
                <c:pt idx="201">
                  <c:v>4.07</c:v>
                </c:pt>
                <c:pt idx="202">
                  <c:v>4.2699999999999996</c:v>
                </c:pt>
                <c:pt idx="203">
                  <c:v>4.08</c:v>
                </c:pt>
                <c:pt idx="204">
                  <c:v>5.03</c:v>
                </c:pt>
                <c:pt idx="205">
                  <c:v>4.76</c:v>
                </c:pt>
                <c:pt idx="206">
                  <c:v>4.58</c:v>
                </c:pt>
                <c:pt idx="207">
                  <c:v>5.36</c:v>
                </c:pt>
                <c:pt idx="208">
                  <c:v>6.19</c:v>
                </c:pt>
                <c:pt idx="209">
                  <c:v>11.19</c:v>
                </c:pt>
                <c:pt idx="210">
                  <c:v>10.16</c:v>
                </c:pt>
                <c:pt idx="211">
                  <c:v>4.47</c:v>
                </c:pt>
                <c:pt idx="212">
                  <c:v>6.45</c:v>
                </c:pt>
                <c:pt idx="213">
                  <c:v>4.33</c:v>
                </c:pt>
                <c:pt idx="214">
                  <c:v>5.51</c:v>
                </c:pt>
                <c:pt idx="215">
                  <c:v>4.4800000000000004</c:v>
                </c:pt>
                <c:pt idx="216">
                  <c:v>6.41</c:v>
                </c:pt>
                <c:pt idx="217">
                  <c:v>5.92</c:v>
                </c:pt>
                <c:pt idx="218">
                  <c:v>5.61</c:v>
                </c:pt>
                <c:pt idx="219">
                  <c:v>4.2</c:v>
                </c:pt>
                <c:pt idx="220">
                  <c:v>6.16</c:v>
                </c:pt>
                <c:pt idx="221">
                  <c:v>4.4800000000000004</c:v>
                </c:pt>
                <c:pt idx="222">
                  <c:v>6.77</c:v>
                </c:pt>
                <c:pt idx="223">
                  <c:v>5.78</c:v>
                </c:pt>
                <c:pt idx="224">
                  <c:v>9.92</c:v>
                </c:pt>
                <c:pt idx="225">
                  <c:v>8.5</c:v>
                </c:pt>
                <c:pt idx="226">
                  <c:v>4.54</c:v>
                </c:pt>
                <c:pt idx="227">
                  <c:v>6.72</c:v>
                </c:pt>
                <c:pt idx="228">
                  <c:v>11.44</c:v>
                </c:pt>
                <c:pt idx="229">
                  <c:v>9.14</c:v>
                </c:pt>
                <c:pt idx="230">
                  <c:v>9.16</c:v>
                </c:pt>
                <c:pt idx="231">
                  <c:v>11.4</c:v>
                </c:pt>
                <c:pt idx="232">
                  <c:v>9.2799999999999994</c:v>
                </c:pt>
                <c:pt idx="233">
                  <c:v>10.82</c:v>
                </c:pt>
                <c:pt idx="234">
                  <c:v>8.2200000000000006</c:v>
                </c:pt>
                <c:pt idx="235">
                  <c:v>7.95</c:v>
                </c:pt>
                <c:pt idx="236">
                  <c:v>11.05</c:v>
                </c:pt>
                <c:pt idx="237">
                  <c:v>7.98</c:v>
                </c:pt>
                <c:pt idx="238">
                  <c:v>8.06</c:v>
                </c:pt>
                <c:pt idx="239">
                  <c:v>7.93</c:v>
                </c:pt>
                <c:pt idx="240">
                  <c:v>8.57</c:v>
                </c:pt>
                <c:pt idx="241">
                  <c:v>12</c:v>
                </c:pt>
                <c:pt idx="242">
                  <c:v>4</c:v>
                </c:pt>
                <c:pt idx="243">
                  <c:v>11.82</c:v>
                </c:pt>
                <c:pt idx="244">
                  <c:v>5.18</c:v>
                </c:pt>
                <c:pt idx="245">
                  <c:v>6.5</c:v>
                </c:pt>
                <c:pt idx="246">
                  <c:v>11.96</c:v>
                </c:pt>
                <c:pt idx="247">
                  <c:v>9.0399999999999991</c:v>
                </c:pt>
                <c:pt idx="248">
                  <c:v>9.6199999999999992</c:v>
                </c:pt>
                <c:pt idx="249">
                  <c:v>4.7</c:v>
                </c:pt>
                <c:pt idx="250">
                  <c:v>4.37</c:v>
                </c:pt>
                <c:pt idx="251">
                  <c:v>6.04</c:v>
                </c:pt>
                <c:pt idx="252">
                  <c:v>9.23</c:v>
                </c:pt>
                <c:pt idx="253">
                  <c:v>4.24</c:v>
                </c:pt>
                <c:pt idx="254">
                  <c:v>5.87</c:v>
                </c:pt>
                <c:pt idx="255">
                  <c:v>5.32</c:v>
                </c:pt>
                <c:pt idx="256">
                  <c:v>8.68</c:v>
                </c:pt>
                <c:pt idx="257">
                  <c:v>4.01</c:v>
                </c:pt>
                <c:pt idx="258">
                  <c:v>10.17</c:v>
                </c:pt>
                <c:pt idx="259">
                  <c:v>9.58</c:v>
                </c:pt>
                <c:pt idx="260">
                  <c:v>9.8000000000000007</c:v>
                </c:pt>
                <c:pt idx="261">
                  <c:v>4.96</c:v>
                </c:pt>
                <c:pt idx="262">
                  <c:v>5.96</c:v>
                </c:pt>
                <c:pt idx="263">
                  <c:v>4.62</c:v>
                </c:pt>
                <c:pt idx="264">
                  <c:v>9.0500000000000007</c:v>
                </c:pt>
                <c:pt idx="265">
                  <c:v>8.2100000000000009</c:v>
                </c:pt>
                <c:pt idx="266">
                  <c:v>6.05</c:v>
                </c:pt>
                <c:pt idx="267">
                  <c:v>4.92</c:v>
                </c:pt>
                <c:pt idx="268">
                  <c:v>5.73</c:v>
                </c:pt>
                <c:pt idx="269">
                  <c:v>5.43</c:v>
                </c:pt>
                <c:pt idx="270">
                  <c:v>4.68</c:v>
                </c:pt>
                <c:pt idx="271">
                  <c:v>9.2899999999999991</c:v>
                </c:pt>
                <c:pt idx="272">
                  <c:v>4.47</c:v>
                </c:pt>
                <c:pt idx="273">
                  <c:v>5.27</c:v>
                </c:pt>
                <c:pt idx="274">
                  <c:v>7.69</c:v>
                </c:pt>
                <c:pt idx="275">
                  <c:v>7.72</c:v>
                </c:pt>
                <c:pt idx="276">
                  <c:v>7.92</c:v>
                </c:pt>
                <c:pt idx="277">
                  <c:v>9.0500000000000007</c:v>
                </c:pt>
                <c:pt idx="278">
                  <c:v>8.25</c:v>
                </c:pt>
                <c:pt idx="279">
                  <c:v>11.86</c:v>
                </c:pt>
                <c:pt idx="280">
                  <c:v>8.75</c:v>
                </c:pt>
                <c:pt idx="281">
                  <c:v>5.86</c:v>
                </c:pt>
                <c:pt idx="282">
                  <c:v>11.07</c:v>
                </c:pt>
                <c:pt idx="283">
                  <c:v>10.48</c:v>
                </c:pt>
                <c:pt idx="284">
                  <c:v>6.7</c:v>
                </c:pt>
                <c:pt idx="285">
                  <c:v>4.55</c:v>
                </c:pt>
                <c:pt idx="286">
                  <c:v>7.16</c:v>
                </c:pt>
                <c:pt idx="287">
                  <c:v>5.04</c:v>
                </c:pt>
                <c:pt idx="288">
                  <c:v>6.08</c:v>
                </c:pt>
                <c:pt idx="289">
                  <c:v>7.03</c:v>
                </c:pt>
                <c:pt idx="290">
                  <c:v>4.55</c:v>
                </c:pt>
                <c:pt idx="291">
                  <c:v>4.45</c:v>
                </c:pt>
                <c:pt idx="292">
                  <c:v>5.52</c:v>
                </c:pt>
                <c:pt idx="293">
                  <c:v>5.58</c:v>
                </c:pt>
                <c:pt idx="294">
                  <c:v>4.33</c:v>
                </c:pt>
                <c:pt idx="295">
                  <c:v>4.87</c:v>
                </c:pt>
                <c:pt idx="296">
                  <c:v>6.84</c:v>
                </c:pt>
                <c:pt idx="297">
                  <c:v>5.58</c:v>
                </c:pt>
                <c:pt idx="298">
                  <c:v>4.4000000000000004</c:v>
                </c:pt>
                <c:pt idx="299">
                  <c:v>4.53</c:v>
                </c:pt>
                <c:pt idx="300">
                  <c:v>4.6100000000000003</c:v>
                </c:pt>
                <c:pt idx="301">
                  <c:v>10.82</c:v>
                </c:pt>
                <c:pt idx="302">
                  <c:v>5.76</c:v>
                </c:pt>
                <c:pt idx="303">
                  <c:v>5.2</c:v>
                </c:pt>
                <c:pt idx="304">
                  <c:v>6.04</c:v>
                </c:pt>
                <c:pt idx="305">
                  <c:v>4.1100000000000003</c:v>
                </c:pt>
                <c:pt idx="306">
                  <c:v>10.51</c:v>
                </c:pt>
                <c:pt idx="307">
                  <c:v>11.51</c:v>
                </c:pt>
                <c:pt idx="308">
                  <c:v>6.74</c:v>
                </c:pt>
                <c:pt idx="309">
                  <c:v>8.41</c:v>
                </c:pt>
                <c:pt idx="310">
                  <c:v>10.79</c:v>
                </c:pt>
                <c:pt idx="311">
                  <c:v>7.47</c:v>
                </c:pt>
                <c:pt idx="312">
                  <c:v>4.0999999999999996</c:v>
                </c:pt>
                <c:pt idx="313">
                  <c:v>5.31</c:v>
                </c:pt>
                <c:pt idx="314">
                  <c:v>11.81</c:v>
                </c:pt>
                <c:pt idx="315">
                  <c:v>8.08</c:v>
                </c:pt>
                <c:pt idx="316">
                  <c:v>8.75</c:v>
                </c:pt>
                <c:pt idx="317">
                  <c:v>8.3800000000000008</c:v>
                </c:pt>
                <c:pt idx="318">
                  <c:v>5.35</c:v>
                </c:pt>
                <c:pt idx="319">
                  <c:v>4.26</c:v>
                </c:pt>
                <c:pt idx="320">
                  <c:v>8.64</c:v>
                </c:pt>
                <c:pt idx="321">
                  <c:v>8.51</c:v>
                </c:pt>
                <c:pt idx="322">
                  <c:v>6.35</c:v>
                </c:pt>
                <c:pt idx="323">
                  <c:v>5.55</c:v>
                </c:pt>
                <c:pt idx="324">
                  <c:v>4.25</c:v>
                </c:pt>
                <c:pt idx="325">
                  <c:v>8.8000000000000007</c:v>
                </c:pt>
                <c:pt idx="326">
                  <c:v>5.18</c:v>
                </c:pt>
                <c:pt idx="327">
                  <c:v>8.18</c:v>
                </c:pt>
                <c:pt idx="328">
                  <c:v>4.4000000000000004</c:v>
                </c:pt>
                <c:pt idx="329">
                  <c:v>10.9</c:v>
                </c:pt>
                <c:pt idx="330">
                  <c:v>5.42</c:v>
                </c:pt>
                <c:pt idx="331">
                  <c:v>8.83</c:v>
                </c:pt>
                <c:pt idx="332">
                  <c:v>5.21</c:v>
                </c:pt>
                <c:pt idx="333">
                  <c:v>8.66</c:v>
                </c:pt>
                <c:pt idx="334">
                  <c:v>9.86</c:v>
                </c:pt>
                <c:pt idx="335">
                  <c:v>5.1100000000000003</c:v>
                </c:pt>
                <c:pt idx="336">
                  <c:v>5.84</c:v>
                </c:pt>
                <c:pt idx="337">
                  <c:v>11.95</c:v>
                </c:pt>
                <c:pt idx="338">
                  <c:v>5.45</c:v>
                </c:pt>
                <c:pt idx="339">
                  <c:v>4.29</c:v>
                </c:pt>
                <c:pt idx="340">
                  <c:v>10.67</c:v>
                </c:pt>
                <c:pt idx="341">
                  <c:v>8.01</c:v>
                </c:pt>
                <c:pt idx="342">
                  <c:v>5.51</c:v>
                </c:pt>
                <c:pt idx="343">
                  <c:v>11.46</c:v>
                </c:pt>
                <c:pt idx="344">
                  <c:v>11.92</c:v>
                </c:pt>
                <c:pt idx="345">
                  <c:v>4.38</c:v>
                </c:pt>
                <c:pt idx="346">
                  <c:v>4.87</c:v>
                </c:pt>
                <c:pt idx="347">
                  <c:v>4.43</c:v>
                </c:pt>
                <c:pt idx="348">
                  <c:v>4.34</c:v>
                </c:pt>
                <c:pt idx="349">
                  <c:v>5.49</c:v>
                </c:pt>
                <c:pt idx="350">
                  <c:v>4.97</c:v>
                </c:pt>
                <c:pt idx="351">
                  <c:v>6.29</c:v>
                </c:pt>
                <c:pt idx="352">
                  <c:v>4.03</c:v>
                </c:pt>
                <c:pt idx="353">
                  <c:v>5.92</c:v>
                </c:pt>
                <c:pt idx="354">
                  <c:v>4.5599999999999996</c:v>
                </c:pt>
                <c:pt idx="355">
                  <c:v>4.68</c:v>
                </c:pt>
                <c:pt idx="356">
                  <c:v>5.53</c:v>
                </c:pt>
                <c:pt idx="357">
                  <c:v>5.54</c:v>
                </c:pt>
                <c:pt idx="358">
                  <c:v>8.41</c:v>
                </c:pt>
                <c:pt idx="359">
                  <c:v>8.6</c:v>
                </c:pt>
                <c:pt idx="360">
                  <c:v>4.32</c:v>
                </c:pt>
                <c:pt idx="361">
                  <c:v>5.49</c:v>
                </c:pt>
                <c:pt idx="362">
                  <c:v>8.1199999999999992</c:v>
                </c:pt>
                <c:pt idx="363">
                  <c:v>5.71</c:v>
                </c:pt>
                <c:pt idx="364">
                  <c:v>8.19</c:v>
                </c:pt>
                <c:pt idx="365">
                  <c:v>7.85</c:v>
                </c:pt>
                <c:pt idx="366">
                  <c:v>6.22</c:v>
                </c:pt>
                <c:pt idx="367">
                  <c:v>10.08</c:v>
                </c:pt>
                <c:pt idx="368">
                  <c:v>6.98</c:v>
                </c:pt>
                <c:pt idx="369">
                  <c:v>10.24</c:v>
                </c:pt>
                <c:pt idx="370">
                  <c:v>4.08</c:v>
                </c:pt>
                <c:pt idx="371">
                  <c:v>6.14</c:v>
                </c:pt>
                <c:pt idx="372">
                  <c:v>11.11</c:v>
                </c:pt>
                <c:pt idx="373">
                  <c:v>10.95</c:v>
                </c:pt>
                <c:pt idx="374">
                  <c:v>6.15</c:v>
                </c:pt>
                <c:pt idx="375">
                  <c:v>4.8600000000000003</c:v>
                </c:pt>
                <c:pt idx="376">
                  <c:v>6.29</c:v>
                </c:pt>
                <c:pt idx="377">
                  <c:v>7.83</c:v>
                </c:pt>
                <c:pt idx="378">
                  <c:v>10.72</c:v>
                </c:pt>
                <c:pt idx="379">
                  <c:v>7.72</c:v>
                </c:pt>
                <c:pt idx="380">
                  <c:v>5.27</c:v>
                </c:pt>
                <c:pt idx="381">
                  <c:v>4.1500000000000004</c:v>
                </c:pt>
                <c:pt idx="382">
                  <c:v>8.8699999999999992</c:v>
                </c:pt>
                <c:pt idx="383">
                  <c:v>11.76</c:v>
                </c:pt>
                <c:pt idx="384">
                  <c:v>9.08</c:v>
                </c:pt>
                <c:pt idx="385">
                  <c:v>4.32</c:v>
                </c:pt>
                <c:pt idx="386">
                  <c:v>4.3099999999999996</c:v>
                </c:pt>
                <c:pt idx="387">
                  <c:v>5.51</c:v>
                </c:pt>
                <c:pt idx="388">
                  <c:v>5.0599999999999996</c:v>
                </c:pt>
                <c:pt idx="389">
                  <c:v>4.2</c:v>
                </c:pt>
                <c:pt idx="390">
                  <c:v>10.16</c:v>
                </c:pt>
                <c:pt idx="391">
                  <c:v>9.81</c:v>
                </c:pt>
                <c:pt idx="392">
                  <c:v>7.33</c:v>
                </c:pt>
                <c:pt idx="393">
                  <c:v>9.18</c:v>
                </c:pt>
                <c:pt idx="394">
                  <c:v>7.48</c:v>
                </c:pt>
                <c:pt idx="395">
                  <c:v>6.72</c:v>
                </c:pt>
                <c:pt idx="396">
                  <c:v>11.3</c:v>
                </c:pt>
                <c:pt idx="397">
                  <c:v>4.05</c:v>
                </c:pt>
                <c:pt idx="398">
                  <c:v>5.61</c:v>
                </c:pt>
                <c:pt idx="399">
                  <c:v>7.42</c:v>
                </c:pt>
                <c:pt idx="400">
                  <c:v>7.91</c:v>
                </c:pt>
                <c:pt idx="401">
                  <c:v>4.68</c:v>
                </c:pt>
                <c:pt idx="402">
                  <c:v>6.28</c:v>
                </c:pt>
                <c:pt idx="403">
                  <c:v>8.31</c:v>
                </c:pt>
                <c:pt idx="404">
                  <c:v>8.68</c:v>
                </c:pt>
                <c:pt idx="405">
                  <c:v>8.1300000000000008</c:v>
                </c:pt>
                <c:pt idx="406">
                  <c:v>4.76</c:v>
                </c:pt>
                <c:pt idx="407">
                  <c:v>11.52</c:v>
                </c:pt>
                <c:pt idx="408">
                  <c:v>9.1</c:v>
                </c:pt>
                <c:pt idx="409">
                  <c:v>8.83</c:v>
                </c:pt>
                <c:pt idx="410">
                  <c:v>5.84</c:v>
                </c:pt>
                <c:pt idx="411">
                  <c:v>6.29</c:v>
                </c:pt>
                <c:pt idx="412">
                  <c:v>5.9</c:v>
                </c:pt>
                <c:pt idx="413">
                  <c:v>5.05</c:v>
                </c:pt>
                <c:pt idx="414">
                  <c:v>5.55</c:v>
                </c:pt>
                <c:pt idx="415">
                  <c:v>11.11</c:v>
                </c:pt>
                <c:pt idx="416">
                  <c:v>4.96</c:v>
                </c:pt>
                <c:pt idx="417">
                  <c:v>4.62</c:v>
                </c:pt>
                <c:pt idx="418">
                  <c:v>7.48</c:v>
                </c:pt>
                <c:pt idx="419">
                  <c:v>11</c:v>
                </c:pt>
                <c:pt idx="420">
                  <c:v>7.58</c:v>
                </c:pt>
                <c:pt idx="421">
                  <c:v>5.12</c:v>
                </c:pt>
                <c:pt idx="422">
                  <c:v>7.21</c:v>
                </c:pt>
                <c:pt idx="423">
                  <c:v>8.26</c:v>
                </c:pt>
                <c:pt idx="424">
                  <c:v>10.64</c:v>
                </c:pt>
                <c:pt idx="425">
                  <c:v>6</c:v>
                </c:pt>
                <c:pt idx="426">
                  <c:v>5.29</c:v>
                </c:pt>
                <c:pt idx="427">
                  <c:v>11.71</c:v>
                </c:pt>
                <c:pt idx="428">
                  <c:v>5.84</c:v>
                </c:pt>
                <c:pt idx="429">
                  <c:v>6.94</c:v>
                </c:pt>
                <c:pt idx="430">
                  <c:v>4.49</c:v>
                </c:pt>
                <c:pt idx="431">
                  <c:v>6.65</c:v>
                </c:pt>
                <c:pt idx="432">
                  <c:v>9.2200000000000006</c:v>
                </c:pt>
                <c:pt idx="433">
                  <c:v>4.2699999999999996</c:v>
                </c:pt>
                <c:pt idx="434">
                  <c:v>7.49</c:v>
                </c:pt>
                <c:pt idx="435">
                  <c:v>11.35</c:v>
                </c:pt>
                <c:pt idx="436">
                  <c:v>4.55</c:v>
                </c:pt>
                <c:pt idx="437">
                  <c:v>5.01</c:v>
                </c:pt>
                <c:pt idx="438">
                  <c:v>5.96</c:v>
                </c:pt>
                <c:pt idx="439">
                  <c:v>4.49</c:v>
                </c:pt>
                <c:pt idx="440">
                  <c:v>5.18</c:v>
                </c:pt>
                <c:pt idx="441">
                  <c:v>5.27</c:v>
                </c:pt>
                <c:pt idx="442">
                  <c:v>4.1500000000000004</c:v>
                </c:pt>
                <c:pt idx="443">
                  <c:v>10.95</c:v>
                </c:pt>
                <c:pt idx="444">
                  <c:v>4.42</c:v>
                </c:pt>
                <c:pt idx="445">
                  <c:v>6.21</c:v>
                </c:pt>
                <c:pt idx="446">
                  <c:v>4.76</c:v>
                </c:pt>
                <c:pt idx="447">
                  <c:v>5.87</c:v>
                </c:pt>
                <c:pt idx="448">
                  <c:v>4.92</c:v>
                </c:pt>
                <c:pt idx="449">
                  <c:v>4.03</c:v>
                </c:pt>
                <c:pt idx="450">
                  <c:v>11.11</c:v>
                </c:pt>
                <c:pt idx="451">
                  <c:v>4.12</c:v>
                </c:pt>
                <c:pt idx="452">
                  <c:v>5.65</c:v>
                </c:pt>
                <c:pt idx="453">
                  <c:v>4.3</c:v>
                </c:pt>
                <c:pt idx="454">
                  <c:v>4.59</c:v>
                </c:pt>
                <c:pt idx="455">
                  <c:v>5.53</c:v>
                </c:pt>
                <c:pt idx="456">
                  <c:v>6.09</c:v>
                </c:pt>
                <c:pt idx="457">
                  <c:v>5.68</c:v>
                </c:pt>
                <c:pt idx="458">
                  <c:v>5.74</c:v>
                </c:pt>
                <c:pt idx="459">
                  <c:v>4.37</c:v>
                </c:pt>
                <c:pt idx="460">
                  <c:v>4.4400000000000004</c:v>
                </c:pt>
                <c:pt idx="461">
                  <c:v>4.17</c:v>
                </c:pt>
                <c:pt idx="462">
                  <c:v>4.41</c:v>
                </c:pt>
                <c:pt idx="463">
                  <c:v>4.3600000000000003</c:v>
                </c:pt>
                <c:pt idx="464">
                  <c:v>5.93</c:v>
                </c:pt>
                <c:pt idx="465">
                  <c:v>4.04</c:v>
                </c:pt>
                <c:pt idx="466">
                  <c:v>4.95</c:v>
                </c:pt>
                <c:pt idx="467">
                  <c:v>4.43</c:v>
                </c:pt>
                <c:pt idx="468">
                  <c:v>5.47</c:v>
                </c:pt>
                <c:pt idx="469">
                  <c:v>5.57</c:v>
                </c:pt>
                <c:pt idx="470">
                  <c:v>4.5599999999999996</c:v>
                </c:pt>
                <c:pt idx="471">
                  <c:v>7.62</c:v>
                </c:pt>
                <c:pt idx="472">
                  <c:v>11.05</c:v>
                </c:pt>
                <c:pt idx="473">
                  <c:v>5.5</c:v>
                </c:pt>
                <c:pt idx="474">
                  <c:v>6.03</c:v>
                </c:pt>
                <c:pt idx="475">
                  <c:v>6.17</c:v>
                </c:pt>
                <c:pt idx="476">
                  <c:v>5.05</c:v>
                </c:pt>
                <c:pt idx="477">
                  <c:v>4.57</c:v>
                </c:pt>
                <c:pt idx="478">
                  <c:v>6.04</c:v>
                </c:pt>
                <c:pt idx="479">
                  <c:v>4.42</c:v>
                </c:pt>
                <c:pt idx="480">
                  <c:v>5.3</c:v>
                </c:pt>
                <c:pt idx="481">
                  <c:v>4.29</c:v>
                </c:pt>
                <c:pt idx="482">
                  <c:v>5.55</c:v>
                </c:pt>
                <c:pt idx="483">
                  <c:v>9.9</c:v>
                </c:pt>
                <c:pt idx="484">
                  <c:v>9.39</c:v>
                </c:pt>
                <c:pt idx="485">
                  <c:v>4.7</c:v>
                </c:pt>
                <c:pt idx="486">
                  <c:v>6.09</c:v>
                </c:pt>
                <c:pt idx="487">
                  <c:v>4.25</c:v>
                </c:pt>
                <c:pt idx="488">
                  <c:v>6.09</c:v>
                </c:pt>
                <c:pt idx="489">
                  <c:v>5.88</c:v>
                </c:pt>
                <c:pt idx="490">
                  <c:v>4.0199999999999996</c:v>
                </c:pt>
                <c:pt idx="491">
                  <c:v>4.67</c:v>
                </c:pt>
                <c:pt idx="492">
                  <c:v>6.23</c:v>
                </c:pt>
                <c:pt idx="493">
                  <c:v>5.97</c:v>
                </c:pt>
                <c:pt idx="494">
                  <c:v>5.28</c:v>
                </c:pt>
                <c:pt idx="495">
                  <c:v>4.17</c:v>
                </c:pt>
                <c:pt idx="496">
                  <c:v>4.43</c:v>
                </c:pt>
                <c:pt idx="497">
                  <c:v>8.94</c:v>
                </c:pt>
                <c:pt idx="498">
                  <c:v>5.12</c:v>
                </c:pt>
                <c:pt idx="499">
                  <c:v>5.82</c:v>
                </c:pt>
                <c:pt idx="500">
                  <c:v>5.1100000000000003</c:v>
                </c:pt>
                <c:pt idx="501">
                  <c:v>5.78</c:v>
                </c:pt>
                <c:pt idx="502">
                  <c:v>6.07</c:v>
                </c:pt>
                <c:pt idx="503">
                  <c:v>6.01</c:v>
                </c:pt>
                <c:pt idx="504">
                  <c:v>5.28</c:v>
                </c:pt>
                <c:pt idx="505">
                  <c:v>6.44</c:v>
                </c:pt>
                <c:pt idx="506">
                  <c:v>4.1900000000000004</c:v>
                </c:pt>
                <c:pt idx="507">
                  <c:v>8.5500000000000007</c:v>
                </c:pt>
                <c:pt idx="508">
                  <c:v>8.66</c:v>
                </c:pt>
                <c:pt idx="509">
                  <c:v>7.63</c:v>
                </c:pt>
                <c:pt idx="510">
                  <c:v>9.6</c:v>
                </c:pt>
                <c:pt idx="511">
                  <c:v>5.65</c:v>
                </c:pt>
                <c:pt idx="512">
                  <c:v>11.56</c:v>
                </c:pt>
                <c:pt idx="513">
                  <c:v>10.66</c:v>
                </c:pt>
                <c:pt idx="514">
                  <c:v>8.82</c:v>
                </c:pt>
                <c:pt idx="515">
                  <c:v>4.3</c:v>
                </c:pt>
                <c:pt idx="516">
                  <c:v>6.17</c:v>
                </c:pt>
                <c:pt idx="517">
                  <c:v>5.21</c:v>
                </c:pt>
                <c:pt idx="518">
                  <c:v>9.61</c:v>
                </c:pt>
                <c:pt idx="519">
                  <c:v>7.59</c:v>
                </c:pt>
                <c:pt idx="520">
                  <c:v>6.45</c:v>
                </c:pt>
                <c:pt idx="521">
                  <c:v>4.8499999999999996</c:v>
                </c:pt>
                <c:pt idx="522">
                  <c:v>5.17</c:v>
                </c:pt>
                <c:pt idx="523">
                  <c:v>9.2100000000000009</c:v>
                </c:pt>
                <c:pt idx="524">
                  <c:v>5.17</c:v>
                </c:pt>
                <c:pt idx="525">
                  <c:v>5.75</c:v>
                </c:pt>
                <c:pt idx="526">
                  <c:v>5.41</c:v>
                </c:pt>
                <c:pt idx="527">
                  <c:v>4.87</c:v>
                </c:pt>
                <c:pt idx="528">
                  <c:v>5.15</c:v>
                </c:pt>
                <c:pt idx="529">
                  <c:v>5.79</c:v>
                </c:pt>
                <c:pt idx="530">
                  <c:v>4.3600000000000003</c:v>
                </c:pt>
                <c:pt idx="531">
                  <c:v>11.4</c:v>
                </c:pt>
                <c:pt idx="532">
                  <c:v>9.91</c:v>
                </c:pt>
                <c:pt idx="533">
                  <c:v>6.06</c:v>
                </c:pt>
                <c:pt idx="534">
                  <c:v>5.37</c:v>
                </c:pt>
                <c:pt idx="535">
                  <c:v>6.1</c:v>
                </c:pt>
                <c:pt idx="536">
                  <c:v>6.22</c:v>
                </c:pt>
                <c:pt idx="537">
                  <c:v>5.81</c:v>
                </c:pt>
                <c:pt idx="538">
                  <c:v>4.62</c:v>
                </c:pt>
                <c:pt idx="539">
                  <c:v>6.14</c:v>
                </c:pt>
                <c:pt idx="540">
                  <c:v>6.23</c:v>
                </c:pt>
                <c:pt idx="541">
                  <c:v>5.32</c:v>
                </c:pt>
                <c:pt idx="542">
                  <c:v>6.27</c:v>
                </c:pt>
                <c:pt idx="543">
                  <c:v>4.7699999999999996</c:v>
                </c:pt>
                <c:pt idx="544">
                  <c:v>6.27</c:v>
                </c:pt>
                <c:pt idx="545">
                  <c:v>4.72</c:v>
                </c:pt>
                <c:pt idx="546">
                  <c:v>6.06</c:v>
                </c:pt>
                <c:pt idx="547">
                  <c:v>5.84</c:v>
                </c:pt>
                <c:pt idx="548">
                  <c:v>5.31</c:v>
                </c:pt>
                <c:pt idx="549">
                  <c:v>5.08</c:v>
                </c:pt>
                <c:pt idx="550">
                  <c:v>6.02</c:v>
                </c:pt>
                <c:pt idx="551">
                  <c:v>6</c:v>
                </c:pt>
                <c:pt idx="552">
                  <c:v>10.98</c:v>
                </c:pt>
                <c:pt idx="553">
                  <c:v>7.99</c:v>
                </c:pt>
                <c:pt idx="554">
                  <c:v>5.17</c:v>
                </c:pt>
                <c:pt idx="555">
                  <c:v>8.2899999999999991</c:v>
                </c:pt>
                <c:pt idx="556">
                  <c:v>7.67</c:v>
                </c:pt>
                <c:pt idx="557">
                  <c:v>4.6100000000000003</c:v>
                </c:pt>
                <c:pt idx="558">
                  <c:v>6.94</c:v>
                </c:pt>
                <c:pt idx="559">
                  <c:v>6.3</c:v>
                </c:pt>
                <c:pt idx="560">
                  <c:v>4.8</c:v>
                </c:pt>
                <c:pt idx="561">
                  <c:v>4.2300000000000004</c:v>
                </c:pt>
                <c:pt idx="562">
                  <c:v>10.01</c:v>
                </c:pt>
                <c:pt idx="563">
                  <c:v>11.87</c:v>
                </c:pt>
                <c:pt idx="564">
                  <c:v>7.03</c:v>
                </c:pt>
                <c:pt idx="565">
                  <c:v>5.75</c:v>
                </c:pt>
                <c:pt idx="566">
                  <c:v>5.37</c:v>
                </c:pt>
                <c:pt idx="567">
                  <c:v>11.01</c:v>
                </c:pt>
                <c:pt idx="568">
                  <c:v>5.0199999999999996</c:v>
                </c:pt>
                <c:pt idx="569">
                  <c:v>6.68</c:v>
                </c:pt>
                <c:pt idx="570">
                  <c:v>6.74</c:v>
                </c:pt>
                <c:pt idx="571">
                  <c:v>7.39</c:v>
                </c:pt>
                <c:pt idx="572">
                  <c:v>5.35</c:v>
                </c:pt>
                <c:pt idx="573">
                  <c:v>11.97</c:v>
                </c:pt>
                <c:pt idx="574">
                  <c:v>10.67</c:v>
                </c:pt>
                <c:pt idx="575">
                  <c:v>5.0199999999999996</c:v>
                </c:pt>
                <c:pt idx="576">
                  <c:v>10.78</c:v>
                </c:pt>
                <c:pt idx="577">
                  <c:v>10.99</c:v>
                </c:pt>
                <c:pt idx="578">
                  <c:v>5.29</c:v>
                </c:pt>
                <c:pt idx="579">
                  <c:v>7.3</c:v>
                </c:pt>
                <c:pt idx="580">
                  <c:v>7.71</c:v>
                </c:pt>
                <c:pt idx="581">
                  <c:v>10.87</c:v>
                </c:pt>
                <c:pt idx="582">
                  <c:v>5.16</c:v>
                </c:pt>
                <c:pt idx="583">
                  <c:v>5.12</c:v>
                </c:pt>
                <c:pt idx="584">
                  <c:v>6.29</c:v>
                </c:pt>
                <c:pt idx="585">
                  <c:v>5.65</c:v>
                </c:pt>
                <c:pt idx="586">
                  <c:v>5.34</c:v>
                </c:pt>
                <c:pt idx="587">
                  <c:v>9.6</c:v>
                </c:pt>
                <c:pt idx="588">
                  <c:v>4.1500000000000004</c:v>
                </c:pt>
                <c:pt idx="589">
                  <c:v>4.53</c:v>
                </c:pt>
                <c:pt idx="590">
                  <c:v>4.4400000000000004</c:v>
                </c:pt>
                <c:pt idx="591">
                  <c:v>7.66</c:v>
                </c:pt>
                <c:pt idx="592">
                  <c:v>9.4499999999999993</c:v>
                </c:pt>
                <c:pt idx="593">
                  <c:v>11.09</c:v>
                </c:pt>
                <c:pt idx="594">
                  <c:v>10.84</c:v>
                </c:pt>
                <c:pt idx="595">
                  <c:v>4.6100000000000003</c:v>
                </c:pt>
                <c:pt idx="596">
                  <c:v>5.98</c:v>
                </c:pt>
                <c:pt idx="597">
                  <c:v>5.91</c:v>
                </c:pt>
                <c:pt idx="598">
                  <c:v>9.51</c:v>
                </c:pt>
                <c:pt idx="599">
                  <c:v>11.34</c:v>
                </c:pt>
                <c:pt idx="600">
                  <c:v>4.29</c:v>
                </c:pt>
                <c:pt idx="601">
                  <c:v>9.34</c:v>
                </c:pt>
                <c:pt idx="602">
                  <c:v>4.82</c:v>
                </c:pt>
                <c:pt idx="603">
                  <c:v>4.43</c:v>
                </c:pt>
                <c:pt idx="604">
                  <c:v>5.12</c:v>
                </c:pt>
                <c:pt idx="605">
                  <c:v>6.37</c:v>
                </c:pt>
                <c:pt idx="606">
                  <c:v>4.49</c:v>
                </c:pt>
                <c:pt idx="607">
                  <c:v>4.01</c:v>
                </c:pt>
                <c:pt idx="608">
                  <c:v>4.99</c:v>
                </c:pt>
                <c:pt idx="609">
                  <c:v>4.7699999999999996</c:v>
                </c:pt>
                <c:pt idx="610">
                  <c:v>4.13</c:v>
                </c:pt>
                <c:pt idx="611">
                  <c:v>5.7</c:v>
                </c:pt>
                <c:pt idx="612">
                  <c:v>5.94</c:v>
                </c:pt>
                <c:pt idx="613">
                  <c:v>5.43</c:v>
                </c:pt>
                <c:pt idx="614">
                  <c:v>4.37</c:v>
                </c:pt>
                <c:pt idx="615">
                  <c:v>5.05</c:v>
                </c:pt>
                <c:pt idx="616">
                  <c:v>6.06</c:v>
                </c:pt>
                <c:pt idx="617">
                  <c:v>6.1</c:v>
                </c:pt>
                <c:pt idx="618">
                  <c:v>4.45</c:v>
                </c:pt>
                <c:pt idx="619">
                  <c:v>4.66</c:v>
                </c:pt>
                <c:pt idx="620">
                  <c:v>6.04</c:v>
                </c:pt>
                <c:pt idx="621">
                  <c:v>4.7300000000000004</c:v>
                </c:pt>
                <c:pt idx="622">
                  <c:v>5.68</c:v>
                </c:pt>
                <c:pt idx="623">
                  <c:v>4.4000000000000004</c:v>
                </c:pt>
                <c:pt idx="624">
                  <c:v>6.22</c:v>
                </c:pt>
                <c:pt idx="625">
                  <c:v>5.49</c:v>
                </c:pt>
                <c:pt idx="626">
                  <c:v>5.51</c:v>
                </c:pt>
                <c:pt idx="627">
                  <c:v>4.1900000000000004</c:v>
                </c:pt>
                <c:pt idx="628">
                  <c:v>5.12</c:v>
                </c:pt>
                <c:pt idx="629">
                  <c:v>5.2</c:v>
                </c:pt>
                <c:pt idx="630">
                  <c:v>5.6</c:v>
                </c:pt>
                <c:pt idx="631">
                  <c:v>4.67</c:v>
                </c:pt>
                <c:pt idx="632">
                  <c:v>10.97</c:v>
                </c:pt>
                <c:pt idx="633">
                  <c:v>5.79</c:v>
                </c:pt>
                <c:pt idx="634">
                  <c:v>9.6199999999999992</c:v>
                </c:pt>
                <c:pt idx="635">
                  <c:v>4.13</c:v>
                </c:pt>
                <c:pt idx="636">
                  <c:v>10.93</c:v>
                </c:pt>
                <c:pt idx="637">
                  <c:v>6.23</c:v>
                </c:pt>
                <c:pt idx="638">
                  <c:v>6.05</c:v>
                </c:pt>
                <c:pt idx="639">
                  <c:v>5.91</c:v>
                </c:pt>
                <c:pt idx="640">
                  <c:v>5.33</c:v>
                </c:pt>
                <c:pt idx="641">
                  <c:v>6.16</c:v>
                </c:pt>
                <c:pt idx="642">
                  <c:v>4.09</c:v>
                </c:pt>
                <c:pt idx="643">
                  <c:v>5.16</c:v>
                </c:pt>
                <c:pt idx="644">
                  <c:v>5.84</c:v>
                </c:pt>
                <c:pt idx="645">
                  <c:v>4.57</c:v>
                </c:pt>
                <c:pt idx="646">
                  <c:v>10.85</c:v>
                </c:pt>
                <c:pt idx="647">
                  <c:v>4.41</c:v>
                </c:pt>
                <c:pt idx="648">
                  <c:v>5.85</c:v>
                </c:pt>
                <c:pt idx="649">
                  <c:v>5.83</c:v>
                </c:pt>
                <c:pt idx="650">
                  <c:v>4.93</c:v>
                </c:pt>
                <c:pt idx="651">
                  <c:v>4.45</c:v>
                </c:pt>
                <c:pt idx="652">
                  <c:v>4.18</c:v>
                </c:pt>
                <c:pt idx="653">
                  <c:v>6.98</c:v>
                </c:pt>
                <c:pt idx="654">
                  <c:v>11.24</c:v>
                </c:pt>
                <c:pt idx="655">
                  <c:v>4.62</c:v>
                </c:pt>
                <c:pt idx="656">
                  <c:v>5.71</c:v>
                </c:pt>
                <c:pt idx="657">
                  <c:v>11.96</c:v>
                </c:pt>
                <c:pt idx="658">
                  <c:v>8.75</c:v>
                </c:pt>
                <c:pt idx="659">
                  <c:v>5.65</c:v>
                </c:pt>
                <c:pt idx="660">
                  <c:v>7.62</c:v>
                </c:pt>
                <c:pt idx="661">
                  <c:v>7.58</c:v>
                </c:pt>
                <c:pt idx="662">
                  <c:v>11.04</c:v>
                </c:pt>
                <c:pt idx="663">
                  <c:v>11.3</c:v>
                </c:pt>
                <c:pt idx="664">
                  <c:v>9.85</c:v>
                </c:pt>
                <c:pt idx="665">
                  <c:v>4.9000000000000004</c:v>
                </c:pt>
                <c:pt idx="666">
                  <c:v>5.36</c:v>
                </c:pt>
                <c:pt idx="667">
                  <c:v>9.83</c:v>
                </c:pt>
                <c:pt idx="668">
                  <c:v>11.88</c:v>
                </c:pt>
                <c:pt idx="669">
                  <c:v>7.76</c:v>
                </c:pt>
                <c:pt idx="670">
                  <c:v>4.46</c:v>
                </c:pt>
                <c:pt idx="671">
                  <c:v>11.89</c:v>
                </c:pt>
                <c:pt idx="672">
                  <c:v>5.6</c:v>
                </c:pt>
                <c:pt idx="673">
                  <c:v>11.43</c:v>
                </c:pt>
                <c:pt idx="674">
                  <c:v>7</c:v>
                </c:pt>
                <c:pt idx="675">
                  <c:v>6.02</c:v>
                </c:pt>
                <c:pt idx="676">
                  <c:v>5.73</c:v>
                </c:pt>
                <c:pt idx="677">
                  <c:v>7.79</c:v>
                </c:pt>
                <c:pt idx="678">
                  <c:v>5.78</c:v>
                </c:pt>
                <c:pt idx="679">
                  <c:v>6.21</c:v>
                </c:pt>
                <c:pt idx="680">
                  <c:v>5.52</c:v>
                </c:pt>
                <c:pt idx="681">
                  <c:v>4.18</c:v>
                </c:pt>
                <c:pt idx="682">
                  <c:v>5.51</c:v>
                </c:pt>
                <c:pt idx="683">
                  <c:v>4.8499999999999996</c:v>
                </c:pt>
                <c:pt idx="684">
                  <c:v>6.33</c:v>
                </c:pt>
                <c:pt idx="685">
                  <c:v>5.74</c:v>
                </c:pt>
                <c:pt idx="686">
                  <c:v>4.04</c:v>
                </c:pt>
                <c:pt idx="687">
                  <c:v>4.07</c:v>
                </c:pt>
                <c:pt idx="688">
                  <c:v>4.76</c:v>
                </c:pt>
                <c:pt idx="689">
                  <c:v>5.24</c:v>
                </c:pt>
                <c:pt idx="690">
                  <c:v>6.05</c:v>
                </c:pt>
                <c:pt idx="691">
                  <c:v>4.67</c:v>
                </c:pt>
                <c:pt idx="692">
                  <c:v>4.0199999999999996</c:v>
                </c:pt>
                <c:pt idx="693">
                  <c:v>8.86</c:v>
                </c:pt>
                <c:pt idx="694">
                  <c:v>6.18</c:v>
                </c:pt>
                <c:pt idx="695">
                  <c:v>4.3099999999999996</c:v>
                </c:pt>
                <c:pt idx="696">
                  <c:v>5.24</c:v>
                </c:pt>
                <c:pt idx="697">
                  <c:v>5.53</c:v>
                </c:pt>
                <c:pt idx="698">
                  <c:v>6.48</c:v>
                </c:pt>
                <c:pt idx="699">
                  <c:v>9.77</c:v>
                </c:pt>
                <c:pt idx="700">
                  <c:v>6.38</c:v>
                </c:pt>
                <c:pt idx="701">
                  <c:v>4.9800000000000004</c:v>
                </c:pt>
                <c:pt idx="702">
                  <c:v>4.28</c:v>
                </c:pt>
                <c:pt idx="703">
                  <c:v>9.81</c:v>
                </c:pt>
                <c:pt idx="704">
                  <c:v>4.18</c:v>
                </c:pt>
                <c:pt idx="705">
                  <c:v>8.41</c:v>
                </c:pt>
                <c:pt idx="706">
                  <c:v>5.19</c:v>
                </c:pt>
                <c:pt idx="707">
                  <c:v>7.84</c:v>
                </c:pt>
                <c:pt idx="708">
                  <c:v>5.87</c:v>
                </c:pt>
                <c:pt idx="709">
                  <c:v>4.26</c:v>
                </c:pt>
                <c:pt idx="710">
                  <c:v>6.03</c:v>
                </c:pt>
                <c:pt idx="711">
                  <c:v>7.66</c:v>
                </c:pt>
                <c:pt idx="712">
                  <c:v>10.08</c:v>
                </c:pt>
                <c:pt idx="713">
                  <c:v>10.85</c:v>
                </c:pt>
                <c:pt idx="714">
                  <c:v>6.02</c:v>
                </c:pt>
                <c:pt idx="715">
                  <c:v>5.77</c:v>
                </c:pt>
                <c:pt idx="716">
                  <c:v>6.04</c:v>
                </c:pt>
                <c:pt idx="717">
                  <c:v>4.5599999999999996</c:v>
                </c:pt>
                <c:pt idx="718">
                  <c:v>4.47</c:v>
                </c:pt>
                <c:pt idx="719">
                  <c:v>4.01</c:v>
                </c:pt>
                <c:pt idx="720">
                  <c:v>4.1900000000000004</c:v>
                </c:pt>
                <c:pt idx="721">
                  <c:v>11.68</c:v>
                </c:pt>
                <c:pt idx="722">
                  <c:v>5.49</c:v>
                </c:pt>
                <c:pt idx="723">
                  <c:v>7.59</c:v>
                </c:pt>
                <c:pt idx="724">
                  <c:v>4.5999999999999996</c:v>
                </c:pt>
                <c:pt idx="725">
                  <c:v>9.42</c:v>
                </c:pt>
                <c:pt idx="726">
                  <c:v>4.45</c:v>
                </c:pt>
                <c:pt idx="727">
                  <c:v>4.87</c:v>
                </c:pt>
                <c:pt idx="728">
                  <c:v>9.68</c:v>
                </c:pt>
                <c:pt idx="729">
                  <c:v>6.84</c:v>
                </c:pt>
                <c:pt idx="730">
                  <c:v>4.24</c:v>
                </c:pt>
                <c:pt idx="731">
                  <c:v>6.25</c:v>
                </c:pt>
                <c:pt idx="732">
                  <c:v>4.0199999999999996</c:v>
                </c:pt>
                <c:pt idx="733">
                  <c:v>4.45</c:v>
                </c:pt>
                <c:pt idx="734">
                  <c:v>10.27</c:v>
                </c:pt>
                <c:pt idx="735">
                  <c:v>4.6900000000000004</c:v>
                </c:pt>
                <c:pt idx="736">
                  <c:v>7.22</c:v>
                </c:pt>
                <c:pt idx="737">
                  <c:v>11.51</c:v>
                </c:pt>
                <c:pt idx="738">
                  <c:v>10.67</c:v>
                </c:pt>
                <c:pt idx="739">
                  <c:v>6.09</c:v>
                </c:pt>
                <c:pt idx="740">
                  <c:v>10.039999999999999</c:v>
                </c:pt>
                <c:pt idx="741">
                  <c:v>5.22</c:v>
                </c:pt>
                <c:pt idx="742">
                  <c:v>5.4</c:v>
                </c:pt>
                <c:pt idx="743">
                  <c:v>10.54</c:v>
                </c:pt>
                <c:pt idx="744">
                  <c:v>6.04</c:v>
                </c:pt>
                <c:pt idx="745">
                  <c:v>4.46</c:v>
                </c:pt>
                <c:pt idx="746">
                  <c:v>11.82</c:v>
                </c:pt>
                <c:pt idx="747">
                  <c:v>10.52</c:v>
                </c:pt>
                <c:pt idx="748">
                  <c:v>5.1100000000000003</c:v>
                </c:pt>
                <c:pt idx="749">
                  <c:v>9.51</c:v>
                </c:pt>
                <c:pt idx="750">
                  <c:v>4.99</c:v>
                </c:pt>
                <c:pt idx="751">
                  <c:v>10.55</c:v>
                </c:pt>
                <c:pt idx="752">
                  <c:v>11.05</c:v>
                </c:pt>
                <c:pt idx="753">
                  <c:v>5.96</c:v>
                </c:pt>
                <c:pt idx="754">
                  <c:v>5.91</c:v>
                </c:pt>
                <c:pt idx="755">
                  <c:v>7.73</c:v>
                </c:pt>
                <c:pt idx="756">
                  <c:v>4.55</c:v>
                </c:pt>
                <c:pt idx="757">
                  <c:v>5</c:v>
                </c:pt>
                <c:pt idx="758">
                  <c:v>5.14</c:v>
                </c:pt>
                <c:pt idx="759">
                  <c:v>5.32</c:v>
                </c:pt>
                <c:pt idx="760">
                  <c:v>5.85</c:v>
                </c:pt>
                <c:pt idx="761">
                  <c:v>4.26</c:v>
                </c:pt>
                <c:pt idx="762">
                  <c:v>4.78</c:v>
                </c:pt>
                <c:pt idx="763">
                  <c:v>5.4</c:v>
                </c:pt>
                <c:pt idx="764">
                  <c:v>4.04</c:v>
                </c:pt>
                <c:pt idx="765">
                  <c:v>11.03</c:v>
                </c:pt>
                <c:pt idx="766">
                  <c:v>9.49</c:v>
                </c:pt>
                <c:pt idx="767">
                  <c:v>4.24</c:v>
                </c:pt>
                <c:pt idx="768">
                  <c:v>4.13</c:v>
                </c:pt>
                <c:pt idx="769">
                  <c:v>6.15</c:v>
                </c:pt>
                <c:pt idx="770">
                  <c:v>6.29</c:v>
                </c:pt>
                <c:pt idx="771">
                  <c:v>4.5</c:v>
                </c:pt>
                <c:pt idx="772">
                  <c:v>5.88</c:v>
                </c:pt>
                <c:pt idx="773">
                  <c:v>5.83</c:v>
                </c:pt>
                <c:pt idx="774">
                  <c:v>4.83</c:v>
                </c:pt>
                <c:pt idx="775">
                  <c:v>4.07</c:v>
                </c:pt>
                <c:pt idx="776">
                  <c:v>4.95</c:v>
                </c:pt>
                <c:pt idx="777">
                  <c:v>11.35</c:v>
                </c:pt>
                <c:pt idx="778">
                  <c:v>9.4499999999999993</c:v>
                </c:pt>
                <c:pt idx="779">
                  <c:v>6.29</c:v>
                </c:pt>
                <c:pt idx="780">
                  <c:v>8.1199999999999992</c:v>
                </c:pt>
                <c:pt idx="781">
                  <c:v>8.6999999999999993</c:v>
                </c:pt>
                <c:pt idx="782">
                  <c:v>6.79</c:v>
                </c:pt>
                <c:pt idx="783">
                  <c:v>8.9600000000000009</c:v>
                </c:pt>
                <c:pt idx="784">
                  <c:v>10.79</c:v>
                </c:pt>
                <c:pt idx="785">
                  <c:v>4.6500000000000004</c:v>
                </c:pt>
                <c:pt idx="786">
                  <c:v>5.1100000000000003</c:v>
                </c:pt>
                <c:pt idx="787">
                  <c:v>5.3</c:v>
                </c:pt>
                <c:pt idx="788">
                  <c:v>11.94</c:v>
                </c:pt>
                <c:pt idx="789">
                  <c:v>7.19</c:v>
                </c:pt>
                <c:pt idx="790">
                  <c:v>4.84</c:v>
                </c:pt>
                <c:pt idx="791">
                  <c:v>10.45</c:v>
                </c:pt>
                <c:pt idx="792">
                  <c:v>11.2</c:v>
                </c:pt>
                <c:pt idx="793">
                  <c:v>4.68</c:v>
                </c:pt>
                <c:pt idx="794">
                  <c:v>5.19</c:v>
                </c:pt>
                <c:pt idx="795">
                  <c:v>6.06</c:v>
                </c:pt>
                <c:pt idx="796">
                  <c:v>5.36</c:v>
                </c:pt>
                <c:pt idx="797">
                  <c:v>5.47</c:v>
                </c:pt>
                <c:pt idx="798">
                  <c:v>6.38</c:v>
                </c:pt>
                <c:pt idx="799">
                  <c:v>7.74</c:v>
                </c:pt>
                <c:pt idx="800">
                  <c:v>6.25</c:v>
                </c:pt>
                <c:pt idx="801">
                  <c:v>4.25</c:v>
                </c:pt>
                <c:pt idx="802">
                  <c:v>5.46</c:v>
                </c:pt>
                <c:pt idx="803">
                  <c:v>7.26</c:v>
                </c:pt>
                <c:pt idx="804">
                  <c:v>11.96</c:v>
                </c:pt>
                <c:pt idx="805">
                  <c:v>8.69</c:v>
                </c:pt>
                <c:pt idx="806">
                  <c:v>8.81</c:v>
                </c:pt>
                <c:pt idx="807">
                  <c:v>9.9</c:v>
                </c:pt>
                <c:pt idx="808">
                  <c:v>4.97</c:v>
                </c:pt>
                <c:pt idx="809">
                  <c:v>10.1</c:v>
                </c:pt>
                <c:pt idx="810">
                  <c:v>6.02</c:v>
                </c:pt>
                <c:pt idx="811">
                  <c:v>6.11</c:v>
                </c:pt>
                <c:pt idx="812">
                  <c:v>7.19</c:v>
                </c:pt>
                <c:pt idx="813">
                  <c:v>9.0299999999999994</c:v>
                </c:pt>
                <c:pt idx="814">
                  <c:v>11.46</c:v>
                </c:pt>
                <c:pt idx="815">
                  <c:v>7.19</c:v>
                </c:pt>
                <c:pt idx="816">
                  <c:v>9.32</c:v>
                </c:pt>
                <c:pt idx="817">
                  <c:v>9.24</c:v>
                </c:pt>
                <c:pt idx="818">
                  <c:v>5.57</c:v>
                </c:pt>
                <c:pt idx="819">
                  <c:v>4.37</c:v>
                </c:pt>
                <c:pt idx="820">
                  <c:v>5.19</c:v>
                </c:pt>
                <c:pt idx="821">
                  <c:v>10.45</c:v>
                </c:pt>
                <c:pt idx="822">
                  <c:v>9.06</c:v>
                </c:pt>
                <c:pt idx="823">
                  <c:v>11.38</c:v>
                </c:pt>
                <c:pt idx="824">
                  <c:v>10.3</c:v>
                </c:pt>
                <c:pt idx="825">
                  <c:v>10.55</c:v>
                </c:pt>
                <c:pt idx="826">
                  <c:v>5.78</c:v>
                </c:pt>
                <c:pt idx="827">
                  <c:v>8.1</c:v>
                </c:pt>
                <c:pt idx="828">
                  <c:v>9.7200000000000006</c:v>
                </c:pt>
                <c:pt idx="829">
                  <c:v>5.03</c:v>
                </c:pt>
                <c:pt idx="830">
                  <c:v>4.87</c:v>
                </c:pt>
                <c:pt idx="831">
                  <c:v>4.9000000000000004</c:v>
                </c:pt>
                <c:pt idx="832">
                  <c:v>4.8099999999999996</c:v>
                </c:pt>
                <c:pt idx="833">
                  <c:v>5.36</c:v>
                </c:pt>
                <c:pt idx="834">
                  <c:v>4.2300000000000004</c:v>
                </c:pt>
                <c:pt idx="835">
                  <c:v>4.0999999999999996</c:v>
                </c:pt>
                <c:pt idx="836">
                  <c:v>4.79</c:v>
                </c:pt>
                <c:pt idx="837">
                  <c:v>4.99</c:v>
                </c:pt>
                <c:pt idx="838">
                  <c:v>5.04</c:v>
                </c:pt>
                <c:pt idx="839">
                  <c:v>4.21</c:v>
                </c:pt>
                <c:pt idx="840">
                  <c:v>6.06</c:v>
                </c:pt>
                <c:pt idx="841">
                  <c:v>10.64</c:v>
                </c:pt>
                <c:pt idx="842">
                  <c:v>5.89</c:v>
                </c:pt>
                <c:pt idx="843">
                  <c:v>6.37</c:v>
                </c:pt>
                <c:pt idx="844">
                  <c:v>5.86</c:v>
                </c:pt>
                <c:pt idx="845">
                  <c:v>5.28</c:v>
                </c:pt>
                <c:pt idx="846">
                  <c:v>5.9</c:v>
                </c:pt>
                <c:pt idx="847">
                  <c:v>8.18</c:v>
                </c:pt>
                <c:pt idx="848">
                  <c:v>4.9000000000000004</c:v>
                </c:pt>
                <c:pt idx="849">
                  <c:v>5.24</c:v>
                </c:pt>
                <c:pt idx="850">
                  <c:v>5.1100000000000003</c:v>
                </c:pt>
                <c:pt idx="851">
                  <c:v>11.19</c:v>
                </c:pt>
                <c:pt idx="852">
                  <c:v>5.19</c:v>
                </c:pt>
                <c:pt idx="853">
                  <c:v>9.9</c:v>
                </c:pt>
                <c:pt idx="854">
                  <c:v>10.38</c:v>
                </c:pt>
                <c:pt idx="855">
                  <c:v>4.6399999999999997</c:v>
                </c:pt>
                <c:pt idx="856">
                  <c:v>4.09</c:v>
                </c:pt>
                <c:pt idx="857">
                  <c:v>6.18</c:v>
                </c:pt>
                <c:pt idx="858">
                  <c:v>6.22</c:v>
                </c:pt>
                <c:pt idx="859">
                  <c:v>6.11</c:v>
                </c:pt>
                <c:pt idx="860">
                  <c:v>5.23</c:v>
                </c:pt>
                <c:pt idx="861">
                  <c:v>7.32</c:v>
                </c:pt>
                <c:pt idx="862">
                  <c:v>8.7200000000000006</c:v>
                </c:pt>
                <c:pt idx="863">
                  <c:v>4.9000000000000004</c:v>
                </c:pt>
                <c:pt idx="864">
                  <c:v>8.82</c:v>
                </c:pt>
                <c:pt idx="865">
                  <c:v>4.2699999999999996</c:v>
                </c:pt>
                <c:pt idx="866">
                  <c:v>6.75</c:v>
                </c:pt>
                <c:pt idx="867">
                  <c:v>5.7</c:v>
                </c:pt>
                <c:pt idx="868">
                  <c:v>4.29</c:v>
                </c:pt>
                <c:pt idx="869">
                  <c:v>4.3600000000000003</c:v>
                </c:pt>
                <c:pt idx="870">
                  <c:v>7.54</c:v>
                </c:pt>
                <c:pt idx="871">
                  <c:v>9.4</c:v>
                </c:pt>
                <c:pt idx="872">
                  <c:v>6.03</c:v>
                </c:pt>
                <c:pt idx="873">
                  <c:v>6.92</c:v>
                </c:pt>
                <c:pt idx="874">
                  <c:v>4.0199999999999996</c:v>
                </c:pt>
                <c:pt idx="875">
                  <c:v>9.58</c:v>
                </c:pt>
                <c:pt idx="876">
                  <c:v>5.12</c:v>
                </c:pt>
                <c:pt idx="877">
                  <c:v>4.68</c:v>
                </c:pt>
                <c:pt idx="878">
                  <c:v>4.2300000000000004</c:v>
                </c:pt>
                <c:pt idx="879">
                  <c:v>4.03</c:v>
                </c:pt>
                <c:pt idx="880">
                  <c:v>5.1100000000000003</c:v>
                </c:pt>
                <c:pt idx="881">
                  <c:v>9.1999999999999993</c:v>
                </c:pt>
                <c:pt idx="882">
                  <c:v>6.67</c:v>
                </c:pt>
                <c:pt idx="883">
                  <c:v>11.57</c:v>
                </c:pt>
                <c:pt idx="884">
                  <c:v>7.96</c:v>
                </c:pt>
                <c:pt idx="885">
                  <c:v>6.22</c:v>
                </c:pt>
                <c:pt idx="886">
                  <c:v>8.68</c:v>
                </c:pt>
                <c:pt idx="887">
                  <c:v>11.47</c:v>
                </c:pt>
                <c:pt idx="888">
                  <c:v>9.33</c:v>
                </c:pt>
                <c:pt idx="889">
                  <c:v>10.61</c:v>
                </c:pt>
                <c:pt idx="890">
                  <c:v>11.89</c:v>
                </c:pt>
                <c:pt idx="891">
                  <c:v>11.32</c:v>
                </c:pt>
                <c:pt idx="892">
                  <c:v>6.59</c:v>
                </c:pt>
                <c:pt idx="893">
                  <c:v>5.09</c:v>
                </c:pt>
                <c:pt idx="894">
                  <c:v>4.21</c:v>
                </c:pt>
                <c:pt idx="895">
                  <c:v>4.38</c:v>
                </c:pt>
                <c:pt idx="896">
                  <c:v>5.08</c:v>
                </c:pt>
                <c:pt idx="897">
                  <c:v>5.04</c:v>
                </c:pt>
                <c:pt idx="898">
                  <c:v>4.5999999999999996</c:v>
                </c:pt>
                <c:pt idx="899">
                  <c:v>6.21</c:v>
                </c:pt>
                <c:pt idx="900">
                  <c:v>4.66</c:v>
                </c:pt>
                <c:pt idx="901">
                  <c:v>6.11</c:v>
                </c:pt>
                <c:pt idx="902">
                  <c:v>8.82</c:v>
                </c:pt>
                <c:pt idx="903">
                  <c:v>11.62</c:v>
                </c:pt>
                <c:pt idx="904">
                  <c:v>4.46</c:v>
                </c:pt>
                <c:pt idx="905">
                  <c:v>4.24</c:v>
                </c:pt>
                <c:pt idx="906">
                  <c:v>5.56</c:v>
                </c:pt>
                <c:pt idx="907">
                  <c:v>4.38</c:v>
                </c:pt>
                <c:pt idx="908">
                  <c:v>4.8</c:v>
                </c:pt>
                <c:pt idx="909">
                  <c:v>5.83</c:v>
                </c:pt>
                <c:pt idx="910">
                  <c:v>6.26</c:v>
                </c:pt>
                <c:pt idx="911">
                  <c:v>4.1399999999999997</c:v>
                </c:pt>
                <c:pt idx="912">
                  <c:v>4.3099999999999996</c:v>
                </c:pt>
                <c:pt idx="913">
                  <c:v>5.21</c:v>
                </c:pt>
                <c:pt idx="914">
                  <c:v>4.9800000000000004</c:v>
                </c:pt>
                <c:pt idx="915">
                  <c:v>4.49</c:v>
                </c:pt>
                <c:pt idx="916">
                  <c:v>5.59</c:v>
                </c:pt>
                <c:pt idx="917">
                  <c:v>4.2300000000000004</c:v>
                </c:pt>
                <c:pt idx="918">
                  <c:v>4.83</c:v>
                </c:pt>
                <c:pt idx="919">
                  <c:v>5.45</c:v>
                </c:pt>
                <c:pt idx="920">
                  <c:v>5.55</c:v>
                </c:pt>
                <c:pt idx="921">
                  <c:v>6.64</c:v>
                </c:pt>
                <c:pt idx="922">
                  <c:v>7.32</c:v>
                </c:pt>
                <c:pt idx="923">
                  <c:v>5.33</c:v>
                </c:pt>
                <c:pt idx="924">
                  <c:v>4.87</c:v>
                </c:pt>
                <c:pt idx="925">
                  <c:v>5.8</c:v>
                </c:pt>
                <c:pt idx="926">
                  <c:v>5.41</c:v>
                </c:pt>
                <c:pt idx="927">
                  <c:v>11.56</c:v>
                </c:pt>
                <c:pt idx="928">
                  <c:v>5.19</c:v>
                </c:pt>
                <c:pt idx="929">
                  <c:v>11.52</c:v>
                </c:pt>
                <c:pt idx="930">
                  <c:v>10.08</c:v>
                </c:pt>
                <c:pt idx="931">
                  <c:v>6.96</c:v>
                </c:pt>
                <c:pt idx="932">
                  <c:v>6.8</c:v>
                </c:pt>
                <c:pt idx="933">
                  <c:v>5.64</c:v>
                </c:pt>
                <c:pt idx="934">
                  <c:v>7.41</c:v>
                </c:pt>
                <c:pt idx="935">
                  <c:v>7.2</c:v>
                </c:pt>
                <c:pt idx="936">
                  <c:v>5.43</c:v>
                </c:pt>
                <c:pt idx="937">
                  <c:v>4.96</c:v>
                </c:pt>
                <c:pt idx="938">
                  <c:v>4.24</c:v>
                </c:pt>
                <c:pt idx="939">
                  <c:v>9.65</c:v>
                </c:pt>
                <c:pt idx="940">
                  <c:v>11.93</c:v>
                </c:pt>
                <c:pt idx="941">
                  <c:v>6.15</c:v>
                </c:pt>
                <c:pt idx="942">
                  <c:v>11.09</c:v>
                </c:pt>
                <c:pt idx="943">
                  <c:v>6.79</c:v>
                </c:pt>
                <c:pt idx="944">
                  <c:v>10.97</c:v>
                </c:pt>
                <c:pt idx="945">
                  <c:v>10.98</c:v>
                </c:pt>
                <c:pt idx="946">
                  <c:v>10.9</c:v>
                </c:pt>
                <c:pt idx="947">
                  <c:v>6.72</c:v>
                </c:pt>
                <c:pt idx="948">
                  <c:v>7</c:v>
                </c:pt>
                <c:pt idx="949">
                  <c:v>4.37</c:v>
                </c:pt>
                <c:pt idx="950">
                  <c:v>5.2</c:v>
                </c:pt>
                <c:pt idx="951">
                  <c:v>5.45</c:v>
                </c:pt>
                <c:pt idx="952">
                  <c:v>10.4</c:v>
                </c:pt>
                <c:pt idx="953">
                  <c:v>5.52</c:v>
                </c:pt>
                <c:pt idx="954">
                  <c:v>4.04</c:v>
                </c:pt>
                <c:pt idx="955">
                  <c:v>5.8</c:v>
                </c:pt>
                <c:pt idx="956">
                  <c:v>11.32</c:v>
                </c:pt>
                <c:pt idx="957">
                  <c:v>5.48</c:v>
                </c:pt>
                <c:pt idx="958">
                  <c:v>10.97</c:v>
                </c:pt>
                <c:pt idx="959">
                  <c:v>5.88</c:v>
                </c:pt>
                <c:pt idx="960">
                  <c:v>4.68</c:v>
                </c:pt>
                <c:pt idx="961">
                  <c:v>4.67</c:v>
                </c:pt>
                <c:pt idx="962">
                  <c:v>4.3600000000000003</c:v>
                </c:pt>
                <c:pt idx="963">
                  <c:v>4.6500000000000004</c:v>
                </c:pt>
                <c:pt idx="964">
                  <c:v>4.1399999999999997</c:v>
                </c:pt>
                <c:pt idx="965">
                  <c:v>9.36</c:v>
                </c:pt>
                <c:pt idx="966">
                  <c:v>9.51</c:v>
                </c:pt>
                <c:pt idx="967">
                  <c:v>4.5199999999999996</c:v>
                </c:pt>
                <c:pt idx="968">
                  <c:v>11.34</c:v>
                </c:pt>
                <c:pt idx="969">
                  <c:v>5.84</c:v>
                </c:pt>
                <c:pt idx="970">
                  <c:v>9.77</c:v>
                </c:pt>
                <c:pt idx="971">
                  <c:v>6.87</c:v>
                </c:pt>
                <c:pt idx="972">
                  <c:v>7.31</c:v>
                </c:pt>
                <c:pt idx="973">
                  <c:v>8.3699999999999992</c:v>
                </c:pt>
                <c:pt idx="974">
                  <c:v>4.9800000000000004</c:v>
                </c:pt>
                <c:pt idx="975">
                  <c:v>8.31</c:v>
                </c:pt>
                <c:pt idx="976">
                  <c:v>10.210000000000001</c:v>
                </c:pt>
                <c:pt idx="977">
                  <c:v>8.23</c:v>
                </c:pt>
                <c:pt idx="978">
                  <c:v>5.73</c:v>
                </c:pt>
                <c:pt idx="979">
                  <c:v>5.05</c:v>
                </c:pt>
                <c:pt idx="980">
                  <c:v>6.23</c:v>
                </c:pt>
                <c:pt idx="981">
                  <c:v>5.72</c:v>
                </c:pt>
                <c:pt idx="982">
                  <c:v>5.12</c:v>
                </c:pt>
                <c:pt idx="983">
                  <c:v>4.0599999999999996</c:v>
                </c:pt>
                <c:pt idx="984">
                  <c:v>7.02</c:v>
                </c:pt>
                <c:pt idx="985">
                  <c:v>5.18</c:v>
                </c:pt>
                <c:pt idx="986">
                  <c:v>5.27</c:v>
                </c:pt>
                <c:pt idx="987">
                  <c:v>4.03</c:v>
                </c:pt>
                <c:pt idx="988">
                  <c:v>6.14</c:v>
                </c:pt>
                <c:pt idx="989">
                  <c:v>9.8800000000000008</c:v>
                </c:pt>
                <c:pt idx="990">
                  <c:v>11.15</c:v>
                </c:pt>
                <c:pt idx="991">
                  <c:v>4.29</c:v>
                </c:pt>
                <c:pt idx="992">
                  <c:v>5.81</c:v>
                </c:pt>
                <c:pt idx="993">
                  <c:v>6.3</c:v>
                </c:pt>
                <c:pt idx="994">
                  <c:v>5.24</c:v>
                </c:pt>
                <c:pt idx="995">
                  <c:v>5.1100000000000003</c:v>
                </c:pt>
                <c:pt idx="996">
                  <c:v>5.81</c:v>
                </c:pt>
                <c:pt idx="997">
                  <c:v>6.49</c:v>
                </c:pt>
                <c:pt idx="998">
                  <c:v>4.47</c:v>
                </c:pt>
                <c:pt idx="999">
                  <c:v>5.91</c:v>
                </c:pt>
                <c:pt idx="1000">
                  <c:v>7.96</c:v>
                </c:pt>
                <c:pt idx="1001">
                  <c:v>7.42</c:v>
                </c:pt>
                <c:pt idx="1002">
                  <c:v>5.74</c:v>
                </c:pt>
                <c:pt idx="1003">
                  <c:v>5.85</c:v>
                </c:pt>
                <c:pt idx="1004">
                  <c:v>8.68</c:v>
                </c:pt>
                <c:pt idx="1005">
                  <c:v>6.7</c:v>
                </c:pt>
                <c:pt idx="1006">
                  <c:v>4.17</c:v>
                </c:pt>
                <c:pt idx="1007">
                  <c:v>8.76</c:v>
                </c:pt>
                <c:pt idx="1008">
                  <c:v>8.5</c:v>
                </c:pt>
                <c:pt idx="1009">
                  <c:v>7.95</c:v>
                </c:pt>
                <c:pt idx="1010">
                  <c:v>5.71</c:v>
                </c:pt>
                <c:pt idx="1011">
                  <c:v>7.69</c:v>
                </c:pt>
                <c:pt idx="1012">
                  <c:v>6.99</c:v>
                </c:pt>
                <c:pt idx="1013">
                  <c:v>5.32</c:v>
                </c:pt>
                <c:pt idx="1014">
                  <c:v>5.96</c:v>
                </c:pt>
                <c:pt idx="1015">
                  <c:v>5.16</c:v>
                </c:pt>
                <c:pt idx="1016">
                  <c:v>9.0299999999999994</c:v>
                </c:pt>
                <c:pt idx="1017">
                  <c:v>4.51</c:v>
                </c:pt>
                <c:pt idx="1018">
                  <c:v>9.8800000000000008</c:v>
                </c:pt>
                <c:pt idx="1019">
                  <c:v>5.82</c:v>
                </c:pt>
                <c:pt idx="1020">
                  <c:v>5.0999999999999996</c:v>
                </c:pt>
                <c:pt idx="1021">
                  <c:v>4.3600000000000003</c:v>
                </c:pt>
                <c:pt idx="1022">
                  <c:v>11.83</c:v>
                </c:pt>
                <c:pt idx="1023">
                  <c:v>10.57</c:v>
                </c:pt>
                <c:pt idx="1024">
                  <c:v>5.63</c:v>
                </c:pt>
                <c:pt idx="1025">
                  <c:v>4.34</c:v>
                </c:pt>
                <c:pt idx="1026">
                  <c:v>7.05</c:v>
                </c:pt>
                <c:pt idx="1027">
                  <c:v>5.68</c:v>
                </c:pt>
                <c:pt idx="1028">
                  <c:v>5.57</c:v>
                </c:pt>
                <c:pt idx="1029">
                  <c:v>4.2699999999999996</c:v>
                </c:pt>
                <c:pt idx="1030">
                  <c:v>5.35</c:v>
                </c:pt>
                <c:pt idx="1031">
                  <c:v>4.3899999999999997</c:v>
                </c:pt>
                <c:pt idx="1032">
                  <c:v>10.02</c:v>
                </c:pt>
                <c:pt idx="1033">
                  <c:v>10.7</c:v>
                </c:pt>
                <c:pt idx="1034">
                  <c:v>4.63</c:v>
                </c:pt>
                <c:pt idx="1035">
                  <c:v>4.87</c:v>
                </c:pt>
                <c:pt idx="1036">
                  <c:v>4.0199999999999996</c:v>
                </c:pt>
                <c:pt idx="1037">
                  <c:v>11.86</c:v>
                </c:pt>
                <c:pt idx="1038">
                  <c:v>8.9499999999999993</c:v>
                </c:pt>
                <c:pt idx="1039">
                  <c:v>8.07</c:v>
                </c:pt>
                <c:pt idx="1040">
                  <c:v>4.13</c:v>
                </c:pt>
                <c:pt idx="1041">
                  <c:v>7.51</c:v>
                </c:pt>
                <c:pt idx="1042">
                  <c:v>7.68</c:v>
                </c:pt>
                <c:pt idx="1043">
                  <c:v>10.8</c:v>
                </c:pt>
                <c:pt idx="1044">
                  <c:v>4.91</c:v>
                </c:pt>
                <c:pt idx="1045">
                  <c:v>9.39</c:v>
                </c:pt>
                <c:pt idx="1046">
                  <c:v>4.05</c:v>
                </c:pt>
                <c:pt idx="1047">
                  <c:v>8.48</c:v>
                </c:pt>
                <c:pt idx="1048">
                  <c:v>9.4</c:v>
                </c:pt>
                <c:pt idx="1049">
                  <c:v>9.56</c:v>
                </c:pt>
                <c:pt idx="1050">
                  <c:v>6.9</c:v>
                </c:pt>
                <c:pt idx="1051">
                  <c:v>5.59</c:v>
                </c:pt>
                <c:pt idx="1052">
                  <c:v>5.99</c:v>
                </c:pt>
                <c:pt idx="1053">
                  <c:v>7.06</c:v>
                </c:pt>
                <c:pt idx="1054">
                  <c:v>11.76</c:v>
                </c:pt>
                <c:pt idx="1055">
                  <c:v>9.1199999999999992</c:v>
                </c:pt>
                <c:pt idx="1056">
                  <c:v>5.21</c:v>
                </c:pt>
                <c:pt idx="1057">
                  <c:v>4.95</c:v>
                </c:pt>
                <c:pt idx="1058">
                  <c:v>4.74</c:v>
                </c:pt>
                <c:pt idx="1059">
                  <c:v>7.02</c:v>
                </c:pt>
                <c:pt idx="1060">
                  <c:v>8.9</c:v>
                </c:pt>
                <c:pt idx="1061">
                  <c:v>4.29</c:v>
                </c:pt>
                <c:pt idx="1062">
                  <c:v>5.44</c:v>
                </c:pt>
                <c:pt idx="1063">
                  <c:v>4.6900000000000004</c:v>
                </c:pt>
                <c:pt idx="1064">
                  <c:v>5.0599999999999996</c:v>
                </c:pt>
                <c:pt idx="1065">
                  <c:v>5.62</c:v>
                </c:pt>
                <c:pt idx="1066">
                  <c:v>5.27</c:v>
                </c:pt>
                <c:pt idx="1067">
                  <c:v>5.59</c:v>
                </c:pt>
                <c:pt idx="1068">
                  <c:v>5.47</c:v>
                </c:pt>
                <c:pt idx="1069">
                  <c:v>6.09</c:v>
                </c:pt>
                <c:pt idx="1070">
                  <c:v>4.78</c:v>
                </c:pt>
                <c:pt idx="1071">
                  <c:v>4.43</c:v>
                </c:pt>
                <c:pt idx="1072">
                  <c:v>4.6900000000000004</c:v>
                </c:pt>
                <c:pt idx="1073">
                  <c:v>8.93</c:v>
                </c:pt>
                <c:pt idx="1074">
                  <c:v>5.71</c:v>
                </c:pt>
                <c:pt idx="1075">
                  <c:v>4.33</c:v>
                </c:pt>
                <c:pt idx="1076">
                  <c:v>5.34</c:v>
                </c:pt>
                <c:pt idx="1077">
                  <c:v>5</c:v>
                </c:pt>
                <c:pt idx="1078">
                  <c:v>5.16</c:v>
                </c:pt>
                <c:pt idx="1079">
                  <c:v>4.84</c:v>
                </c:pt>
                <c:pt idx="1080">
                  <c:v>5.25</c:v>
                </c:pt>
                <c:pt idx="1081">
                  <c:v>6.38</c:v>
                </c:pt>
                <c:pt idx="1082">
                  <c:v>5.09</c:v>
                </c:pt>
                <c:pt idx="1083">
                  <c:v>5.39</c:v>
                </c:pt>
                <c:pt idx="1084">
                  <c:v>4.01</c:v>
                </c:pt>
                <c:pt idx="1085">
                  <c:v>6.49</c:v>
                </c:pt>
                <c:pt idx="1086">
                  <c:v>5.45</c:v>
                </c:pt>
                <c:pt idx="1087">
                  <c:v>6.19</c:v>
                </c:pt>
                <c:pt idx="1088">
                  <c:v>5.65</c:v>
                </c:pt>
                <c:pt idx="1089">
                  <c:v>5.71</c:v>
                </c:pt>
                <c:pt idx="1090">
                  <c:v>5.0999999999999996</c:v>
                </c:pt>
                <c:pt idx="1091">
                  <c:v>5.43</c:v>
                </c:pt>
                <c:pt idx="1092">
                  <c:v>5.22</c:v>
                </c:pt>
                <c:pt idx="1093">
                  <c:v>6.29</c:v>
                </c:pt>
                <c:pt idx="1094">
                  <c:v>5.6</c:v>
                </c:pt>
                <c:pt idx="1095">
                  <c:v>4.76</c:v>
                </c:pt>
                <c:pt idx="1096">
                  <c:v>5.51</c:v>
                </c:pt>
                <c:pt idx="1097">
                  <c:v>4.63</c:v>
                </c:pt>
                <c:pt idx="1098">
                  <c:v>4.66</c:v>
                </c:pt>
                <c:pt idx="1099">
                  <c:v>4.03</c:v>
                </c:pt>
                <c:pt idx="1100">
                  <c:v>5.88</c:v>
                </c:pt>
                <c:pt idx="1101">
                  <c:v>5.42</c:v>
                </c:pt>
                <c:pt idx="1102">
                  <c:v>5.34</c:v>
                </c:pt>
                <c:pt idx="1103">
                  <c:v>5.94</c:v>
                </c:pt>
                <c:pt idx="1104">
                  <c:v>5.21</c:v>
                </c:pt>
                <c:pt idx="1105">
                  <c:v>10.14</c:v>
                </c:pt>
                <c:pt idx="1106">
                  <c:v>4.46</c:v>
                </c:pt>
                <c:pt idx="1107">
                  <c:v>6.27</c:v>
                </c:pt>
                <c:pt idx="1108">
                  <c:v>6.14</c:v>
                </c:pt>
                <c:pt idx="1109">
                  <c:v>6.24</c:v>
                </c:pt>
                <c:pt idx="1110">
                  <c:v>4.42</c:v>
                </c:pt>
                <c:pt idx="1111">
                  <c:v>4.29</c:v>
                </c:pt>
                <c:pt idx="1112">
                  <c:v>5.28</c:v>
                </c:pt>
                <c:pt idx="1113">
                  <c:v>5.07</c:v>
                </c:pt>
                <c:pt idx="1114">
                  <c:v>4.46</c:v>
                </c:pt>
                <c:pt idx="1115">
                  <c:v>5.58</c:v>
                </c:pt>
                <c:pt idx="1116">
                  <c:v>5.98</c:v>
                </c:pt>
                <c:pt idx="1117">
                  <c:v>5.21</c:v>
                </c:pt>
                <c:pt idx="1118">
                  <c:v>5.08</c:v>
                </c:pt>
                <c:pt idx="1119">
                  <c:v>6.26</c:v>
                </c:pt>
                <c:pt idx="1120">
                  <c:v>4.88</c:v>
                </c:pt>
                <c:pt idx="1121">
                  <c:v>5.36</c:v>
                </c:pt>
                <c:pt idx="1122">
                  <c:v>5.9</c:v>
                </c:pt>
                <c:pt idx="1123">
                  <c:v>4.78</c:v>
                </c:pt>
                <c:pt idx="1124">
                  <c:v>6.15</c:v>
                </c:pt>
                <c:pt idx="1125">
                  <c:v>5.84</c:v>
                </c:pt>
                <c:pt idx="1126">
                  <c:v>4.09</c:v>
                </c:pt>
                <c:pt idx="1127">
                  <c:v>5.45</c:v>
                </c:pt>
                <c:pt idx="1128">
                  <c:v>5.28</c:v>
                </c:pt>
                <c:pt idx="1129">
                  <c:v>4.74</c:v>
                </c:pt>
                <c:pt idx="1130">
                  <c:v>6.36</c:v>
                </c:pt>
                <c:pt idx="1131">
                  <c:v>4.24</c:v>
                </c:pt>
                <c:pt idx="1132">
                  <c:v>6.1</c:v>
                </c:pt>
                <c:pt idx="1133">
                  <c:v>11.18</c:v>
                </c:pt>
                <c:pt idx="1134">
                  <c:v>4.43</c:v>
                </c:pt>
                <c:pt idx="1135">
                  <c:v>4.29</c:v>
                </c:pt>
                <c:pt idx="1136">
                  <c:v>5.66</c:v>
                </c:pt>
                <c:pt idx="1137">
                  <c:v>5.9</c:v>
                </c:pt>
                <c:pt idx="1138">
                  <c:v>8.3800000000000008</c:v>
                </c:pt>
                <c:pt idx="1139">
                  <c:v>4.96</c:v>
                </c:pt>
                <c:pt idx="1140">
                  <c:v>6.21</c:v>
                </c:pt>
                <c:pt idx="1141">
                  <c:v>5.09</c:v>
                </c:pt>
                <c:pt idx="1142">
                  <c:v>5.81</c:v>
                </c:pt>
                <c:pt idx="1143">
                  <c:v>5.75</c:v>
                </c:pt>
                <c:pt idx="1144">
                  <c:v>5.84</c:v>
                </c:pt>
                <c:pt idx="1145">
                  <c:v>4.4000000000000004</c:v>
                </c:pt>
                <c:pt idx="1146">
                  <c:v>4.4800000000000004</c:v>
                </c:pt>
                <c:pt idx="1147">
                  <c:v>8.0500000000000007</c:v>
                </c:pt>
                <c:pt idx="1148">
                  <c:v>7.65</c:v>
                </c:pt>
                <c:pt idx="1149">
                  <c:v>5.91</c:v>
                </c:pt>
                <c:pt idx="1150">
                  <c:v>4.38</c:v>
                </c:pt>
                <c:pt idx="1151">
                  <c:v>9.91</c:v>
                </c:pt>
                <c:pt idx="1152">
                  <c:v>8.11</c:v>
                </c:pt>
                <c:pt idx="1153">
                  <c:v>10.49</c:v>
                </c:pt>
                <c:pt idx="1154">
                  <c:v>10.33</c:v>
                </c:pt>
                <c:pt idx="1155">
                  <c:v>8.23</c:v>
                </c:pt>
                <c:pt idx="1156">
                  <c:v>4.2699999999999996</c:v>
                </c:pt>
                <c:pt idx="1157">
                  <c:v>7.03</c:v>
                </c:pt>
                <c:pt idx="1158">
                  <c:v>9.56</c:v>
                </c:pt>
                <c:pt idx="1159">
                  <c:v>10.37</c:v>
                </c:pt>
                <c:pt idx="1160">
                  <c:v>8.74</c:v>
                </c:pt>
                <c:pt idx="1161">
                  <c:v>11.25</c:v>
                </c:pt>
                <c:pt idx="1162">
                  <c:v>8.26</c:v>
                </c:pt>
                <c:pt idx="1163">
                  <c:v>9.4600000000000009</c:v>
                </c:pt>
                <c:pt idx="1164">
                  <c:v>9.17</c:v>
                </c:pt>
                <c:pt idx="1165">
                  <c:v>9.59</c:v>
                </c:pt>
                <c:pt idx="1166">
                  <c:v>11.93</c:v>
                </c:pt>
                <c:pt idx="1167">
                  <c:v>6.71</c:v>
                </c:pt>
                <c:pt idx="1168">
                  <c:v>5.13</c:v>
                </c:pt>
                <c:pt idx="1169">
                  <c:v>7.11</c:v>
                </c:pt>
                <c:pt idx="1170">
                  <c:v>9.32</c:v>
                </c:pt>
                <c:pt idx="1171">
                  <c:v>4.96</c:v>
                </c:pt>
                <c:pt idx="1172">
                  <c:v>7.18</c:v>
                </c:pt>
                <c:pt idx="1173">
                  <c:v>9.6199999999999992</c:v>
                </c:pt>
                <c:pt idx="1174">
                  <c:v>9.66</c:v>
                </c:pt>
                <c:pt idx="1175">
                  <c:v>6.7</c:v>
                </c:pt>
                <c:pt idx="1176">
                  <c:v>4.0599999999999996</c:v>
                </c:pt>
                <c:pt idx="1177">
                  <c:v>4.8</c:v>
                </c:pt>
                <c:pt idx="1178">
                  <c:v>6.14</c:v>
                </c:pt>
                <c:pt idx="1179">
                  <c:v>6.83</c:v>
                </c:pt>
                <c:pt idx="1180">
                  <c:v>7.65</c:v>
                </c:pt>
                <c:pt idx="1181">
                  <c:v>8.4499999999999993</c:v>
                </c:pt>
                <c:pt idx="1182">
                  <c:v>8.6999999999999993</c:v>
                </c:pt>
                <c:pt idx="1183">
                  <c:v>10.44</c:v>
                </c:pt>
                <c:pt idx="1184">
                  <c:v>9.9499999999999993</c:v>
                </c:pt>
                <c:pt idx="1185">
                  <c:v>4.92</c:v>
                </c:pt>
                <c:pt idx="1186">
                  <c:v>7.63</c:v>
                </c:pt>
                <c:pt idx="1187">
                  <c:v>5.03</c:v>
                </c:pt>
                <c:pt idx="1188">
                  <c:v>11.75</c:v>
                </c:pt>
                <c:pt idx="1189">
                  <c:v>5.95</c:v>
                </c:pt>
                <c:pt idx="1190">
                  <c:v>5.01</c:v>
                </c:pt>
                <c:pt idx="1191">
                  <c:v>5.13</c:v>
                </c:pt>
                <c:pt idx="1192">
                  <c:v>6.46</c:v>
                </c:pt>
                <c:pt idx="1193">
                  <c:v>4.91</c:v>
                </c:pt>
                <c:pt idx="1194">
                  <c:v>4.93</c:v>
                </c:pt>
                <c:pt idx="1195">
                  <c:v>4.37</c:v>
                </c:pt>
                <c:pt idx="1196">
                  <c:v>4.5199999999999996</c:v>
                </c:pt>
                <c:pt idx="1197">
                  <c:v>4.1399999999999997</c:v>
                </c:pt>
                <c:pt idx="1198">
                  <c:v>10.83</c:v>
                </c:pt>
                <c:pt idx="1199">
                  <c:v>6.59</c:v>
                </c:pt>
                <c:pt idx="1200">
                  <c:v>4.57</c:v>
                </c:pt>
                <c:pt idx="1201">
                  <c:v>4.37</c:v>
                </c:pt>
                <c:pt idx="1202">
                  <c:v>5.19</c:v>
                </c:pt>
                <c:pt idx="1203">
                  <c:v>4.1100000000000003</c:v>
                </c:pt>
                <c:pt idx="1204">
                  <c:v>5.79</c:v>
                </c:pt>
                <c:pt idx="1205">
                  <c:v>4.49</c:v>
                </c:pt>
                <c:pt idx="1206">
                  <c:v>4.68</c:v>
                </c:pt>
                <c:pt idx="1207">
                  <c:v>5.59</c:v>
                </c:pt>
                <c:pt idx="1208">
                  <c:v>5.52</c:v>
                </c:pt>
                <c:pt idx="1209">
                  <c:v>4.25</c:v>
                </c:pt>
                <c:pt idx="1210">
                  <c:v>5.96</c:v>
                </c:pt>
                <c:pt idx="1211">
                  <c:v>5.94</c:v>
                </c:pt>
                <c:pt idx="1212">
                  <c:v>8.76</c:v>
                </c:pt>
                <c:pt idx="1213">
                  <c:v>6.15</c:v>
                </c:pt>
                <c:pt idx="1214">
                  <c:v>7.73</c:v>
                </c:pt>
                <c:pt idx="1215">
                  <c:v>6.01</c:v>
                </c:pt>
                <c:pt idx="1216">
                  <c:v>5.19</c:v>
                </c:pt>
                <c:pt idx="1217">
                  <c:v>6.05</c:v>
                </c:pt>
                <c:pt idx="1218">
                  <c:v>4.55</c:v>
                </c:pt>
                <c:pt idx="1219">
                  <c:v>5.36</c:v>
                </c:pt>
                <c:pt idx="1220">
                  <c:v>5.92</c:v>
                </c:pt>
                <c:pt idx="1221">
                  <c:v>8.6300000000000008</c:v>
                </c:pt>
                <c:pt idx="1222">
                  <c:v>5.07</c:v>
                </c:pt>
                <c:pt idx="1223">
                  <c:v>6.4</c:v>
                </c:pt>
                <c:pt idx="1224">
                  <c:v>6.06</c:v>
                </c:pt>
                <c:pt idx="1225">
                  <c:v>4.4400000000000004</c:v>
                </c:pt>
                <c:pt idx="1226">
                  <c:v>8.6999999999999993</c:v>
                </c:pt>
                <c:pt idx="1227">
                  <c:v>5.84</c:v>
                </c:pt>
                <c:pt idx="1228">
                  <c:v>4.1500000000000004</c:v>
                </c:pt>
                <c:pt idx="1229">
                  <c:v>5.64</c:v>
                </c:pt>
                <c:pt idx="1230">
                  <c:v>4.74</c:v>
                </c:pt>
                <c:pt idx="1231">
                  <c:v>8.3800000000000008</c:v>
                </c:pt>
                <c:pt idx="1232">
                  <c:v>5.51</c:v>
                </c:pt>
                <c:pt idx="1233">
                  <c:v>5.14</c:v>
                </c:pt>
                <c:pt idx="1234">
                  <c:v>5.62</c:v>
                </c:pt>
                <c:pt idx="1235">
                  <c:v>8.33</c:v>
                </c:pt>
                <c:pt idx="1236">
                  <c:v>4.16</c:v>
                </c:pt>
                <c:pt idx="1237">
                  <c:v>5.88</c:v>
                </c:pt>
                <c:pt idx="1238">
                  <c:v>5.68</c:v>
                </c:pt>
                <c:pt idx="1239">
                  <c:v>5.6</c:v>
                </c:pt>
                <c:pt idx="1240">
                  <c:v>5.73</c:v>
                </c:pt>
                <c:pt idx="1241">
                  <c:v>6.21</c:v>
                </c:pt>
                <c:pt idx="1242">
                  <c:v>8.41</c:v>
                </c:pt>
                <c:pt idx="1243">
                  <c:v>6.2</c:v>
                </c:pt>
                <c:pt idx="1244">
                  <c:v>4.41</c:v>
                </c:pt>
                <c:pt idx="1245">
                  <c:v>6.24</c:v>
                </c:pt>
                <c:pt idx="1246">
                  <c:v>4.66</c:v>
                </c:pt>
                <c:pt idx="1247">
                  <c:v>11.84</c:v>
                </c:pt>
                <c:pt idx="1248">
                  <c:v>6.11</c:v>
                </c:pt>
                <c:pt idx="1249">
                  <c:v>6.31</c:v>
                </c:pt>
                <c:pt idx="1250">
                  <c:v>5.24</c:v>
                </c:pt>
                <c:pt idx="1251">
                  <c:v>6.12</c:v>
                </c:pt>
                <c:pt idx="1252">
                  <c:v>5.32</c:v>
                </c:pt>
                <c:pt idx="1253">
                  <c:v>5.52</c:v>
                </c:pt>
                <c:pt idx="1254">
                  <c:v>4.1500000000000004</c:v>
                </c:pt>
                <c:pt idx="1255">
                  <c:v>4.67</c:v>
                </c:pt>
                <c:pt idx="1256">
                  <c:v>7.12</c:v>
                </c:pt>
                <c:pt idx="1257">
                  <c:v>4.8600000000000003</c:v>
                </c:pt>
                <c:pt idx="1258">
                  <c:v>4.08</c:v>
                </c:pt>
                <c:pt idx="1259">
                  <c:v>5.41</c:v>
                </c:pt>
                <c:pt idx="1260">
                  <c:v>5.31</c:v>
                </c:pt>
                <c:pt idx="1261">
                  <c:v>5.88</c:v>
                </c:pt>
                <c:pt idx="1262">
                  <c:v>10.47</c:v>
                </c:pt>
                <c:pt idx="1263">
                  <c:v>9.6999999999999993</c:v>
                </c:pt>
                <c:pt idx="1264">
                  <c:v>4.3</c:v>
                </c:pt>
                <c:pt idx="1265">
                  <c:v>8.4499999999999993</c:v>
                </c:pt>
                <c:pt idx="1266">
                  <c:v>10.87</c:v>
                </c:pt>
                <c:pt idx="1267">
                  <c:v>7.02</c:v>
                </c:pt>
                <c:pt idx="1268">
                  <c:v>4.62</c:v>
                </c:pt>
                <c:pt idx="1269">
                  <c:v>5.81</c:v>
                </c:pt>
                <c:pt idx="1270">
                  <c:v>4.8600000000000003</c:v>
                </c:pt>
                <c:pt idx="1271">
                  <c:v>4</c:v>
                </c:pt>
                <c:pt idx="1272">
                  <c:v>4.12</c:v>
                </c:pt>
                <c:pt idx="1273">
                  <c:v>5.25</c:v>
                </c:pt>
                <c:pt idx="1274">
                  <c:v>4.24</c:v>
                </c:pt>
                <c:pt idx="1275">
                  <c:v>4.41</c:v>
                </c:pt>
                <c:pt idx="1276">
                  <c:v>4.4400000000000004</c:v>
                </c:pt>
                <c:pt idx="1277">
                  <c:v>5.86</c:v>
                </c:pt>
                <c:pt idx="1278">
                  <c:v>4.95</c:v>
                </c:pt>
                <c:pt idx="1279">
                  <c:v>11.61</c:v>
                </c:pt>
                <c:pt idx="1280">
                  <c:v>5.7</c:v>
                </c:pt>
                <c:pt idx="1281">
                  <c:v>5</c:v>
                </c:pt>
                <c:pt idx="1282">
                  <c:v>5.48</c:v>
                </c:pt>
                <c:pt idx="1283">
                  <c:v>5.03</c:v>
                </c:pt>
                <c:pt idx="1284">
                  <c:v>5.93</c:v>
                </c:pt>
                <c:pt idx="1285">
                  <c:v>4.24</c:v>
                </c:pt>
                <c:pt idx="1286">
                  <c:v>5.63</c:v>
                </c:pt>
                <c:pt idx="1287">
                  <c:v>4.3600000000000003</c:v>
                </c:pt>
                <c:pt idx="1288">
                  <c:v>10.74</c:v>
                </c:pt>
                <c:pt idx="1289">
                  <c:v>6.14</c:v>
                </c:pt>
                <c:pt idx="1290">
                  <c:v>11.06</c:v>
                </c:pt>
                <c:pt idx="1291">
                  <c:v>5.22</c:v>
                </c:pt>
                <c:pt idx="1292">
                  <c:v>8.17</c:v>
                </c:pt>
                <c:pt idx="1293">
                  <c:v>5.44</c:v>
                </c:pt>
                <c:pt idx="1294">
                  <c:v>6.24</c:v>
                </c:pt>
                <c:pt idx="1295">
                  <c:v>4.76</c:v>
                </c:pt>
                <c:pt idx="1296">
                  <c:v>5.97</c:v>
                </c:pt>
                <c:pt idx="1297">
                  <c:v>6.11</c:v>
                </c:pt>
                <c:pt idx="1298">
                  <c:v>7.71</c:v>
                </c:pt>
                <c:pt idx="1299">
                  <c:v>5.7</c:v>
                </c:pt>
                <c:pt idx="1300">
                  <c:v>8.33</c:v>
                </c:pt>
                <c:pt idx="1301">
                  <c:v>4.32</c:v>
                </c:pt>
                <c:pt idx="1302">
                  <c:v>10.82</c:v>
                </c:pt>
                <c:pt idx="1303">
                  <c:v>11.78</c:v>
                </c:pt>
                <c:pt idx="1304">
                  <c:v>5.36</c:v>
                </c:pt>
                <c:pt idx="1305">
                  <c:v>8.51</c:v>
                </c:pt>
                <c:pt idx="1306">
                  <c:v>8.68</c:v>
                </c:pt>
                <c:pt idx="1307">
                  <c:v>11.49</c:v>
                </c:pt>
                <c:pt idx="1308">
                  <c:v>6.06</c:v>
                </c:pt>
                <c:pt idx="1309">
                  <c:v>8.85</c:v>
                </c:pt>
                <c:pt idx="1310">
                  <c:v>6.13</c:v>
                </c:pt>
                <c:pt idx="1311">
                  <c:v>5.76</c:v>
                </c:pt>
                <c:pt idx="1312">
                  <c:v>10.37</c:v>
                </c:pt>
                <c:pt idx="1313">
                  <c:v>9.59</c:v>
                </c:pt>
                <c:pt idx="1314">
                  <c:v>5.85</c:v>
                </c:pt>
                <c:pt idx="1315">
                  <c:v>8.92</c:v>
                </c:pt>
                <c:pt idx="1316">
                  <c:v>7.56</c:v>
                </c:pt>
                <c:pt idx="1317">
                  <c:v>4.1100000000000003</c:v>
                </c:pt>
                <c:pt idx="1318">
                  <c:v>5.89</c:v>
                </c:pt>
                <c:pt idx="1319">
                  <c:v>4</c:v>
                </c:pt>
                <c:pt idx="1320">
                  <c:v>11.85</c:v>
                </c:pt>
                <c:pt idx="1321">
                  <c:v>4.5199999999999996</c:v>
                </c:pt>
                <c:pt idx="1322">
                  <c:v>4.6500000000000004</c:v>
                </c:pt>
                <c:pt idx="1323">
                  <c:v>5.64</c:v>
                </c:pt>
                <c:pt idx="1324">
                  <c:v>10.79</c:v>
                </c:pt>
                <c:pt idx="1325">
                  <c:v>10.74</c:v>
                </c:pt>
                <c:pt idx="1326">
                  <c:v>4.9400000000000004</c:v>
                </c:pt>
                <c:pt idx="1327">
                  <c:v>5.8</c:v>
                </c:pt>
                <c:pt idx="1328">
                  <c:v>5.99</c:v>
                </c:pt>
                <c:pt idx="1329">
                  <c:v>8.3000000000000007</c:v>
                </c:pt>
                <c:pt idx="1330">
                  <c:v>4.55</c:v>
                </c:pt>
                <c:pt idx="1331">
                  <c:v>6.05</c:v>
                </c:pt>
                <c:pt idx="1332">
                  <c:v>11.22</c:v>
                </c:pt>
                <c:pt idx="1333">
                  <c:v>5.65</c:v>
                </c:pt>
                <c:pt idx="1334">
                  <c:v>6.31</c:v>
                </c:pt>
                <c:pt idx="1335">
                  <c:v>4.75</c:v>
                </c:pt>
                <c:pt idx="1336">
                  <c:v>4.0599999999999996</c:v>
                </c:pt>
                <c:pt idx="1337">
                  <c:v>4.62</c:v>
                </c:pt>
                <c:pt idx="1338">
                  <c:v>8.3800000000000008</c:v>
                </c:pt>
                <c:pt idx="1339">
                  <c:v>4.62</c:v>
                </c:pt>
                <c:pt idx="1340">
                  <c:v>8.77</c:v>
                </c:pt>
                <c:pt idx="1341">
                  <c:v>5.58</c:v>
                </c:pt>
                <c:pt idx="1342">
                  <c:v>8.6</c:v>
                </c:pt>
                <c:pt idx="1343">
                  <c:v>5.64</c:v>
                </c:pt>
                <c:pt idx="1344">
                  <c:v>5.79</c:v>
                </c:pt>
                <c:pt idx="1345">
                  <c:v>9.16</c:v>
                </c:pt>
                <c:pt idx="1346">
                  <c:v>4.2300000000000004</c:v>
                </c:pt>
                <c:pt idx="1347">
                  <c:v>8.69</c:v>
                </c:pt>
                <c:pt idx="1348">
                  <c:v>8.9600000000000009</c:v>
                </c:pt>
                <c:pt idx="1349">
                  <c:v>4.67</c:v>
                </c:pt>
                <c:pt idx="1350">
                  <c:v>4.72</c:v>
                </c:pt>
                <c:pt idx="1351">
                  <c:v>6.72</c:v>
                </c:pt>
                <c:pt idx="1352">
                  <c:v>9.5299999999999994</c:v>
                </c:pt>
                <c:pt idx="1353">
                  <c:v>5.57</c:v>
                </c:pt>
                <c:pt idx="1354">
                  <c:v>5.69</c:v>
                </c:pt>
                <c:pt idx="1355">
                  <c:v>4.6500000000000004</c:v>
                </c:pt>
                <c:pt idx="1356">
                  <c:v>9.08</c:v>
                </c:pt>
                <c:pt idx="1357">
                  <c:v>8.59</c:v>
                </c:pt>
                <c:pt idx="1358">
                  <c:v>5.83</c:v>
                </c:pt>
                <c:pt idx="1359">
                  <c:v>4.93</c:v>
                </c:pt>
                <c:pt idx="1360">
                  <c:v>7.67</c:v>
                </c:pt>
                <c:pt idx="1361">
                  <c:v>5.48</c:v>
                </c:pt>
                <c:pt idx="1362">
                  <c:v>5.96</c:v>
                </c:pt>
                <c:pt idx="1363">
                  <c:v>4.43</c:v>
                </c:pt>
                <c:pt idx="1364">
                  <c:v>4.76</c:v>
                </c:pt>
                <c:pt idx="1365">
                  <c:v>11.75</c:v>
                </c:pt>
                <c:pt idx="1366">
                  <c:v>4.68</c:v>
                </c:pt>
                <c:pt idx="1367">
                  <c:v>7.79</c:v>
                </c:pt>
                <c:pt idx="1368">
                  <c:v>6.32</c:v>
                </c:pt>
                <c:pt idx="1369">
                  <c:v>5.42</c:v>
                </c:pt>
                <c:pt idx="1370">
                  <c:v>5.12</c:v>
                </c:pt>
                <c:pt idx="1371">
                  <c:v>5.91</c:v>
                </c:pt>
                <c:pt idx="1372">
                  <c:v>4.72</c:v>
                </c:pt>
                <c:pt idx="1373">
                  <c:v>9.5399999999999991</c:v>
                </c:pt>
                <c:pt idx="1374">
                  <c:v>5.18</c:v>
                </c:pt>
                <c:pt idx="1375">
                  <c:v>4.34</c:v>
                </c:pt>
                <c:pt idx="1376">
                  <c:v>4.76</c:v>
                </c:pt>
                <c:pt idx="1377">
                  <c:v>5.29</c:v>
                </c:pt>
                <c:pt idx="1378">
                  <c:v>5.14</c:v>
                </c:pt>
                <c:pt idx="1379">
                  <c:v>4.96</c:v>
                </c:pt>
                <c:pt idx="1380">
                  <c:v>4.2</c:v>
                </c:pt>
                <c:pt idx="1381">
                  <c:v>4.68</c:v>
                </c:pt>
                <c:pt idx="1382">
                  <c:v>5.37</c:v>
                </c:pt>
                <c:pt idx="1383">
                  <c:v>5.24</c:v>
                </c:pt>
                <c:pt idx="1384">
                  <c:v>4.71</c:v>
                </c:pt>
                <c:pt idx="1385">
                  <c:v>5.0999999999999996</c:v>
                </c:pt>
                <c:pt idx="1386">
                  <c:v>5.62</c:v>
                </c:pt>
                <c:pt idx="1387">
                  <c:v>6.25</c:v>
                </c:pt>
                <c:pt idx="1388">
                  <c:v>5.32</c:v>
                </c:pt>
                <c:pt idx="1389">
                  <c:v>5.56</c:v>
                </c:pt>
                <c:pt idx="1390">
                  <c:v>6.23</c:v>
                </c:pt>
                <c:pt idx="1391">
                  <c:v>5.51</c:v>
                </c:pt>
                <c:pt idx="1392">
                  <c:v>5.46</c:v>
                </c:pt>
                <c:pt idx="1393">
                  <c:v>5.35</c:v>
                </c:pt>
                <c:pt idx="1394">
                  <c:v>4.79</c:v>
                </c:pt>
                <c:pt idx="1395">
                  <c:v>4.29</c:v>
                </c:pt>
                <c:pt idx="1396">
                  <c:v>6.11</c:v>
                </c:pt>
                <c:pt idx="1397">
                  <c:v>6.03</c:v>
                </c:pt>
                <c:pt idx="1398">
                  <c:v>10.81</c:v>
                </c:pt>
                <c:pt idx="1399">
                  <c:v>9.1300000000000008</c:v>
                </c:pt>
                <c:pt idx="1400">
                  <c:v>5.07</c:v>
                </c:pt>
                <c:pt idx="1401">
                  <c:v>5.77</c:v>
                </c:pt>
                <c:pt idx="1402">
                  <c:v>4.29</c:v>
                </c:pt>
                <c:pt idx="1403">
                  <c:v>6.26</c:v>
                </c:pt>
                <c:pt idx="1404">
                  <c:v>4.2300000000000004</c:v>
                </c:pt>
                <c:pt idx="1405">
                  <c:v>8.3800000000000008</c:v>
                </c:pt>
                <c:pt idx="1406">
                  <c:v>6.45</c:v>
                </c:pt>
                <c:pt idx="1407">
                  <c:v>4.74</c:v>
                </c:pt>
                <c:pt idx="1408">
                  <c:v>6.25</c:v>
                </c:pt>
                <c:pt idx="1409">
                  <c:v>6.68</c:v>
                </c:pt>
                <c:pt idx="1410">
                  <c:v>5.05</c:v>
                </c:pt>
                <c:pt idx="1411">
                  <c:v>4.0599999999999996</c:v>
                </c:pt>
                <c:pt idx="1412">
                  <c:v>11.39</c:v>
                </c:pt>
                <c:pt idx="1413">
                  <c:v>8.9600000000000009</c:v>
                </c:pt>
                <c:pt idx="1414">
                  <c:v>11.8</c:v>
                </c:pt>
                <c:pt idx="1415">
                  <c:v>4.6500000000000004</c:v>
                </c:pt>
                <c:pt idx="1416">
                  <c:v>8.4499999999999993</c:v>
                </c:pt>
                <c:pt idx="1417">
                  <c:v>7.94</c:v>
                </c:pt>
                <c:pt idx="1418">
                  <c:v>10.27</c:v>
                </c:pt>
                <c:pt idx="1419">
                  <c:v>4.41</c:v>
                </c:pt>
                <c:pt idx="1420">
                  <c:v>7.33</c:v>
                </c:pt>
                <c:pt idx="1421">
                  <c:v>8.5</c:v>
                </c:pt>
                <c:pt idx="1422">
                  <c:v>9.89</c:v>
                </c:pt>
                <c:pt idx="1423">
                  <c:v>5.42</c:v>
                </c:pt>
                <c:pt idx="1424">
                  <c:v>11.1</c:v>
                </c:pt>
                <c:pt idx="1425">
                  <c:v>11.5</c:v>
                </c:pt>
                <c:pt idx="1426">
                  <c:v>4.2699999999999996</c:v>
                </c:pt>
                <c:pt idx="1427">
                  <c:v>9.19</c:v>
                </c:pt>
                <c:pt idx="1428">
                  <c:v>11.24</c:v>
                </c:pt>
                <c:pt idx="1429">
                  <c:v>5.28</c:v>
                </c:pt>
                <c:pt idx="1430">
                  <c:v>5.52</c:v>
                </c:pt>
                <c:pt idx="1431">
                  <c:v>7.79</c:v>
                </c:pt>
                <c:pt idx="1432">
                  <c:v>6.6</c:v>
                </c:pt>
                <c:pt idx="1433">
                  <c:v>5.29</c:v>
                </c:pt>
                <c:pt idx="1434">
                  <c:v>8.23</c:v>
                </c:pt>
                <c:pt idx="1435">
                  <c:v>5.29</c:v>
                </c:pt>
                <c:pt idx="1436">
                  <c:v>10.199999999999999</c:v>
                </c:pt>
                <c:pt idx="1437">
                  <c:v>5.56</c:v>
                </c:pt>
                <c:pt idx="1438">
                  <c:v>8.2799999999999994</c:v>
                </c:pt>
                <c:pt idx="1439">
                  <c:v>4.63</c:v>
                </c:pt>
                <c:pt idx="1440">
                  <c:v>6.19</c:v>
                </c:pt>
                <c:pt idx="1441">
                  <c:v>5.56</c:v>
                </c:pt>
                <c:pt idx="1442">
                  <c:v>5.68</c:v>
                </c:pt>
                <c:pt idx="1443">
                  <c:v>4.08</c:v>
                </c:pt>
                <c:pt idx="1444">
                  <c:v>6.84</c:v>
                </c:pt>
                <c:pt idx="1445">
                  <c:v>6.17</c:v>
                </c:pt>
                <c:pt idx="1446">
                  <c:v>4.09</c:v>
                </c:pt>
                <c:pt idx="1447">
                  <c:v>6.1</c:v>
                </c:pt>
                <c:pt idx="1448">
                  <c:v>5.29</c:v>
                </c:pt>
                <c:pt idx="1449">
                  <c:v>4.88</c:v>
                </c:pt>
                <c:pt idx="1450">
                  <c:v>4.09</c:v>
                </c:pt>
                <c:pt idx="1451">
                  <c:v>6.39</c:v>
                </c:pt>
                <c:pt idx="1452">
                  <c:v>8.56</c:v>
                </c:pt>
                <c:pt idx="1453">
                  <c:v>11.71</c:v>
                </c:pt>
                <c:pt idx="1454">
                  <c:v>4.28</c:v>
                </c:pt>
                <c:pt idx="1455">
                  <c:v>6.13</c:v>
                </c:pt>
                <c:pt idx="1456">
                  <c:v>4.76</c:v>
                </c:pt>
                <c:pt idx="1457">
                  <c:v>8.7100000000000009</c:v>
                </c:pt>
                <c:pt idx="1458">
                  <c:v>4.8899999999999997</c:v>
                </c:pt>
                <c:pt idx="1459">
                  <c:v>11.95</c:v>
                </c:pt>
                <c:pt idx="1460">
                  <c:v>6.27</c:v>
                </c:pt>
                <c:pt idx="1461">
                  <c:v>4.22</c:v>
                </c:pt>
                <c:pt idx="1462">
                  <c:v>6.52</c:v>
                </c:pt>
                <c:pt idx="1463">
                  <c:v>8.44</c:v>
                </c:pt>
                <c:pt idx="1464">
                  <c:v>7.29</c:v>
                </c:pt>
                <c:pt idx="1465">
                  <c:v>7.59</c:v>
                </c:pt>
                <c:pt idx="1466">
                  <c:v>6.05</c:v>
                </c:pt>
                <c:pt idx="1467">
                  <c:v>4.95</c:v>
                </c:pt>
                <c:pt idx="1468">
                  <c:v>5.2</c:v>
                </c:pt>
                <c:pt idx="1469">
                  <c:v>4.47</c:v>
                </c:pt>
                <c:pt idx="1470">
                  <c:v>5.89</c:v>
                </c:pt>
                <c:pt idx="1471">
                  <c:v>7.03</c:v>
                </c:pt>
                <c:pt idx="1472">
                  <c:v>4.03</c:v>
                </c:pt>
                <c:pt idx="1473">
                  <c:v>5.3</c:v>
                </c:pt>
                <c:pt idx="1474">
                  <c:v>5.07</c:v>
                </c:pt>
                <c:pt idx="1475">
                  <c:v>4.53</c:v>
                </c:pt>
                <c:pt idx="1476">
                  <c:v>5.14</c:v>
                </c:pt>
                <c:pt idx="1477">
                  <c:v>4.07</c:v>
                </c:pt>
                <c:pt idx="1478">
                  <c:v>4.67</c:v>
                </c:pt>
                <c:pt idx="1479">
                  <c:v>4.79</c:v>
                </c:pt>
                <c:pt idx="1480">
                  <c:v>4.6900000000000004</c:v>
                </c:pt>
                <c:pt idx="1481">
                  <c:v>10.210000000000001</c:v>
                </c:pt>
                <c:pt idx="1482">
                  <c:v>6.07</c:v>
                </c:pt>
                <c:pt idx="1483">
                  <c:v>8.4700000000000006</c:v>
                </c:pt>
                <c:pt idx="1484">
                  <c:v>11.19</c:v>
                </c:pt>
                <c:pt idx="1485">
                  <c:v>4.3600000000000003</c:v>
                </c:pt>
                <c:pt idx="1486">
                  <c:v>10.86</c:v>
                </c:pt>
                <c:pt idx="1487">
                  <c:v>10.25</c:v>
                </c:pt>
                <c:pt idx="1488">
                  <c:v>5.19</c:v>
                </c:pt>
                <c:pt idx="1489">
                  <c:v>5.33</c:v>
                </c:pt>
                <c:pt idx="1490">
                  <c:v>8.9</c:v>
                </c:pt>
                <c:pt idx="1491">
                  <c:v>5.78</c:v>
                </c:pt>
                <c:pt idx="1492">
                  <c:v>5.53</c:v>
                </c:pt>
                <c:pt idx="1493">
                  <c:v>4.96</c:v>
                </c:pt>
                <c:pt idx="1494">
                  <c:v>4.84</c:v>
                </c:pt>
                <c:pt idx="1495">
                  <c:v>9.7799999999999994</c:v>
                </c:pt>
                <c:pt idx="1496">
                  <c:v>4.57</c:v>
                </c:pt>
                <c:pt idx="1497">
                  <c:v>6.2</c:v>
                </c:pt>
                <c:pt idx="1498">
                  <c:v>6.86</c:v>
                </c:pt>
                <c:pt idx="1499">
                  <c:v>5.19</c:v>
                </c:pt>
                <c:pt idx="1500">
                  <c:v>11.88</c:v>
                </c:pt>
                <c:pt idx="1501">
                  <c:v>4.72</c:v>
                </c:pt>
                <c:pt idx="1502">
                  <c:v>11.87</c:v>
                </c:pt>
                <c:pt idx="1503">
                  <c:v>6.11</c:v>
                </c:pt>
                <c:pt idx="1504">
                  <c:v>4.3899999999999997</c:v>
                </c:pt>
                <c:pt idx="1505">
                  <c:v>5.3</c:v>
                </c:pt>
                <c:pt idx="1506">
                  <c:v>5.43</c:v>
                </c:pt>
                <c:pt idx="1507">
                  <c:v>5.7</c:v>
                </c:pt>
                <c:pt idx="1508">
                  <c:v>5.57</c:v>
                </c:pt>
                <c:pt idx="1509">
                  <c:v>4.5599999999999996</c:v>
                </c:pt>
                <c:pt idx="1510">
                  <c:v>7.02</c:v>
                </c:pt>
                <c:pt idx="1511">
                  <c:v>4.83</c:v>
                </c:pt>
                <c:pt idx="1512">
                  <c:v>4.1399999999999997</c:v>
                </c:pt>
                <c:pt idx="1513">
                  <c:v>5.31</c:v>
                </c:pt>
                <c:pt idx="1514">
                  <c:v>9.5500000000000007</c:v>
                </c:pt>
                <c:pt idx="1515">
                  <c:v>6.69</c:v>
                </c:pt>
                <c:pt idx="1516">
                  <c:v>9.9600000000000009</c:v>
                </c:pt>
                <c:pt idx="1517">
                  <c:v>7.67</c:v>
                </c:pt>
                <c:pt idx="1518">
                  <c:v>4.0999999999999996</c:v>
                </c:pt>
                <c:pt idx="1519">
                  <c:v>5.97</c:v>
                </c:pt>
                <c:pt idx="1520">
                  <c:v>7.41</c:v>
                </c:pt>
                <c:pt idx="1521">
                  <c:v>7.81</c:v>
                </c:pt>
                <c:pt idx="1522">
                  <c:v>6.66</c:v>
                </c:pt>
                <c:pt idx="1523">
                  <c:v>10.56</c:v>
                </c:pt>
                <c:pt idx="1524">
                  <c:v>7.45</c:v>
                </c:pt>
                <c:pt idx="1525">
                  <c:v>9.48</c:v>
                </c:pt>
                <c:pt idx="1526">
                  <c:v>5.12</c:v>
                </c:pt>
                <c:pt idx="1527">
                  <c:v>4.26</c:v>
                </c:pt>
                <c:pt idx="1528">
                  <c:v>5.98</c:v>
                </c:pt>
                <c:pt idx="1529">
                  <c:v>5.83</c:v>
                </c:pt>
                <c:pt idx="1530">
                  <c:v>4.24</c:v>
                </c:pt>
                <c:pt idx="1531">
                  <c:v>5.54</c:v>
                </c:pt>
                <c:pt idx="1532">
                  <c:v>5.87</c:v>
                </c:pt>
                <c:pt idx="1533">
                  <c:v>11.31</c:v>
                </c:pt>
                <c:pt idx="1534">
                  <c:v>10.83</c:v>
                </c:pt>
                <c:pt idx="1535">
                  <c:v>4.07</c:v>
                </c:pt>
                <c:pt idx="1536">
                  <c:v>4.3499999999999996</c:v>
                </c:pt>
                <c:pt idx="1537">
                  <c:v>9.9600000000000009</c:v>
                </c:pt>
                <c:pt idx="1538">
                  <c:v>5.59</c:v>
                </c:pt>
                <c:pt idx="1539">
                  <c:v>6.94</c:v>
                </c:pt>
                <c:pt idx="1540">
                  <c:v>5.55</c:v>
                </c:pt>
                <c:pt idx="1541">
                  <c:v>4.67</c:v>
                </c:pt>
                <c:pt idx="1542">
                  <c:v>7.32</c:v>
                </c:pt>
                <c:pt idx="1543">
                  <c:v>8.02</c:v>
                </c:pt>
                <c:pt idx="1544">
                  <c:v>10.56</c:v>
                </c:pt>
                <c:pt idx="1545">
                  <c:v>4.29</c:v>
                </c:pt>
                <c:pt idx="1546">
                  <c:v>11.49</c:v>
                </c:pt>
                <c:pt idx="1547">
                  <c:v>7.16</c:v>
                </c:pt>
                <c:pt idx="1548">
                  <c:v>11.39</c:v>
                </c:pt>
                <c:pt idx="1549">
                  <c:v>5.07</c:v>
                </c:pt>
                <c:pt idx="1550">
                  <c:v>6.25</c:v>
                </c:pt>
                <c:pt idx="1551">
                  <c:v>6.12</c:v>
                </c:pt>
                <c:pt idx="1552">
                  <c:v>9.77</c:v>
                </c:pt>
                <c:pt idx="1553">
                  <c:v>8.24</c:v>
                </c:pt>
                <c:pt idx="1554">
                  <c:v>7.82</c:v>
                </c:pt>
                <c:pt idx="1555">
                  <c:v>7.48</c:v>
                </c:pt>
                <c:pt idx="1556">
                  <c:v>8.4700000000000006</c:v>
                </c:pt>
                <c:pt idx="1557">
                  <c:v>5.0599999999999996</c:v>
                </c:pt>
                <c:pt idx="1558">
                  <c:v>5.89</c:v>
                </c:pt>
                <c:pt idx="1559">
                  <c:v>4.95</c:v>
                </c:pt>
                <c:pt idx="1560">
                  <c:v>8.2100000000000009</c:v>
                </c:pt>
                <c:pt idx="1561">
                  <c:v>10.220000000000001</c:v>
                </c:pt>
                <c:pt idx="1562">
                  <c:v>5.42</c:v>
                </c:pt>
                <c:pt idx="1563">
                  <c:v>5.68</c:v>
                </c:pt>
                <c:pt idx="1564">
                  <c:v>5.29</c:v>
                </c:pt>
                <c:pt idx="1565">
                  <c:v>8.6300000000000008</c:v>
                </c:pt>
                <c:pt idx="1566">
                  <c:v>5.04</c:v>
                </c:pt>
                <c:pt idx="1567">
                  <c:v>7.86</c:v>
                </c:pt>
                <c:pt idx="1568">
                  <c:v>11.14</c:v>
                </c:pt>
                <c:pt idx="1569">
                  <c:v>6.23</c:v>
                </c:pt>
                <c:pt idx="1570">
                  <c:v>6.03</c:v>
                </c:pt>
                <c:pt idx="1571">
                  <c:v>4.8600000000000003</c:v>
                </c:pt>
                <c:pt idx="1572">
                  <c:v>4.3600000000000003</c:v>
                </c:pt>
                <c:pt idx="1573">
                  <c:v>5.08</c:v>
                </c:pt>
                <c:pt idx="1574">
                  <c:v>5.1100000000000003</c:v>
                </c:pt>
                <c:pt idx="1575">
                  <c:v>6.66</c:v>
                </c:pt>
                <c:pt idx="1576">
                  <c:v>6.41</c:v>
                </c:pt>
                <c:pt idx="1577">
                  <c:v>5.84</c:v>
                </c:pt>
                <c:pt idx="1578">
                  <c:v>4.24</c:v>
                </c:pt>
                <c:pt idx="1579">
                  <c:v>5.62</c:v>
                </c:pt>
                <c:pt idx="1580">
                  <c:v>4.34</c:v>
                </c:pt>
                <c:pt idx="1581">
                  <c:v>4.7</c:v>
                </c:pt>
                <c:pt idx="1582">
                  <c:v>6.32</c:v>
                </c:pt>
                <c:pt idx="1583">
                  <c:v>5.84</c:v>
                </c:pt>
                <c:pt idx="1584">
                  <c:v>6.22</c:v>
                </c:pt>
                <c:pt idx="1585">
                  <c:v>6.05</c:v>
                </c:pt>
                <c:pt idx="1586">
                  <c:v>4.07</c:v>
                </c:pt>
                <c:pt idx="1587">
                  <c:v>5.94</c:v>
                </c:pt>
                <c:pt idx="1588">
                  <c:v>5.49</c:v>
                </c:pt>
                <c:pt idx="1589">
                  <c:v>5.84</c:v>
                </c:pt>
                <c:pt idx="1590">
                  <c:v>5.51</c:v>
                </c:pt>
                <c:pt idx="1591">
                  <c:v>4.47</c:v>
                </c:pt>
                <c:pt idx="1592">
                  <c:v>4.91</c:v>
                </c:pt>
                <c:pt idx="1593">
                  <c:v>8.6300000000000008</c:v>
                </c:pt>
                <c:pt idx="1594">
                  <c:v>5.84</c:v>
                </c:pt>
                <c:pt idx="1595">
                  <c:v>4.95</c:v>
                </c:pt>
                <c:pt idx="1596">
                  <c:v>5.81</c:v>
                </c:pt>
                <c:pt idx="1597">
                  <c:v>5</c:v>
                </c:pt>
                <c:pt idx="1598">
                  <c:v>4.29</c:v>
                </c:pt>
                <c:pt idx="1599">
                  <c:v>4.99</c:v>
                </c:pt>
                <c:pt idx="1600">
                  <c:v>4.05</c:v>
                </c:pt>
                <c:pt idx="1601">
                  <c:v>5.16</c:v>
                </c:pt>
                <c:pt idx="1602">
                  <c:v>5.19</c:v>
                </c:pt>
                <c:pt idx="1603">
                  <c:v>5.37</c:v>
                </c:pt>
                <c:pt idx="1604">
                  <c:v>4.6500000000000004</c:v>
                </c:pt>
                <c:pt idx="1605">
                  <c:v>5.63</c:v>
                </c:pt>
                <c:pt idx="1606">
                  <c:v>6.03</c:v>
                </c:pt>
                <c:pt idx="1607">
                  <c:v>4.12</c:v>
                </c:pt>
                <c:pt idx="1608">
                  <c:v>5.21</c:v>
                </c:pt>
                <c:pt idx="1609">
                  <c:v>4.3600000000000003</c:v>
                </c:pt>
                <c:pt idx="1610">
                  <c:v>6.07</c:v>
                </c:pt>
                <c:pt idx="1611">
                  <c:v>5.44</c:v>
                </c:pt>
                <c:pt idx="1612">
                  <c:v>5.65</c:v>
                </c:pt>
                <c:pt idx="1613">
                  <c:v>4.21</c:v>
                </c:pt>
                <c:pt idx="1614">
                  <c:v>5.19</c:v>
                </c:pt>
                <c:pt idx="1615">
                  <c:v>6.24</c:v>
                </c:pt>
                <c:pt idx="1616">
                  <c:v>8.43</c:v>
                </c:pt>
                <c:pt idx="1617">
                  <c:v>4.1100000000000003</c:v>
                </c:pt>
                <c:pt idx="1618">
                  <c:v>4.74</c:v>
                </c:pt>
                <c:pt idx="1619">
                  <c:v>5.31</c:v>
                </c:pt>
                <c:pt idx="1620">
                  <c:v>5.7</c:v>
                </c:pt>
                <c:pt idx="1621">
                  <c:v>4.54</c:v>
                </c:pt>
                <c:pt idx="1622">
                  <c:v>5.76</c:v>
                </c:pt>
                <c:pt idx="1623">
                  <c:v>4.75</c:v>
                </c:pt>
                <c:pt idx="1624">
                  <c:v>9.5399999999999991</c:v>
                </c:pt>
                <c:pt idx="1625">
                  <c:v>8.93</c:v>
                </c:pt>
                <c:pt idx="1626">
                  <c:v>5.07</c:v>
                </c:pt>
                <c:pt idx="1627">
                  <c:v>7.81</c:v>
                </c:pt>
                <c:pt idx="1628">
                  <c:v>5.71</c:v>
                </c:pt>
                <c:pt idx="1629">
                  <c:v>10.45</c:v>
                </c:pt>
                <c:pt idx="1630">
                  <c:v>6.08</c:v>
                </c:pt>
                <c:pt idx="1631">
                  <c:v>5.12</c:v>
                </c:pt>
                <c:pt idx="1632">
                  <c:v>4.3600000000000003</c:v>
                </c:pt>
                <c:pt idx="1633">
                  <c:v>4.1500000000000004</c:v>
                </c:pt>
                <c:pt idx="1634">
                  <c:v>4.05</c:v>
                </c:pt>
                <c:pt idx="1635">
                  <c:v>5.39</c:v>
                </c:pt>
                <c:pt idx="1636">
                  <c:v>6.26</c:v>
                </c:pt>
                <c:pt idx="1637">
                  <c:v>4.45</c:v>
                </c:pt>
                <c:pt idx="1638">
                  <c:v>5.67</c:v>
                </c:pt>
                <c:pt idx="1639">
                  <c:v>5.26</c:v>
                </c:pt>
                <c:pt idx="1640">
                  <c:v>4.32</c:v>
                </c:pt>
                <c:pt idx="1641">
                  <c:v>4.34</c:v>
                </c:pt>
                <c:pt idx="1642">
                  <c:v>5.09</c:v>
                </c:pt>
                <c:pt idx="1643">
                  <c:v>5.56</c:v>
                </c:pt>
                <c:pt idx="1644">
                  <c:v>5.69</c:v>
                </c:pt>
                <c:pt idx="1645">
                  <c:v>4.34</c:v>
                </c:pt>
                <c:pt idx="1646">
                  <c:v>5.66</c:v>
                </c:pt>
                <c:pt idx="1647">
                  <c:v>4.33</c:v>
                </c:pt>
                <c:pt idx="1648">
                  <c:v>4.03</c:v>
                </c:pt>
                <c:pt idx="1649">
                  <c:v>5.6</c:v>
                </c:pt>
                <c:pt idx="1650">
                  <c:v>8.5299999999999994</c:v>
                </c:pt>
                <c:pt idx="1651">
                  <c:v>5.59</c:v>
                </c:pt>
                <c:pt idx="1652">
                  <c:v>11.58</c:v>
                </c:pt>
                <c:pt idx="1653">
                  <c:v>4.74</c:v>
                </c:pt>
                <c:pt idx="1654">
                  <c:v>6.02</c:v>
                </c:pt>
                <c:pt idx="1655">
                  <c:v>4.2</c:v>
                </c:pt>
                <c:pt idx="1656">
                  <c:v>7.48</c:v>
                </c:pt>
                <c:pt idx="1657">
                  <c:v>4.5599999999999996</c:v>
                </c:pt>
                <c:pt idx="1658">
                  <c:v>4.8099999999999996</c:v>
                </c:pt>
                <c:pt idx="1659">
                  <c:v>5.96</c:v>
                </c:pt>
                <c:pt idx="1660">
                  <c:v>5.82</c:v>
                </c:pt>
                <c:pt idx="1661">
                  <c:v>7.32</c:v>
                </c:pt>
                <c:pt idx="1662">
                  <c:v>6.22</c:v>
                </c:pt>
                <c:pt idx="1663">
                  <c:v>6.22</c:v>
                </c:pt>
                <c:pt idx="1664">
                  <c:v>11.71</c:v>
                </c:pt>
                <c:pt idx="1665">
                  <c:v>5.5</c:v>
                </c:pt>
                <c:pt idx="1666">
                  <c:v>5.65</c:v>
                </c:pt>
                <c:pt idx="1667">
                  <c:v>6.3</c:v>
                </c:pt>
                <c:pt idx="1668">
                  <c:v>9.59</c:v>
                </c:pt>
                <c:pt idx="1669">
                  <c:v>6.01</c:v>
                </c:pt>
                <c:pt idx="1670">
                  <c:v>4.08</c:v>
                </c:pt>
                <c:pt idx="1671">
                  <c:v>4.5599999999999996</c:v>
                </c:pt>
                <c:pt idx="1672">
                  <c:v>6.15</c:v>
                </c:pt>
                <c:pt idx="1673">
                  <c:v>7.57</c:v>
                </c:pt>
                <c:pt idx="1674">
                  <c:v>5.58</c:v>
                </c:pt>
                <c:pt idx="1675">
                  <c:v>5.4</c:v>
                </c:pt>
                <c:pt idx="1676">
                  <c:v>4.87</c:v>
                </c:pt>
                <c:pt idx="1677">
                  <c:v>5.74</c:v>
                </c:pt>
                <c:pt idx="1678">
                  <c:v>4.82</c:v>
                </c:pt>
                <c:pt idx="1679">
                  <c:v>6.25</c:v>
                </c:pt>
                <c:pt idx="1680">
                  <c:v>10.54</c:v>
                </c:pt>
                <c:pt idx="1681">
                  <c:v>8.41</c:v>
                </c:pt>
                <c:pt idx="1682">
                  <c:v>4.25</c:v>
                </c:pt>
                <c:pt idx="1683">
                  <c:v>5.71</c:v>
                </c:pt>
                <c:pt idx="1684">
                  <c:v>6.24</c:v>
                </c:pt>
                <c:pt idx="1685">
                  <c:v>10.18</c:v>
                </c:pt>
                <c:pt idx="1686">
                  <c:v>6.11</c:v>
                </c:pt>
                <c:pt idx="1687">
                  <c:v>4.49</c:v>
                </c:pt>
                <c:pt idx="1688">
                  <c:v>9.6300000000000008</c:v>
                </c:pt>
                <c:pt idx="1689">
                  <c:v>10.54</c:v>
                </c:pt>
                <c:pt idx="1690">
                  <c:v>4.99</c:v>
                </c:pt>
                <c:pt idx="1691">
                  <c:v>4.24</c:v>
                </c:pt>
                <c:pt idx="1692">
                  <c:v>11.37</c:v>
                </c:pt>
                <c:pt idx="1693">
                  <c:v>5.69</c:v>
                </c:pt>
                <c:pt idx="1694">
                  <c:v>9.02</c:v>
                </c:pt>
                <c:pt idx="1695">
                  <c:v>4.5599999999999996</c:v>
                </c:pt>
                <c:pt idx="1696">
                  <c:v>6.55</c:v>
                </c:pt>
                <c:pt idx="1697">
                  <c:v>5.94</c:v>
                </c:pt>
                <c:pt idx="1698">
                  <c:v>4.1399999999999997</c:v>
                </c:pt>
                <c:pt idx="1699">
                  <c:v>10.14</c:v>
                </c:pt>
                <c:pt idx="1700">
                  <c:v>6.13</c:v>
                </c:pt>
                <c:pt idx="1701">
                  <c:v>5.97</c:v>
                </c:pt>
                <c:pt idx="1702">
                  <c:v>5.4</c:v>
                </c:pt>
                <c:pt idx="1703">
                  <c:v>10.64</c:v>
                </c:pt>
                <c:pt idx="1704">
                  <c:v>9.5299999999999994</c:v>
                </c:pt>
                <c:pt idx="1705">
                  <c:v>10.4</c:v>
                </c:pt>
                <c:pt idx="1706">
                  <c:v>5.0599999999999996</c:v>
                </c:pt>
                <c:pt idx="1707">
                  <c:v>5.1100000000000003</c:v>
                </c:pt>
                <c:pt idx="1708">
                  <c:v>11.78</c:v>
                </c:pt>
                <c:pt idx="1709">
                  <c:v>5.2</c:v>
                </c:pt>
                <c:pt idx="1710">
                  <c:v>5.49</c:v>
                </c:pt>
                <c:pt idx="1711">
                  <c:v>4.71</c:v>
                </c:pt>
                <c:pt idx="1712">
                  <c:v>5.47</c:v>
                </c:pt>
                <c:pt idx="1713">
                  <c:v>5.2</c:v>
                </c:pt>
                <c:pt idx="1714">
                  <c:v>4.6100000000000003</c:v>
                </c:pt>
                <c:pt idx="1715">
                  <c:v>4.7300000000000004</c:v>
                </c:pt>
                <c:pt idx="1716">
                  <c:v>4.7699999999999996</c:v>
                </c:pt>
                <c:pt idx="1717">
                  <c:v>4.01</c:v>
                </c:pt>
                <c:pt idx="1718">
                  <c:v>10.119999999999999</c:v>
                </c:pt>
                <c:pt idx="1719">
                  <c:v>4.6100000000000003</c:v>
                </c:pt>
                <c:pt idx="1720">
                  <c:v>5.09</c:v>
                </c:pt>
                <c:pt idx="1721">
                  <c:v>6.29</c:v>
                </c:pt>
                <c:pt idx="1722">
                  <c:v>5.9</c:v>
                </c:pt>
                <c:pt idx="1723">
                  <c:v>6.15</c:v>
                </c:pt>
                <c:pt idx="1724">
                  <c:v>4.25</c:v>
                </c:pt>
                <c:pt idx="1725">
                  <c:v>11.64</c:v>
                </c:pt>
                <c:pt idx="1726">
                  <c:v>7.05</c:v>
                </c:pt>
                <c:pt idx="1727">
                  <c:v>6.85</c:v>
                </c:pt>
                <c:pt idx="1728">
                  <c:v>5.23</c:v>
                </c:pt>
                <c:pt idx="1729">
                  <c:v>11.03</c:v>
                </c:pt>
                <c:pt idx="1730">
                  <c:v>8.26</c:v>
                </c:pt>
                <c:pt idx="1731">
                  <c:v>4.68</c:v>
                </c:pt>
                <c:pt idx="1732">
                  <c:v>4.68</c:v>
                </c:pt>
                <c:pt idx="1733">
                  <c:v>11.95</c:v>
                </c:pt>
                <c:pt idx="1734">
                  <c:v>9.5299999999999994</c:v>
                </c:pt>
                <c:pt idx="1735">
                  <c:v>4.16</c:v>
                </c:pt>
                <c:pt idx="1736">
                  <c:v>5.86</c:v>
                </c:pt>
                <c:pt idx="1737">
                  <c:v>5.48</c:v>
                </c:pt>
                <c:pt idx="1738">
                  <c:v>7.59</c:v>
                </c:pt>
                <c:pt idx="1739">
                  <c:v>5.62</c:v>
                </c:pt>
                <c:pt idx="1740">
                  <c:v>9.0299999999999994</c:v>
                </c:pt>
                <c:pt idx="1741">
                  <c:v>8.31</c:v>
                </c:pt>
                <c:pt idx="1742">
                  <c:v>6.21</c:v>
                </c:pt>
                <c:pt idx="1743">
                  <c:v>4.21</c:v>
                </c:pt>
                <c:pt idx="1744">
                  <c:v>5.28</c:v>
                </c:pt>
                <c:pt idx="1745">
                  <c:v>5.09</c:v>
                </c:pt>
                <c:pt idx="1746">
                  <c:v>6.29</c:v>
                </c:pt>
                <c:pt idx="1747">
                  <c:v>5.07</c:v>
                </c:pt>
                <c:pt idx="1748">
                  <c:v>5.34</c:v>
                </c:pt>
                <c:pt idx="1749">
                  <c:v>7.37</c:v>
                </c:pt>
                <c:pt idx="1750">
                  <c:v>5.12</c:v>
                </c:pt>
                <c:pt idx="1751">
                  <c:v>6.19</c:v>
                </c:pt>
                <c:pt idx="1752">
                  <c:v>4.3</c:v>
                </c:pt>
                <c:pt idx="1753">
                  <c:v>9.5</c:v>
                </c:pt>
                <c:pt idx="1754">
                  <c:v>9.27</c:v>
                </c:pt>
                <c:pt idx="1755">
                  <c:v>4.8899999999999997</c:v>
                </c:pt>
                <c:pt idx="1756">
                  <c:v>5.55</c:v>
                </c:pt>
                <c:pt idx="1757">
                  <c:v>5.88</c:v>
                </c:pt>
                <c:pt idx="1758">
                  <c:v>4.08</c:v>
                </c:pt>
                <c:pt idx="1759">
                  <c:v>6.18</c:v>
                </c:pt>
                <c:pt idx="1760">
                  <c:v>4.7699999999999996</c:v>
                </c:pt>
                <c:pt idx="1761">
                  <c:v>4.8099999999999996</c:v>
                </c:pt>
                <c:pt idx="1762">
                  <c:v>6.02</c:v>
                </c:pt>
                <c:pt idx="1763">
                  <c:v>6.06</c:v>
                </c:pt>
                <c:pt idx="1764">
                  <c:v>5.07</c:v>
                </c:pt>
                <c:pt idx="1765">
                  <c:v>5.36</c:v>
                </c:pt>
                <c:pt idx="1766">
                  <c:v>4.0599999999999996</c:v>
                </c:pt>
                <c:pt idx="1767">
                  <c:v>4.3899999999999997</c:v>
                </c:pt>
                <c:pt idx="1768">
                  <c:v>5.7</c:v>
                </c:pt>
                <c:pt idx="1769">
                  <c:v>5.73</c:v>
                </c:pt>
                <c:pt idx="1770">
                  <c:v>5.87</c:v>
                </c:pt>
                <c:pt idx="1771">
                  <c:v>6.17</c:v>
                </c:pt>
                <c:pt idx="1772">
                  <c:v>4.2</c:v>
                </c:pt>
                <c:pt idx="1773">
                  <c:v>6.74</c:v>
                </c:pt>
                <c:pt idx="1774">
                  <c:v>6.81</c:v>
                </c:pt>
                <c:pt idx="1775">
                  <c:v>9.4700000000000006</c:v>
                </c:pt>
                <c:pt idx="1776">
                  <c:v>11.96</c:v>
                </c:pt>
                <c:pt idx="1777">
                  <c:v>7.34</c:v>
                </c:pt>
                <c:pt idx="1778">
                  <c:v>10.37</c:v>
                </c:pt>
                <c:pt idx="1779">
                  <c:v>9.8800000000000008</c:v>
                </c:pt>
                <c:pt idx="1780">
                  <c:v>6.3</c:v>
                </c:pt>
                <c:pt idx="1781">
                  <c:v>4.62</c:v>
                </c:pt>
                <c:pt idx="1782">
                  <c:v>5.52</c:v>
                </c:pt>
                <c:pt idx="1783">
                  <c:v>5.75</c:v>
                </c:pt>
                <c:pt idx="1784">
                  <c:v>6.94</c:v>
                </c:pt>
                <c:pt idx="1785">
                  <c:v>7.19</c:v>
                </c:pt>
                <c:pt idx="1786">
                  <c:v>7.53</c:v>
                </c:pt>
                <c:pt idx="1787">
                  <c:v>11.36</c:v>
                </c:pt>
                <c:pt idx="1788">
                  <c:v>9.77</c:v>
                </c:pt>
                <c:pt idx="1789">
                  <c:v>8.26</c:v>
                </c:pt>
                <c:pt idx="1790">
                  <c:v>5.09</c:v>
                </c:pt>
                <c:pt idx="1791">
                  <c:v>4.8499999999999996</c:v>
                </c:pt>
                <c:pt idx="1792">
                  <c:v>5.56</c:v>
                </c:pt>
                <c:pt idx="1793">
                  <c:v>5.2</c:v>
                </c:pt>
                <c:pt idx="1794">
                  <c:v>4.01</c:v>
                </c:pt>
                <c:pt idx="1795">
                  <c:v>7.6</c:v>
                </c:pt>
                <c:pt idx="1796">
                  <c:v>10.9</c:v>
                </c:pt>
                <c:pt idx="1797">
                  <c:v>10.119999999999999</c:v>
                </c:pt>
                <c:pt idx="1798">
                  <c:v>7.23</c:v>
                </c:pt>
                <c:pt idx="1799">
                  <c:v>5.63</c:v>
                </c:pt>
                <c:pt idx="1800">
                  <c:v>4.54</c:v>
                </c:pt>
                <c:pt idx="1801">
                  <c:v>5.79</c:v>
                </c:pt>
                <c:pt idx="1802">
                  <c:v>6.79</c:v>
                </c:pt>
                <c:pt idx="1803">
                  <c:v>10.52</c:v>
                </c:pt>
                <c:pt idx="1804">
                  <c:v>9.8800000000000008</c:v>
                </c:pt>
                <c:pt idx="1805">
                  <c:v>10.95</c:v>
                </c:pt>
                <c:pt idx="1806">
                  <c:v>4.8499999999999996</c:v>
                </c:pt>
                <c:pt idx="1807">
                  <c:v>10.62</c:v>
                </c:pt>
                <c:pt idx="1808">
                  <c:v>11.21</c:v>
                </c:pt>
                <c:pt idx="1809">
                  <c:v>5.65</c:v>
                </c:pt>
                <c:pt idx="1810">
                  <c:v>8.1300000000000008</c:v>
                </c:pt>
                <c:pt idx="1811">
                  <c:v>11.52</c:v>
                </c:pt>
                <c:pt idx="1812">
                  <c:v>5.47</c:v>
                </c:pt>
                <c:pt idx="1813">
                  <c:v>5.23</c:v>
                </c:pt>
                <c:pt idx="1814">
                  <c:v>6.06</c:v>
                </c:pt>
                <c:pt idx="1815">
                  <c:v>8.84</c:v>
                </c:pt>
                <c:pt idx="1816">
                  <c:v>11.08</c:v>
                </c:pt>
                <c:pt idx="1817">
                  <c:v>4.13</c:v>
                </c:pt>
                <c:pt idx="1818">
                  <c:v>4.5199999999999996</c:v>
                </c:pt>
                <c:pt idx="1819">
                  <c:v>10.43</c:v>
                </c:pt>
                <c:pt idx="1820">
                  <c:v>5.46</c:v>
                </c:pt>
                <c:pt idx="1821">
                  <c:v>5.73</c:v>
                </c:pt>
                <c:pt idx="1822">
                  <c:v>4.84</c:v>
                </c:pt>
                <c:pt idx="1823">
                  <c:v>6.21</c:v>
                </c:pt>
                <c:pt idx="1824">
                  <c:v>5.26</c:v>
                </c:pt>
                <c:pt idx="1825">
                  <c:v>5.13</c:v>
                </c:pt>
                <c:pt idx="1826">
                  <c:v>6</c:v>
                </c:pt>
                <c:pt idx="1827">
                  <c:v>11.39</c:v>
                </c:pt>
                <c:pt idx="1828">
                  <c:v>5.07</c:v>
                </c:pt>
                <c:pt idx="1829">
                  <c:v>5.71</c:v>
                </c:pt>
                <c:pt idx="1830">
                  <c:v>6.14</c:v>
                </c:pt>
                <c:pt idx="1831">
                  <c:v>4.2</c:v>
                </c:pt>
                <c:pt idx="1832">
                  <c:v>4.2699999999999996</c:v>
                </c:pt>
                <c:pt idx="1833">
                  <c:v>8.64</c:v>
                </c:pt>
                <c:pt idx="1834">
                  <c:v>4.3499999999999996</c:v>
                </c:pt>
                <c:pt idx="1835">
                  <c:v>4.28</c:v>
                </c:pt>
                <c:pt idx="1836">
                  <c:v>6.15</c:v>
                </c:pt>
                <c:pt idx="1837">
                  <c:v>7.46</c:v>
                </c:pt>
                <c:pt idx="1838">
                  <c:v>11.74</c:v>
                </c:pt>
                <c:pt idx="1839">
                  <c:v>6.09</c:v>
                </c:pt>
                <c:pt idx="1840">
                  <c:v>8.9600000000000009</c:v>
                </c:pt>
                <c:pt idx="1841">
                  <c:v>4.58</c:v>
                </c:pt>
                <c:pt idx="1842">
                  <c:v>5.57</c:v>
                </c:pt>
                <c:pt idx="1843">
                  <c:v>5.68</c:v>
                </c:pt>
                <c:pt idx="1844">
                  <c:v>4.2300000000000004</c:v>
                </c:pt>
                <c:pt idx="1845">
                  <c:v>5.82</c:v>
                </c:pt>
                <c:pt idx="1846">
                  <c:v>9.5299999999999994</c:v>
                </c:pt>
                <c:pt idx="1847">
                  <c:v>5.19</c:v>
                </c:pt>
                <c:pt idx="1848">
                  <c:v>10.73</c:v>
                </c:pt>
                <c:pt idx="1849">
                  <c:v>6.26</c:v>
                </c:pt>
                <c:pt idx="1850">
                  <c:v>11.56</c:v>
                </c:pt>
                <c:pt idx="1851">
                  <c:v>5.62</c:v>
                </c:pt>
                <c:pt idx="1852">
                  <c:v>6.76</c:v>
                </c:pt>
                <c:pt idx="1853">
                  <c:v>10.73</c:v>
                </c:pt>
                <c:pt idx="1854">
                  <c:v>9.58</c:v>
                </c:pt>
                <c:pt idx="1855">
                  <c:v>6.29</c:v>
                </c:pt>
                <c:pt idx="1856">
                  <c:v>9.27</c:v>
                </c:pt>
                <c:pt idx="1857">
                  <c:v>5.82</c:v>
                </c:pt>
                <c:pt idx="1858">
                  <c:v>4.43</c:v>
                </c:pt>
                <c:pt idx="1859">
                  <c:v>8.77</c:v>
                </c:pt>
                <c:pt idx="1860">
                  <c:v>5.84</c:v>
                </c:pt>
                <c:pt idx="1861">
                  <c:v>5.34</c:v>
                </c:pt>
                <c:pt idx="1862">
                  <c:v>5.99</c:v>
                </c:pt>
                <c:pt idx="1863">
                  <c:v>10.92</c:v>
                </c:pt>
                <c:pt idx="1864">
                  <c:v>5.75</c:v>
                </c:pt>
                <c:pt idx="1865">
                  <c:v>11.5</c:v>
                </c:pt>
                <c:pt idx="1866">
                  <c:v>6.07</c:v>
                </c:pt>
                <c:pt idx="1867">
                  <c:v>5.97</c:v>
                </c:pt>
                <c:pt idx="1868">
                  <c:v>4.28</c:v>
                </c:pt>
                <c:pt idx="1869">
                  <c:v>4.5</c:v>
                </c:pt>
                <c:pt idx="1870">
                  <c:v>6.22</c:v>
                </c:pt>
                <c:pt idx="1871">
                  <c:v>4.33</c:v>
                </c:pt>
                <c:pt idx="1872">
                  <c:v>5.53</c:v>
                </c:pt>
                <c:pt idx="1873">
                  <c:v>4.07</c:v>
                </c:pt>
                <c:pt idx="1874">
                  <c:v>6.24</c:v>
                </c:pt>
                <c:pt idx="1875">
                  <c:v>4</c:v>
                </c:pt>
                <c:pt idx="1876">
                  <c:v>5.53</c:v>
                </c:pt>
                <c:pt idx="1877">
                  <c:v>4.42</c:v>
                </c:pt>
                <c:pt idx="1878">
                  <c:v>4.5599999999999996</c:v>
                </c:pt>
                <c:pt idx="1879">
                  <c:v>4.08</c:v>
                </c:pt>
                <c:pt idx="1880">
                  <c:v>4.66</c:v>
                </c:pt>
                <c:pt idx="1881">
                  <c:v>5.46</c:v>
                </c:pt>
                <c:pt idx="1882">
                  <c:v>4.49</c:v>
                </c:pt>
                <c:pt idx="1883">
                  <c:v>4.3</c:v>
                </c:pt>
                <c:pt idx="1884">
                  <c:v>4.78</c:v>
                </c:pt>
                <c:pt idx="1885">
                  <c:v>6.16</c:v>
                </c:pt>
                <c:pt idx="1886">
                  <c:v>5.08</c:v>
                </c:pt>
                <c:pt idx="1887">
                  <c:v>4.04</c:v>
                </c:pt>
                <c:pt idx="1888">
                  <c:v>4.9000000000000004</c:v>
                </c:pt>
                <c:pt idx="1889">
                  <c:v>5.86</c:v>
                </c:pt>
                <c:pt idx="1890">
                  <c:v>4.87</c:v>
                </c:pt>
                <c:pt idx="1891">
                  <c:v>5.55</c:v>
                </c:pt>
                <c:pt idx="1892">
                  <c:v>6.08</c:v>
                </c:pt>
                <c:pt idx="1893">
                  <c:v>6.6</c:v>
                </c:pt>
                <c:pt idx="1894">
                  <c:v>5.08</c:v>
                </c:pt>
                <c:pt idx="1895">
                  <c:v>5.33</c:v>
                </c:pt>
                <c:pt idx="1896">
                  <c:v>11.66</c:v>
                </c:pt>
                <c:pt idx="1897">
                  <c:v>5.5</c:v>
                </c:pt>
                <c:pt idx="1898">
                  <c:v>4.33</c:v>
                </c:pt>
                <c:pt idx="1899">
                  <c:v>5.29</c:v>
                </c:pt>
                <c:pt idx="1900">
                  <c:v>4.2300000000000004</c:v>
                </c:pt>
                <c:pt idx="1901">
                  <c:v>4.32</c:v>
                </c:pt>
                <c:pt idx="1902">
                  <c:v>6.03</c:v>
                </c:pt>
                <c:pt idx="1903">
                  <c:v>5.38</c:v>
                </c:pt>
                <c:pt idx="1904">
                  <c:v>4.38</c:v>
                </c:pt>
                <c:pt idx="1905">
                  <c:v>6.05</c:v>
                </c:pt>
                <c:pt idx="1906">
                  <c:v>4.3499999999999996</c:v>
                </c:pt>
                <c:pt idx="1907">
                  <c:v>9.1199999999999992</c:v>
                </c:pt>
                <c:pt idx="1908">
                  <c:v>4.7699999999999996</c:v>
                </c:pt>
                <c:pt idx="1909">
                  <c:v>6.23</c:v>
                </c:pt>
                <c:pt idx="1910">
                  <c:v>6.03</c:v>
                </c:pt>
                <c:pt idx="1911">
                  <c:v>4.28</c:v>
                </c:pt>
                <c:pt idx="1912">
                  <c:v>4.26</c:v>
                </c:pt>
                <c:pt idx="1913">
                  <c:v>5.41</c:v>
                </c:pt>
                <c:pt idx="1914">
                  <c:v>4.6900000000000004</c:v>
                </c:pt>
                <c:pt idx="1915">
                  <c:v>11.41</c:v>
                </c:pt>
                <c:pt idx="1916">
                  <c:v>5.54</c:v>
                </c:pt>
                <c:pt idx="1917">
                  <c:v>4.71</c:v>
                </c:pt>
                <c:pt idx="1918">
                  <c:v>4.6100000000000003</c:v>
                </c:pt>
                <c:pt idx="1919">
                  <c:v>4.1900000000000004</c:v>
                </c:pt>
                <c:pt idx="1920">
                  <c:v>5.91</c:v>
                </c:pt>
                <c:pt idx="1921">
                  <c:v>10.59</c:v>
                </c:pt>
                <c:pt idx="1922">
                  <c:v>4.3899999999999997</c:v>
                </c:pt>
                <c:pt idx="1923">
                  <c:v>10.09</c:v>
                </c:pt>
                <c:pt idx="1924">
                  <c:v>5.12</c:v>
                </c:pt>
                <c:pt idx="1925">
                  <c:v>4.5599999999999996</c:v>
                </c:pt>
                <c:pt idx="1926">
                  <c:v>5.19</c:v>
                </c:pt>
                <c:pt idx="1927">
                  <c:v>4.42</c:v>
                </c:pt>
                <c:pt idx="1928">
                  <c:v>5.27</c:v>
                </c:pt>
                <c:pt idx="1929">
                  <c:v>8.8699999999999992</c:v>
                </c:pt>
                <c:pt idx="1930">
                  <c:v>6.29</c:v>
                </c:pt>
                <c:pt idx="1931">
                  <c:v>7.04</c:v>
                </c:pt>
                <c:pt idx="1932">
                  <c:v>7.8</c:v>
                </c:pt>
                <c:pt idx="1933">
                  <c:v>10.75</c:v>
                </c:pt>
                <c:pt idx="1934">
                  <c:v>6.14</c:v>
                </c:pt>
                <c:pt idx="1935">
                  <c:v>6.8</c:v>
                </c:pt>
                <c:pt idx="1936">
                  <c:v>5.04</c:v>
                </c:pt>
                <c:pt idx="1937">
                  <c:v>4.95</c:v>
                </c:pt>
                <c:pt idx="1938">
                  <c:v>7.4</c:v>
                </c:pt>
                <c:pt idx="1939">
                  <c:v>7.85</c:v>
                </c:pt>
                <c:pt idx="1940">
                  <c:v>11.94</c:v>
                </c:pt>
                <c:pt idx="1941">
                  <c:v>6.03</c:v>
                </c:pt>
                <c:pt idx="1942">
                  <c:v>5.74</c:v>
                </c:pt>
                <c:pt idx="1943">
                  <c:v>6.25</c:v>
                </c:pt>
                <c:pt idx="1944">
                  <c:v>5.61</c:v>
                </c:pt>
                <c:pt idx="1945">
                  <c:v>10.42</c:v>
                </c:pt>
                <c:pt idx="1946">
                  <c:v>5.23</c:v>
                </c:pt>
                <c:pt idx="1947">
                  <c:v>4.37</c:v>
                </c:pt>
                <c:pt idx="1948">
                  <c:v>7.81</c:v>
                </c:pt>
                <c:pt idx="1949">
                  <c:v>9.94</c:v>
                </c:pt>
                <c:pt idx="1950">
                  <c:v>8.58</c:v>
                </c:pt>
                <c:pt idx="1951">
                  <c:v>6.66</c:v>
                </c:pt>
                <c:pt idx="1952">
                  <c:v>6.57</c:v>
                </c:pt>
                <c:pt idx="1953">
                  <c:v>6.79</c:v>
                </c:pt>
                <c:pt idx="1954">
                  <c:v>6.06</c:v>
                </c:pt>
                <c:pt idx="1955">
                  <c:v>5.76</c:v>
                </c:pt>
                <c:pt idx="1956">
                  <c:v>5.64</c:v>
                </c:pt>
                <c:pt idx="1957">
                  <c:v>4.87</c:v>
                </c:pt>
                <c:pt idx="1958">
                  <c:v>9.1300000000000008</c:v>
                </c:pt>
                <c:pt idx="1959">
                  <c:v>10.95</c:v>
                </c:pt>
                <c:pt idx="1960">
                  <c:v>4.6399999999999997</c:v>
                </c:pt>
                <c:pt idx="1961">
                  <c:v>11.92</c:v>
                </c:pt>
                <c:pt idx="1962">
                  <c:v>4.6500000000000004</c:v>
                </c:pt>
                <c:pt idx="1963">
                  <c:v>4.22</c:v>
                </c:pt>
                <c:pt idx="1964">
                  <c:v>5.5</c:v>
                </c:pt>
                <c:pt idx="1965">
                  <c:v>4.9000000000000004</c:v>
                </c:pt>
                <c:pt idx="1966">
                  <c:v>4.49</c:v>
                </c:pt>
                <c:pt idx="1967">
                  <c:v>10.5</c:v>
                </c:pt>
                <c:pt idx="1968">
                  <c:v>10.52</c:v>
                </c:pt>
                <c:pt idx="1969">
                  <c:v>5.22</c:v>
                </c:pt>
                <c:pt idx="1970">
                  <c:v>8.24</c:v>
                </c:pt>
                <c:pt idx="1971">
                  <c:v>6.97</c:v>
                </c:pt>
                <c:pt idx="1972">
                  <c:v>9.0500000000000007</c:v>
                </c:pt>
                <c:pt idx="1973">
                  <c:v>11.14</c:v>
                </c:pt>
                <c:pt idx="1974">
                  <c:v>6.29</c:v>
                </c:pt>
                <c:pt idx="1975">
                  <c:v>6.28</c:v>
                </c:pt>
                <c:pt idx="1976">
                  <c:v>5.37</c:v>
                </c:pt>
                <c:pt idx="1977">
                  <c:v>4.79</c:v>
                </c:pt>
                <c:pt idx="1978">
                  <c:v>7.26</c:v>
                </c:pt>
                <c:pt idx="1979">
                  <c:v>5.51</c:v>
                </c:pt>
                <c:pt idx="1980">
                  <c:v>4.07</c:v>
                </c:pt>
                <c:pt idx="1981">
                  <c:v>4.83</c:v>
                </c:pt>
                <c:pt idx="1982">
                  <c:v>11.8</c:v>
                </c:pt>
                <c:pt idx="1983">
                  <c:v>6.18</c:v>
                </c:pt>
                <c:pt idx="1984">
                  <c:v>4.8499999999999996</c:v>
                </c:pt>
                <c:pt idx="1985">
                  <c:v>8.6999999999999993</c:v>
                </c:pt>
                <c:pt idx="1986">
                  <c:v>5.2</c:v>
                </c:pt>
                <c:pt idx="1987">
                  <c:v>9.08</c:v>
                </c:pt>
                <c:pt idx="1988">
                  <c:v>11.55</c:v>
                </c:pt>
                <c:pt idx="1989">
                  <c:v>4.78</c:v>
                </c:pt>
                <c:pt idx="1990">
                  <c:v>10.6</c:v>
                </c:pt>
                <c:pt idx="1991">
                  <c:v>6.26</c:v>
                </c:pt>
                <c:pt idx="1992">
                  <c:v>10.97</c:v>
                </c:pt>
                <c:pt idx="1993">
                  <c:v>5.67</c:v>
                </c:pt>
                <c:pt idx="1994">
                  <c:v>6.01</c:v>
                </c:pt>
                <c:pt idx="1995">
                  <c:v>4.07</c:v>
                </c:pt>
                <c:pt idx="1996">
                  <c:v>5.56</c:v>
                </c:pt>
                <c:pt idx="1997">
                  <c:v>5.0999999999999996</c:v>
                </c:pt>
                <c:pt idx="1998">
                  <c:v>5.33</c:v>
                </c:pt>
                <c:pt idx="1999">
                  <c:v>5.37</c:v>
                </c:pt>
                <c:pt idx="2000">
                  <c:v>4.55</c:v>
                </c:pt>
                <c:pt idx="2001">
                  <c:v>11.83</c:v>
                </c:pt>
                <c:pt idx="2002">
                  <c:v>10.93</c:v>
                </c:pt>
                <c:pt idx="2003">
                  <c:v>6.05</c:v>
                </c:pt>
                <c:pt idx="2004">
                  <c:v>11.12</c:v>
                </c:pt>
                <c:pt idx="2005">
                  <c:v>5.25</c:v>
                </c:pt>
                <c:pt idx="2006">
                  <c:v>4.4000000000000004</c:v>
                </c:pt>
                <c:pt idx="2007">
                  <c:v>4.37</c:v>
                </c:pt>
                <c:pt idx="2008">
                  <c:v>11.4</c:v>
                </c:pt>
                <c:pt idx="2009">
                  <c:v>6.09</c:v>
                </c:pt>
                <c:pt idx="2010">
                  <c:v>6.24</c:v>
                </c:pt>
                <c:pt idx="2011">
                  <c:v>4.45</c:v>
                </c:pt>
                <c:pt idx="2012">
                  <c:v>6.24</c:v>
                </c:pt>
                <c:pt idx="2013">
                  <c:v>4.5</c:v>
                </c:pt>
                <c:pt idx="2014">
                  <c:v>8</c:v>
                </c:pt>
                <c:pt idx="2015">
                  <c:v>4.8899999999999997</c:v>
                </c:pt>
                <c:pt idx="2016">
                  <c:v>4.01</c:v>
                </c:pt>
                <c:pt idx="2017">
                  <c:v>4.76</c:v>
                </c:pt>
                <c:pt idx="2018">
                  <c:v>5.65</c:v>
                </c:pt>
                <c:pt idx="2019">
                  <c:v>5.21</c:v>
                </c:pt>
                <c:pt idx="2020">
                  <c:v>5.39</c:v>
                </c:pt>
                <c:pt idx="2021">
                  <c:v>4.25</c:v>
                </c:pt>
                <c:pt idx="2022">
                  <c:v>5.65</c:v>
                </c:pt>
                <c:pt idx="2023">
                  <c:v>4.38</c:v>
                </c:pt>
                <c:pt idx="2024">
                  <c:v>5.77</c:v>
                </c:pt>
                <c:pt idx="2025">
                  <c:v>4.54</c:v>
                </c:pt>
                <c:pt idx="2026">
                  <c:v>10.54</c:v>
                </c:pt>
                <c:pt idx="2027">
                  <c:v>4.72</c:v>
                </c:pt>
                <c:pt idx="2028">
                  <c:v>6.26</c:v>
                </c:pt>
                <c:pt idx="2029">
                  <c:v>11.17</c:v>
                </c:pt>
                <c:pt idx="2030">
                  <c:v>5.14</c:v>
                </c:pt>
                <c:pt idx="2031">
                  <c:v>5.95</c:v>
                </c:pt>
                <c:pt idx="2032">
                  <c:v>11.38</c:v>
                </c:pt>
                <c:pt idx="2033">
                  <c:v>6.22</c:v>
                </c:pt>
                <c:pt idx="2034">
                  <c:v>7.67</c:v>
                </c:pt>
                <c:pt idx="2035">
                  <c:v>5.62</c:v>
                </c:pt>
                <c:pt idx="2036">
                  <c:v>5.54</c:v>
                </c:pt>
                <c:pt idx="2037">
                  <c:v>4.04</c:v>
                </c:pt>
                <c:pt idx="2038">
                  <c:v>4.0199999999999996</c:v>
                </c:pt>
                <c:pt idx="2039">
                  <c:v>5.97</c:v>
                </c:pt>
                <c:pt idx="2040">
                  <c:v>6.41</c:v>
                </c:pt>
                <c:pt idx="2041">
                  <c:v>4.1900000000000004</c:v>
                </c:pt>
                <c:pt idx="2042">
                  <c:v>5.39</c:v>
                </c:pt>
                <c:pt idx="2043">
                  <c:v>6.05</c:v>
                </c:pt>
                <c:pt idx="2044">
                  <c:v>4.08</c:v>
                </c:pt>
                <c:pt idx="2045">
                  <c:v>4.16</c:v>
                </c:pt>
                <c:pt idx="2046">
                  <c:v>6.15</c:v>
                </c:pt>
                <c:pt idx="2047">
                  <c:v>5.07</c:v>
                </c:pt>
                <c:pt idx="2048">
                  <c:v>8.6199999999999992</c:v>
                </c:pt>
                <c:pt idx="2049">
                  <c:v>5.16</c:v>
                </c:pt>
                <c:pt idx="2050">
                  <c:v>9.31</c:v>
                </c:pt>
                <c:pt idx="2051">
                  <c:v>4.2300000000000004</c:v>
                </c:pt>
                <c:pt idx="2052">
                  <c:v>5.38</c:v>
                </c:pt>
                <c:pt idx="2053">
                  <c:v>4.99</c:v>
                </c:pt>
                <c:pt idx="2054">
                  <c:v>10.74</c:v>
                </c:pt>
                <c:pt idx="2055">
                  <c:v>6.5</c:v>
                </c:pt>
                <c:pt idx="2056">
                  <c:v>6.15</c:v>
                </c:pt>
                <c:pt idx="2057">
                  <c:v>11.39</c:v>
                </c:pt>
                <c:pt idx="2058">
                  <c:v>6.32</c:v>
                </c:pt>
                <c:pt idx="2059">
                  <c:v>4.0599999999999996</c:v>
                </c:pt>
                <c:pt idx="2060">
                  <c:v>11.06</c:v>
                </c:pt>
                <c:pt idx="2061">
                  <c:v>8.1300000000000008</c:v>
                </c:pt>
                <c:pt idx="2062">
                  <c:v>6.37</c:v>
                </c:pt>
                <c:pt idx="2063">
                  <c:v>5.0999999999999996</c:v>
                </c:pt>
                <c:pt idx="2064">
                  <c:v>11.42</c:v>
                </c:pt>
                <c:pt idx="2065">
                  <c:v>10.19</c:v>
                </c:pt>
                <c:pt idx="2066">
                  <c:v>4.4400000000000004</c:v>
                </c:pt>
                <c:pt idx="2067">
                  <c:v>5.56</c:v>
                </c:pt>
                <c:pt idx="2068">
                  <c:v>11.81</c:v>
                </c:pt>
                <c:pt idx="2069">
                  <c:v>8.34</c:v>
                </c:pt>
                <c:pt idx="2070">
                  <c:v>10.34</c:v>
                </c:pt>
                <c:pt idx="2071">
                  <c:v>7.37</c:v>
                </c:pt>
                <c:pt idx="2072">
                  <c:v>4.1100000000000003</c:v>
                </c:pt>
                <c:pt idx="2073">
                  <c:v>7.92</c:v>
                </c:pt>
                <c:pt idx="2074">
                  <c:v>9.4499999999999993</c:v>
                </c:pt>
                <c:pt idx="2075">
                  <c:v>5.3</c:v>
                </c:pt>
                <c:pt idx="2076">
                  <c:v>5.08</c:v>
                </c:pt>
                <c:pt idx="2077">
                  <c:v>10.78</c:v>
                </c:pt>
                <c:pt idx="2078">
                  <c:v>5.5</c:v>
                </c:pt>
                <c:pt idx="2079">
                  <c:v>10.58</c:v>
                </c:pt>
                <c:pt idx="2080">
                  <c:v>6.66</c:v>
                </c:pt>
                <c:pt idx="2081">
                  <c:v>10.93</c:v>
                </c:pt>
                <c:pt idx="2082">
                  <c:v>7.69</c:v>
                </c:pt>
                <c:pt idx="2083">
                  <c:v>11.33</c:v>
                </c:pt>
                <c:pt idx="2084">
                  <c:v>5.42</c:v>
                </c:pt>
                <c:pt idx="2085">
                  <c:v>4.5</c:v>
                </c:pt>
                <c:pt idx="2086">
                  <c:v>4.9000000000000004</c:v>
                </c:pt>
                <c:pt idx="2087">
                  <c:v>4.6500000000000004</c:v>
                </c:pt>
                <c:pt idx="2088">
                  <c:v>4.72</c:v>
                </c:pt>
                <c:pt idx="2089">
                  <c:v>4.8899999999999997</c:v>
                </c:pt>
                <c:pt idx="2090">
                  <c:v>6.47</c:v>
                </c:pt>
                <c:pt idx="2091">
                  <c:v>5.87</c:v>
                </c:pt>
                <c:pt idx="2092">
                  <c:v>6.36</c:v>
                </c:pt>
                <c:pt idx="2093">
                  <c:v>5.0199999999999996</c:v>
                </c:pt>
                <c:pt idx="2094">
                  <c:v>4.4800000000000004</c:v>
                </c:pt>
                <c:pt idx="2095">
                  <c:v>5.81</c:v>
                </c:pt>
                <c:pt idx="2096">
                  <c:v>5.5</c:v>
                </c:pt>
                <c:pt idx="2097">
                  <c:v>6.07</c:v>
                </c:pt>
                <c:pt idx="2098">
                  <c:v>5.2</c:v>
                </c:pt>
                <c:pt idx="2099">
                  <c:v>5.36</c:v>
                </c:pt>
                <c:pt idx="2100">
                  <c:v>10.53</c:v>
                </c:pt>
                <c:pt idx="2101">
                  <c:v>10.67</c:v>
                </c:pt>
                <c:pt idx="2102">
                  <c:v>9.0399999999999991</c:v>
                </c:pt>
                <c:pt idx="2103">
                  <c:v>9.07</c:v>
                </c:pt>
                <c:pt idx="2104">
                  <c:v>4.5199999999999996</c:v>
                </c:pt>
                <c:pt idx="2105">
                  <c:v>5.01</c:v>
                </c:pt>
                <c:pt idx="2106">
                  <c:v>4.28</c:v>
                </c:pt>
                <c:pt idx="2107">
                  <c:v>5.32</c:v>
                </c:pt>
                <c:pt idx="2108">
                  <c:v>4.1900000000000004</c:v>
                </c:pt>
                <c:pt idx="2109">
                  <c:v>8.01</c:v>
                </c:pt>
                <c:pt idx="2110">
                  <c:v>6.14</c:v>
                </c:pt>
                <c:pt idx="2111">
                  <c:v>8</c:v>
                </c:pt>
                <c:pt idx="2112">
                  <c:v>6.06</c:v>
                </c:pt>
                <c:pt idx="2113">
                  <c:v>5.41</c:v>
                </c:pt>
                <c:pt idx="2114">
                  <c:v>4.25</c:v>
                </c:pt>
                <c:pt idx="2115">
                  <c:v>9.77</c:v>
                </c:pt>
                <c:pt idx="2116">
                  <c:v>5.4</c:v>
                </c:pt>
                <c:pt idx="2117">
                  <c:v>6.12</c:v>
                </c:pt>
                <c:pt idx="2118">
                  <c:v>8.8000000000000007</c:v>
                </c:pt>
                <c:pt idx="2119">
                  <c:v>6.04</c:v>
                </c:pt>
                <c:pt idx="2120">
                  <c:v>7.72</c:v>
                </c:pt>
                <c:pt idx="2121">
                  <c:v>5.08</c:v>
                </c:pt>
                <c:pt idx="2122">
                  <c:v>8.7100000000000009</c:v>
                </c:pt>
                <c:pt idx="2123">
                  <c:v>7.89</c:v>
                </c:pt>
                <c:pt idx="2124">
                  <c:v>11.41</c:v>
                </c:pt>
                <c:pt idx="2125">
                  <c:v>11.9</c:v>
                </c:pt>
                <c:pt idx="2126">
                  <c:v>9.58</c:v>
                </c:pt>
                <c:pt idx="2127">
                  <c:v>4.54</c:v>
                </c:pt>
                <c:pt idx="2128">
                  <c:v>10.56</c:v>
                </c:pt>
                <c:pt idx="2129">
                  <c:v>4.7699999999999996</c:v>
                </c:pt>
                <c:pt idx="2130">
                  <c:v>5.7</c:v>
                </c:pt>
                <c:pt idx="2131">
                  <c:v>6.35</c:v>
                </c:pt>
                <c:pt idx="2132">
                  <c:v>9.26</c:v>
                </c:pt>
                <c:pt idx="2133">
                  <c:v>4.79</c:v>
                </c:pt>
                <c:pt idx="2134">
                  <c:v>4.46</c:v>
                </c:pt>
                <c:pt idx="2135">
                  <c:v>5.8</c:v>
                </c:pt>
                <c:pt idx="2136">
                  <c:v>4.91</c:v>
                </c:pt>
                <c:pt idx="2137">
                  <c:v>4.84</c:v>
                </c:pt>
                <c:pt idx="2138">
                  <c:v>4.83</c:v>
                </c:pt>
                <c:pt idx="2139">
                  <c:v>5.72</c:v>
                </c:pt>
                <c:pt idx="2140">
                  <c:v>4.09</c:v>
                </c:pt>
                <c:pt idx="2141">
                  <c:v>5.49</c:v>
                </c:pt>
                <c:pt idx="2142">
                  <c:v>4.3600000000000003</c:v>
                </c:pt>
                <c:pt idx="2143">
                  <c:v>5.14</c:v>
                </c:pt>
                <c:pt idx="2144">
                  <c:v>8.4</c:v>
                </c:pt>
                <c:pt idx="2145">
                  <c:v>8.75</c:v>
                </c:pt>
                <c:pt idx="2146">
                  <c:v>4.18</c:v>
                </c:pt>
                <c:pt idx="2147">
                  <c:v>11.47</c:v>
                </c:pt>
                <c:pt idx="2148">
                  <c:v>5.13</c:v>
                </c:pt>
                <c:pt idx="2149">
                  <c:v>9.07</c:v>
                </c:pt>
                <c:pt idx="2150">
                  <c:v>6.16</c:v>
                </c:pt>
                <c:pt idx="2151">
                  <c:v>4.82</c:v>
                </c:pt>
                <c:pt idx="2152">
                  <c:v>4.7</c:v>
                </c:pt>
                <c:pt idx="2153">
                  <c:v>4.0599999999999996</c:v>
                </c:pt>
                <c:pt idx="2154">
                  <c:v>4.5999999999999996</c:v>
                </c:pt>
                <c:pt idx="2155">
                  <c:v>5.33</c:v>
                </c:pt>
                <c:pt idx="2156">
                  <c:v>6.06</c:v>
                </c:pt>
                <c:pt idx="2157">
                  <c:v>9.25</c:v>
                </c:pt>
                <c:pt idx="2158">
                  <c:v>11.07</c:v>
                </c:pt>
                <c:pt idx="2159">
                  <c:v>4.74</c:v>
                </c:pt>
                <c:pt idx="2160">
                  <c:v>4.54</c:v>
                </c:pt>
                <c:pt idx="2161">
                  <c:v>9.07</c:v>
                </c:pt>
                <c:pt idx="2162">
                  <c:v>4.62</c:v>
                </c:pt>
                <c:pt idx="2163">
                  <c:v>9.1999999999999993</c:v>
                </c:pt>
                <c:pt idx="2164">
                  <c:v>4.87</c:v>
                </c:pt>
                <c:pt idx="2165">
                  <c:v>4.83</c:v>
                </c:pt>
                <c:pt idx="2166">
                  <c:v>9.7200000000000006</c:v>
                </c:pt>
                <c:pt idx="2167">
                  <c:v>11.04</c:v>
                </c:pt>
                <c:pt idx="2168">
                  <c:v>6.98</c:v>
                </c:pt>
                <c:pt idx="2169">
                  <c:v>5.28</c:v>
                </c:pt>
                <c:pt idx="2170">
                  <c:v>11.85</c:v>
                </c:pt>
                <c:pt idx="2171">
                  <c:v>11.61</c:v>
                </c:pt>
                <c:pt idx="2172">
                  <c:v>8.6999999999999993</c:v>
                </c:pt>
                <c:pt idx="2173">
                  <c:v>5.63</c:v>
                </c:pt>
                <c:pt idx="2174">
                  <c:v>9.17</c:v>
                </c:pt>
                <c:pt idx="2175">
                  <c:v>11.37</c:v>
                </c:pt>
                <c:pt idx="2176">
                  <c:v>6.17</c:v>
                </c:pt>
                <c:pt idx="2177">
                  <c:v>11.2</c:v>
                </c:pt>
                <c:pt idx="2178">
                  <c:v>8</c:v>
                </c:pt>
                <c:pt idx="2179">
                  <c:v>5.83</c:v>
                </c:pt>
                <c:pt idx="2180">
                  <c:v>5.63</c:v>
                </c:pt>
                <c:pt idx="2181">
                  <c:v>4.72</c:v>
                </c:pt>
                <c:pt idx="2182">
                  <c:v>8.01</c:v>
                </c:pt>
                <c:pt idx="2183">
                  <c:v>6.53</c:v>
                </c:pt>
                <c:pt idx="2184">
                  <c:v>8.59</c:v>
                </c:pt>
                <c:pt idx="2185">
                  <c:v>5.69</c:v>
                </c:pt>
                <c:pt idx="2186">
                  <c:v>11.51</c:v>
                </c:pt>
                <c:pt idx="2187">
                  <c:v>5.44</c:v>
                </c:pt>
                <c:pt idx="2188">
                  <c:v>8.0500000000000007</c:v>
                </c:pt>
                <c:pt idx="2189">
                  <c:v>10.56</c:v>
                </c:pt>
                <c:pt idx="2190">
                  <c:v>7.4</c:v>
                </c:pt>
                <c:pt idx="2191">
                  <c:v>8.08</c:v>
                </c:pt>
                <c:pt idx="2192">
                  <c:v>6.26</c:v>
                </c:pt>
                <c:pt idx="2193">
                  <c:v>6.5</c:v>
                </c:pt>
                <c:pt idx="2194">
                  <c:v>4.82</c:v>
                </c:pt>
                <c:pt idx="2195">
                  <c:v>6.76</c:v>
                </c:pt>
                <c:pt idx="2196">
                  <c:v>5.71</c:v>
                </c:pt>
                <c:pt idx="2197">
                  <c:v>7.39</c:v>
                </c:pt>
                <c:pt idx="2198">
                  <c:v>4.1900000000000004</c:v>
                </c:pt>
                <c:pt idx="2199">
                  <c:v>6.12</c:v>
                </c:pt>
                <c:pt idx="2200">
                  <c:v>11.02</c:v>
                </c:pt>
                <c:pt idx="2201">
                  <c:v>5.33</c:v>
                </c:pt>
                <c:pt idx="2202">
                  <c:v>7.09</c:v>
                </c:pt>
                <c:pt idx="2203">
                  <c:v>5.72</c:v>
                </c:pt>
                <c:pt idx="2204">
                  <c:v>6.25</c:v>
                </c:pt>
                <c:pt idx="2205">
                  <c:v>6.02</c:v>
                </c:pt>
                <c:pt idx="2206">
                  <c:v>4.6399999999999997</c:v>
                </c:pt>
                <c:pt idx="2207">
                  <c:v>6.17</c:v>
                </c:pt>
                <c:pt idx="2208">
                  <c:v>6.28</c:v>
                </c:pt>
                <c:pt idx="2209">
                  <c:v>5.05</c:v>
                </c:pt>
                <c:pt idx="2210">
                  <c:v>4.9000000000000004</c:v>
                </c:pt>
                <c:pt idx="2211">
                  <c:v>5.3</c:v>
                </c:pt>
                <c:pt idx="2212">
                  <c:v>5.77</c:v>
                </c:pt>
                <c:pt idx="2213">
                  <c:v>6.25</c:v>
                </c:pt>
                <c:pt idx="2214">
                  <c:v>11.48</c:v>
                </c:pt>
                <c:pt idx="2215">
                  <c:v>5.93</c:v>
                </c:pt>
                <c:pt idx="2216">
                  <c:v>5.15</c:v>
                </c:pt>
                <c:pt idx="2217">
                  <c:v>6.09</c:v>
                </c:pt>
                <c:pt idx="2218">
                  <c:v>4.95</c:v>
                </c:pt>
                <c:pt idx="2219">
                  <c:v>4.54</c:v>
                </c:pt>
                <c:pt idx="2220">
                  <c:v>6.19</c:v>
                </c:pt>
                <c:pt idx="2221">
                  <c:v>7.41</c:v>
                </c:pt>
                <c:pt idx="2222">
                  <c:v>7.94</c:v>
                </c:pt>
                <c:pt idx="2223">
                  <c:v>6.26</c:v>
                </c:pt>
                <c:pt idx="2224">
                  <c:v>6.22</c:v>
                </c:pt>
                <c:pt idx="2225">
                  <c:v>4.91</c:v>
                </c:pt>
                <c:pt idx="2226">
                  <c:v>4.17</c:v>
                </c:pt>
                <c:pt idx="2227">
                  <c:v>6.89</c:v>
                </c:pt>
                <c:pt idx="2228">
                  <c:v>5.29</c:v>
                </c:pt>
                <c:pt idx="2229">
                  <c:v>6.94</c:v>
                </c:pt>
                <c:pt idx="2230">
                  <c:v>5.83</c:v>
                </c:pt>
                <c:pt idx="2231">
                  <c:v>4.88</c:v>
                </c:pt>
                <c:pt idx="2232">
                  <c:v>4.8099999999999996</c:v>
                </c:pt>
                <c:pt idx="2233">
                  <c:v>6.09</c:v>
                </c:pt>
                <c:pt idx="2234">
                  <c:v>5.62</c:v>
                </c:pt>
                <c:pt idx="2235">
                  <c:v>5.66</c:v>
                </c:pt>
                <c:pt idx="2236">
                  <c:v>11.17</c:v>
                </c:pt>
                <c:pt idx="2237">
                  <c:v>4.38</c:v>
                </c:pt>
                <c:pt idx="2238">
                  <c:v>6.3</c:v>
                </c:pt>
                <c:pt idx="2239">
                  <c:v>8.6</c:v>
                </c:pt>
                <c:pt idx="2240">
                  <c:v>7.46</c:v>
                </c:pt>
                <c:pt idx="2241">
                  <c:v>4.67</c:v>
                </c:pt>
                <c:pt idx="2242">
                  <c:v>4.76</c:v>
                </c:pt>
                <c:pt idx="2243">
                  <c:v>7.5</c:v>
                </c:pt>
                <c:pt idx="2244">
                  <c:v>8.27</c:v>
                </c:pt>
                <c:pt idx="2245">
                  <c:v>4.5999999999999996</c:v>
                </c:pt>
                <c:pt idx="2246">
                  <c:v>4.8899999999999997</c:v>
                </c:pt>
                <c:pt idx="2247">
                  <c:v>4.62</c:v>
                </c:pt>
                <c:pt idx="2248">
                  <c:v>8</c:v>
                </c:pt>
                <c:pt idx="2249">
                  <c:v>4.91</c:v>
                </c:pt>
                <c:pt idx="2250">
                  <c:v>9.89</c:v>
                </c:pt>
                <c:pt idx="2251">
                  <c:v>9.23</c:v>
                </c:pt>
                <c:pt idx="2252">
                  <c:v>4.7300000000000004</c:v>
                </c:pt>
                <c:pt idx="2253">
                  <c:v>5.39</c:v>
                </c:pt>
                <c:pt idx="2254">
                  <c:v>5.42</c:v>
                </c:pt>
                <c:pt idx="2255">
                  <c:v>4.6100000000000003</c:v>
                </c:pt>
                <c:pt idx="2256">
                  <c:v>10.46</c:v>
                </c:pt>
                <c:pt idx="2257">
                  <c:v>9.2799999999999994</c:v>
                </c:pt>
                <c:pt idx="2258">
                  <c:v>4.01</c:v>
                </c:pt>
                <c:pt idx="2259">
                  <c:v>9.4700000000000006</c:v>
                </c:pt>
                <c:pt idx="2260">
                  <c:v>5.27</c:v>
                </c:pt>
                <c:pt idx="2261">
                  <c:v>5.51</c:v>
                </c:pt>
                <c:pt idx="2262">
                  <c:v>4.47</c:v>
                </c:pt>
                <c:pt idx="2263">
                  <c:v>8.49</c:v>
                </c:pt>
                <c:pt idx="2264">
                  <c:v>8.34</c:v>
                </c:pt>
                <c:pt idx="2265">
                  <c:v>7.93</c:v>
                </c:pt>
                <c:pt idx="2266">
                  <c:v>4.2300000000000004</c:v>
                </c:pt>
                <c:pt idx="2267">
                  <c:v>4.78</c:v>
                </c:pt>
                <c:pt idx="2268">
                  <c:v>4.5999999999999996</c:v>
                </c:pt>
                <c:pt idx="2269">
                  <c:v>6.16</c:v>
                </c:pt>
                <c:pt idx="2270">
                  <c:v>6.3</c:v>
                </c:pt>
                <c:pt idx="2271">
                  <c:v>4.75</c:v>
                </c:pt>
                <c:pt idx="2272">
                  <c:v>5.25</c:v>
                </c:pt>
                <c:pt idx="2273">
                  <c:v>4.38</c:v>
                </c:pt>
                <c:pt idx="2274">
                  <c:v>4.18</c:v>
                </c:pt>
                <c:pt idx="2275">
                  <c:v>4.18</c:v>
                </c:pt>
                <c:pt idx="2276">
                  <c:v>4.12</c:v>
                </c:pt>
                <c:pt idx="2277">
                  <c:v>5.52</c:v>
                </c:pt>
                <c:pt idx="2278">
                  <c:v>7.66</c:v>
                </c:pt>
                <c:pt idx="2279">
                  <c:v>4.72</c:v>
                </c:pt>
                <c:pt idx="2280">
                  <c:v>6.8</c:v>
                </c:pt>
                <c:pt idx="2281">
                  <c:v>5.98</c:v>
                </c:pt>
                <c:pt idx="2282">
                  <c:v>5.12</c:v>
                </c:pt>
                <c:pt idx="2283">
                  <c:v>5.8</c:v>
                </c:pt>
                <c:pt idx="2284">
                  <c:v>5.03</c:v>
                </c:pt>
                <c:pt idx="2285">
                  <c:v>6.04</c:v>
                </c:pt>
                <c:pt idx="2286">
                  <c:v>6.91</c:v>
                </c:pt>
                <c:pt idx="2287">
                  <c:v>10.27</c:v>
                </c:pt>
                <c:pt idx="2288">
                  <c:v>4.92</c:v>
                </c:pt>
                <c:pt idx="2289">
                  <c:v>5.63</c:v>
                </c:pt>
                <c:pt idx="2290">
                  <c:v>5.17</c:v>
                </c:pt>
                <c:pt idx="2291">
                  <c:v>4.49</c:v>
                </c:pt>
                <c:pt idx="2292">
                  <c:v>6.2</c:v>
                </c:pt>
                <c:pt idx="2293">
                  <c:v>5.77</c:v>
                </c:pt>
                <c:pt idx="2294">
                  <c:v>6.16</c:v>
                </c:pt>
                <c:pt idx="2295">
                  <c:v>4.42</c:v>
                </c:pt>
                <c:pt idx="2296">
                  <c:v>5.46</c:v>
                </c:pt>
                <c:pt idx="2297">
                  <c:v>5.69</c:v>
                </c:pt>
                <c:pt idx="2298">
                  <c:v>5.36</c:v>
                </c:pt>
                <c:pt idx="2299">
                  <c:v>6.26</c:v>
                </c:pt>
                <c:pt idx="2300">
                  <c:v>11.69</c:v>
                </c:pt>
                <c:pt idx="2301">
                  <c:v>5.86</c:v>
                </c:pt>
                <c:pt idx="2302">
                  <c:v>6.15</c:v>
                </c:pt>
                <c:pt idx="2303">
                  <c:v>6.72</c:v>
                </c:pt>
                <c:pt idx="2304">
                  <c:v>4.6500000000000004</c:v>
                </c:pt>
                <c:pt idx="2305">
                  <c:v>4.78</c:v>
                </c:pt>
                <c:pt idx="2306">
                  <c:v>5.55</c:v>
                </c:pt>
                <c:pt idx="2307">
                  <c:v>4.8600000000000003</c:v>
                </c:pt>
                <c:pt idx="2308">
                  <c:v>6.24</c:v>
                </c:pt>
                <c:pt idx="2309">
                  <c:v>4.9000000000000004</c:v>
                </c:pt>
                <c:pt idx="2310">
                  <c:v>5.19</c:v>
                </c:pt>
                <c:pt idx="2311">
                  <c:v>4.54</c:v>
                </c:pt>
                <c:pt idx="2312">
                  <c:v>5.01</c:v>
                </c:pt>
                <c:pt idx="2313">
                  <c:v>5.75</c:v>
                </c:pt>
                <c:pt idx="2314">
                  <c:v>4.21</c:v>
                </c:pt>
                <c:pt idx="2315">
                  <c:v>5.68</c:v>
                </c:pt>
                <c:pt idx="2316">
                  <c:v>5.03</c:v>
                </c:pt>
                <c:pt idx="2317">
                  <c:v>9.7100000000000009</c:v>
                </c:pt>
                <c:pt idx="2318">
                  <c:v>4.68</c:v>
                </c:pt>
                <c:pt idx="2319">
                  <c:v>4.47</c:v>
                </c:pt>
                <c:pt idx="2320">
                  <c:v>5.57</c:v>
                </c:pt>
                <c:pt idx="2321">
                  <c:v>6.05</c:v>
                </c:pt>
                <c:pt idx="2322">
                  <c:v>4.57</c:v>
                </c:pt>
                <c:pt idx="2323">
                  <c:v>4.16</c:v>
                </c:pt>
                <c:pt idx="2324">
                  <c:v>8.06</c:v>
                </c:pt>
                <c:pt idx="2325">
                  <c:v>8.16</c:v>
                </c:pt>
                <c:pt idx="2326">
                  <c:v>11.61</c:v>
                </c:pt>
                <c:pt idx="2327">
                  <c:v>5.65</c:v>
                </c:pt>
                <c:pt idx="2328">
                  <c:v>7.59</c:v>
                </c:pt>
                <c:pt idx="2329">
                  <c:v>5.24</c:v>
                </c:pt>
                <c:pt idx="2330">
                  <c:v>10.16</c:v>
                </c:pt>
                <c:pt idx="2331">
                  <c:v>9.5</c:v>
                </c:pt>
                <c:pt idx="2332">
                  <c:v>11.89</c:v>
                </c:pt>
                <c:pt idx="2333">
                  <c:v>11.99</c:v>
                </c:pt>
                <c:pt idx="2334">
                  <c:v>4.5599999999999996</c:v>
                </c:pt>
              </c:numCache>
            </c:numRef>
          </c:xVal>
          <c:yVal>
            <c:numRef>
              <c:f>'Health Care'!$Q$2:$Q$2344</c:f>
              <c:numCache>
                <c:formatCode>General</c:formatCode>
                <c:ptCount val="2343"/>
                <c:pt idx="0">
                  <c:v>10</c:v>
                </c:pt>
                <c:pt idx="1">
                  <c:v>18</c:v>
                </c:pt>
                <c:pt idx="2">
                  <c:v>28</c:v>
                </c:pt>
                <c:pt idx="3">
                  <c:v>12</c:v>
                </c:pt>
                <c:pt idx="4">
                  <c:v>1</c:v>
                </c:pt>
                <c:pt idx="5">
                  <c:v>4</c:v>
                </c:pt>
                <c:pt idx="6">
                  <c:v>26</c:v>
                </c:pt>
                <c:pt idx="7">
                  <c:v>4</c:v>
                </c:pt>
                <c:pt idx="8">
                  <c:v>2</c:v>
                </c:pt>
                <c:pt idx="9">
                  <c:v>13</c:v>
                </c:pt>
                <c:pt idx="10">
                  <c:v>6</c:v>
                </c:pt>
                <c:pt idx="11">
                  <c:v>14</c:v>
                </c:pt>
                <c:pt idx="12">
                  <c:v>5</c:v>
                </c:pt>
                <c:pt idx="13">
                  <c:v>23</c:v>
                </c:pt>
                <c:pt idx="14">
                  <c:v>5</c:v>
                </c:pt>
                <c:pt idx="15">
                  <c:v>1</c:v>
                </c:pt>
                <c:pt idx="16">
                  <c:v>20</c:v>
                </c:pt>
                <c:pt idx="17">
                  <c:v>19</c:v>
                </c:pt>
                <c:pt idx="18">
                  <c:v>2</c:v>
                </c:pt>
                <c:pt idx="19">
                  <c:v>5</c:v>
                </c:pt>
                <c:pt idx="20">
                  <c:v>21</c:v>
                </c:pt>
                <c:pt idx="21">
                  <c:v>4</c:v>
                </c:pt>
                <c:pt idx="22">
                  <c:v>13</c:v>
                </c:pt>
                <c:pt idx="23">
                  <c:v>13</c:v>
                </c:pt>
                <c:pt idx="24">
                  <c:v>23</c:v>
                </c:pt>
                <c:pt idx="25">
                  <c:v>10</c:v>
                </c:pt>
                <c:pt idx="26">
                  <c:v>10</c:v>
                </c:pt>
                <c:pt idx="27">
                  <c:v>27</c:v>
                </c:pt>
                <c:pt idx="28">
                  <c:v>17</c:v>
                </c:pt>
                <c:pt idx="29">
                  <c:v>20</c:v>
                </c:pt>
                <c:pt idx="30">
                  <c:v>17</c:v>
                </c:pt>
                <c:pt idx="31">
                  <c:v>7</c:v>
                </c:pt>
                <c:pt idx="32">
                  <c:v>2</c:v>
                </c:pt>
                <c:pt idx="33">
                  <c:v>28</c:v>
                </c:pt>
                <c:pt idx="34">
                  <c:v>1</c:v>
                </c:pt>
                <c:pt idx="35">
                  <c:v>11</c:v>
                </c:pt>
                <c:pt idx="36">
                  <c:v>26</c:v>
                </c:pt>
                <c:pt idx="37">
                  <c:v>3</c:v>
                </c:pt>
                <c:pt idx="38">
                  <c:v>1</c:v>
                </c:pt>
                <c:pt idx="39">
                  <c:v>24</c:v>
                </c:pt>
                <c:pt idx="40">
                  <c:v>2</c:v>
                </c:pt>
                <c:pt idx="41">
                  <c:v>17</c:v>
                </c:pt>
                <c:pt idx="42">
                  <c:v>9</c:v>
                </c:pt>
                <c:pt idx="43">
                  <c:v>29</c:v>
                </c:pt>
                <c:pt idx="44">
                  <c:v>11</c:v>
                </c:pt>
                <c:pt idx="45">
                  <c:v>11</c:v>
                </c:pt>
                <c:pt idx="46">
                  <c:v>1</c:v>
                </c:pt>
                <c:pt idx="47">
                  <c:v>23</c:v>
                </c:pt>
                <c:pt idx="48">
                  <c:v>25</c:v>
                </c:pt>
                <c:pt idx="49">
                  <c:v>19</c:v>
                </c:pt>
                <c:pt idx="50">
                  <c:v>23</c:v>
                </c:pt>
                <c:pt idx="51">
                  <c:v>11</c:v>
                </c:pt>
                <c:pt idx="52">
                  <c:v>3</c:v>
                </c:pt>
                <c:pt idx="53">
                  <c:v>22</c:v>
                </c:pt>
                <c:pt idx="54">
                  <c:v>4</c:v>
                </c:pt>
                <c:pt idx="55">
                  <c:v>7</c:v>
                </c:pt>
                <c:pt idx="56">
                  <c:v>9</c:v>
                </c:pt>
                <c:pt idx="57">
                  <c:v>21</c:v>
                </c:pt>
                <c:pt idx="58">
                  <c:v>14</c:v>
                </c:pt>
                <c:pt idx="59">
                  <c:v>30</c:v>
                </c:pt>
                <c:pt idx="60">
                  <c:v>2</c:v>
                </c:pt>
                <c:pt idx="61">
                  <c:v>16</c:v>
                </c:pt>
                <c:pt idx="62">
                  <c:v>30</c:v>
                </c:pt>
                <c:pt idx="63">
                  <c:v>30</c:v>
                </c:pt>
                <c:pt idx="64">
                  <c:v>5</c:v>
                </c:pt>
                <c:pt idx="65">
                  <c:v>29</c:v>
                </c:pt>
                <c:pt idx="66">
                  <c:v>17</c:v>
                </c:pt>
                <c:pt idx="67">
                  <c:v>9</c:v>
                </c:pt>
                <c:pt idx="68">
                  <c:v>30</c:v>
                </c:pt>
                <c:pt idx="69">
                  <c:v>30</c:v>
                </c:pt>
                <c:pt idx="70">
                  <c:v>26</c:v>
                </c:pt>
                <c:pt idx="71">
                  <c:v>11</c:v>
                </c:pt>
                <c:pt idx="72">
                  <c:v>12</c:v>
                </c:pt>
                <c:pt idx="73">
                  <c:v>11</c:v>
                </c:pt>
                <c:pt idx="74">
                  <c:v>26</c:v>
                </c:pt>
                <c:pt idx="75">
                  <c:v>6</c:v>
                </c:pt>
                <c:pt idx="76">
                  <c:v>2</c:v>
                </c:pt>
                <c:pt idx="77">
                  <c:v>9</c:v>
                </c:pt>
                <c:pt idx="78">
                  <c:v>13</c:v>
                </c:pt>
                <c:pt idx="79">
                  <c:v>4</c:v>
                </c:pt>
                <c:pt idx="80">
                  <c:v>30</c:v>
                </c:pt>
                <c:pt idx="81">
                  <c:v>28</c:v>
                </c:pt>
                <c:pt idx="82">
                  <c:v>14</c:v>
                </c:pt>
                <c:pt idx="83">
                  <c:v>12</c:v>
                </c:pt>
                <c:pt idx="84">
                  <c:v>3</c:v>
                </c:pt>
                <c:pt idx="85">
                  <c:v>15</c:v>
                </c:pt>
                <c:pt idx="86">
                  <c:v>22</c:v>
                </c:pt>
                <c:pt idx="87">
                  <c:v>23</c:v>
                </c:pt>
                <c:pt idx="88">
                  <c:v>19</c:v>
                </c:pt>
                <c:pt idx="89">
                  <c:v>7</c:v>
                </c:pt>
                <c:pt idx="90">
                  <c:v>7</c:v>
                </c:pt>
                <c:pt idx="91">
                  <c:v>25</c:v>
                </c:pt>
                <c:pt idx="92">
                  <c:v>22</c:v>
                </c:pt>
                <c:pt idx="93">
                  <c:v>19</c:v>
                </c:pt>
                <c:pt idx="94">
                  <c:v>22</c:v>
                </c:pt>
                <c:pt idx="95">
                  <c:v>5</c:v>
                </c:pt>
                <c:pt idx="96">
                  <c:v>25</c:v>
                </c:pt>
                <c:pt idx="97">
                  <c:v>5</c:v>
                </c:pt>
                <c:pt idx="98">
                  <c:v>9</c:v>
                </c:pt>
                <c:pt idx="99">
                  <c:v>8</c:v>
                </c:pt>
                <c:pt idx="100">
                  <c:v>29</c:v>
                </c:pt>
                <c:pt idx="101">
                  <c:v>17</c:v>
                </c:pt>
                <c:pt idx="102">
                  <c:v>17</c:v>
                </c:pt>
                <c:pt idx="103">
                  <c:v>2</c:v>
                </c:pt>
                <c:pt idx="104">
                  <c:v>25</c:v>
                </c:pt>
                <c:pt idx="105">
                  <c:v>25</c:v>
                </c:pt>
                <c:pt idx="106">
                  <c:v>25</c:v>
                </c:pt>
                <c:pt idx="107">
                  <c:v>29</c:v>
                </c:pt>
                <c:pt idx="108">
                  <c:v>25</c:v>
                </c:pt>
                <c:pt idx="109">
                  <c:v>16</c:v>
                </c:pt>
                <c:pt idx="110">
                  <c:v>27</c:v>
                </c:pt>
                <c:pt idx="111">
                  <c:v>7</c:v>
                </c:pt>
                <c:pt idx="112">
                  <c:v>15</c:v>
                </c:pt>
                <c:pt idx="113">
                  <c:v>27</c:v>
                </c:pt>
                <c:pt idx="114">
                  <c:v>18</c:v>
                </c:pt>
                <c:pt idx="115">
                  <c:v>3</c:v>
                </c:pt>
                <c:pt idx="116">
                  <c:v>28</c:v>
                </c:pt>
                <c:pt idx="117">
                  <c:v>15</c:v>
                </c:pt>
                <c:pt idx="118">
                  <c:v>18</c:v>
                </c:pt>
                <c:pt idx="119">
                  <c:v>21</c:v>
                </c:pt>
                <c:pt idx="120">
                  <c:v>21</c:v>
                </c:pt>
                <c:pt idx="121">
                  <c:v>5</c:v>
                </c:pt>
                <c:pt idx="122">
                  <c:v>25</c:v>
                </c:pt>
                <c:pt idx="123">
                  <c:v>11</c:v>
                </c:pt>
                <c:pt idx="124">
                  <c:v>6</c:v>
                </c:pt>
                <c:pt idx="125">
                  <c:v>22</c:v>
                </c:pt>
                <c:pt idx="126">
                  <c:v>17</c:v>
                </c:pt>
                <c:pt idx="127">
                  <c:v>9</c:v>
                </c:pt>
                <c:pt idx="128">
                  <c:v>20</c:v>
                </c:pt>
                <c:pt idx="129">
                  <c:v>22</c:v>
                </c:pt>
                <c:pt idx="130">
                  <c:v>3</c:v>
                </c:pt>
                <c:pt idx="131">
                  <c:v>29</c:v>
                </c:pt>
                <c:pt idx="132">
                  <c:v>8</c:v>
                </c:pt>
                <c:pt idx="133">
                  <c:v>12</c:v>
                </c:pt>
                <c:pt idx="134">
                  <c:v>17</c:v>
                </c:pt>
                <c:pt idx="135">
                  <c:v>6</c:v>
                </c:pt>
                <c:pt idx="136">
                  <c:v>11</c:v>
                </c:pt>
                <c:pt idx="137">
                  <c:v>9</c:v>
                </c:pt>
                <c:pt idx="138">
                  <c:v>12</c:v>
                </c:pt>
                <c:pt idx="139">
                  <c:v>6</c:v>
                </c:pt>
                <c:pt idx="140">
                  <c:v>4</c:v>
                </c:pt>
                <c:pt idx="141">
                  <c:v>18</c:v>
                </c:pt>
                <c:pt idx="142">
                  <c:v>9</c:v>
                </c:pt>
                <c:pt idx="143">
                  <c:v>11</c:v>
                </c:pt>
                <c:pt idx="144">
                  <c:v>10</c:v>
                </c:pt>
                <c:pt idx="145">
                  <c:v>9</c:v>
                </c:pt>
                <c:pt idx="146">
                  <c:v>2</c:v>
                </c:pt>
                <c:pt idx="147">
                  <c:v>26</c:v>
                </c:pt>
                <c:pt idx="148">
                  <c:v>24</c:v>
                </c:pt>
                <c:pt idx="149">
                  <c:v>29</c:v>
                </c:pt>
                <c:pt idx="150">
                  <c:v>6</c:v>
                </c:pt>
                <c:pt idx="151">
                  <c:v>15</c:v>
                </c:pt>
                <c:pt idx="152">
                  <c:v>23</c:v>
                </c:pt>
                <c:pt idx="153">
                  <c:v>25</c:v>
                </c:pt>
                <c:pt idx="154">
                  <c:v>10</c:v>
                </c:pt>
                <c:pt idx="155">
                  <c:v>8</c:v>
                </c:pt>
                <c:pt idx="156">
                  <c:v>16</c:v>
                </c:pt>
                <c:pt idx="157">
                  <c:v>11</c:v>
                </c:pt>
                <c:pt idx="158">
                  <c:v>25</c:v>
                </c:pt>
                <c:pt idx="159">
                  <c:v>19</c:v>
                </c:pt>
                <c:pt idx="160">
                  <c:v>5</c:v>
                </c:pt>
                <c:pt idx="161">
                  <c:v>14</c:v>
                </c:pt>
                <c:pt idx="162">
                  <c:v>12</c:v>
                </c:pt>
                <c:pt idx="163">
                  <c:v>15</c:v>
                </c:pt>
                <c:pt idx="164">
                  <c:v>14</c:v>
                </c:pt>
                <c:pt idx="165">
                  <c:v>8</c:v>
                </c:pt>
                <c:pt idx="166">
                  <c:v>13</c:v>
                </c:pt>
                <c:pt idx="167">
                  <c:v>27</c:v>
                </c:pt>
                <c:pt idx="168">
                  <c:v>1</c:v>
                </c:pt>
                <c:pt idx="169">
                  <c:v>4</c:v>
                </c:pt>
                <c:pt idx="170">
                  <c:v>9</c:v>
                </c:pt>
                <c:pt idx="171">
                  <c:v>12</c:v>
                </c:pt>
                <c:pt idx="172">
                  <c:v>14</c:v>
                </c:pt>
                <c:pt idx="173">
                  <c:v>9</c:v>
                </c:pt>
                <c:pt idx="174">
                  <c:v>22</c:v>
                </c:pt>
                <c:pt idx="175">
                  <c:v>28</c:v>
                </c:pt>
                <c:pt idx="176">
                  <c:v>7</c:v>
                </c:pt>
                <c:pt idx="177">
                  <c:v>18</c:v>
                </c:pt>
                <c:pt idx="178">
                  <c:v>27</c:v>
                </c:pt>
                <c:pt idx="179">
                  <c:v>30</c:v>
                </c:pt>
                <c:pt idx="180">
                  <c:v>28</c:v>
                </c:pt>
                <c:pt idx="181">
                  <c:v>19</c:v>
                </c:pt>
                <c:pt idx="182">
                  <c:v>22</c:v>
                </c:pt>
                <c:pt idx="183">
                  <c:v>9</c:v>
                </c:pt>
                <c:pt idx="184">
                  <c:v>5</c:v>
                </c:pt>
                <c:pt idx="185">
                  <c:v>5</c:v>
                </c:pt>
                <c:pt idx="186">
                  <c:v>17</c:v>
                </c:pt>
                <c:pt idx="187">
                  <c:v>20</c:v>
                </c:pt>
                <c:pt idx="188">
                  <c:v>1</c:v>
                </c:pt>
                <c:pt idx="189">
                  <c:v>28</c:v>
                </c:pt>
                <c:pt idx="190">
                  <c:v>24</c:v>
                </c:pt>
                <c:pt idx="191">
                  <c:v>13</c:v>
                </c:pt>
                <c:pt idx="192">
                  <c:v>26</c:v>
                </c:pt>
                <c:pt idx="193">
                  <c:v>13</c:v>
                </c:pt>
                <c:pt idx="194">
                  <c:v>12</c:v>
                </c:pt>
                <c:pt idx="195">
                  <c:v>14</c:v>
                </c:pt>
                <c:pt idx="196">
                  <c:v>19</c:v>
                </c:pt>
                <c:pt idx="197">
                  <c:v>6</c:v>
                </c:pt>
                <c:pt idx="198">
                  <c:v>11</c:v>
                </c:pt>
                <c:pt idx="199">
                  <c:v>28</c:v>
                </c:pt>
                <c:pt idx="200">
                  <c:v>11</c:v>
                </c:pt>
                <c:pt idx="201">
                  <c:v>15</c:v>
                </c:pt>
                <c:pt idx="202">
                  <c:v>27</c:v>
                </c:pt>
                <c:pt idx="203">
                  <c:v>25</c:v>
                </c:pt>
                <c:pt idx="204">
                  <c:v>12</c:v>
                </c:pt>
                <c:pt idx="205">
                  <c:v>7</c:v>
                </c:pt>
                <c:pt idx="206">
                  <c:v>25</c:v>
                </c:pt>
                <c:pt idx="207">
                  <c:v>17</c:v>
                </c:pt>
                <c:pt idx="208">
                  <c:v>12</c:v>
                </c:pt>
                <c:pt idx="209">
                  <c:v>29</c:v>
                </c:pt>
                <c:pt idx="210">
                  <c:v>29</c:v>
                </c:pt>
                <c:pt idx="211">
                  <c:v>6</c:v>
                </c:pt>
                <c:pt idx="212">
                  <c:v>29</c:v>
                </c:pt>
                <c:pt idx="213">
                  <c:v>14</c:v>
                </c:pt>
                <c:pt idx="214">
                  <c:v>6</c:v>
                </c:pt>
                <c:pt idx="215">
                  <c:v>4</c:v>
                </c:pt>
                <c:pt idx="216">
                  <c:v>3</c:v>
                </c:pt>
                <c:pt idx="217">
                  <c:v>6</c:v>
                </c:pt>
                <c:pt idx="218">
                  <c:v>9</c:v>
                </c:pt>
                <c:pt idx="219">
                  <c:v>15</c:v>
                </c:pt>
                <c:pt idx="220">
                  <c:v>2</c:v>
                </c:pt>
                <c:pt idx="221">
                  <c:v>24</c:v>
                </c:pt>
                <c:pt idx="222">
                  <c:v>11</c:v>
                </c:pt>
                <c:pt idx="223">
                  <c:v>25</c:v>
                </c:pt>
                <c:pt idx="224">
                  <c:v>30</c:v>
                </c:pt>
                <c:pt idx="225">
                  <c:v>11</c:v>
                </c:pt>
                <c:pt idx="226">
                  <c:v>9</c:v>
                </c:pt>
                <c:pt idx="227">
                  <c:v>29</c:v>
                </c:pt>
                <c:pt idx="228">
                  <c:v>26</c:v>
                </c:pt>
                <c:pt idx="229">
                  <c:v>6</c:v>
                </c:pt>
                <c:pt idx="230">
                  <c:v>25</c:v>
                </c:pt>
                <c:pt idx="231">
                  <c:v>9</c:v>
                </c:pt>
                <c:pt idx="232">
                  <c:v>5</c:v>
                </c:pt>
                <c:pt idx="233">
                  <c:v>4</c:v>
                </c:pt>
                <c:pt idx="234">
                  <c:v>17</c:v>
                </c:pt>
                <c:pt idx="235">
                  <c:v>18</c:v>
                </c:pt>
                <c:pt idx="236">
                  <c:v>10</c:v>
                </c:pt>
                <c:pt idx="237">
                  <c:v>22</c:v>
                </c:pt>
                <c:pt idx="238">
                  <c:v>11</c:v>
                </c:pt>
                <c:pt idx="239">
                  <c:v>30</c:v>
                </c:pt>
                <c:pt idx="240">
                  <c:v>5</c:v>
                </c:pt>
                <c:pt idx="241">
                  <c:v>23</c:v>
                </c:pt>
                <c:pt idx="242">
                  <c:v>5</c:v>
                </c:pt>
                <c:pt idx="243">
                  <c:v>24</c:v>
                </c:pt>
                <c:pt idx="244">
                  <c:v>12</c:v>
                </c:pt>
                <c:pt idx="245">
                  <c:v>29</c:v>
                </c:pt>
                <c:pt idx="246">
                  <c:v>6</c:v>
                </c:pt>
                <c:pt idx="247">
                  <c:v>12</c:v>
                </c:pt>
                <c:pt idx="248">
                  <c:v>8</c:v>
                </c:pt>
                <c:pt idx="249">
                  <c:v>24</c:v>
                </c:pt>
                <c:pt idx="250">
                  <c:v>4</c:v>
                </c:pt>
                <c:pt idx="251">
                  <c:v>15</c:v>
                </c:pt>
                <c:pt idx="252">
                  <c:v>22</c:v>
                </c:pt>
                <c:pt idx="253">
                  <c:v>16</c:v>
                </c:pt>
                <c:pt idx="254">
                  <c:v>7</c:v>
                </c:pt>
                <c:pt idx="255">
                  <c:v>5</c:v>
                </c:pt>
                <c:pt idx="256">
                  <c:v>17</c:v>
                </c:pt>
                <c:pt idx="257">
                  <c:v>11</c:v>
                </c:pt>
                <c:pt idx="258">
                  <c:v>28</c:v>
                </c:pt>
                <c:pt idx="259">
                  <c:v>24</c:v>
                </c:pt>
                <c:pt idx="260">
                  <c:v>19</c:v>
                </c:pt>
                <c:pt idx="261">
                  <c:v>27</c:v>
                </c:pt>
                <c:pt idx="262">
                  <c:v>3</c:v>
                </c:pt>
                <c:pt idx="263">
                  <c:v>8</c:v>
                </c:pt>
                <c:pt idx="264">
                  <c:v>7</c:v>
                </c:pt>
                <c:pt idx="265">
                  <c:v>18</c:v>
                </c:pt>
                <c:pt idx="266">
                  <c:v>9</c:v>
                </c:pt>
                <c:pt idx="267">
                  <c:v>5</c:v>
                </c:pt>
                <c:pt idx="268">
                  <c:v>3</c:v>
                </c:pt>
                <c:pt idx="269">
                  <c:v>13</c:v>
                </c:pt>
                <c:pt idx="270">
                  <c:v>10</c:v>
                </c:pt>
                <c:pt idx="271">
                  <c:v>9</c:v>
                </c:pt>
                <c:pt idx="272">
                  <c:v>27</c:v>
                </c:pt>
                <c:pt idx="273">
                  <c:v>29</c:v>
                </c:pt>
                <c:pt idx="274">
                  <c:v>4</c:v>
                </c:pt>
                <c:pt idx="275">
                  <c:v>17</c:v>
                </c:pt>
                <c:pt idx="276">
                  <c:v>28</c:v>
                </c:pt>
                <c:pt idx="277">
                  <c:v>22</c:v>
                </c:pt>
                <c:pt idx="278">
                  <c:v>27</c:v>
                </c:pt>
                <c:pt idx="279">
                  <c:v>23</c:v>
                </c:pt>
                <c:pt idx="280">
                  <c:v>28</c:v>
                </c:pt>
                <c:pt idx="281">
                  <c:v>20</c:v>
                </c:pt>
                <c:pt idx="282">
                  <c:v>11</c:v>
                </c:pt>
                <c:pt idx="283">
                  <c:v>28</c:v>
                </c:pt>
                <c:pt idx="284">
                  <c:v>10</c:v>
                </c:pt>
                <c:pt idx="285">
                  <c:v>26</c:v>
                </c:pt>
                <c:pt idx="286">
                  <c:v>14</c:v>
                </c:pt>
                <c:pt idx="287">
                  <c:v>26</c:v>
                </c:pt>
                <c:pt idx="288">
                  <c:v>12</c:v>
                </c:pt>
                <c:pt idx="289">
                  <c:v>6</c:v>
                </c:pt>
                <c:pt idx="290">
                  <c:v>17</c:v>
                </c:pt>
                <c:pt idx="291">
                  <c:v>3</c:v>
                </c:pt>
                <c:pt idx="292">
                  <c:v>28</c:v>
                </c:pt>
                <c:pt idx="293">
                  <c:v>24</c:v>
                </c:pt>
                <c:pt idx="294">
                  <c:v>8</c:v>
                </c:pt>
                <c:pt idx="295">
                  <c:v>17</c:v>
                </c:pt>
                <c:pt idx="296">
                  <c:v>6</c:v>
                </c:pt>
                <c:pt idx="297">
                  <c:v>8</c:v>
                </c:pt>
                <c:pt idx="298">
                  <c:v>7</c:v>
                </c:pt>
                <c:pt idx="299">
                  <c:v>25</c:v>
                </c:pt>
                <c:pt idx="300">
                  <c:v>25</c:v>
                </c:pt>
                <c:pt idx="301">
                  <c:v>15</c:v>
                </c:pt>
                <c:pt idx="302">
                  <c:v>29</c:v>
                </c:pt>
                <c:pt idx="303">
                  <c:v>7</c:v>
                </c:pt>
                <c:pt idx="304">
                  <c:v>16</c:v>
                </c:pt>
                <c:pt idx="305">
                  <c:v>3</c:v>
                </c:pt>
                <c:pt idx="306">
                  <c:v>5</c:v>
                </c:pt>
                <c:pt idx="307">
                  <c:v>14</c:v>
                </c:pt>
                <c:pt idx="308">
                  <c:v>8</c:v>
                </c:pt>
                <c:pt idx="309">
                  <c:v>11</c:v>
                </c:pt>
                <c:pt idx="310">
                  <c:v>29</c:v>
                </c:pt>
                <c:pt idx="311">
                  <c:v>12</c:v>
                </c:pt>
                <c:pt idx="312">
                  <c:v>24</c:v>
                </c:pt>
                <c:pt idx="313">
                  <c:v>28</c:v>
                </c:pt>
                <c:pt idx="314">
                  <c:v>15</c:v>
                </c:pt>
                <c:pt idx="315">
                  <c:v>8</c:v>
                </c:pt>
                <c:pt idx="316">
                  <c:v>16</c:v>
                </c:pt>
                <c:pt idx="317">
                  <c:v>26</c:v>
                </c:pt>
                <c:pt idx="318">
                  <c:v>14</c:v>
                </c:pt>
                <c:pt idx="319">
                  <c:v>21</c:v>
                </c:pt>
                <c:pt idx="320">
                  <c:v>8</c:v>
                </c:pt>
                <c:pt idx="321">
                  <c:v>17</c:v>
                </c:pt>
                <c:pt idx="322">
                  <c:v>24</c:v>
                </c:pt>
                <c:pt idx="323">
                  <c:v>4</c:v>
                </c:pt>
                <c:pt idx="324">
                  <c:v>26</c:v>
                </c:pt>
                <c:pt idx="325">
                  <c:v>17</c:v>
                </c:pt>
                <c:pt idx="326">
                  <c:v>3</c:v>
                </c:pt>
                <c:pt idx="327">
                  <c:v>29</c:v>
                </c:pt>
                <c:pt idx="328">
                  <c:v>15</c:v>
                </c:pt>
                <c:pt idx="329">
                  <c:v>14</c:v>
                </c:pt>
                <c:pt idx="330">
                  <c:v>27</c:v>
                </c:pt>
                <c:pt idx="331">
                  <c:v>25</c:v>
                </c:pt>
                <c:pt idx="332">
                  <c:v>5</c:v>
                </c:pt>
                <c:pt idx="333">
                  <c:v>24</c:v>
                </c:pt>
                <c:pt idx="334">
                  <c:v>5</c:v>
                </c:pt>
                <c:pt idx="335">
                  <c:v>12</c:v>
                </c:pt>
                <c:pt idx="336">
                  <c:v>5</c:v>
                </c:pt>
                <c:pt idx="337">
                  <c:v>4</c:v>
                </c:pt>
                <c:pt idx="338">
                  <c:v>19</c:v>
                </c:pt>
                <c:pt idx="339">
                  <c:v>20</c:v>
                </c:pt>
                <c:pt idx="340">
                  <c:v>29</c:v>
                </c:pt>
                <c:pt idx="341">
                  <c:v>19</c:v>
                </c:pt>
                <c:pt idx="342">
                  <c:v>18</c:v>
                </c:pt>
                <c:pt idx="343">
                  <c:v>1</c:v>
                </c:pt>
                <c:pt idx="344">
                  <c:v>13</c:v>
                </c:pt>
                <c:pt idx="345">
                  <c:v>19</c:v>
                </c:pt>
                <c:pt idx="346">
                  <c:v>6</c:v>
                </c:pt>
                <c:pt idx="347">
                  <c:v>2</c:v>
                </c:pt>
                <c:pt idx="348">
                  <c:v>10</c:v>
                </c:pt>
                <c:pt idx="349">
                  <c:v>3</c:v>
                </c:pt>
                <c:pt idx="350">
                  <c:v>9</c:v>
                </c:pt>
                <c:pt idx="351">
                  <c:v>2</c:v>
                </c:pt>
                <c:pt idx="352">
                  <c:v>26</c:v>
                </c:pt>
                <c:pt idx="353">
                  <c:v>21</c:v>
                </c:pt>
                <c:pt idx="354">
                  <c:v>2</c:v>
                </c:pt>
                <c:pt idx="355">
                  <c:v>28</c:v>
                </c:pt>
                <c:pt idx="356">
                  <c:v>5</c:v>
                </c:pt>
                <c:pt idx="357">
                  <c:v>26</c:v>
                </c:pt>
                <c:pt idx="358">
                  <c:v>13</c:v>
                </c:pt>
                <c:pt idx="359">
                  <c:v>18</c:v>
                </c:pt>
                <c:pt idx="360">
                  <c:v>15</c:v>
                </c:pt>
                <c:pt idx="361">
                  <c:v>26</c:v>
                </c:pt>
                <c:pt idx="362">
                  <c:v>11</c:v>
                </c:pt>
                <c:pt idx="363">
                  <c:v>10</c:v>
                </c:pt>
                <c:pt idx="364">
                  <c:v>3</c:v>
                </c:pt>
                <c:pt idx="365">
                  <c:v>27</c:v>
                </c:pt>
                <c:pt idx="366">
                  <c:v>9</c:v>
                </c:pt>
                <c:pt idx="367">
                  <c:v>10</c:v>
                </c:pt>
                <c:pt idx="368">
                  <c:v>21</c:v>
                </c:pt>
                <c:pt idx="369">
                  <c:v>21</c:v>
                </c:pt>
                <c:pt idx="370">
                  <c:v>14</c:v>
                </c:pt>
                <c:pt idx="371">
                  <c:v>22</c:v>
                </c:pt>
                <c:pt idx="372">
                  <c:v>29</c:v>
                </c:pt>
                <c:pt idx="373">
                  <c:v>5</c:v>
                </c:pt>
                <c:pt idx="374">
                  <c:v>20</c:v>
                </c:pt>
                <c:pt idx="375">
                  <c:v>13</c:v>
                </c:pt>
                <c:pt idx="376">
                  <c:v>5</c:v>
                </c:pt>
                <c:pt idx="377">
                  <c:v>23</c:v>
                </c:pt>
                <c:pt idx="378">
                  <c:v>12</c:v>
                </c:pt>
                <c:pt idx="379">
                  <c:v>29</c:v>
                </c:pt>
                <c:pt idx="380">
                  <c:v>17</c:v>
                </c:pt>
                <c:pt idx="381">
                  <c:v>14</c:v>
                </c:pt>
                <c:pt idx="382">
                  <c:v>29</c:v>
                </c:pt>
                <c:pt idx="383">
                  <c:v>23</c:v>
                </c:pt>
                <c:pt idx="384">
                  <c:v>27</c:v>
                </c:pt>
                <c:pt idx="385">
                  <c:v>25</c:v>
                </c:pt>
                <c:pt idx="386">
                  <c:v>6</c:v>
                </c:pt>
                <c:pt idx="387">
                  <c:v>9</c:v>
                </c:pt>
                <c:pt idx="388">
                  <c:v>17</c:v>
                </c:pt>
                <c:pt idx="389">
                  <c:v>21</c:v>
                </c:pt>
                <c:pt idx="390">
                  <c:v>9</c:v>
                </c:pt>
                <c:pt idx="391">
                  <c:v>4</c:v>
                </c:pt>
                <c:pt idx="392">
                  <c:v>22</c:v>
                </c:pt>
                <c:pt idx="393">
                  <c:v>11</c:v>
                </c:pt>
                <c:pt idx="394">
                  <c:v>20</c:v>
                </c:pt>
                <c:pt idx="395">
                  <c:v>29</c:v>
                </c:pt>
                <c:pt idx="396">
                  <c:v>26</c:v>
                </c:pt>
                <c:pt idx="397">
                  <c:v>14</c:v>
                </c:pt>
                <c:pt idx="398">
                  <c:v>11</c:v>
                </c:pt>
                <c:pt idx="399">
                  <c:v>23</c:v>
                </c:pt>
                <c:pt idx="400">
                  <c:v>1</c:v>
                </c:pt>
                <c:pt idx="401">
                  <c:v>9</c:v>
                </c:pt>
                <c:pt idx="402">
                  <c:v>2</c:v>
                </c:pt>
                <c:pt idx="403">
                  <c:v>3</c:v>
                </c:pt>
                <c:pt idx="404">
                  <c:v>25</c:v>
                </c:pt>
                <c:pt idx="405">
                  <c:v>10</c:v>
                </c:pt>
                <c:pt idx="406">
                  <c:v>12</c:v>
                </c:pt>
                <c:pt idx="407">
                  <c:v>20</c:v>
                </c:pt>
                <c:pt idx="408">
                  <c:v>4</c:v>
                </c:pt>
                <c:pt idx="409">
                  <c:v>16</c:v>
                </c:pt>
                <c:pt idx="410">
                  <c:v>20</c:v>
                </c:pt>
                <c:pt idx="411">
                  <c:v>2</c:v>
                </c:pt>
                <c:pt idx="412">
                  <c:v>24</c:v>
                </c:pt>
                <c:pt idx="413">
                  <c:v>15</c:v>
                </c:pt>
                <c:pt idx="414">
                  <c:v>29</c:v>
                </c:pt>
                <c:pt idx="415">
                  <c:v>23</c:v>
                </c:pt>
                <c:pt idx="416">
                  <c:v>9</c:v>
                </c:pt>
                <c:pt idx="417">
                  <c:v>12</c:v>
                </c:pt>
                <c:pt idx="418">
                  <c:v>16</c:v>
                </c:pt>
                <c:pt idx="419">
                  <c:v>19</c:v>
                </c:pt>
                <c:pt idx="420">
                  <c:v>28</c:v>
                </c:pt>
                <c:pt idx="421">
                  <c:v>27</c:v>
                </c:pt>
                <c:pt idx="422">
                  <c:v>22</c:v>
                </c:pt>
                <c:pt idx="423">
                  <c:v>20</c:v>
                </c:pt>
                <c:pt idx="424">
                  <c:v>24</c:v>
                </c:pt>
                <c:pt idx="425">
                  <c:v>13</c:v>
                </c:pt>
                <c:pt idx="426">
                  <c:v>27</c:v>
                </c:pt>
                <c:pt idx="427">
                  <c:v>20</c:v>
                </c:pt>
                <c:pt idx="428">
                  <c:v>23</c:v>
                </c:pt>
                <c:pt idx="429">
                  <c:v>14</c:v>
                </c:pt>
                <c:pt idx="430">
                  <c:v>1</c:v>
                </c:pt>
                <c:pt idx="431">
                  <c:v>11</c:v>
                </c:pt>
                <c:pt idx="432">
                  <c:v>22</c:v>
                </c:pt>
                <c:pt idx="433">
                  <c:v>17</c:v>
                </c:pt>
                <c:pt idx="434">
                  <c:v>3</c:v>
                </c:pt>
                <c:pt idx="435">
                  <c:v>14</c:v>
                </c:pt>
                <c:pt idx="436">
                  <c:v>14</c:v>
                </c:pt>
                <c:pt idx="437">
                  <c:v>26</c:v>
                </c:pt>
                <c:pt idx="438">
                  <c:v>6</c:v>
                </c:pt>
                <c:pt idx="439">
                  <c:v>9</c:v>
                </c:pt>
                <c:pt idx="440">
                  <c:v>28</c:v>
                </c:pt>
                <c:pt idx="441">
                  <c:v>14</c:v>
                </c:pt>
                <c:pt idx="442">
                  <c:v>12</c:v>
                </c:pt>
                <c:pt idx="443">
                  <c:v>11</c:v>
                </c:pt>
                <c:pt idx="444">
                  <c:v>28</c:v>
                </c:pt>
                <c:pt idx="445">
                  <c:v>4</c:v>
                </c:pt>
                <c:pt idx="446">
                  <c:v>16</c:v>
                </c:pt>
                <c:pt idx="447">
                  <c:v>11</c:v>
                </c:pt>
                <c:pt idx="448">
                  <c:v>26</c:v>
                </c:pt>
                <c:pt idx="449">
                  <c:v>29</c:v>
                </c:pt>
                <c:pt idx="450">
                  <c:v>10</c:v>
                </c:pt>
                <c:pt idx="451">
                  <c:v>30</c:v>
                </c:pt>
                <c:pt idx="452">
                  <c:v>7</c:v>
                </c:pt>
                <c:pt idx="453">
                  <c:v>9</c:v>
                </c:pt>
                <c:pt idx="454">
                  <c:v>14</c:v>
                </c:pt>
                <c:pt idx="455">
                  <c:v>9</c:v>
                </c:pt>
                <c:pt idx="456">
                  <c:v>4</c:v>
                </c:pt>
                <c:pt idx="457">
                  <c:v>17</c:v>
                </c:pt>
                <c:pt idx="458">
                  <c:v>3</c:v>
                </c:pt>
                <c:pt idx="459">
                  <c:v>16</c:v>
                </c:pt>
                <c:pt idx="460">
                  <c:v>30</c:v>
                </c:pt>
                <c:pt idx="461">
                  <c:v>16</c:v>
                </c:pt>
                <c:pt idx="462">
                  <c:v>21</c:v>
                </c:pt>
                <c:pt idx="463">
                  <c:v>30</c:v>
                </c:pt>
                <c:pt idx="464">
                  <c:v>30</c:v>
                </c:pt>
                <c:pt idx="465">
                  <c:v>4</c:v>
                </c:pt>
                <c:pt idx="466">
                  <c:v>30</c:v>
                </c:pt>
                <c:pt idx="467">
                  <c:v>22</c:v>
                </c:pt>
                <c:pt idx="468">
                  <c:v>1</c:v>
                </c:pt>
                <c:pt idx="469">
                  <c:v>26</c:v>
                </c:pt>
                <c:pt idx="470">
                  <c:v>19</c:v>
                </c:pt>
                <c:pt idx="471">
                  <c:v>15</c:v>
                </c:pt>
                <c:pt idx="472">
                  <c:v>12</c:v>
                </c:pt>
                <c:pt idx="473">
                  <c:v>3</c:v>
                </c:pt>
                <c:pt idx="474">
                  <c:v>6</c:v>
                </c:pt>
                <c:pt idx="475">
                  <c:v>25</c:v>
                </c:pt>
                <c:pt idx="476">
                  <c:v>11</c:v>
                </c:pt>
                <c:pt idx="477">
                  <c:v>13</c:v>
                </c:pt>
                <c:pt idx="478">
                  <c:v>10</c:v>
                </c:pt>
                <c:pt idx="479">
                  <c:v>15</c:v>
                </c:pt>
                <c:pt idx="480">
                  <c:v>17</c:v>
                </c:pt>
                <c:pt idx="481">
                  <c:v>4</c:v>
                </c:pt>
                <c:pt idx="482">
                  <c:v>14</c:v>
                </c:pt>
                <c:pt idx="483">
                  <c:v>30</c:v>
                </c:pt>
                <c:pt idx="484">
                  <c:v>15</c:v>
                </c:pt>
                <c:pt idx="485">
                  <c:v>19</c:v>
                </c:pt>
                <c:pt idx="486">
                  <c:v>14</c:v>
                </c:pt>
                <c:pt idx="487">
                  <c:v>3</c:v>
                </c:pt>
                <c:pt idx="488">
                  <c:v>23</c:v>
                </c:pt>
                <c:pt idx="489">
                  <c:v>11</c:v>
                </c:pt>
                <c:pt idx="490">
                  <c:v>23</c:v>
                </c:pt>
                <c:pt idx="491">
                  <c:v>24</c:v>
                </c:pt>
                <c:pt idx="492">
                  <c:v>24</c:v>
                </c:pt>
                <c:pt idx="493">
                  <c:v>22</c:v>
                </c:pt>
                <c:pt idx="494">
                  <c:v>24</c:v>
                </c:pt>
                <c:pt idx="495">
                  <c:v>13</c:v>
                </c:pt>
                <c:pt idx="496">
                  <c:v>14</c:v>
                </c:pt>
                <c:pt idx="497">
                  <c:v>18</c:v>
                </c:pt>
                <c:pt idx="498">
                  <c:v>6</c:v>
                </c:pt>
                <c:pt idx="499">
                  <c:v>26</c:v>
                </c:pt>
                <c:pt idx="500">
                  <c:v>19</c:v>
                </c:pt>
                <c:pt idx="501">
                  <c:v>28</c:v>
                </c:pt>
                <c:pt idx="502">
                  <c:v>18</c:v>
                </c:pt>
                <c:pt idx="503">
                  <c:v>12</c:v>
                </c:pt>
                <c:pt idx="504">
                  <c:v>18</c:v>
                </c:pt>
                <c:pt idx="505">
                  <c:v>29</c:v>
                </c:pt>
                <c:pt idx="506">
                  <c:v>1</c:v>
                </c:pt>
                <c:pt idx="507">
                  <c:v>25</c:v>
                </c:pt>
                <c:pt idx="508">
                  <c:v>20</c:v>
                </c:pt>
                <c:pt idx="509">
                  <c:v>20</c:v>
                </c:pt>
                <c:pt idx="510">
                  <c:v>12</c:v>
                </c:pt>
                <c:pt idx="511">
                  <c:v>9</c:v>
                </c:pt>
                <c:pt idx="512">
                  <c:v>2</c:v>
                </c:pt>
                <c:pt idx="513">
                  <c:v>6</c:v>
                </c:pt>
                <c:pt idx="514">
                  <c:v>27</c:v>
                </c:pt>
                <c:pt idx="515">
                  <c:v>30</c:v>
                </c:pt>
                <c:pt idx="516">
                  <c:v>13</c:v>
                </c:pt>
                <c:pt idx="517">
                  <c:v>28</c:v>
                </c:pt>
                <c:pt idx="518">
                  <c:v>14</c:v>
                </c:pt>
                <c:pt idx="519">
                  <c:v>5</c:v>
                </c:pt>
                <c:pt idx="520">
                  <c:v>8</c:v>
                </c:pt>
                <c:pt idx="521">
                  <c:v>4</c:v>
                </c:pt>
                <c:pt idx="522">
                  <c:v>30</c:v>
                </c:pt>
                <c:pt idx="523">
                  <c:v>20</c:v>
                </c:pt>
                <c:pt idx="524">
                  <c:v>4</c:v>
                </c:pt>
                <c:pt idx="525">
                  <c:v>13</c:v>
                </c:pt>
                <c:pt idx="526">
                  <c:v>30</c:v>
                </c:pt>
                <c:pt idx="527">
                  <c:v>24</c:v>
                </c:pt>
                <c:pt idx="528">
                  <c:v>29</c:v>
                </c:pt>
                <c:pt idx="529">
                  <c:v>18</c:v>
                </c:pt>
                <c:pt idx="530">
                  <c:v>11</c:v>
                </c:pt>
                <c:pt idx="531">
                  <c:v>12</c:v>
                </c:pt>
                <c:pt idx="532">
                  <c:v>2</c:v>
                </c:pt>
                <c:pt idx="533">
                  <c:v>1</c:v>
                </c:pt>
                <c:pt idx="534">
                  <c:v>14</c:v>
                </c:pt>
                <c:pt idx="535">
                  <c:v>28</c:v>
                </c:pt>
                <c:pt idx="536">
                  <c:v>30</c:v>
                </c:pt>
                <c:pt idx="537">
                  <c:v>13</c:v>
                </c:pt>
                <c:pt idx="538">
                  <c:v>10</c:v>
                </c:pt>
                <c:pt idx="539">
                  <c:v>13</c:v>
                </c:pt>
                <c:pt idx="540">
                  <c:v>29</c:v>
                </c:pt>
                <c:pt idx="541">
                  <c:v>21</c:v>
                </c:pt>
                <c:pt idx="542">
                  <c:v>2</c:v>
                </c:pt>
                <c:pt idx="543">
                  <c:v>5</c:v>
                </c:pt>
                <c:pt idx="544">
                  <c:v>17</c:v>
                </c:pt>
                <c:pt idx="545">
                  <c:v>18</c:v>
                </c:pt>
                <c:pt idx="546">
                  <c:v>20</c:v>
                </c:pt>
                <c:pt idx="547">
                  <c:v>12</c:v>
                </c:pt>
                <c:pt idx="548">
                  <c:v>28</c:v>
                </c:pt>
                <c:pt idx="549">
                  <c:v>22</c:v>
                </c:pt>
                <c:pt idx="550">
                  <c:v>9</c:v>
                </c:pt>
                <c:pt idx="551">
                  <c:v>10</c:v>
                </c:pt>
                <c:pt idx="552">
                  <c:v>16</c:v>
                </c:pt>
                <c:pt idx="553">
                  <c:v>9</c:v>
                </c:pt>
                <c:pt idx="554">
                  <c:v>28</c:v>
                </c:pt>
                <c:pt idx="555">
                  <c:v>11</c:v>
                </c:pt>
                <c:pt idx="556">
                  <c:v>24</c:v>
                </c:pt>
                <c:pt idx="557">
                  <c:v>22</c:v>
                </c:pt>
                <c:pt idx="558">
                  <c:v>19</c:v>
                </c:pt>
                <c:pt idx="559">
                  <c:v>14</c:v>
                </c:pt>
                <c:pt idx="560">
                  <c:v>13</c:v>
                </c:pt>
                <c:pt idx="561">
                  <c:v>8</c:v>
                </c:pt>
                <c:pt idx="562">
                  <c:v>11</c:v>
                </c:pt>
                <c:pt idx="563">
                  <c:v>21</c:v>
                </c:pt>
                <c:pt idx="564">
                  <c:v>21</c:v>
                </c:pt>
                <c:pt idx="565">
                  <c:v>10</c:v>
                </c:pt>
                <c:pt idx="566">
                  <c:v>8</c:v>
                </c:pt>
                <c:pt idx="567">
                  <c:v>15</c:v>
                </c:pt>
                <c:pt idx="568">
                  <c:v>20</c:v>
                </c:pt>
                <c:pt idx="569">
                  <c:v>23</c:v>
                </c:pt>
                <c:pt idx="570">
                  <c:v>24</c:v>
                </c:pt>
                <c:pt idx="571">
                  <c:v>8</c:v>
                </c:pt>
                <c:pt idx="572">
                  <c:v>7</c:v>
                </c:pt>
                <c:pt idx="573">
                  <c:v>25</c:v>
                </c:pt>
                <c:pt idx="574">
                  <c:v>17</c:v>
                </c:pt>
                <c:pt idx="575">
                  <c:v>4</c:v>
                </c:pt>
                <c:pt idx="576">
                  <c:v>30</c:v>
                </c:pt>
                <c:pt idx="577">
                  <c:v>29</c:v>
                </c:pt>
                <c:pt idx="578">
                  <c:v>9</c:v>
                </c:pt>
                <c:pt idx="579">
                  <c:v>11</c:v>
                </c:pt>
                <c:pt idx="580">
                  <c:v>28</c:v>
                </c:pt>
                <c:pt idx="581">
                  <c:v>21</c:v>
                </c:pt>
                <c:pt idx="582">
                  <c:v>7</c:v>
                </c:pt>
                <c:pt idx="583">
                  <c:v>1</c:v>
                </c:pt>
                <c:pt idx="584">
                  <c:v>2</c:v>
                </c:pt>
                <c:pt idx="585">
                  <c:v>17</c:v>
                </c:pt>
                <c:pt idx="586">
                  <c:v>22</c:v>
                </c:pt>
                <c:pt idx="587">
                  <c:v>18</c:v>
                </c:pt>
                <c:pt idx="588">
                  <c:v>19</c:v>
                </c:pt>
                <c:pt idx="589">
                  <c:v>4</c:v>
                </c:pt>
                <c:pt idx="590">
                  <c:v>12</c:v>
                </c:pt>
                <c:pt idx="591">
                  <c:v>16</c:v>
                </c:pt>
                <c:pt idx="592">
                  <c:v>30</c:v>
                </c:pt>
                <c:pt idx="593">
                  <c:v>6</c:v>
                </c:pt>
                <c:pt idx="594">
                  <c:v>21</c:v>
                </c:pt>
                <c:pt idx="595">
                  <c:v>7</c:v>
                </c:pt>
                <c:pt idx="596">
                  <c:v>28</c:v>
                </c:pt>
                <c:pt idx="597">
                  <c:v>27</c:v>
                </c:pt>
                <c:pt idx="598">
                  <c:v>15</c:v>
                </c:pt>
                <c:pt idx="599">
                  <c:v>6</c:v>
                </c:pt>
                <c:pt idx="600">
                  <c:v>21</c:v>
                </c:pt>
                <c:pt idx="601">
                  <c:v>22</c:v>
                </c:pt>
                <c:pt idx="602">
                  <c:v>2</c:v>
                </c:pt>
                <c:pt idx="603">
                  <c:v>5</c:v>
                </c:pt>
                <c:pt idx="604">
                  <c:v>2</c:v>
                </c:pt>
                <c:pt idx="605">
                  <c:v>15</c:v>
                </c:pt>
                <c:pt idx="606">
                  <c:v>8</c:v>
                </c:pt>
                <c:pt idx="607">
                  <c:v>15</c:v>
                </c:pt>
                <c:pt idx="608">
                  <c:v>10</c:v>
                </c:pt>
                <c:pt idx="609">
                  <c:v>13</c:v>
                </c:pt>
                <c:pt idx="610">
                  <c:v>30</c:v>
                </c:pt>
                <c:pt idx="611">
                  <c:v>15</c:v>
                </c:pt>
                <c:pt idx="612">
                  <c:v>21</c:v>
                </c:pt>
                <c:pt idx="613">
                  <c:v>27</c:v>
                </c:pt>
                <c:pt idx="614">
                  <c:v>7</c:v>
                </c:pt>
                <c:pt idx="615">
                  <c:v>21</c:v>
                </c:pt>
                <c:pt idx="616">
                  <c:v>4</c:v>
                </c:pt>
                <c:pt idx="617">
                  <c:v>27</c:v>
                </c:pt>
                <c:pt idx="618">
                  <c:v>22</c:v>
                </c:pt>
                <c:pt idx="619">
                  <c:v>23</c:v>
                </c:pt>
                <c:pt idx="620">
                  <c:v>19</c:v>
                </c:pt>
                <c:pt idx="621">
                  <c:v>26</c:v>
                </c:pt>
                <c:pt idx="622">
                  <c:v>1</c:v>
                </c:pt>
                <c:pt idx="623">
                  <c:v>24</c:v>
                </c:pt>
                <c:pt idx="624">
                  <c:v>22</c:v>
                </c:pt>
                <c:pt idx="625">
                  <c:v>10</c:v>
                </c:pt>
                <c:pt idx="626">
                  <c:v>6</c:v>
                </c:pt>
                <c:pt idx="627">
                  <c:v>3</c:v>
                </c:pt>
                <c:pt idx="628">
                  <c:v>28</c:v>
                </c:pt>
                <c:pt idx="629">
                  <c:v>26</c:v>
                </c:pt>
                <c:pt idx="630">
                  <c:v>22</c:v>
                </c:pt>
                <c:pt idx="631">
                  <c:v>24</c:v>
                </c:pt>
                <c:pt idx="632">
                  <c:v>15</c:v>
                </c:pt>
                <c:pt idx="633">
                  <c:v>22</c:v>
                </c:pt>
                <c:pt idx="634">
                  <c:v>13</c:v>
                </c:pt>
                <c:pt idx="635">
                  <c:v>2</c:v>
                </c:pt>
                <c:pt idx="636">
                  <c:v>23</c:v>
                </c:pt>
                <c:pt idx="637">
                  <c:v>5</c:v>
                </c:pt>
                <c:pt idx="638">
                  <c:v>16</c:v>
                </c:pt>
                <c:pt idx="639">
                  <c:v>7</c:v>
                </c:pt>
                <c:pt idx="640">
                  <c:v>1</c:v>
                </c:pt>
                <c:pt idx="641">
                  <c:v>8</c:v>
                </c:pt>
                <c:pt idx="642">
                  <c:v>8</c:v>
                </c:pt>
                <c:pt idx="643">
                  <c:v>10</c:v>
                </c:pt>
                <c:pt idx="644">
                  <c:v>8</c:v>
                </c:pt>
                <c:pt idx="645">
                  <c:v>9</c:v>
                </c:pt>
                <c:pt idx="646">
                  <c:v>1</c:v>
                </c:pt>
                <c:pt idx="647">
                  <c:v>10</c:v>
                </c:pt>
                <c:pt idx="648">
                  <c:v>27</c:v>
                </c:pt>
                <c:pt idx="649">
                  <c:v>8</c:v>
                </c:pt>
                <c:pt idx="650">
                  <c:v>18</c:v>
                </c:pt>
                <c:pt idx="651">
                  <c:v>1</c:v>
                </c:pt>
                <c:pt idx="652">
                  <c:v>17</c:v>
                </c:pt>
                <c:pt idx="653">
                  <c:v>5</c:v>
                </c:pt>
                <c:pt idx="654">
                  <c:v>26</c:v>
                </c:pt>
                <c:pt idx="655">
                  <c:v>26</c:v>
                </c:pt>
                <c:pt idx="656">
                  <c:v>23</c:v>
                </c:pt>
                <c:pt idx="657">
                  <c:v>23</c:v>
                </c:pt>
                <c:pt idx="658">
                  <c:v>18</c:v>
                </c:pt>
                <c:pt idx="659">
                  <c:v>6</c:v>
                </c:pt>
                <c:pt idx="660">
                  <c:v>6</c:v>
                </c:pt>
                <c:pt idx="661">
                  <c:v>29</c:v>
                </c:pt>
                <c:pt idx="662">
                  <c:v>16</c:v>
                </c:pt>
                <c:pt idx="663">
                  <c:v>30</c:v>
                </c:pt>
                <c:pt idx="664">
                  <c:v>8</c:v>
                </c:pt>
                <c:pt idx="665">
                  <c:v>7</c:v>
                </c:pt>
                <c:pt idx="666">
                  <c:v>5</c:v>
                </c:pt>
                <c:pt idx="667">
                  <c:v>10</c:v>
                </c:pt>
                <c:pt idx="668">
                  <c:v>11</c:v>
                </c:pt>
                <c:pt idx="669">
                  <c:v>6</c:v>
                </c:pt>
                <c:pt idx="670">
                  <c:v>26</c:v>
                </c:pt>
                <c:pt idx="671">
                  <c:v>8</c:v>
                </c:pt>
                <c:pt idx="672">
                  <c:v>24</c:v>
                </c:pt>
                <c:pt idx="673">
                  <c:v>10</c:v>
                </c:pt>
                <c:pt idx="674">
                  <c:v>8</c:v>
                </c:pt>
                <c:pt idx="675">
                  <c:v>10</c:v>
                </c:pt>
                <c:pt idx="676">
                  <c:v>26</c:v>
                </c:pt>
                <c:pt idx="677">
                  <c:v>17</c:v>
                </c:pt>
                <c:pt idx="678">
                  <c:v>28</c:v>
                </c:pt>
                <c:pt idx="679">
                  <c:v>12</c:v>
                </c:pt>
                <c:pt idx="680">
                  <c:v>14</c:v>
                </c:pt>
                <c:pt idx="681">
                  <c:v>3</c:v>
                </c:pt>
                <c:pt idx="682">
                  <c:v>7</c:v>
                </c:pt>
                <c:pt idx="683">
                  <c:v>12</c:v>
                </c:pt>
                <c:pt idx="684">
                  <c:v>11</c:v>
                </c:pt>
                <c:pt idx="685">
                  <c:v>9</c:v>
                </c:pt>
                <c:pt idx="686">
                  <c:v>10</c:v>
                </c:pt>
                <c:pt idx="687">
                  <c:v>4</c:v>
                </c:pt>
                <c:pt idx="688">
                  <c:v>24</c:v>
                </c:pt>
                <c:pt idx="689">
                  <c:v>2</c:v>
                </c:pt>
                <c:pt idx="690">
                  <c:v>26</c:v>
                </c:pt>
                <c:pt idx="691">
                  <c:v>5</c:v>
                </c:pt>
                <c:pt idx="692">
                  <c:v>5</c:v>
                </c:pt>
                <c:pt idx="693">
                  <c:v>17</c:v>
                </c:pt>
                <c:pt idx="694">
                  <c:v>9</c:v>
                </c:pt>
                <c:pt idx="695">
                  <c:v>2</c:v>
                </c:pt>
                <c:pt idx="696">
                  <c:v>2</c:v>
                </c:pt>
                <c:pt idx="697">
                  <c:v>11</c:v>
                </c:pt>
                <c:pt idx="698">
                  <c:v>9</c:v>
                </c:pt>
                <c:pt idx="699">
                  <c:v>25</c:v>
                </c:pt>
                <c:pt idx="700">
                  <c:v>1</c:v>
                </c:pt>
                <c:pt idx="701">
                  <c:v>30</c:v>
                </c:pt>
                <c:pt idx="702">
                  <c:v>28</c:v>
                </c:pt>
                <c:pt idx="703">
                  <c:v>11</c:v>
                </c:pt>
                <c:pt idx="704">
                  <c:v>9</c:v>
                </c:pt>
                <c:pt idx="705">
                  <c:v>9</c:v>
                </c:pt>
                <c:pt idx="706">
                  <c:v>27</c:v>
                </c:pt>
                <c:pt idx="707">
                  <c:v>8</c:v>
                </c:pt>
                <c:pt idx="708">
                  <c:v>21</c:v>
                </c:pt>
                <c:pt idx="709">
                  <c:v>8</c:v>
                </c:pt>
                <c:pt idx="710">
                  <c:v>19</c:v>
                </c:pt>
                <c:pt idx="711">
                  <c:v>1</c:v>
                </c:pt>
                <c:pt idx="712">
                  <c:v>24</c:v>
                </c:pt>
                <c:pt idx="713">
                  <c:v>10</c:v>
                </c:pt>
                <c:pt idx="714">
                  <c:v>30</c:v>
                </c:pt>
                <c:pt idx="715">
                  <c:v>5</c:v>
                </c:pt>
                <c:pt idx="716">
                  <c:v>28</c:v>
                </c:pt>
                <c:pt idx="717">
                  <c:v>26</c:v>
                </c:pt>
                <c:pt idx="718">
                  <c:v>9</c:v>
                </c:pt>
                <c:pt idx="719">
                  <c:v>25</c:v>
                </c:pt>
                <c:pt idx="720">
                  <c:v>26</c:v>
                </c:pt>
                <c:pt idx="721">
                  <c:v>26</c:v>
                </c:pt>
                <c:pt idx="722">
                  <c:v>6</c:v>
                </c:pt>
                <c:pt idx="723">
                  <c:v>25</c:v>
                </c:pt>
                <c:pt idx="724">
                  <c:v>17</c:v>
                </c:pt>
                <c:pt idx="725">
                  <c:v>7</c:v>
                </c:pt>
                <c:pt idx="726">
                  <c:v>22</c:v>
                </c:pt>
                <c:pt idx="727">
                  <c:v>22</c:v>
                </c:pt>
                <c:pt idx="728">
                  <c:v>22</c:v>
                </c:pt>
                <c:pt idx="729">
                  <c:v>16</c:v>
                </c:pt>
                <c:pt idx="730">
                  <c:v>13</c:v>
                </c:pt>
                <c:pt idx="731">
                  <c:v>29</c:v>
                </c:pt>
                <c:pt idx="732">
                  <c:v>19</c:v>
                </c:pt>
                <c:pt idx="733">
                  <c:v>18</c:v>
                </c:pt>
                <c:pt idx="734">
                  <c:v>22</c:v>
                </c:pt>
                <c:pt idx="735">
                  <c:v>16</c:v>
                </c:pt>
                <c:pt idx="736">
                  <c:v>19</c:v>
                </c:pt>
                <c:pt idx="737">
                  <c:v>9</c:v>
                </c:pt>
                <c:pt idx="738">
                  <c:v>28</c:v>
                </c:pt>
                <c:pt idx="739">
                  <c:v>4</c:v>
                </c:pt>
                <c:pt idx="740">
                  <c:v>22</c:v>
                </c:pt>
                <c:pt idx="741">
                  <c:v>13</c:v>
                </c:pt>
                <c:pt idx="742">
                  <c:v>10</c:v>
                </c:pt>
                <c:pt idx="743">
                  <c:v>28</c:v>
                </c:pt>
                <c:pt idx="744">
                  <c:v>19</c:v>
                </c:pt>
                <c:pt idx="745">
                  <c:v>16</c:v>
                </c:pt>
                <c:pt idx="746">
                  <c:v>22</c:v>
                </c:pt>
                <c:pt idx="747">
                  <c:v>23</c:v>
                </c:pt>
                <c:pt idx="748">
                  <c:v>6</c:v>
                </c:pt>
                <c:pt idx="749">
                  <c:v>7</c:v>
                </c:pt>
                <c:pt idx="750">
                  <c:v>24</c:v>
                </c:pt>
                <c:pt idx="751">
                  <c:v>29</c:v>
                </c:pt>
                <c:pt idx="752">
                  <c:v>29</c:v>
                </c:pt>
                <c:pt idx="753">
                  <c:v>22</c:v>
                </c:pt>
                <c:pt idx="754">
                  <c:v>7</c:v>
                </c:pt>
                <c:pt idx="755">
                  <c:v>1</c:v>
                </c:pt>
                <c:pt idx="756">
                  <c:v>21</c:v>
                </c:pt>
                <c:pt idx="757">
                  <c:v>1</c:v>
                </c:pt>
                <c:pt idx="758">
                  <c:v>9</c:v>
                </c:pt>
                <c:pt idx="759">
                  <c:v>14</c:v>
                </c:pt>
                <c:pt idx="760">
                  <c:v>25</c:v>
                </c:pt>
                <c:pt idx="761">
                  <c:v>28</c:v>
                </c:pt>
                <c:pt idx="762">
                  <c:v>26</c:v>
                </c:pt>
                <c:pt idx="763">
                  <c:v>19</c:v>
                </c:pt>
                <c:pt idx="764">
                  <c:v>1</c:v>
                </c:pt>
                <c:pt idx="765">
                  <c:v>22</c:v>
                </c:pt>
                <c:pt idx="766">
                  <c:v>21</c:v>
                </c:pt>
                <c:pt idx="767">
                  <c:v>28</c:v>
                </c:pt>
                <c:pt idx="768">
                  <c:v>5</c:v>
                </c:pt>
                <c:pt idx="769">
                  <c:v>29</c:v>
                </c:pt>
                <c:pt idx="770">
                  <c:v>14</c:v>
                </c:pt>
                <c:pt idx="771">
                  <c:v>1</c:v>
                </c:pt>
                <c:pt idx="772">
                  <c:v>14</c:v>
                </c:pt>
                <c:pt idx="773">
                  <c:v>1</c:v>
                </c:pt>
                <c:pt idx="774">
                  <c:v>13</c:v>
                </c:pt>
                <c:pt idx="775">
                  <c:v>21</c:v>
                </c:pt>
                <c:pt idx="776">
                  <c:v>24</c:v>
                </c:pt>
                <c:pt idx="777">
                  <c:v>21</c:v>
                </c:pt>
                <c:pt idx="778">
                  <c:v>16</c:v>
                </c:pt>
                <c:pt idx="779">
                  <c:v>4</c:v>
                </c:pt>
                <c:pt idx="780">
                  <c:v>9</c:v>
                </c:pt>
                <c:pt idx="781">
                  <c:v>18</c:v>
                </c:pt>
                <c:pt idx="782">
                  <c:v>4</c:v>
                </c:pt>
                <c:pt idx="783">
                  <c:v>26</c:v>
                </c:pt>
                <c:pt idx="784">
                  <c:v>26</c:v>
                </c:pt>
                <c:pt idx="785">
                  <c:v>11</c:v>
                </c:pt>
                <c:pt idx="786">
                  <c:v>20</c:v>
                </c:pt>
                <c:pt idx="787">
                  <c:v>2</c:v>
                </c:pt>
                <c:pt idx="788">
                  <c:v>30</c:v>
                </c:pt>
                <c:pt idx="789">
                  <c:v>5</c:v>
                </c:pt>
                <c:pt idx="790">
                  <c:v>24</c:v>
                </c:pt>
                <c:pt idx="791">
                  <c:v>4</c:v>
                </c:pt>
                <c:pt idx="792">
                  <c:v>19</c:v>
                </c:pt>
                <c:pt idx="793">
                  <c:v>18</c:v>
                </c:pt>
                <c:pt idx="794">
                  <c:v>7</c:v>
                </c:pt>
                <c:pt idx="795">
                  <c:v>20</c:v>
                </c:pt>
                <c:pt idx="796">
                  <c:v>12</c:v>
                </c:pt>
                <c:pt idx="797">
                  <c:v>4</c:v>
                </c:pt>
                <c:pt idx="798">
                  <c:v>13</c:v>
                </c:pt>
                <c:pt idx="799">
                  <c:v>23</c:v>
                </c:pt>
                <c:pt idx="800">
                  <c:v>11</c:v>
                </c:pt>
                <c:pt idx="801">
                  <c:v>11</c:v>
                </c:pt>
                <c:pt idx="802">
                  <c:v>27</c:v>
                </c:pt>
                <c:pt idx="803">
                  <c:v>7</c:v>
                </c:pt>
                <c:pt idx="804">
                  <c:v>15</c:v>
                </c:pt>
                <c:pt idx="805">
                  <c:v>19</c:v>
                </c:pt>
                <c:pt idx="806">
                  <c:v>28</c:v>
                </c:pt>
                <c:pt idx="807">
                  <c:v>22</c:v>
                </c:pt>
                <c:pt idx="808">
                  <c:v>5</c:v>
                </c:pt>
                <c:pt idx="809">
                  <c:v>11</c:v>
                </c:pt>
                <c:pt idx="810">
                  <c:v>7</c:v>
                </c:pt>
                <c:pt idx="811">
                  <c:v>28</c:v>
                </c:pt>
                <c:pt idx="812">
                  <c:v>8</c:v>
                </c:pt>
                <c:pt idx="813">
                  <c:v>4</c:v>
                </c:pt>
                <c:pt idx="814">
                  <c:v>22</c:v>
                </c:pt>
                <c:pt idx="815">
                  <c:v>9</c:v>
                </c:pt>
                <c:pt idx="816">
                  <c:v>6</c:v>
                </c:pt>
                <c:pt idx="817">
                  <c:v>30</c:v>
                </c:pt>
                <c:pt idx="818">
                  <c:v>16</c:v>
                </c:pt>
                <c:pt idx="819">
                  <c:v>9</c:v>
                </c:pt>
                <c:pt idx="820">
                  <c:v>25</c:v>
                </c:pt>
                <c:pt idx="821">
                  <c:v>13</c:v>
                </c:pt>
                <c:pt idx="822">
                  <c:v>16</c:v>
                </c:pt>
                <c:pt idx="823">
                  <c:v>24</c:v>
                </c:pt>
                <c:pt idx="824">
                  <c:v>25</c:v>
                </c:pt>
                <c:pt idx="825">
                  <c:v>9</c:v>
                </c:pt>
                <c:pt idx="826">
                  <c:v>12</c:v>
                </c:pt>
                <c:pt idx="827">
                  <c:v>3</c:v>
                </c:pt>
                <c:pt idx="828">
                  <c:v>27</c:v>
                </c:pt>
                <c:pt idx="829">
                  <c:v>28</c:v>
                </c:pt>
                <c:pt idx="830">
                  <c:v>28</c:v>
                </c:pt>
                <c:pt idx="831">
                  <c:v>22</c:v>
                </c:pt>
                <c:pt idx="832">
                  <c:v>29</c:v>
                </c:pt>
                <c:pt idx="833">
                  <c:v>6</c:v>
                </c:pt>
                <c:pt idx="834">
                  <c:v>7</c:v>
                </c:pt>
                <c:pt idx="835">
                  <c:v>3</c:v>
                </c:pt>
                <c:pt idx="836">
                  <c:v>21</c:v>
                </c:pt>
                <c:pt idx="837">
                  <c:v>6</c:v>
                </c:pt>
                <c:pt idx="838">
                  <c:v>1</c:v>
                </c:pt>
                <c:pt idx="839">
                  <c:v>7</c:v>
                </c:pt>
                <c:pt idx="840">
                  <c:v>27</c:v>
                </c:pt>
                <c:pt idx="841">
                  <c:v>23</c:v>
                </c:pt>
                <c:pt idx="842">
                  <c:v>20</c:v>
                </c:pt>
                <c:pt idx="843">
                  <c:v>21</c:v>
                </c:pt>
                <c:pt idx="844">
                  <c:v>22</c:v>
                </c:pt>
                <c:pt idx="845">
                  <c:v>13</c:v>
                </c:pt>
                <c:pt idx="846">
                  <c:v>11</c:v>
                </c:pt>
                <c:pt idx="847">
                  <c:v>6</c:v>
                </c:pt>
                <c:pt idx="848">
                  <c:v>4</c:v>
                </c:pt>
                <c:pt idx="849">
                  <c:v>8</c:v>
                </c:pt>
                <c:pt idx="850">
                  <c:v>28</c:v>
                </c:pt>
                <c:pt idx="851">
                  <c:v>1</c:v>
                </c:pt>
                <c:pt idx="852">
                  <c:v>9</c:v>
                </c:pt>
                <c:pt idx="853">
                  <c:v>11</c:v>
                </c:pt>
                <c:pt idx="854">
                  <c:v>5</c:v>
                </c:pt>
                <c:pt idx="855">
                  <c:v>30</c:v>
                </c:pt>
                <c:pt idx="856">
                  <c:v>24</c:v>
                </c:pt>
                <c:pt idx="857">
                  <c:v>3</c:v>
                </c:pt>
                <c:pt idx="858">
                  <c:v>17</c:v>
                </c:pt>
                <c:pt idx="859">
                  <c:v>9</c:v>
                </c:pt>
                <c:pt idx="860">
                  <c:v>20</c:v>
                </c:pt>
                <c:pt idx="861">
                  <c:v>27</c:v>
                </c:pt>
                <c:pt idx="862">
                  <c:v>10</c:v>
                </c:pt>
                <c:pt idx="863">
                  <c:v>28</c:v>
                </c:pt>
                <c:pt idx="864">
                  <c:v>18</c:v>
                </c:pt>
                <c:pt idx="865">
                  <c:v>9</c:v>
                </c:pt>
                <c:pt idx="866">
                  <c:v>14</c:v>
                </c:pt>
                <c:pt idx="867">
                  <c:v>5</c:v>
                </c:pt>
                <c:pt idx="868">
                  <c:v>30</c:v>
                </c:pt>
                <c:pt idx="869">
                  <c:v>9</c:v>
                </c:pt>
                <c:pt idx="870">
                  <c:v>30</c:v>
                </c:pt>
                <c:pt idx="871">
                  <c:v>17</c:v>
                </c:pt>
                <c:pt idx="872">
                  <c:v>12</c:v>
                </c:pt>
                <c:pt idx="873">
                  <c:v>4</c:v>
                </c:pt>
                <c:pt idx="874">
                  <c:v>12</c:v>
                </c:pt>
                <c:pt idx="875">
                  <c:v>25</c:v>
                </c:pt>
                <c:pt idx="876">
                  <c:v>10</c:v>
                </c:pt>
                <c:pt idx="877">
                  <c:v>12</c:v>
                </c:pt>
                <c:pt idx="878">
                  <c:v>8</c:v>
                </c:pt>
                <c:pt idx="879">
                  <c:v>6</c:v>
                </c:pt>
                <c:pt idx="880">
                  <c:v>7</c:v>
                </c:pt>
                <c:pt idx="881">
                  <c:v>16</c:v>
                </c:pt>
                <c:pt idx="882">
                  <c:v>22</c:v>
                </c:pt>
                <c:pt idx="883">
                  <c:v>24</c:v>
                </c:pt>
                <c:pt idx="884">
                  <c:v>22</c:v>
                </c:pt>
                <c:pt idx="885">
                  <c:v>21</c:v>
                </c:pt>
                <c:pt idx="886">
                  <c:v>18</c:v>
                </c:pt>
                <c:pt idx="887">
                  <c:v>3</c:v>
                </c:pt>
                <c:pt idx="888">
                  <c:v>27</c:v>
                </c:pt>
                <c:pt idx="889">
                  <c:v>3</c:v>
                </c:pt>
                <c:pt idx="890">
                  <c:v>29</c:v>
                </c:pt>
                <c:pt idx="891">
                  <c:v>27</c:v>
                </c:pt>
                <c:pt idx="892">
                  <c:v>4</c:v>
                </c:pt>
                <c:pt idx="893">
                  <c:v>7</c:v>
                </c:pt>
                <c:pt idx="894">
                  <c:v>12</c:v>
                </c:pt>
                <c:pt idx="895">
                  <c:v>6</c:v>
                </c:pt>
                <c:pt idx="896">
                  <c:v>28</c:v>
                </c:pt>
                <c:pt idx="897">
                  <c:v>13</c:v>
                </c:pt>
                <c:pt idx="898">
                  <c:v>6</c:v>
                </c:pt>
                <c:pt idx="899">
                  <c:v>27</c:v>
                </c:pt>
                <c:pt idx="900">
                  <c:v>13</c:v>
                </c:pt>
                <c:pt idx="901">
                  <c:v>25</c:v>
                </c:pt>
                <c:pt idx="902">
                  <c:v>29</c:v>
                </c:pt>
                <c:pt idx="903">
                  <c:v>11</c:v>
                </c:pt>
                <c:pt idx="904">
                  <c:v>28</c:v>
                </c:pt>
                <c:pt idx="905">
                  <c:v>17</c:v>
                </c:pt>
                <c:pt idx="906">
                  <c:v>3</c:v>
                </c:pt>
                <c:pt idx="907">
                  <c:v>11</c:v>
                </c:pt>
                <c:pt idx="908">
                  <c:v>1</c:v>
                </c:pt>
                <c:pt idx="909">
                  <c:v>15</c:v>
                </c:pt>
                <c:pt idx="910">
                  <c:v>5</c:v>
                </c:pt>
                <c:pt idx="911">
                  <c:v>6</c:v>
                </c:pt>
                <c:pt idx="912">
                  <c:v>13</c:v>
                </c:pt>
                <c:pt idx="913">
                  <c:v>9</c:v>
                </c:pt>
                <c:pt idx="914">
                  <c:v>22</c:v>
                </c:pt>
                <c:pt idx="915">
                  <c:v>29</c:v>
                </c:pt>
                <c:pt idx="916">
                  <c:v>18</c:v>
                </c:pt>
                <c:pt idx="917">
                  <c:v>1</c:v>
                </c:pt>
                <c:pt idx="918">
                  <c:v>17</c:v>
                </c:pt>
                <c:pt idx="919">
                  <c:v>24</c:v>
                </c:pt>
                <c:pt idx="920">
                  <c:v>29</c:v>
                </c:pt>
                <c:pt idx="921">
                  <c:v>25</c:v>
                </c:pt>
                <c:pt idx="922">
                  <c:v>2</c:v>
                </c:pt>
                <c:pt idx="923">
                  <c:v>21</c:v>
                </c:pt>
                <c:pt idx="924">
                  <c:v>15</c:v>
                </c:pt>
                <c:pt idx="925">
                  <c:v>19</c:v>
                </c:pt>
                <c:pt idx="926">
                  <c:v>20</c:v>
                </c:pt>
                <c:pt idx="927">
                  <c:v>24</c:v>
                </c:pt>
                <c:pt idx="928">
                  <c:v>22</c:v>
                </c:pt>
                <c:pt idx="929">
                  <c:v>9</c:v>
                </c:pt>
                <c:pt idx="930">
                  <c:v>3</c:v>
                </c:pt>
                <c:pt idx="931">
                  <c:v>24</c:v>
                </c:pt>
                <c:pt idx="932">
                  <c:v>21</c:v>
                </c:pt>
                <c:pt idx="933">
                  <c:v>17</c:v>
                </c:pt>
                <c:pt idx="934">
                  <c:v>13</c:v>
                </c:pt>
                <c:pt idx="935">
                  <c:v>14</c:v>
                </c:pt>
                <c:pt idx="936">
                  <c:v>4</c:v>
                </c:pt>
                <c:pt idx="937">
                  <c:v>6</c:v>
                </c:pt>
                <c:pt idx="938">
                  <c:v>23</c:v>
                </c:pt>
                <c:pt idx="939">
                  <c:v>9</c:v>
                </c:pt>
                <c:pt idx="940">
                  <c:v>26</c:v>
                </c:pt>
                <c:pt idx="941">
                  <c:v>4</c:v>
                </c:pt>
                <c:pt idx="942">
                  <c:v>24</c:v>
                </c:pt>
                <c:pt idx="943">
                  <c:v>20</c:v>
                </c:pt>
                <c:pt idx="944">
                  <c:v>5</c:v>
                </c:pt>
                <c:pt idx="945">
                  <c:v>7</c:v>
                </c:pt>
                <c:pt idx="946">
                  <c:v>18</c:v>
                </c:pt>
                <c:pt idx="947">
                  <c:v>24</c:v>
                </c:pt>
                <c:pt idx="948">
                  <c:v>8</c:v>
                </c:pt>
                <c:pt idx="949">
                  <c:v>6</c:v>
                </c:pt>
                <c:pt idx="950">
                  <c:v>29</c:v>
                </c:pt>
                <c:pt idx="951">
                  <c:v>12</c:v>
                </c:pt>
                <c:pt idx="952">
                  <c:v>17</c:v>
                </c:pt>
                <c:pt idx="953">
                  <c:v>8</c:v>
                </c:pt>
                <c:pt idx="954">
                  <c:v>26</c:v>
                </c:pt>
                <c:pt idx="955">
                  <c:v>9</c:v>
                </c:pt>
                <c:pt idx="956">
                  <c:v>8</c:v>
                </c:pt>
                <c:pt idx="957">
                  <c:v>4</c:v>
                </c:pt>
                <c:pt idx="958">
                  <c:v>9</c:v>
                </c:pt>
                <c:pt idx="959">
                  <c:v>17</c:v>
                </c:pt>
                <c:pt idx="960">
                  <c:v>20</c:v>
                </c:pt>
                <c:pt idx="961">
                  <c:v>17</c:v>
                </c:pt>
                <c:pt idx="962">
                  <c:v>28</c:v>
                </c:pt>
                <c:pt idx="963">
                  <c:v>30</c:v>
                </c:pt>
                <c:pt idx="964">
                  <c:v>17</c:v>
                </c:pt>
                <c:pt idx="965">
                  <c:v>16</c:v>
                </c:pt>
                <c:pt idx="966">
                  <c:v>12</c:v>
                </c:pt>
                <c:pt idx="967">
                  <c:v>4</c:v>
                </c:pt>
                <c:pt idx="968">
                  <c:v>4</c:v>
                </c:pt>
                <c:pt idx="969">
                  <c:v>23</c:v>
                </c:pt>
                <c:pt idx="970">
                  <c:v>30</c:v>
                </c:pt>
                <c:pt idx="971">
                  <c:v>18</c:v>
                </c:pt>
                <c:pt idx="972">
                  <c:v>6</c:v>
                </c:pt>
                <c:pt idx="973">
                  <c:v>20</c:v>
                </c:pt>
                <c:pt idx="974">
                  <c:v>10</c:v>
                </c:pt>
                <c:pt idx="975">
                  <c:v>22</c:v>
                </c:pt>
                <c:pt idx="976">
                  <c:v>15</c:v>
                </c:pt>
                <c:pt idx="977">
                  <c:v>25</c:v>
                </c:pt>
                <c:pt idx="978">
                  <c:v>1</c:v>
                </c:pt>
                <c:pt idx="979">
                  <c:v>11</c:v>
                </c:pt>
                <c:pt idx="980">
                  <c:v>9</c:v>
                </c:pt>
                <c:pt idx="981">
                  <c:v>29</c:v>
                </c:pt>
                <c:pt idx="982">
                  <c:v>22</c:v>
                </c:pt>
                <c:pt idx="983">
                  <c:v>6</c:v>
                </c:pt>
                <c:pt idx="984">
                  <c:v>28</c:v>
                </c:pt>
                <c:pt idx="985">
                  <c:v>17</c:v>
                </c:pt>
                <c:pt idx="986">
                  <c:v>12</c:v>
                </c:pt>
                <c:pt idx="987">
                  <c:v>21</c:v>
                </c:pt>
                <c:pt idx="988">
                  <c:v>27</c:v>
                </c:pt>
                <c:pt idx="989">
                  <c:v>29</c:v>
                </c:pt>
                <c:pt idx="990">
                  <c:v>29</c:v>
                </c:pt>
                <c:pt idx="991">
                  <c:v>12</c:v>
                </c:pt>
                <c:pt idx="992">
                  <c:v>14</c:v>
                </c:pt>
                <c:pt idx="993">
                  <c:v>6</c:v>
                </c:pt>
                <c:pt idx="994">
                  <c:v>21</c:v>
                </c:pt>
                <c:pt idx="995">
                  <c:v>10</c:v>
                </c:pt>
                <c:pt idx="996">
                  <c:v>2</c:v>
                </c:pt>
                <c:pt idx="997">
                  <c:v>19</c:v>
                </c:pt>
                <c:pt idx="998">
                  <c:v>15</c:v>
                </c:pt>
                <c:pt idx="999">
                  <c:v>30</c:v>
                </c:pt>
                <c:pt idx="1000">
                  <c:v>8</c:v>
                </c:pt>
                <c:pt idx="1001">
                  <c:v>12</c:v>
                </c:pt>
                <c:pt idx="1002">
                  <c:v>27</c:v>
                </c:pt>
                <c:pt idx="1003">
                  <c:v>10</c:v>
                </c:pt>
                <c:pt idx="1004">
                  <c:v>8</c:v>
                </c:pt>
                <c:pt idx="1005">
                  <c:v>6</c:v>
                </c:pt>
                <c:pt idx="1006">
                  <c:v>7</c:v>
                </c:pt>
                <c:pt idx="1007">
                  <c:v>11</c:v>
                </c:pt>
                <c:pt idx="1008">
                  <c:v>27</c:v>
                </c:pt>
                <c:pt idx="1009">
                  <c:v>23</c:v>
                </c:pt>
                <c:pt idx="1010">
                  <c:v>23</c:v>
                </c:pt>
                <c:pt idx="1011">
                  <c:v>23</c:v>
                </c:pt>
                <c:pt idx="1012">
                  <c:v>30</c:v>
                </c:pt>
                <c:pt idx="1013">
                  <c:v>17</c:v>
                </c:pt>
                <c:pt idx="1014">
                  <c:v>6</c:v>
                </c:pt>
                <c:pt idx="1015">
                  <c:v>3</c:v>
                </c:pt>
                <c:pt idx="1016">
                  <c:v>26</c:v>
                </c:pt>
                <c:pt idx="1017">
                  <c:v>10</c:v>
                </c:pt>
                <c:pt idx="1018">
                  <c:v>2</c:v>
                </c:pt>
                <c:pt idx="1019">
                  <c:v>6</c:v>
                </c:pt>
                <c:pt idx="1020">
                  <c:v>28</c:v>
                </c:pt>
                <c:pt idx="1021">
                  <c:v>7</c:v>
                </c:pt>
                <c:pt idx="1022">
                  <c:v>3</c:v>
                </c:pt>
                <c:pt idx="1023">
                  <c:v>25</c:v>
                </c:pt>
                <c:pt idx="1024">
                  <c:v>20</c:v>
                </c:pt>
                <c:pt idx="1025">
                  <c:v>20</c:v>
                </c:pt>
                <c:pt idx="1026">
                  <c:v>1</c:v>
                </c:pt>
                <c:pt idx="1027">
                  <c:v>19</c:v>
                </c:pt>
                <c:pt idx="1028">
                  <c:v>20</c:v>
                </c:pt>
                <c:pt idx="1029">
                  <c:v>2</c:v>
                </c:pt>
                <c:pt idx="1030">
                  <c:v>25</c:v>
                </c:pt>
                <c:pt idx="1031">
                  <c:v>16</c:v>
                </c:pt>
                <c:pt idx="1032">
                  <c:v>28</c:v>
                </c:pt>
                <c:pt idx="1033">
                  <c:v>29</c:v>
                </c:pt>
                <c:pt idx="1034">
                  <c:v>29</c:v>
                </c:pt>
                <c:pt idx="1035">
                  <c:v>21</c:v>
                </c:pt>
                <c:pt idx="1036">
                  <c:v>26</c:v>
                </c:pt>
                <c:pt idx="1037">
                  <c:v>24</c:v>
                </c:pt>
                <c:pt idx="1038">
                  <c:v>2</c:v>
                </c:pt>
                <c:pt idx="1039">
                  <c:v>1</c:v>
                </c:pt>
                <c:pt idx="1040">
                  <c:v>7</c:v>
                </c:pt>
                <c:pt idx="1041">
                  <c:v>5</c:v>
                </c:pt>
                <c:pt idx="1042">
                  <c:v>25</c:v>
                </c:pt>
                <c:pt idx="1043">
                  <c:v>27</c:v>
                </c:pt>
                <c:pt idx="1044">
                  <c:v>9</c:v>
                </c:pt>
                <c:pt idx="1045">
                  <c:v>4</c:v>
                </c:pt>
                <c:pt idx="1046">
                  <c:v>12</c:v>
                </c:pt>
                <c:pt idx="1047">
                  <c:v>7</c:v>
                </c:pt>
                <c:pt idx="1048">
                  <c:v>6</c:v>
                </c:pt>
                <c:pt idx="1049">
                  <c:v>6</c:v>
                </c:pt>
                <c:pt idx="1050">
                  <c:v>11</c:v>
                </c:pt>
                <c:pt idx="1051">
                  <c:v>24</c:v>
                </c:pt>
                <c:pt idx="1052">
                  <c:v>19</c:v>
                </c:pt>
                <c:pt idx="1053">
                  <c:v>11</c:v>
                </c:pt>
                <c:pt idx="1054">
                  <c:v>15</c:v>
                </c:pt>
                <c:pt idx="1055">
                  <c:v>4</c:v>
                </c:pt>
                <c:pt idx="1056">
                  <c:v>23</c:v>
                </c:pt>
                <c:pt idx="1057">
                  <c:v>16</c:v>
                </c:pt>
                <c:pt idx="1058">
                  <c:v>10</c:v>
                </c:pt>
                <c:pt idx="1059">
                  <c:v>2</c:v>
                </c:pt>
                <c:pt idx="1060">
                  <c:v>1</c:v>
                </c:pt>
                <c:pt idx="1061">
                  <c:v>18</c:v>
                </c:pt>
                <c:pt idx="1062">
                  <c:v>17</c:v>
                </c:pt>
                <c:pt idx="1063">
                  <c:v>10</c:v>
                </c:pt>
                <c:pt idx="1064">
                  <c:v>7</c:v>
                </c:pt>
                <c:pt idx="1065">
                  <c:v>14</c:v>
                </c:pt>
                <c:pt idx="1066">
                  <c:v>6</c:v>
                </c:pt>
                <c:pt idx="1067">
                  <c:v>28</c:v>
                </c:pt>
                <c:pt idx="1068">
                  <c:v>3</c:v>
                </c:pt>
                <c:pt idx="1069">
                  <c:v>30</c:v>
                </c:pt>
                <c:pt idx="1070">
                  <c:v>11</c:v>
                </c:pt>
                <c:pt idx="1071">
                  <c:v>17</c:v>
                </c:pt>
                <c:pt idx="1072">
                  <c:v>10</c:v>
                </c:pt>
                <c:pt idx="1073">
                  <c:v>20</c:v>
                </c:pt>
                <c:pt idx="1074">
                  <c:v>14</c:v>
                </c:pt>
                <c:pt idx="1075">
                  <c:v>9</c:v>
                </c:pt>
                <c:pt idx="1076">
                  <c:v>25</c:v>
                </c:pt>
                <c:pt idx="1077">
                  <c:v>5</c:v>
                </c:pt>
                <c:pt idx="1078">
                  <c:v>18</c:v>
                </c:pt>
                <c:pt idx="1079">
                  <c:v>29</c:v>
                </c:pt>
                <c:pt idx="1080">
                  <c:v>10</c:v>
                </c:pt>
                <c:pt idx="1081">
                  <c:v>5</c:v>
                </c:pt>
                <c:pt idx="1082">
                  <c:v>6</c:v>
                </c:pt>
                <c:pt idx="1083">
                  <c:v>10</c:v>
                </c:pt>
                <c:pt idx="1084">
                  <c:v>3</c:v>
                </c:pt>
                <c:pt idx="1085">
                  <c:v>8</c:v>
                </c:pt>
                <c:pt idx="1086">
                  <c:v>15</c:v>
                </c:pt>
                <c:pt idx="1087">
                  <c:v>26</c:v>
                </c:pt>
                <c:pt idx="1088">
                  <c:v>2</c:v>
                </c:pt>
                <c:pt idx="1089">
                  <c:v>21</c:v>
                </c:pt>
                <c:pt idx="1090">
                  <c:v>4</c:v>
                </c:pt>
                <c:pt idx="1091">
                  <c:v>24</c:v>
                </c:pt>
                <c:pt idx="1092">
                  <c:v>11</c:v>
                </c:pt>
                <c:pt idx="1093">
                  <c:v>29</c:v>
                </c:pt>
                <c:pt idx="1094">
                  <c:v>7</c:v>
                </c:pt>
                <c:pt idx="1095">
                  <c:v>4</c:v>
                </c:pt>
                <c:pt idx="1096">
                  <c:v>11</c:v>
                </c:pt>
                <c:pt idx="1097">
                  <c:v>19</c:v>
                </c:pt>
                <c:pt idx="1098">
                  <c:v>6</c:v>
                </c:pt>
                <c:pt idx="1099">
                  <c:v>6</c:v>
                </c:pt>
                <c:pt idx="1100">
                  <c:v>22</c:v>
                </c:pt>
                <c:pt idx="1101">
                  <c:v>22</c:v>
                </c:pt>
                <c:pt idx="1102">
                  <c:v>10</c:v>
                </c:pt>
                <c:pt idx="1103">
                  <c:v>30</c:v>
                </c:pt>
                <c:pt idx="1104">
                  <c:v>1</c:v>
                </c:pt>
                <c:pt idx="1105">
                  <c:v>22</c:v>
                </c:pt>
                <c:pt idx="1106">
                  <c:v>20</c:v>
                </c:pt>
                <c:pt idx="1107">
                  <c:v>19</c:v>
                </c:pt>
                <c:pt idx="1108">
                  <c:v>13</c:v>
                </c:pt>
                <c:pt idx="1109">
                  <c:v>15</c:v>
                </c:pt>
                <c:pt idx="1110">
                  <c:v>9</c:v>
                </c:pt>
                <c:pt idx="1111">
                  <c:v>10</c:v>
                </c:pt>
                <c:pt idx="1112">
                  <c:v>12</c:v>
                </c:pt>
                <c:pt idx="1113">
                  <c:v>17</c:v>
                </c:pt>
                <c:pt idx="1114">
                  <c:v>16</c:v>
                </c:pt>
                <c:pt idx="1115">
                  <c:v>4</c:v>
                </c:pt>
                <c:pt idx="1116">
                  <c:v>7</c:v>
                </c:pt>
                <c:pt idx="1117">
                  <c:v>16</c:v>
                </c:pt>
                <c:pt idx="1118">
                  <c:v>7</c:v>
                </c:pt>
                <c:pt idx="1119">
                  <c:v>8</c:v>
                </c:pt>
                <c:pt idx="1120">
                  <c:v>1</c:v>
                </c:pt>
                <c:pt idx="1121">
                  <c:v>8</c:v>
                </c:pt>
                <c:pt idx="1122">
                  <c:v>5</c:v>
                </c:pt>
                <c:pt idx="1123">
                  <c:v>22</c:v>
                </c:pt>
                <c:pt idx="1124">
                  <c:v>14</c:v>
                </c:pt>
                <c:pt idx="1125">
                  <c:v>15</c:v>
                </c:pt>
                <c:pt idx="1126">
                  <c:v>30</c:v>
                </c:pt>
                <c:pt idx="1127">
                  <c:v>24</c:v>
                </c:pt>
                <c:pt idx="1128">
                  <c:v>25</c:v>
                </c:pt>
                <c:pt idx="1129">
                  <c:v>7</c:v>
                </c:pt>
                <c:pt idx="1130">
                  <c:v>12</c:v>
                </c:pt>
                <c:pt idx="1131">
                  <c:v>21</c:v>
                </c:pt>
                <c:pt idx="1132">
                  <c:v>28</c:v>
                </c:pt>
                <c:pt idx="1133">
                  <c:v>11</c:v>
                </c:pt>
                <c:pt idx="1134">
                  <c:v>7</c:v>
                </c:pt>
                <c:pt idx="1135">
                  <c:v>27</c:v>
                </c:pt>
                <c:pt idx="1136">
                  <c:v>1</c:v>
                </c:pt>
                <c:pt idx="1137">
                  <c:v>12</c:v>
                </c:pt>
                <c:pt idx="1138">
                  <c:v>21</c:v>
                </c:pt>
                <c:pt idx="1139">
                  <c:v>23</c:v>
                </c:pt>
                <c:pt idx="1140">
                  <c:v>10</c:v>
                </c:pt>
                <c:pt idx="1141">
                  <c:v>8</c:v>
                </c:pt>
                <c:pt idx="1142">
                  <c:v>28</c:v>
                </c:pt>
                <c:pt idx="1143">
                  <c:v>26</c:v>
                </c:pt>
                <c:pt idx="1144">
                  <c:v>6</c:v>
                </c:pt>
                <c:pt idx="1145">
                  <c:v>29</c:v>
                </c:pt>
                <c:pt idx="1146">
                  <c:v>6</c:v>
                </c:pt>
                <c:pt idx="1147">
                  <c:v>25</c:v>
                </c:pt>
                <c:pt idx="1148">
                  <c:v>26</c:v>
                </c:pt>
                <c:pt idx="1149">
                  <c:v>13</c:v>
                </c:pt>
                <c:pt idx="1150">
                  <c:v>26</c:v>
                </c:pt>
                <c:pt idx="1151">
                  <c:v>10</c:v>
                </c:pt>
                <c:pt idx="1152">
                  <c:v>14</c:v>
                </c:pt>
                <c:pt idx="1153">
                  <c:v>29</c:v>
                </c:pt>
                <c:pt idx="1154">
                  <c:v>15</c:v>
                </c:pt>
                <c:pt idx="1155">
                  <c:v>4</c:v>
                </c:pt>
                <c:pt idx="1156">
                  <c:v>3</c:v>
                </c:pt>
                <c:pt idx="1157">
                  <c:v>3</c:v>
                </c:pt>
                <c:pt idx="1158">
                  <c:v>18</c:v>
                </c:pt>
                <c:pt idx="1159">
                  <c:v>8</c:v>
                </c:pt>
                <c:pt idx="1160">
                  <c:v>1</c:v>
                </c:pt>
                <c:pt idx="1161">
                  <c:v>29</c:v>
                </c:pt>
                <c:pt idx="1162">
                  <c:v>27</c:v>
                </c:pt>
                <c:pt idx="1163">
                  <c:v>11</c:v>
                </c:pt>
                <c:pt idx="1164">
                  <c:v>29</c:v>
                </c:pt>
                <c:pt idx="1165">
                  <c:v>15</c:v>
                </c:pt>
                <c:pt idx="1166">
                  <c:v>12</c:v>
                </c:pt>
                <c:pt idx="1167">
                  <c:v>25</c:v>
                </c:pt>
                <c:pt idx="1168">
                  <c:v>16</c:v>
                </c:pt>
                <c:pt idx="1169">
                  <c:v>13</c:v>
                </c:pt>
                <c:pt idx="1170">
                  <c:v>18</c:v>
                </c:pt>
                <c:pt idx="1171">
                  <c:v>17</c:v>
                </c:pt>
                <c:pt idx="1172">
                  <c:v>28</c:v>
                </c:pt>
                <c:pt idx="1173">
                  <c:v>28</c:v>
                </c:pt>
                <c:pt idx="1174">
                  <c:v>26</c:v>
                </c:pt>
                <c:pt idx="1175">
                  <c:v>25</c:v>
                </c:pt>
                <c:pt idx="1176">
                  <c:v>12</c:v>
                </c:pt>
                <c:pt idx="1177">
                  <c:v>30</c:v>
                </c:pt>
                <c:pt idx="1178">
                  <c:v>8</c:v>
                </c:pt>
                <c:pt idx="1179">
                  <c:v>5</c:v>
                </c:pt>
                <c:pt idx="1180">
                  <c:v>25</c:v>
                </c:pt>
                <c:pt idx="1181">
                  <c:v>29</c:v>
                </c:pt>
                <c:pt idx="1182">
                  <c:v>22</c:v>
                </c:pt>
                <c:pt idx="1183">
                  <c:v>16</c:v>
                </c:pt>
                <c:pt idx="1184">
                  <c:v>12</c:v>
                </c:pt>
                <c:pt idx="1185">
                  <c:v>6</c:v>
                </c:pt>
                <c:pt idx="1186">
                  <c:v>21</c:v>
                </c:pt>
                <c:pt idx="1187">
                  <c:v>3</c:v>
                </c:pt>
                <c:pt idx="1188">
                  <c:v>21</c:v>
                </c:pt>
                <c:pt idx="1189">
                  <c:v>26</c:v>
                </c:pt>
                <c:pt idx="1190">
                  <c:v>18</c:v>
                </c:pt>
                <c:pt idx="1191">
                  <c:v>13</c:v>
                </c:pt>
                <c:pt idx="1192">
                  <c:v>25</c:v>
                </c:pt>
                <c:pt idx="1193">
                  <c:v>1</c:v>
                </c:pt>
                <c:pt idx="1194">
                  <c:v>27</c:v>
                </c:pt>
                <c:pt idx="1195">
                  <c:v>17</c:v>
                </c:pt>
                <c:pt idx="1196">
                  <c:v>17</c:v>
                </c:pt>
                <c:pt idx="1197">
                  <c:v>6</c:v>
                </c:pt>
                <c:pt idx="1198">
                  <c:v>7</c:v>
                </c:pt>
                <c:pt idx="1199">
                  <c:v>5</c:v>
                </c:pt>
                <c:pt idx="1200">
                  <c:v>10</c:v>
                </c:pt>
                <c:pt idx="1201">
                  <c:v>28</c:v>
                </c:pt>
                <c:pt idx="1202">
                  <c:v>15</c:v>
                </c:pt>
                <c:pt idx="1203">
                  <c:v>12</c:v>
                </c:pt>
                <c:pt idx="1204">
                  <c:v>29</c:v>
                </c:pt>
                <c:pt idx="1205">
                  <c:v>21</c:v>
                </c:pt>
                <c:pt idx="1206">
                  <c:v>8</c:v>
                </c:pt>
                <c:pt idx="1207">
                  <c:v>19</c:v>
                </c:pt>
                <c:pt idx="1208">
                  <c:v>6</c:v>
                </c:pt>
                <c:pt idx="1209">
                  <c:v>11</c:v>
                </c:pt>
                <c:pt idx="1210">
                  <c:v>17</c:v>
                </c:pt>
                <c:pt idx="1211">
                  <c:v>22</c:v>
                </c:pt>
                <c:pt idx="1212">
                  <c:v>16</c:v>
                </c:pt>
                <c:pt idx="1213">
                  <c:v>23</c:v>
                </c:pt>
                <c:pt idx="1214">
                  <c:v>25</c:v>
                </c:pt>
                <c:pt idx="1215">
                  <c:v>1</c:v>
                </c:pt>
                <c:pt idx="1216">
                  <c:v>14</c:v>
                </c:pt>
                <c:pt idx="1217">
                  <c:v>28</c:v>
                </c:pt>
                <c:pt idx="1218">
                  <c:v>29</c:v>
                </c:pt>
                <c:pt idx="1219">
                  <c:v>19</c:v>
                </c:pt>
                <c:pt idx="1220">
                  <c:v>3</c:v>
                </c:pt>
                <c:pt idx="1221">
                  <c:v>30</c:v>
                </c:pt>
                <c:pt idx="1222">
                  <c:v>16</c:v>
                </c:pt>
                <c:pt idx="1223">
                  <c:v>14</c:v>
                </c:pt>
                <c:pt idx="1224">
                  <c:v>21</c:v>
                </c:pt>
                <c:pt idx="1225">
                  <c:v>21</c:v>
                </c:pt>
                <c:pt idx="1226">
                  <c:v>29</c:v>
                </c:pt>
                <c:pt idx="1227">
                  <c:v>25</c:v>
                </c:pt>
                <c:pt idx="1228">
                  <c:v>17</c:v>
                </c:pt>
                <c:pt idx="1229">
                  <c:v>14</c:v>
                </c:pt>
                <c:pt idx="1230">
                  <c:v>23</c:v>
                </c:pt>
                <c:pt idx="1231">
                  <c:v>13</c:v>
                </c:pt>
                <c:pt idx="1232">
                  <c:v>7</c:v>
                </c:pt>
                <c:pt idx="1233">
                  <c:v>6</c:v>
                </c:pt>
                <c:pt idx="1234">
                  <c:v>12</c:v>
                </c:pt>
                <c:pt idx="1235">
                  <c:v>17</c:v>
                </c:pt>
                <c:pt idx="1236">
                  <c:v>21</c:v>
                </c:pt>
                <c:pt idx="1237">
                  <c:v>26</c:v>
                </c:pt>
                <c:pt idx="1238">
                  <c:v>20</c:v>
                </c:pt>
                <c:pt idx="1239">
                  <c:v>19</c:v>
                </c:pt>
                <c:pt idx="1240">
                  <c:v>4</c:v>
                </c:pt>
                <c:pt idx="1241">
                  <c:v>17</c:v>
                </c:pt>
                <c:pt idx="1242">
                  <c:v>7</c:v>
                </c:pt>
                <c:pt idx="1243">
                  <c:v>2</c:v>
                </c:pt>
                <c:pt idx="1244">
                  <c:v>6</c:v>
                </c:pt>
                <c:pt idx="1245">
                  <c:v>29</c:v>
                </c:pt>
                <c:pt idx="1246">
                  <c:v>23</c:v>
                </c:pt>
                <c:pt idx="1247">
                  <c:v>13</c:v>
                </c:pt>
                <c:pt idx="1248">
                  <c:v>11</c:v>
                </c:pt>
                <c:pt idx="1249">
                  <c:v>17</c:v>
                </c:pt>
                <c:pt idx="1250">
                  <c:v>29</c:v>
                </c:pt>
                <c:pt idx="1251">
                  <c:v>26</c:v>
                </c:pt>
                <c:pt idx="1252">
                  <c:v>6</c:v>
                </c:pt>
                <c:pt idx="1253">
                  <c:v>30</c:v>
                </c:pt>
                <c:pt idx="1254">
                  <c:v>20</c:v>
                </c:pt>
                <c:pt idx="1255">
                  <c:v>14</c:v>
                </c:pt>
                <c:pt idx="1256">
                  <c:v>24</c:v>
                </c:pt>
                <c:pt idx="1257">
                  <c:v>29</c:v>
                </c:pt>
                <c:pt idx="1258">
                  <c:v>13</c:v>
                </c:pt>
                <c:pt idx="1259">
                  <c:v>17</c:v>
                </c:pt>
                <c:pt idx="1260">
                  <c:v>17</c:v>
                </c:pt>
                <c:pt idx="1261">
                  <c:v>6</c:v>
                </c:pt>
                <c:pt idx="1262">
                  <c:v>26</c:v>
                </c:pt>
                <c:pt idx="1263">
                  <c:v>13</c:v>
                </c:pt>
                <c:pt idx="1264">
                  <c:v>1</c:v>
                </c:pt>
                <c:pt idx="1265">
                  <c:v>5</c:v>
                </c:pt>
                <c:pt idx="1266">
                  <c:v>29</c:v>
                </c:pt>
                <c:pt idx="1267">
                  <c:v>1</c:v>
                </c:pt>
                <c:pt idx="1268">
                  <c:v>6</c:v>
                </c:pt>
                <c:pt idx="1269">
                  <c:v>20</c:v>
                </c:pt>
                <c:pt idx="1270">
                  <c:v>16</c:v>
                </c:pt>
                <c:pt idx="1271">
                  <c:v>18</c:v>
                </c:pt>
                <c:pt idx="1272">
                  <c:v>26</c:v>
                </c:pt>
                <c:pt idx="1273">
                  <c:v>27</c:v>
                </c:pt>
                <c:pt idx="1274">
                  <c:v>29</c:v>
                </c:pt>
                <c:pt idx="1275">
                  <c:v>8</c:v>
                </c:pt>
                <c:pt idx="1276">
                  <c:v>24</c:v>
                </c:pt>
                <c:pt idx="1277">
                  <c:v>3</c:v>
                </c:pt>
                <c:pt idx="1278">
                  <c:v>5</c:v>
                </c:pt>
                <c:pt idx="1279">
                  <c:v>21</c:v>
                </c:pt>
                <c:pt idx="1280">
                  <c:v>10</c:v>
                </c:pt>
                <c:pt idx="1281">
                  <c:v>21</c:v>
                </c:pt>
                <c:pt idx="1282">
                  <c:v>14</c:v>
                </c:pt>
                <c:pt idx="1283">
                  <c:v>10</c:v>
                </c:pt>
                <c:pt idx="1284">
                  <c:v>29</c:v>
                </c:pt>
                <c:pt idx="1285">
                  <c:v>28</c:v>
                </c:pt>
                <c:pt idx="1286">
                  <c:v>8</c:v>
                </c:pt>
                <c:pt idx="1287">
                  <c:v>29</c:v>
                </c:pt>
                <c:pt idx="1288">
                  <c:v>19</c:v>
                </c:pt>
                <c:pt idx="1289">
                  <c:v>16</c:v>
                </c:pt>
                <c:pt idx="1290">
                  <c:v>19</c:v>
                </c:pt>
                <c:pt idx="1291">
                  <c:v>10</c:v>
                </c:pt>
                <c:pt idx="1292">
                  <c:v>26</c:v>
                </c:pt>
                <c:pt idx="1293">
                  <c:v>12</c:v>
                </c:pt>
                <c:pt idx="1294">
                  <c:v>20</c:v>
                </c:pt>
                <c:pt idx="1295">
                  <c:v>7</c:v>
                </c:pt>
                <c:pt idx="1296">
                  <c:v>24</c:v>
                </c:pt>
                <c:pt idx="1297">
                  <c:v>12</c:v>
                </c:pt>
                <c:pt idx="1298">
                  <c:v>3</c:v>
                </c:pt>
                <c:pt idx="1299">
                  <c:v>28</c:v>
                </c:pt>
                <c:pt idx="1300">
                  <c:v>17</c:v>
                </c:pt>
                <c:pt idx="1301">
                  <c:v>16</c:v>
                </c:pt>
                <c:pt idx="1302">
                  <c:v>5</c:v>
                </c:pt>
                <c:pt idx="1303">
                  <c:v>6</c:v>
                </c:pt>
                <c:pt idx="1304">
                  <c:v>5</c:v>
                </c:pt>
                <c:pt idx="1305">
                  <c:v>27</c:v>
                </c:pt>
                <c:pt idx="1306">
                  <c:v>16</c:v>
                </c:pt>
                <c:pt idx="1307">
                  <c:v>18</c:v>
                </c:pt>
                <c:pt idx="1308">
                  <c:v>17</c:v>
                </c:pt>
                <c:pt idx="1309">
                  <c:v>18</c:v>
                </c:pt>
                <c:pt idx="1310">
                  <c:v>27</c:v>
                </c:pt>
                <c:pt idx="1311">
                  <c:v>19</c:v>
                </c:pt>
                <c:pt idx="1312">
                  <c:v>26</c:v>
                </c:pt>
                <c:pt idx="1313">
                  <c:v>6</c:v>
                </c:pt>
                <c:pt idx="1314">
                  <c:v>28</c:v>
                </c:pt>
                <c:pt idx="1315">
                  <c:v>12</c:v>
                </c:pt>
                <c:pt idx="1316">
                  <c:v>5</c:v>
                </c:pt>
                <c:pt idx="1317">
                  <c:v>24</c:v>
                </c:pt>
                <c:pt idx="1318">
                  <c:v>25</c:v>
                </c:pt>
                <c:pt idx="1319">
                  <c:v>3</c:v>
                </c:pt>
                <c:pt idx="1320">
                  <c:v>21</c:v>
                </c:pt>
                <c:pt idx="1321">
                  <c:v>22</c:v>
                </c:pt>
                <c:pt idx="1322">
                  <c:v>2</c:v>
                </c:pt>
                <c:pt idx="1323">
                  <c:v>30</c:v>
                </c:pt>
                <c:pt idx="1324">
                  <c:v>9</c:v>
                </c:pt>
                <c:pt idx="1325">
                  <c:v>28</c:v>
                </c:pt>
                <c:pt idx="1326">
                  <c:v>20</c:v>
                </c:pt>
                <c:pt idx="1327">
                  <c:v>28</c:v>
                </c:pt>
                <c:pt idx="1328">
                  <c:v>30</c:v>
                </c:pt>
                <c:pt idx="1329">
                  <c:v>2</c:v>
                </c:pt>
                <c:pt idx="1330">
                  <c:v>4</c:v>
                </c:pt>
                <c:pt idx="1331">
                  <c:v>7</c:v>
                </c:pt>
                <c:pt idx="1332">
                  <c:v>19</c:v>
                </c:pt>
                <c:pt idx="1333">
                  <c:v>17</c:v>
                </c:pt>
                <c:pt idx="1334">
                  <c:v>6</c:v>
                </c:pt>
                <c:pt idx="1335">
                  <c:v>25</c:v>
                </c:pt>
                <c:pt idx="1336">
                  <c:v>16</c:v>
                </c:pt>
                <c:pt idx="1337">
                  <c:v>14</c:v>
                </c:pt>
                <c:pt idx="1338">
                  <c:v>25</c:v>
                </c:pt>
                <c:pt idx="1339">
                  <c:v>9</c:v>
                </c:pt>
                <c:pt idx="1340">
                  <c:v>16</c:v>
                </c:pt>
                <c:pt idx="1341">
                  <c:v>27</c:v>
                </c:pt>
                <c:pt idx="1342">
                  <c:v>17</c:v>
                </c:pt>
                <c:pt idx="1343">
                  <c:v>30</c:v>
                </c:pt>
                <c:pt idx="1344">
                  <c:v>26</c:v>
                </c:pt>
                <c:pt idx="1345">
                  <c:v>10</c:v>
                </c:pt>
                <c:pt idx="1346">
                  <c:v>18</c:v>
                </c:pt>
                <c:pt idx="1347">
                  <c:v>5</c:v>
                </c:pt>
                <c:pt idx="1348">
                  <c:v>26</c:v>
                </c:pt>
                <c:pt idx="1349">
                  <c:v>20</c:v>
                </c:pt>
                <c:pt idx="1350">
                  <c:v>12</c:v>
                </c:pt>
                <c:pt idx="1351">
                  <c:v>16</c:v>
                </c:pt>
                <c:pt idx="1352">
                  <c:v>24</c:v>
                </c:pt>
                <c:pt idx="1353">
                  <c:v>25</c:v>
                </c:pt>
                <c:pt idx="1354">
                  <c:v>3</c:v>
                </c:pt>
                <c:pt idx="1355">
                  <c:v>18</c:v>
                </c:pt>
                <c:pt idx="1356">
                  <c:v>25</c:v>
                </c:pt>
                <c:pt idx="1357">
                  <c:v>27</c:v>
                </c:pt>
                <c:pt idx="1358">
                  <c:v>30</c:v>
                </c:pt>
                <c:pt idx="1359">
                  <c:v>7</c:v>
                </c:pt>
                <c:pt idx="1360">
                  <c:v>4</c:v>
                </c:pt>
                <c:pt idx="1361">
                  <c:v>10</c:v>
                </c:pt>
                <c:pt idx="1362">
                  <c:v>21</c:v>
                </c:pt>
                <c:pt idx="1363">
                  <c:v>7</c:v>
                </c:pt>
                <c:pt idx="1364">
                  <c:v>26</c:v>
                </c:pt>
                <c:pt idx="1365">
                  <c:v>11</c:v>
                </c:pt>
                <c:pt idx="1366">
                  <c:v>15</c:v>
                </c:pt>
                <c:pt idx="1367">
                  <c:v>10</c:v>
                </c:pt>
                <c:pt idx="1368">
                  <c:v>5</c:v>
                </c:pt>
                <c:pt idx="1369">
                  <c:v>16</c:v>
                </c:pt>
                <c:pt idx="1370">
                  <c:v>10</c:v>
                </c:pt>
                <c:pt idx="1371">
                  <c:v>20</c:v>
                </c:pt>
                <c:pt idx="1372">
                  <c:v>4</c:v>
                </c:pt>
                <c:pt idx="1373">
                  <c:v>12</c:v>
                </c:pt>
                <c:pt idx="1374">
                  <c:v>24</c:v>
                </c:pt>
                <c:pt idx="1375">
                  <c:v>11</c:v>
                </c:pt>
                <c:pt idx="1376">
                  <c:v>8</c:v>
                </c:pt>
                <c:pt idx="1377">
                  <c:v>29</c:v>
                </c:pt>
                <c:pt idx="1378">
                  <c:v>10</c:v>
                </c:pt>
                <c:pt idx="1379">
                  <c:v>2</c:v>
                </c:pt>
                <c:pt idx="1380">
                  <c:v>22</c:v>
                </c:pt>
                <c:pt idx="1381">
                  <c:v>25</c:v>
                </c:pt>
                <c:pt idx="1382">
                  <c:v>9</c:v>
                </c:pt>
                <c:pt idx="1383">
                  <c:v>28</c:v>
                </c:pt>
                <c:pt idx="1384">
                  <c:v>22</c:v>
                </c:pt>
                <c:pt idx="1385">
                  <c:v>7</c:v>
                </c:pt>
                <c:pt idx="1386">
                  <c:v>18</c:v>
                </c:pt>
                <c:pt idx="1387">
                  <c:v>25</c:v>
                </c:pt>
                <c:pt idx="1388">
                  <c:v>13</c:v>
                </c:pt>
                <c:pt idx="1389">
                  <c:v>9</c:v>
                </c:pt>
                <c:pt idx="1390">
                  <c:v>6</c:v>
                </c:pt>
                <c:pt idx="1391">
                  <c:v>20</c:v>
                </c:pt>
                <c:pt idx="1392">
                  <c:v>10</c:v>
                </c:pt>
                <c:pt idx="1393">
                  <c:v>10</c:v>
                </c:pt>
                <c:pt idx="1394">
                  <c:v>21</c:v>
                </c:pt>
                <c:pt idx="1395">
                  <c:v>6</c:v>
                </c:pt>
                <c:pt idx="1396">
                  <c:v>7</c:v>
                </c:pt>
                <c:pt idx="1397">
                  <c:v>21</c:v>
                </c:pt>
                <c:pt idx="1398">
                  <c:v>13</c:v>
                </c:pt>
                <c:pt idx="1399">
                  <c:v>16</c:v>
                </c:pt>
                <c:pt idx="1400">
                  <c:v>20</c:v>
                </c:pt>
                <c:pt idx="1401">
                  <c:v>16</c:v>
                </c:pt>
                <c:pt idx="1402">
                  <c:v>28</c:v>
                </c:pt>
                <c:pt idx="1403">
                  <c:v>20</c:v>
                </c:pt>
                <c:pt idx="1404">
                  <c:v>27</c:v>
                </c:pt>
                <c:pt idx="1405">
                  <c:v>27</c:v>
                </c:pt>
                <c:pt idx="1406">
                  <c:v>19</c:v>
                </c:pt>
                <c:pt idx="1407">
                  <c:v>4</c:v>
                </c:pt>
                <c:pt idx="1408">
                  <c:v>12</c:v>
                </c:pt>
                <c:pt idx="1409">
                  <c:v>2</c:v>
                </c:pt>
                <c:pt idx="1410">
                  <c:v>17</c:v>
                </c:pt>
                <c:pt idx="1411">
                  <c:v>3</c:v>
                </c:pt>
                <c:pt idx="1412">
                  <c:v>27</c:v>
                </c:pt>
                <c:pt idx="1413">
                  <c:v>8</c:v>
                </c:pt>
                <c:pt idx="1414">
                  <c:v>28</c:v>
                </c:pt>
                <c:pt idx="1415">
                  <c:v>19</c:v>
                </c:pt>
                <c:pt idx="1416">
                  <c:v>27</c:v>
                </c:pt>
                <c:pt idx="1417">
                  <c:v>7</c:v>
                </c:pt>
                <c:pt idx="1418">
                  <c:v>30</c:v>
                </c:pt>
                <c:pt idx="1419">
                  <c:v>19</c:v>
                </c:pt>
                <c:pt idx="1420">
                  <c:v>29</c:v>
                </c:pt>
                <c:pt idx="1421">
                  <c:v>2</c:v>
                </c:pt>
                <c:pt idx="1422">
                  <c:v>24</c:v>
                </c:pt>
                <c:pt idx="1423">
                  <c:v>12</c:v>
                </c:pt>
                <c:pt idx="1424">
                  <c:v>24</c:v>
                </c:pt>
                <c:pt idx="1425">
                  <c:v>9</c:v>
                </c:pt>
                <c:pt idx="1426">
                  <c:v>23</c:v>
                </c:pt>
                <c:pt idx="1427">
                  <c:v>6</c:v>
                </c:pt>
                <c:pt idx="1428">
                  <c:v>13</c:v>
                </c:pt>
                <c:pt idx="1429">
                  <c:v>14</c:v>
                </c:pt>
                <c:pt idx="1430">
                  <c:v>10</c:v>
                </c:pt>
                <c:pt idx="1431">
                  <c:v>2</c:v>
                </c:pt>
                <c:pt idx="1432">
                  <c:v>22</c:v>
                </c:pt>
                <c:pt idx="1433">
                  <c:v>10</c:v>
                </c:pt>
                <c:pt idx="1434">
                  <c:v>14</c:v>
                </c:pt>
                <c:pt idx="1435">
                  <c:v>2</c:v>
                </c:pt>
                <c:pt idx="1436">
                  <c:v>25</c:v>
                </c:pt>
                <c:pt idx="1437">
                  <c:v>14</c:v>
                </c:pt>
                <c:pt idx="1438">
                  <c:v>22</c:v>
                </c:pt>
                <c:pt idx="1439">
                  <c:v>5</c:v>
                </c:pt>
                <c:pt idx="1440">
                  <c:v>23</c:v>
                </c:pt>
                <c:pt idx="1441">
                  <c:v>19</c:v>
                </c:pt>
                <c:pt idx="1442">
                  <c:v>27</c:v>
                </c:pt>
                <c:pt idx="1443">
                  <c:v>2</c:v>
                </c:pt>
                <c:pt idx="1444">
                  <c:v>24</c:v>
                </c:pt>
                <c:pt idx="1445">
                  <c:v>30</c:v>
                </c:pt>
                <c:pt idx="1446">
                  <c:v>17</c:v>
                </c:pt>
                <c:pt idx="1447">
                  <c:v>25</c:v>
                </c:pt>
                <c:pt idx="1448">
                  <c:v>20</c:v>
                </c:pt>
                <c:pt idx="1449">
                  <c:v>27</c:v>
                </c:pt>
                <c:pt idx="1450">
                  <c:v>26</c:v>
                </c:pt>
                <c:pt idx="1451">
                  <c:v>3</c:v>
                </c:pt>
                <c:pt idx="1452">
                  <c:v>13</c:v>
                </c:pt>
                <c:pt idx="1453">
                  <c:v>13</c:v>
                </c:pt>
                <c:pt idx="1454">
                  <c:v>28</c:v>
                </c:pt>
                <c:pt idx="1455">
                  <c:v>23</c:v>
                </c:pt>
                <c:pt idx="1456">
                  <c:v>14</c:v>
                </c:pt>
                <c:pt idx="1457">
                  <c:v>21</c:v>
                </c:pt>
                <c:pt idx="1458">
                  <c:v>9</c:v>
                </c:pt>
                <c:pt idx="1459">
                  <c:v>13</c:v>
                </c:pt>
                <c:pt idx="1460">
                  <c:v>12</c:v>
                </c:pt>
                <c:pt idx="1461">
                  <c:v>2</c:v>
                </c:pt>
                <c:pt idx="1462">
                  <c:v>13</c:v>
                </c:pt>
                <c:pt idx="1463">
                  <c:v>6</c:v>
                </c:pt>
                <c:pt idx="1464">
                  <c:v>5</c:v>
                </c:pt>
                <c:pt idx="1465">
                  <c:v>21</c:v>
                </c:pt>
                <c:pt idx="1466">
                  <c:v>6</c:v>
                </c:pt>
                <c:pt idx="1467">
                  <c:v>23</c:v>
                </c:pt>
                <c:pt idx="1468">
                  <c:v>13</c:v>
                </c:pt>
                <c:pt idx="1469">
                  <c:v>19</c:v>
                </c:pt>
                <c:pt idx="1470">
                  <c:v>6</c:v>
                </c:pt>
                <c:pt idx="1471">
                  <c:v>25</c:v>
                </c:pt>
                <c:pt idx="1472">
                  <c:v>10</c:v>
                </c:pt>
                <c:pt idx="1473">
                  <c:v>12</c:v>
                </c:pt>
                <c:pt idx="1474">
                  <c:v>12</c:v>
                </c:pt>
                <c:pt idx="1475">
                  <c:v>12</c:v>
                </c:pt>
                <c:pt idx="1476">
                  <c:v>27</c:v>
                </c:pt>
                <c:pt idx="1477">
                  <c:v>28</c:v>
                </c:pt>
                <c:pt idx="1478">
                  <c:v>24</c:v>
                </c:pt>
                <c:pt idx="1479">
                  <c:v>6</c:v>
                </c:pt>
                <c:pt idx="1480">
                  <c:v>2</c:v>
                </c:pt>
                <c:pt idx="1481">
                  <c:v>16</c:v>
                </c:pt>
                <c:pt idx="1482">
                  <c:v>11</c:v>
                </c:pt>
                <c:pt idx="1483">
                  <c:v>3</c:v>
                </c:pt>
                <c:pt idx="1484">
                  <c:v>21</c:v>
                </c:pt>
                <c:pt idx="1485">
                  <c:v>29</c:v>
                </c:pt>
                <c:pt idx="1486">
                  <c:v>16</c:v>
                </c:pt>
                <c:pt idx="1487">
                  <c:v>11</c:v>
                </c:pt>
                <c:pt idx="1488">
                  <c:v>24</c:v>
                </c:pt>
                <c:pt idx="1489">
                  <c:v>12</c:v>
                </c:pt>
                <c:pt idx="1490">
                  <c:v>27</c:v>
                </c:pt>
                <c:pt idx="1491">
                  <c:v>8</c:v>
                </c:pt>
                <c:pt idx="1492">
                  <c:v>25</c:v>
                </c:pt>
                <c:pt idx="1493">
                  <c:v>18</c:v>
                </c:pt>
                <c:pt idx="1494">
                  <c:v>27</c:v>
                </c:pt>
                <c:pt idx="1495">
                  <c:v>10</c:v>
                </c:pt>
                <c:pt idx="1496">
                  <c:v>26</c:v>
                </c:pt>
                <c:pt idx="1497">
                  <c:v>21</c:v>
                </c:pt>
                <c:pt idx="1498">
                  <c:v>4</c:v>
                </c:pt>
                <c:pt idx="1499">
                  <c:v>23</c:v>
                </c:pt>
                <c:pt idx="1500">
                  <c:v>17</c:v>
                </c:pt>
                <c:pt idx="1501">
                  <c:v>7</c:v>
                </c:pt>
                <c:pt idx="1502">
                  <c:v>11</c:v>
                </c:pt>
                <c:pt idx="1503">
                  <c:v>16</c:v>
                </c:pt>
                <c:pt idx="1504">
                  <c:v>11</c:v>
                </c:pt>
                <c:pt idx="1505">
                  <c:v>14</c:v>
                </c:pt>
                <c:pt idx="1506">
                  <c:v>1</c:v>
                </c:pt>
                <c:pt idx="1507">
                  <c:v>23</c:v>
                </c:pt>
                <c:pt idx="1508">
                  <c:v>16</c:v>
                </c:pt>
                <c:pt idx="1509">
                  <c:v>26</c:v>
                </c:pt>
                <c:pt idx="1510">
                  <c:v>17</c:v>
                </c:pt>
                <c:pt idx="1511">
                  <c:v>12</c:v>
                </c:pt>
                <c:pt idx="1512">
                  <c:v>24</c:v>
                </c:pt>
                <c:pt idx="1513">
                  <c:v>18</c:v>
                </c:pt>
                <c:pt idx="1514">
                  <c:v>14</c:v>
                </c:pt>
                <c:pt idx="1515">
                  <c:v>13</c:v>
                </c:pt>
                <c:pt idx="1516">
                  <c:v>4</c:v>
                </c:pt>
                <c:pt idx="1517">
                  <c:v>1</c:v>
                </c:pt>
                <c:pt idx="1518">
                  <c:v>28</c:v>
                </c:pt>
                <c:pt idx="1519">
                  <c:v>4</c:v>
                </c:pt>
                <c:pt idx="1520">
                  <c:v>28</c:v>
                </c:pt>
                <c:pt idx="1521">
                  <c:v>29</c:v>
                </c:pt>
                <c:pt idx="1522">
                  <c:v>2</c:v>
                </c:pt>
                <c:pt idx="1523">
                  <c:v>13</c:v>
                </c:pt>
                <c:pt idx="1524">
                  <c:v>5</c:v>
                </c:pt>
                <c:pt idx="1525">
                  <c:v>27</c:v>
                </c:pt>
                <c:pt idx="1526">
                  <c:v>17</c:v>
                </c:pt>
                <c:pt idx="1527">
                  <c:v>22</c:v>
                </c:pt>
                <c:pt idx="1528">
                  <c:v>28</c:v>
                </c:pt>
                <c:pt idx="1529">
                  <c:v>19</c:v>
                </c:pt>
                <c:pt idx="1530">
                  <c:v>25</c:v>
                </c:pt>
                <c:pt idx="1531">
                  <c:v>14</c:v>
                </c:pt>
                <c:pt idx="1532">
                  <c:v>6</c:v>
                </c:pt>
                <c:pt idx="1533">
                  <c:v>28</c:v>
                </c:pt>
                <c:pt idx="1534">
                  <c:v>20</c:v>
                </c:pt>
                <c:pt idx="1535">
                  <c:v>10</c:v>
                </c:pt>
                <c:pt idx="1536">
                  <c:v>14</c:v>
                </c:pt>
                <c:pt idx="1537">
                  <c:v>15</c:v>
                </c:pt>
                <c:pt idx="1538">
                  <c:v>26</c:v>
                </c:pt>
                <c:pt idx="1539">
                  <c:v>10</c:v>
                </c:pt>
                <c:pt idx="1540">
                  <c:v>25</c:v>
                </c:pt>
                <c:pt idx="1541">
                  <c:v>7</c:v>
                </c:pt>
                <c:pt idx="1542">
                  <c:v>14</c:v>
                </c:pt>
                <c:pt idx="1543">
                  <c:v>22</c:v>
                </c:pt>
                <c:pt idx="1544">
                  <c:v>6</c:v>
                </c:pt>
                <c:pt idx="1545">
                  <c:v>9</c:v>
                </c:pt>
                <c:pt idx="1546">
                  <c:v>12</c:v>
                </c:pt>
                <c:pt idx="1547">
                  <c:v>19</c:v>
                </c:pt>
                <c:pt idx="1548">
                  <c:v>1</c:v>
                </c:pt>
                <c:pt idx="1549">
                  <c:v>24</c:v>
                </c:pt>
                <c:pt idx="1550">
                  <c:v>5</c:v>
                </c:pt>
                <c:pt idx="1551">
                  <c:v>14</c:v>
                </c:pt>
                <c:pt idx="1552">
                  <c:v>30</c:v>
                </c:pt>
                <c:pt idx="1553">
                  <c:v>28</c:v>
                </c:pt>
                <c:pt idx="1554">
                  <c:v>26</c:v>
                </c:pt>
                <c:pt idx="1555">
                  <c:v>12</c:v>
                </c:pt>
                <c:pt idx="1556">
                  <c:v>3</c:v>
                </c:pt>
                <c:pt idx="1557">
                  <c:v>18</c:v>
                </c:pt>
                <c:pt idx="1558">
                  <c:v>17</c:v>
                </c:pt>
                <c:pt idx="1559">
                  <c:v>6</c:v>
                </c:pt>
                <c:pt idx="1560">
                  <c:v>30</c:v>
                </c:pt>
                <c:pt idx="1561">
                  <c:v>2</c:v>
                </c:pt>
                <c:pt idx="1562">
                  <c:v>15</c:v>
                </c:pt>
                <c:pt idx="1563">
                  <c:v>23</c:v>
                </c:pt>
                <c:pt idx="1564">
                  <c:v>2</c:v>
                </c:pt>
                <c:pt idx="1565">
                  <c:v>29</c:v>
                </c:pt>
                <c:pt idx="1566">
                  <c:v>19</c:v>
                </c:pt>
                <c:pt idx="1567">
                  <c:v>7</c:v>
                </c:pt>
                <c:pt idx="1568">
                  <c:v>8</c:v>
                </c:pt>
                <c:pt idx="1569">
                  <c:v>14</c:v>
                </c:pt>
                <c:pt idx="1570">
                  <c:v>23</c:v>
                </c:pt>
                <c:pt idx="1571">
                  <c:v>18</c:v>
                </c:pt>
                <c:pt idx="1572">
                  <c:v>17</c:v>
                </c:pt>
                <c:pt idx="1573">
                  <c:v>16</c:v>
                </c:pt>
                <c:pt idx="1574">
                  <c:v>10</c:v>
                </c:pt>
                <c:pt idx="1575">
                  <c:v>5</c:v>
                </c:pt>
                <c:pt idx="1576">
                  <c:v>24</c:v>
                </c:pt>
                <c:pt idx="1577">
                  <c:v>9</c:v>
                </c:pt>
                <c:pt idx="1578">
                  <c:v>17</c:v>
                </c:pt>
                <c:pt idx="1579">
                  <c:v>21</c:v>
                </c:pt>
                <c:pt idx="1580">
                  <c:v>1</c:v>
                </c:pt>
                <c:pt idx="1581">
                  <c:v>6</c:v>
                </c:pt>
                <c:pt idx="1582">
                  <c:v>3</c:v>
                </c:pt>
                <c:pt idx="1583">
                  <c:v>29</c:v>
                </c:pt>
                <c:pt idx="1584">
                  <c:v>24</c:v>
                </c:pt>
                <c:pt idx="1585">
                  <c:v>23</c:v>
                </c:pt>
                <c:pt idx="1586">
                  <c:v>28</c:v>
                </c:pt>
                <c:pt idx="1587">
                  <c:v>1</c:v>
                </c:pt>
                <c:pt idx="1588">
                  <c:v>13</c:v>
                </c:pt>
                <c:pt idx="1589">
                  <c:v>17</c:v>
                </c:pt>
                <c:pt idx="1590">
                  <c:v>18</c:v>
                </c:pt>
                <c:pt idx="1591">
                  <c:v>11</c:v>
                </c:pt>
                <c:pt idx="1592">
                  <c:v>4</c:v>
                </c:pt>
                <c:pt idx="1593">
                  <c:v>29</c:v>
                </c:pt>
                <c:pt idx="1594">
                  <c:v>11</c:v>
                </c:pt>
                <c:pt idx="1595">
                  <c:v>21</c:v>
                </c:pt>
                <c:pt idx="1596">
                  <c:v>16</c:v>
                </c:pt>
                <c:pt idx="1597">
                  <c:v>6</c:v>
                </c:pt>
                <c:pt idx="1598">
                  <c:v>3</c:v>
                </c:pt>
                <c:pt idx="1599">
                  <c:v>20</c:v>
                </c:pt>
                <c:pt idx="1600">
                  <c:v>25</c:v>
                </c:pt>
                <c:pt idx="1601">
                  <c:v>4</c:v>
                </c:pt>
                <c:pt idx="1602">
                  <c:v>23</c:v>
                </c:pt>
                <c:pt idx="1603">
                  <c:v>8</c:v>
                </c:pt>
                <c:pt idx="1604">
                  <c:v>15</c:v>
                </c:pt>
                <c:pt idx="1605">
                  <c:v>20</c:v>
                </c:pt>
                <c:pt idx="1606">
                  <c:v>5</c:v>
                </c:pt>
                <c:pt idx="1607">
                  <c:v>13</c:v>
                </c:pt>
                <c:pt idx="1608">
                  <c:v>29</c:v>
                </c:pt>
                <c:pt idx="1609">
                  <c:v>12</c:v>
                </c:pt>
                <c:pt idx="1610">
                  <c:v>2</c:v>
                </c:pt>
                <c:pt idx="1611">
                  <c:v>12</c:v>
                </c:pt>
                <c:pt idx="1612">
                  <c:v>15</c:v>
                </c:pt>
                <c:pt idx="1613">
                  <c:v>29</c:v>
                </c:pt>
                <c:pt idx="1614">
                  <c:v>10</c:v>
                </c:pt>
                <c:pt idx="1615">
                  <c:v>10</c:v>
                </c:pt>
                <c:pt idx="1616">
                  <c:v>22</c:v>
                </c:pt>
                <c:pt idx="1617">
                  <c:v>18</c:v>
                </c:pt>
                <c:pt idx="1618">
                  <c:v>29</c:v>
                </c:pt>
                <c:pt idx="1619">
                  <c:v>24</c:v>
                </c:pt>
                <c:pt idx="1620">
                  <c:v>25</c:v>
                </c:pt>
                <c:pt idx="1621">
                  <c:v>19</c:v>
                </c:pt>
                <c:pt idx="1622">
                  <c:v>13</c:v>
                </c:pt>
                <c:pt idx="1623">
                  <c:v>28</c:v>
                </c:pt>
                <c:pt idx="1624">
                  <c:v>1</c:v>
                </c:pt>
                <c:pt idx="1625">
                  <c:v>22</c:v>
                </c:pt>
                <c:pt idx="1626">
                  <c:v>8</c:v>
                </c:pt>
                <c:pt idx="1627">
                  <c:v>27</c:v>
                </c:pt>
                <c:pt idx="1628">
                  <c:v>6</c:v>
                </c:pt>
                <c:pt idx="1629">
                  <c:v>8</c:v>
                </c:pt>
                <c:pt idx="1630">
                  <c:v>29</c:v>
                </c:pt>
                <c:pt idx="1631">
                  <c:v>7</c:v>
                </c:pt>
                <c:pt idx="1632">
                  <c:v>5</c:v>
                </c:pt>
                <c:pt idx="1633">
                  <c:v>9</c:v>
                </c:pt>
                <c:pt idx="1634">
                  <c:v>3</c:v>
                </c:pt>
                <c:pt idx="1635">
                  <c:v>22</c:v>
                </c:pt>
                <c:pt idx="1636">
                  <c:v>10</c:v>
                </c:pt>
                <c:pt idx="1637">
                  <c:v>8</c:v>
                </c:pt>
                <c:pt idx="1638">
                  <c:v>21</c:v>
                </c:pt>
                <c:pt idx="1639">
                  <c:v>11</c:v>
                </c:pt>
                <c:pt idx="1640">
                  <c:v>18</c:v>
                </c:pt>
                <c:pt idx="1641">
                  <c:v>15</c:v>
                </c:pt>
                <c:pt idx="1642">
                  <c:v>9</c:v>
                </c:pt>
                <c:pt idx="1643">
                  <c:v>22</c:v>
                </c:pt>
                <c:pt idx="1644">
                  <c:v>22</c:v>
                </c:pt>
                <c:pt idx="1645">
                  <c:v>24</c:v>
                </c:pt>
                <c:pt idx="1646">
                  <c:v>13</c:v>
                </c:pt>
                <c:pt idx="1647">
                  <c:v>28</c:v>
                </c:pt>
                <c:pt idx="1648">
                  <c:v>1</c:v>
                </c:pt>
                <c:pt idx="1649">
                  <c:v>2</c:v>
                </c:pt>
                <c:pt idx="1650">
                  <c:v>18</c:v>
                </c:pt>
                <c:pt idx="1651">
                  <c:v>9</c:v>
                </c:pt>
                <c:pt idx="1652">
                  <c:v>17</c:v>
                </c:pt>
                <c:pt idx="1653">
                  <c:v>5</c:v>
                </c:pt>
                <c:pt idx="1654">
                  <c:v>30</c:v>
                </c:pt>
                <c:pt idx="1655">
                  <c:v>11</c:v>
                </c:pt>
                <c:pt idx="1656">
                  <c:v>17</c:v>
                </c:pt>
                <c:pt idx="1657">
                  <c:v>11</c:v>
                </c:pt>
                <c:pt idx="1658">
                  <c:v>21</c:v>
                </c:pt>
                <c:pt idx="1659">
                  <c:v>2</c:v>
                </c:pt>
                <c:pt idx="1660">
                  <c:v>25</c:v>
                </c:pt>
                <c:pt idx="1661">
                  <c:v>15</c:v>
                </c:pt>
                <c:pt idx="1662">
                  <c:v>21</c:v>
                </c:pt>
                <c:pt idx="1663">
                  <c:v>7</c:v>
                </c:pt>
                <c:pt idx="1664">
                  <c:v>18</c:v>
                </c:pt>
                <c:pt idx="1665">
                  <c:v>22</c:v>
                </c:pt>
                <c:pt idx="1666">
                  <c:v>15</c:v>
                </c:pt>
                <c:pt idx="1667">
                  <c:v>2</c:v>
                </c:pt>
                <c:pt idx="1668">
                  <c:v>30</c:v>
                </c:pt>
                <c:pt idx="1669">
                  <c:v>21</c:v>
                </c:pt>
                <c:pt idx="1670">
                  <c:v>12</c:v>
                </c:pt>
                <c:pt idx="1671">
                  <c:v>8</c:v>
                </c:pt>
                <c:pt idx="1672">
                  <c:v>3</c:v>
                </c:pt>
                <c:pt idx="1673">
                  <c:v>17</c:v>
                </c:pt>
                <c:pt idx="1674">
                  <c:v>28</c:v>
                </c:pt>
                <c:pt idx="1675">
                  <c:v>27</c:v>
                </c:pt>
                <c:pt idx="1676">
                  <c:v>7</c:v>
                </c:pt>
                <c:pt idx="1677">
                  <c:v>11</c:v>
                </c:pt>
                <c:pt idx="1678">
                  <c:v>21</c:v>
                </c:pt>
                <c:pt idx="1679">
                  <c:v>17</c:v>
                </c:pt>
                <c:pt idx="1680">
                  <c:v>6</c:v>
                </c:pt>
                <c:pt idx="1681">
                  <c:v>7</c:v>
                </c:pt>
                <c:pt idx="1682">
                  <c:v>15</c:v>
                </c:pt>
                <c:pt idx="1683">
                  <c:v>8</c:v>
                </c:pt>
                <c:pt idx="1684">
                  <c:v>10</c:v>
                </c:pt>
                <c:pt idx="1685">
                  <c:v>21</c:v>
                </c:pt>
                <c:pt idx="1686">
                  <c:v>3</c:v>
                </c:pt>
                <c:pt idx="1687">
                  <c:v>9</c:v>
                </c:pt>
                <c:pt idx="1688">
                  <c:v>1</c:v>
                </c:pt>
                <c:pt idx="1689">
                  <c:v>28</c:v>
                </c:pt>
                <c:pt idx="1690">
                  <c:v>14</c:v>
                </c:pt>
                <c:pt idx="1691">
                  <c:v>3</c:v>
                </c:pt>
                <c:pt idx="1692">
                  <c:v>19</c:v>
                </c:pt>
                <c:pt idx="1693">
                  <c:v>25</c:v>
                </c:pt>
                <c:pt idx="1694">
                  <c:v>18</c:v>
                </c:pt>
                <c:pt idx="1695">
                  <c:v>12</c:v>
                </c:pt>
                <c:pt idx="1696">
                  <c:v>14</c:v>
                </c:pt>
                <c:pt idx="1697">
                  <c:v>7</c:v>
                </c:pt>
                <c:pt idx="1698">
                  <c:v>24</c:v>
                </c:pt>
                <c:pt idx="1699">
                  <c:v>16</c:v>
                </c:pt>
                <c:pt idx="1700">
                  <c:v>10</c:v>
                </c:pt>
                <c:pt idx="1701">
                  <c:v>27</c:v>
                </c:pt>
                <c:pt idx="1702">
                  <c:v>22</c:v>
                </c:pt>
                <c:pt idx="1703">
                  <c:v>13</c:v>
                </c:pt>
                <c:pt idx="1704">
                  <c:v>8</c:v>
                </c:pt>
                <c:pt idx="1705">
                  <c:v>23</c:v>
                </c:pt>
                <c:pt idx="1706">
                  <c:v>25</c:v>
                </c:pt>
                <c:pt idx="1707">
                  <c:v>2</c:v>
                </c:pt>
                <c:pt idx="1708">
                  <c:v>6</c:v>
                </c:pt>
                <c:pt idx="1709">
                  <c:v>20</c:v>
                </c:pt>
                <c:pt idx="1710">
                  <c:v>24</c:v>
                </c:pt>
                <c:pt idx="1711">
                  <c:v>19</c:v>
                </c:pt>
                <c:pt idx="1712">
                  <c:v>5</c:v>
                </c:pt>
                <c:pt idx="1713">
                  <c:v>27</c:v>
                </c:pt>
                <c:pt idx="1714">
                  <c:v>6</c:v>
                </c:pt>
                <c:pt idx="1715">
                  <c:v>21</c:v>
                </c:pt>
                <c:pt idx="1716">
                  <c:v>28</c:v>
                </c:pt>
                <c:pt idx="1717">
                  <c:v>20</c:v>
                </c:pt>
                <c:pt idx="1718">
                  <c:v>10</c:v>
                </c:pt>
                <c:pt idx="1719">
                  <c:v>25</c:v>
                </c:pt>
                <c:pt idx="1720">
                  <c:v>16</c:v>
                </c:pt>
                <c:pt idx="1721">
                  <c:v>18</c:v>
                </c:pt>
                <c:pt idx="1722">
                  <c:v>25</c:v>
                </c:pt>
                <c:pt idx="1723">
                  <c:v>21</c:v>
                </c:pt>
                <c:pt idx="1724">
                  <c:v>25</c:v>
                </c:pt>
                <c:pt idx="1725">
                  <c:v>27</c:v>
                </c:pt>
                <c:pt idx="1726">
                  <c:v>8</c:v>
                </c:pt>
                <c:pt idx="1727">
                  <c:v>10</c:v>
                </c:pt>
                <c:pt idx="1728">
                  <c:v>30</c:v>
                </c:pt>
                <c:pt idx="1729">
                  <c:v>13</c:v>
                </c:pt>
                <c:pt idx="1730">
                  <c:v>14</c:v>
                </c:pt>
                <c:pt idx="1731">
                  <c:v>5</c:v>
                </c:pt>
                <c:pt idx="1732">
                  <c:v>9</c:v>
                </c:pt>
                <c:pt idx="1733">
                  <c:v>27</c:v>
                </c:pt>
                <c:pt idx="1734">
                  <c:v>4</c:v>
                </c:pt>
                <c:pt idx="1735">
                  <c:v>3</c:v>
                </c:pt>
                <c:pt idx="1736">
                  <c:v>3</c:v>
                </c:pt>
                <c:pt idx="1737">
                  <c:v>14</c:v>
                </c:pt>
                <c:pt idx="1738">
                  <c:v>17</c:v>
                </c:pt>
                <c:pt idx="1739">
                  <c:v>9</c:v>
                </c:pt>
                <c:pt idx="1740">
                  <c:v>18</c:v>
                </c:pt>
                <c:pt idx="1741">
                  <c:v>21</c:v>
                </c:pt>
                <c:pt idx="1742">
                  <c:v>2</c:v>
                </c:pt>
                <c:pt idx="1743">
                  <c:v>20</c:v>
                </c:pt>
                <c:pt idx="1744">
                  <c:v>15</c:v>
                </c:pt>
                <c:pt idx="1745">
                  <c:v>17</c:v>
                </c:pt>
                <c:pt idx="1746">
                  <c:v>12</c:v>
                </c:pt>
                <c:pt idx="1747">
                  <c:v>8</c:v>
                </c:pt>
                <c:pt idx="1748">
                  <c:v>16</c:v>
                </c:pt>
                <c:pt idx="1749">
                  <c:v>9</c:v>
                </c:pt>
                <c:pt idx="1750">
                  <c:v>11</c:v>
                </c:pt>
                <c:pt idx="1751">
                  <c:v>4</c:v>
                </c:pt>
                <c:pt idx="1752">
                  <c:v>20</c:v>
                </c:pt>
                <c:pt idx="1753">
                  <c:v>7</c:v>
                </c:pt>
                <c:pt idx="1754">
                  <c:v>16</c:v>
                </c:pt>
                <c:pt idx="1755">
                  <c:v>22</c:v>
                </c:pt>
                <c:pt idx="1756">
                  <c:v>19</c:v>
                </c:pt>
                <c:pt idx="1757">
                  <c:v>14</c:v>
                </c:pt>
                <c:pt idx="1758">
                  <c:v>12</c:v>
                </c:pt>
                <c:pt idx="1759">
                  <c:v>24</c:v>
                </c:pt>
                <c:pt idx="1760">
                  <c:v>14</c:v>
                </c:pt>
                <c:pt idx="1761">
                  <c:v>22</c:v>
                </c:pt>
                <c:pt idx="1762">
                  <c:v>27</c:v>
                </c:pt>
                <c:pt idx="1763">
                  <c:v>14</c:v>
                </c:pt>
                <c:pt idx="1764">
                  <c:v>6</c:v>
                </c:pt>
                <c:pt idx="1765">
                  <c:v>29</c:v>
                </c:pt>
                <c:pt idx="1766">
                  <c:v>20</c:v>
                </c:pt>
                <c:pt idx="1767">
                  <c:v>14</c:v>
                </c:pt>
                <c:pt idx="1768">
                  <c:v>25</c:v>
                </c:pt>
                <c:pt idx="1769">
                  <c:v>1</c:v>
                </c:pt>
                <c:pt idx="1770">
                  <c:v>25</c:v>
                </c:pt>
                <c:pt idx="1771">
                  <c:v>10</c:v>
                </c:pt>
                <c:pt idx="1772">
                  <c:v>6</c:v>
                </c:pt>
                <c:pt idx="1773">
                  <c:v>28</c:v>
                </c:pt>
                <c:pt idx="1774">
                  <c:v>15</c:v>
                </c:pt>
                <c:pt idx="1775">
                  <c:v>25</c:v>
                </c:pt>
                <c:pt idx="1776">
                  <c:v>8</c:v>
                </c:pt>
                <c:pt idx="1777">
                  <c:v>20</c:v>
                </c:pt>
                <c:pt idx="1778">
                  <c:v>14</c:v>
                </c:pt>
                <c:pt idx="1779">
                  <c:v>18</c:v>
                </c:pt>
                <c:pt idx="1780">
                  <c:v>22</c:v>
                </c:pt>
                <c:pt idx="1781">
                  <c:v>3</c:v>
                </c:pt>
                <c:pt idx="1782">
                  <c:v>19</c:v>
                </c:pt>
                <c:pt idx="1783">
                  <c:v>16</c:v>
                </c:pt>
                <c:pt idx="1784">
                  <c:v>15</c:v>
                </c:pt>
                <c:pt idx="1785">
                  <c:v>1</c:v>
                </c:pt>
                <c:pt idx="1786">
                  <c:v>29</c:v>
                </c:pt>
                <c:pt idx="1787">
                  <c:v>8</c:v>
                </c:pt>
                <c:pt idx="1788">
                  <c:v>11</c:v>
                </c:pt>
                <c:pt idx="1789">
                  <c:v>18</c:v>
                </c:pt>
                <c:pt idx="1790">
                  <c:v>30</c:v>
                </c:pt>
                <c:pt idx="1791">
                  <c:v>25</c:v>
                </c:pt>
                <c:pt idx="1792">
                  <c:v>20</c:v>
                </c:pt>
                <c:pt idx="1793">
                  <c:v>11</c:v>
                </c:pt>
                <c:pt idx="1794">
                  <c:v>25</c:v>
                </c:pt>
                <c:pt idx="1795">
                  <c:v>7</c:v>
                </c:pt>
                <c:pt idx="1796">
                  <c:v>14</c:v>
                </c:pt>
                <c:pt idx="1797">
                  <c:v>23</c:v>
                </c:pt>
                <c:pt idx="1798">
                  <c:v>6</c:v>
                </c:pt>
                <c:pt idx="1799">
                  <c:v>9</c:v>
                </c:pt>
                <c:pt idx="1800">
                  <c:v>5</c:v>
                </c:pt>
                <c:pt idx="1801">
                  <c:v>12</c:v>
                </c:pt>
                <c:pt idx="1802">
                  <c:v>14</c:v>
                </c:pt>
                <c:pt idx="1803">
                  <c:v>29</c:v>
                </c:pt>
                <c:pt idx="1804">
                  <c:v>21</c:v>
                </c:pt>
                <c:pt idx="1805">
                  <c:v>25</c:v>
                </c:pt>
                <c:pt idx="1806">
                  <c:v>29</c:v>
                </c:pt>
                <c:pt idx="1807">
                  <c:v>2</c:v>
                </c:pt>
                <c:pt idx="1808">
                  <c:v>22</c:v>
                </c:pt>
                <c:pt idx="1809">
                  <c:v>29</c:v>
                </c:pt>
                <c:pt idx="1810">
                  <c:v>14</c:v>
                </c:pt>
                <c:pt idx="1811">
                  <c:v>24</c:v>
                </c:pt>
                <c:pt idx="1812">
                  <c:v>2</c:v>
                </c:pt>
                <c:pt idx="1813">
                  <c:v>14</c:v>
                </c:pt>
                <c:pt idx="1814">
                  <c:v>25</c:v>
                </c:pt>
                <c:pt idx="1815">
                  <c:v>29</c:v>
                </c:pt>
                <c:pt idx="1816">
                  <c:v>4</c:v>
                </c:pt>
                <c:pt idx="1817">
                  <c:v>28</c:v>
                </c:pt>
                <c:pt idx="1818">
                  <c:v>25</c:v>
                </c:pt>
                <c:pt idx="1819">
                  <c:v>12</c:v>
                </c:pt>
                <c:pt idx="1820">
                  <c:v>19</c:v>
                </c:pt>
                <c:pt idx="1821">
                  <c:v>5</c:v>
                </c:pt>
                <c:pt idx="1822">
                  <c:v>16</c:v>
                </c:pt>
                <c:pt idx="1823">
                  <c:v>18</c:v>
                </c:pt>
                <c:pt idx="1824">
                  <c:v>4</c:v>
                </c:pt>
                <c:pt idx="1825">
                  <c:v>21</c:v>
                </c:pt>
                <c:pt idx="1826">
                  <c:v>4</c:v>
                </c:pt>
                <c:pt idx="1827">
                  <c:v>28</c:v>
                </c:pt>
                <c:pt idx="1828">
                  <c:v>29</c:v>
                </c:pt>
                <c:pt idx="1829">
                  <c:v>24</c:v>
                </c:pt>
                <c:pt idx="1830">
                  <c:v>27</c:v>
                </c:pt>
                <c:pt idx="1831">
                  <c:v>5</c:v>
                </c:pt>
                <c:pt idx="1832">
                  <c:v>14</c:v>
                </c:pt>
                <c:pt idx="1833">
                  <c:v>29</c:v>
                </c:pt>
                <c:pt idx="1834">
                  <c:v>8</c:v>
                </c:pt>
                <c:pt idx="1835">
                  <c:v>7</c:v>
                </c:pt>
                <c:pt idx="1836">
                  <c:v>16</c:v>
                </c:pt>
                <c:pt idx="1837">
                  <c:v>3</c:v>
                </c:pt>
                <c:pt idx="1838">
                  <c:v>13</c:v>
                </c:pt>
                <c:pt idx="1839">
                  <c:v>30</c:v>
                </c:pt>
                <c:pt idx="1840">
                  <c:v>19</c:v>
                </c:pt>
                <c:pt idx="1841">
                  <c:v>30</c:v>
                </c:pt>
                <c:pt idx="1842">
                  <c:v>12</c:v>
                </c:pt>
                <c:pt idx="1843">
                  <c:v>5</c:v>
                </c:pt>
                <c:pt idx="1844">
                  <c:v>13</c:v>
                </c:pt>
                <c:pt idx="1845">
                  <c:v>30</c:v>
                </c:pt>
                <c:pt idx="1846">
                  <c:v>11</c:v>
                </c:pt>
                <c:pt idx="1847">
                  <c:v>24</c:v>
                </c:pt>
                <c:pt idx="1848">
                  <c:v>22</c:v>
                </c:pt>
                <c:pt idx="1849">
                  <c:v>20</c:v>
                </c:pt>
                <c:pt idx="1850">
                  <c:v>5</c:v>
                </c:pt>
                <c:pt idx="1851">
                  <c:v>12</c:v>
                </c:pt>
                <c:pt idx="1852">
                  <c:v>17</c:v>
                </c:pt>
                <c:pt idx="1853">
                  <c:v>21</c:v>
                </c:pt>
                <c:pt idx="1854">
                  <c:v>12</c:v>
                </c:pt>
                <c:pt idx="1855">
                  <c:v>30</c:v>
                </c:pt>
                <c:pt idx="1856">
                  <c:v>20</c:v>
                </c:pt>
                <c:pt idx="1857">
                  <c:v>14</c:v>
                </c:pt>
                <c:pt idx="1858">
                  <c:v>21</c:v>
                </c:pt>
                <c:pt idx="1859">
                  <c:v>28</c:v>
                </c:pt>
                <c:pt idx="1860">
                  <c:v>8</c:v>
                </c:pt>
                <c:pt idx="1861">
                  <c:v>27</c:v>
                </c:pt>
                <c:pt idx="1862">
                  <c:v>29</c:v>
                </c:pt>
                <c:pt idx="1863">
                  <c:v>29</c:v>
                </c:pt>
                <c:pt idx="1864">
                  <c:v>10</c:v>
                </c:pt>
                <c:pt idx="1865">
                  <c:v>13</c:v>
                </c:pt>
                <c:pt idx="1866">
                  <c:v>27</c:v>
                </c:pt>
                <c:pt idx="1867">
                  <c:v>18</c:v>
                </c:pt>
                <c:pt idx="1868">
                  <c:v>12</c:v>
                </c:pt>
                <c:pt idx="1869">
                  <c:v>15</c:v>
                </c:pt>
                <c:pt idx="1870">
                  <c:v>26</c:v>
                </c:pt>
                <c:pt idx="1871">
                  <c:v>13</c:v>
                </c:pt>
                <c:pt idx="1872">
                  <c:v>5</c:v>
                </c:pt>
                <c:pt idx="1873">
                  <c:v>22</c:v>
                </c:pt>
                <c:pt idx="1874">
                  <c:v>1</c:v>
                </c:pt>
                <c:pt idx="1875">
                  <c:v>14</c:v>
                </c:pt>
                <c:pt idx="1876">
                  <c:v>19</c:v>
                </c:pt>
                <c:pt idx="1877">
                  <c:v>20</c:v>
                </c:pt>
                <c:pt idx="1878">
                  <c:v>14</c:v>
                </c:pt>
                <c:pt idx="1879">
                  <c:v>23</c:v>
                </c:pt>
                <c:pt idx="1880">
                  <c:v>6</c:v>
                </c:pt>
                <c:pt idx="1881">
                  <c:v>12</c:v>
                </c:pt>
                <c:pt idx="1882">
                  <c:v>8</c:v>
                </c:pt>
                <c:pt idx="1883">
                  <c:v>21</c:v>
                </c:pt>
                <c:pt idx="1884">
                  <c:v>8</c:v>
                </c:pt>
                <c:pt idx="1885">
                  <c:v>14</c:v>
                </c:pt>
                <c:pt idx="1886">
                  <c:v>28</c:v>
                </c:pt>
                <c:pt idx="1887">
                  <c:v>14</c:v>
                </c:pt>
                <c:pt idx="1888">
                  <c:v>29</c:v>
                </c:pt>
                <c:pt idx="1889">
                  <c:v>29</c:v>
                </c:pt>
                <c:pt idx="1890">
                  <c:v>13</c:v>
                </c:pt>
                <c:pt idx="1891">
                  <c:v>26</c:v>
                </c:pt>
                <c:pt idx="1892">
                  <c:v>22</c:v>
                </c:pt>
                <c:pt idx="1893">
                  <c:v>12</c:v>
                </c:pt>
                <c:pt idx="1894">
                  <c:v>5</c:v>
                </c:pt>
                <c:pt idx="1895">
                  <c:v>1</c:v>
                </c:pt>
                <c:pt idx="1896">
                  <c:v>27</c:v>
                </c:pt>
                <c:pt idx="1897">
                  <c:v>1</c:v>
                </c:pt>
                <c:pt idx="1898">
                  <c:v>23</c:v>
                </c:pt>
                <c:pt idx="1899">
                  <c:v>27</c:v>
                </c:pt>
                <c:pt idx="1900">
                  <c:v>8</c:v>
                </c:pt>
                <c:pt idx="1901">
                  <c:v>9</c:v>
                </c:pt>
                <c:pt idx="1902">
                  <c:v>9</c:v>
                </c:pt>
                <c:pt idx="1903">
                  <c:v>26</c:v>
                </c:pt>
                <c:pt idx="1904">
                  <c:v>9</c:v>
                </c:pt>
                <c:pt idx="1905">
                  <c:v>18</c:v>
                </c:pt>
                <c:pt idx="1906">
                  <c:v>18</c:v>
                </c:pt>
                <c:pt idx="1907">
                  <c:v>12</c:v>
                </c:pt>
                <c:pt idx="1908">
                  <c:v>17</c:v>
                </c:pt>
                <c:pt idx="1909">
                  <c:v>15</c:v>
                </c:pt>
                <c:pt idx="1910">
                  <c:v>3</c:v>
                </c:pt>
                <c:pt idx="1911">
                  <c:v>22</c:v>
                </c:pt>
                <c:pt idx="1912">
                  <c:v>16</c:v>
                </c:pt>
                <c:pt idx="1913">
                  <c:v>23</c:v>
                </c:pt>
                <c:pt idx="1914">
                  <c:v>11</c:v>
                </c:pt>
                <c:pt idx="1915">
                  <c:v>24</c:v>
                </c:pt>
                <c:pt idx="1916">
                  <c:v>19</c:v>
                </c:pt>
                <c:pt idx="1917">
                  <c:v>4</c:v>
                </c:pt>
                <c:pt idx="1918">
                  <c:v>9</c:v>
                </c:pt>
                <c:pt idx="1919">
                  <c:v>5</c:v>
                </c:pt>
                <c:pt idx="1920">
                  <c:v>7</c:v>
                </c:pt>
                <c:pt idx="1921">
                  <c:v>3</c:v>
                </c:pt>
                <c:pt idx="1922">
                  <c:v>4</c:v>
                </c:pt>
                <c:pt idx="1923">
                  <c:v>23</c:v>
                </c:pt>
                <c:pt idx="1924">
                  <c:v>26</c:v>
                </c:pt>
                <c:pt idx="1925">
                  <c:v>28</c:v>
                </c:pt>
                <c:pt idx="1926">
                  <c:v>29</c:v>
                </c:pt>
                <c:pt idx="1927">
                  <c:v>22</c:v>
                </c:pt>
                <c:pt idx="1928">
                  <c:v>19</c:v>
                </c:pt>
                <c:pt idx="1929">
                  <c:v>24</c:v>
                </c:pt>
                <c:pt idx="1930">
                  <c:v>19</c:v>
                </c:pt>
                <c:pt idx="1931">
                  <c:v>28</c:v>
                </c:pt>
                <c:pt idx="1932">
                  <c:v>6</c:v>
                </c:pt>
                <c:pt idx="1933">
                  <c:v>29</c:v>
                </c:pt>
                <c:pt idx="1934">
                  <c:v>9</c:v>
                </c:pt>
                <c:pt idx="1935">
                  <c:v>28</c:v>
                </c:pt>
                <c:pt idx="1936">
                  <c:v>29</c:v>
                </c:pt>
                <c:pt idx="1937">
                  <c:v>13</c:v>
                </c:pt>
                <c:pt idx="1938">
                  <c:v>6</c:v>
                </c:pt>
                <c:pt idx="1939">
                  <c:v>6</c:v>
                </c:pt>
                <c:pt idx="1940">
                  <c:v>21</c:v>
                </c:pt>
                <c:pt idx="1941">
                  <c:v>2</c:v>
                </c:pt>
                <c:pt idx="1942">
                  <c:v>14</c:v>
                </c:pt>
                <c:pt idx="1943">
                  <c:v>14</c:v>
                </c:pt>
                <c:pt idx="1944">
                  <c:v>2</c:v>
                </c:pt>
                <c:pt idx="1945">
                  <c:v>25</c:v>
                </c:pt>
                <c:pt idx="1946">
                  <c:v>30</c:v>
                </c:pt>
                <c:pt idx="1947">
                  <c:v>23</c:v>
                </c:pt>
                <c:pt idx="1948">
                  <c:v>8</c:v>
                </c:pt>
                <c:pt idx="1949">
                  <c:v>17</c:v>
                </c:pt>
                <c:pt idx="1950">
                  <c:v>22</c:v>
                </c:pt>
                <c:pt idx="1951">
                  <c:v>8</c:v>
                </c:pt>
                <c:pt idx="1952">
                  <c:v>8</c:v>
                </c:pt>
                <c:pt idx="1953">
                  <c:v>25</c:v>
                </c:pt>
                <c:pt idx="1954">
                  <c:v>16</c:v>
                </c:pt>
                <c:pt idx="1955">
                  <c:v>14</c:v>
                </c:pt>
                <c:pt idx="1956">
                  <c:v>21</c:v>
                </c:pt>
                <c:pt idx="1957">
                  <c:v>4</c:v>
                </c:pt>
                <c:pt idx="1958">
                  <c:v>4</c:v>
                </c:pt>
                <c:pt idx="1959">
                  <c:v>29</c:v>
                </c:pt>
                <c:pt idx="1960">
                  <c:v>25</c:v>
                </c:pt>
                <c:pt idx="1961">
                  <c:v>5</c:v>
                </c:pt>
                <c:pt idx="1962">
                  <c:v>3</c:v>
                </c:pt>
                <c:pt idx="1963">
                  <c:v>22</c:v>
                </c:pt>
                <c:pt idx="1964">
                  <c:v>11</c:v>
                </c:pt>
                <c:pt idx="1965">
                  <c:v>6</c:v>
                </c:pt>
                <c:pt idx="1966">
                  <c:v>8</c:v>
                </c:pt>
                <c:pt idx="1967">
                  <c:v>22</c:v>
                </c:pt>
                <c:pt idx="1968">
                  <c:v>2</c:v>
                </c:pt>
                <c:pt idx="1969">
                  <c:v>14</c:v>
                </c:pt>
                <c:pt idx="1970">
                  <c:v>14</c:v>
                </c:pt>
                <c:pt idx="1971">
                  <c:v>22</c:v>
                </c:pt>
                <c:pt idx="1972">
                  <c:v>7</c:v>
                </c:pt>
                <c:pt idx="1973">
                  <c:v>4</c:v>
                </c:pt>
                <c:pt idx="1974">
                  <c:v>22</c:v>
                </c:pt>
                <c:pt idx="1975">
                  <c:v>22</c:v>
                </c:pt>
                <c:pt idx="1976">
                  <c:v>13</c:v>
                </c:pt>
                <c:pt idx="1977">
                  <c:v>5</c:v>
                </c:pt>
                <c:pt idx="1978">
                  <c:v>3</c:v>
                </c:pt>
                <c:pt idx="1979">
                  <c:v>22</c:v>
                </c:pt>
                <c:pt idx="1980">
                  <c:v>6</c:v>
                </c:pt>
                <c:pt idx="1981">
                  <c:v>2</c:v>
                </c:pt>
                <c:pt idx="1982">
                  <c:v>10</c:v>
                </c:pt>
                <c:pt idx="1983">
                  <c:v>21</c:v>
                </c:pt>
                <c:pt idx="1984">
                  <c:v>5</c:v>
                </c:pt>
                <c:pt idx="1985">
                  <c:v>29</c:v>
                </c:pt>
                <c:pt idx="1986">
                  <c:v>10</c:v>
                </c:pt>
                <c:pt idx="1987">
                  <c:v>25</c:v>
                </c:pt>
                <c:pt idx="1988">
                  <c:v>2</c:v>
                </c:pt>
                <c:pt idx="1989">
                  <c:v>9</c:v>
                </c:pt>
                <c:pt idx="1990">
                  <c:v>27</c:v>
                </c:pt>
                <c:pt idx="1991">
                  <c:v>19</c:v>
                </c:pt>
                <c:pt idx="1992">
                  <c:v>17</c:v>
                </c:pt>
                <c:pt idx="1993">
                  <c:v>15</c:v>
                </c:pt>
                <c:pt idx="1994">
                  <c:v>12</c:v>
                </c:pt>
                <c:pt idx="1995">
                  <c:v>7</c:v>
                </c:pt>
                <c:pt idx="1996">
                  <c:v>22</c:v>
                </c:pt>
                <c:pt idx="1997">
                  <c:v>1</c:v>
                </c:pt>
                <c:pt idx="1998">
                  <c:v>25</c:v>
                </c:pt>
                <c:pt idx="1999">
                  <c:v>29</c:v>
                </c:pt>
                <c:pt idx="2000">
                  <c:v>5</c:v>
                </c:pt>
                <c:pt idx="2001">
                  <c:v>29</c:v>
                </c:pt>
                <c:pt idx="2002">
                  <c:v>30</c:v>
                </c:pt>
                <c:pt idx="2003">
                  <c:v>19</c:v>
                </c:pt>
                <c:pt idx="2004">
                  <c:v>19</c:v>
                </c:pt>
                <c:pt idx="2005">
                  <c:v>4</c:v>
                </c:pt>
                <c:pt idx="2006">
                  <c:v>4</c:v>
                </c:pt>
                <c:pt idx="2007">
                  <c:v>9</c:v>
                </c:pt>
                <c:pt idx="2008">
                  <c:v>24</c:v>
                </c:pt>
                <c:pt idx="2009">
                  <c:v>10</c:v>
                </c:pt>
                <c:pt idx="2010">
                  <c:v>13</c:v>
                </c:pt>
                <c:pt idx="2011">
                  <c:v>1</c:v>
                </c:pt>
                <c:pt idx="2012">
                  <c:v>17</c:v>
                </c:pt>
                <c:pt idx="2013">
                  <c:v>17</c:v>
                </c:pt>
                <c:pt idx="2014">
                  <c:v>9</c:v>
                </c:pt>
                <c:pt idx="2015">
                  <c:v>3</c:v>
                </c:pt>
                <c:pt idx="2016">
                  <c:v>18</c:v>
                </c:pt>
                <c:pt idx="2017">
                  <c:v>26</c:v>
                </c:pt>
                <c:pt idx="2018">
                  <c:v>8</c:v>
                </c:pt>
                <c:pt idx="2019">
                  <c:v>13</c:v>
                </c:pt>
                <c:pt idx="2020">
                  <c:v>2</c:v>
                </c:pt>
                <c:pt idx="2021">
                  <c:v>3</c:v>
                </c:pt>
                <c:pt idx="2022">
                  <c:v>16</c:v>
                </c:pt>
                <c:pt idx="2023">
                  <c:v>15</c:v>
                </c:pt>
                <c:pt idx="2024">
                  <c:v>24</c:v>
                </c:pt>
                <c:pt idx="2025">
                  <c:v>16</c:v>
                </c:pt>
                <c:pt idx="2026">
                  <c:v>5</c:v>
                </c:pt>
                <c:pt idx="2027">
                  <c:v>17</c:v>
                </c:pt>
                <c:pt idx="2028">
                  <c:v>1</c:v>
                </c:pt>
                <c:pt idx="2029">
                  <c:v>2</c:v>
                </c:pt>
                <c:pt idx="2030">
                  <c:v>11</c:v>
                </c:pt>
                <c:pt idx="2031">
                  <c:v>30</c:v>
                </c:pt>
                <c:pt idx="2032">
                  <c:v>3</c:v>
                </c:pt>
                <c:pt idx="2033">
                  <c:v>4</c:v>
                </c:pt>
                <c:pt idx="2034">
                  <c:v>16</c:v>
                </c:pt>
                <c:pt idx="2035">
                  <c:v>19</c:v>
                </c:pt>
                <c:pt idx="2036">
                  <c:v>10</c:v>
                </c:pt>
                <c:pt idx="2037">
                  <c:v>11</c:v>
                </c:pt>
                <c:pt idx="2038">
                  <c:v>21</c:v>
                </c:pt>
                <c:pt idx="2039">
                  <c:v>9</c:v>
                </c:pt>
                <c:pt idx="2040">
                  <c:v>1</c:v>
                </c:pt>
                <c:pt idx="2041">
                  <c:v>18</c:v>
                </c:pt>
                <c:pt idx="2042">
                  <c:v>28</c:v>
                </c:pt>
                <c:pt idx="2043">
                  <c:v>4</c:v>
                </c:pt>
                <c:pt idx="2044">
                  <c:v>13</c:v>
                </c:pt>
                <c:pt idx="2045">
                  <c:v>4</c:v>
                </c:pt>
                <c:pt idx="2046">
                  <c:v>10</c:v>
                </c:pt>
                <c:pt idx="2047">
                  <c:v>10</c:v>
                </c:pt>
                <c:pt idx="2048">
                  <c:v>21</c:v>
                </c:pt>
                <c:pt idx="2049">
                  <c:v>14</c:v>
                </c:pt>
                <c:pt idx="2050">
                  <c:v>30</c:v>
                </c:pt>
                <c:pt idx="2051">
                  <c:v>19</c:v>
                </c:pt>
                <c:pt idx="2052">
                  <c:v>22</c:v>
                </c:pt>
                <c:pt idx="2053">
                  <c:v>1</c:v>
                </c:pt>
                <c:pt idx="2054">
                  <c:v>6</c:v>
                </c:pt>
                <c:pt idx="2055">
                  <c:v>4</c:v>
                </c:pt>
                <c:pt idx="2056">
                  <c:v>12</c:v>
                </c:pt>
                <c:pt idx="2057">
                  <c:v>21</c:v>
                </c:pt>
                <c:pt idx="2058">
                  <c:v>25</c:v>
                </c:pt>
                <c:pt idx="2059">
                  <c:v>2</c:v>
                </c:pt>
                <c:pt idx="2060">
                  <c:v>16</c:v>
                </c:pt>
                <c:pt idx="2061">
                  <c:v>29</c:v>
                </c:pt>
                <c:pt idx="2062">
                  <c:v>7</c:v>
                </c:pt>
                <c:pt idx="2063">
                  <c:v>8</c:v>
                </c:pt>
                <c:pt idx="2064">
                  <c:v>19</c:v>
                </c:pt>
                <c:pt idx="2065">
                  <c:v>29</c:v>
                </c:pt>
                <c:pt idx="2066">
                  <c:v>25</c:v>
                </c:pt>
                <c:pt idx="2067">
                  <c:v>24</c:v>
                </c:pt>
                <c:pt idx="2068">
                  <c:v>2</c:v>
                </c:pt>
                <c:pt idx="2069">
                  <c:v>12</c:v>
                </c:pt>
                <c:pt idx="2070">
                  <c:v>21</c:v>
                </c:pt>
                <c:pt idx="2071">
                  <c:v>24</c:v>
                </c:pt>
                <c:pt idx="2072">
                  <c:v>19</c:v>
                </c:pt>
                <c:pt idx="2073">
                  <c:v>27</c:v>
                </c:pt>
                <c:pt idx="2074">
                  <c:v>29</c:v>
                </c:pt>
                <c:pt idx="2075">
                  <c:v>2</c:v>
                </c:pt>
                <c:pt idx="2076">
                  <c:v>29</c:v>
                </c:pt>
                <c:pt idx="2077">
                  <c:v>22</c:v>
                </c:pt>
                <c:pt idx="2078">
                  <c:v>6</c:v>
                </c:pt>
                <c:pt idx="2079">
                  <c:v>1</c:v>
                </c:pt>
                <c:pt idx="2080">
                  <c:v>18</c:v>
                </c:pt>
                <c:pt idx="2081">
                  <c:v>4</c:v>
                </c:pt>
                <c:pt idx="2082">
                  <c:v>1</c:v>
                </c:pt>
                <c:pt idx="2083">
                  <c:v>14</c:v>
                </c:pt>
                <c:pt idx="2084">
                  <c:v>22</c:v>
                </c:pt>
                <c:pt idx="2085">
                  <c:v>25</c:v>
                </c:pt>
                <c:pt idx="2086">
                  <c:v>1</c:v>
                </c:pt>
                <c:pt idx="2087">
                  <c:v>15</c:v>
                </c:pt>
                <c:pt idx="2088">
                  <c:v>10</c:v>
                </c:pt>
                <c:pt idx="2089">
                  <c:v>15</c:v>
                </c:pt>
                <c:pt idx="2090">
                  <c:v>19</c:v>
                </c:pt>
                <c:pt idx="2091">
                  <c:v>15</c:v>
                </c:pt>
                <c:pt idx="2092">
                  <c:v>30</c:v>
                </c:pt>
                <c:pt idx="2093">
                  <c:v>24</c:v>
                </c:pt>
                <c:pt idx="2094">
                  <c:v>28</c:v>
                </c:pt>
                <c:pt idx="2095">
                  <c:v>30</c:v>
                </c:pt>
                <c:pt idx="2096">
                  <c:v>15</c:v>
                </c:pt>
                <c:pt idx="2097">
                  <c:v>19</c:v>
                </c:pt>
                <c:pt idx="2098">
                  <c:v>8</c:v>
                </c:pt>
                <c:pt idx="2099">
                  <c:v>14</c:v>
                </c:pt>
                <c:pt idx="2100">
                  <c:v>19</c:v>
                </c:pt>
                <c:pt idx="2101">
                  <c:v>24</c:v>
                </c:pt>
                <c:pt idx="2102">
                  <c:v>6</c:v>
                </c:pt>
                <c:pt idx="2103">
                  <c:v>25</c:v>
                </c:pt>
                <c:pt idx="2104">
                  <c:v>27</c:v>
                </c:pt>
                <c:pt idx="2105">
                  <c:v>12</c:v>
                </c:pt>
                <c:pt idx="2106">
                  <c:v>12</c:v>
                </c:pt>
                <c:pt idx="2107">
                  <c:v>16</c:v>
                </c:pt>
                <c:pt idx="2108">
                  <c:v>30</c:v>
                </c:pt>
                <c:pt idx="2109">
                  <c:v>20</c:v>
                </c:pt>
                <c:pt idx="2110">
                  <c:v>22</c:v>
                </c:pt>
                <c:pt idx="2111">
                  <c:v>4</c:v>
                </c:pt>
                <c:pt idx="2112">
                  <c:v>4</c:v>
                </c:pt>
                <c:pt idx="2113">
                  <c:v>16</c:v>
                </c:pt>
                <c:pt idx="2114">
                  <c:v>10</c:v>
                </c:pt>
                <c:pt idx="2115">
                  <c:v>19</c:v>
                </c:pt>
                <c:pt idx="2116">
                  <c:v>9</c:v>
                </c:pt>
                <c:pt idx="2117">
                  <c:v>3</c:v>
                </c:pt>
                <c:pt idx="2118">
                  <c:v>15</c:v>
                </c:pt>
                <c:pt idx="2119">
                  <c:v>27</c:v>
                </c:pt>
                <c:pt idx="2120">
                  <c:v>23</c:v>
                </c:pt>
                <c:pt idx="2121">
                  <c:v>2</c:v>
                </c:pt>
                <c:pt idx="2122">
                  <c:v>17</c:v>
                </c:pt>
                <c:pt idx="2123">
                  <c:v>28</c:v>
                </c:pt>
                <c:pt idx="2124">
                  <c:v>27</c:v>
                </c:pt>
                <c:pt idx="2125">
                  <c:v>27</c:v>
                </c:pt>
                <c:pt idx="2126">
                  <c:v>4</c:v>
                </c:pt>
                <c:pt idx="2127">
                  <c:v>19</c:v>
                </c:pt>
                <c:pt idx="2128">
                  <c:v>2</c:v>
                </c:pt>
                <c:pt idx="2129">
                  <c:v>30</c:v>
                </c:pt>
                <c:pt idx="2130">
                  <c:v>25</c:v>
                </c:pt>
                <c:pt idx="2131">
                  <c:v>20</c:v>
                </c:pt>
                <c:pt idx="2132">
                  <c:v>29</c:v>
                </c:pt>
                <c:pt idx="2133">
                  <c:v>27</c:v>
                </c:pt>
                <c:pt idx="2134">
                  <c:v>12</c:v>
                </c:pt>
                <c:pt idx="2135">
                  <c:v>21</c:v>
                </c:pt>
                <c:pt idx="2136">
                  <c:v>24</c:v>
                </c:pt>
                <c:pt idx="2137">
                  <c:v>30</c:v>
                </c:pt>
                <c:pt idx="2138">
                  <c:v>2</c:v>
                </c:pt>
                <c:pt idx="2139">
                  <c:v>2</c:v>
                </c:pt>
                <c:pt idx="2140">
                  <c:v>10</c:v>
                </c:pt>
                <c:pt idx="2141">
                  <c:v>27</c:v>
                </c:pt>
                <c:pt idx="2142">
                  <c:v>12</c:v>
                </c:pt>
                <c:pt idx="2143">
                  <c:v>16</c:v>
                </c:pt>
                <c:pt idx="2144">
                  <c:v>10</c:v>
                </c:pt>
                <c:pt idx="2145">
                  <c:v>14</c:v>
                </c:pt>
                <c:pt idx="2146">
                  <c:v>21</c:v>
                </c:pt>
                <c:pt idx="2147">
                  <c:v>13</c:v>
                </c:pt>
                <c:pt idx="2148">
                  <c:v>25</c:v>
                </c:pt>
                <c:pt idx="2149">
                  <c:v>27</c:v>
                </c:pt>
                <c:pt idx="2150">
                  <c:v>11</c:v>
                </c:pt>
                <c:pt idx="2151">
                  <c:v>4</c:v>
                </c:pt>
                <c:pt idx="2152">
                  <c:v>13</c:v>
                </c:pt>
                <c:pt idx="2153">
                  <c:v>20</c:v>
                </c:pt>
                <c:pt idx="2154">
                  <c:v>2</c:v>
                </c:pt>
                <c:pt idx="2155">
                  <c:v>9</c:v>
                </c:pt>
                <c:pt idx="2156">
                  <c:v>16</c:v>
                </c:pt>
                <c:pt idx="2157">
                  <c:v>3</c:v>
                </c:pt>
                <c:pt idx="2158">
                  <c:v>18</c:v>
                </c:pt>
                <c:pt idx="2159">
                  <c:v>4</c:v>
                </c:pt>
                <c:pt idx="2160">
                  <c:v>5</c:v>
                </c:pt>
                <c:pt idx="2161">
                  <c:v>30</c:v>
                </c:pt>
                <c:pt idx="2162">
                  <c:v>26</c:v>
                </c:pt>
                <c:pt idx="2163">
                  <c:v>7</c:v>
                </c:pt>
                <c:pt idx="2164">
                  <c:v>19</c:v>
                </c:pt>
                <c:pt idx="2165">
                  <c:v>11</c:v>
                </c:pt>
                <c:pt idx="2166">
                  <c:v>26</c:v>
                </c:pt>
                <c:pt idx="2167">
                  <c:v>5</c:v>
                </c:pt>
                <c:pt idx="2168">
                  <c:v>27</c:v>
                </c:pt>
                <c:pt idx="2169">
                  <c:v>28</c:v>
                </c:pt>
                <c:pt idx="2170">
                  <c:v>21</c:v>
                </c:pt>
                <c:pt idx="2171">
                  <c:v>8</c:v>
                </c:pt>
                <c:pt idx="2172">
                  <c:v>3</c:v>
                </c:pt>
                <c:pt idx="2173">
                  <c:v>22</c:v>
                </c:pt>
                <c:pt idx="2174">
                  <c:v>30</c:v>
                </c:pt>
                <c:pt idx="2175">
                  <c:v>19</c:v>
                </c:pt>
                <c:pt idx="2176">
                  <c:v>26</c:v>
                </c:pt>
                <c:pt idx="2177">
                  <c:v>24</c:v>
                </c:pt>
                <c:pt idx="2178">
                  <c:v>10</c:v>
                </c:pt>
                <c:pt idx="2179">
                  <c:v>3</c:v>
                </c:pt>
                <c:pt idx="2180">
                  <c:v>30</c:v>
                </c:pt>
                <c:pt idx="2181">
                  <c:v>2</c:v>
                </c:pt>
                <c:pt idx="2182">
                  <c:v>12</c:v>
                </c:pt>
                <c:pt idx="2183">
                  <c:v>26</c:v>
                </c:pt>
                <c:pt idx="2184">
                  <c:v>18</c:v>
                </c:pt>
                <c:pt idx="2185">
                  <c:v>7</c:v>
                </c:pt>
                <c:pt idx="2186">
                  <c:v>26</c:v>
                </c:pt>
                <c:pt idx="2187">
                  <c:v>22</c:v>
                </c:pt>
                <c:pt idx="2188">
                  <c:v>4</c:v>
                </c:pt>
                <c:pt idx="2189">
                  <c:v>23</c:v>
                </c:pt>
                <c:pt idx="2190">
                  <c:v>3</c:v>
                </c:pt>
                <c:pt idx="2191">
                  <c:v>20</c:v>
                </c:pt>
                <c:pt idx="2192">
                  <c:v>20</c:v>
                </c:pt>
                <c:pt idx="2193">
                  <c:v>28</c:v>
                </c:pt>
                <c:pt idx="2194">
                  <c:v>22</c:v>
                </c:pt>
                <c:pt idx="2195">
                  <c:v>16</c:v>
                </c:pt>
                <c:pt idx="2196">
                  <c:v>14</c:v>
                </c:pt>
                <c:pt idx="2197">
                  <c:v>9</c:v>
                </c:pt>
                <c:pt idx="2198">
                  <c:v>2</c:v>
                </c:pt>
                <c:pt idx="2199">
                  <c:v>6</c:v>
                </c:pt>
                <c:pt idx="2200">
                  <c:v>11</c:v>
                </c:pt>
                <c:pt idx="2201">
                  <c:v>4</c:v>
                </c:pt>
                <c:pt idx="2202">
                  <c:v>21</c:v>
                </c:pt>
                <c:pt idx="2203">
                  <c:v>2</c:v>
                </c:pt>
                <c:pt idx="2204">
                  <c:v>22</c:v>
                </c:pt>
                <c:pt idx="2205">
                  <c:v>17</c:v>
                </c:pt>
                <c:pt idx="2206">
                  <c:v>13</c:v>
                </c:pt>
                <c:pt idx="2207">
                  <c:v>26</c:v>
                </c:pt>
                <c:pt idx="2208">
                  <c:v>1</c:v>
                </c:pt>
                <c:pt idx="2209">
                  <c:v>16</c:v>
                </c:pt>
                <c:pt idx="2210">
                  <c:v>13</c:v>
                </c:pt>
                <c:pt idx="2211">
                  <c:v>18</c:v>
                </c:pt>
                <c:pt idx="2212">
                  <c:v>4</c:v>
                </c:pt>
                <c:pt idx="2213">
                  <c:v>16</c:v>
                </c:pt>
                <c:pt idx="2214">
                  <c:v>3</c:v>
                </c:pt>
                <c:pt idx="2215">
                  <c:v>13</c:v>
                </c:pt>
                <c:pt idx="2216">
                  <c:v>30</c:v>
                </c:pt>
                <c:pt idx="2217">
                  <c:v>9</c:v>
                </c:pt>
                <c:pt idx="2218">
                  <c:v>7</c:v>
                </c:pt>
                <c:pt idx="2219">
                  <c:v>1</c:v>
                </c:pt>
                <c:pt idx="2220">
                  <c:v>12</c:v>
                </c:pt>
                <c:pt idx="2221">
                  <c:v>11</c:v>
                </c:pt>
                <c:pt idx="2222">
                  <c:v>27</c:v>
                </c:pt>
                <c:pt idx="2223">
                  <c:v>18</c:v>
                </c:pt>
                <c:pt idx="2224">
                  <c:v>27</c:v>
                </c:pt>
                <c:pt idx="2225">
                  <c:v>30</c:v>
                </c:pt>
                <c:pt idx="2226">
                  <c:v>8</c:v>
                </c:pt>
                <c:pt idx="2227">
                  <c:v>5</c:v>
                </c:pt>
                <c:pt idx="2228">
                  <c:v>12</c:v>
                </c:pt>
                <c:pt idx="2229">
                  <c:v>19</c:v>
                </c:pt>
                <c:pt idx="2230">
                  <c:v>15</c:v>
                </c:pt>
                <c:pt idx="2231">
                  <c:v>21</c:v>
                </c:pt>
                <c:pt idx="2232">
                  <c:v>18</c:v>
                </c:pt>
                <c:pt idx="2233">
                  <c:v>30</c:v>
                </c:pt>
                <c:pt idx="2234">
                  <c:v>23</c:v>
                </c:pt>
                <c:pt idx="2235">
                  <c:v>22</c:v>
                </c:pt>
                <c:pt idx="2236">
                  <c:v>21</c:v>
                </c:pt>
                <c:pt idx="2237">
                  <c:v>23</c:v>
                </c:pt>
                <c:pt idx="2238">
                  <c:v>15</c:v>
                </c:pt>
                <c:pt idx="2239">
                  <c:v>5</c:v>
                </c:pt>
                <c:pt idx="2240">
                  <c:v>29</c:v>
                </c:pt>
                <c:pt idx="2241">
                  <c:v>5</c:v>
                </c:pt>
                <c:pt idx="2242">
                  <c:v>18</c:v>
                </c:pt>
                <c:pt idx="2243">
                  <c:v>2</c:v>
                </c:pt>
                <c:pt idx="2244">
                  <c:v>24</c:v>
                </c:pt>
                <c:pt idx="2245">
                  <c:v>7</c:v>
                </c:pt>
                <c:pt idx="2246">
                  <c:v>30</c:v>
                </c:pt>
                <c:pt idx="2247">
                  <c:v>18</c:v>
                </c:pt>
                <c:pt idx="2248">
                  <c:v>14</c:v>
                </c:pt>
                <c:pt idx="2249">
                  <c:v>24</c:v>
                </c:pt>
                <c:pt idx="2250">
                  <c:v>24</c:v>
                </c:pt>
                <c:pt idx="2251">
                  <c:v>30</c:v>
                </c:pt>
                <c:pt idx="2252">
                  <c:v>12</c:v>
                </c:pt>
                <c:pt idx="2253">
                  <c:v>26</c:v>
                </c:pt>
                <c:pt idx="2254">
                  <c:v>21</c:v>
                </c:pt>
                <c:pt idx="2255">
                  <c:v>26</c:v>
                </c:pt>
                <c:pt idx="2256">
                  <c:v>21</c:v>
                </c:pt>
                <c:pt idx="2257">
                  <c:v>17</c:v>
                </c:pt>
                <c:pt idx="2258">
                  <c:v>26</c:v>
                </c:pt>
                <c:pt idx="2259">
                  <c:v>12</c:v>
                </c:pt>
                <c:pt idx="2260">
                  <c:v>4</c:v>
                </c:pt>
                <c:pt idx="2261">
                  <c:v>25</c:v>
                </c:pt>
                <c:pt idx="2262">
                  <c:v>10</c:v>
                </c:pt>
                <c:pt idx="2263">
                  <c:v>1</c:v>
                </c:pt>
                <c:pt idx="2264">
                  <c:v>24</c:v>
                </c:pt>
                <c:pt idx="2265">
                  <c:v>27</c:v>
                </c:pt>
                <c:pt idx="2266">
                  <c:v>21</c:v>
                </c:pt>
                <c:pt idx="2267">
                  <c:v>16</c:v>
                </c:pt>
                <c:pt idx="2268">
                  <c:v>5</c:v>
                </c:pt>
                <c:pt idx="2269">
                  <c:v>12</c:v>
                </c:pt>
                <c:pt idx="2270">
                  <c:v>5</c:v>
                </c:pt>
                <c:pt idx="2271">
                  <c:v>1</c:v>
                </c:pt>
                <c:pt idx="2272">
                  <c:v>17</c:v>
                </c:pt>
                <c:pt idx="2273">
                  <c:v>20</c:v>
                </c:pt>
                <c:pt idx="2274">
                  <c:v>18</c:v>
                </c:pt>
                <c:pt idx="2275">
                  <c:v>20</c:v>
                </c:pt>
                <c:pt idx="2276">
                  <c:v>1</c:v>
                </c:pt>
                <c:pt idx="2277">
                  <c:v>1</c:v>
                </c:pt>
                <c:pt idx="2278">
                  <c:v>27</c:v>
                </c:pt>
                <c:pt idx="2279">
                  <c:v>15</c:v>
                </c:pt>
                <c:pt idx="2280">
                  <c:v>27</c:v>
                </c:pt>
                <c:pt idx="2281">
                  <c:v>4</c:v>
                </c:pt>
                <c:pt idx="2282">
                  <c:v>11</c:v>
                </c:pt>
                <c:pt idx="2283">
                  <c:v>14</c:v>
                </c:pt>
                <c:pt idx="2284">
                  <c:v>6</c:v>
                </c:pt>
                <c:pt idx="2285">
                  <c:v>18</c:v>
                </c:pt>
                <c:pt idx="2286">
                  <c:v>1</c:v>
                </c:pt>
                <c:pt idx="2287">
                  <c:v>9</c:v>
                </c:pt>
                <c:pt idx="2288">
                  <c:v>24</c:v>
                </c:pt>
                <c:pt idx="2289">
                  <c:v>28</c:v>
                </c:pt>
                <c:pt idx="2290">
                  <c:v>5</c:v>
                </c:pt>
                <c:pt idx="2291">
                  <c:v>10</c:v>
                </c:pt>
                <c:pt idx="2292">
                  <c:v>7</c:v>
                </c:pt>
                <c:pt idx="2293">
                  <c:v>10</c:v>
                </c:pt>
                <c:pt idx="2294">
                  <c:v>30</c:v>
                </c:pt>
                <c:pt idx="2295">
                  <c:v>16</c:v>
                </c:pt>
                <c:pt idx="2296">
                  <c:v>16</c:v>
                </c:pt>
                <c:pt idx="2297">
                  <c:v>29</c:v>
                </c:pt>
                <c:pt idx="2298">
                  <c:v>18</c:v>
                </c:pt>
                <c:pt idx="2299">
                  <c:v>27</c:v>
                </c:pt>
                <c:pt idx="2300">
                  <c:v>5</c:v>
                </c:pt>
                <c:pt idx="2301">
                  <c:v>22</c:v>
                </c:pt>
                <c:pt idx="2302">
                  <c:v>28</c:v>
                </c:pt>
                <c:pt idx="2303">
                  <c:v>29</c:v>
                </c:pt>
                <c:pt idx="2304">
                  <c:v>15</c:v>
                </c:pt>
                <c:pt idx="2305">
                  <c:v>10</c:v>
                </c:pt>
                <c:pt idx="2306">
                  <c:v>22</c:v>
                </c:pt>
                <c:pt idx="2307">
                  <c:v>16</c:v>
                </c:pt>
                <c:pt idx="2308">
                  <c:v>1</c:v>
                </c:pt>
                <c:pt idx="2309">
                  <c:v>6</c:v>
                </c:pt>
                <c:pt idx="2310">
                  <c:v>23</c:v>
                </c:pt>
                <c:pt idx="2311">
                  <c:v>3</c:v>
                </c:pt>
                <c:pt idx="2312">
                  <c:v>12</c:v>
                </c:pt>
                <c:pt idx="2313">
                  <c:v>18</c:v>
                </c:pt>
                <c:pt idx="2314">
                  <c:v>6</c:v>
                </c:pt>
                <c:pt idx="2315">
                  <c:v>1</c:v>
                </c:pt>
                <c:pt idx="2316">
                  <c:v>25</c:v>
                </c:pt>
                <c:pt idx="2317">
                  <c:v>25</c:v>
                </c:pt>
                <c:pt idx="2318">
                  <c:v>12</c:v>
                </c:pt>
                <c:pt idx="2319">
                  <c:v>27</c:v>
                </c:pt>
                <c:pt idx="2320">
                  <c:v>1</c:v>
                </c:pt>
                <c:pt idx="2321">
                  <c:v>24</c:v>
                </c:pt>
                <c:pt idx="2322">
                  <c:v>18</c:v>
                </c:pt>
                <c:pt idx="2323">
                  <c:v>15</c:v>
                </c:pt>
                <c:pt idx="2324">
                  <c:v>27</c:v>
                </c:pt>
                <c:pt idx="2325">
                  <c:v>23</c:v>
                </c:pt>
                <c:pt idx="2326">
                  <c:v>6</c:v>
                </c:pt>
                <c:pt idx="2327">
                  <c:v>4</c:v>
                </c:pt>
                <c:pt idx="2328">
                  <c:v>21</c:v>
                </c:pt>
                <c:pt idx="2329">
                  <c:v>13</c:v>
                </c:pt>
                <c:pt idx="2330">
                  <c:v>10</c:v>
                </c:pt>
                <c:pt idx="2331">
                  <c:v>3</c:v>
                </c:pt>
                <c:pt idx="2332">
                  <c:v>6</c:v>
                </c:pt>
                <c:pt idx="2333">
                  <c:v>9</c:v>
                </c:pt>
                <c:pt idx="2334">
                  <c:v>17</c:v>
                </c:pt>
              </c:numCache>
            </c:numRef>
          </c:yVal>
          <c:smooth val="0"/>
          <c:extLst>
            <c:ext xmlns:c16="http://schemas.microsoft.com/office/drawing/2014/chart" uri="{C3380CC4-5D6E-409C-BE32-E72D297353CC}">
              <c16:uniqueId val="{00000000-8ED2-42A2-BE8C-D68B051FAEBF}"/>
            </c:ext>
          </c:extLst>
        </c:ser>
        <c:dLbls>
          <c:showLegendKey val="0"/>
          <c:showVal val="0"/>
          <c:showCatName val="0"/>
          <c:showSerName val="0"/>
          <c:showPercent val="0"/>
          <c:showBubbleSize val="0"/>
        </c:dLbls>
        <c:axId val="1305821055"/>
        <c:axId val="1305820095"/>
      </c:scatterChart>
      <c:valAx>
        <c:axId val="13058210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05820095"/>
        <c:crosses val="autoZero"/>
        <c:crossBetween val="midCat"/>
      </c:valAx>
      <c:valAx>
        <c:axId val="130582009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05821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tx>
            <c:strRef>
              <c:f>'Health Care'!$Q$1</c:f>
              <c:strCache>
                <c:ptCount val="1"/>
                <c:pt idx="0">
                  <c:v>Age</c:v>
                </c:pt>
              </c:strCache>
            </c:strRef>
          </c:tx>
          <c:spPr>
            <a:ln w="9525" cap="flat" cmpd="sng" algn="ctr">
              <a:solidFill>
                <a:schemeClr val="accent1">
                  <a:alpha val="70000"/>
                </a:schemeClr>
              </a:solid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31750" cap="rnd">
                <a:solidFill>
                  <a:srgbClr val="E89808"/>
                </a:solidFill>
              </a:ln>
              <a:effectLst/>
            </c:spPr>
            <c:trendlineType val="linear"/>
            <c:forward val="2"/>
            <c:dispRSqr val="0"/>
            <c:dispEq val="0"/>
          </c:trendline>
          <c:xVal>
            <c:numRef>
              <c:f>'Health Care'!$M$2:$M$2344</c:f>
              <c:numCache>
                <c:formatCode>"$"#,##0</c:formatCode>
                <c:ptCount val="2343"/>
                <c:pt idx="0">
                  <c:v>1146.8</c:v>
                </c:pt>
                <c:pt idx="1">
                  <c:v>1149.4000000000001</c:v>
                </c:pt>
                <c:pt idx="2">
                  <c:v>1178.07</c:v>
                </c:pt>
                <c:pt idx="3">
                  <c:v>1237</c:v>
                </c:pt>
                <c:pt idx="4">
                  <c:v>1241</c:v>
                </c:pt>
                <c:pt idx="5">
                  <c:v>1253</c:v>
                </c:pt>
                <c:pt idx="6">
                  <c:v>1286</c:v>
                </c:pt>
                <c:pt idx="7">
                  <c:v>1290.93</c:v>
                </c:pt>
                <c:pt idx="8">
                  <c:v>1304</c:v>
                </c:pt>
                <c:pt idx="9">
                  <c:v>1315</c:v>
                </c:pt>
                <c:pt idx="10">
                  <c:v>1389</c:v>
                </c:pt>
                <c:pt idx="11">
                  <c:v>1390</c:v>
                </c:pt>
                <c:pt idx="12">
                  <c:v>1400.44</c:v>
                </c:pt>
                <c:pt idx="13">
                  <c:v>1421</c:v>
                </c:pt>
                <c:pt idx="14">
                  <c:v>1422</c:v>
                </c:pt>
                <c:pt idx="15">
                  <c:v>1438</c:v>
                </c:pt>
                <c:pt idx="16">
                  <c:v>1467</c:v>
                </c:pt>
                <c:pt idx="17">
                  <c:v>1497</c:v>
                </c:pt>
                <c:pt idx="18">
                  <c:v>1532.47</c:v>
                </c:pt>
                <c:pt idx="19">
                  <c:v>1534.3</c:v>
                </c:pt>
                <c:pt idx="20">
                  <c:v>1621.88</c:v>
                </c:pt>
                <c:pt idx="21">
                  <c:v>1629.83</c:v>
                </c:pt>
                <c:pt idx="22">
                  <c:v>1633.04</c:v>
                </c:pt>
                <c:pt idx="23">
                  <c:v>1634.57</c:v>
                </c:pt>
                <c:pt idx="24">
                  <c:v>1665</c:v>
                </c:pt>
                <c:pt idx="25">
                  <c:v>1674.63</c:v>
                </c:pt>
                <c:pt idx="26">
                  <c:v>2156.75</c:v>
                </c:pt>
                <c:pt idx="27">
                  <c:v>2170.08</c:v>
                </c:pt>
                <c:pt idx="28">
                  <c:v>2213.21</c:v>
                </c:pt>
                <c:pt idx="29">
                  <c:v>2480.98</c:v>
                </c:pt>
                <c:pt idx="30">
                  <c:v>2684.69</c:v>
                </c:pt>
                <c:pt idx="31">
                  <c:v>3366.67</c:v>
                </c:pt>
                <c:pt idx="32">
                  <c:v>3704.35</c:v>
                </c:pt>
                <c:pt idx="33">
                  <c:v>3756.62</c:v>
                </c:pt>
                <c:pt idx="34">
                  <c:v>3994.18</c:v>
                </c:pt>
                <c:pt idx="35">
                  <c:v>4844.67</c:v>
                </c:pt>
                <c:pt idx="36">
                  <c:v>4942.0600000000004</c:v>
                </c:pt>
                <c:pt idx="37">
                  <c:v>5397.62</c:v>
                </c:pt>
                <c:pt idx="38">
                  <c:v>5400.98</c:v>
                </c:pt>
                <c:pt idx="39">
                  <c:v>5466.88</c:v>
                </c:pt>
                <c:pt idx="40">
                  <c:v>5812.9</c:v>
                </c:pt>
                <c:pt idx="41">
                  <c:v>5990.17</c:v>
                </c:pt>
                <c:pt idx="42">
                  <c:v>6098.38</c:v>
                </c:pt>
                <c:pt idx="43">
                  <c:v>6219.93</c:v>
                </c:pt>
                <c:pt idx="44">
                  <c:v>6253.85</c:v>
                </c:pt>
                <c:pt idx="45">
                  <c:v>6255.38</c:v>
                </c:pt>
                <c:pt idx="46">
                  <c:v>6481.67</c:v>
                </c:pt>
                <c:pt idx="47">
                  <c:v>6868.39</c:v>
                </c:pt>
                <c:pt idx="48">
                  <c:v>7265.58</c:v>
                </c:pt>
                <c:pt idx="49">
                  <c:v>7958.13</c:v>
                </c:pt>
                <c:pt idx="50">
                  <c:v>7980.34</c:v>
                </c:pt>
                <c:pt idx="51">
                  <c:v>8112.59</c:v>
                </c:pt>
                <c:pt idx="52">
                  <c:v>8125.78</c:v>
                </c:pt>
                <c:pt idx="53">
                  <c:v>8280.6200000000008</c:v>
                </c:pt>
                <c:pt idx="54">
                  <c:v>9487.64</c:v>
                </c:pt>
                <c:pt idx="55">
                  <c:v>13887.97</c:v>
                </c:pt>
                <c:pt idx="56">
                  <c:v>23065.42</c:v>
                </c:pt>
                <c:pt idx="57">
                  <c:v>24513.09</c:v>
                </c:pt>
                <c:pt idx="58">
                  <c:v>25081.77</c:v>
                </c:pt>
                <c:pt idx="59">
                  <c:v>27037.91</c:v>
                </c:pt>
                <c:pt idx="60">
                  <c:v>27117.99</c:v>
                </c:pt>
                <c:pt idx="61">
                  <c:v>27346.04</c:v>
                </c:pt>
                <c:pt idx="62">
                  <c:v>36149.480000000003</c:v>
                </c:pt>
                <c:pt idx="63">
                  <c:v>37133.9</c:v>
                </c:pt>
                <c:pt idx="64">
                  <c:v>38792.69</c:v>
                </c:pt>
                <c:pt idx="65">
                  <c:v>44400.41</c:v>
                </c:pt>
                <c:pt idx="66">
                  <c:v>45008.959999999999</c:v>
                </c:pt>
                <c:pt idx="67">
                  <c:v>563.84</c:v>
                </c:pt>
                <c:pt idx="68">
                  <c:v>570.62</c:v>
                </c:pt>
                <c:pt idx="69">
                  <c:v>600</c:v>
                </c:pt>
                <c:pt idx="70">
                  <c:v>1158.32</c:v>
                </c:pt>
                <c:pt idx="71">
                  <c:v>1163.46</c:v>
                </c:pt>
                <c:pt idx="72">
                  <c:v>1167</c:v>
                </c:pt>
                <c:pt idx="73">
                  <c:v>1178</c:v>
                </c:pt>
                <c:pt idx="74">
                  <c:v>1191</c:v>
                </c:pt>
                <c:pt idx="75">
                  <c:v>1200.55</c:v>
                </c:pt>
                <c:pt idx="76">
                  <c:v>1210</c:v>
                </c:pt>
                <c:pt idx="77">
                  <c:v>1224</c:v>
                </c:pt>
                <c:pt idx="78">
                  <c:v>1234</c:v>
                </c:pt>
                <c:pt idx="79">
                  <c:v>1267</c:v>
                </c:pt>
                <c:pt idx="80">
                  <c:v>1283</c:v>
                </c:pt>
                <c:pt idx="81">
                  <c:v>1285</c:v>
                </c:pt>
                <c:pt idx="82">
                  <c:v>1329.17</c:v>
                </c:pt>
                <c:pt idx="83">
                  <c:v>1332.61</c:v>
                </c:pt>
                <c:pt idx="84">
                  <c:v>1359</c:v>
                </c:pt>
                <c:pt idx="85">
                  <c:v>1382</c:v>
                </c:pt>
                <c:pt idx="86">
                  <c:v>1391.53</c:v>
                </c:pt>
                <c:pt idx="87">
                  <c:v>1417</c:v>
                </c:pt>
                <c:pt idx="88">
                  <c:v>1445</c:v>
                </c:pt>
                <c:pt idx="89">
                  <c:v>1477</c:v>
                </c:pt>
                <c:pt idx="90">
                  <c:v>1493</c:v>
                </c:pt>
                <c:pt idx="91">
                  <c:v>1515.34</c:v>
                </c:pt>
                <c:pt idx="92">
                  <c:v>1566.88</c:v>
                </c:pt>
                <c:pt idx="93">
                  <c:v>1607.51</c:v>
                </c:pt>
                <c:pt idx="94">
                  <c:v>1615.77</c:v>
                </c:pt>
                <c:pt idx="95">
                  <c:v>1617.16</c:v>
                </c:pt>
                <c:pt idx="96">
                  <c:v>1622.19</c:v>
                </c:pt>
                <c:pt idx="97">
                  <c:v>1631.67</c:v>
                </c:pt>
                <c:pt idx="98">
                  <c:v>1631.82</c:v>
                </c:pt>
                <c:pt idx="99">
                  <c:v>1633.96</c:v>
                </c:pt>
                <c:pt idx="100">
                  <c:v>2155.6799999999998</c:v>
                </c:pt>
                <c:pt idx="101">
                  <c:v>2322.62</c:v>
                </c:pt>
                <c:pt idx="102">
                  <c:v>2464.62</c:v>
                </c:pt>
                <c:pt idx="103">
                  <c:v>2473.33</c:v>
                </c:pt>
                <c:pt idx="104">
                  <c:v>3162.02</c:v>
                </c:pt>
                <c:pt idx="105">
                  <c:v>3171.61</c:v>
                </c:pt>
                <c:pt idx="106">
                  <c:v>3757.84</c:v>
                </c:pt>
                <c:pt idx="107">
                  <c:v>3972.92</c:v>
                </c:pt>
                <c:pt idx="108">
                  <c:v>4185.1000000000004</c:v>
                </c:pt>
                <c:pt idx="109">
                  <c:v>4415.16</c:v>
                </c:pt>
                <c:pt idx="110">
                  <c:v>4889.04</c:v>
                </c:pt>
                <c:pt idx="111">
                  <c:v>4985.22</c:v>
                </c:pt>
                <c:pt idx="112">
                  <c:v>5344.81</c:v>
                </c:pt>
                <c:pt idx="113">
                  <c:v>5415.66</c:v>
                </c:pt>
                <c:pt idx="114">
                  <c:v>5576.35</c:v>
                </c:pt>
                <c:pt idx="115">
                  <c:v>5662.23</c:v>
                </c:pt>
                <c:pt idx="116">
                  <c:v>5690.79</c:v>
                </c:pt>
                <c:pt idx="117">
                  <c:v>5699.84</c:v>
                </c:pt>
                <c:pt idx="118">
                  <c:v>5720.38</c:v>
                </c:pt>
                <c:pt idx="119">
                  <c:v>5741.67</c:v>
                </c:pt>
                <c:pt idx="120">
                  <c:v>5920.1</c:v>
                </c:pt>
                <c:pt idx="121">
                  <c:v>5966.89</c:v>
                </c:pt>
                <c:pt idx="122">
                  <c:v>5979.66</c:v>
                </c:pt>
                <c:pt idx="123">
                  <c:v>5979.99</c:v>
                </c:pt>
                <c:pt idx="124">
                  <c:v>6152.05</c:v>
                </c:pt>
                <c:pt idx="125">
                  <c:v>6185.32</c:v>
                </c:pt>
                <c:pt idx="126">
                  <c:v>6302.23</c:v>
                </c:pt>
                <c:pt idx="127">
                  <c:v>6367.31</c:v>
                </c:pt>
                <c:pt idx="128">
                  <c:v>6407.05</c:v>
                </c:pt>
                <c:pt idx="129">
                  <c:v>6412.34</c:v>
                </c:pt>
                <c:pt idx="130">
                  <c:v>6546.16</c:v>
                </c:pt>
                <c:pt idx="131">
                  <c:v>6630.31</c:v>
                </c:pt>
                <c:pt idx="132">
                  <c:v>6651.26</c:v>
                </c:pt>
                <c:pt idx="133">
                  <c:v>6706.47</c:v>
                </c:pt>
                <c:pt idx="134">
                  <c:v>6749.63</c:v>
                </c:pt>
                <c:pt idx="135">
                  <c:v>7003.1</c:v>
                </c:pt>
                <c:pt idx="136">
                  <c:v>7680.92</c:v>
                </c:pt>
                <c:pt idx="137">
                  <c:v>7804.16</c:v>
                </c:pt>
                <c:pt idx="138">
                  <c:v>8062.31</c:v>
                </c:pt>
                <c:pt idx="139">
                  <c:v>8283.68</c:v>
                </c:pt>
                <c:pt idx="140">
                  <c:v>8396.6200000000008</c:v>
                </c:pt>
                <c:pt idx="141">
                  <c:v>8400.01</c:v>
                </c:pt>
                <c:pt idx="142">
                  <c:v>8442.67</c:v>
                </c:pt>
                <c:pt idx="143">
                  <c:v>8601.33</c:v>
                </c:pt>
                <c:pt idx="144">
                  <c:v>8665.14</c:v>
                </c:pt>
                <c:pt idx="145">
                  <c:v>8760.1200000000008</c:v>
                </c:pt>
                <c:pt idx="146">
                  <c:v>9283.56</c:v>
                </c:pt>
                <c:pt idx="147">
                  <c:v>9285.8700000000008</c:v>
                </c:pt>
                <c:pt idx="148">
                  <c:v>9377.4500000000007</c:v>
                </c:pt>
                <c:pt idx="149">
                  <c:v>13887.2</c:v>
                </c:pt>
                <c:pt idx="150">
                  <c:v>14133.04</c:v>
                </c:pt>
                <c:pt idx="151">
                  <c:v>14313.85</c:v>
                </c:pt>
                <c:pt idx="152">
                  <c:v>16577.78</c:v>
                </c:pt>
                <c:pt idx="153">
                  <c:v>16586.5</c:v>
                </c:pt>
                <c:pt idx="154">
                  <c:v>17043.34</c:v>
                </c:pt>
                <c:pt idx="155">
                  <c:v>20781.490000000002</c:v>
                </c:pt>
                <c:pt idx="156">
                  <c:v>24227.34</c:v>
                </c:pt>
                <c:pt idx="157">
                  <c:v>26125.67</c:v>
                </c:pt>
                <c:pt idx="158">
                  <c:v>26926.51</c:v>
                </c:pt>
                <c:pt idx="159">
                  <c:v>27533.91</c:v>
                </c:pt>
                <c:pt idx="160">
                  <c:v>34439.86</c:v>
                </c:pt>
                <c:pt idx="161">
                  <c:v>44423.8</c:v>
                </c:pt>
                <c:pt idx="162">
                  <c:v>45863.21</c:v>
                </c:pt>
                <c:pt idx="163">
                  <c:v>46889.26</c:v>
                </c:pt>
                <c:pt idx="164">
                  <c:v>47055.53</c:v>
                </c:pt>
                <c:pt idx="165">
                  <c:v>62592.87</c:v>
                </c:pt>
                <c:pt idx="166">
                  <c:v>604.54</c:v>
                </c:pt>
                <c:pt idx="167">
                  <c:v>637.26</c:v>
                </c:pt>
                <c:pt idx="168">
                  <c:v>650</c:v>
                </c:pt>
                <c:pt idx="169">
                  <c:v>650</c:v>
                </c:pt>
                <c:pt idx="170">
                  <c:v>670</c:v>
                </c:pt>
                <c:pt idx="171">
                  <c:v>687.54</c:v>
                </c:pt>
                <c:pt idx="172">
                  <c:v>722.99</c:v>
                </c:pt>
                <c:pt idx="173">
                  <c:v>760</c:v>
                </c:pt>
                <c:pt idx="174">
                  <c:v>760</c:v>
                </c:pt>
                <c:pt idx="175">
                  <c:v>770</c:v>
                </c:pt>
                <c:pt idx="176">
                  <c:v>773.54</c:v>
                </c:pt>
                <c:pt idx="177">
                  <c:v>865.41</c:v>
                </c:pt>
                <c:pt idx="178">
                  <c:v>896.21</c:v>
                </c:pt>
                <c:pt idx="179">
                  <c:v>915.07</c:v>
                </c:pt>
                <c:pt idx="180">
                  <c:v>928.59</c:v>
                </c:pt>
                <c:pt idx="181">
                  <c:v>964.71</c:v>
                </c:pt>
                <c:pt idx="182">
                  <c:v>1006.65</c:v>
                </c:pt>
                <c:pt idx="183">
                  <c:v>1012</c:v>
                </c:pt>
                <c:pt idx="184">
                  <c:v>1019</c:v>
                </c:pt>
                <c:pt idx="185">
                  <c:v>1033.74</c:v>
                </c:pt>
                <c:pt idx="186">
                  <c:v>1044</c:v>
                </c:pt>
                <c:pt idx="187">
                  <c:v>1047</c:v>
                </c:pt>
                <c:pt idx="188">
                  <c:v>1056</c:v>
                </c:pt>
                <c:pt idx="189">
                  <c:v>1068</c:v>
                </c:pt>
                <c:pt idx="190">
                  <c:v>1070</c:v>
                </c:pt>
                <c:pt idx="191">
                  <c:v>1071</c:v>
                </c:pt>
                <c:pt idx="192">
                  <c:v>1082</c:v>
                </c:pt>
                <c:pt idx="193">
                  <c:v>1086</c:v>
                </c:pt>
                <c:pt idx="194">
                  <c:v>1121.8699999999999</c:v>
                </c:pt>
                <c:pt idx="195">
                  <c:v>1131.51</c:v>
                </c:pt>
                <c:pt idx="196">
                  <c:v>1132</c:v>
                </c:pt>
                <c:pt idx="197">
                  <c:v>1135</c:v>
                </c:pt>
                <c:pt idx="198">
                  <c:v>1135.94</c:v>
                </c:pt>
                <c:pt idx="199">
                  <c:v>1136.4000000000001</c:v>
                </c:pt>
                <c:pt idx="200">
                  <c:v>1137</c:v>
                </c:pt>
                <c:pt idx="201">
                  <c:v>1137.01</c:v>
                </c:pt>
                <c:pt idx="202">
                  <c:v>1137.47</c:v>
                </c:pt>
                <c:pt idx="203">
                  <c:v>1141</c:v>
                </c:pt>
                <c:pt idx="204">
                  <c:v>1141.45</c:v>
                </c:pt>
                <c:pt idx="205">
                  <c:v>1756.6</c:v>
                </c:pt>
                <c:pt idx="206">
                  <c:v>1815.88</c:v>
                </c:pt>
                <c:pt idx="207">
                  <c:v>1824.29</c:v>
                </c:pt>
                <c:pt idx="208">
                  <c:v>1837.28</c:v>
                </c:pt>
                <c:pt idx="209">
                  <c:v>1877.93</c:v>
                </c:pt>
                <c:pt idx="210">
                  <c:v>1880.07</c:v>
                </c:pt>
                <c:pt idx="211">
                  <c:v>1908.9</c:v>
                </c:pt>
                <c:pt idx="212">
                  <c:v>1981.58</c:v>
                </c:pt>
                <c:pt idx="213">
                  <c:v>1986.93</c:v>
                </c:pt>
                <c:pt idx="214">
                  <c:v>2020.55</c:v>
                </c:pt>
                <c:pt idx="215">
                  <c:v>2026.97</c:v>
                </c:pt>
                <c:pt idx="216">
                  <c:v>2137.65</c:v>
                </c:pt>
                <c:pt idx="217">
                  <c:v>2483.7399999999998</c:v>
                </c:pt>
                <c:pt idx="218">
                  <c:v>2497.04</c:v>
                </c:pt>
                <c:pt idx="219">
                  <c:v>2498.41</c:v>
                </c:pt>
                <c:pt idx="220">
                  <c:v>2689.5</c:v>
                </c:pt>
                <c:pt idx="221">
                  <c:v>3935.18</c:v>
                </c:pt>
                <c:pt idx="222">
                  <c:v>4399.7299999999996</c:v>
                </c:pt>
                <c:pt idx="223">
                  <c:v>5438.75</c:v>
                </c:pt>
                <c:pt idx="224">
                  <c:v>5709.16</c:v>
                </c:pt>
                <c:pt idx="225">
                  <c:v>6552.01</c:v>
                </c:pt>
                <c:pt idx="226">
                  <c:v>6750.27</c:v>
                </c:pt>
                <c:pt idx="227">
                  <c:v>7125.25</c:v>
                </c:pt>
                <c:pt idx="228">
                  <c:v>7179.52</c:v>
                </c:pt>
                <c:pt idx="229">
                  <c:v>7304.65</c:v>
                </c:pt>
                <c:pt idx="230">
                  <c:v>7318.21</c:v>
                </c:pt>
                <c:pt idx="231">
                  <c:v>7362.31</c:v>
                </c:pt>
                <c:pt idx="232">
                  <c:v>7403.98</c:v>
                </c:pt>
                <c:pt idx="233">
                  <c:v>7463.51</c:v>
                </c:pt>
                <c:pt idx="234">
                  <c:v>7585.62</c:v>
                </c:pt>
                <c:pt idx="235">
                  <c:v>7736.39</c:v>
                </c:pt>
                <c:pt idx="236">
                  <c:v>7896.41</c:v>
                </c:pt>
                <c:pt idx="237">
                  <c:v>8004.96</c:v>
                </c:pt>
                <c:pt idx="238">
                  <c:v>8067.83</c:v>
                </c:pt>
                <c:pt idx="239">
                  <c:v>8124.41</c:v>
                </c:pt>
                <c:pt idx="240">
                  <c:v>8177.9</c:v>
                </c:pt>
                <c:pt idx="241">
                  <c:v>8188.12</c:v>
                </c:pt>
                <c:pt idx="242">
                  <c:v>8268</c:v>
                </c:pt>
                <c:pt idx="243">
                  <c:v>8440.0499999999993</c:v>
                </c:pt>
                <c:pt idx="244">
                  <c:v>8448.66</c:v>
                </c:pt>
                <c:pt idx="245">
                  <c:v>8800.49</c:v>
                </c:pt>
                <c:pt idx="246">
                  <c:v>8908.4699999999993</c:v>
                </c:pt>
                <c:pt idx="247">
                  <c:v>9140.9500000000007</c:v>
                </c:pt>
                <c:pt idx="248">
                  <c:v>9310.81</c:v>
                </c:pt>
                <c:pt idx="249">
                  <c:v>9504.31</c:v>
                </c:pt>
                <c:pt idx="250">
                  <c:v>9582.5400000000009</c:v>
                </c:pt>
                <c:pt idx="251">
                  <c:v>9597.6299999999992</c:v>
                </c:pt>
                <c:pt idx="252">
                  <c:v>9630.91</c:v>
                </c:pt>
                <c:pt idx="253">
                  <c:v>9684.2900000000009</c:v>
                </c:pt>
                <c:pt idx="254">
                  <c:v>9698.42</c:v>
                </c:pt>
                <c:pt idx="255">
                  <c:v>9890.23</c:v>
                </c:pt>
                <c:pt idx="256">
                  <c:v>9907.83</c:v>
                </c:pt>
                <c:pt idx="257">
                  <c:v>9933.44</c:v>
                </c:pt>
                <c:pt idx="258">
                  <c:v>10226.280000000001</c:v>
                </c:pt>
                <c:pt idx="259">
                  <c:v>10308.040000000001</c:v>
                </c:pt>
                <c:pt idx="260">
                  <c:v>10338.93</c:v>
                </c:pt>
                <c:pt idx="261">
                  <c:v>10459.19</c:v>
                </c:pt>
                <c:pt idx="262">
                  <c:v>10594.23</c:v>
                </c:pt>
                <c:pt idx="263">
                  <c:v>10627.81</c:v>
                </c:pt>
                <c:pt idx="264">
                  <c:v>10676.83</c:v>
                </c:pt>
                <c:pt idx="265">
                  <c:v>10982.5</c:v>
                </c:pt>
                <c:pt idx="266">
                  <c:v>11090.72</c:v>
                </c:pt>
                <c:pt idx="267">
                  <c:v>11093.62</c:v>
                </c:pt>
                <c:pt idx="268">
                  <c:v>11363.28</c:v>
                </c:pt>
                <c:pt idx="269">
                  <c:v>11381.33</c:v>
                </c:pt>
                <c:pt idx="270">
                  <c:v>11482.63</c:v>
                </c:pt>
                <c:pt idx="271">
                  <c:v>11743.3</c:v>
                </c:pt>
                <c:pt idx="272">
                  <c:v>11833.78</c:v>
                </c:pt>
                <c:pt idx="273">
                  <c:v>11856.41</c:v>
                </c:pt>
                <c:pt idx="274">
                  <c:v>12142.58</c:v>
                </c:pt>
                <c:pt idx="275">
                  <c:v>12244.53</c:v>
                </c:pt>
                <c:pt idx="276">
                  <c:v>12557.61</c:v>
                </c:pt>
                <c:pt idx="277">
                  <c:v>12629.9</c:v>
                </c:pt>
                <c:pt idx="278">
                  <c:v>12648.7</c:v>
                </c:pt>
                <c:pt idx="279">
                  <c:v>12981.35</c:v>
                </c:pt>
                <c:pt idx="280">
                  <c:v>12982.87</c:v>
                </c:pt>
                <c:pt idx="281">
                  <c:v>13405.39</c:v>
                </c:pt>
                <c:pt idx="282">
                  <c:v>13457.96</c:v>
                </c:pt>
                <c:pt idx="283">
                  <c:v>13470.8</c:v>
                </c:pt>
                <c:pt idx="284">
                  <c:v>13831.12</c:v>
                </c:pt>
                <c:pt idx="285">
                  <c:v>21195.82</c:v>
                </c:pt>
                <c:pt idx="286">
                  <c:v>21223.68</c:v>
                </c:pt>
                <c:pt idx="287">
                  <c:v>700</c:v>
                </c:pt>
                <c:pt idx="288">
                  <c:v>2867.12</c:v>
                </c:pt>
                <c:pt idx="289">
                  <c:v>7789.64</c:v>
                </c:pt>
                <c:pt idx="290">
                  <c:v>17929.3</c:v>
                </c:pt>
                <c:pt idx="291">
                  <c:v>18246.5</c:v>
                </c:pt>
                <c:pt idx="292">
                  <c:v>19214.71</c:v>
                </c:pt>
                <c:pt idx="293">
                  <c:v>19350.37</c:v>
                </c:pt>
                <c:pt idx="294">
                  <c:v>19515.54</c:v>
                </c:pt>
                <c:pt idx="295">
                  <c:v>19539.240000000002</c:v>
                </c:pt>
                <c:pt idx="296">
                  <c:v>27808.73</c:v>
                </c:pt>
                <c:pt idx="297">
                  <c:v>32548.34</c:v>
                </c:pt>
                <c:pt idx="298">
                  <c:v>34672.15</c:v>
                </c:pt>
                <c:pt idx="299">
                  <c:v>36307.800000000003</c:v>
                </c:pt>
                <c:pt idx="300">
                  <c:v>36950.26</c:v>
                </c:pt>
                <c:pt idx="301">
                  <c:v>37742.58</c:v>
                </c:pt>
                <c:pt idx="302">
                  <c:v>38126.25</c:v>
                </c:pt>
                <c:pt idx="303">
                  <c:v>39611.760000000002</c:v>
                </c:pt>
                <c:pt idx="304">
                  <c:v>39722.75</c:v>
                </c:pt>
                <c:pt idx="305">
                  <c:v>40419.019999999997</c:v>
                </c:pt>
                <c:pt idx="306">
                  <c:v>40974.160000000003</c:v>
                </c:pt>
                <c:pt idx="307">
                  <c:v>41676.080000000002</c:v>
                </c:pt>
                <c:pt idx="308">
                  <c:v>46599.11</c:v>
                </c:pt>
                <c:pt idx="309">
                  <c:v>48673.56</c:v>
                </c:pt>
                <c:pt idx="310">
                  <c:v>48885.14</c:v>
                </c:pt>
                <c:pt idx="311">
                  <c:v>63770.43</c:v>
                </c:pt>
                <c:pt idx="312">
                  <c:v>3866.86</c:v>
                </c:pt>
                <c:pt idx="313">
                  <c:v>5028.1499999999996</c:v>
                </c:pt>
                <c:pt idx="314">
                  <c:v>6948.7</c:v>
                </c:pt>
                <c:pt idx="315">
                  <c:v>17479.53</c:v>
                </c:pt>
                <c:pt idx="316">
                  <c:v>17556.88</c:v>
                </c:pt>
                <c:pt idx="317">
                  <c:v>17584.72</c:v>
                </c:pt>
                <c:pt idx="318">
                  <c:v>17748.509999999998</c:v>
                </c:pt>
                <c:pt idx="319">
                  <c:v>17777.73</c:v>
                </c:pt>
                <c:pt idx="320">
                  <c:v>17832.599999999999</c:v>
                </c:pt>
                <c:pt idx="321">
                  <c:v>18031.189999999999</c:v>
                </c:pt>
                <c:pt idx="322">
                  <c:v>18033.97</c:v>
                </c:pt>
                <c:pt idx="323">
                  <c:v>18310.740000000002</c:v>
                </c:pt>
                <c:pt idx="324">
                  <c:v>18443.11</c:v>
                </c:pt>
                <c:pt idx="325">
                  <c:v>18682.740000000002</c:v>
                </c:pt>
                <c:pt idx="326">
                  <c:v>18932.810000000001</c:v>
                </c:pt>
                <c:pt idx="327">
                  <c:v>19259.96</c:v>
                </c:pt>
                <c:pt idx="328">
                  <c:v>19321.060000000001</c:v>
                </c:pt>
                <c:pt idx="329">
                  <c:v>19551.34</c:v>
                </c:pt>
                <c:pt idx="330">
                  <c:v>19673.34</c:v>
                </c:pt>
                <c:pt idx="331">
                  <c:v>28923.14</c:v>
                </c:pt>
                <c:pt idx="332">
                  <c:v>28950.47</c:v>
                </c:pt>
                <c:pt idx="333">
                  <c:v>29141.360000000001</c:v>
                </c:pt>
                <c:pt idx="334">
                  <c:v>29330.98</c:v>
                </c:pt>
                <c:pt idx="335">
                  <c:v>33750.29</c:v>
                </c:pt>
                <c:pt idx="336">
                  <c:v>36219.410000000003</c:v>
                </c:pt>
                <c:pt idx="337">
                  <c:v>42983.46</c:v>
                </c:pt>
                <c:pt idx="338">
                  <c:v>55135.4</c:v>
                </c:pt>
                <c:pt idx="339">
                  <c:v>646.14</c:v>
                </c:pt>
                <c:pt idx="340">
                  <c:v>668</c:v>
                </c:pt>
                <c:pt idx="341">
                  <c:v>750</c:v>
                </c:pt>
                <c:pt idx="342">
                  <c:v>770.38</c:v>
                </c:pt>
                <c:pt idx="343">
                  <c:v>1049</c:v>
                </c:pt>
                <c:pt idx="344">
                  <c:v>1769.53</c:v>
                </c:pt>
                <c:pt idx="345">
                  <c:v>1822.54</c:v>
                </c:pt>
                <c:pt idx="346">
                  <c:v>1850.55</c:v>
                </c:pt>
                <c:pt idx="347">
                  <c:v>1865.98</c:v>
                </c:pt>
                <c:pt idx="348">
                  <c:v>1906.36</c:v>
                </c:pt>
                <c:pt idx="349">
                  <c:v>1909.53</c:v>
                </c:pt>
                <c:pt idx="350">
                  <c:v>1917.32</c:v>
                </c:pt>
                <c:pt idx="351">
                  <c:v>2045.69</c:v>
                </c:pt>
                <c:pt idx="352">
                  <c:v>2055.3200000000002</c:v>
                </c:pt>
                <c:pt idx="353">
                  <c:v>2352.9699999999998</c:v>
                </c:pt>
                <c:pt idx="354">
                  <c:v>2523.17</c:v>
                </c:pt>
                <c:pt idx="355">
                  <c:v>2534.39</c:v>
                </c:pt>
                <c:pt idx="356">
                  <c:v>2680.95</c:v>
                </c:pt>
                <c:pt idx="357">
                  <c:v>3062.51</c:v>
                </c:pt>
                <c:pt idx="358">
                  <c:v>6700.56</c:v>
                </c:pt>
                <c:pt idx="359">
                  <c:v>6738.84</c:v>
                </c:pt>
                <c:pt idx="360">
                  <c:v>7222.79</c:v>
                </c:pt>
                <c:pt idx="361">
                  <c:v>7302.46</c:v>
                </c:pt>
                <c:pt idx="362">
                  <c:v>7322.86</c:v>
                </c:pt>
                <c:pt idx="363">
                  <c:v>7526.71</c:v>
                </c:pt>
                <c:pt idx="364">
                  <c:v>7609.6</c:v>
                </c:pt>
                <c:pt idx="365">
                  <c:v>7657.69</c:v>
                </c:pt>
                <c:pt idx="366">
                  <c:v>7953.72</c:v>
                </c:pt>
                <c:pt idx="367">
                  <c:v>8091.3</c:v>
                </c:pt>
                <c:pt idx="368">
                  <c:v>8355.5400000000009</c:v>
                </c:pt>
                <c:pt idx="369">
                  <c:v>8665.09</c:v>
                </c:pt>
                <c:pt idx="370">
                  <c:v>8827.2099999999991</c:v>
                </c:pt>
                <c:pt idx="371">
                  <c:v>8835.26</c:v>
                </c:pt>
                <c:pt idx="372">
                  <c:v>9174.14</c:v>
                </c:pt>
                <c:pt idx="373">
                  <c:v>9764.08</c:v>
                </c:pt>
                <c:pt idx="374">
                  <c:v>9863.4699999999993</c:v>
                </c:pt>
                <c:pt idx="375">
                  <c:v>9869.81</c:v>
                </c:pt>
                <c:pt idx="376">
                  <c:v>10139.84</c:v>
                </c:pt>
                <c:pt idx="377">
                  <c:v>10231.5</c:v>
                </c:pt>
                <c:pt idx="378">
                  <c:v>10310.780000000001</c:v>
                </c:pt>
                <c:pt idx="379">
                  <c:v>10352.48</c:v>
                </c:pt>
                <c:pt idx="380">
                  <c:v>10355.64</c:v>
                </c:pt>
                <c:pt idx="381">
                  <c:v>10455.1</c:v>
                </c:pt>
                <c:pt idx="382">
                  <c:v>10594.5</c:v>
                </c:pt>
                <c:pt idx="383">
                  <c:v>10601.63</c:v>
                </c:pt>
                <c:pt idx="384">
                  <c:v>10608.67</c:v>
                </c:pt>
                <c:pt idx="385">
                  <c:v>10719.57</c:v>
                </c:pt>
                <c:pt idx="386">
                  <c:v>10886.66</c:v>
                </c:pt>
                <c:pt idx="387">
                  <c:v>10976.25</c:v>
                </c:pt>
                <c:pt idx="388">
                  <c:v>10991.58</c:v>
                </c:pt>
                <c:pt idx="389">
                  <c:v>11028.56</c:v>
                </c:pt>
                <c:pt idx="390">
                  <c:v>11068.77</c:v>
                </c:pt>
                <c:pt idx="391">
                  <c:v>11082.58</c:v>
                </c:pt>
                <c:pt idx="392">
                  <c:v>11312.33</c:v>
                </c:pt>
                <c:pt idx="393">
                  <c:v>11319.12</c:v>
                </c:pt>
                <c:pt idx="394">
                  <c:v>11321.49</c:v>
                </c:pt>
                <c:pt idx="395">
                  <c:v>11353.23</c:v>
                </c:pt>
                <c:pt idx="396">
                  <c:v>11356.66</c:v>
                </c:pt>
                <c:pt idx="397">
                  <c:v>11454.02</c:v>
                </c:pt>
                <c:pt idx="398">
                  <c:v>11497.69</c:v>
                </c:pt>
                <c:pt idx="399">
                  <c:v>11530.12</c:v>
                </c:pt>
                <c:pt idx="400">
                  <c:v>11540.25</c:v>
                </c:pt>
                <c:pt idx="401">
                  <c:v>11735.88</c:v>
                </c:pt>
                <c:pt idx="402">
                  <c:v>11743.93</c:v>
                </c:pt>
                <c:pt idx="403">
                  <c:v>11830.61</c:v>
                </c:pt>
                <c:pt idx="404">
                  <c:v>11840.78</c:v>
                </c:pt>
                <c:pt idx="405">
                  <c:v>11842.62</c:v>
                </c:pt>
                <c:pt idx="406">
                  <c:v>11994.89</c:v>
                </c:pt>
                <c:pt idx="407">
                  <c:v>12124.99</c:v>
                </c:pt>
                <c:pt idx="408">
                  <c:v>12129.61</c:v>
                </c:pt>
                <c:pt idx="409">
                  <c:v>12137.6</c:v>
                </c:pt>
                <c:pt idx="410">
                  <c:v>12222.9</c:v>
                </c:pt>
                <c:pt idx="411">
                  <c:v>12224.35</c:v>
                </c:pt>
                <c:pt idx="412">
                  <c:v>12231.61</c:v>
                </c:pt>
                <c:pt idx="413">
                  <c:v>12235.84</c:v>
                </c:pt>
                <c:pt idx="414">
                  <c:v>12237.73</c:v>
                </c:pt>
                <c:pt idx="415">
                  <c:v>12245.17</c:v>
                </c:pt>
                <c:pt idx="416">
                  <c:v>12452.25</c:v>
                </c:pt>
                <c:pt idx="417">
                  <c:v>12499.88</c:v>
                </c:pt>
                <c:pt idx="418">
                  <c:v>12523.6</c:v>
                </c:pt>
                <c:pt idx="419">
                  <c:v>12622.18</c:v>
                </c:pt>
                <c:pt idx="420">
                  <c:v>12624.74</c:v>
                </c:pt>
                <c:pt idx="421">
                  <c:v>12847.24</c:v>
                </c:pt>
                <c:pt idx="422">
                  <c:v>12852.37</c:v>
                </c:pt>
                <c:pt idx="423">
                  <c:v>12950.07</c:v>
                </c:pt>
                <c:pt idx="424">
                  <c:v>13004.95</c:v>
                </c:pt>
                <c:pt idx="425">
                  <c:v>13008.07</c:v>
                </c:pt>
                <c:pt idx="426">
                  <c:v>13010.86</c:v>
                </c:pt>
                <c:pt idx="427">
                  <c:v>13012.21</c:v>
                </c:pt>
                <c:pt idx="428">
                  <c:v>13044.41</c:v>
                </c:pt>
                <c:pt idx="429">
                  <c:v>13116.84</c:v>
                </c:pt>
                <c:pt idx="430">
                  <c:v>13292.52</c:v>
                </c:pt>
                <c:pt idx="431">
                  <c:v>13352.1</c:v>
                </c:pt>
                <c:pt idx="432">
                  <c:v>13415.04</c:v>
                </c:pt>
                <c:pt idx="433">
                  <c:v>13417.05</c:v>
                </c:pt>
                <c:pt idx="434">
                  <c:v>13429.04</c:v>
                </c:pt>
                <c:pt idx="435">
                  <c:v>13511.28</c:v>
                </c:pt>
                <c:pt idx="436">
                  <c:v>13588.17</c:v>
                </c:pt>
                <c:pt idx="437">
                  <c:v>13622.01</c:v>
                </c:pt>
                <c:pt idx="438">
                  <c:v>13770.1</c:v>
                </c:pt>
                <c:pt idx="439">
                  <c:v>20568.32</c:v>
                </c:pt>
                <c:pt idx="440">
                  <c:v>21774.32</c:v>
                </c:pt>
                <c:pt idx="441">
                  <c:v>21984.47</c:v>
                </c:pt>
                <c:pt idx="442">
                  <c:v>1149</c:v>
                </c:pt>
                <c:pt idx="443">
                  <c:v>1165</c:v>
                </c:pt>
                <c:pt idx="444">
                  <c:v>1200</c:v>
                </c:pt>
                <c:pt idx="445">
                  <c:v>1220</c:v>
                </c:pt>
                <c:pt idx="446">
                  <c:v>1228</c:v>
                </c:pt>
                <c:pt idx="447">
                  <c:v>1240</c:v>
                </c:pt>
                <c:pt idx="448">
                  <c:v>1276</c:v>
                </c:pt>
                <c:pt idx="449">
                  <c:v>1293</c:v>
                </c:pt>
                <c:pt idx="450">
                  <c:v>1304</c:v>
                </c:pt>
                <c:pt idx="451">
                  <c:v>1338</c:v>
                </c:pt>
                <c:pt idx="452">
                  <c:v>1341.16</c:v>
                </c:pt>
                <c:pt idx="453">
                  <c:v>1481</c:v>
                </c:pt>
                <c:pt idx="454">
                  <c:v>1621.34</c:v>
                </c:pt>
                <c:pt idx="455">
                  <c:v>1625.43</c:v>
                </c:pt>
                <c:pt idx="456">
                  <c:v>1627.28</c:v>
                </c:pt>
                <c:pt idx="457">
                  <c:v>1628.47</c:v>
                </c:pt>
                <c:pt idx="458">
                  <c:v>1632.04</c:v>
                </c:pt>
                <c:pt idx="459">
                  <c:v>1632.56</c:v>
                </c:pt>
                <c:pt idx="460">
                  <c:v>1635.73</c:v>
                </c:pt>
                <c:pt idx="461">
                  <c:v>1639.56</c:v>
                </c:pt>
                <c:pt idx="462">
                  <c:v>1639.56</c:v>
                </c:pt>
                <c:pt idx="463">
                  <c:v>1646.43</c:v>
                </c:pt>
                <c:pt idx="464">
                  <c:v>2117.34</c:v>
                </c:pt>
                <c:pt idx="465">
                  <c:v>2118.61</c:v>
                </c:pt>
                <c:pt idx="466">
                  <c:v>2128.4299999999998</c:v>
                </c:pt>
                <c:pt idx="467">
                  <c:v>2130.6799999999998</c:v>
                </c:pt>
                <c:pt idx="468">
                  <c:v>2134.9</c:v>
                </c:pt>
                <c:pt idx="469">
                  <c:v>2136.88</c:v>
                </c:pt>
                <c:pt idx="470">
                  <c:v>2138.0700000000002</c:v>
                </c:pt>
                <c:pt idx="471">
                  <c:v>2257.48</c:v>
                </c:pt>
                <c:pt idx="472">
                  <c:v>2261.5700000000002</c:v>
                </c:pt>
                <c:pt idx="473">
                  <c:v>2404.73</c:v>
                </c:pt>
                <c:pt idx="474">
                  <c:v>2500.9299999999998</c:v>
                </c:pt>
                <c:pt idx="475">
                  <c:v>2527.8200000000002</c:v>
                </c:pt>
                <c:pt idx="476">
                  <c:v>2690.11</c:v>
                </c:pt>
                <c:pt idx="477">
                  <c:v>2699.57</c:v>
                </c:pt>
                <c:pt idx="478">
                  <c:v>2758.99</c:v>
                </c:pt>
                <c:pt idx="479">
                  <c:v>2842.76</c:v>
                </c:pt>
                <c:pt idx="480">
                  <c:v>2850.68</c:v>
                </c:pt>
                <c:pt idx="481">
                  <c:v>2855.44</c:v>
                </c:pt>
                <c:pt idx="482">
                  <c:v>2897.46</c:v>
                </c:pt>
                <c:pt idx="483">
                  <c:v>2943.41</c:v>
                </c:pt>
                <c:pt idx="484">
                  <c:v>3012.22</c:v>
                </c:pt>
                <c:pt idx="485">
                  <c:v>3021.81</c:v>
                </c:pt>
                <c:pt idx="486">
                  <c:v>3176.29</c:v>
                </c:pt>
                <c:pt idx="487">
                  <c:v>3176.82</c:v>
                </c:pt>
                <c:pt idx="488">
                  <c:v>3179.96</c:v>
                </c:pt>
                <c:pt idx="489">
                  <c:v>3201.25</c:v>
                </c:pt>
                <c:pt idx="490">
                  <c:v>3353.47</c:v>
                </c:pt>
                <c:pt idx="491">
                  <c:v>3538.9</c:v>
                </c:pt>
                <c:pt idx="492">
                  <c:v>3556.92</c:v>
                </c:pt>
                <c:pt idx="493">
                  <c:v>3736.46</c:v>
                </c:pt>
                <c:pt idx="494">
                  <c:v>3796.36</c:v>
                </c:pt>
                <c:pt idx="495">
                  <c:v>3889.2</c:v>
                </c:pt>
                <c:pt idx="496">
                  <c:v>3898.35</c:v>
                </c:pt>
                <c:pt idx="497">
                  <c:v>4070.51</c:v>
                </c:pt>
                <c:pt idx="498">
                  <c:v>4134.08</c:v>
                </c:pt>
                <c:pt idx="499">
                  <c:v>4154.97</c:v>
                </c:pt>
                <c:pt idx="500">
                  <c:v>4320.41</c:v>
                </c:pt>
                <c:pt idx="501">
                  <c:v>4357.04</c:v>
                </c:pt>
                <c:pt idx="502">
                  <c:v>4468.25</c:v>
                </c:pt>
                <c:pt idx="503">
                  <c:v>4488.58</c:v>
                </c:pt>
                <c:pt idx="504">
                  <c:v>4571.41</c:v>
                </c:pt>
                <c:pt idx="505">
                  <c:v>5045.1499999999996</c:v>
                </c:pt>
                <c:pt idx="506">
                  <c:v>5213.22</c:v>
                </c:pt>
                <c:pt idx="507">
                  <c:v>5266.37</c:v>
                </c:pt>
                <c:pt idx="508">
                  <c:v>5267.82</c:v>
                </c:pt>
                <c:pt idx="509">
                  <c:v>5272.18</c:v>
                </c:pt>
                <c:pt idx="510">
                  <c:v>5291.71</c:v>
                </c:pt>
                <c:pt idx="511">
                  <c:v>5306.7</c:v>
                </c:pt>
                <c:pt idx="512">
                  <c:v>5322.24</c:v>
                </c:pt>
                <c:pt idx="513">
                  <c:v>5698.74</c:v>
                </c:pt>
                <c:pt idx="514">
                  <c:v>5832.6</c:v>
                </c:pt>
                <c:pt idx="515">
                  <c:v>5927.65</c:v>
                </c:pt>
                <c:pt idx="516">
                  <c:v>5957.35</c:v>
                </c:pt>
                <c:pt idx="517">
                  <c:v>6061.8</c:v>
                </c:pt>
                <c:pt idx="518">
                  <c:v>6147.12</c:v>
                </c:pt>
                <c:pt idx="519">
                  <c:v>6183.46</c:v>
                </c:pt>
                <c:pt idx="520">
                  <c:v>6254.13</c:v>
                </c:pt>
                <c:pt idx="521">
                  <c:v>6305.61</c:v>
                </c:pt>
                <c:pt idx="522">
                  <c:v>6358.78</c:v>
                </c:pt>
                <c:pt idx="523">
                  <c:v>6571.02</c:v>
                </c:pt>
                <c:pt idx="524">
                  <c:v>6638.16</c:v>
                </c:pt>
                <c:pt idx="525">
                  <c:v>6721.37</c:v>
                </c:pt>
                <c:pt idx="526">
                  <c:v>6842.28</c:v>
                </c:pt>
                <c:pt idx="527">
                  <c:v>6876.53</c:v>
                </c:pt>
                <c:pt idx="528">
                  <c:v>7042.11</c:v>
                </c:pt>
                <c:pt idx="529">
                  <c:v>7096.98</c:v>
                </c:pt>
                <c:pt idx="530">
                  <c:v>7318.22</c:v>
                </c:pt>
                <c:pt idx="531">
                  <c:v>7419.48</c:v>
                </c:pt>
                <c:pt idx="532">
                  <c:v>7421.19</c:v>
                </c:pt>
                <c:pt idx="533">
                  <c:v>7450.36</c:v>
                </c:pt>
                <c:pt idx="534">
                  <c:v>7487.38</c:v>
                </c:pt>
                <c:pt idx="535">
                  <c:v>7504.3</c:v>
                </c:pt>
                <c:pt idx="536">
                  <c:v>7607.03</c:v>
                </c:pt>
                <c:pt idx="537">
                  <c:v>7636.92</c:v>
                </c:pt>
                <c:pt idx="538">
                  <c:v>7650.8</c:v>
                </c:pt>
                <c:pt idx="539">
                  <c:v>7676.4</c:v>
                </c:pt>
                <c:pt idx="540">
                  <c:v>7731.86</c:v>
                </c:pt>
                <c:pt idx="541">
                  <c:v>7763.06</c:v>
                </c:pt>
                <c:pt idx="542">
                  <c:v>7803.77</c:v>
                </c:pt>
                <c:pt idx="543">
                  <c:v>7844.8</c:v>
                </c:pt>
                <c:pt idx="544">
                  <c:v>7851.85</c:v>
                </c:pt>
                <c:pt idx="545">
                  <c:v>8014.62</c:v>
                </c:pt>
                <c:pt idx="546">
                  <c:v>8026.67</c:v>
                </c:pt>
                <c:pt idx="547">
                  <c:v>8035.64</c:v>
                </c:pt>
                <c:pt idx="548">
                  <c:v>8081.26</c:v>
                </c:pt>
                <c:pt idx="549">
                  <c:v>8314.65</c:v>
                </c:pt>
                <c:pt idx="550">
                  <c:v>8466.35</c:v>
                </c:pt>
                <c:pt idx="551">
                  <c:v>8471.65</c:v>
                </c:pt>
                <c:pt idx="552">
                  <c:v>8671.19</c:v>
                </c:pt>
                <c:pt idx="553">
                  <c:v>8890.59</c:v>
                </c:pt>
                <c:pt idx="554">
                  <c:v>8906.14</c:v>
                </c:pt>
                <c:pt idx="555">
                  <c:v>8988.16</c:v>
                </c:pt>
                <c:pt idx="556">
                  <c:v>9171.75</c:v>
                </c:pt>
                <c:pt idx="557">
                  <c:v>9507.68</c:v>
                </c:pt>
                <c:pt idx="558">
                  <c:v>9644.25</c:v>
                </c:pt>
                <c:pt idx="559">
                  <c:v>9753.49</c:v>
                </c:pt>
                <c:pt idx="560">
                  <c:v>9844.4500000000007</c:v>
                </c:pt>
                <c:pt idx="561">
                  <c:v>9894.69</c:v>
                </c:pt>
                <c:pt idx="562">
                  <c:v>9991.0400000000009</c:v>
                </c:pt>
                <c:pt idx="563">
                  <c:v>13844.8</c:v>
                </c:pt>
                <c:pt idx="564">
                  <c:v>14210.54</c:v>
                </c:pt>
                <c:pt idx="565">
                  <c:v>14254.61</c:v>
                </c:pt>
                <c:pt idx="566">
                  <c:v>14256.19</c:v>
                </c:pt>
                <c:pt idx="567">
                  <c:v>14285.9</c:v>
                </c:pt>
                <c:pt idx="568">
                  <c:v>14665.75</c:v>
                </c:pt>
                <c:pt idx="569">
                  <c:v>14692.67</c:v>
                </c:pt>
                <c:pt idx="570">
                  <c:v>14711.74</c:v>
                </c:pt>
                <c:pt idx="571">
                  <c:v>14926.97</c:v>
                </c:pt>
                <c:pt idx="572">
                  <c:v>15103.69</c:v>
                </c:pt>
                <c:pt idx="573">
                  <c:v>15161.25</c:v>
                </c:pt>
                <c:pt idx="574">
                  <c:v>15174.81</c:v>
                </c:pt>
                <c:pt idx="575">
                  <c:v>15377.77</c:v>
                </c:pt>
                <c:pt idx="576">
                  <c:v>15556.67</c:v>
                </c:pt>
                <c:pt idx="577">
                  <c:v>15746.62</c:v>
                </c:pt>
                <c:pt idx="578">
                  <c:v>15817.99</c:v>
                </c:pt>
                <c:pt idx="579">
                  <c:v>16190.97</c:v>
                </c:pt>
                <c:pt idx="580">
                  <c:v>16770.990000000002</c:v>
                </c:pt>
                <c:pt idx="581">
                  <c:v>16903.5</c:v>
                </c:pt>
                <c:pt idx="582">
                  <c:v>17174.52</c:v>
                </c:pt>
                <c:pt idx="583">
                  <c:v>17352.68</c:v>
                </c:pt>
                <c:pt idx="584">
                  <c:v>17468.98</c:v>
                </c:pt>
                <c:pt idx="585">
                  <c:v>20234.849999999999</c:v>
                </c:pt>
                <c:pt idx="586">
                  <c:v>20253.84</c:v>
                </c:pt>
                <c:pt idx="587">
                  <c:v>20446.849999999999</c:v>
                </c:pt>
                <c:pt idx="588">
                  <c:v>20893.060000000001</c:v>
                </c:pt>
                <c:pt idx="589">
                  <c:v>21348.71</c:v>
                </c:pt>
                <c:pt idx="590">
                  <c:v>21595.38</c:v>
                </c:pt>
                <c:pt idx="591">
                  <c:v>21661.16</c:v>
                </c:pt>
                <c:pt idx="592">
                  <c:v>24393.62</c:v>
                </c:pt>
                <c:pt idx="593">
                  <c:v>24476.48</c:v>
                </c:pt>
                <c:pt idx="594">
                  <c:v>25678.78</c:v>
                </c:pt>
                <c:pt idx="595">
                  <c:v>32765.33</c:v>
                </c:pt>
                <c:pt idx="596">
                  <c:v>33307.550000000003</c:v>
                </c:pt>
                <c:pt idx="597">
                  <c:v>33907.550000000003</c:v>
                </c:pt>
                <c:pt idx="598">
                  <c:v>35711.39</c:v>
                </c:pt>
                <c:pt idx="599">
                  <c:v>36182.870000000003</c:v>
                </c:pt>
                <c:pt idx="600">
                  <c:v>36898.730000000003</c:v>
                </c:pt>
                <c:pt idx="601">
                  <c:v>43578.94</c:v>
                </c:pt>
                <c:pt idx="602">
                  <c:v>43817.45</c:v>
                </c:pt>
                <c:pt idx="603">
                  <c:v>43921.18</c:v>
                </c:pt>
                <c:pt idx="604">
                  <c:v>1241.57</c:v>
                </c:pt>
                <c:pt idx="605">
                  <c:v>1242.26</c:v>
                </c:pt>
                <c:pt idx="606">
                  <c:v>1242.82</c:v>
                </c:pt>
                <c:pt idx="607">
                  <c:v>1252.4100000000001</c:v>
                </c:pt>
                <c:pt idx="608">
                  <c:v>1253.94</c:v>
                </c:pt>
                <c:pt idx="609">
                  <c:v>1256.3</c:v>
                </c:pt>
                <c:pt idx="610">
                  <c:v>1261.44</c:v>
                </c:pt>
                <c:pt idx="611">
                  <c:v>1261.8599999999999</c:v>
                </c:pt>
                <c:pt idx="612">
                  <c:v>1263.25</c:v>
                </c:pt>
                <c:pt idx="613">
                  <c:v>1402</c:v>
                </c:pt>
                <c:pt idx="614">
                  <c:v>1526.31</c:v>
                </c:pt>
                <c:pt idx="615">
                  <c:v>1682.6</c:v>
                </c:pt>
                <c:pt idx="616">
                  <c:v>2144.85</c:v>
                </c:pt>
                <c:pt idx="617">
                  <c:v>2150.4699999999998</c:v>
                </c:pt>
                <c:pt idx="618">
                  <c:v>2154.36</c:v>
                </c:pt>
                <c:pt idx="619">
                  <c:v>2166.73</c:v>
                </c:pt>
                <c:pt idx="620">
                  <c:v>2457.5</c:v>
                </c:pt>
                <c:pt idx="621">
                  <c:v>2632.99</c:v>
                </c:pt>
                <c:pt idx="622">
                  <c:v>2819.51</c:v>
                </c:pt>
                <c:pt idx="623">
                  <c:v>2974.13</c:v>
                </c:pt>
                <c:pt idx="624">
                  <c:v>3051.73</c:v>
                </c:pt>
                <c:pt idx="625">
                  <c:v>3161.45</c:v>
                </c:pt>
                <c:pt idx="626">
                  <c:v>3172.02</c:v>
                </c:pt>
                <c:pt idx="627">
                  <c:v>3280.22</c:v>
                </c:pt>
                <c:pt idx="628">
                  <c:v>3353.28</c:v>
                </c:pt>
                <c:pt idx="629">
                  <c:v>3434.38</c:v>
                </c:pt>
                <c:pt idx="630">
                  <c:v>3554.2</c:v>
                </c:pt>
                <c:pt idx="631">
                  <c:v>3761.29</c:v>
                </c:pt>
                <c:pt idx="632">
                  <c:v>3931.51</c:v>
                </c:pt>
                <c:pt idx="633">
                  <c:v>3989.84</c:v>
                </c:pt>
                <c:pt idx="634">
                  <c:v>4402.2299999999996</c:v>
                </c:pt>
                <c:pt idx="635">
                  <c:v>4608.03</c:v>
                </c:pt>
                <c:pt idx="636">
                  <c:v>4883.87</c:v>
                </c:pt>
                <c:pt idx="637">
                  <c:v>4999.04</c:v>
                </c:pt>
                <c:pt idx="638">
                  <c:v>5043.13</c:v>
                </c:pt>
                <c:pt idx="639">
                  <c:v>5364.66</c:v>
                </c:pt>
                <c:pt idx="640">
                  <c:v>5383.54</c:v>
                </c:pt>
                <c:pt idx="641">
                  <c:v>5649.72</c:v>
                </c:pt>
                <c:pt idx="642">
                  <c:v>5910.94</c:v>
                </c:pt>
                <c:pt idx="643">
                  <c:v>5979.73</c:v>
                </c:pt>
                <c:pt idx="644">
                  <c:v>6064.37</c:v>
                </c:pt>
                <c:pt idx="645">
                  <c:v>6138.5</c:v>
                </c:pt>
                <c:pt idx="646">
                  <c:v>6186.13</c:v>
                </c:pt>
                <c:pt idx="647">
                  <c:v>6250.44</c:v>
                </c:pt>
                <c:pt idx="648">
                  <c:v>6311.11</c:v>
                </c:pt>
                <c:pt idx="649">
                  <c:v>6474.01</c:v>
                </c:pt>
                <c:pt idx="650">
                  <c:v>7345.08</c:v>
                </c:pt>
                <c:pt idx="651">
                  <c:v>7348.14</c:v>
                </c:pt>
                <c:pt idx="652">
                  <c:v>7623.13</c:v>
                </c:pt>
                <c:pt idx="653">
                  <c:v>8269.0400000000009</c:v>
                </c:pt>
                <c:pt idx="654">
                  <c:v>8277.52</c:v>
                </c:pt>
                <c:pt idx="655">
                  <c:v>8457.82</c:v>
                </c:pt>
                <c:pt idx="656">
                  <c:v>8747.68</c:v>
                </c:pt>
                <c:pt idx="657">
                  <c:v>8782.4699999999993</c:v>
                </c:pt>
                <c:pt idx="658">
                  <c:v>8798.59</c:v>
                </c:pt>
                <c:pt idx="659">
                  <c:v>8932.08</c:v>
                </c:pt>
                <c:pt idx="660">
                  <c:v>9264.7999999999993</c:v>
                </c:pt>
                <c:pt idx="661">
                  <c:v>9528.9</c:v>
                </c:pt>
                <c:pt idx="662">
                  <c:v>9625.92</c:v>
                </c:pt>
                <c:pt idx="663">
                  <c:v>9634.5400000000009</c:v>
                </c:pt>
                <c:pt idx="664">
                  <c:v>9653.81</c:v>
                </c:pt>
                <c:pt idx="665">
                  <c:v>13844.51</c:v>
                </c:pt>
                <c:pt idx="666">
                  <c:v>13880.95</c:v>
                </c:pt>
                <c:pt idx="667">
                  <c:v>14319.03</c:v>
                </c:pt>
                <c:pt idx="668">
                  <c:v>15026.3</c:v>
                </c:pt>
                <c:pt idx="669">
                  <c:v>15368.22</c:v>
                </c:pt>
                <c:pt idx="670">
                  <c:v>15820.7</c:v>
                </c:pt>
                <c:pt idx="671">
                  <c:v>16232.85</c:v>
                </c:pt>
                <c:pt idx="672">
                  <c:v>16297.85</c:v>
                </c:pt>
                <c:pt idx="673">
                  <c:v>16600.16</c:v>
                </c:pt>
                <c:pt idx="674">
                  <c:v>16841.32</c:v>
                </c:pt>
                <c:pt idx="675">
                  <c:v>16884.919999999998</c:v>
                </c:pt>
                <c:pt idx="676">
                  <c:v>17081.080000000002</c:v>
                </c:pt>
                <c:pt idx="677">
                  <c:v>20630.28</c:v>
                </c:pt>
                <c:pt idx="678">
                  <c:v>21882.400000000001</c:v>
                </c:pt>
                <c:pt idx="679">
                  <c:v>22144.03</c:v>
                </c:pt>
                <c:pt idx="680">
                  <c:v>23082.959999999999</c:v>
                </c:pt>
                <c:pt idx="681">
                  <c:v>24294.02</c:v>
                </c:pt>
                <c:pt idx="682">
                  <c:v>24387.74</c:v>
                </c:pt>
                <c:pt idx="683">
                  <c:v>24603.05</c:v>
                </c:pt>
                <c:pt idx="684">
                  <c:v>24795.040000000001</c:v>
                </c:pt>
                <c:pt idx="685">
                  <c:v>24817.25</c:v>
                </c:pt>
                <c:pt idx="686">
                  <c:v>24863.25</c:v>
                </c:pt>
                <c:pt idx="687">
                  <c:v>25075.97</c:v>
                </c:pt>
                <c:pt idx="688">
                  <c:v>25127.22</c:v>
                </c:pt>
                <c:pt idx="689">
                  <c:v>25648.98</c:v>
                </c:pt>
                <c:pt idx="690">
                  <c:v>26026.97</c:v>
                </c:pt>
                <c:pt idx="691">
                  <c:v>26316.59</c:v>
                </c:pt>
                <c:pt idx="692">
                  <c:v>26479.4</c:v>
                </c:pt>
                <c:pt idx="693">
                  <c:v>26927.69</c:v>
                </c:pt>
                <c:pt idx="694">
                  <c:v>26936.98</c:v>
                </c:pt>
                <c:pt idx="695">
                  <c:v>27080.639999999999</c:v>
                </c:pt>
                <c:pt idx="696">
                  <c:v>27236.959999999999</c:v>
                </c:pt>
                <c:pt idx="697">
                  <c:v>27614.71</c:v>
                </c:pt>
                <c:pt idx="698">
                  <c:v>27619.360000000001</c:v>
                </c:pt>
                <c:pt idx="699">
                  <c:v>30134.75</c:v>
                </c:pt>
                <c:pt idx="700">
                  <c:v>30328.27</c:v>
                </c:pt>
                <c:pt idx="701">
                  <c:v>30366.93</c:v>
                </c:pt>
                <c:pt idx="702">
                  <c:v>30422.03</c:v>
                </c:pt>
                <c:pt idx="703">
                  <c:v>30625.65</c:v>
                </c:pt>
                <c:pt idx="704">
                  <c:v>31196.61</c:v>
                </c:pt>
                <c:pt idx="705">
                  <c:v>31322.53</c:v>
                </c:pt>
                <c:pt idx="706">
                  <c:v>31328.27</c:v>
                </c:pt>
                <c:pt idx="707">
                  <c:v>31368.81</c:v>
                </c:pt>
                <c:pt idx="708">
                  <c:v>31980.89</c:v>
                </c:pt>
                <c:pt idx="709">
                  <c:v>32222.81</c:v>
                </c:pt>
                <c:pt idx="710">
                  <c:v>32428.63</c:v>
                </c:pt>
                <c:pt idx="711">
                  <c:v>32686.080000000002</c:v>
                </c:pt>
                <c:pt idx="712">
                  <c:v>32947.629999999997</c:v>
                </c:pt>
                <c:pt idx="713">
                  <c:v>33025.32</c:v>
                </c:pt>
                <c:pt idx="714">
                  <c:v>33090.660000000003</c:v>
                </c:pt>
                <c:pt idx="715">
                  <c:v>33344.449999999997</c:v>
                </c:pt>
                <c:pt idx="716">
                  <c:v>33707.550000000003</c:v>
                </c:pt>
                <c:pt idx="717">
                  <c:v>33829.39</c:v>
                </c:pt>
                <c:pt idx="718">
                  <c:v>33900.65</c:v>
                </c:pt>
                <c:pt idx="719">
                  <c:v>33975.47</c:v>
                </c:pt>
                <c:pt idx="720">
                  <c:v>34053.360000000001</c:v>
                </c:pt>
                <c:pt idx="721">
                  <c:v>34084.68</c:v>
                </c:pt>
                <c:pt idx="722">
                  <c:v>34166.269999999997</c:v>
                </c:pt>
                <c:pt idx="723">
                  <c:v>34205.07</c:v>
                </c:pt>
                <c:pt idx="724">
                  <c:v>34838.870000000003</c:v>
                </c:pt>
                <c:pt idx="725">
                  <c:v>34975.68</c:v>
                </c:pt>
                <c:pt idx="726">
                  <c:v>34976.42</c:v>
                </c:pt>
                <c:pt idx="727">
                  <c:v>34979.86</c:v>
                </c:pt>
                <c:pt idx="728">
                  <c:v>35345.730000000003</c:v>
                </c:pt>
                <c:pt idx="729">
                  <c:v>35517.19</c:v>
                </c:pt>
                <c:pt idx="730">
                  <c:v>35547.47</c:v>
                </c:pt>
                <c:pt idx="731">
                  <c:v>35573.26</c:v>
                </c:pt>
                <c:pt idx="732">
                  <c:v>35585.58</c:v>
                </c:pt>
                <c:pt idx="733">
                  <c:v>35883.269999999997</c:v>
                </c:pt>
                <c:pt idx="734">
                  <c:v>36074.339999999997</c:v>
                </c:pt>
                <c:pt idx="735">
                  <c:v>36314.050000000003</c:v>
                </c:pt>
                <c:pt idx="736">
                  <c:v>36445.550000000003</c:v>
                </c:pt>
                <c:pt idx="737">
                  <c:v>36541.550000000003</c:v>
                </c:pt>
                <c:pt idx="738">
                  <c:v>36795.29</c:v>
                </c:pt>
                <c:pt idx="739">
                  <c:v>36837.47</c:v>
                </c:pt>
                <c:pt idx="740">
                  <c:v>36922.61</c:v>
                </c:pt>
                <c:pt idx="741">
                  <c:v>36976.449999999997</c:v>
                </c:pt>
                <c:pt idx="742">
                  <c:v>37079.370000000003</c:v>
                </c:pt>
                <c:pt idx="743">
                  <c:v>37675.06</c:v>
                </c:pt>
                <c:pt idx="744">
                  <c:v>38189.1</c:v>
                </c:pt>
                <c:pt idx="745">
                  <c:v>38241.74</c:v>
                </c:pt>
                <c:pt idx="746">
                  <c:v>38389.79</c:v>
                </c:pt>
                <c:pt idx="747">
                  <c:v>38405.26</c:v>
                </c:pt>
                <c:pt idx="748">
                  <c:v>38869.25</c:v>
                </c:pt>
                <c:pt idx="749">
                  <c:v>39221.120000000003</c:v>
                </c:pt>
                <c:pt idx="750">
                  <c:v>39396.86</c:v>
                </c:pt>
                <c:pt idx="751">
                  <c:v>39721.93</c:v>
                </c:pt>
                <c:pt idx="752">
                  <c:v>43073.760000000002</c:v>
                </c:pt>
                <c:pt idx="753">
                  <c:v>48824.45</c:v>
                </c:pt>
                <c:pt idx="754">
                  <c:v>830.52</c:v>
                </c:pt>
                <c:pt idx="755">
                  <c:v>1142</c:v>
                </c:pt>
                <c:pt idx="756">
                  <c:v>1727.79</c:v>
                </c:pt>
                <c:pt idx="757">
                  <c:v>1728.9</c:v>
                </c:pt>
                <c:pt idx="758">
                  <c:v>1731.68</c:v>
                </c:pt>
                <c:pt idx="759">
                  <c:v>1737.38</c:v>
                </c:pt>
                <c:pt idx="760">
                  <c:v>1743.21</c:v>
                </c:pt>
                <c:pt idx="761">
                  <c:v>1744.47</c:v>
                </c:pt>
                <c:pt idx="762">
                  <c:v>1748.77</c:v>
                </c:pt>
                <c:pt idx="763">
                  <c:v>1759.34</c:v>
                </c:pt>
                <c:pt idx="764">
                  <c:v>1826.84</c:v>
                </c:pt>
                <c:pt idx="765">
                  <c:v>1875.34</c:v>
                </c:pt>
                <c:pt idx="766">
                  <c:v>1880.49</c:v>
                </c:pt>
                <c:pt idx="767">
                  <c:v>1969.61</c:v>
                </c:pt>
                <c:pt idx="768">
                  <c:v>1972.95</c:v>
                </c:pt>
                <c:pt idx="769">
                  <c:v>1977.82</c:v>
                </c:pt>
                <c:pt idx="770">
                  <c:v>2007.95</c:v>
                </c:pt>
                <c:pt idx="771">
                  <c:v>2020.18</c:v>
                </c:pt>
                <c:pt idx="772">
                  <c:v>2494.02</c:v>
                </c:pt>
                <c:pt idx="773">
                  <c:v>2866.09</c:v>
                </c:pt>
                <c:pt idx="774">
                  <c:v>3260.2</c:v>
                </c:pt>
                <c:pt idx="775">
                  <c:v>5969.72</c:v>
                </c:pt>
                <c:pt idx="776">
                  <c:v>7147.11</c:v>
                </c:pt>
                <c:pt idx="777">
                  <c:v>8071.57</c:v>
                </c:pt>
                <c:pt idx="778">
                  <c:v>8116.68</c:v>
                </c:pt>
                <c:pt idx="779">
                  <c:v>8444.4699999999993</c:v>
                </c:pt>
                <c:pt idx="780">
                  <c:v>9095.94</c:v>
                </c:pt>
                <c:pt idx="781">
                  <c:v>9144.57</c:v>
                </c:pt>
                <c:pt idx="782">
                  <c:v>9850.43</c:v>
                </c:pt>
                <c:pt idx="783">
                  <c:v>10214.64</c:v>
                </c:pt>
                <c:pt idx="784">
                  <c:v>10546.48</c:v>
                </c:pt>
                <c:pt idx="785">
                  <c:v>10577.09</c:v>
                </c:pt>
                <c:pt idx="786">
                  <c:v>10601.41</c:v>
                </c:pt>
                <c:pt idx="787">
                  <c:v>10602.39</c:v>
                </c:pt>
                <c:pt idx="788">
                  <c:v>10704.47</c:v>
                </c:pt>
                <c:pt idx="789">
                  <c:v>10713.64</c:v>
                </c:pt>
                <c:pt idx="790">
                  <c:v>10795.94</c:v>
                </c:pt>
                <c:pt idx="791">
                  <c:v>10959.33</c:v>
                </c:pt>
                <c:pt idx="792">
                  <c:v>10965.45</c:v>
                </c:pt>
                <c:pt idx="793">
                  <c:v>11068.7</c:v>
                </c:pt>
                <c:pt idx="794">
                  <c:v>11070.54</c:v>
                </c:pt>
                <c:pt idx="795">
                  <c:v>11073.18</c:v>
                </c:pt>
                <c:pt idx="796">
                  <c:v>11345.52</c:v>
                </c:pt>
                <c:pt idx="797">
                  <c:v>11362.76</c:v>
                </c:pt>
                <c:pt idx="798">
                  <c:v>11365.95</c:v>
                </c:pt>
                <c:pt idx="799">
                  <c:v>11455.28</c:v>
                </c:pt>
                <c:pt idx="800">
                  <c:v>11837.16</c:v>
                </c:pt>
                <c:pt idx="801">
                  <c:v>11842.44</c:v>
                </c:pt>
                <c:pt idx="802">
                  <c:v>11848.14</c:v>
                </c:pt>
                <c:pt idx="803">
                  <c:v>11858.56</c:v>
                </c:pt>
                <c:pt idx="804">
                  <c:v>12146.97</c:v>
                </c:pt>
                <c:pt idx="805">
                  <c:v>12233.83</c:v>
                </c:pt>
                <c:pt idx="806">
                  <c:v>12574.05</c:v>
                </c:pt>
                <c:pt idx="807">
                  <c:v>12638.2</c:v>
                </c:pt>
                <c:pt idx="808">
                  <c:v>12640.24</c:v>
                </c:pt>
                <c:pt idx="809">
                  <c:v>12644.59</c:v>
                </c:pt>
                <c:pt idx="810">
                  <c:v>12699.56</c:v>
                </c:pt>
                <c:pt idx="811">
                  <c:v>12700.63</c:v>
                </c:pt>
                <c:pt idx="812">
                  <c:v>12713</c:v>
                </c:pt>
                <c:pt idx="813">
                  <c:v>12957.12</c:v>
                </c:pt>
                <c:pt idx="814">
                  <c:v>12979.36</c:v>
                </c:pt>
                <c:pt idx="815">
                  <c:v>13041.92</c:v>
                </c:pt>
                <c:pt idx="816">
                  <c:v>13063.88</c:v>
                </c:pt>
                <c:pt idx="817">
                  <c:v>13110.79</c:v>
                </c:pt>
                <c:pt idx="818">
                  <c:v>13126.68</c:v>
                </c:pt>
                <c:pt idx="819">
                  <c:v>13390.56</c:v>
                </c:pt>
                <c:pt idx="820">
                  <c:v>13393.76</c:v>
                </c:pt>
                <c:pt idx="821">
                  <c:v>13451.12</c:v>
                </c:pt>
                <c:pt idx="822">
                  <c:v>13462.52</c:v>
                </c:pt>
                <c:pt idx="823">
                  <c:v>13470.86</c:v>
                </c:pt>
                <c:pt idx="824">
                  <c:v>13822.8</c:v>
                </c:pt>
                <c:pt idx="825">
                  <c:v>20167.34</c:v>
                </c:pt>
                <c:pt idx="826">
                  <c:v>20420.599999999999</c:v>
                </c:pt>
                <c:pt idx="827">
                  <c:v>21232.18</c:v>
                </c:pt>
                <c:pt idx="828">
                  <c:v>21797</c:v>
                </c:pt>
                <c:pt idx="829">
                  <c:v>22097.62</c:v>
                </c:pt>
                <c:pt idx="830">
                  <c:v>2302.3000000000002</c:v>
                </c:pt>
                <c:pt idx="831">
                  <c:v>4646.76</c:v>
                </c:pt>
                <c:pt idx="832">
                  <c:v>17496.310000000001</c:v>
                </c:pt>
                <c:pt idx="833">
                  <c:v>18955.22</c:v>
                </c:pt>
                <c:pt idx="834">
                  <c:v>27625.17</c:v>
                </c:pt>
                <c:pt idx="835">
                  <c:v>27696.11</c:v>
                </c:pt>
                <c:pt idx="836">
                  <c:v>27980.77</c:v>
                </c:pt>
                <c:pt idx="837">
                  <c:v>28245.34</c:v>
                </c:pt>
                <c:pt idx="838">
                  <c:v>28998.68</c:v>
                </c:pt>
                <c:pt idx="839">
                  <c:v>29007.82</c:v>
                </c:pt>
                <c:pt idx="840">
                  <c:v>29622.69</c:v>
                </c:pt>
                <c:pt idx="841">
                  <c:v>29757.69</c:v>
                </c:pt>
                <c:pt idx="842">
                  <c:v>29760.6</c:v>
                </c:pt>
                <c:pt idx="843">
                  <c:v>30697.71</c:v>
                </c:pt>
                <c:pt idx="844">
                  <c:v>31234.560000000001</c:v>
                </c:pt>
                <c:pt idx="845">
                  <c:v>32086.21</c:v>
                </c:pt>
                <c:pt idx="846">
                  <c:v>32192.76</c:v>
                </c:pt>
                <c:pt idx="847">
                  <c:v>32760.48</c:v>
                </c:pt>
                <c:pt idx="848">
                  <c:v>32827.51</c:v>
                </c:pt>
                <c:pt idx="849">
                  <c:v>33017.46</c:v>
                </c:pt>
                <c:pt idx="850">
                  <c:v>33057.230000000003</c:v>
                </c:pt>
                <c:pt idx="851">
                  <c:v>33074.94</c:v>
                </c:pt>
                <c:pt idx="852">
                  <c:v>33611.71</c:v>
                </c:pt>
                <c:pt idx="853">
                  <c:v>33753.32</c:v>
                </c:pt>
                <c:pt idx="854">
                  <c:v>34218.019999999997</c:v>
                </c:pt>
                <c:pt idx="855">
                  <c:v>34289.43</c:v>
                </c:pt>
                <c:pt idx="856">
                  <c:v>34472.839999999997</c:v>
                </c:pt>
                <c:pt idx="857">
                  <c:v>34779.620000000003</c:v>
                </c:pt>
                <c:pt idx="858">
                  <c:v>34828.65</c:v>
                </c:pt>
                <c:pt idx="859">
                  <c:v>35302.089999999997</c:v>
                </c:pt>
                <c:pt idx="860">
                  <c:v>35491.64</c:v>
                </c:pt>
                <c:pt idx="861">
                  <c:v>35547.72</c:v>
                </c:pt>
                <c:pt idx="862">
                  <c:v>35583.17</c:v>
                </c:pt>
                <c:pt idx="863">
                  <c:v>36197.699999999997</c:v>
                </c:pt>
                <c:pt idx="864">
                  <c:v>36332.449999999997</c:v>
                </c:pt>
                <c:pt idx="865">
                  <c:v>36572.800000000003</c:v>
                </c:pt>
                <c:pt idx="866">
                  <c:v>36786.370000000003</c:v>
                </c:pt>
                <c:pt idx="867">
                  <c:v>36889.99</c:v>
                </c:pt>
                <c:pt idx="868">
                  <c:v>37277.269999999997</c:v>
                </c:pt>
                <c:pt idx="869">
                  <c:v>37829.72</c:v>
                </c:pt>
                <c:pt idx="870">
                  <c:v>38893.360000000001</c:v>
                </c:pt>
                <c:pt idx="871">
                  <c:v>39727.61</c:v>
                </c:pt>
                <c:pt idx="872">
                  <c:v>40069.440000000002</c:v>
                </c:pt>
                <c:pt idx="873">
                  <c:v>40309.93</c:v>
                </c:pt>
                <c:pt idx="874">
                  <c:v>40373.74</c:v>
                </c:pt>
                <c:pt idx="875">
                  <c:v>40692.910000000003</c:v>
                </c:pt>
                <c:pt idx="876">
                  <c:v>40817.85</c:v>
                </c:pt>
                <c:pt idx="877">
                  <c:v>41055.29</c:v>
                </c:pt>
                <c:pt idx="878">
                  <c:v>41191.57</c:v>
                </c:pt>
                <c:pt idx="879">
                  <c:v>41250.39</c:v>
                </c:pt>
                <c:pt idx="880">
                  <c:v>41331.79</c:v>
                </c:pt>
                <c:pt idx="881">
                  <c:v>41351.879999999997</c:v>
                </c:pt>
                <c:pt idx="882">
                  <c:v>41505.15</c:v>
                </c:pt>
                <c:pt idx="883">
                  <c:v>41636.199999999997</c:v>
                </c:pt>
                <c:pt idx="884">
                  <c:v>41794.629999999997</c:v>
                </c:pt>
                <c:pt idx="885">
                  <c:v>41886.54</c:v>
                </c:pt>
                <c:pt idx="886">
                  <c:v>42188.15</c:v>
                </c:pt>
                <c:pt idx="887">
                  <c:v>42478.6</c:v>
                </c:pt>
                <c:pt idx="888">
                  <c:v>42538.720000000001</c:v>
                </c:pt>
                <c:pt idx="889">
                  <c:v>42644.2</c:v>
                </c:pt>
                <c:pt idx="890">
                  <c:v>42764.12</c:v>
                </c:pt>
                <c:pt idx="891">
                  <c:v>48173.36</c:v>
                </c:pt>
                <c:pt idx="892">
                  <c:v>52590.83</c:v>
                </c:pt>
                <c:pt idx="893">
                  <c:v>2196.4699999999998</c:v>
                </c:pt>
                <c:pt idx="894">
                  <c:v>2200.83</c:v>
                </c:pt>
                <c:pt idx="895">
                  <c:v>2203.4699999999998</c:v>
                </c:pt>
                <c:pt idx="896">
                  <c:v>2203.7399999999998</c:v>
                </c:pt>
                <c:pt idx="897">
                  <c:v>2205.98</c:v>
                </c:pt>
                <c:pt idx="898">
                  <c:v>2207.6999999999998</c:v>
                </c:pt>
                <c:pt idx="899">
                  <c:v>2211.13</c:v>
                </c:pt>
                <c:pt idx="900">
                  <c:v>2217.4699999999998</c:v>
                </c:pt>
                <c:pt idx="901">
                  <c:v>2217.6</c:v>
                </c:pt>
                <c:pt idx="902">
                  <c:v>2457.21</c:v>
                </c:pt>
                <c:pt idx="903">
                  <c:v>2459.7199999999998</c:v>
                </c:pt>
                <c:pt idx="904">
                  <c:v>2585.85</c:v>
                </c:pt>
                <c:pt idx="905">
                  <c:v>2731.91</c:v>
                </c:pt>
                <c:pt idx="906">
                  <c:v>2741.95</c:v>
                </c:pt>
                <c:pt idx="907">
                  <c:v>2755.02</c:v>
                </c:pt>
                <c:pt idx="908">
                  <c:v>2899.49</c:v>
                </c:pt>
                <c:pt idx="909">
                  <c:v>3044.21</c:v>
                </c:pt>
                <c:pt idx="910">
                  <c:v>3206.49</c:v>
                </c:pt>
                <c:pt idx="911">
                  <c:v>3213.62</c:v>
                </c:pt>
                <c:pt idx="912">
                  <c:v>3385.4</c:v>
                </c:pt>
                <c:pt idx="913">
                  <c:v>3558.62</c:v>
                </c:pt>
                <c:pt idx="914">
                  <c:v>3732.63</c:v>
                </c:pt>
                <c:pt idx="915">
                  <c:v>3943.6</c:v>
                </c:pt>
                <c:pt idx="916">
                  <c:v>4137.5200000000004</c:v>
                </c:pt>
                <c:pt idx="917">
                  <c:v>4347.0200000000004</c:v>
                </c:pt>
                <c:pt idx="918">
                  <c:v>4544.2299999999996</c:v>
                </c:pt>
                <c:pt idx="919">
                  <c:v>4992.38</c:v>
                </c:pt>
                <c:pt idx="920">
                  <c:v>5227.99</c:v>
                </c:pt>
                <c:pt idx="921">
                  <c:v>5458.05</c:v>
                </c:pt>
                <c:pt idx="922">
                  <c:v>5469.01</c:v>
                </c:pt>
                <c:pt idx="923">
                  <c:v>7050.02</c:v>
                </c:pt>
                <c:pt idx="924">
                  <c:v>7323.73</c:v>
                </c:pt>
                <c:pt idx="925">
                  <c:v>7325.05</c:v>
                </c:pt>
                <c:pt idx="926">
                  <c:v>7935.29</c:v>
                </c:pt>
                <c:pt idx="927">
                  <c:v>8534.67</c:v>
                </c:pt>
                <c:pt idx="928">
                  <c:v>9541.7000000000007</c:v>
                </c:pt>
                <c:pt idx="929">
                  <c:v>9866.2999999999993</c:v>
                </c:pt>
                <c:pt idx="930">
                  <c:v>9875.68</c:v>
                </c:pt>
                <c:pt idx="931">
                  <c:v>10197.77</c:v>
                </c:pt>
                <c:pt idx="932">
                  <c:v>10274.33</c:v>
                </c:pt>
                <c:pt idx="933">
                  <c:v>10564.88</c:v>
                </c:pt>
                <c:pt idx="934">
                  <c:v>10923.93</c:v>
                </c:pt>
                <c:pt idx="935">
                  <c:v>11286.54</c:v>
                </c:pt>
                <c:pt idx="936">
                  <c:v>11657.72</c:v>
                </c:pt>
                <c:pt idx="937">
                  <c:v>11658.12</c:v>
                </c:pt>
                <c:pt idx="938">
                  <c:v>11658.38</c:v>
                </c:pt>
                <c:pt idx="939">
                  <c:v>12029.29</c:v>
                </c:pt>
                <c:pt idx="940">
                  <c:v>12369.89</c:v>
                </c:pt>
                <c:pt idx="941">
                  <c:v>12430.95</c:v>
                </c:pt>
                <c:pt idx="942">
                  <c:v>12797.21</c:v>
                </c:pt>
                <c:pt idx="943">
                  <c:v>12815.44</c:v>
                </c:pt>
                <c:pt idx="944">
                  <c:v>13204.29</c:v>
                </c:pt>
                <c:pt idx="945">
                  <c:v>13217.09</c:v>
                </c:pt>
                <c:pt idx="946">
                  <c:v>13616.36</c:v>
                </c:pt>
                <c:pt idx="947">
                  <c:v>13635.64</c:v>
                </c:pt>
                <c:pt idx="948">
                  <c:v>14043.48</c:v>
                </c:pt>
                <c:pt idx="949">
                  <c:v>14283.46</c:v>
                </c:pt>
                <c:pt idx="950">
                  <c:v>14449.85</c:v>
                </c:pt>
                <c:pt idx="951">
                  <c:v>14571.89</c:v>
                </c:pt>
                <c:pt idx="952">
                  <c:v>14901.52</c:v>
                </c:pt>
                <c:pt idx="953">
                  <c:v>16115.3</c:v>
                </c:pt>
                <c:pt idx="954">
                  <c:v>17878.900000000001</c:v>
                </c:pt>
                <c:pt idx="955">
                  <c:v>19964.75</c:v>
                </c:pt>
                <c:pt idx="956">
                  <c:v>20878.78</c:v>
                </c:pt>
                <c:pt idx="957">
                  <c:v>21344.85</c:v>
                </c:pt>
                <c:pt idx="958">
                  <c:v>23045.57</c:v>
                </c:pt>
                <c:pt idx="959">
                  <c:v>25656.58</c:v>
                </c:pt>
                <c:pt idx="960">
                  <c:v>29523.17</c:v>
                </c:pt>
                <c:pt idx="961">
                  <c:v>37270.15</c:v>
                </c:pt>
                <c:pt idx="962">
                  <c:v>42111.66</c:v>
                </c:pt>
                <c:pt idx="963">
                  <c:v>2721.32</c:v>
                </c:pt>
                <c:pt idx="964">
                  <c:v>3645.09</c:v>
                </c:pt>
                <c:pt idx="965">
                  <c:v>17505.650000000001</c:v>
                </c:pt>
                <c:pt idx="966">
                  <c:v>17507.47</c:v>
                </c:pt>
                <c:pt idx="967">
                  <c:v>17904.53</c:v>
                </c:pt>
                <c:pt idx="968">
                  <c:v>18208.34</c:v>
                </c:pt>
                <c:pt idx="969">
                  <c:v>18648.419999999998</c:v>
                </c:pt>
                <c:pt idx="970">
                  <c:v>18694.689999999999</c:v>
                </c:pt>
                <c:pt idx="971">
                  <c:v>18815.53</c:v>
                </c:pt>
                <c:pt idx="972">
                  <c:v>18883.330000000002</c:v>
                </c:pt>
                <c:pt idx="973">
                  <c:v>18954.560000000001</c:v>
                </c:pt>
                <c:pt idx="974">
                  <c:v>19995.29</c:v>
                </c:pt>
                <c:pt idx="975">
                  <c:v>28101.33</c:v>
                </c:pt>
                <c:pt idx="976">
                  <c:v>30260</c:v>
                </c:pt>
                <c:pt idx="977">
                  <c:v>33475.82</c:v>
                </c:pt>
                <c:pt idx="978">
                  <c:v>33732.69</c:v>
                </c:pt>
                <c:pt idx="979">
                  <c:v>34254.050000000003</c:v>
                </c:pt>
                <c:pt idx="980">
                  <c:v>34617.839999999997</c:v>
                </c:pt>
                <c:pt idx="981">
                  <c:v>35069.370000000003</c:v>
                </c:pt>
                <c:pt idx="982">
                  <c:v>35147.53</c:v>
                </c:pt>
                <c:pt idx="983">
                  <c:v>41097.160000000003</c:v>
                </c:pt>
                <c:pt idx="984">
                  <c:v>42303.69</c:v>
                </c:pt>
                <c:pt idx="985">
                  <c:v>1708</c:v>
                </c:pt>
                <c:pt idx="986">
                  <c:v>1708.93</c:v>
                </c:pt>
                <c:pt idx="987">
                  <c:v>1712.23</c:v>
                </c:pt>
                <c:pt idx="988">
                  <c:v>1863.45</c:v>
                </c:pt>
                <c:pt idx="989">
                  <c:v>1967.02</c:v>
                </c:pt>
                <c:pt idx="990">
                  <c:v>1984.45</c:v>
                </c:pt>
                <c:pt idx="991">
                  <c:v>2094.1</c:v>
                </c:pt>
                <c:pt idx="992">
                  <c:v>2102.2600000000002</c:v>
                </c:pt>
                <c:pt idx="993">
                  <c:v>2727.4</c:v>
                </c:pt>
                <c:pt idx="994">
                  <c:v>2897.32</c:v>
                </c:pt>
                <c:pt idx="995">
                  <c:v>3070.81</c:v>
                </c:pt>
                <c:pt idx="996">
                  <c:v>3268.85</c:v>
                </c:pt>
                <c:pt idx="997">
                  <c:v>3857.76</c:v>
                </c:pt>
                <c:pt idx="998">
                  <c:v>6837.37</c:v>
                </c:pt>
                <c:pt idx="999">
                  <c:v>7448.4</c:v>
                </c:pt>
                <c:pt idx="1000">
                  <c:v>9361.33</c:v>
                </c:pt>
                <c:pt idx="1001">
                  <c:v>9722.77</c:v>
                </c:pt>
                <c:pt idx="1002">
                  <c:v>10072.06</c:v>
                </c:pt>
                <c:pt idx="1003">
                  <c:v>10160.870000000001</c:v>
                </c:pt>
                <c:pt idx="1004">
                  <c:v>10345.93</c:v>
                </c:pt>
                <c:pt idx="1005">
                  <c:v>10356.67</c:v>
                </c:pt>
                <c:pt idx="1006">
                  <c:v>10403.27</c:v>
                </c:pt>
                <c:pt idx="1007">
                  <c:v>10419.59</c:v>
                </c:pt>
                <c:pt idx="1008">
                  <c:v>10422.92</c:v>
                </c:pt>
                <c:pt idx="1009">
                  <c:v>10435.07</c:v>
                </c:pt>
                <c:pt idx="1010">
                  <c:v>10617.04</c:v>
                </c:pt>
                <c:pt idx="1011">
                  <c:v>10796.35</c:v>
                </c:pt>
                <c:pt idx="1012">
                  <c:v>11037.85</c:v>
                </c:pt>
                <c:pt idx="1013">
                  <c:v>11046.02</c:v>
                </c:pt>
                <c:pt idx="1014">
                  <c:v>11165.42</c:v>
                </c:pt>
                <c:pt idx="1015">
                  <c:v>11186.2</c:v>
                </c:pt>
                <c:pt idx="1016">
                  <c:v>11265.71</c:v>
                </c:pt>
                <c:pt idx="1017">
                  <c:v>11318.57</c:v>
                </c:pt>
                <c:pt idx="1018">
                  <c:v>11344.32</c:v>
                </c:pt>
                <c:pt idx="1019">
                  <c:v>11378.57</c:v>
                </c:pt>
                <c:pt idx="1020">
                  <c:v>11388.27</c:v>
                </c:pt>
                <c:pt idx="1021">
                  <c:v>11478.14</c:v>
                </c:pt>
                <c:pt idx="1022">
                  <c:v>11534.87</c:v>
                </c:pt>
                <c:pt idx="1023">
                  <c:v>11566.3</c:v>
                </c:pt>
                <c:pt idx="1024">
                  <c:v>11602.75</c:v>
                </c:pt>
                <c:pt idx="1025">
                  <c:v>11657.81</c:v>
                </c:pt>
                <c:pt idx="1026">
                  <c:v>11696.52</c:v>
                </c:pt>
                <c:pt idx="1027">
                  <c:v>11918.2</c:v>
                </c:pt>
                <c:pt idx="1028">
                  <c:v>11931.13</c:v>
                </c:pt>
                <c:pt idx="1029">
                  <c:v>11938.26</c:v>
                </c:pt>
                <c:pt idx="1030">
                  <c:v>11944.59</c:v>
                </c:pt>
                <c:pt idx="1031">
                  <c:v>12282.03</c:v>
                </c:pt>
                <c:pt idx="1032">
                  <c:v>12299.59</c:v>
                </c:pt>
                <c:pt idx="1033">
                  <c:v>12323.94</c:v>
                </c:pt>
                <c:pt idx="1034">
                  <c:v>12404.88</c:v>
                </c:pt>
                <c:pt idx="1035">
                  <c:v>12407.3</c:v>
                </c:pt>
                <c:pt idx="1036">
                  <c:v>12579.92</c:v>
                </c:pt>
                <c:pt idx="1037">
                  <c:v>12697.48</c:v>
                </c:pt>
                <c:pt idx="1038">
                  <c:v>12731</c:v>
                </c:pt>
                <c:pt idx="1039">
                  <c:v>12741.17</c:v>
                </c:pt>
                <c:pt idx="1040">
                  <c:v>12776.05</c:v>
                </c:pt>
                <c:pt idx="1041">
                  <c:v>12788.03</c:v>
                </c:pt>
                <c:pt idx="1042">
                  <c:v>12823.25</c:v>
                </c:pt>
                <c:pt idx="1043">
                  <c:v>12856.84</c:v>
                </c:pt>
                <c:pt idx="1044">
                  <c:v>12890.06</c:v>
                </c:pt>
                <c:pt idx="1045">
                  <c:v>13023.93</c:v>
                </c:pt>
                <c:pt idx="1046">
                  <c:v>13113.51</c:v>
                </c:pt>
                <c:pt idx="1047">
                  <c:v>13129.6</c:v>
                </c:pt>
                <c:pt idx="1048">
                  <c:v>13143.34</c:v>
                </c:pt>
                <c:pt idx="1049">
                  <c:v>13143.86</c:v>
                </c:pt>
                <c:pt idx="1050">
                  <c:v>13228.85</c:v>
                </c:pt>
                <c:pt idx="1051">
                  <c:v>13375.76</c:v>
                </c:pt>
                <c:pt idx="1052">
                  <c:v>13412.97</c:v>
                </c:pt>
                <c:pt idx="1053">
                  <c:v>13555</c:v>
                </c:pt>
                <c:pt idx="1054">
                  <c:v>13566.04</c:v>
                </c:pt>
                <c:pt idx="1055">
                  <c:v>13677.68</c:v>
                </c:pt>
                <c:pt idx="1056">
                  <c:v>13746.74</c:v>
                </c:pt>
                <c:pt idx="1057">
                  <c:v>13747.87</c:v>
                </c:pt>
                <c:pt idx="1058">
                  <c:v>13801.61</c:v>
                </c:pt>
                <c:pt idx="1059">
                  <c:v>20354.5</c:v>
                </c:pt>
                <c:pt idx="1060">
                  <c:v>20709.02</c:v>
                </c:pt>
                <c:pt idx="1061">
                  <c:v>22412.65</c:v>
                </c:pt>
                <c:pt idx="1062">
                  <c:v>1694.8</c:v>
                </c:pt>
                <c:pt idx="1063">
                  <c:v>1702.46</c:v>
                </c:pt>
                <c:pt idx="1064">
                  <c:v>1704.57</c:v>
                </c:pt>
                <c:pt idx="1065">
                  <c:v>1704.7</c:v>
                </c:pt>
                <c:pt idx="1066">
                  <c:v>1705.62</c:v>
                </c:pt>
                <c:pt idx="1067">
                  <c:v>2104.11</c:v>
                </c:pt>
                <c:pt idx="1068">
                  <c:v>2198.19</c:v>
                </c:pt>
                <c:pt idx="1069">
                  <c:v>2250.84</c:v>
                </c:pt>
                <c:pt idx="1070">
                  <c:v>2254.8000000000002</c:v>
                </c:pt>
                <c:pt idx="1071">
                  <c:v>2395.17</c:v>
                </c:pt>
                <c:pt idx="1072">
                  <c:v>2396.1</c:v>
                </c:pt>
                <c:pt idx="1073">
                  <c:v>2585.04</c:v>
                </c:pt>
                <c:pt idx="1074">
                  <c:v>2773.46</c:v>
                </c:pt>
                <c:pt idx="1075">
                  <c:v>3046.06</c:v>
                </c:pt>
                <c:pt idx="1076">
                  <c:v>3128.35</c:v>
                </c:pt>
                <c:pt idx="1077">
                  <c:v>3300.7</c:v>
                </c:pt>
                <c:pt idx="1078">
                  <c:v>3308.46</c:v>
                </c:pt>
                <c:pt idx="1079">
                  <c:v>3463.51</c:v>
                </c:pt>
                <c:pt idx="1080">
                  <c:v>3688.35</c:v>
                </c:pt>
                <c:pt idx="1081">
                  <c:v>3722.23</c:v>
                </c:pt>
                <c:pt idx="1082">
                  <c:v>3858.51</c:v>
                </c:pt>
                <c:pt idx="1083">
                  <c:v>3955.98</c:v>
                </c:pt>
                <c:pt idx="1084">
                  <c:v>4188.7299999999996</c:v>
                </c:pt>
                <c:pt idx="1085">
                  <c:v>4278.55</c:v>
                </c:pt>
                <c:pt idx="1086">
                  <c:v>4420.95</c:v>
                </c:pt>
                <c:pt idx="1087">
                  <c:v>4500.34</c:v>
                </c:pt>
                <c:pt idx="1088">
                  <c:v>4518.3999999999996</c:v>
                </c:pt>
                <c:pt idx="1089">
                  <c:v>4518.83</c:v>
                </c:pt>
                <c:pt idx="1090">
                  <c:v>4678.8</c:v>
                </c:pt>
                <c:pt idx="1091">
                  <c:v>4740.78</c:v>
                </c:pt>
                <c:pt idx="1092">
                  <c:v>4835.43</c:v>
                </c:pt>
                <c:pt idx="1093">
                  <c:v>4840.95</c:v>
                </c:pt>
                <c:pt idx="1094">
                  <c:v>4846.53</c:v>
                </c:pt>
                <c:pt idx="1095">
                  <c:v>5038.57</c:v>
                </c:pt>
                <c:pt idx="1096">
                  <c:v>5059.5600000000004</c:v>
                </c:pt>
                <c:pt idx="1097">
                  <c:v>5087.92</c:v>
                </c:pt>
                <c:pt idx="1098">
                  <c:v>5198.6899999999996</c:v>
                </c:pt>
                <c:pt idx="1099">
                  <c:v>5216.4799999999996</c:v>
                </c:pt>
                <c:pt idx="1100">
                  <c:v>5293.67</c:v>
                </c:pt>
                <c:pt idx="1101">
                  <c:v>5552.61</c:v>
                </c:pt>
                <c:pt idx="1102">
                  <c:v>5748.13</c:v>
                </c:pt>
                <c:pt idx="1103">
                  <c:v>5757.41</c:v>
                </c:pt>
                <c:pt idx="1104">
                  <c:v>5778.71</c:v>
                </c:pt>
                <c:pt idx="1105">
                  <c:v>5816.58</c:v>
                </c:pt>
                <c:pt idx="1106">
                  <c:v>5843.99</c:v>
                </c:pt>
                <c:pt idx="1107">
                  <c:v>5877.02</c:v>
                </c:pt>
                <c:pt idx="1108">
                  <c:v>5926.93</c:v>
                </c:pt>
                <c:pt idx="1109">
                  <c:v>5960.91</c:v>
                </c:pt>
                <c:pt idx="1110">
                  <c:v>6111.95</c:v>
                </c:pt>
                <c:pt idx="1111">
                  <c:v>6207.26</c:v>
                </c:pt>
                <c:pt idx="1112">
                  <c:v>6208.5</c:v>
                </c:pt>
                <c:pt idx="1113">
                  <c:v>6261.2</c:v>
                </c:pt>
                <c:pt idx="1114">
                  <c:v>6276.3</c:v>
                </c:pt>
                <c:pt idx="1115">
                  <c:v>6293.63</c:v>
                </c:pt>
                <c:pt idx="1116">
                  <c:v>6361.47</c:v>
                </c:pt>
                <c:pt idx="1117">
                  <c:v>6389.53</c:v>
                </c:pt>
                <c:pt idx="1118">
                  <c:v>6512.24</c:v>
                </c:pt>
                <c:pt idx="1119">
                  <c:v>6827.69</c:v>
                </c:pt>
                <c:pt idx="1120">
                  <c:v>7128.64</c:v>
                </c:pt>
                <c:pt idx="1121">
                  <c:v>7144.4</c:v>
                </c:pt>
                <c:pt idx="1122">
                  <c:v>7349.12</c:v>
                </c:pt>
                <c:pt idx="1123">
                  <c:v>7388.85</c:v>
                </c:pt>
                <c:pt idx="1124">
                  <c:v>7567.13</c:v>
                </c:pt>
                <c:pt idx="1125">
                  <c:v>7642.05</c:v>
                </c:pt>
                <c:pt idx="1126">
                  <c:v>7652.26</c:v>
                </c:pt>
                <c:pt idx="1127">
                  <c:v>7670.75</c:v>
                </c:pt>
                <c:pt idx="1128">
                  <c:v>7794.68</c:v>
                </c:pt>
                <c:pt idx="1129">
                  <c:v>8077.41</c:v>
                </c:pt>
                <c:pt idx="1130">
                  <c:v>8081.74</c:v>
                </c:pt>
                <c:pt idx="1131">
                  <c:v>8182.89</c:v>
                </c:pt>
                <c:pt idx="1132">
                  <c:v>8271.4599999999991</c:v>
                </c:pt>
                <c:pt idx="1133">
                  <c:v>8688.86</c:v>
                </c:pt>
                <c:pt idx="1134">
                  <c:v>8821.8799999999992</c:v>
                </c:pt>
                <c:pt idx="1135">
                  <c:v>8954.99</c:v>
                </c:pt>
                <c:pt idx="1136">
                  <c:v>9010.2000000000007</c:v>
                </c:pt>
                <c:pt idx="1137">
                  <c:v>9338.61</c:v>
                </c:pt>
                <c:pt idx="1138">
                  <c:v>9538.65</c:v>
                </c:pt>
                <c:pt idx="1139">
                  <c:v>9628.7900000000009</c:v>
                </c:pt>
                <c:pt idx="1140">
                  <c:v>9710.7099999999991</c:v>
                </c:pt>
                <c:pt idx="1141">
                  <c:v>9787.32</c:v>
                </c:pt>
                <c:pt idx="1142">
                  <c:v>9819.25</c:v>
                </c:pt>
                <c:pt idx="1143">
                  <c:v>9836.2099999999991</c:v>
                </c:pt>
                <c:pt idx="1144">
                  <c:v>9870.59</c:v>
                </c:pt>
                <c:pt idx="1145">
                  <c:v>13974.46</c:v>
                </c:pt>
                <c:pt idx="1146">
                  <c:v>13981.85</c:v>
                </c:pt>
                <c:pt idx="1147">
                  <c:v>14193.55</c:v>
                </c:pt>
                <c:pt idx="1148">
                  <c:v>14256.79</c:v>
                </c:pt>
                <c:pt idx="1149">
                  <c:v>14258.33</c:v>
                </c:pt>
                <c:pt idx="1150">
                  <c:v>14337.91</c:v>
                </c:pt>
                <c:pt idx="1151">
                  <c:v>14355.43</c:v>
                </c:pt>
                <c:pt idx="1152">
                  <c:v>14394.56</c:v>
                </c:pt>
                <c:pt idx="1153">
                  <c:v>14410.93</c:v>
                </c:pt>
                <c:pt idx="1154">
                  <c:v>14426.66</c:v>
                </c:pt>
                <c:pt idx="1155">
                  <c:v>14427.63</c:v>
                </c:pt>
                <c:pt idx="1156">
                  <c:v>14451.84</c:v>
                </c:pt>
                <c:pt idx="1157">
                  <c:v>14574.64</c:v>
                </c:pt>
                <c:pt idx="1158">
                  <c:v>14600.62</c:v>
                </c:pt>
                <c:pt idx="1159">
                  <c:v>14612.33</c:v>
                </c:pt>
                <c:pt idx="1160">
                  <c:v>14640.35</c:v>
                </c:pt>
                <c:pt idx="1161">
                  <c:v>14738.43</c:v>
                </c:pt>
                <c:pt idx="1162">
                  <c:v>14750.42</c:v>
                </c:pt>
                <c:pt idx="1163">
                  <c:v>14847.63</c:v>
                </c:pt>
                <c:pt idx="1164">
                  <c:v>14945.34</c:v>
                </c:pt>
                <c:pt idx="1165">
                  <c:v>15038.51</c:v>
                </c:pt>
                <c:pt idx="1166">
                  <c:v>15052.68</c:v>
                </c:pt>
                <c:pt idx="1167">
                  <c:v>15150.44</c:v>
                </c:pt>
                <c:pt idx="1168">
                  <c:v>15260.52</c:v>
                </c:pt>
                <c:pt idx="1169">
                  <c:v>15322.77</c:v>
                </c:pt>
                <c:pt idx="1170">
                  <c:v>15363.77</c:v>
                </c:pt>
                <c:pt idx="1171">
                  <c:v>15518.18</c:v>
                </c:pt>
                <c:pt idx="1172">
                  <c:v>15532.16</c:v>
                </c:pt>
                <c:pt idx="1173">
                  <c:v>15608.58</c:v>
                </c:pt>
                <c:pt idx="1174">
                  <c:v>15670.3</c:v>
                </c:pt>
                <c:pt idx="1175">
                  <c:v>15840.81</c:v>
                </c:pt>
                <c:pt idx="1176">
                  <c:v>16138.76</c:v>
                </c:pt>
                <c:pt idx="1177">
                  <c:v>16267.32</c:v>
                </c:pt>
                <c:pt idx="1178">
                  <c:v>16311.05</c:v>
                </c:pt>
                <c:pt idx="1179">
                  <c:v>16351.42</c:v>
                </c:pt>
                <c:pt idx="1180">
                  <c:v>16587.96</c:v>
                </c:pt>
                <c:pt idx="1181">
                  <c:v>16779.400000000001</c:v>
                </c:pt>
                <c:pt idx="1182">
                  <c:v>17016.009999999998</c:v>
                </c:pt>
                <c:pt idx="1183">
                  <c:v>17172.27</c:v>
                </c:pt>
                <c:pt idx="1184">
                  <c:v>17337.580000000002</c:v>
                </c:pt>
                <c:pt idx="1185">
                  <c:v>20149.32</c:v>
                </c:pt>
                <c:pt idx="1186">
                  <c:v>27218.44</c:v>
                </c:pt>
                <c:pt idx="1187">
                  <c:v>43254.42</c:v>
                </c:pt>
                <c:pt idx="1188">
                  <c:v>45710.21</c:v>
                </c:pt>
                <c:pt idx="1189">
                  <c:v>3481.87</c:v>
                </c:pt>
                <c:pt idx="1190">
                  <c:v>3861.21</c:v>
                </c:pt>
                <c:pt idx="1191">
                  <c:v>4005.42</c:v>
                </c:pt>
                <c:pt idx="1192">
                  <c:v>4661.29</c:v>
                </c:pt>
                <c:pt idx="1193">
                  <c:v>4827.8999999999996</c:v>
                </c:pt>
                <c:pt idx="1194">
                  <c:v>4846.92</c:v>
                </c:pt>
                <c:pt idx="1195">
                  <c:v>5209.58</c:v>
                </c:pt>
                <c:pt idx="1196">
                  <c:v>5428.73</c:v>
                </c:pt>
                <c:pt idx="1197">
                  <c:v>6639.3</c:v>
                </c:pt>
                <c:pt idx="1198">
                  <c:v>6746.74</c:v>
                </c:pt>
                <c:pt idx="1199">
                  <c:v>6748.59</c:v>
                </c:pt>
                <c:pt idx="1200">
                  <c:v>6985.51</c:v>
                </c:pt>
                <c:pt idx="1201">
                  <c:v>7220.25</c:v>
                </c:pt>
                <c:pt idx="1202">
                  <c:v>7494.63</c:v>
                </c:pt>
                <c:pt idx="1203">
                  <c:v>7684.62</c:v>
                </c:pt>
                <c:pt idx="1204">
                  <c:v>7948.22</c:v>
                </c:pt>
                <c:pt idx="1205">
                  <c:v>8157.92</c:v>
                </c:pt>
                <c:pt idx="1206">
                  <c:v>8179.51</c:v>
                </c:pt>
                <c:pt idx="1207">
                  <c:v>8450.82</c:v>
                </c:pt>
                <c:pt idx="1208">
                  <c:v>8572.0400000000009</c:v>
                </c:pt>
                <c:pt idx="1209">
                  <c:v>8573.2999999999993</c:v>
                </c:pt>
                <c:pt idx="1210">
                  <c:v>8606.2199999999993</c:v>
                </c:pt>
                <c:pt idx="1211">
                  <c:v>8824.27</c:v>
                </c:pt>
                <c:pt idx="1212">
                  <c:v>8891.14</c:v>
                </c:pt>
                <c:pt idx="1213">
                  <c:v>9159.51</c:v>
                </c:pt>
                <c:pt idx="1214">
                  <c:v>9210.06</c:v>
                </c:pt>
                <c:pt idx="1215">
                  <c:v>9344.2000000000007</c:v>
                </c:pt>
                <c:pt idx="1216">
                  <c:v>9448.42</c:v>
                </c:pt>
                <c:pt idx="1217">
                  <c:v>9500.57</c:v>
                </c:pt>
                <c:pt idx="1218">
                  <c:v>9619.18</c:v>
                </c:pt>
                <c:pt idx="1219">
                  <c:v>9930.64</c:v>
                </c:pt>
                <c:pt idx="1220">
                  <c:v>10011.44</c:v>
                </c:pt>
                <c:pt idx="1221">
                  <c:v>10141.14</c:v>
                </c:pt>
                <c:pt idx="1222">
                  <c:v>10191.82</c:v>
                </c:pt>
                <c:pt idx="1223">
                  <c:v>10276.99</c:v>
                </c:pt>
                <c:pt idx="1224">
                  <c:v>10322.9</c:v>
                </c:pt>
                <c:pt idx="1225">
                  <c:v>10329.06</c:v>
                </c:pt>
                <c:pt idx="1226">
                  <c:v>10749.02</c:v>
                </c:pt>
                <c:pt idx="1227">
                  <c:v>10769.75</c:v>
                </c:pt>
                <c:pt idx="1228">
                  <c:v>11250.43</c:v>
                </c:pt>
                <c:pt idx="1229">
                  <c:v>11294.57</c:v>
                </c:pt>
                <c:pt idx="1230">
                  <c:v>11412.02</c:v>
                </c:pt>
                <c:pt idx="1231">
                  <c:v>11488.32</c:v>
                </c:pt>
                <c:pt idx="1232">
                  <c:v>11492.46</c:v>
                </c:pt>
                <c:pt idx="1233">
                  <c:v>11511.61</c:v>
                </c:pt>
                <c:pt idx="1234">
                  <c:v>11524.25</c:v>
                </c:pt>
                <c:pt idx="1235">
                  <c:v>11625.11</c:v>
                </c:pt>
                <c:pt idx="1236">
                  <c:v>11712.97</c:v>
                </c:pt>
                <c:pt idx="1237">
                  <c:v>11730.82</c:v>
                </c:pt>
                <c:pt idx="1238">
                  <c:v>11773.06</c:v>
                </c:pt>
                <c:pt idx="1239">
                  <c:v>11941.83</c:v>
                </c:pt>
                <c:pt idx="1240">
                  <c:v>11987.68</c:v>
                </c:pt>
                <c:pt idx="1241">
                  <c:v>12001.29</c:v>
                </c:pt>
                <c:pt idx="1242">
                  <c:v>12048.13</c:v>
                </c:pt>
                <c:pt idx="1243">
                  <c:v>12091.34</c:v>
                </c:pt>
                <c:pt idx="1244">
                  <c:v>12130.8</c:v>
                </c:pt>
                <c:pt idx="1245">
                  <c:v>12198.64</c:v>
                </c:pt>
                <c:pt idx="1246">
                  <c:v>12254.44</c:v>
                </c:pt>
                <c:pt idx="1247">
                  <c:v>12255.04</c:v>
                </c:pt>
                <c:pt idx="1248">
                  <c:v>12600.46</c:v>
                </c:pt>
                <c:pt idx="1249">
                  <c:v>12718.21</c:v>
                </c:pt>
                <c:pt idx="1250">
                  <c:v>12788.18</c:v>
                </c:pt>
                <c:pt idx="1251">
                  <c:v>13051.22</c:v>
                </c:pt>
                <c:pt idx="1252">
                  <c:v>13383.67</c:v>
                </c:pt>
                <c:pt idx="1253">
                  <c:v>13480.83</c:v>
                </c:pt>
                <c:pt idx="1254">
                  <c:v>13638.06</c:v>
                </c:pt>
                <c:pt idx="1255">
                  <c:v>13685.51</c:v>
                </c:pt>
                <c:pt idx="1256">
                  <c:v>13714.55</c:v>
                </c:pt>
                <c:pt idx="1257">
                  <c:v>13726.21</c:v>
                </c:pt>
                <c:pt idx="1258">
                  <c:v>13979.45</c:v>
                </c:pt>
                <c:pt idx="1259">
                  <c:v>14209.4</c:v>
                </c:pt>
                <c:pt idx="1260">
                  <c:v>15361.5</c:v>
                </c:pt>
                <c:pt idx="1261">
                  <c:v>16152.04</c:v>
                </c:pt>
                <c:pt idx="1262">
                  <c:v>24869.84</c:v>
                </c:pt>
                <c:pt idx="1263">
                  <c:v>30184.94</c:v>
                </c:pt>
                <c:pt idx="1264">
                  <c:v>36189.1</c:v>
                </c:pt>
                <c:pt idx="1265">
                  <c:v>39597.410000000003</c:v>
                </c:pt>
                <c:pt idx="1266">
                  <c:v>43753.34</c:v>
                </c:pt>
                <c:pt idx="1267">
                  <c:v>48549.18</c:v>
                </c:pt>
                <c:pt idx="1268">
                  <c:v>3279.87</c:v>
                </c:pt>
                <c:pt idx="1269">
                  <c:v>3309.79</c:v>
                </c:pt>
                <c:pt idx="1270">
                  <c:v>3393.36</c:v>
                </c:pt>
                <c:pt idx="1271">
                  <c:v>3490.55</c:v>
                </c:pt>
                <c:pt idx="1272">
                  <c:v>4040.56</c:v>
                </c:pt>
                <c:pt idx="1273">
                  <c:v>4237.13</c:v>
                </c:pt>
                <c:pt idx="1274">
                  <c:v>4428.8900000000003</c:v>
                </c:pt>
                <c:pt idx="1275">
                  <c:v>4435.09</c:v>
                </c:pt>
                <c:pt idx="1276">
                  <c:v>4438.26</c:v>
                </c:pt>
                <c:pt idx="1277">
                  <c:v>4441.21</c:v>
                </c:pt>
                <c:pt idx="1278">
                  <c:v>4667.6099999999997</c:v>
                </c:pt>
                <c:pt idx="1279">
                  <c:v>4915.0600000000004</c:v>
                </c:pt>
                <c:pt idx="1280">
                  <c:v>5031.2700000000004</c:v>
                </c:pt>
                <c:pt idx="1281">
                  <c:v>6067.13</c:v>
                </c:pt>
                <c:pt idx="1282">
                  <c:v>6079.67</c:v>
                </c:pt>
                <c:pt idx="1283">
                  <c:v>6406.41</c:v>
                </c:pt>
                <c:pt idx="1284">
                  <c:v>6600.21</c:v>
                </c:pt>
                <c:pt idx="1285">
                  <c:v>6610.11</c:v>
                </c:pt>
                <c:pt idx="1286">
                  <c:v>6640.54</c:v>
                </c:pt>
                <c:pt idx="1287">
                  <c:v>6799.46</c:v>
                </c:pt>
                <c:pt idx="1288">
                  <c:v>6858.48</c:v>
                </c:pt>
                <c:pt idx="1289">
                  <c:v>7173.36</c:v>
                </c:pt>
                <c:pt idx="1290">
                  <c:v>7681.17</c:v>
                </c:pt>
                <c:pt idx="1291">
                  <c:v>7729.65</c:v>
                </c:pt>
                <c:pt idx="1292">
                  <c:v>8302.5400000000009</c:v>
                </c:pt>
                <c:pt idx="1293">
                  <c:v>8334.4599999999991</c:v>
                </c:pt>
                <c:pt idx="1294">
                  <c:v>8334.59</c:v>
                </c:pt>
                <c:pt idx="1295">
                  <c:v>8342.91</c:v>
                </c:pt>
                <c:pt idx="1296">
                  <c:v>8603.82</c:v>
                </c:pt>
                <c:pt idx="1297">
                  <c:v>8604.48</c:v>
                </c:pt>
                <c:pt idx="1298">
                  <c:v>8627.5400000000009</c:v>
                </c:pt>
                <c:pt idx="1299">
                  <c:v>8701.84</c:v>
                </c:pt>
                <c:pt idx="1300">
                  <c:v>8964.06</c:v>
                </c:pt>
                <c:pt idx="1301">
                  <c:v>8998.43</c:v>
                </c:pt>
                <c:pt idx="1302">
                  <c:v>9222.4</c:v>
                </c:pt>
                <c:pt idx="1303">
                  <c:v>9225.26</c:v>
                </c:pt>
                <c:pt idx="1304">
                  <c:v>9247.94</c:v>
                </c:pt>
                <c:pt idx="1305">
                  <c:v>9282.48</c:v>
                </c:pt>
                <c:pt idx="1306">
                  <c:v>9288.0300000000007</c:v>
                </c:pt>
                <c:pt idx="1307">
                  <c:v>9290.14</c:v>
                </c:pt>
                <c:pt idx="1308">
                  <c:v>9453.92</c:v>
                </c:pt>
                <c:pt idx="1309">
                  <c:v>9584.0400000000009</c:v>
                </c:pt>
                <c:pt idx="1310">
                  <c:v>9617.66</c:v>
                </c:pt>
                <c:pt idx="1311">
                  <c:v>9630.2999999999993</c:v>
                </c:pt>
                <c:pt idx="1312">
                  <c:v>9957.7199999999993</c:v>
                </c:pt>
                <c:pt idx="1313">
                  <c:v>9964.06</c:v>
                </c:pt>
                <c:pt idx="1314">
                  <c:v>10027.15</c:v>
                </c:pt>
                <c:pt idx="1315">
                  <c:v>10146.129999999999</c:v>
                </c:pt>
                <c:pt idx="1316">
                  <c:v>10407.09</c:v>
                </c:pt>
                <c:pt idx="1317">
                  <c:v>10407.98</c:v>
                </c:pt>
                <c:pt idx="1318">
                  <c:v>10419.65</c:v>
                </c:pt>
                <c:pt idx="1319">
                  <c:v>10455.14</c:v>
                </c:pt>
                <c:pt idx="1320">
                  <c:v>10486.55</c:v>
                </c:pt>
                <c:pt idx="1321">
                  <c:v>10665.44</c:v>
                </c:pt>
                <c:pt idx="1322">
                  <c:v>10690.11</c:v>
                </c:pt>
                <c:pt idx="1323">
                  <c:v>10698.38</c:v>
                </c:pt>
                <c:pt idx="1324">
                  <c:v>10736.87</c:v>
                </c:pt>
                <c:pt idx="1325">
                  <c:v>10797.34</c:v>
                </c:pt>
                <c:pt idx="1326">
                  <c:v>11103.33</c:v>
                </c:pt>
                <c:pt idx="1327">
                  <c:v>11217.35</c:v>
                </c:pt>
                <c:pt idx="1328">
                  <c:v>11244.38</c:v>
                </c:pt>
                <c:pt idx="1329">
                  <c:v>11255.29</c:v>
                </c:pt>
                <c:pt idx="1330">
                  <c:v>11272.33</c:v>
                </c:pt>
                <c:pt idx="1331">
                  <c:v>11369.39</c:v>
                </c:pt>
                <c:pt idx="1332">
                  <c:v>11394.07</c:v>
                </c:pt>
                <c:pt idx="1333">
                  <c:v>11435.74</c:v>
                </c:pt>
                <c:pt idx="1334">
                  <c:v>11752.68</c:v>
                </c:pt>
                <c:pt idx="1335">
                  <c:v>11763</c:v>
                </c:pt>
                <c:pt idx="1336">
                  <c:v>12035.18</c:v>
                </c:pt>
                <c:pt idx="1337">
                  <c:v>12408.29</c:v>
                </c:pt>
                <c:pt idx="1338">
                  <c:v>12770.27</c:v>
                </c:pt>
                <c:pt idx="1339">
                  <c:v>12829.46</c:v>
                </c:pt>
                <c:pt idx="1340">
                  <c:v>12913.99</c:v>
                </c:pt>
                <c:pt idx="1341">
                  <c:v>12994.12</c:v>
                </c:pt>
                <c:pt idx="1342">
                  <c:v>13101.74</c:v>
                </c:pt>
                <c:pt idx="1343">
                  <c:v>13377.41</c:v>
                </c:pt>
                <c:pt idx="1344">
                  <c:v>14098.07</c:v>
                </c:pt>
                <c:pt idx="1345">
                  <c:v>14819</c:v>
                </c:pt>
                <c:pt idx="1346">
                  <c:v>14839.34</c:v>
                </c:pt>
                <c:pt idx="1347">
                  <c:v>14843.96</c:v>
                </c:pt>
                <c:pt idx="1348">
                  <c:v>15090.35</c:v>
                </c:pt>
                <c:pt idx="1349">
                  <c:v>15450.48</c:v>
                </c:pt>
                <c:pt idx="1350">
                  <c:v>15922.29</c:v>
                </c:pt>
                <c:pt idx="1351">
                  <c:v>16062.89</c:v>
                </c:pt>
                <c:pt idx="1352">
                  <c:v>16602.18</c:v>
                </c:pt>
                <c:pt idx="1353">
                  <c:v>16921.09</c:v>
                </c:pt>
                <c:pt idx="1354">
                  <c:v>17128.43</c:v>
                </c:pt>
                <c:pt idx="1355">
                  <c:v>17178.68</c:v>
                </c:pt>
                <c:pt idx="1356">
                  <c:v>17253.43</c:v>
                </c:pt>
                <c:pt idx="1357">
                  <c:v>18031.16</c:v>
                </c:pt>
                <c:pt idx="1358">
                  <c:v>19496.72</c:v>
                </c:pt>
                <c:pt idx="1359">
                  <c:v>20277.810000000001</c:v>
                </c:pt>
                <c:pt idx="1360">
                  <c:v>20773.63</c:v>
                </c:pt>
                <c:pt idx="1361">
                  <c:v>21259.38</c:v>
                </c:pt>
                <c:pt idx="1362">
                  <c:v>22462.04</c:v>
                </c:pt>
                <c:pt idx="1363">
                  <c:v>23241.47</c:v>
                </c:pt>
                <c:pt idx="1364">
                  <c:v>25333.33</c:v>
                </c:pt>
                <c:pt idx="1365">
                  <c:v>25517.11</c:v>
                </c:pt>
                <c:pt idx="1366">
                  <c:v>27375.9</c:v>
                </c:pt>
                <c:pt idx="1367">
                  <c:v>32108.66</c:v>
                </c:pt>
                <c:pt idx="1368">
                  <c:v>37165.160000000003</c:v>
                </c:pt>
                <c:pt idx="1369">
                  <c:v>37607.53</c:v>
                </c:pt>
                <c:pt idx="1370">
                  <c:v>37701.879999999997</c:v>
                </c:pt>
                <c:pt idx="1371">
                  <c:v>39047.29</c:v>
                </c:pt>
                <c:pt idx="1372">
                  <c:v>39125.33</c:v>
                </c:pt>
                <c:pt idx="1373">
                  <c:v>39556.49</c:v>
                </c:pt>
                <c:pt idx="1374">
                  <c:v>39774.28</c:v>
                </c:pt>
                <c:pt idx="1375">
                  <c:v>41034.22</c:v>
                </c:pt>
                <c:pt idx="1376">
                  <c:v>41919.1</c:v>
                </c:pt>
                <c:pt idx="1377">
                  <c:v>3167.46</c:v>
                </c:pt>
                <c:pt idx="1378">
                  <c:v>3925.76</c:v>
                </c:pt>
                <c:pt idx="1379">
                  <c:v>4337.74</c:v>
                </c:pt>
                <c:pt idx="1380">
                  <c:v>4561.1899999999996</c:v>
                </c:pt>
                <c:pt idx="1381">
                  <c:v>4564.1899999999996</c:v>
                </c:pt>
                <c:pt idx="1382">
                  <c:v>4718.2</c:v>
                </c:pt>
                <c:pt idx="1383">
                  <c:v>4719.5200000000004</c:v>
                </c:pt>
                <c:pt idx="1384">
                  <c:v>5148.55</c:v>
                </c:pt>
                <c:pt idx="1385">
                  <c:v>5354.07</c:v>
                </c:pt>
                <c:pt idx="1386">
                  <c:v>5594.85</c:v>
                </c:pt>
                <c:pt idx="1387">
                  <c:v>6113.23</c:v>
                </c:pt>
                <c:pt idx="1388">
                  <c:v>6334.34</c:v>
                </c:pt>
                <c:pt idx="1389">
                  <c:v>6402.29</c:v>
                </c:pt>
                <c:pt idx="1390">
                  <c:v>6551.75</c:v>
                </c:pt>
                <c:pt idx="1391">
                  <c:v>6555.07</c:v>
                </c:pt>
                <c:pt idx="1392">
                  <c:v>6753.04</c:v>
                </c:pt>
                <c:pt idx="1393">
                  <c:v>6877.98</c:v>
                </c:pt>
                <c:pt idx="1394">
                  <c:v>6895.19</c:v>
                </c:pt>
                <c:pt idx="1395">
                  <c:v>7077.19</c:v>
                </c:pt>
                <c:pt idx="1396">
                  <c:v>7133.9</c:v>
                </c:pt>
                <c:pt idx="1397">
                  <c:v>7144.86</c:v>
                </c:pt>
                <c:pt idx="1398">
                  <c:v>7228.22</c:v>
                </c:pt>
                <c:pt idx="1399">
                  <c:v>7358.18</c:v>
                </c:pt>
                <c:pt idx="1400">
                  <c:v>7639.42</c:v>
                </c:pt>
                <c:pt idx="1401">
                  <c:v>7650.77</c:v>
                </c:pt>
                <c:pt idx="1402">
                  <c:v>7985.82</c:v>
                </c:pt>
                <c:pt idx="1403">
                  <c:v>7986.48</c:v>
                </c:pt>
                <c:pt idx="1404">
                  <c:v>8252.2800000000007</c:v>
                </c:pt>
                <c:pt idx="1405">
                  <c:v>8538.2900000000009</c:v>
                </c:pt>
                <c:pt idx="1406">
                  <c:v>8823.99</c:v>
                </c:pt>
                <c:pt idx="1407">
                  <c:v>9095.07</c:v>
                </c:pt>
                <c:pt idx="1408">
                  <c:v>9315.41</c:v>
                </c:pt>
                <c:pt idx="1409">
                  <c:v>9380.75</c:v>
                </c:pt>
                <c:pt idx="1410">
                  <c:v>9411.01</c:v>
                </c:pt>
                <c:pt idx="1411">
                  <c:v>9432.93</c:v>
                </c:pt>
                <c:pt idx="1412">
                  <c:v>9447.25</c:v>
                </c:pt>
                <c:pt idx="1413">
                  <c:v>9447.3799999999992</c:v>
                </c:pt>
                <c:pt idx="1414">
                  <c:v>9540.17</c:v>
                </c:pt>
                <c:pt idx="1415">
                  <c:v>9704.67</c:v>
                </c:pt>
                <c:pt idx="1416">
                  <c:v>9715.84</c:v>
                </c:pt>
                <c:pt idx="1417">
                  <c:v>9778.35</c:v>
                </c:pt>
                <c:pt idx="1418">
                  <c:v>10043.25</c:v>
                </c:pt>
                <c:pt idx="1419">
                  <c:v>10106.129999999999</c:v>
                </c:pt>
                <c:pt idx="1420">
                  <c:v>10370.91</c:v>
                </c:pt>
                <c:pt idx="1421">
                  <c:v>11396.9</c:v>
                </c:pt>
                <c:pt idx="1422">
                  <c:v>11512.41</c:v>
                </c:pt>
                <c:pt idx="1423">
                  <c:v>11729.68</c:v>
                </c:pt>
                <c:pt idx="1424">
                  <c:v>11879.1</c:v>
                </c:pt>
                <c:pt idx="1425">
                  <c:v>12096.65</c:v>
                </c:pt>
                <c:pt idx="1426">
                  <c:v>13019.16</c:v>
                </c:pt>
                <c:pt idx="1427">
                  <c:v>13047.33</c:v>
                </c:pt>
                <c:pt idx="1428">
                  <c:v>13224.06</c:v>
                </c:pt>
                <c:pt idx="1429">
                  <c:v>13430.27</c:v>
                </c:pt>
                <c:pt idx="1430">
                  <c:v>13607.37</c:v>
                </c:pt>
                <c:pt idx="1431">
                  <c:v>13725.47</c:v>
                </c:pt>
                <c:pt idx="1432">
                  <c:v>14394.4</c:v>
                </c:pt>
                <c:pt idx="1433">
                  <c:v>14455.64</c:v>
                </c:pt>
                <c:pt idx="1434">
                  <c:v>14590.63</c:v>
                </c:pt>
                <c:pt idx="1435">
                  <c:v>15006.58</c:v>
                </c:pt>
                <c:pt idx="1436">
                  <c:v>15230.32</c:v>
                </c:pt>
                <c:pt idx="1437">
                  <c:v>15359.1</c:v>
                </c:pt>
                <c:pt idx="1438">
                  <c:v>16069.08</c:v>
                </c:pt>
                <c:pt idx="1439">
                  <c:v>16657.72</c:v>
                </c:pt>
                <c:pt idx="1440">
                  <c:v>16776.3</c:v>
                </c:pt>
                <c:pt idx="1441">
                  <c:v>16796.41</c:v>
                </c:pt>
                <c:pt idx="1442">
                  <c:v>18903.490000000002</c:v>
                </c:pt>
                <c:pt idx="1443">
                  <c:v>19144.580000000002</c:v>
                </c:pt>
                <c:pt idx="1444">
                  <c:v>19594.810000000001</c:v>
                </c:pt>
                <c:pt idx="1445">
                  <c:v>19798.05</c:v>
                </c:pt>
                <c:pt idx="1446">
                  <c:v>20296.86</c:v>
                </c:pt>
                <c:pt idx="1447">
                  <c:v>21659.93</c:v>
                </c:pt>
                <c:pt idx="1448">
                  <c:v>21771.34</c:v>
                </c:pt>
                <c:pt idx="1449">
                  <c:v>22331.57</c:v>
                </c:pt>
                <c:pt idx="1450">
                  <c:v>22395.74</c:v>
                </c:pt>
                <c:pt idx="1451">
                  <c:v>23288.93</c:v>
                </c:pt>
                <c:pt idx="1452">
                  <c:v>23401.31</c:v>
                </c:pt>
                <c:pt idx="1453">
                  <c:v>24106.91</c:v>
                </c:pt>
                <c:pt idx="1454">
                  <c:v>24671.66</c:v>
                </c:pt>
                <c:pt idx="1455">
                  <c:v>24873.38</c:v>
                </c:pt>
                <c:pt idx="1456">
                  <c:v>24915.05</c:v>
                </c:pt>
                <c:pt idx="1457">
                  <c:v>26392.26</c:v>
                </c:pt>
                <c:pt idx="1458">
                  <c:v>29186.48</c:v>
                </c:pt>
                <c:pt idx="1459">
                  <c:v>31620</c:v>
                </c:pt>
                <c:pt idx="1460">
                  <c:v>38511.629999999997</c:v>
                </c:pt>
                <c:pt idx="1461">
                  <c:v>40904.199999999997</c:v>
                </c:pt>
                <c:pt idx="1462">
                  <c:v>44641.2</c:v>
                </c:pt>
                <c:pt idx="1463">
                  <c:v>46255.11</c:v>
                </c:pt>
                <c:pt idx="1464">
                  <c:v>47896.79</c:v>
                </c:pt>
                <c:pt idx="1465">
                  <c:v>48517.56</c:v>
                </c:pt>
                <c:pt idx="1466">
                  <c:v>58571.07</c:v>
                </c:pt>
                <c:pt idx="1467">
                  <c:v>3877.3</c:v>
                </c:pt>
                <c:pt idx="1468">
                  <c:v>5125.22</c:v>
                </c:pt>
                <c:pt idx="1469">
                  <c:v>5729.01</c:v>
                </c:pt>
                <c:pt idx="1470">
                  <c:v>6389.38</c:v>
                </c:pt>
                <c:pt idx="1471">
                  <c:v>17560.38</c:v>
                </c:pt>
                <c:pt idx="1472">
                  <c:v>17779.939999999999</c:v>
                </c:pt>
                <c:pt idx="1473">
                  <c:v>17862.919999999998</c:v>
                </c:pt>
                <c:pt idx="1474">
                  <c:v>17882.669999999998</c:v>
                </c:pt>
                <c:pt idx="1475">
                  <c:v>18157.88</c:v>
                </c:pt>
                <c:pt idx="1476">
                  <c:v>18765.88</c:v>
                </c:pt>
                <c:pt idx="1477">
                  <c:v>18804.75</c:v>
                </c:pt>
                <c:pt idx="1478">
                  <c:v>18838.7</c:v>
                </c:pt>
                <c:pt idx="1479">
                  <c:v>19442.349999999999</c:v>
                </c:pt>
                <c:pt idx="1480">
                  <c:v>28340.19</c:v>
                </c:pt>
                <c:pt idx="1481">
                  <c:v>28468.92</c:v>
                </c:pt>
                <c:pt idx="1482">
                  <c:v>28476.73</c:v>
                </c:pt>
                <c:pt idx="1483">
                  <c:v>28868.66</c:v>
                </c:pt>
                <c:pt idx="1484">
                  <c:v>29227.599999999999</c:v>
                </c:pt>
                <c:pt idx="1485">
                  <c:v>29818.76</c:v>
                </c:pt>
                <c:pt idx="1486">
                  <c:v>30063.58</c:v>
                </c:pt>
                <c:pt idx="1487">
                  <c:v>30166.62</c:v>
                </c:pt>
                <c:pt idx="1488">
                  <c:v>30284.639999999999</c:v>
                </c:pt>
                <c:pt idx="1489">
                  <c:v>32787.46</c:v>
                </c:pt>
                <c:pt idx="1490">
                  <c:v>37465.339999999997</c:v>
                </c:pt>
                <c:pt idx="1491">
                  <c:v>38746.36</c:v>
                </c:pt>
                <c:pt idx="1492">
                  <c:v>40003.33</c:v>
                </c:pt>
                <c:pt idx="1493">
                  <c:v>40204.83</c:v>
                </c:pt>
                <c:pt idx="1494">
                  <c:v>40284.379999999997</c:v>
                </c:pt>
                <c:pt idx="1495">
                  <c:v>40590.550000000003</c:v>
                </c:pt>
                <c:pt idx="1496">
                  <c:v>40720.550000000003</c:v>
                </c:pt>
                <c:pt idx="1497">
                  <c:v>42760.5</c:v>
                </c:pt>
                <c:pt idx="1498">
                  <c:v>46130.53</c:v>
                </c:pt>
                <c:pt idx="1499">
                  <c:v>46661.440000000002</c:v>
                </c:pt>
                <c:pt idx="1500">
                  <c:v>46718.16</c:v>
                </c:pt>
                <c:pt idx="1501">
                  <c:v>47496.49</c:v>
                </c:pt>
                <c:pt idx="1502">
                  <c:v>60021.4</c:v>
                </c:pt>
                <c:pt idx="1503">
                  <c:v>3537.7</c:v>
                </c:pt>
                <c:pt idx="1504">
                  <c:v>4032.24</c:v>
                </c:pt>
                <c:pt idx="1505">
                  <c:v>4058.71</c:v>
                </c:pt>
                <c:pt idx="1506">
                  <c:v>4243.59</c:v>
                </c:pt>
                <c:pt idx="1507">
                  <c:v>4894.75</c:v>
                </c:pt>
                <c:pt idx="1508">
                  <c:v>6123.57</c:v>
                </c:pt>
                <c:pt idx="1509">
                  <c:v>6455.86</c:v>
                </c:pt>
                <c:pt idx="1510">
                  <c:v>6664.69</c:v>
                </c:pt>
                <c:pt idx="1511">
                  <c:v>6710.19</c:v>
                </c:pt>
                <c:pt idx="1512">
                  <c:v>6796.86</c:v>
                </c:pt>
                <c:pt idx="1513">
                  <c:v>6986.7</c:v>
                </c:pt>
                <c:pt idx="1514">
                  <c:v>7256.72</c:v>
                </c:pt>
                <c:pt idx="1515">
                  <c:v>7261.74</c:v>
                </c:pt>
                <c:pt idx="1516">
                  <c:v>7265.7</c:v>
                </c:pt>
                <c:pt idx="1517">
                  <c:v>8116.27</c:v>
                </c:pt>
                <c:pt idx="1518">
                  <c:v>8162.72</c:v>
                </c:pt>
                <c:pt idx="1519">
                  <c:v>8413.4599999999991</c:v>
                </c:pt>
                <c:pt idx="1520">
                  <c:v>8428.07</c:v>
                </c:pt>
                <c:pt idx="1521">
                  <c:v>9620.33</c:v>
                </c:pt>
                <c:pt idx="1522">
                  <c:v>10115.01</c:v>
                </c:pt>
                <c:pt idx="1523">
                  <c:v>10156.780000000001</c:v>
                </c:pt>
                <c:pt idx="1524">
                  <c:v>10264.44</c:v>
                </c:pt>
                <c:pt idx="1525">
                  <c:v>10269.459999999999</c:v>
                </c:pt>
                <c:pt idx="1526">
                  <c:v>10315.91</c:v>
                </c:pt>
                <c:pt idx="1527">
                  <c:v>10461.98</c:v>
                </c:pt>
                <c:pt idx="1528">
                  <c:v>10464.83</c:v>
                </c:pt>
                <c:pt idx="1529">
                  <c:v>10493.95</c:v>
                </c:pt>
                <c:pt idx="1530">
                  <c:v>10495.6</c:v>
                </c:pt>
                <c:pt idx="1531">
                  <c:v>10600.55</c:v>
                </c:pt>
                <c:pt idx="1532">
                  <c:v>10620.26</c:v>
                </c:pt>
                <c:pt idx="1533">
                  <c:v>10825.25</c:v>
                </c:pt>
                <c:pt idx="1534">
                  <c:v>10848.13</c:v>
                </c:pt>
                <c:pt idx="1535">
                  <c:v>10942.13</c:v>
                </c:pt>
                <c:pt idx="1536">
                  <c:v>10959.69</c:v>
                </c:pt>
                <c:pt idx="1537">
                  <c:v>11015.17</c:v>
                </c:pt>
                <c:pt idx="1538">
                  <c:v>11018.05</c:v>
                </c:pt>
                <c:pt idx="1539">
                  <c:v>11033.66</c:v>
                </c:pt>
                <c:pt idx="1540">
                  <c:v>11037.51</c:v>
                </c:pt>
                <c:pt idx="1541">
                  <c:v>11085.59</c:v>
                </c:pt>
                <c:pt idx="1542">
                  <c:v>11187.66</c:v>
                </c:pt>
                <c:pt idx="1543">
                  <c:v>11289.11</c:v>
                </c:pt>
                <c:pt idx="1544">
                  <c:v>11305.93</c:v>
                </c:pt>
                <c:pt idx="1545">
                  <c:v>11419.49</c:v>
                </c:pt>
                <c:pt idx="1546">
                  <c:v>11436.74</c:v>
                </c:pt>
                <c:pt idx="1547">
                  <c:v>11520.1</c:v>
                </c:pt>
                <c:pt idx="1548">
                  <c:v>11945.13</c:v>
                </c:pt>
                <c:pt idx="1549">
                  <c:v>12044.34</c:v>
                </c:pt>
                <c:pt idx="1550">
                  <c:v>12148.2</c:v>
                </c:pt>
                <c:pt idx="1551">
                  <c:v>12218.7</c:v>
                </c:pt>
                <c:pt idx="1552">
                  <c:v>12268.63</c:v>
                </c:pt>
                <c:pt idx="1553">
                  <c:v>12269.69</c:v>
                </c:pt>
                <c:pt idx="1554">
                  <c:v>12475.35</c:v>
                </c:pt>
                <c:pt idx="1555">
                  <c:v>12479.71</c:v>
                </c:pt>
                <c:pt idx="1556">
                  <c:v>12495.29</c:v>
                </c:pt>
                <c:pt idx="1557">
                  <c:v>12609.89</c:v>
                </c:pt>
                <c:pt idx="1558">
                  <c:v>12643.38</c:v>
                </c:pt>
                <c:pt idx="1559">
                  <c:v>12870.31</c:v>
                </c:pt>
                <c:pt idx="1560">
                  <c:v>13002.91</c:v>
                </c:pt>
                <c:pt idx="1561">
                  <c:v>13112.6</c:v>
                </c:pt>
                <c:pt idx="1562">
                  <c:v>13214.43</c:v>
                </c:pt>
                <c:pt idx="1563">
                  <c:v>13333.71</c:v>
                </c:pt>
                <c:pt idx="1564">
                  <c:v>13360.94</c:v>
                </c:pt>
                <c:pt idx="1565">
                  <c:v>13440.7</c:v>
                </c:pt>
                <c:pt idx="1566">
                  <c:v>13465.8</c:v>
                </c:pt>
                <c:pt idx="1567">
                  <c:v>13472.19</c:v>
                </c:pt>
                <c:pt idx="1568">
                  <c:v>13819.49</c:v>
                </c:pt>
                <c:pt idx="1569">
                  <c:v>20745.990000000002</c:v>
                </c:pt>
                <c:pt idx="1570">
                  <c:v>21098.55</c:v>
                </c:pt>
                <c:pt idx="1571">
                  <c:v>21677.279999999999</c:v>
                </c:pt>
                <c:pt idx="1572">
                  <c:v>21880.82</c:v>
                </c:pt>
                <c:pt idx="1573">
                  <c:v>2193.1999999999998</c:v>
                </c:pt>
                <c:pt idx="1574">
                  <c:v>2221.56</c:v>
                </c:pt>
                <c:pt idx="1575">
                  <c:v>2362.23</c:v>
                </c:pt>
                <c:pt idx="1576">
                  <c:v>2639.04</c:v>
                </c:pt>
                <c:pt idx="1577">
                  <c:v>2643.27</c:v>
                </c:pt>
                <c:pt idx="1578">
                  <c:v>2709.11</c:v>
                </c:pt>
                <c:pt idx="1579">
                  <c:v>2709.24</c:v>
                </c:pt>
                <c:pt idx="1580">
                  <c:v>2710.83</c:v>
                </c:pt>
                <c:pt idx="1581">
                  <c:v>2719.28</c:v>
                </c:pt>
                <c:pt idx="1582">
                  <c:v>2730.11</c:v>
                </c:pt>
                <c:pt idx="1583">
                  <c:v>2775.19</c:v>
                </c:pt>
                <c:pt idx="1584">
                  <c:v>2789.06</c:v>
                </c:pt>
                <c:pt idx="1585">
                  <c:v>2803.7</c:v>
                </c:pt>
                <c:pt idx="1586">
                  <c:v>3018.04</c:v>
                </c:pt>
                <c:pt idx="1587">
                  <c:v>3065.49</c:v>
                </c:pt>
                <c:pt idx="1588">
                  <c:v>3077.1</c:v>
                </c:pt>
                <c:pt idx="1589">
                  <c:v>3292.53</c:v>
                </c:pt>
                <c:pt idx="1590">
                  <c:v>3569.96</c:v>
                </c:pt>
                <c:pt idx="1591">
                  <c:v>3579.83</c:v>
                </c:pt>
                <c:pt idx="1592">
                  <c:v>3594.17</c:v>
                </c:pt>
                <c:pt idx="1593">
                  <c:v>3797.2</c:v>
                </c:pt>
                <c:pt idx="1594">
                  <c:v>3956.07</c:v>
                </c:pt>
                <c:pt idx="1595">
                  <c:v>4133.6400000000003</c:v>
                </c:pt>
                <c:pt idx="1596">
                  <c:v>4163.21</c:v>
                </c:pt>
                <c:pt idx="1597">
                  <c:v>4189.1099999999997</c:v>
                </c:pt>
                <c:pt idx="1598">
                  <c:v>4239.8900000000003</c:v>
                </c:pt>
                <c:pt idx="1599">
                  <c:v>4265.01</c:v>
                </c:pt>
                <c:pt idx="1600">
                  <c:v>4296.2700000000004</c:v>
                </c:pt>
                <c:pt idx="1601">
                  <c:v>4433.3900000000003</c:v>
                </c:pt>
                <c:pt idx="1602">
                  <c:v>4433.92</c:v>
                </c:pt>
                <c:pt idx="1603">
                  <c:v>4454.3999999999996</c:v>
                </c:pt>
                <c:pt idx="1604">
                  <c:v>4462.72</c:v>
                </c:pt>
                <c:pt idx="1605">
                  <c:v>4466.62</c:v>
                </c:pt>
                <c:pt idx="1606">
                  <c:v>4518.7700000000004</c:v>
                </c:pt>
                <c:pt idx="1607">
                  <c:v>4527.18</c:v>
                </c:pt>
                <c:pt idx="1608">
                  <c:v>4618.08</c:v>
                </c:pt>
                <c:pt idx="1609">
                  <c:v>4719.74</c:v>
                </c:pt>
                <c:pt idx="1610">
                  <c:v>4728.71</c:v>
                </c:pt>
                <c:pt idx="1611">
                  <c:v>4738.2700000000004</c:v>
                </c:pt>
                <c:pt idx="1612">
                  <c:v>4839.18</c:v>
                </c:pt>
                <c:pt idx="1613">
                  <c:v>4877.9799999999996</c:v>
                </c:pt>
                <c:pt idx="1614">
                  <c:v>4906.41</c:v>
                </c:pt>
                <c:pt idx="1615">
                  <c:v>4922.92</c:v>
                </c:pt>
                <c:pt idx="1616">
                  <c:v>5077.1899999999996</c:v>
                </c:pt>
                <c:pt idx="1617">
                  <c:v>5116.5</c:v>
                </c:pt>
                <c:pt idx="1618">
                  <c:v>5166.96</c:v>
                </c:pt>
                <c:pt idx="1619">
                  <c:v>5207.97</c:v>
                </c:pt>
                <c:pt idx="1620">
                  <c:v>5257.51</c:v>
                </c:pt>
                <c:pt idx="1621">
                  <c:v>5261.47</c:v>
                </c:pt>
                <c:pt idx="1622">
                  <c:v>5312.17</c:v>
                </c:pt>
                <c:pt idx="1623">
                  <c:v>5327.4</c:v>
                </c:pt>
                <c:pt idx="1624">
                  <c:v>5373.36</c:v>
                </c:pt>
                <c:pt idx="1625">
                  <c:v>5377.46</c:v>
                </c:pt>
                <c:pt idx="1626">
                  <c:v>5385.34</c:v>
                </c:pt>
                <c:pt idx="1627">
                  <c:v>5411.99</c:v>
                </c:pt>
                <c:pt idx="1628">
                  <c:v>5425.02</c:v>
                </c:pt>
                <c:pt idx="1629">
                  <c:v>5428.98</c:v>
                </c:pt>
                <c:pt idx="1630">
                  <c:v>5503.36</c:v>
                </c:pt>
                <c:pt idx="1631">
                  <c:v>5540.35</c:v>
                </c:pt>
                <c:pt idx="1632">
                  <c:v>5582.95</c:v>
                </c:pt>
                <c:pt idx="1633">
                  <c:v>5630.46</c:v>
                </c:pt>
                <c:pt idx="1634">
                  <c:v>5693.43</c:v>
                </c:pt>
                <c:pt idx="1635">
                  <c:v>5855.9</c:v>
                </c:pt>
                <c:pt idx="1636">
                  <c:v>5989.52</c:v>
                </c:pt>
                <c:pt idx="1637">
                  <c:v>6074.37</c:v>
                </c:pt>
                <c:pt idx="1638">
                  <c:v>6112.35</c:v>
                </c:pt>
                <c:pt idx="1639">
                  <c:v>6117.49</c:v>
                </c:pt>
                <c:pt idx="1640">
                  <c:v>6128.8</c:v>
                </c:pt>
                <c:pt idx="1641">
                  <c:v>6159.57</c:v>
                </c:pt>
                <c:pt idx="1642">
                  <c:v>6183.32</c:v>
                </c:pt>
                <c:pt idx="1643">
                  <c:v>6198.75</c:v>
                </c:pt>
                <c:pt idx="1644">
                  <c:v>6203.9</c:v>
                </c:pt>
                <c:pt idx="1645">
                  <c:v>6360.99</c:v>
                </c:pt>
                <c:pt idx="1646">
                  <c:v>6373.56</c:v>
                </c:pt>
                <c:pt idx="1647">
                  <c:v>6393.6</c:v>
                </c:pt>
                <c:pt idx="1648">
                  <c:v>6457.84</c:v>
                </c:pt>
                <c:pt idx="1649">
                  <c:v>6536.68</c:v>
                </c:pt>
                <c:pt idx="1650">
                  <c:v>6548.2</c:v>
                </c:pt>
                <c:pt idx="1651">
                  <c:v>6686.43</c:v>
                </c:pt>
                <c:pt idx="1652">
                  <c:v>6809.46</c:v>
                </c:pt>
                <c:pt idx="1653">
                  <c:v>6933.24</c:v>
                </c:pt>
                <c:pt idx="1654">
                  <c:v>6940.91</c:v>
                </c:pt>
                <c:pt idx="1655">
                  <c:v>7106.81</c:v>
                </c:pt>
                <c:pt idx="1656">
                  <c:v>7153.55</c:v>
                </c:pt>
                <c:pt idx="1657">
                  <c:v>7201.7</c:v>
                </c:pt>
                <c:pt idx="1658">
                  <c:v>7209.49</c:v>
                </c:pt>
                <c:pt idx="1659">
                  <c:v>7281.51</c:v>
                </c:pt>
                <c:pt idx="1660">
                  <c:v>7325.47</c:v>
                </c:pt>
                <c:pt idx="1661">
                  <c:v>7339.93</c:v>
                </c:pt>
                <c:pt idx="1662">
                  <c:v>7357.49</c:v>
                </c:pt>
                <c:pt idx="1663">
                  <c:v>7443.64</c:v>
                </c:pt>
                <c:pt idx="1664">
                  <c:v>7518.03</c:v>
                </c:pt>
                <c:pt idx="1665">
                  <c:v>7537.16</c:v>
                </c:pt>
                <c:pt idx="1666">
                  <c:v>7538.52</c:v>
                </c:pt>
                <c:pt idx="1667">
                  <c:v>7727.25</c:v>
                </c:pt>
                <c:pt idx="1668">
                  <c:v>7749.16</c:v>
                </c:pt>
                <c:pt idx="1669">
                  <c:v>7812.67</c:v>
                </c:pt>
                <c:pt idx="1670">
                  <c:v>7824.37</c:v>
                </c:pt>
                <c:pt idx="1671">
                  <c:v>8017.06</c:v>
                </c:pt>
                <c:pt idx="1672">
                  <c:v>8021.11</c:v>
                </c:pt>
                <c:pt idx="1673">
                  <c:v>8023.14</c:v>
                </c:pt>
                <c:pt idx="1674">
                  <c:v>8059.06</c:v>
                </c:pt>
                <c:pt idx="1675">
                  <c:v>8059.68</c:v>
                </c:pt>
                <c:pt idx="1676">
                  <c:v>8310.84</c:v>
                </c:pt>
                <c:pt idx="1677">
                  <c:v>8410.0499999999993</c:v>
                </c:pt>
                <c:pt idx="1678">
                  <c:v>8567.25</c:v>
                </c:pt>
                <c:pt idx="1679">
                  <c:v>8733.23</c:v>
                </c:pt>
                <c:pt idx="1680">
                  <c:v>8765.25</c:v>
                </c:pt>
                <c:pt idx="1681">
                  <c:v>8930.93</c:v>
                </c:pt>
                <c:pt idx="1682">
                  <c:v>8965.7999999999993</c:v>
                </c:pt>
                <c:pt idx="1683">
                  <c:v>9147.5</c:v>
                </c:pt>
                <c:pt idx="1684">
                  <c:v>9193.84</c:v>
                </c:pt>
                <c:pt idx="1685">
                  <c:v>9249.5</c:v>
                </c:pt>
                <c:pt idx="1686">
                  <c:v>9301.89</c:v>
                </c:pt>
                <c:pt idx="1687">
                  <c:v>9320.26</c:v>
                </c:pt>
                <c:pt idx="1688">
                  <c:v>9566.99</c:v>
                </c:pt>
                <c:pt idx="1689">
                  <c:v>9583.89</c:v>
                </c:pt>
                <c:pt idx="1690">
                  <c:v>9910.36</c:v>
                </c:pt>
                <c:pt idx="1691">
                  <c:v>9931.9599999999991</c:v>
                </c:pt>
                <c:pt idx="1692">
                  <c:v>13874.89</c:v>
                </c:pt>
                <c:pt idx="1693">
                  <c:v>13886.4</c:v>
                </c:pt>
                <c:pt idx="1694">
                  <c:v>13937.67</c:v>
                </c:pt>
                <c:pt idx="1695">
                  <c:v>14081.93</c:v>
                </c:pt>
                <c:pt idx="1696">
                  <c:v>14119.62</c:v>
                </c:pt>
                <c:pt idx="1697">
                  <c:v>14152.46</c:v>
                </c:pt>
                <c:pt idx="1698">
                  <c:v>14349.85</c:v>
                </c:pt>
                <c:pt idx="1699">
                  <c:v>14382.71</c:v>
                </c:pt>
                <c:pt idx="1700">
                  <c:v>14426.07</c:v>
                </c:pt>
                <c:pt idx="1701">
                  <c:v>14470.01</c:v>
                </c:pt>
                <c:pt idx="1702">
                  <c:v>14507.46</c:v>
                </c:pt>
                <c:pt idx="1703">
                  <c:v>14657.2</c:v>
                </c:pt>
                <c:pt idx="1704">
                  <c:v>15019.76</c:v>
                </c:pt>
                <c:pt idx="1705">
                  <c:v>15207.92</c:v>
                </c:pt>
                <c:pt idx="1706">
                  <c:v>15440.2</c:v>
                </c:pt>
                <c:pt idx="1707">
                  <c:v>15555.19</c:v>
                </c:pt>
                <c:pt idx="1708">
                  <c:v>15612.19</c:v>
                </c:pt>
                <c:pt idx="1709">
                  <c:v>15698.86</c:v>
                </c:pt>
                <c:pt idx="1710">
                  <c:v>15965.29</c:v>
                </c:pt>
                <c:pt idx="1711">
                  <c:v>15966.19</c:v>
                </c:pt>
                <c:pt idx="1712">
                  <c:v>16059.06</c:v>
                </c:pt>
                <c:pt idx="1713">
                  <c:v>16097.94</c:v>
                </c:pt>
                <c:pt idx="1714">
                  <c:v>16199.1</c:v>
                </c:pt>
                <c:pt idx="1715">
                  <c:v>16205.88</c:v>
                </c:pt>
                <c:pt idx="1716">
                  <c:v>16420.490000000002</c:v>
                </c:pt>
                <c:pt idx="1717">
                  <c:v>16450.89</c:v>
                </c:pt>
                <c:pt idx="1718">
                  <c:v>16455.71</c:v>
                </c:pt>
                <c:pt idx="1719">
                  <c:v>16631.61</c:v>
                </c:pt>
                <c:pt idx="1720">
                  <c:v>16990.55</c:v>
                </c:pt>
                <c:pt idx="1721">
                  <c:v>17361.77</c:v>
                </c:pt>
                <c:pt idx="1722">
                  <c:v>20009.63</c:v>
                </c:pt>
                <c:pt idx="1723">
                  <c:v>21472.48</c:v>
                </c:pt>
                <c:pt idx="1724">
                  <c:v>22493.66</c:v>
                </c:pt>
                <c:pt idx="1725">
                  <c:v>23807.24</c:v>
                </c:pt>
                <c:pt idx="1726">
                  <c:v>23887.66</c:v>
                </c:pt>
                <c:pt idx="1727">
                  <c:v>23967.38</c:v>
                </c:pt>
                <c:pt idx="1728">
                  <c:v>24059.68</c:v>
                </c:pt>
                <c:pt idx="1729">
                  <c:v>24535.7</c:v>
                </c:pt>
                <c:pt idx="1730">
                  <c:v>24915.22</c:v>
                </c:pt>
                <c:pt idx="1731">
                  <c:v>26018.95</c:v>
                </c:pt>
                <c:pt idx="1732">
                  <c:v>26109.33</c:v>
                </c:pt>
                <c:pt idx="1733">
                  <c:v>26467.1</c:v>
                </c:pt>
                <c:pt idx="1734">
                  <c:v>30026.87</c:v>
                </c:pt>
                <c:pt idx="1735">
                  <c:v>30409.53</c:v>
                </c:pt>
                <c:pt idx="1736">
                  <c:v>30457.37</c:v>
                </c:pt>
                <c:pt idx="1737">
                  <c:v>31736.7</c:v>
                </c:pt>
                <c:pt idx="1738">
                  <c:v>32259.96</c:v>
                </c:pt>
                <c:pt idx="1739">
                  <c:v>32734.19</c:v>
                </c:pt>
                <c:pt idx="1740">
                  <c:v>33471.97</c:v>
                </c:pt>
                <c:pt idx="1741">
                  <c:v>34210.33</c:v>
                </c:pt>
                <c:pt idx="1742">
                  <c:v>34307.22</c:v>
                </c:pt>
                <c:pt idx="1743">
                  <c:v>37650.74</c:v>
                </c:pt>
                <c:pt idx="1744">
                  <c:v>38740.120000000003</c:v>
                </c:pt>
                <c:pt idx="1745">
                  <c:v>39670.44</c:v>
                </c:pt>
                <c:pt idx="1746">
                  <c:v>39725.519999999997</c:v>
                </c:pt>
                <c:pt idx="1747">
                  <c:v>39983.43</c:v>
                </c:pt>
                <c:pt idx="1748">
                  <c:v>43943.88</c:v>
                </c:pt>
                <c:pt idx="1749">
                  <c:v>45702.02</c:v>
                </c:pt>
                <c:pt idx="1750">
                  <c:v>1832.09</c:v>
                </c:pt>
                <c:pt idx="1751">
                  <c:v>1837.24</c:v>
                </c:pt>
                <c:pt idx="1752">
                  <c:v>1842.52</c:v>
                </c:pt>
                <c:pt idx="1753">
                  <c:v>1964.78</c:v>
                </c:pt>
                <c:pt idx="1754">
                  <c:v>1980.07</c:v>
                </c:pt>
                <c:pt idx="1755">
                  <c:v>2103.08</c:v>
                </c:pt>
                <c:pt idx="1756">
                  <c:v>3484.33</c:v>
                </c:pt>
                <c:pt idx="1757">
                  <c:v>3659.35</c:v>
                </c:pt>
                <c:pt idx="1758">
                  <c:v>3847.67</c:v>
                </c:pt>
                <c:pt idx="1759">
                  <c:v>3906.13</c:v>
                </c:pt>
                <c:pt idx="1760">
                  <c:v>4260.74</c:v>
                </c:pt>
                <c:pt idx="1761">
                  <c:v>4751.07</c:v>
                </c:pt>
                <c:pt idx="1762">
                  <c:v>4762.33</c:v>
                </c:pt>
                <c:pt idx="1763">
                  <c:v>5080.1000000000004</c:v>
                </c:pt>
                <c:pt idx="1764">
                  <c:v>5253.52</c:v>
                </c:pt>
                <c:pt idx="1765">
                  <c:v>5926.85</c:v>
                </c:pt>
                <c:pt idx="1766">
                  <c:v>6666.24</c:v>
                </c:pt>
                <c:pt idx="1767">
                  <c:v>7196.87</c:v>
                </c:pt>
                <c:pt idx="1768">
                  <c:v>7441.05</c:v>
                </c:pt>
                <c:pt idx="1769">
                  <c:v>7441.5</c:v>
                </c:pt>
                <c:pt idx="1770">
                  <c:v>7445.92</c:v>
                </c:pt>
                <c:pt idx="1771">
                  <c:v>7512.27</c:v>
                </c:pt>
                <c:pt idx="1772">
                  <c:v>8027.97</c:v>
                </c:pt>
                <c:pt idx="1773">
                  <c:v>8062.76</c:v>
                </c:pt>
                <c:pt idx="1774">
                  <c:v>8068.19</c:v>
                </c:pt>
                <c:pt idx="1775">
                  <c:v>8703.4599999999991</c:v>
                </c:pt>
                <c:pt idx="1776">
                  <c:v>8968.33</c:v>
                </c:pt>
                <c:pt idx="1777">
                  <c:v>9391.35</c:v>
                </c:pt>
                <c:pt idx="1778">
                  <c:v>9563.0300000000007</c:v>
                </c:pt>
                <c:pt idx="1779">
                  <c:v>9724.5300000000007</c:v>
                </c:pt>
                <c:pt idx="1780">
                  <c:v>10065.41</c:v>
                </c:pt>
                <c:pt idx="1781">
                  <c:v>10085.85</c:v>
                </c:pt>
                <c:pt idx="1782">
                  <c:v>10096.969999999999</c:v>
                </c:pt>
                <c:pt idx="1783">
                  <c:v>10118.42</c:v>
                </c:pt>
                <c:pt idx="1784">
                  <c:v>10259.129999999999</c:v>
                </c:pt>
                <c:pt idx="1785">
                  <c:v>10325.209999999999</c:v>
                </c:pt>
                <c:pt idx="1786">
                  <c:v>10436.1</c:v>
                </c:pt>
                <c:pt idx="1787">
                  <c:v>10450.549999999999</c:v>
                </c:pt>
                <c:pt idx="1788">
                  <c:v>10791.96</c:v>
                </c:pt>
                <c:pt idx="1789">
                  <c:v>10806.84</c:v>
                </c:pt>
                <c:pt idx="1790">
                  <c:v>11150.78</c:v>
                </c:pt>
                <c:pt idx="1791">
                  <c:v>11163.57</c:v>
                </c:pt>
                <c:pt idx="1792">
                  <c:v>11253.42</c:v>
                </c:pt>
                <c:pt idx="1793">
                  <c:v>11264.54</c:v>
                </c:pt>
                <c:pt idx="1794">
                  <c:v>11299.34</c:v>
                </c:pt>
                <c:pt idx="1795">
                  <c:v>11411.69</c:v>
                </c:pt>
                <c:pt idx="1796">
                  <c:v>11538.42</c:v>
                </c:pt>
                <c:pt idx="1797">
                  <c:v>11552.9</c:v>
                </c:pt>
                <c:pt idx="1798">
                  <c:v>11576.13</c:v>
                </c:pt>
                <c:pt idx="1799">
                  <c:v>11674.13</c:v>
                </c:pt>
                <c:pt idx="1800">
                  <c:v>11737.85</c:v>
                </c:pt>
                <c:pt idx="1801">
                  <c:v>11741.73</c:v>
                </c:pt>
                <c:pt idx="1802">
                  <c:v>11881.36</c:v>
                </c:pt>
                <c:pt idx="1803">
                  <c:v>12032.33</c:v>
                </c:pt>
                <c:pt idx="1804">
                  <c:v>12094.48</c:v>
                </c:pt>
                <c:pt idx="1805">
                  <c:v>12105.32</c:v>
                </c:pt>
                <c:pt idx="1806">
                  <c:v>12282.38</c:v>
                </c:pt>
                <c:pt idx="1807">
                  <c:v>12333.83</c:v>
                </c:pt>
                <c:pt idx="1808">
                  <c:v>12347.17</c:v>
                </c:pt>
                <c:pt idx="1809">
                  <c:v>12363.55</c:v>
                </c:pt>
                <c:pt idx="1810">
                  <c:v>12646.21</c:v>
                </c:pt>
                <c:pt idx="1811">
                  <c:v>13224.69</c:v>
                </c:pt>
                <c:pt idx="1812">
                  <c:v>21082.16</c:v>
                </c:pt>
                <c:pt idx="1813">
                  <c:v>22478.6</c:v>
                </c:pt>
                <c:pt idx="1814">
                  <c:v>6082.41</c:v>
                </c:pt>
                <c:pt idx="1815">
                  <c:v>7726.85</c:v>
                </c:pt>
                <c:pt idx="1816">
                  <c:v>7740.34</c:v>
                </c:pt>
                <c:pt idx="1817">
                  <c:v>17942.11</c:v>
                </c:pt>
                <c:pt idx="1818">
                  <c:v>18259.22</c:v>
                </c:pt>
                <c:pt idx="1819">
                  <c:v>18608.259999999998</c:v>
                </c:pt>
                <c:pt idx="1820">
                  <c:v>19023.259999999998</c:v>
                </c:pt>
                <c:pt idx="1821">
                  <c:v>19040.88</c:v>
                </c:pt>
                <c:pt idx="1822">
                  <c:v>19199.939999999999</c:v>
                </c:pt>
                <c:pt idx="1823">
                  <c:v>19933.46</c:v>
                </c:pt>
                <c:pt idx="1824">
                  <c:v>27849.94</c:v>
                </c:pt>
                <c:pt idx="1825">
                  <c:v>27925.86</c:v>
                </c:pt>
                <c:pt idx="1826">
                  <c:v>27931.11</c:v>
                </c:pt>
                <c:pt idx="1827">
                  <c:v>27941.29</c:v>
                </c:pt>
                <c:pt idx="1828">
                  <c:v>28006.94</c:v>
                </c:pt>
                <c:pt idx="1829">
                  <c:v>28302.33</c:v>
                </c:pt>
                <c:pt idx="1830">
                  <c:v>28542.86</c:v>
                </c:pt>
                <c:pt idx="1831">
                  <c:v>28716.14</c:v>
                </c:pt>
                <c:pt idx="1832">
                  <c:v>29114.21</c:v>
                </c:pt>
                <c:pt idx="1833">
                  <c:v>29114.77</c:v>
                </c:pt>
                <c:pt idx="1834">
                  <c:v>29160.39</c:v>
                </c:pt>
                <c:pt idx="1835">
                  <c:v>29352.560000000001</c:v>
                </c:pt>
                <c:pt idx="1836">
                  <c:v>29443.59</c:v>
                </c:pt>
                <c:pt idx="1837">
                  <c:v>29583.8</c:v>
                </c:pt>
                <c:pt idx="1838">
                  <c:v>29816.639999999999</c:v>
                </c:pt>
                <c:pt idx="1839">
                  <c:v>29852.48</c:v>
                </c:pt>
                <c:pt idx="1840">
                  <c:v>29899.25</c:v>
                </c:pt>
                <c:pt idx="1841">
                  <c:v>29929.56</c:v>
                </c:pt>
                <c:pt idx="1842">
                  <c:v>29933.75</c:v>
                </c:pt>
                <c:pt idx="1843">
                  <c:v>29969.67</c:v>
                </c:pt>
                <c:pt idx="1844">
                  <c:v>32672.11</c:v>
                </c:pt>
                <c:pt idx="1845">
                  <c:v>32716.2</c:v>
                </c:pt>
                <c:pt idx="1846">
                  <c:v>34293.120000000003</c:v>
                </c:pt>
                <c:pt idx="1847">
                  <c:v>34456.269999999997</c:v>
                </c:pt>
                <c:pt idx="1848">
                  <c:v>35952.65</c:v>
                </c:pt>
                <c:pt idx="1849">
                  <c:v>36085.22</c:v>
                </c:pt>
                <c:pt idx="1850">
                  <c:v>36350.71</c:v>
                </c:pt>
                <c:pt idx="1851">
                  <c:v>38313.129999999997</c:v>
                </c:pt>
                <c:pt idx="1852">
                  <c:v>38344.57</c:v>
                </c:pt>
                <c:pt idx="1853">
                  <c:v>38415.47</c:v>
                </c:pt>
                <c:pt idx="1854">
                  <c:v>38998.550000000003</c:v>
                </c:pt>
                <c:pt idx="1855">
                  <c:v>39241.440000000002</c:v>
                </c:pt>
                <c:pt idx="1856">
                  <c:v>40054.730000000003</c:v>
                </c:pt>
                <c:pt idx="1857">
                  <c:v>40103.89</c:v>
                </c:pt>
                <c:pt idx="1858">
                  <c:v>40182.25</c:v>
                </c:pt>
                <c:pt idx="1859">
                  <c:v>40208.559999999998</c:v>
                </c:pt>
                <c:pt idx="1860">
                  <c:v>40961.29</c:v>
                </c:pt>
                <c:pt idx="1861">
                  <c:v>41271.5</c:v>
                </c:pt>
                <c:pt idx="1862">
                  <c:v>41661.599999999999</c:v>
                </c:pt>
                <c:pt idx="1863">
                  <c:v>41681.86</c:v>
                </c:pt>
                <c:pt idx="1864">
                  <c:v>42856.84</c:v>
                </c:pt>
                <c:pt idx="1865">
                  <c:v>47403.88</c:v>
                </c:pt>
                <c:pt idx="1866">
                  <c:v>51194.559999999998</c:v>
                </c:pt>
                <c:pt idx="1867">
                  <c:v>2331.52</c:v>
                </c:pt>
                <c:pt idx="1868">
                  <c:v>2416.96</c:v>
                </c:pt>
                <c:pt idx="1869">
                  <c:v>2585.27</c:v>
                </c:pt>
                <c:pt idx="1870">
                  <c:v>2597.7800000000002</c:v>
                </c:pt>
                <c:pt idx="1871">
                  <c:v>2904.09</c:v>
                </c:pt>
                <c:pt idx="1872">
                  <c:v>2913.57</c:v>
                </c:pt>
                <c:pt idx="1873">
                  <c:v>3208.79</c:v>
                </c:pt>
                <c:pt idx="1874">
                  <c:v>3277.16</c:v>
                </c:pt>
                <c:pt idx="1875">
                  <c:v>3378.91</c:v>
                </c:pt>
                <c:pt idx="1876">
                  <c:v>3410.32</c:v>
                </c:pt>
                <c:pt idx="1877">
                  <c:v>3443.06</c:v>
                </c:pt>
                <c:pt idx="1878">
                  <c:v>3453.77</c:v>
                </c:pt>
                <c:pt idx="1879">
                  <c:v>3578</c:v>
                </c:pt>
                <c:pt idx="1880">
                  <c:v>3591.48</c:v>
                </c:pt>
                <c:pt idx="1881">
                  <c:v>3597.6</c:v>
                </c:pt>
                <c:pt idx="1882">
                  <c:v>3653.29</c:v>
                </c:pt>
                <c:pt idx="1883">
                  <c:v>3693.43</c:v>
                </c:pt>
                <c:pt idx="1884">
                  <c:v>3987.93</c:v>
                </c:pt>
                <c:pt idx="1885">
                  <c:v>4076.5</c:v>
                </c:pt>
                <c:pt idx="1886">
                  <c:v>4149.74</c:v>
                </c:pt>
                <c:pt idx="1887">
                  <c:v>4234.93</c:v>
                </c:pt>
                <c:pt idx="1888">
                  <c:v>4391.6499999999996</c:v>
                </c:pt>
                <c:pt idx="1889">
                  <c:v>4529.4799999999996</c:v>
                </c:pt>
                <c:pt idx="1890">
                  <c:v>4536.26</c:v>
                </c:pt>
                <c:pt idx="1891">
                  <c:v>4670.6400000000003</c:v>
                </c:pt>
                <c:pt idx="1892">
                  <c:v>4687.8</c:v>
                </c:pt>
                <c:pt idx="1893">
                  <c:v>4712.12</c:v>
                </c:pt>
                <c:pt idx="1894">
                  <c:v>4746.34</c:v>
                </c:pt>
                <c:pt idx="1895">
                  <c:v>4766.0200000000004</c:v>
                </c:pt>
                <c:pt idx="1896">
                  <c:v>4830.63</c:v>
                </c:pt>
                <c:pt idx="1897">
                  <c:v>4859.8900000000003</c:v>
                </c:pt>
                <c:pt idx="1898">
                  <c:v>4931.6499999999996</c:v>
                </c:pt>
                <c:pt idx="1899">
                  <c:v>4934.71</c:v>
                </c:pt>
                <c:pt idx="1900">
                  <c:v>5003.8500000000004</c:v>
                </c:pt>
                <c:pt idx="1901">
                  <c:v>5012.47</c:v>
                </c:pt>
                <c:pt idx="1902">
                  <c:v>5152.13</c:v>
                </c:pt>
                <c:pt idx="1903">
                  <c:v>5240.7700000000004</c:v>
                </c:pt>
                <c:pt idx="1904">
                  <c:v>5246.05</c:v>
                </c:pt>
                <c:pt idx="1905">
                  <c:v>5325.65</c:v>
                </c:pt>
                <c:pt idx="1906">
                  <c:v>5375.04</c:v>
                </c:pt>
                <c:pt idx="1907">
                  <c:v>5472.45</c:v>
                </c:pt>
                <c:pt idx="1908">
                  <c:v>5488.26</c:v>
                </c:pt>
                <c:pt idx="1909">
                  <c:v>5615.37</c:v>
                </c:pt>
                <c:pt idx="1910">
                  <c:v>5708.87</c:v>
                </c:pt>
                <c:pt idx="1911">
                  <c:v>5972.38</c:v>
                </c:pt>
                <c:pt idx="1912">
                  <c:v>6059.17</c:v>
                </c:pt>
                <c:pt idx="1913">
                  <c:v>6196.45</c:v>
                </c:pt>
                <c:pt idx="1914">
                  <c:v>6238.3</c:v>
                </c:pt>
                <c:pt idx="1915">
                  <c:v>6282.24</c:v>
                </c:pt>
                <c:pt idx="1916">
                  <c:v>6311.95</c:v>
                </c:pt>
                <c:pt idx="1917">
                  <c:v>6414.18</c:v>
                </c:pt>
                <c:pt idx="1918">
                  <c:v>6496.89</c:v>
                </c:pt>
                <c:pt idx="1919">
                  <c:v>6571.54</c:v>
                </c:pt>
                <c:pt idx="1920">
                  <c:v>6600.36</c:v>
                </c:pt>
                <c:pt idx="1921">
                  <c:v>6775.96</c:v>
                </c:pt>
                <c:pt idx="1922">
                  <c:v>6849.03</c:v>
                </c:pt>
                <c:pt idx="1923">
                  <c:v>6875.96</c:v>
                </c:pt>
                <c:pt idx="1924">
                  <c:v>7045.5</c:v>
                </c:pt>
                <c:pt idx="1925">
                  <c:v>7050.64</c:v>
                </c:pt>
                <c:pt idx="1926">
                  <c:v>7151.09</c:v>
                </c:pt>
                <c:pt idx="1927">
                  <c:v>7160.09</c:v>
                </c:pt>
                <c:pt idx="1928">
                  <c:v>7337.75</c:v>
                </c:pt>
                <c:pt idx="1929">
                  <c:v>7371.77</c:v>
                </c:pt>
                <c:pt idx="1930">
                  <c:v>7418.52</c:v>
                </c:pt>
                <c:pt idx="1931">
                  <c:v>7623.52</c:v>
                </c:pt>
                <c:pt idx="1932">
                  <c:v>7624.63</c:v>
                </c:pt>
                <c:pt idx="1933">
                  <c:v>7626.99</c:v>
                </c:pt>
                <c:pt idx="1934">
                  <c:v>7662.47</c:v>
                </c:pt>
                <c:pt idx="1935">
                  <c:v>7954.52</c:v>
                </c:pt>
                <c:pt idx="1936">
                  <c:v>8520.0300000000007</c:v>
                </c:pt>
                <c:pt idx="1937">
                  <c:v>8522</c:v>
                </c:pt>
                <c:pt idx="1938">
                  <c:v>8539.67</c:v>
                </c:pt>
                <c:pt idx="1939">
                  <c:v>8551.35</c:v>
                </c:pt>
                <c:pt idx="1940">
                  <c:v>8556.91</c:v>
                </c:pt>
                <c:pt idx="1941">
                  <c:v>8615.2999999999993</c:v>
                </c:pt>
                <c:pt idx="1942">
                  <c:v>8823.2800000000007</c:v>
                </c:pt>
                <c:pt idx="1943">
                  <c:v>8825.09</c:v>
                </c:pt>
                <c:pt idx="1944">
                  <c:v>9101.7999999999993</c:v>
                </c:pt>
                <c:pt idx="1945">
                  <c:v>9182.17</c:v>
                </c:pt>
                <c:pt idx="1946">
                  <c:v>9414.92</c:v>
                </c:pt>
                <c:pt idx="1947">
                  <c:v>9630.4</c:v>
                </c:pt>
                <c:pt idx="1948">
                  <c:v>9664.34</c:v>
                </c:pt>
                <c:pt idx="1949">
                  <c:v>9861.0300000000007</c:v>
                </c:pt>
                <c:pt idx="1950">
                  <c:v>9872.7000000000007</c:v>
                </c:pt>
                <c:pt idx="1951">
                  <c:v>9880.07</c:v>
                </c:pt>
                <c:pt idx="1952">
                  <c:v>14007.22</c:v>
                </c:pt>
                <c:pt idx="1953">
                  <c:v>14235.07</c:v>
                </c:pt>
                <c:pt idx="1954">
                  <c:v>14358.36</c:v>
                </c:pt>
                <c:pt idx="1955">
                  <c:v>14547.26</c:v>
                </c:pt>
                <c:pt idx="1956">
                  <c:v>14630.52</c:v>
                </c:pt>
                <c:pt idx="1957">
                  <c:v>14696.77</c:v>
                </c:pt>
                <c:pt idx="1958">
                  <c:v>14908.27</c:v>
                </c:pt>
                <c:pt idx="1959">
                  <c:v>14988.43</c:v>
                </c:pt>
                <c:pt idx="1960">
                  <c:v>15025.76</c:v>
                </c:pt>
                <c:pt idx="1961">
                  <c:v>15123.19</c:v>
                </c:pt>
                <c:pt idx="1962">
                  <c:v>15170.07</c:v>
                </c:pt>
                <c:pt idx="1963">
                  <c:v>15646.28</c:v>
                </c:pt>
                <c:pt idx="1964">
                  <c:v>15828.82</c:v>
                </c:pt>
                <c:pt idx="1965">
                  <c:v>16122.65</c:v>
                </c:pt>
                <c:pt idx="1966">
                  <c:v>20177.669999999998</c:v>
                </c:pt>
                <c:pt idx="1967">
                  <c:v>23306.55</c:v>
                </c:pt>
                <c:pt idx="1968">
                  <c:v>23568.27</c:v>
                </c:pt>
                <c:pt idx="1969">
                  <c:v>24520.26</c:v>
                </c:pt>
                <c:pt idx="1970">
                  <c:v>25309.49</c:v>
                </c:pt>
                <c:pt idx="1971">
                  <c:v>25382.3</c:v>
                </c:pt>
                <c:pt idx="1972">
                  <c:v>26140.36</c:v>
                </c:pt>
                <c:pt idx="1973">
                  <c:v>26236.58</c:v>
                </c:pt>
                <c:pt idx="1974">
                  <c:v>26607.89</c:v>
                </c:pt>
                <c:pt idx="1975">
                  <c:v>26912.560000000001</c:v>
                </c:pt>
                <c:pt idx="1976">
                  <c:v>27092.38</c:v>
                </c:pt>
                <c:pt idx="1977">
                  <c:v>27432.73</c:v>
                </c:pt>
                <c:pt idx="1978">
                  <c:v>27495.59</c:v>
                </c:pt>
                <c:pt idx="1979">
                  <c:v>27534.53</c:v>
                </c:pt>
                <c:pt idx="1980">
                  <c:v>27598.93</c:v>
                </c:pt>
                <c:pt idx="1981">
                  <c:v>30095.97</c:v>
                </c:pt>
                <c:pt idx="1982">
                  <c:v>30530.5</c:v>
                </c:pt>
                <c:pt idx="1983">
                  <c:v>30724.44</c:v>
                </c:pt>
                <c:pt idx="1984">
                  <c:v>30763.01</c:v>
                </c:pt>
                <c:pt idx="1985">
                  <c:v>31591.82</c:v>
                </c:pt>
                <c:pt idx="1986">
                  <c:v>31743.919999999998</c:v>
                </c:pt>
                <c:pt idx="1987">
                  <c:v>31897.1</c:v>
                </c:pt>
                <c:pt idx="1988">
                  <c:v>32288.49</c:v>
                </c:pt>
                <c:pt idx="1989">
                  <c:v>32430.22</c:v>
                </c:pt>
                <c:pt idx="1990">
                  <c:v>32462.35</c:v>
                </c:pt>
                <c:pt idx="1991">
                  <c:v>32485.46</c:v>
                </c:pt>
                <c:pt idx="1992">
                  <c:v>32906.69</c:v>
                </c:pt>
                <c:pt idx="1993">
                  <c:v>33121</c:v>
                </c:pt>
                <c:pt idx="1994">
                  <c:v>33292.83</c:v>
                </c:pt>
                <c:pt idx="1995">
                  <c:v>33450.99</c:v>
                </c:pt>
                <c:pt idx="1996">
                  <c:v>33527.1</c:v>
                </c:pt>
                <c:pt idx="1997">
                  <c:v>34402.22</c:v>
                </c:pt>
                <c:pt idx="1998">
                  <c:v>34543.39</c:v>
                </c:pt>
                <c:pt idx="1999">
                  <c:v>34940.61</c:v>
                </c:pt>
                <c:pt idx="2000">
                  <c:v>35000.730000000003</c:v>
                </c:pt>
                <c:pt idx="2001">
                  <c:v>35050.620000000003</c:v>
                </c:pt>
                <c:pt idx="2002">
                  <c:v>35160.129999999997</c:v>
                </c:pt>
                <c:pt idx="2003">
                  <c:v>35315.96</c:v>
                </c:pt>
                <c:pt idx="2004">
                  <c:v>35701.9</c:v>
                </c:pt>
                <c:pt idx="2005">
                  <c:v>35733.96</c:v>
                </c:pt>
                <c:pt idx="2006">
                  <c:v>36090.49</c:v>
                </c:pt>
                <c:pt idx="2007">
                  <c:v>36397.58</c:v>
                </c:pt>
                <c:pt idx="2008">
                  <c:v>36910.61</c:v>
                </c:pt>
                <c:pt idx="2009">
                  <c:v>36911.99</c:v>
                </c:pt>
                <c:pt idx="2010">
                  <c:v>36935.64</c:v>
                </c:pt>
                <c:pt idx="2011">
                  <c:v>37040.879999999997</c:v>
                </c:pt>
                <c:pt idx="2012">
                  <c:v>37076.370000000003</c:v>
                </c:pt>
                <c:pt idx="2013">
                  <c:v>37251.22</c:v>
                </c:pt>
                <c:pt idx="2014">
                  <c:v>37272.339999999997</c:v>
                </c:pt>
                <c:pt idx="2015">
                  <c:v>37425.94</c:v>
                </c:pt>
                <c:pt idx="2016">
                  <c:v>37735.199999999997</c:v>
                </c:pt>
                <c:pt idx="2017">
                  <c:v>37800.980000000003</c:v>
                </c:pt>
                <c:pt idx="2018">
                  <c:v>38237.339999999997</c:v>
                </c:pt>
                <c:pt idx="2019">
                  <c:v>38652.089999999997</c:v>
                </c:pt>
                <c:pt idx="2020">
                  <c:v>38711</c:v>
                </c:pt>
                <c:pt idx="2021">
                  <c:v>38836.980000000003</c:v>
                </c:pt>
                <c:pt idx="2022">
                  <c:v>38924.04</c:v>
                </c:pt>
                <c:pt idx="2023">
                  <c:v>38932.559999999998</c:v>
                </c:pt>
                <c:pt idx="2024">
                  <c:v>38947.43</c:v>
                </c:pt>
                <c:pt idx="2025">
                  <c:v>39315.279999999999</c:v>
                </c:pt>
                <c:pt idx="2026">
                  <c:v>39352.6</c:v>
                </c:pt>
                <c:pt idx="2027">
                  <c:v>39836.519999999997</c:v>
                </c:pt>
                <c:pt idx="2028">
                  <c:v>39865.699999999997</c:v>
                </c:pt>
                <c:pt idx="2029">
                  <c:v>39963.120000000003</c:v>
                </c:pt>
                <c:pt idx="2030">
                  <c:v>44585.46</c:v>
                </c:pt>
                <c:pt idx="2031">
                  <c:v>46113.51</c:v>
                </c:pt>
                <c:pt idx="2032">
                  <c:v>47291.06</c:v>
                </c:pt>
                <c:pt idx="2033">
                  <c:v>47305.31</c:v>
                </c:pt>
                <c:pt idx="2034">
                  <c:v>47928.03</c:v>
                </c:pt>
                <c:pt idx="2035">
                  <c:v>1711.03</c:v>
                </c:pt>
                <c:pt idx="2036">
                  <c:v>1719.44</c:v>
                </c:pt>
                <c:pt idx="2037">
                  <c:v>1720.35</c:v>
                </c:pt>
                <c:pt idx="2038">
                  <c:v>1725.55</c:v>
                </c:pt>
                <c:pt idx="2039">
                  <c:v>1727.54</c:v>
                </c:pt>
                <c:pt idx="2040">
                  <c:v>4074.45</c:v>
                </c:pt>
                <c:pt idx="2041">
                  <c:v>4266.17</c:v>
                </c:pt>
                <c:pt idx="2042">
                  <c:v>4449.46</c:v>
                </c:pt>
                <c:pt idx="2043">
                  <c:v>4463.21</c:v>
                </c:pt>
                <c:pt idx="2044">
                  <c:v>4504.66</c:v>
                </c:pt>
                <c:pt idx="2045">
                  <c:v>4686.3900000000003</c:v>
                </c:pt>
                <c:pt idx="2046">
                  <c:v>4837.58</c:v>
                </c:pt>
                <c:pt idx="2047">
                  <c:v>4890</c:v>
                </c:pt>
                <c:pt idx="2048">
                  <c:v>5584.31</c:v>
                </c:pt>
                <c:pt idx="2049">
                  <c:v>5934.38</c:v>
                </c:pt>
                <c:pt idx="2050">
                  <c:v>6272.48</c:v>
                </c:pt>
                <c:pt idx="2051">
                  <c:v>6356.27</c:v>
                </c:pt>
                <c:pt idx="2052">
                  <c:v>6435.62</c:v>
                </c:pt>
                <c:pt idx="2053">
                  <c:v>6652.53</c:v>
                </c:pt>
                <c:pt idx="2054">
                  <c:v>7152.67</c:v>
                </c:pt>
                <c:pt idx="2055">
                  <c:v>7731.43</c:v>
                </c:pt>
                <c:pt idx="2056">
                  <c:v>7742.11</c:v>
                </c:pt>
                <c:pt idx="2057">
                  <c:v>8083.92</c:v>
                </c:pt>
                <c:pt idx="2058">
                  <c:v>8944.1200000000008</c:v>
                </c:pt>
                <c:pt idx="2059">
                  <c:v>9058.73</c:v>
                </c:pt>
                <c:pt idx="2060">
                  <c:v>9304.7000000000007</c:v>
                </c:pt>
                <c:pt idx="2061">
                  <c:v>9386.16</c:v>
                </c:pt>
                <c:pt idx="2062">
                  <c:v>9788.8700000000008</c:v>
                </c:pt>
                <c:pt idx="2063">
                  <c:v>10107.219999999999</c:v>
                </c:pt>
                <c:pt idx="2064">
                  <c:v>10381.48</c:v>
                </c:pt>
                <c:pt idx="2065">
                  <c:v>10560.49</c:v>
                </c:pt>
                <c:pt idx="2066">
                  <c:v>10579.71</c:v>
                </c:pt>
                <c:pt idx="2067">
                  <c:v>10702.64</c:v>
                </c:pt>
                <c:pt idx="2068">
                  <c:v>10807.49</c:v>
                </c:pt>
                <c:pt idx="2069">
                  <c:v>10928.85</c:v>
                </c:pt>
                <c:pt idx="2070">
                  <c:v>10977.21</c:v>
                </c:pt>
                <c:pt idx="2071">
                  <c:v>11013.71</c:v>
                </c:pt>
                <c:pt idx="2072">
                  <c:v>11326.71</c:v>
                </c:pt>
                <c:pt idx="2073">
                  <c:v>11554.22</c:v>
                </c:pt>
                <c:pt idx="2074">
                  <c:v>11881.97</c:v>
                </c:pt>
                <c:pt idx="2075">
                  <c:v>11884.05</c:v>
                </c:pt>
                <c:pt idx="2076">
                  <c:v>11946.63</c:v>
                </c:pt>
                <c:pt idx="2077">
                  <c:v>11987.17</c:v>
                </c:pt>
                <c:pt idx="2078">
                  <c:v>12265.51</c:v>
                </c:pt>
                <c:pt idx="2079">
                  <c:v>12485.8</c:v>
                </c:pt>
                <c:pt idx="2080">
                  <c:v>12592.53</c:v>
                </c:pt>
                <c:pt idx="2081">
                  <c:v>12629.17</c:v>
                </c:pt>
                <c:pt idx="2082">
                  <c:v>12925.89</c:v>
                </c:pt>
                <c:pt idx="2083">
                  <c:v>12928.79</c:v>
                </c:pt>
                <c:pt idx="2084">
                  <c:v>12949.16</c:v>
                </c:pt>
                <c:pt idx="2085">
                  <c:v>17626.240000000002</c:v>
                </c:pt>
                <c:pt idx="2086">
                  <c:v>17663.14</c:v>
                </c:pt>
                <c:pt idx="2087">
                  <c:v>18218.16</c:v>
                </c:pt>
                <c:pt idx="2088">
                  <c:v>18223.45</c:v>
                </c:pt>
                <c:pt idx="2089">
                  <c:v>18328.240000000002</c:v>
                </c:pt>
                <c:pt idx="2090">
                  <c:v>18767.740000000002</c:v>
                </c:pt>
                <c:pt idx="2091">
                  <c:v>18806.150000000001</c:v>
                </c:pt>
                <c:pt idx="2092">
                  <c:v>18963.169999999998</c:v>
                </c:pt>
                <c:pt idx="2093">
                  <c:v>18972.5</c:v>
                </c:pt>
                <c:pt idx="2094">
                  <c:v>19107.78</c:v>
                </c:pt>
                <c:pt idx="2095">
                  <c:v>19362</c:v>
                </c:pt>
                <c:pt idx="2096">
                  <c:v>19444.27</c:v>
                </c:pt>
                <c:pt idx="2097">
                  <c:v>19521.97</c:v>
                </c:pt>
                <c:pt idx="2098">
                  <c:v>19719.689999999999</c:v>
                </c:pt>
                <c:pt idx="2099">
                  <c:v>19749.38</c:v>
                </c:pt>
                <c:pt idx="2100">
                  <c:v>21978.68</c:v>
                </c:pt>
                <c:pt idx="2101">
                  <c:v>22192.44</c:v>
                </c:pt>
                <c:pt idx="2102">
                  <c:v>27724.29</c:v>
                </c:pt>
                <c:pt idx="2103">
                  <c:v>28287.9</c:v>
                </c:pt>
                <c:pt idx="2104">
                  <c:v>34806.47</c:v>
                </c:pt>
                <c:pt idx="2105">
                  <c:v>36124.57</c:v>
                </c:pt>
                <c:pt idx="2106">
                  <c:v>37484.449999999997</c:v>
                </c:pt>
                <c:pt idx="2107">
                  <c:v>38245.589999999997</c:v>
                </c:pt>
                <c:pt idx="2108">
                  <c:v>38282.75</c:v>
                </c:pt>
                <c:pt idx="2109">
                  <c:v>38709.18</c:v>
                </c:pt>
                <c:pt idx="2110">
                  <c:v>39871.699999999997</c:v>
                </c:pt>
                <c:pt idx="2111">
                  <c:v>40273.65</c:v>
                </c:pt>
                <c:pt idx="2112">
                  <c:v>40932.43</c:v>
                </c:pt>
                <c:pt idx="2113">
                  <c:v>40941.29</c:v>
                </c:pt>
                <c:pt idx="2114">
                  <c:v>41949.24</c:v>
                </c:pt>
                <c:pt idx="2115">
                  <c:v>41999.519999999997</c:v>
                </c:pt>
                <c:pt idx="2116">
                  <c:v>42112.24</c:v>
                </c:pt>
                <c:pt idx="2117">
                  <c:v>42124.52</c:v>
                </c:pt>
                <c:pt idx="2118">
                  <c:v>42211.14</c:v>
                </c:pt>
                <c:pt idx="2119">
                  <c:v>42560.43</c:v>
                </c:pt>
                <c:pt idx="2120">
                  <c:v>42969.85</c:v>
                </c:pt>
                <c:pt idx="2121">
                  <c:v>46151.12</c:v>
                </c:pt>
                <c:pt idx="2122">
                  <c:v>46200.99</c:v>
                </c:pt>
                <c:pt idx="2123">
                  <c:v>47269.85</c:v>
                </c:pt>
                <c:pt idx="2124">
                  <c:v>47462.89</c:v>
                </c:pt>
                <c:pt idx="2125">
                  <c:v>48675.519999999997</c:v>
                </c:pt>
                <c:pt idx="2126">
                  <c:v>48970.25</c:v>
                </c:pt>
                <c:pt idx="2127">
                  <c:v>6653.79</c:v>
                </c:pt>
                <c:pt idx="2128">
                  <c:v>7243.81</c:v>
                </c:pt>
                <c:pt idx="2129">
                  <c:v>8582.2999999999993</c:v>
                </c:pt>
                <c:pt idx="2130">
                  <c:v>8596.83</c:v>
                </c:pt>
                <c:pt idx="2131">
                  <c:v>14478.33</c:v>
                </c:pt>
                <c:pt idx="2132">
                  <c:v>36580.28</c:v>
                </c:pt>
                <c:pt idx="2133">
                  <c:v>2201.1</c:v>
                </c:pt>
                <c:pt idx="2134">
                  <c:v>2219.4499999999998</c:v>
                </c:pt>
                <c:pt idx="2135">
                  <c:v>2438.06</c:v>
                </c:pt>
                <c:pt idx="2136">
                  <c:v>2902.91</c:v>
                </c:pt>
                <c:pt idx="2137">
                  <c:v>2927.06</c:v>
                </c:pt>
                <c:pt idx="2138">
                  <c:v>3227.12</c:v>
                </c:pt>
                <c:pt idx="2139">
                  <c:v>3238.44</c:v>
                </c:pt>
                <c:pt idx="2140">
                  <c:v>3392.37</c:v>
                </c:pt>
                <c:pt idx="2141">
                  <c:v>3392.98</c:v>
                </c:pt>
                <c:pt idx="2142">
                  <c:v>3471.41</c:v>
                </c:pt>
                <c:pt idx="2143">
                  <c:v>3561.89</c:v>
                </c:pt>
                <c:pt idx="2144">
                  <c:v>3562.87</c:v>
                </c:pt>
                <c:pt idx="2145">
                  <c:v>3688.38</c:v>
                </c:pt>
                <c:pt idx="2146">
                  <c:v>3766.88</c:v>
                </c:pt>
                <c:pt idx="2147">
                  <c:v>3785.77</c:v>
                </c:pt>
                <c:pt idx="2148">
                  <c:v>3875.73</c:v>
                </c:pt>
                <c:pt idx="2149">
                  <c:v>3902.07</c:v>
                </c:pt>
                <c:pt idx="2150">
                  <c:v>3947.41</c:v>
                </c:pt>
                <c:pt idx="2151">
                  <c:v>4151.03</c:v>
                </c:pt>
                <c:pt idx="2152">
                  <c:v>4350.51</c:v>
                </c:pt>
                <c:pt idx="2153">
                  <c:v>4562.84</c:v>
                </c:pt>
                <c:pt idx="2154">
                  <c:v>4747.05</c:v>
                </c:pt>
                <c:pt idx="2155">
                  <c:v>4779.6000000000004</c:v>
                </c:pt>
                <c:pt idx="2156">
                  <c:v>4795.66</c:v>
                </c:pt>
                <c:pt idx="2157">
                  <c:v>4827.1000000000004</c:v>
                </c:pt>
                <c:pt idx="2158">
                  <c:v>4911.8900000000003</c:v>
                </c:pt>
                <c:pt idx="2159">
                  <c:v>5002.78</c:v>
                </c:pt>
                <c:pt idx="2160">
                  <c:v>5245.23</c:v>
                </c:pt>
                <c:pt idx="2161">
                  <c:v>5478.04</c:v>
                </c:pt>
                <c:pt idx="2162">
                  <c:v>5484.47</c:v>
                </c:pt>
                <c:pt idx="2163">
                  <c:v>5539.4</c:v>
                </c:pt>
                <c:pt idx="2164">
                  <c:v>5974.38</c:v>
                </c:pt>
                <c:pt idx="2165">
                  <c:v>5976.83</c:v>
                </c:pt>
                <c:pt idx="2166">
                  <c:v>6289.75</c:v>
                </c:pt>
                <c:pt idx="2167">
                  <c:v>6423.48</c:v>
                </c:pt>
                <c:pt idx="2168">
                  <c:v>6473.15</c:v>
                </c:pt>
                <c:pt idx="2169">
                  <c:v>6500.24</c:v>
                </c:pt>
                <c:pt idx="2170">
                  <c:v>6770.19</c:v>
                </c:pt>
                <c:pt idx="2171">
                  <c:v>6781.35</c:v>
                </c:pt>
                <c:pt idx="2172">
                  <c:v>6965.21</c:v>
                </c:pt>
                <c:pt idx="2173">
                  <c:v>7046.72</c:v>
                </c:pt>
                <c:pt idx="2174">
                  <c:v>7147.47</c:v>
                </c:pt>
                <c:pt idx="2175">
                  <c:v>7175.51</c:v>
                </c:pt>
                <c:pt idx="2176">
                  <c:v>7345.73</c:v>
                </c:pt>
                <c:pt idx="2177">
                  <c:v>7633.72</c:v>
                </c:pt>
                <c:pt idx="2178">
                  <c:v>7966.81</c:v>
                </c:pt>
                <c:pt idx="2179">
                  <c:v>8232.64</c:v>
                </c:pt>
                <c:pt idx="2180">
                  <c:v>8233.1</c:v>
                </c:pt>
                <c:pt idx="2181">
                  <c:v>8240.59</c:v>
                </c:pt>
                <c:pt idx="2182">
                  <c:v>8547.69</c:v>
                </c:pt>
                <c:pt idx="2183">
                  <c:v>8569.86</c:v>
                </c:pt>
                <c:pt idx="2184">
                  <c:v>8871.15</c:v>
                </c:pt>
                <c:pt idx="2185">
                  <c:v>9048.0300000000007</c:v>
                </c:pt>
                <c:pt idx="2186">
                  <c:v>9377.9</c:v>
                </c:pt>
                <c:pt idx="2187">
                  <c:v>9549.57</c:v>
                </c:pt>
                <c:pt idx="2188">
                  <c:v>9748.91</c:v>
                </c:pt>
                <c:pt idx="2189">
                  <c:v>9855.1299999999992</c:v>
                </c:pt>
                <c:pt idx="2190">
                  <c:v>9877.61</c:v>
                </c:pt>
                <c:pt idx="2191">
                  <c:v>14418.28</c:v>
                </c:pt>
                <c:pt idx="2192">
                  <c:v>14474.68</c:v>
                </c:pt>
                <c:pt idx="2193">
                  <c:v>17085.27</c:v>
                </c:pt>
                <c:pt idx="2194">
                  <c:v>17179.52</c:v>
                </c:pt>
                <c:pt idx="2195">
                  <c:v>22218.11</c:v>
                </c:pt>
                <c:pt idx="2196">
                  <c:v>23244.79</c:v>
                </c:pt>
                <c:pt idx="2197">
                  <c:v>27000.98</c:v>
                </c:pt>
                <c:pt idx="2198">
                  <c:v>44501.4</c:v>
                </c:pt>
                <c:pt idx="2199">
                  <c:v>2304</c:v>
                </c:pt>
                <c:pt idx="2200">
                  <c:v>2566.4699999999998</c:v>
                </c:pt>
                <c:pt idx="2201">
                  <c:v>2801.26</c:v>
                </c:pt>
                <c:pt idx="2202">
                  <c:v>3056.39</c:v>
                </c:pt>
                <c:pt idx="2203">
                  <c:v>3180.51</c:v>
                </c:pt>
                <c:pt idx="2204">
                  <c:v>3500.61</c:v>
                </c:pt>
                <c:pt idx="2205">
                  <c:v>3981.98</c:v>
                </c:pt>
                <c:pt idx="2206">
                  <c:v>4058.12</c:v>
                </c:pt>
                <c:pt idx="2207">
                  <c:v>4340.4399999999996</c:v>
                </c:pt>
                <c:pt idx="2208">
                  <c:v>4349.46</c:v>
                </c:pt>
                <c:pt idx="2209">
                  <c:v>4515.71</c:v>
                </c:pt>
                <c:pt idx="2210">
                  <c:v>4673.3900000000003</c:v>
                </c:pt>
                <c:pt idx="2211">
                  <c:v>4674.2</c:v>
                </c:pt>
                <c:pt idx="2212">
                  <c:v>4699.47</c:v>
                </c:pt>
                <c:pt idx="2213">
                  <c:v>4753.6400000000003</c:v>
                </c:pt>
                <c:pt idx="2214">
                  <c:v>4812.34</c:v>
                </c:pt>
                <c:pt idx="2215">
                  <c:v>4843.79</c:v>
                </c:pt>
                <c:pt idx="2216">
                  <c:v>4949.76</c:v>
                </c:pt>
                <c:pt idx="2217">
                  <c:v>5003.7700000000004</c:v>
                </c:pt>
                <c:pt idx="2218">
                  <c:v>5054.05</c:v>
                </c:pt>
                <c:pt idx="2219">
                  <c:v>5124.1899999999996</c:v>
                </c:pt>
                <c:pt idx="2220">
                  <c:v>5195.58</c:v>
                </c:pt>
                <c:pt idx="2221">
                  <c:v>5612.83</c:v>
                </c:pt>
                <c:pt idx="2222">
                  <c:v>5650.14</c:v>
                </c:pt>
                <c:pt idx="2223">
                  <c:v>5807.06</c:v>
                </c:pt>
                <c:pt idx="2224">
                  <c:v>5836.52</c:v>
                </c:pt>
                <c:pt idx="2225">
                  <c:v>5846.92</c:v>
                </c:pt>
                <c:pt idx="2226">
                  <c:v>5993.62</c:v>
                </c:pt>
                <c:pt idx="2227">
                  <c:v>6138.58</c:v>
                </c:pt>
                <c:pt idx="2228">
                  <c:v>6139.14</c:v>
                </c:pt>
                <c:pt idx="2229">
                  <c:v>6236.95</c:v>
                </c:pt>
                <c:pt idx="2230">
                  <c:v>6313.76</c:v>
                </c:pt>
                <c:pt idx="2231">
                  <c:v>6338.08</c:v>
                </c:pt>
                <c:pt idx="2232">
                  <c:v>6374.16</c:v>
                </c:pt>
                <c:pt idx="2233">
                  <c:v>6417.28</c:v>
                </c:pt>
                <c:pt idx="2234">
                  <c:v>6529.21</c:v>
                </c:pt>
                <c:pt idx="2235">
                  <c:v>6593.51</c:v>
                </c:pt>
                <c:pt idx="2236">
                  <c:v>6737.98</c:v>
                </c:pt>
                <c:pt idx="2237">
                  <c:v>6781.52</c:v>
                </c:pt>
                <c:pt idx="2238">
                  <c:v>6843.17</c:v>
                </c:pt>
                <c:pt idx="2239">
                  <c:v>6863.49</c:v>
                </c:pt>
                <c:pt idx="2240">
                  <c:v>6938.11</c:v>
                </c:pt>
                <c:pt idx="2241">
                  <c:v>6940.94</c:v>
                </c:pt>
                <c:pt idx="2242">
                  <c:v>6951.12</c:v>
                </c:pt>
                <c:pt idx="2243">
                  <c:v>7033.08</c:v>
                </c:pt>
                <c:pt idx="2244">
                  <c:v>7054.41</c:v>
                </c:pt>
                <c:pt idx="2245">
                  <c:v>7160.33</c:v>
                </c:pt>
                <c:pt idx="2246">
                  <c:v>7162.01</c:v>
                </c:pt>
                <c:pt idx="2247">
                  <c:v>7273.02</c:v>
                </c:pt>
                <c:pt idx="2248">
                  <c:v>7531.7</c:v>
                </c:pt>
                <c:pt idx="2249">
                  <c:v>7640.31</c:v>
                </c:pt>
                <c:pt idx="2250">
                  <c:v>8211.1</c:v>
                </c:pt>
                <c:pt idx="2251">
                  <c:v>8219.2000000000007</c:v>
                </c:pt>
                <c:pt idx="2252">
                  <c:v>8347.16</c:v>
                </c:pt>
                <c:pt idx="2253">
                  <c:v>8515.76</c:v>
                </c:pt>
                <c:pt idx="2254">
                  <c:v>8516.83</c:v>
                </c:pt>
                <c:pt idx="2255">
                  <c:v>8527.5300000000007</c:v>
                </c:pt>
                <c:pt idx="2256">
                  <c:v>8978.19</c:v>
                </c:pt>
                <c:pt idx="2257">
                  <c:v>9800.89</c:v>
                </c:pt>
                <c:pt idx="2258">
                  <c:v>23563.02</c:v>
                </c:pt>
                <c:pt idx="2259">
                  <c:v>24667.42</c:v>
                </c:pt>
                <c:pt idx="2260">
                  <c:v>36021.01</c:v>
                </c:pt>
                <c:pt idx="2261">
                  <c:v>43813.87</c:v>
                </c:pt>
                <c:pt idx="2262">
                  <c:v>43896.38</c:v>
                </c:pt>
                <c:pt idx="2263">
                  <c:v>44202.65</c:v>
                </c:pt>
                <c:pt idx="2264">
                  <c:v>44260.75</c:v>
                </c:pt>
                <c:pt idx="2265">
                  <c:v>49577.66</c:v>
                </c:pt>
                <c:pt idx="2266">
                  <c:v>2106.2600000000002</c:v>
                </c:pt>
                <c:pt idx="2267">
                  <c:v>2277.7199999999998</c:v>
                </c:pt>
                <c:pt idx="2268">
                  <c:v>2295.2399999999998</c:v>
                </c:pt>
                <c:pt idx="2269">
                  <c:v>2373.3000000000002</c:v>
                </c:pt>
                <c:pt idx="2270">
                  <c:v>2510.79</c:v>
                </c:pt>
                <c:pt idx="2271">
                  <c:v>2540.39</c:v>
                </c:pt>
                <c:pt idx="2272">
                  <c:v>2545.6799999999998</c:v>
                </c:pt>
                <c:pt idx="2273">
                  <c:v>2726.06</c:v>
                </c:pt>
                <c:pt idx="2274">
                  <c:v>2979.52</c:v>
                </c:pt>
                <c:pt idx="2275">
                  <c:v>2985.67</c:v>
                </c:pt>
                <c:pt idx="2276">
                  <c:v>3088.06</c:v>
                </c:pt>
                <c:pt idx="2277">
                  <c:v>3342.79</c:v>
                </c:pt>
                <c:pt idx="2278">
                  <c:v>3436.5</c:v>
                </c:pt>
                <c:pt idx="2279">
                  <c:v>3540.12</c:v>
                </c:pt>
                <c:pt idx="2280">
                  <c:v>3589.14</c:v>
                </c:pt>
                <c:pt idx="2281">
                  <c:v>3603.6</c:v>
                </c:pt>
                <c:pt idx="2282">
                  <c:v>3606.43</c:v>
                </c:pt>
                <c:pt idx="2283">
                  <c:v>3622.13</c:v>
                </c:pt>
                <c:pt idx="2284">
                  <c:v>3678.86</c:v>
                </c:pt>
                <c:pt idx="2285">
                  <c:v>3699.54</c:v>
                </c:pt>
                <c:pt idx="2286">
                  <c:v>3731.6</c:v>
                </c:pt>
                <c:pt idx="2287">
                  <c:v>3748.56</c:v>
                </c:pt>
                <c:pt idx="2288">
                  <c:v>3773.23</c:v>
                </c:pt>
                <c:pt idx="2289">
                  <c:v>3793.55</c:v>
                </c:pt>
                <c:pt idx="2290">
                  <c:v>3910.44</c:v>
                </c:pt>
                <c:pt idx="2291">
                  <c:v>4002.36</c:v>
                </c:pt>
                <c:pt idx="2292">
                  <c:v>4038.41</c:v>
                </c:pt>
                <c:pt idx="2293">
                  <c:v>4039.9</c:v>
                </c:pt>
                <c:pt idx="2294">
                  <c:v>4047.94</c:v>
                </c:pt>
                <c:pt idx="2295">
                  <c:v>4070.42</c:v>
                </c:pt>
                <c:pt idx="2296">
                  <c:v>4250.24</c:v>
                </c:pt>
                <c:pt idx="2297">
                  <c:v>4392.7</c:v>
                </c:pt>
                <c:pt idx="2298">
                  <c:v>4397.3100000000004</c:v>
                </c:pt>
                <c:pt idx="2299">
                  <c:v>4511.41</c:v>
                </c:pt>
                <c:pt idx="2300">
                  <c:v>4734.6400000000003</c:v>
                </c:pt>
                <c:pt idx="2301">
                  <c:v>4787.42</c:v>
                </c:pt>
                <c:pt idx="2302">
                  <c:v>4894.3900000000003</c:v>
                </c:pt>
                <c:pt idx="2303">
                  <c:v>5034.1000000000004</c:v>
                </c:pt>
                <c:pt idx="2304">
                  <c:v>5136.75</c:v>
                </c:pt>
                <c:pt idx="2305">
                  <c:v>5138.26</c:v>
                </c:pt>
                <c:pt idx="2306">
                  <c:v>5144.18</c:v>
                </c:pt>
                <c:pt idx="2307">
                  <c:v>5177.12</c:v>
                </c:pt>
                <c:pt idx="2308">
                  <c:v>5275.86</c:v>
                </c:pt>
                <c:pt idx="2309">
                  <c:v>5396.44</c:v>
                </c:pt>
                <c:pt idx="2310">
                  <c:v>5402.89</c:v>
                </c:pt>
                <c:pt idx="2311">
                  <c:v>5587.59</c:v>
                </c:pt>
                <c:pt idx="2312">
                  <c:v>5679.13</c:v>
                </c:pt>
                <c:pt idx="2313">
                  <c:v>5847.24</c:v>
                </c:pt>
                <c:pt idx="2314">
                  <c:v>6170.96</c:v>
                </c:pt>
                <c:pt idx="2315">
                  <c:v>6184.3</c:v>
                </c:pt>
                <c:pt idx="2316">
                  <c:v>6269.33</c:v>
                </c:pt>
                <c:pt idx="2317">
                  <c:v>6335.64</c:v>
                </c:pt>
                <c:pt idx="2318">
                  <c:v>6532.04</c:v>
                </c:pt>
                <c:pt idx="2319">
                  <c:v>6664.32</c:v>
                </c:pt>
                <c:pt idx="2320">
                  <c:v>6989.95</c:v>
                </c:pt>
                <c:pt idx="2321">
                  <c:v>7248.71</c:v>
                </c:pt>
                <c:pt idx="2322">
                  <c:v>7682.67</c:v>
                </c:pt>
                <c:pt idx="2323">
                  <c:v>8605.36</c:v>
                </c:pt>
                <c:pt idx="2324">
                  <c:v>13919.82</c:v>
                </c:pt>
                <c:pt idx="2325">
                  <c:v>14001.13</c:v>
                </c:pt>
                <c:pt idx="2326">
                  <c:v>14001.29</c:v>
                </c:pt>
                <c:pt idx="2327">
                  <c:v>15161.53</c:v>
                </c:pt>
                <c:pt idx="2328">
                  <c:v>16085.13</c:v>
                </c:pt>
                <c:pt idx="2329">
                  <c:v>20463</c:v>
                </c:pt>
                <c:pt idx="2330">
                  <c:v>24180.93</c:v>
                </c:pt>
                <c:pt idx="2331">
                  <c:v>25992.82</c:v>
                </c:pt>
                <c:pt idx="2332">
                  <c:v>27322.73</c:v>
                </c:pt>
                <c:pt idx="2333">
                  <c:v>30942.19</c:v>
                </c:pt>
                <c:pt idx="2334">
                  <c:v>35595.589999999997</c:v>
                </c:pt>
              </c:numCache>
            </c:numRef>
          </c:xVal>
          <c:yVal>
            <c:numRef>
              <c:f>'Health Care'!$Q$2:$Q$2344</c:f>
              <c:numCache>
                <c:formatCode>General</c:formatCode>
                <c:ptCount val="2343"/>
                <c:pt idx="0">
                  <c:v>10</c:v>
                </c:pt>
                <c:pt idx="1">
                  <c:v>18</c:v>
                </c:pt>
                <c:pt idx="2">
                  <c:v>28</c:v>
                </c:pt>
                <c:pt idx="3">
                  <c:v>12</c:v>
                </c:pt>
                <c:pt idx="4">
                  <c:v>1</c:v>
                </c:pt>
                <c:pt idx="5">
                  <c:v>4</c:v>
                </c:pt>
                <c:pt idx="6">
                  <c:v>26</c:v>
                </c:pt>
                <c:pt idx="7">
                  <c:v>4</c:v>
                </c:pt>
                <c:pt idx="8">
                  <c:v>2</c:v>
                </c:pt>
                <c:pt idx="9">
                  <c:v>13</c:v>
                </c:pt>
                <c:pt idx="10">
                  <c:v>6</c:v>
                </c:pt>
                <c:pt idx="11">
                  <c:v>14</c:v>
                </c:pt>
                <c:pt idx="12">
                  <c:v>5</c:v>
                </c:pt>
                <c:pt idx="13">
                  <c:v>23</c:v>
                </c:pt>
                <c:pt idx="14">
                  <c:v>5</c:v>
                </c:pt>
                <c:pt idx="15">
                  <c:v>1</c:v>
                </c:pt>
                <c:pt idx="16">
                  <c:v>20</c:v>
                </c:pt>
                <c:pt idx="17">
                  <c:v>19</c:v>
                </c:pt>
                <c:pt idx="18">
                  <c:v>2</c:v>
                </c:pt>
                <c:pt idx="19">
                  <c:v>5</c:v>
                </c:pt>
                <c:pt idx="20">
                  <c:v>21</c:v>
                </c:pt>
                <c:pt idx="21">
                  <c:v>4</c:v>
                </c:pt>
                <c:pt idx="22">
                  <c:v>13</c:v>
                </c:pt>
                <c:pt idx="23">
                  <c:v>13</c:v>
                </c:pt>
                <c:pt idx="24">
                  <c:v>23</c:v>
                </c:pt>
                <c:pt idx="25">
                  <c:v>10</c:v>
                </c:pt>
                <c:pt idx="26">
                  <c:v>10</c:v>
                </c:pt>
                <c:pt idx="27">
                  <c:v>27</c:v>
                </c:pt>
                <c:pt idx="28">
                  <c:v>17</c:v>
                </c:pt>
                <c:pt idx="29">
                  <c:v>20</c:v>
                </c:pt>
                <c:pt idx="30">
                  <c:v>17</c:v>
                </c:pt>
                <c:pt idx="31">
                  <c:v>7</c:v>
                </c:pt>
                <c:pt idx="32">
                  <c:v>2</c:v>
                </c:pt>
                <c:pt idx="33">
                  <c:v>28</c:v>
                </c:pt>
                <c:pt idx="34">
                  <c:v>1</c:v>
                </c:pt>
                <c:pt idx="35">
                  <c:v>11</c:v>
                </c:pt>
                <c:pt idx="36">
                  <c:v>26</c:v>
                </c:pt>
                <c:pt idx="37">
                  <c:v>3</c:v>
                </c:pt>
                <c:pt idx="38">
                  <c:v>1</c:v>
                </c:pt>
                <c:pt idx="39">
                  <c:v>24</c:v>
                </c:pt>
                <c:pt idx="40">
                  <c:v>2</c:v>
                </c:pt>
                <c:pt idx="41">
                  <c:v>17</c:v>
                </c:pt>
                <c:pt idx="42">
                  <c:v>9</c:v>
                </c:pt>
                <c:pt idx="43">
                  <c:v>29</c:v>
                </c:pt>
                <c:pt idx="44">
                  <c:v>11</c:v>
                </c:pt>
                <c:pt idx="45">
                  <c:v>11</c:v>
                </c:pt>
                <c:pt idx="46">
                  <c:v>1</c:v>
                </c:pt>
                <c:pt idx="47">
                  <c:v>23</c:v>
                </c:pt>
                <c:pt idx="48">
                  <c:v>25</c:v>
                </c:pt>
                <c:pt idx="49">
                  <c:v>19</c:v>
                </c:pt>
                <c:pt idx="50">
                  <c:v>23</c:v>
                </c:pt>
                <c:pt idx="51">
                  <c:v>11</c:v>
                </c:pt>
                <c:pt idx="52">
                  <c:v>3</c:v>
                </c:pt>
                <c:pt idx="53">
                  <c:v>22</c:v>
                </c:pt>
                <c:pt idx="54">
                  <c:v>4</c:v>
                </c:pt>
                <c:pt idx="55">
                  <c:v>7</c:v>
                </c:pt>
                <c:pt idx="56">
                  <c:v>9</c:v>
                </c:pt>
                <c:pt idx="57">
                  <c:v>21</c:v>
                </c:pt>
                <c:pt idx="58">
                  <c:v>14</c:v>
                </c:pt>
                <c:pt idx="59">
                  <c:v>30</c:v>
                </c:pt>
                <c:pt idx="60">
                  <c:v>2</c:v>
                </c:pt>
                <c:pt idx="61">
                  <c:v>16</c:v>
                </c:pt>
                <c:pt idx="62">
                  <c:v>30</c:v>
                </c:pt>
                <c:pt idx="63">
                  <c:v>30</c:v>
                </c:pt>
                <c:pt idx="64">
                  <c:v>5</c:v>
                </c:pt>
                <c:pt idx="65">
                  <c:v>29</c:v>
                </c:pt>
                <c:pt idx="66">
                  <c:v>17</c:v>
                </c:pt>
                <c:pt idx="67">
                  <c:v>9</c:v>
                </c:pt>
                <c:pt idx="68">
                  <c:v>30</c:v>
                </c:pt>
                <c:pt idx="69">
                  <c:v>30</c:v>
                </c:pt>
                <c:pt idx="70">
                  <c:v>26</c:v>
                </c:pt>
                <c:pt idx="71">
                  <c:v>11</c:v>
                </c:pt>
                <c:pt idx="72">
                  <c:v>12</c:v>
                </c:pt>
                <c:pt idx="73">
                  <c:v>11</c:v>
                </c:pt>
                <c:pt idx="74">
                  <c:v>26</c:v>
                </c:pt>
                <c:pt idx="75">
                  <c:v>6</c:v>
                </c:pt>
                <c:pt idx="76">
                  <c:v>2</c:v>
                </c:pt>
                <c:pt idx="77">
                  <c:v>9</c:v>
                </c:pt>
                <c:pt idx="78">
                  <c:v>13</c:v>
                </c:pt>
                <c:pt idx="79">
                  <c:v>4</c:v>
                </c:pt>
                <c:pt idx="80">
                  <c:v>30</c:v>
                </c:pt>
                <c:pt idx="81">
                  <c:v>28</c:v>
                </c:pt>
                <c:pt idx="82">
                  <c:v>14</c:v>
                </c:pt>
                <c:pt idx="83">
                  <c:v>12</c:v>
                </c:pt>
                <c:pt idx="84">
                  <c:v>3</c:v>
                </c:pt>
                <c:pt idx="85">
                  <c:v>15</c:v>
                </c:pt>
                <c:pt idx="86">
                  <c:v>22</c:v>
                </c:pt>
                <c:pt idx="87">
                  <c:v>23</c:v>
                </c:pt>
                <c:pt idx="88">
                  <c:v>19</c:v>
                </c:pt>
                <c:pt idx="89">
                  <c:v>7</c:v>
                </c:pt>
                <c:pt idx="90">
                  <c:v>7</c:v>
                </c:pt>
                <c:pt idx="91">
                  <c:v>25</c:v>
                </c:pt>
                <c:pt idx="92">
                  <c:v>22</c:v>
                </c:pt>
                <c:pt idx="93">
                  <c:v>19</c:v>
                </c:pt>
                <c:pt idx="94">
                  <c:v>22</c:v>
                </c:pt>
                <c:pt idx="95">
                  <c:v>5</c:v>
                </c:pt>
                <c:pt idx="96">
                  <c:v>25</c:v>
                </c:pt>
                <c:pt idx="97">
                  <c:v>5</c:v>
                </c:pt>
                <c:pt idx="98">
                  <c:v>9</c:v>
                </c:pt>
                <c:pt idx="99">
                  <c:v>8</c:v>
                </c:pt>
                <c:pt idx="100">
                  <c:v>29</c:v>
                </c:pt>
                <c:pt idx="101">
                  <c:v>17</c:v>
                </c:pt>
                <c:pt idx="102">
                  <c:v>17</c:v>
                </c:pt>
                <c:pt idx="103">
                  <c:v>2</c:v>
                </c:pt>
                <c:pt idx="104">
                  <c:v>25</c:v>
                </c:pt>
                <c:pt idx="105">
                  <c:v>25</c:v>
                </c:pt>
                <c:pt idx="106">
                  <c:v>25</c:v>
                </c:pt>
                <c:pt idx="107">
                  <c:v>29</c:v>
                </c:pt>
                <c:pt idx="108">
                  <c:v>25</c:v>
                </c:pt>
                <c:pt idx="109">
                  <c:v>16</c:v>
                </c:pt>
                <c:pt idx="110">
                  <c:v>27</c:v>
                </c:pt>
                <c:pt idx="111">
                  <c:v>7</c:v>
                </c:pt>
                <c:pt idx="112">
                  <c:v>15</c:v>
                </c:pt>
                <c:pt idx="113">
                  <c:v>27</c:v>
                </c:pt>
                <c:pt idx="114">
                  <c:v>18</c:v>
                </c:pt>
                <c:pt idx="115">
                  <c:v>3</c:v>
                </c:pt>
                <c:pt idx="116">
                  <c:v>28</c:v>
                </c:pt>
                <c:pt idx="117">
                  <c:v>15</c:v>
                </c:pt>
                <c:pt idx="118">
                  <c:v>18</c:v>
                </c:pt>
                <c:pt idx="119">
                  <c:v>21</c:v>
                </c:pt>
                <c:pt idx="120">
                  <c:v>21</c:v>
                </c:pt>
                <c:pt idx="121">
                  <c:v>5</c:v>
                </c:pt>
                <c:pt idx="122">
                  <c:v>25</c:v>
                </c:pt>
                <c:pt idx="123">
                  <c:v>11</c:v>
                </c:pt>
                <c:pt idx="124">
                  <c:v>6</c:v>
                </c:pt>
                <c:pt idx="125">
                  <c:v>22</c:v>
                </c:pt>
                <c:pt idx="126">
                  <c:v>17</c:v>
                </c:pt>
                <c:pt idx="127">
                  <c:v>9</c:v>
                </c:pt>
                <c:pt idx="128">
                  <c:v>20</c:v>
                </c:pt>
                <c:pt idx="129">
                  <c:v>22</c:v>
                </c:pt>
                <c:pt idx="130">
                  <c:v>3</c:v>
                </c:pt>
                <c:pt idx="131">
                  <c:v>29</c:v>
                </c:pt>
                <c:pt idx="132">
                  <c:v>8</c:v>
                </c:pt>
                <c:pt idx="133">
                  <c:v>12</c:v>
                </c:pt>
                <c:pt idx="134">
                  <c:v>17</c:v>
                </c:pt>
                <c:pt idx="135">
                  <c:v>6</c:v>
                </c:pt>
                <c:pt idx="136">
                  <c:v>11</c:v>
                </c:pt>
                <c:pt idx="137">
                  <c:v>9</c:v>
                </c:pt>
                <c:pt idx="138">
                  <c:v>12</c:v>
                </c:pt>
                <c:pt idx="139">
                  <c:v>6</c:v>
                </c:pt>
                <c:pt idx="140">
                  <c:v>4</c:v>
                </c:pt>
                <c:pt idx="141">
                  <c:v>18</c:v>
                </c:pt>
                <c:pt idx="142">
                  <c:v>9</c:v>
                </c:pt>
                <c:pt idx="143">
                  <c:v>11</c:v>
                </c:pt>
                <c:pt idx="144">
                  <c:v>10</c:v>
                </c:pt>
                <c:pt idx="145">
                  <c:v>9</c:v>
                </c:pt>
                <c:pt idx="146">
                  <c:v>2</c:v>
                </c:pt>
                <c:pt idx="147">
                  <c:v>26</c:v>
                </c:pt>
                <c:pt idx="148">
                  <c:v>24</c:v>
                </c:pt>
                <c:pt idx="149">
                  <c:v>29</c:v>
                </c:pt>
                <c:pt idx="150">
                  <c:v>6</c:v>
                </c:pt>
                <c:pt idx="151">
                  <c:v>15</c:v>
                </c:pt>
                <c:pt idx="152">
                  <c:v>23</c:v>
                </c:pt>
                <c:pt idx="153">
                  <c:v>25</c:v>
                </c:pt>
                <c:pt idx="154">
                  <c:v>10</c:v>
                </c:pt>
                <c:pt idx="155">
                  <c:v>8</c:v>
                </c:pt>
                <c:pt idx="156">
                  <c:v>16</c:v>
                </c:pt>
                <c:pt idx="157">
                  <c:v>11</c:v>
                </c:pt>
                <c:pt idx="158">
                  <c:v>25</c:v>
                </c:pt>
                <c:pt idx="159">
                  <c:v>19</c:v>
                </c:pt>
                <c:pt idx="160">
                  <c:v>5</c:v>
                </c:pt>
                <c:pt idx="161">
                  <c:v>14</c:v>
                </c:pt>
                <c:pt idx="162">
                  <c:v>12</c:v>
                </c:pt>
                <c:pt idx="163">
                  <c:v>15</c:v>
                </c:pt>
                <c:pt idx="164">
                  <c:v>14</c:v>
                </c:pt>
                <c:pt idx="165">
                  <c:v>8</c:v>
                </c:pt>
                <c:pt idx="166">
                  <c:v>13</c:v>
                </c:pt>
                <c:pt idx="167">
                  <c:v>27</c:v>
                </c:pt>
                <c:pt idx="168">
                  <c:v>1</c:v>
                </c:pt>
                <c:pt idx="169">
                  <c:v>4</c:v>
                </c:pt>
                <c:pt idx="170">
                  <c:v>9</c:v>
                </c:pt>
                <c:pt idx="171">
                  <c:v>12</c:v>
                </c:pt>
                <c:pt idx="172">
                  <c:v>14</c:v>
                </c:pt>
                <c:pt idx="173">
                  <c:v>9</c:v>
                </c:pt>
                <c:pt idx="174">
                  <c:v>22</c:v>
                </c:pt>
                <c:pt idx="175">
                  <c:v>28</c:v>
                </c:pt>
                <c:pt idx="176">
                  <c:v>7</c:v>
                </c:pt>
                <c:pt idx="177">
                  <c:v>18</c:v>
                </c:pt>
                <c:pt idx="178">
                  <c:v>27</c:v>
                </c:pt>
                <c:pt idx="179">
                  <c:v>30</c:v>
                </c:pt>
                <c:pt idx="180">
                  <c:v>28</c:v>
                </c:pt>
                <c:pt idx="181">
                  <c:v>19</c:v>
                </c:pt>
                <c:pt idx="182">
                  <c:v>22</c:v>
                </c:pt>
                <c:pt idx="183">
                  <c:v>9</c:v>
                </c:pt>
                <c:pt idx="184">
                  <c:v>5</c:v>
                </c:pt>
                <c:pt idx="185">
                  <c:v>5</c:v>
                </c:pt>
                <c:pt idx="186">
                  <c:v>17</c:v>
                </c:pt>
                <c:pt idx="187">
                  <c:v>20</c:v>
                </c:pt>
                <c:pt idx="188">
                  <c:v>1</c:v>
                </c:pt>
                <c:pt idx="189">
                  <c:v>28</c:v>
                </c:pt>
                <c:pt idx="190">
                  <c:v>24</c:v>
                </c:pt>
                <c:pt idx="191">
                  <c:v>13</c:v>
                </c:pt>
                <c:pt idx="192">
                  <c:v>26</c:v>
                </c:pt>
                <c:pt idx="193">
                  <c:v>13</c:v>
                </c:pt>
                <c:pt idx="194">
                  <c:v>12</c:v>
                </c:pt>
                <c:pt idx="195">
                  <c:v>14</c:v>
                </c:pt>
                <c:pt idx="196">
                  <c:v>19</c:v>
                </c:pt>
                <c:pt idx="197">
                  <c:v>6</c:v>
                </c:pt>
                <c:pt idx="198">
                  <c:v>11</c:v>
                </c:pt>
                <c:pt idx="199">
                  <c:v>28</c:v>
                </c:pt>
                <c:pt idx="200">
                  <c:v>11</c:v>
                </c:pt>
                <c:pt idx="201">
                  <c:v>15</c:v>
                </c:pt>
                <c:pt idx="202">
                  <c:v>27</c:v>
                </c:pt>
                <c:pt idx="203">
                  <c:v>25</c:v>
                </c:pt>
                <c:pt idx="204">
                  <c:v>12</c:v>
                </c:pt>
                <c:pt idx="205">
                  <c:v>7</c:v>
                </c:pt>
                <c:pt idx="206">
                  <c:v>25</c:v>
                </c:pt>
                <c:pt idx="207">
                  <c:v>17</c:v>
                </c:pt>
                <c:pt idx="208">
                  <c:v>12</c:v>
                </c:pt>
                <c:pt idx="209">
                  <c:v>29</c:v>
                </c:pt>
                <c:pt idx="210">
                  <c:v>29</c:v>
                </c:pt>
                <c:pt idx="211">
                  <c:v>6</c:v>
                </c:pt>
                <c:pt idx="212">
                  <c:v>29</c:v>
                </c:pt>
                <c:pt idx="213">
                  <c:v>14</c:v>
                </c:pt>
                <c:pt idx="214">
                  <c:v>6</c:v>
                </c:pt>
                <c:pt idx="215">
                  <c:v>4</c:v>
                </c:pt>
                <c:pt idx="216">
                  <c:v>3</c:v>
                </c:pt>
                <c:pt idx="217">
                  <c:v>6</c:v>
                </c:pt>
                <c:pt idx="218">
                  <c:v>9</c:v>
                </c:pt>
                <c:pt idx="219">
                  <c:v>15</c:v>
                </c:pt>
                <c:pt idx="220">
                  <c:v>2</c:v>
                </c:pt>
                <c:pt idx="221">
                  <c:v>24</c:v>
                </c:pt>
                <c:pt idx="222">
                  <c:v>11</c:v>
                </c:pt>
                <c:pt idx="223">
                  <c:v>25</c:v>
                </c:pt>
                <c:pt idx="224">
                  <c:v>30</c:v>
                </c:pt>
                <c:pt idx="225">
                  <c:v>11</c:v>
                </c:pt>
                <c:pt idx="226">
                  <c:v>9</c:v>
                </c:pt>
                <c:pt idx="227">
                  <c:v>29</c:v>
                </c:pt>
                <c:pt idx="228">
                  <c:v>26</c:v>
                </c:pt>
                <c:pt idx="229">
                  <c:v>6</c:v>
                </c:pt>
                <c:pt idx="230">
                  <c:v>25</c:v>
                </c:pt>
                <c:pt idx="231">
                  <c:v>9</c:v>
                </c:pt>
                <c:pt idx="232">
                  <c:v>5</c:v>
                </c:pt>
                <c:pt idx="233">
                  <c:v>4</c:v>
                </c:pt>
                <c:pt idx="234">
                  <c:v>17</c:v>
                </c:pt>
                <c:pt idx="235">
                  <c:v>18</c:v>
                </c:pt>
                <c:pt idx="236">
                  <c:v>10</c:v>
                </c:pt>
                <c:pt idx="237">
                  <c:v>22</c:v>
                </c:pt>
                <c:pt idx="238">
                  <c:v>11</c:v>
                </c:pt>
                <c:pt idx="239">
                  <c:v>30</c:v>
                </c:pt>
                <c:pt idx="240">
                  <c:v>5</c:v>
                </c:pt>
                <c:pt idx="241">
                  <c:v>23</c:v>
                </c:pt>
                <c:pt idx="242">
                  <c:v>5</c:v>
                </c:pt>
                <c:pt idx="243">
                  <c:v>24</c:v>
                </c:pt>
                <c:pt idx="244">
                  <c:v>12</c:v>
                </c:pt>
                <c:pt idx="245">
                  <c:v>29</c:v>
                </c:pt>
                <c:pt idx="246">
                  <c:v>6</c:v>
                </c:pt>
                <c:pt idx="247">
                  <c:v>12</c:v>
                </c:pt>
                <c:pt idx="248">
                  <c:v>8</c:v>
                </c:pt>
                <c:pt idx="249">
                  <c:v>24</c:v>
                </c:pt>
                <c:pt idx="250">
                  <c:v>4</c:v>
                </c:pt>
                <c:pt idx="251">
                  <c:v>15</c:v>
                </c:pt>
                <c:pt idx="252">
                  <c:v>22</c:v>
                </c:pt>
                <c:pt idx="253">
                  <c:v>16</c:v>
                </c:pt>
                <c:pt idx="254">
                  <c:v>7</c:v>
                </c:pt>
                <c:pt idx="255">
                  <c:v>5</c:v>
                </c:pt>
                <c:pt idx="256">
                  <c:v>17</c:v>
                </c:pt>
                <c:pt idx="257">
                  <c:v>11</c:v>
                </c:pt>
                <c:pt idx="258">
                  <c:v>28</c:v>
                </c:pt>
                <c:pt idx="259">
                  <c:v>24</c:v>
                </c:pt>
                <c:pt idx="260">
                  <c:v>19</c:v>
                </c:pt>
                <c:pt idx="261">
                  <c:v>27</c:v>
                </c:pt>
                <c:pt idx="262">
                  <c:v>3</c:v>
                </c:pt>
                <c:pt idx="263">
                  <c:v>8</c:v>
                </c:pt>
                <c:pt idx="264">
                  <c:v>7</c:v>
                </c:pt>
                <c:pt idx="265">
                  <c:v>18</c:v>
                </c:pt>
                <c:pt idx="266">
                  <c:v>9</c:v>
                </c:pt>
                <c:pt idx="267">
                  <c:v>5</c:v>
                </c:pt>
                <c:pt idx="268">
                  <c:v>3</c:v>
                </c:pt>
                <c:pt idx="269">
                  <c:v>13</c:v>
                </c:pt>
                <c:pt idx="270">
                  <c:v>10</c:v>
                </c:pt>
                <c:pt idx="271">
                  <c:v>9</c:v>
                </c:pt>
                <c:pt idx="272">
                  <c:v>27</c:v>
                </c:pt>
                <c:pt idx="273">
                  <c:v>29</c:v>
                </c:pt>
                <c:pt idx="274">
                  <c:v>4</c:v>
                </c:pt>
                <c:pt idx="275">
                  <c:v>17</c:v>
                </c:pt>
                <c:pt idx="276">
                  <c:v>28</c:v>
                </c:pt>
                <c:pt idx="277">
                  <c:v>22</c:v>
                </c:pt>
                <c:pt idx="278">
                  <c:v>27</c:v>
                </c:pt>
                <c:pt idx="279">
                  <c:v>23</c:v>
                </c:pt>
                <c:pt idx="280">
                  <c:v>28</c:v>
                </c:pt>
                <c:pt idx="281">
                  <c:v>20</c:v>
                </c:pt>
                <c:pt idx="282">
                  <c:v>11</c:v>
                </c:pt>
                <c:pt idx="283">
                  <c:v>28</c:v>
                </c:pt>
                <c:pt idx="284">
                  <c:v>10</c:v>
                </c:pt>
                <c:pt idx="285">
                  <c:v>26</c:v>
                </c:pt>
                <c:pt idx="286">
                  <c:v>14</c:v>
                </c:pt>
                <c:pt idx="287">
                  <c:v>26</c:v>
                </c:pt>
                <c:pt idx="288">
                  <c:v>12</c:v>
                </c:pt>
                <c:pt idx="289">
                  <c:v>6</c:v>
                </c:pt>
                <c:pt idx="290">
                  <c:v>17</c:v>
                </c:pt>
                <c:pt idx="291">
                  <c:v>3</c:v>
                </c:pt>
                <c:pt idx="292">
                  <c:v>28</c:v>
                </c:pt>
                <c:pt idx="293">
                  <c:v>24</c:v>
                </c:pt>
                <c:pt idx="294">
                  <c:v>8</c:v>
                </c:pt>
                <c:pt idx="295">
                  <c:v>17</c:v>
                </c:pt>
                <c:pt idx="296">
                  <c:v>6</c:v>
                </c:pt>
                <c:pt idx="297">
                  <c:v>8</c:v>
                </c:pt>
                <c:pt idx="298">
                  <c:v>7</c:v>
                </c:pt>
                <c:pt idx="299">
                  <c:v>25</c:v>
                </c:pt>
                <c:pt idx="300">
                  <c:v>25</c:v>
                </c:pt>
                <c:pt idx="301">
                  <c:v>15</c:v>
                </c:pt>
                <c:pt idx="302">
                  <c:v>29</c:v>
                </c:pt>
                <c:pt idx="303">
                  <c:v>7</c:v>
                </c:pt>
                <c:pt idx="304">
                  <c:v>16</c:v>
                </c:pt>
                <c:pt idx="305">
                  <c:v>3</c:v>
                </c:pt>
                <c:pt idx="306">
                  <c:v>5</c:v>
                </c:pt>
                <c:pt idx="307">
                  <c:v>14</c:v>
                </c:pt>
                <c:pt idx="308">
                  <c:v>8</c:v>
                </c:pt>
                <c:pt idx="309">
                  <c:v>11</c:v>
                </c:pt>
                <c:pt idx="310">
                  <c:v>29</c:v>
                </c:pt>
                <c:pt idx="311">
                  <c:v>12</c:v>
                </c:pt>
                <c:pt idx="312">
                  <c:v>24</c:v>
                </c:pt>
                <c:pt idx="313">
                  <c:v>28</c:v>
                </c:pt>
                <c:pt idx="314">
                  <c:v>15</c:v>
                </c:pt>
                <c:pt idx="315">
                  <c:v>8</c:v>
                </c:pt>
                <c:pt idx="316">
                  <c:v>16</c:v>
                </c:pt>
                <c:pt idx="317">
                  <c:v>26</c:v>
                </c:pt>
                <c:pt idx="318">
                  <c:v>14</c:v>
                </c:pt>
                <c:pt idx="319">
                  <c:v>21</c:v>
                </c:pt>
                <c:pt idx="320">
                  <c:v>8</c:v>
                </c:pt>
                <c:pt idx="321">
                  <c:v>17</c:v>
                </c:pt>
                <c:pt idx="322">
                  <c:v>24</c:v>
                </c:pt>
                <c:pt idx="323">
                  <c:v>4</c:v>
                </c:pt>
                <c:pt idx="324">
                  <c:v>26</c:v>
                </c:pt>
                <c:pt idx="325">
                  <c:v>17</c:v>
                </c:pt>
                <c:pt idx="326">
                  <c:v>3</c:v>
                </c:pt>
                <c:pt idx="327">
                  <c:v>29</c:v>
                </c:pt>
                <c:pt idx="328">
                  <c:v>15</c:v>
                </c:pt>
                <c:pt idx="329">
                  <c:v>14</c:v>
                </c:pt>
                <c:pt idx="330">
                  <c:v>27</c:v>
                </c:pt>
                <c:pt idx="331">
                  <c:v>25</c:v>
                </c:pt>
                <c:pt idx="332">
                  <c:v>5</c:v>
                </c:pt>
                <c:pt idx="333">
                  <c:v>24</c:v>
                </c:pt>
                <c:pt idx="334">
                  <c:v>5</c:v>
                </c:pt>
                <c:pt idx="335">
                  <c:v>12</c:v>
                </c:pt>
                <c:pt idx="336">
                  <c:v>5</c:v>
                </c:pt>
                <c:pt idx="337">
                  <c:v>4</c:v>
                </c:pt>
                <c:pt idx="338">
                  <c:v>19</c:v>
                </c:pt>
                <c:pt idx="339">
                  <c:v>20</c:v>
                </c:pt>
                <c:pt idx="340">
                  <c:v>29</c:v>
                </c:pt>
                <c:pt idx="341">
                  <c:v>19</c:v>
                </c:pt>
                <c:pt idx="342">
                  <c:v>18</c:v>
                </c:pt>
                <c:pt idx="343">
                  <c:v>1</c:v>
                </c:pt>
                <c:pt idx="344">
                  <c:v>13</c:v>
                </c:pt>
                <c:pt idx="345">
                  <c:v>19</c:v>
                </c:pt>
                <c:pt idx="346">
                  <c:v>6</c:v>
                </c:pt>
                <c:pt idx="347">
                  <c:v>2</c:v>
                </c:pt>
                <c:pt idx="348">
                  <c:v>10</c:v>
                </c:pt>
                <c:pt idx="349">
                  <c:v>3</c:v>
                </c:pt>
                <c:pt idx="350">
                  <c:v>9</c:v>
                </c:pt>
                <c:pt idx="351">
                  <c:v>2</c:v>
                </c:pt>
                <c:pt idx="352">
                  <c:v>26</c:v>
                </c:pt>
                <c:pt idx="353">
                  <c:v>21</c:v>
                </c:pt>
                <c:pt idx="354">
                  <c:v>2</c:v>
                </c:pt>
                <c:pt idx="355">
                  <c:v>28</c:v>
                </c:pt>
                <c:pt idx="356">
                  <c:v>5</c:v>
                </c:pt>
                <c:pt idx="357">
                  <c:v>26</c:v>
                </c:pt>
                <c:pt idx="358">
                  <c:v>13</c:v>
                </c:pt>
                <c:pt idx="359">
                  <c:v>18</c:v>
                </c:pt>
                <c:pt idx="360">
                  <c:v>15</c:v>
                </c:pt>
                <c:pt idx="361">
                  <c:v>26</c:v>
                </c:pt>
                <c:pt idx="362">
                  <c:v>11</c:v>
                </c:pt>
                <c:pt idx="363">
                  <c:v>10</c:v>
                </c:pt>
                <c:pt idx="364">
                  <c:v>3</c:v>
                </c:pt>
                <c:pt idx="365">
                  <c:v>27</c:v>
                </c:pt>
                <c:pt idx="366">
                  <c:v>9</c:v>
                </c:pt>
                <c:pt idx="367">
                  <c:v>10</c:v>
                </c:pt>
                <c:pt idx="368">
                  <c:v>21</c:v>
                </c:pt>
                <c:pt idx="369">
                  <c:v>21</c:v>
                </c:pt>
                <c:pt idx="370">
                  <c:v>14</c:v>
                </c:pt>
                <c:pt idx="371">
                  <c:v>22</c:v>
                </c:pt>
                <c:pt idx="372">
                  <c:v>29</c:v>
                </c:pt>
                <c:pt idx="373">
                  <c:v>5</c:v>
                </c:pt>
                <c:pt idx="374">
                  <c:v>20</c:v>
                </c:pt>
                <c:pt idx="375">
                  <c:v>13</c:v>
                </c:pt>
                <c:pt idx="376">
                  <c:v>5</c:v>
                </c:pt>
                <c:pt idx="377">
                  <c:v>23</c:v>
                </c:pt>
                <c:pt idx="378">
                  <c:v>12</c:v>
                </c:pt>
                <c:pt idx="379">
                  <c:v>29</c:v>
                </c:pt>
                <c:pt idx="380">
                  <c:v>17</c:v>
                </c:pt>
                <c:pt idx="381">
                  <c:v>14</c:v>
                </c:pt>
                <c:pt idx="382">
                  <c:v>29</c:v>
                </c:pt>
                <c:pt idx="383">
                  <c:v>23</c:v>
                </c:pt>
                <c:pt idx="384">
                  <c:v>27</c:v>
                </c:pt>
                <c:pt idx="385">
                  <c:v>25</c:v>
                </c:pt>
                <c:pt idx="386">
                  <c:v>6</c:v>
                </c:pt>
                <c:pt idx="387">
                  <c:v>9</c:v>
                </c:pt>
                <c:pt idx="388">
                  <c:v>17</c:v>
                </c:pt>
                <c:pt idx="389">
                  <c:v>21</c:v>
                </c:pt>
                <c:pt idx="390">
                  <c:v>9</c:v>
                </c:pt>
                <c:pt idx="391">
                  <c:v>4</c:v>
                </c:pt>
                <c:pt idx="392">
                  <c:v>22</c:v>
                </c:pt>
                <c:pt idx="393">
                  <c:v>11</c:v>
                </c:pt>
                <c:pt idx="394">
                  <c:v>20</c:v>
                </c:pt>
                <c:pt idx="395">
                  <c:v>29</c:v>
                </c:pt>
                <c:pt idx="396">
                  <c:v>26</c:v>
                </c:pt>
                <c:pt idx="397">
                  <c:v>14</c:v>
                </c:pt>
                <c:pt idx="398">
                  <c:v>11</c:v>
                </c:pt>
                <c:pt idx="399">
                  <c:v>23</c:v>
                </c:pt>
                <c:pt idx="400">
                  <c:v>1</c:v>
                </c:pt>
                <c:pt idx="401">
                  <c:v>9</c:v>
                </c:pt>
                <c:pt idx="402">
                  <c:v>2</c:v>
                </c:pt>
                <c:pt idx="403">
                  <c:v>3</c:v>
                </c:pt>
                <c:pt idx="404">
                  <c:v>25</c:v>
                </c:pt>
                <c:pt idx="405">
                  <c:v>10</c:v>
                </c:pt>
                <c:pt idx="406">
                  <c:v>12</c:v>
                </c:pt>
                <c:pt idx="407">
                  <c:v>20</c:v>
                </c:pt>
                <c:pt idx="408">
                  <c:v>4</c:v>
                </c:pt>
                <c:pt idx="409">
                  <c:v>16</c:v>
                </c:pt>
                <c:pt idx="410">
                  <c:v>20</c:v>
                </c:pt>
                <c:pt idx="411">
                  <c:v>2</c:v>
                </c:pt>
                <c:pt idx="412">
                  <c:v>24</c:v>
                </c:pt>
                <c:pt idx="413">
                  <c:v>15</c:v>
                </c:pt>
                <c:pt idx="414">
                  <c:v>29</c:v>
                </c:pt>
                <c:pt idx="415">
                  <c:v>23</c:v>
                </c:pt>
                <c:pt idx="416">
                  <c:v>9</c:v>
                </c:pt>
                <c:pt idx="417">
                  <c:v>12</c:v>
                </c:pt>
                <c:pt idx="418">
                  <c:v>16</c:v>
                </c:pt>
                <c:pt idx="419">
                  <c:v>19</c:v>
                </c:pt>
                <c:pt idx="420">
                  <c:v>28</c:v>
                </c:pt>
                <c:pt idx="421">
                  <c:v>27</c:v>
                </c:pt>
                <c:pt idx="422">
                  <c:v>22</c:v>
                </c:pt>
                <c:pt idx="423">
                  <c:v>20</c:v>
                </c:pt>
                <c:pt idx="424">
                  <c:v>24</c:v>
                </c:pt>
                <c:pt idx="425">
                  <c:v>13</c:v>
                </c:pt>
                <c:pt idx="426">
                  <c:v>27</c:v>
                </c:pt>
                <c:pt idx="427">
                  <c:v>20</c:v>
                </c:pt>
                <c:pt idx="428">
                  <c:v>23</c:v>
                </c:pt>
                <c:pt idx="429">
                  <c:v>14</c:v>
                </c:pt>
                <c:pt idx="430">
                  <c:v>1</c:v>
                </c:pt>
                <c:pt idx="431">
                  <c:v>11</c:v>
                </c:pt>
                <c:pt idx="432">
                  <c:v>22</c:v>
                </c:pt>
                <c:pt idx="433">
                  <c:v>17</c:v>
                </c:pt>
                <c:pt idx="434">
                  <c:v>3</c:v>
                </c:pt>
                <c:pt idx="435">
                  <c:v>14</c:v>
                </c:pt>
                <c:pt idx="436">
                  <c:v>14</c:v>
                </c:pt>
                <c:pt idx="437">
                  <c:v>26</c:v>
                </c:pt>
                <c:pt idx="438">
                  <c:v>6</c:v>
                </c:pt>
                <c:pt idx="439">
                  <c:v>9</c:v>
                </c:pt>
                <c:pt idx="440">
                  <c:v>28</c:v>
                </c:pt>
                <c:pt idx="441">
                  <c:v>14</c:v>
                </c:pt>
                <c:pt idx="442">
                  <c:v>12</c:v>
                </c:pt>
                <c:pt idx="443">
                  <c:v>11</c:v>
                </c:pt>
                <c:pt idx="444">
                  <c:v>28</c:v>
                </c:pt>
                <c:pt idx="445">
                  <c:v>4</c:v>
                </c:pt>
                <c:pt idx="446">
                  <c:v>16</c:v>
                </c:pt>
                <c:pt idx="447">
                  <c:v>11</c:v>
                </c:pt>
                <c:pt idx="448">
                  <c:v>26</c:v>
                </c:pt>
                <c:pt idx="449">
                  <c:v>29</c:v>
                </c:pt>
                <c:pt idx="450">
                  <c:v>10</c:v>
                </c:pt>
                <c:pt idx="451">
                  <c:v>30</c:v>
                </c:pt>
                <c:pt idx="452">
                  <c:v>7</c:v>
                </c:pt>
                <c:pt idx="453">
                  <c:v>9</c:v>
                </c:pt>
                <c:pt idx="454">
                  <c:v>14</c:v>
                </c:pt>
                <c:pt idx="455">
                  <c:v>9</c:v>
                </c:pt>
                <c:pt idx="456">
                  <c:v>4</c:v>
                </c:pt>
                <c:pt idx="457">
                  <c:v>17</c:v>
                </c:pt>
                <c:pt idx="458">
                  <c:v>3</c:v>
                </c:pt>
                <c:pt idx="459">
                  <c:v>16</c:v>
                </c:pt>
                <c:pt idx="460">
                  <c:v>30</c:v>
                </c:pt>
                <c:pt idx="461">
                  <c:v>16</c:v>
                </c:pt>
                <c:pt idx="462">
                  <c:v>21</c:v>
                </c:pt>
                <c:pt idx="463">
                  <c:v>30</c:v>
                </c:pt>
                <c:pt idx="464">
                  <c:v>30</c:v>
                </c:pt>
                <c:pt idx="465">
                  <c:v>4</c:v>
                </c:pt>
                <c:pt idx="466">
                  <c:v>30</c:v>
                </c:pt>
                <c:pt idx="467">
                  <c:v>22</c:v>
                </c:pt>
                <c:pt idx="468">
                  <c:v>1</c:v>
                </c:pt>
                <c:pt idx="469">
                  <c:v>26</c:v>
                </c:pt>
                <c:pt idx="470">
                  <c:v>19</c:v>
                </c:pt>
                <c:pt idx="471">
                  <c:v>15</c:v>
                </c:pt>
                <c:pt idx="472">
                  <c:v>12</c:v>
                </c:pt>
                <c:pt idx="473">
                  <c:v>3</c:v>
                </c:pt>
                <c:pt idx="474">
                  <c:v>6</c:v>
                </c:pt>
                <c:pt idx="475">
                  <c:v>25</c:v>
                </c:pt>
                <c:pt idx="476">
                  <c:v>11</c:v>
                </c:pt>
                <c:pt idx="477">
                  <c:v>13</c:v>
                </c:pt>
                <c:pt idx="478">
                  <c:v>10</c:v>
                </c:pt>
                <c:pt idx="479">
                  <c:v>15</c:v>
                </c:pt>
                <c:pt idx="480">
                  <c:v>17</c:v>
                </c:pt>
                <c:pt idx="481">
                  <c:v>4</c:v>
                </c:pt>
                <c:pt idx="482">
                  <c:v>14</c:v>
                </c:pt>
                <c:pt idx="483">
                  <c:v>30</c:v>
                </c:pt>
                <c:pt idx="484">
                  <c:v>15</c:v>
                </c:pt>
                <c:pt idx="485">
                  <c:v>19</c:v>
                </c:pt>
                <c:pt idx="486">
                  <c:v>14</c:v>
                </c:pt>
                <c:pt idx="487">
                  <c:v>3</c:v>
                </c:pt>
                <c:pt idx="488">
                  <c:v>23</c:v>
                </c:pt>
                <c:pt idx="489">
                  <c:v>11</c:v>
                </c:pt>
                <c:pt idx="490">
                  <c:v>23</c:v>
                </c:pt>
                <c:pt idx="491">
                  <c:v>24</c:v>
                </c:pt>
                <c:pt idx="492">
                  <c:v>24</c:v>
                </c:pt>
                <c:pt idx="493">
                  <c:v>22</c:v>
                </c:pt>
                <c:pt idx="494">
                  <c:v>24</c:v>
                </c:pt>
                <c:pt idx="495">
                  <c:v>13</c:v>
                </c:pt>
                <c:pt idx="496">
                  <c:v>14</c:v>
                </c:pt>
                <c:pt idx="497">
                  <c:v>18</c:v>
                </c:pt>
                <c:pt idx="498">
                  <c:v>6</c:v>
                </c:pt>
                <c:pt idx="499">
                  <c:v>26</c:v>
                </c:pt>
                <c:pt idx="500">
                  <c:v>19</c:v>
                </c:pt>
                <c:pt idx="501">
                  <c:v>28</c:v>
                </c:pt>
                <c:pt idx="502">
                  <c:v>18</c:v>
                </c:pt>
                <c:pt idx="503">
                  <c:v>12</c:v>
                </c:pt>
                <c:pt idx="504">
                  <c:v>18</c:v>
                </c:pt>
                <c:pt idx="505">
                  <c:v>29</c:v>
                </c:pt>
                <c:pt idx="506">
                  <c:v>1</c:v>
                </c:pt>
                <c:pt idx="507">
                  <c:v>25</c:v>
                </c:pt>
                <c:pt idx="508">
                  <c:v>20</c:v>
                </c:pt>
                <c:pt idx="509">
                  <c:v>20</c:v>
                </c:pt>
                <c:pt idx="510">
                  <c:v>12</c:v>
                </c:pt>
                <c:pt idx="511">
                  <c:v>9</c:v>
                </c:pt>
                <c:pt idx="512">
                  <c:v>2</c:v>
                </c:pt>
                <c:pt idx="513">
                  <c:v>6</c:v>
                </c:pt>
                <c:pt idx="514">
                  <c:v>27</c:v>
                </c:pt>
                <c:pt idx="515">
                  <c:v>30</c:v>
                </c:pt>
                <c:pt idx="516">
                  <c:v>13</c:v>
                </c:pt>
                <c:pt idx="517">
                  <c:v>28</c:v>
                </c:pt>
                <c:pt idx="518">
                  <c:v>14</c:v>
                </c:pt>
                <c:pt idx="519">
                  <c:v>5</c:v>
                </c:pt>
                <c:pt idx="520">
                  <c:v>8</c:v>
                </c:pt>
                <c:pt idx="521">
                  <c:v>4</c:v>
                </c:pt>
                <c:pt idx="522">
                  <c:v>30</c:v>
                </c:pt>
                <c:pt idx="523">
                  <c:v>20</c:v>
                </c:pt>
                <c:pt idx="524">
                  <c:v>4</c:v>
                </c:pt>
                <c:pt idx="525">
                  <c:v>13</c:v>
                </c:pt>
                <c:pt idx="526">
                  <c:v>30</c:v>
                </c:pt>
                <c:pt idx="527">
                  <c:v>24</c:v>
                </c:pt>
                <c:pt idx="528">
                  <c:v>29</c:v>
                </c:pt>
                <c:pt idx="529">
                  <c:v>18</c:v>
                </c:pt>
                <c:pt idx="530">
                  <c:v>11</c:v>
                </c:pt>
                <c:pt idx="531">
                  <c:v>12</c:v>
                </c:pt>
                <c:pt idx="532">
                  <c:v>2</c:v>
                </c:pt>
                <c:pt idx="533">
                  <c:v>1</c:v>
                </c:pt>
                <c:pt idx="534">
                  <c:v>14</c:v>
                </c:pt>
                <c:pt idx="535">
                  <c:v>28</c:v>
                </c:pt>
                <c:pt idx="536">
                  <c:v>30</c:v>
                </c:pt>
                <c:pt idx="537">
                  <c:v>13</c:v>
                </c:pt>
                <c:pt idx="538">
                  <c:v>10</c:v>
                </c:pt>
                <c:pt idx="539">
                  <c:v>13</c:v>
                </c:pt>
                <c:pt idx="540">
                  <c:v>29</c:v>
                </c:pt>
                <c:pt idx="541">
                  <c:v>21</c:v>
                </c:pt>
                <c:pt idx="542">
                  <c:v>2</c:v>
                </c:pt>
                <c:pt idx="543">
                  <c:v>5</c:v>
                </c:pt>
                <c:pt idx="544">
                  <c:v>17</c:v>
                </c:pt>
                <c:pt idx="545">
                  <c:v>18</c:v>
                </c:pt>
                <c:pt idx="546">
                  <c:v>20</c:v>
                </c:pt>
                <c:pt idx="547">
                  <c:v>12</c:v>
                </c:pt>
                <c:pt idx="548">
                  <c:v>28</c:v>
                </c:pt>
                <c:pt idx="549">
                  <c:v>22</c:v>
                </c:pt>
                <c:pt idx="550">
                  <c:v>9</c:v>
                </c:pt>
                <c:pt idx="551">
                  <c:v>10</c:v>
                </c:pt>
                <c:pt idx="552">
                  <c:v>16</c:v>
                </c:pt>
                <c:pt idx="553">
                  <c:v>9</c:v>
                </c:pt>
                <c:pt idx="554">
                  <c:v>28</c:v>
                </c:pt>
                <c:pt idx="555">
                  <c:v>11</c:v>
                </c:pt>
                <c:pt idx="556">
                  <c:v>24</c:v>
                </c:pt>
                <c:pt idx="557">
                  <c:v>22</c:v>
                </c:pt>
                <c:pt idx="558">
                  <c:v>19</c:v>
                </c:pt>
                <c:pt idx="559">
                  <c:v>14</c:v>
                </c:pt>
                <c:pt idx="560">
                  <c:v>13</c:v>
                </c:pt>
                <c:pt idx="561">
                  <c:v>8</c:v>
                </c:pt>
                <c:pt idx="562">
                  <c:v>11</c:v>
                </c:pt>
                <c:pt idx="563">
                  <c:v>21</c:v>
                </c:pt>
                <c:pt idx="564">
                  <c:v>21</c:v>
                </c:pt>
                <c:pt idx="565">
                  <c:v>10</c:v>
                </c:pt>
                <c:pt idx="566">
                  <c:v>8</c:v>
                </c:pt>
                <c:pt idx="567">
                  <c:v>15</c:v>
                </c:pt>
                <c:pt idx="568">
                  <c:v>20</c:v>
                </c:pt>
                <c:pt idx="569">
                  <c:v>23</c:v>
                </c:pt>
                <c:pt idx="570">
                  <c:v>24</c:v>
                </c:pt>
                <c:pt idx="571">
                  <c:v>8</c:v>
                </c:pt>
                <c:pt idx="572">
                  <c:v>7</c:v>
                </c:pt>
                <c:pt idx="573">
                  <c:v>25</c:v>
                </c:pt>
                <c:pt idx="574">
                  <c:v>17</c:v>
                </c:pt>
                <c:pt idx="575">
                  <c:v>4</c:v>
                </c:pt>
                <c:pt idx="576">
                  <c:v>30</c:v>
                </c:pt>
                <c:pt idx="577">
                  <c:v>29</c:v>
                </c:pt>
                <c:pt idx="578">
                  <c:v>9</c:v>
                </c:pt>
                <c:pt idx="579">
                  <c:v>11</c:v>
                </c:pt>
                <c:pt idx="580">
                  <c:v>28</c:v>
                </c:pt>
                <c:pt idx="581">
                  <c:v>21</c:v>
                </c:pt>
                <c:pt idx="582">
                  <c:v>7</c:v>
                </c:pt>
                <c:pt idx="583">
                  <c:v>1</c:v>
                </c:pt>
                <c:pt idx="584">
                  <c:v>2</c:v>
                </c:pt>
                <c:pt idx="585">
                  <c:v>17</c:v>
                </c:pt>
                <c:pt idx="586">
                  <c:v>22</c:v>
                </c:pt>
                <c:pt idx="587">
                  <c:v>18</c:v>
                </c:pt>
                <c:pt idx="588">
                  <c:v>19</c:v>
                </c:pt>
                <c:pt idx="589">
                  <c:v>4</c:v>
                </c:pt>
                <c:pt idx="590">
                  <c:v>12</c:v>
                </c:pt>
                <c:pt idx="591">
                  <c:v>16</c:v>
                </c:pt>
                <c:pt idx="592">
                  <c:v>30</c:v>
                </c:pt>
                <c:pt idx="593">
                  <c:v>6</c:v>
                </c:pt>
                <c:pt idx="594">
                  <c:v>21</c:v>
                </c:pt>
                <c:pt idx="595">
                  <c:v>7</c:v>
                </c:pt>
                <c:pt idx="596">
                  <c:v>28</c:v>
                </c:pt>
                <c:pt idx="597">
                  <c:v>27</c:v>
                </c:pt>
                <c:pt idx="598">
                  <c:v>15</c:v>
                </c:pt>
                <c:pt idx="599">
                  <c:v>6</c:v>
                </c:pt>
                <c:pt idx="600">
                  <c:v>21</c:v>
                </c:pt>
                <c:pt idx="601">
                  <c:v>22</c:v>
                </c:pt>
                <c:pt idx="602">
                  <c:v>2</c:v>
                </c:pt>
                <c:pt idx="603">
                  <c:v>5</c:v>
                </c:pt>
                <c:pt idx="604">
                  <c:v>2</c:v>
                </c:pt>
                <c:pt idx="605">
                  <c:v>15</c:v>
                </c:pt>
                <c:pt idx="606">
                  <c:v>8</c:v>
                </c:pt>
                <c:pt idx="607">
                  <c:v>15</c:v>
                </c:pt>
                <c:pt idx="608">
                  <c:v>10</c:v>
                </c:pt>
                <c:pt idx="609">
                  <c:v>13</c:v>
                </c:pt>
                <c:pt idx="610">
                  <c:v>30</c:v>
                </c:pt>
                <c:pt idx="611">
                  <c:v>15</c:v>
                </c:pt>
                <c:pt idx="612">
                  <c:v>21</c:v>
                </c:pt>
                <c:pt idx="613">
                  <c:v>27</c:v>
                </c:pt>
                <c:pt idx="614">
                  <c:v>7</c:v>
                </c:pt>
                <c:pt idx="615">
                  <c:v>21</c:v>
                </c:pt>
                <c:pt idx="616">
                  <c:v>4</c:v>
                </c:pt>
                <c:pt idx="617">
                  <c:v>27</c:v>
                </c:pt>
                <c:pt idx="618">
                  <c:v>22</c:v>
                </c:pt>
                <c:pt idx="619">
                  <c:v>23</c:v>
                </c:pt>
                <c:pt idx="620">
                  <c:v>19</c:v>
                </c:pt>
                <c:pt idx="621">
                  <c:v>26</c:v>
                </c:pt>
                <c:pt idx="622">
                  <c:v>1</c:v>
                </c:pt>
                <c:pt idx="623">
                  <c:v>24</c:v>
                </c:pt>
                <c:pt idx="624">
                  <c:v>22</c:v>
                </c:pt>
                <c:pt idx="625">
                  <c:v>10</c:v>
                </c:pt>
                <c:pt idx="626">
                  <c:v>6</c:v>
                </c:pt>
                <c:pt idx="627">
                  <c:v>3</c:v>
                </c:pt>
                <c:pt idx="628">
                  <c:v>28</c:v>
                </c:pt>
                <c:pt idx="629">
                  <c:v>26</c:v>
                </c:pt>
                <c:pt idx="630">
                  <c:v>22</c:v>
                </c:pt>
                <c:pt idx="631">
                  <c:v>24</c:v>
                </c:pt>
                <c:pt idx="632">
                  <c:v>15</c:v>
                </c:pt>
                <c:pt idx="633">
                  <c:v>22</c:v>
                </c:pt>
                <c:pt idx="634">
                  <c:v>13</c:v>
                </c:pt>
                <c:pt idx="635">
                  <c:v>2</c:v>
                </c:pt>
                <c:pt idx="636">
                  <c:v>23</c:v>
                </c:pt>
                <c:pt idx="637">
                  <c:v>5</c:v>
                </c:pt>
                <c:pt idx="638">
                  <c:v>16</c:v>
                </c:pt>
                <c:pt idx="639">
                  <c:v>7</c:v>
                </c:pt>
                <c:pt idx="640">
                  <c:v>1</c:v>
                </c:pt>
                <c:pt idx="641">
                  <c:v>8</c:v>
                </c:pt>
                <c:pt idx="642">
                  <c:v>8</c:v>
                </c:pt>
                <c:pt idx="643">
                  <c:v>10</c:v>
                </c:pt>
                <c:pt idx="644">
                  <c:v>8</c:v>
                </c:pt>
                <c:pt idx="645">
                  <c:v>9</c:v>
                </c:pt>
                <c:pt idx="646">
                  <c:v>1</c:v>
                </c:pt>
                <c:pt idx="647">
                  <c:v>10</c:v>
                </c:pt>
                <c:pt idx="648">
                  <c:v>27</c:v>
                </c:pt>
                <c:pt idx="649">
                  <c:v>8</c:v>
                </c:pt>
                <c:pt idx="650">
                  <c:v>18</c:v>
                </c:pt>
                <c:pt idx="651">
                  <c:v>1</c:v>
                </c:pt>
                <c:pt idx="652">
                  <c:v>17</c:v>
                </c:pt>
                <c:pt idx="653">
                  <c:v>5</c:v>
                </c:pt>
                <c:pt idx="654">
                  <c:v>26</c:v>
                </c:pt>
                <c:pt idx="655">
                  <c:v>26</c:v>
                </c:pt>
                <c:pt idx="656">
                  <c:v>23</c:v>
                </c:pt>
                <c:pt idx="657">
                  <c:v>23</c:v>
                </c:pt>
                <c:pt idx="658">
                  <c:v>18</c:v>
                </c:pt>
                <c:pt idx="659">
                  <c:v>6</c:v>
                </c:pt>
                <c:pt idx="660">
                  <c:v>6</c:v>
                </c:pt>
                <c:pt idx="661">
                  <c:v>29</c:v>
                </c:pt>
                <c:pt idx="662">
                  <c:v>16</c:v>
                </c:pt>
                <c:pt idx="663">
                  <c:v>30</c:v>
                </c:pt>
                <c:pt idx="664">
                  <c:v>8</c:v>
                </c:pt>
                <c:pt idx="665">
                  <c:v>7</c:v>
                </c:pt>
                <c:pt idx="666">
                  <c:v>5</c:v>
                </c:pt>
                <c:pt idx="667">
                  <c:v>10</c:v>
                </c:pt>
                <c:pt idx="668">
                  <c:v>11</c:v>
                </c:pt>
                <c:pt idx="669">
                  <c:v>6</c:v>
                </c:pt>
                <c:pt idx="670">
                  <c:v>26</c:v>
                </c:pt>
                <c:pt idx="671">
                  <c:v>8</c:v>
                </c:pt>
                <c:pt idx="672">
                  <c:v>24</c:v>
                </c:pt>
                <c:pt idx="673">
                  <c:v>10</c:v>
                </c:pt>
                <c:pt idx="674">
                  <c:v>8</c:v>
                </c:pt>
                <c:pt idx="675">
                  <c:v>10</c:v>
                </c:pt>
                <c:pt idx="676">
                  <c:v>26</c:v>
                </c:pt>
                <c:pt idx="677">
                  <c:v>17</c:v>
                </c:pt>
                <c:pt idx="678">
                  <c:v>28</c:v>
                </c:pt>
                <c:pt idx="679">
                  <c:v>12</c:v>
                </c:pt>
                <c:pt idx="680">
                  <c:v>14</c:v>
                </c:pt>
                <c:pt idx="681">
                  <c:v>3</c:v>
                </c:pt>
                <c:pt idx="682">
                  <c:v>7</c:v>
                </c:pt>
                <c:pt idx="683">
                  <c:v>12</c:v>
                </c:pt>
                <c:pt idx="684">
                  <c:v>11</c:v>
                </c:pt>
                <c:pt idx="685">
                  <c:v>9</c:v>
                </c:pt>
                <c:pt idx="686">
                  <c:v>10</c:v>
                </c:pt>
                <c:pt idx="687">
                  <c:v>4</c:v>
                </c:pt>
                <c:pt idx="688">
                  <c:v>24</c:v>
                </c:pt>
                <c:pt idx="689">
                  <c:v>2</c:v>
                </c:pt>
                <c:pt idx="690">
                  <c:v>26</c:v>
                </c:pt>
                <c:pt idx="691">
                  <c:v>5</c:v>
                </c:pt>
                <c:pt idx="692">
                  <c:v>5</c:v>
                </c:pt>
                <c:pt idx="693">
                  <c:v>17</c:v>
                </c:pt>
                <c:pt idx="694">
                  <c:v>9</c:v>
                </c:pt>
                <c:pt idx="695">
                  <c:v>2</c:v>
                </c:pt>
                <c:pt idx="696">
                  <c:v>2</c:v>
                </c:pt>
                <c:pt idx="697">
                  <c:v>11</c:v>
                </c:pt>
                <c:pt idx="698">
                  <c:v>9</c:v>
                </c:pt>
                <c:pt idx="699">
                  <c:v>25</c:v>
                </c:pt>
                <c:pt idx="700">
                  <c:v>1</c:v>
                </c:pt>
                <c:pt idx="701">
                  <c:v>30</c:v>
                </c:pt>
                <c:pt idx="702">
                  <c:v>28</c:v>
                </c:pt>
                <c:pt idx="703">
                  <c:v>11</c:v>
                </c:pt>
                <c:pt idx="704">
                  <c:v>9</c:v>
                </c:pt>
                <c:pt idx="705">
                  <c:v>9</c:v>
                </c:pt>
                <c:pt idx="706">
                  <c:v>27</c:v>
                </c:pt>
                <c:pt idx="707">
                  <c:v>8</c:v>
                </c:pt>
                <c:pt idx="708">
                  <c:v>21</c:v>
                </c:pt>
                <c:pt idx="709">
                  <c:v>8</c:v>
                </c:pt>
                <c:pt idx="710">
                  <c:v>19</c:v>
                </c:pt>
                <c:pt idx="711">
                  <c:v>1</c:v>
                </c:pt>
                <c:pt idx="712">
                  <c:v>24</c:v>
                </c:pt>
                <c:pt idx="713">
                  <c:v>10</c:v>
                </c:pt>
                <c:pt idx="714">
                  <c:v>30</c:v>
                </c:pt>
                <c:pt idx="715">
                  <c:v>5</c:v>
                </c:pt>
                <c:pt idx="716">
                  <c:v>28</c:v>
                </c:pt>
                <c:pt idx="717">
                  <c:v>26</c:v>
                </c:pt>
                <c:pt idx="718">
                  <c:v>9</c:v>
                </c:pt>
                <c:pt idx="719">
                  <c:v>25</c:v>
                </c:pt>
                <c:pt idx="720">
                  <c:v>26</c:v>
                </c:pt>
                <c:pt idx="721">
                  <c:v>26</c:v>
                </c:pt>
                <c:pt idx="722">
                  <c:v>6</c:v>
                </c:pt>
                <c:pt idx="723">
                  <c:v>25</c:v>
                </c:pt>
                <c:pt idx="724">
                  <c:v>17</c:v>
                </c:pt>
                <c:pt idx="725">
                  <c:v>7</c:v>
                </c:pt>
                <c:pt idx="726">
                  <c:v>22</c:v>
                </c:pt>
                <c:pt idx="727">
                  <c:v>22</c:v>
                </c:pt>
                <c:pt idx="728">
                  <c:v>22</c:v>
                </c:pt>
                <c:pt idx="729">
                  <c:v>16</c:v>
                </c:pt>
                <c:pt idx="730">
                  <c:v>13</c:v>
                </c:pt>
                <c:pt idx="731">
                  <c:v>29</c:v>
                </c:pt>
                <c:pt idx="732">
                  <c:v>19</c:v>
                </c:pt>
                <c:pt idx="733">
                  <c:v>18</c:v>
                </c:pt>
                <c:pt idx="734">
                  <c:v>22</c:v>
                </c:pt>
                <c:pt idx="735">
                  <c:v>16</c:v>
                </c:pt>
                <c:pt idx="736">
                  <c:v>19</c:v>
                </c:pt>
                <c:pt idx="737">
                  <c:v>9</c:v>
                </c:pt>
                <c:pt idx="738">
                  <c:v>28</c:v>
                </c:pt>
                <c:pt idx="739">
                  <c:v>4</c:v>
                </c:pt>
                <c:pt idx="740">
                  <c:v>22</c:v>
                </c:pt>
                <c:pt idx="741">
                  <c:v>13</c:v>
                </c:pt>
                <c:pt idx="742">
                  <c:v>10</c:v>
                </c:pt>
                <c:pt idx="743">
                  <c:v>28</c:v>
                </c:pt>
                <c:pt idx="744">
                  <c:v>19</c:v>
                </c:pt>
                <c:pt idx="745">
                  <c:v>16</c:v>
                </c:pt>
                <c:pt idx="746">
                  <c:v>22</c:v>
                </c:pt>
                <c:pt idx="747">
                  <c:v>23</c:v>
                </c:pt>
                <c:pt idx="748">
                  <c:v>6</c:v>
                </c:pt>
                <c:pt idx="749">
                  <c:v>7</c:v>
                </c:pt>
                <c:pt idx="750">
                  <c:v>24</c:v>
                </c:pt>
                <c:pt idx="751">
                  <c:v>29</c:v>
                </c:pt>
                <c:pt idx="752">
                  <c:v>29</c:v>
                </c:pt>
                <c:pt idx="753">
                  <c:v>22</c:v>
                </c:pt>
                <c:pt idx="754">
                  <c:v>7</c:v>
                </c:pt>
                <c:pt idx="755">
                  <c:v>1</c:v>
                </c:pt>
                <c:pt idx="756">
                  <c:v>21</c:v>
                </c:pt>
                <c:pt idx="757">
                  <c:v>1</c:v>
                </c:pt>
                <c:pt idx="758">
                  <c:v>9</c:v>
                </c:pt>
                <c:pt idx="759">
                  <c:v>14</c:v>
                </c:pt>
                <c:pt idx="760">
                  <c:v>25</c:v>
                </c:pt>
                <c:pt idx="761">
                  <c:v>28</c:v>
                </c:pt>
                <c:pt idx="762">
                  <c:v>26</c:v>
                </c:pt>
                <c:pt idx="763">
                  <c:v>19</c:v>
                </c:pt>
                <c:pt idx="764">
                  <c:v>1</c:v>
                </c:pt>
                <c:pt idx="765">
                  <c:v>22</c:v>
                </c:pt>
                <c:pt idx="766">
                  <c:v>21</c:v>
                </c:pt>
                <c:pt idx="767">
                  <c:v>28</c:v>
                </c:pt>
                <c:pt idx="768">
                  <c:v>5</c:v>
                </c:pt>
                <c:pt idx="769">
                  <c:v>29</c:v>
                </c:pt>
                <c:pt idx="770">
                  <c:v>14</c:v>
                </c:pt>
                <c:pt idx="771">
                  <c:v>1</c:v>
                </c:pt>
                <c:pt idx="772">
                  <c:v>14</c:v>
                </c:pt>
                <c:pt idx="773">
                  <c:v>1</c:v>
                </c:pt>
                <c:pt idx="774">
                  <c:v>13</c:v>
                </c:pt>
                <c:pt idx="775">
                  <c:v>21</c:v>
                </c:pt>
                <c:pt idx="776">
                  <c:v>24</c:v>
                </c:pt>
                <c:pt idx="777">
                  <c:v>21</c:v>
                </c:pt>
                <c:pt idx="778">
                  <c:v>16</c:v>
                </c:pt>
                <c:pt idx="779">
                  <c:v>4</c:v>
                </c:pt>
                <c:pt idx="780">
                  <c:v>9</c:v>
                </c:pt>
                <c:pt idx="781">
                  <c:v>18</c:v>
                </c:pt>
                <c:pt idx="782">
                  <c:v>4</c:v>
                </c:pt>
                <c:pt idx="783">
                  <c:v>26</c:v>
                </c:pt>
                <c:pt idx="784">
                  <c:v>26</c:v>
                </c:pt>
                <c:pt idx="785">
                  <c:v>11</c:v>
                </c:pt>
                <c:pt idx="786">
                  <c:v>20</c:v>
                </c:pt>
                <c:pt idx="787">
                  <c:v>2</c:v>
                </c:pt>
                <c:pt idx="788">
                  <c:v>30</c:v>
                </c:pt>
                <c:pt idx="789">
                  <c:v>5</c:v>
                </c:pt>
                <c:pt idx="790">
                  <c:v>24</c:v>
                </c:pt>
                <c:pt idx="791">
                  <c:v>4</c:v>
                </c:pt>
                <c:pt idx="792">
                  <c:v>19</c:v>
                </c:pt>
                <c:pt idx="793">
                  <c:v>18</c:v>
                </c:pt>
                <c:pt idx="794">
                  <c:v>7</c:v>
                </c:pt>
                <c:pt idx="795">
                  <c:v>20</c:v>
                </c:pt>
                <c:pt idx="796">
                  <c:v>12</c:v>
                </c:pt>
                <c:pt idx="797">
                  <c:v>4</c:v>
                </c:pt>
                <c:pt idx="798">
                  <c:v>13</c:v>
                </c:pt>
                <c:pt idx="799">
                  <c:v>23</c:v>
                </c:pt>
                <c:pt idx="800">
                  <c:v>11</c:v>
                </c:pt>
                <c:pt idx="801">
                  <c:v>11</c:v>
                </c:pt>
                <c:pt idx="802">
                  <c:v>27</c:v>
                </c:pt>
                <c:pt idx="803">
                  <c:v>7</c:v>
                </c:pt>
                <c:pt idx="804">
                  <c:v>15</c:v>
                </c:pt>
                <c:pt idx="805">
                  <c:v>19</c:v>
                </c:pt>
                <c:pt idx="806">
                  <c:v>28</c:v>
                </c:pt>
                <c:pt idx="807">
                  <c:v>22</c:v>
                </c:pt>
                <c:pt idx="808">
                  <c:v>5</c:v>
                </c:pt>
                <c:pt idx="809">
                  <c:v>11</c:v>
                </c:pt>
                <c:pt idx="810">
                  <c:v>7</c:v>
                </c:pt>
                <c:pt idx="811">
                  <c:v>28</c:v>
                </c:pt>
                <c:pt idx="812">
                  <c:v>8</c:v>
                </c:pt>
                <c:pt idx="813">
                  <c:v>4</c:v>
                </c:pt>
                <c:pt idx="814">
                  <c:v>22</c:v>
                </c:pt>
                <c:pt idx="815">
                  <c:v>9</c:v>
                </c:pt>
                <c:pt idx="816">
                  <c:v>6</c:v>
                </c:pt>
                <c:pt idx="817">
                  <c:v>30</c:v>
                </c:pt>
                <c:pt idx="818">
                  <c:v>16</c:v>
                </c:pt>
                <c:pt idx="819">
                  <c:v>9</c:v>
                </c:pt>
                <c:pt idx="820">
                  <c:v>25</c:v>
                </c:pt>
                <c:pt idx="821">
                  <c:v>13</c:v>
                </c:pt>
                <c:pt idx="822">
                  <c:v>16</c:v>
                </c:pt>
                <c:pt idx="823">
                  <c:v>24</c:v>
                </c:pt>
                <c:pt idx="824">
                  <c:v>25</c:v>
                </c:pt>
                <c:pt idx="825">
                  <c:v>9</c:v>
                </c:pt>
                <c:pt idx="826">
                  <c:v>12</c:v>
                </c:pt>
                <c:pt idx="827">
                  <c:v>3</c:v>
                </c:pt>
                <c:pt idx="828">
                  <c:v>27</c:v>
                </c:pt>
                <c:pt idx="829">
                  <c:v>28</c:v>
                </c:pt>
                <c:pt idx="830">
                  <c:v>28</c:v>
                </c:pt>
                <c:pt idx="831">
                  <c:v>22</c:v>
                </c:pt>
                <c:pt idx="832">
                  <c:v>29</c:v>
                </c:pt>
                <c:pt idx="833">
                  <c:v>6</c:v>
                </c:pt>
                <c:pt idx="834">
                  <c:v>7</c:v>
                </c:pt>
                <c:pt idx="835">
                  <c:v>3</c:v>
                </c:pt>
                <c:pt idx="836">
                  <c:v>21</c:v>
                </c:pt>
                <c:pt idx="837">
                  <c:v>6</c:v>
                </c:pt>
                <c:pt idx="838">
                  <c:v>1</c:v>
                </c:pt>
                <c:pt idx="839">
                  <c:v>7</c:v>
                </c:pt>
                <c:pt idx="840">
                  <c:v>27</c:v>
                </c:pt>
                <c:pt idx="841">
                  <c:v>23</c:v>
                </c:pt>
                <c:pt idx="842">
                  <c:v>20</c:v>
                </c:pt>
                <c:pt idx="843">
                  <c:v>21</c:v>
                </c:pt>
                <c:pt idx="844">
                  <c:v>22</c:v>
                </c:pt>
                <c:pt idx="845">
                  <c:v>13</c:v>
                </c:pt>
                <c:pt idx="846">
                  <c:v>11</c:v>
                </c:pt>
                <c:pt idx="847">
                  <c:v>6</c:v>
                </c:pt>
                <c:pt idx="848">
                  <c:v>4</c:v>
                </c:pt>
                <c:pt idx="849">
                  <c:v>8</c:v>
                </c:pt>
                <c:pt idx="850">
                  <c:v>28</c:v>
                </c:pt>
                <c:pt idx="851">
                  <c:v>1</c:v>
                </c:pt>
                <c:pt idx="852">
                  <c:v>9</c:v>
                </c:pt>
                <c:pt idx="853">
                  <c:v>11</c:v>
                </c:pt>
                <c:pt idx="854">
                  <c:v>5</c:v>
                </c:pt>
                <c:pt idx="855">
                  <c:v>30</c:v>
                </c:pt>
                <c:pt idx="856">
                  <c:v>24</c:v>
                </c:pt>
                <c:pt idx="857">
                  <c:v>3</c:v>
                </c:pt>
                <c:pt idx="858">
                  <c:v>17</c:v>
                </c:pt>
                <c:pt idx="859">
                  <c:v>9</c:v>
                </c:pt>
                <c:pt idx="860">
                  <c:v>20</c:v>
                </c:pt>
                <c:pt idx="861">
                  <c:v>27</c:v>
                </c:pt>
                <c:pt idx="862">
                  <c:v>10</c:v>
                </c:pt>
                <c:pt idx="863">
                  <c:v>28</c:v>
                </c:pt>
                <c:pt idx="864">
                  <c:v>18</c:v>
                </c:pt>
                <c:pt idx="865">
                  <c:v>9</c:v>
                </c:pt>
                <c:pt idx="866">
                  <c:v>14</c:v>
                </c:pt>
                <c:pt idx="867">
                  <c:v>5</c:v>
                </c:pt>
                <c:pt idx="868">
                  <c:v>30</c:v>
                </c:pt>
                <c:pt idx="869">
                  <c:v>9</c:v>
                </c:pt>
                <c:pt idx="870">
                  <c:v>30</c:v>
                </c:pt>
                <c:pt idx="871">
                  <c:v>17</c:v>
                </c:pt>
                <c:pt idx="872">
                  <c:v>12</c:v>
                </c:pt>
                <c:pt idx="873">
                  <c:v>4</c:v>
                </c:pt>
                <c:pt idx="874">
                  <c:v>12</c:v>
                </c:pt>
                <c:pt idx="875">
                  <c:v>25</c:v>
                </c:pt>
                <c:pt idx="876">
                  <c:v>10</c:v>
                </c:pt>
                <c:pt idx="877">
                  <c:v>12</c:v>
                </c:pt>
                <c:pt idx="878">
                  <c:v>8</c:v>
                </c:pt>
                <c:pt idx="879">
                  <c:v>6</c:v>
                </c:pt>
                <c:pt idx="880">
                  <c:v>7</c:v>
                </c:pt>
                <c:pt idx="881">
                  <c:v>16</c:v>
                </c:pt>
                <c:pt idx="882">
                  <c:v>22</c:v>
                </c:pt>
                <c:pt idx="883">
                  <c:v>24</c:v>
                </c:pt>
                <c:pt idx="884">
                  <c:v>22</c:v>
                </c:pt>
                <c:pt idx="885">
                  <c:v>21</c:v>
                </c:pt>
                <c:pt idx="886">
                  <c:v>18</c:v>
                </c:pt>
                <c:pt idx="887">
                  <c:v>3</c:v>
                </c:pt>
                <c:pt idx="888">
                  <c:v>27</c:v>
                </c:pt>
                <c:pt idx="889">
                  <c:v>3</c:v>
                </c:pt>
                <c:pt idx="890">
                  <c:v>29</c:v>
                </c:pt>
                <c:pt idx="891">
                  <c:v>27</c:v>
                </c:pt>
                <c:pt idx="892">
                  <c:v>4</c:v>
                </c:pt>
                <c:pt idx="893">
                  <c:v>7</c:v>
                </c:pt>
                <c:pt idx="894">
                  <c:v>12</c:v>
                </c:pt>
                <c:pt idx="895">
                  <c:v>6</c:v>
                </c:pt>
                <c:pt idx="896">
                  <c:v>28</c:v>
                </c:pt>
                <c:pt idx="897">
                  <c:v>13</c:v>
                </c:pt>
                <c:pt idx="898">
                  <c:v>6</c:v>
                </c:pt>
                <c:pt idx="899">
                  <c:v>27</c:v>
                </c:pt>
                <c:pt idx="900">
                  <c:v>13</c:v>
                </c:pt>
                <c:pt idx="901">
                  <c:v>25</c:v>
                </c:pt>
                <c:pt idx="902">
                  <c:v>29</c:v>
                </c:pt>
                <c:pt idx="903">
                  <c:v>11</c:v>
                </c:pt>
                <c:pt idx="904">
                  <c:v>28</c:v>
                </c:pt>
                <c:pt idx="905">
                  <c:v>17</c:v>
                </c:pt>
                <c:pt idx="906">
                  <c:v>3</c:v>
                </c:pt>
                <c:pt idx="907">
                  <c:v>11</c:v>
                </c:pt>
                <c:pt idx="908">
                  <c:v>1</c:v>
                </c:pt>
                <c:pt idx="909">
                  <c:v>15</c:v>
                </c:pt>
                <c:pt idx="910">
                  <c:v>5</c:v>
                </c:pt>
                <c:pt idx="911">
                  <c:v>6</c:v>
                </c:pt>
                <c:pt idx="912">
                  <c:v>13</c:v>
                </c:pt>
                <c:pt idx="913">
                  <c:v>9</c:v>
                </c:pt>
                <c:pt idx="914">
                  <c:v>22</c:v>
                </c:pt>
                <c:pt idx="915">
                  <c:v>29</c:v>
                </c:pt>
                <c:pt idx="916">
                  <c:v>18</c:v>
                </c:pt>
                <c:pt idx="917">
                  <c:v>1</c:v>
                </c:pt>
                <c:pt idx="918">
                  <c:v>17</c:v>
                </c:pt>
                <c:pt idx="919">
                  <c:v>24</c:v>
                </c:pt>
                <c:pt idx="920">
                  <c:v>29</c:v>
                </c:pt>
                <c:pt idx="921">
                  <c:v>25</c:v>
                </c:pt>
                <c:pt idx="922">
                  <c:v>2</c:v>
                </c:pt>
                <c:pt idx="923">
                  <c:v>21</c:v>
                </c:pt>
                <c:pt idx="924">
                  <c:v>15</c:v>
                </c:pt>
                <c:pt idx="925">
                  <c:v>19</c:v>
                </c:pt>
                <c:pt idx="926">
                  <c:v>20</c:v>
                </c:pt>
                <c:pt idx="927">
                  <c:v>24</c:v>
                </c:pt>
                <c:pt idx="928">
                  <c:v>22</c:v>
                </c:pt>
                <c:pt idx="929">
                  <c:v>9</c:v>
                </c:pt>
                <c:pt idx="930">
                  <c:v>3</c:v>
                </c:pt>
                <c:pt idx="931">
                  <c:v>24</c:v>
                </c:pt>
                <c:pt idx="932">
                  <c:v>21</c:v>
                </c:pt>
                <c:pt idx="933">
                  <c:v>17</c:v>
                </c:pt>
                <c:pt idx="934">
                  <c:v>13</c:v>
                </c:pt>
                <c:pt idx="935">
                  <c:v>14</c:v>
                </c:pt>
                <c:pt idx="936">
                  <c:v>4</c:v>
                </c:pt>
                <c:pt idx="937">
                  <c:v>6</c:v>
                </c:pt>
                <c:pt idx="938">
                  <c:v>23</c:v>
                </c:pt>
                <c:pt idx="939">
                  <c:v>9</c:v>
                </c:pt>
                <c:pt idx="940">
                  <c:v>26</c:v>
                </c:pt>
                <c:pt idx="941">
                  <c:v>4</c:v>
                </c:pt>
                <c:pt idx="942">
                  <c:v>24</c:v>
                </c:pt>
                <c:pt idx="943">
                  <c:v>20</c:v>
                </c:pt>
                <c:pt idx="944">
                  <c:v>5</c:v>
                </c:pt>
                <c:pt idx="945">
                  <c:v>7</c:v>
                </c:pt>
                <c:pt idx="946">
                  <c:v>18</c:v>
                </c:pt>
                <c:pt idx="947">
                  <c:v>24</c:v>
                </c:pt>
                <c:pt idx="948">
                  <c:v>8</c:v>
                </c:pt>
                <c:pt idx="949">
                  <c:v>6</c:v>
                </c:pt>
                <c:pt idx="950">
                  <c:v>29</c:v>
                </c:pt>
                <c:pt idx="951">
                  <c:v>12</c:v>
                </c:pt>
                <c:pt idx="952">
                  <c:v>17</c:v>
                </c:pt>
                <c:pt idx="953">
                  <c:v>8</c:v>
                </c:pt>
                <c:pt idx="954">
                  <c:v>26</c:v>
                </c:pt>
                <c:pt idx="955">
                  <c:v>9</c:v>
                </c:pt>
                <c:pt idx="956">
                  <c:v>8</c:v>
                </c:pt>
                <c:pt idx="957">
                  <c:v>4</c:v>
                </c:pt>
                <c:pt idx="958">
                  <c:v>9</c:v>
                </c:pt>
                <c:pt idx="959">
                  <c:v>17</c:v>
                </c:pt>
                <c:pt idx="960">
                  <c:v>20</c:v>
                </c:pt>
                <c:pt idx="961">
                  <c:v>17</c:v>
                </c:pt>
                <c:pt idx="962">
                  <c:v>28</c:v>
                </c:pt>
                <c:pt idx="963">
                  <c:v>30</c:v>
                </c:pt>
                <c:pt idx="964">
                  <c:v>17</c:v>
                </c:pt>
                <c:pt idx="965">
                  <c:v>16</c:v>
                </c:pt>
                <c:pt idx="966">
                  <c:v>12</c:v>
                </c:pt>
                <c:pt idx="967">
                  <c:v>4</c:v>
                </c:pt>
                <c:pt idx="968">
                  <c:v>4</c:v>
                </c:pt>
                <c:pt idx="969">
                  <c:v>23</c:v>
                </c:pt>
                <c:pt idx="970">
                  <c:v>30</c:v>
                </c:pt>
                <c:pt idx="971">
                  <c:v>18</c:v>
                </c:pt>
                <c:pt idx="972">
                  <c:v>6</c:v>
                </c:pt>
                <c:pt idx="973">
                  <c:v>20</c:v>
                </c:pt>
                <c:pt idx="974">
                  <c:v>10</c:v>
                </c:pt>
                <c:pt idx="975">
                  <c:v>22</c:v>
                </c:pt>
                <c:pt idx="976">
                  <c:v>15</c:v>
                </c:pt>
                <c:pt idx="977">
                  <c:v>25</c:v>
                </c:pt>
                <c:pt idx="978">
                  <c:v>1</c:v>
                </c:pt>
                <c:pt idx="979">
                  <c:v>11</c:v>
                </c:pt>
                <c:pt idx="980">
                  <c:v>9</c:v>
                </c:pt>
                <c:pt idx="981">
                  <c:v>29</c:v>
                </c:pt>
                <c:pt idx="982">
                  <c:v>22</c:v>
                </c:pt>
                <c:pt idx="983">
                  <c:v>6</c:v>
                </c:pt>
                <c:pt idx="984">
                  <c:v>28</c:v>
                </c:pt>
                <c:pt idx="985">
                  <c:v>17</c:v>
                </c:pt>
                <c:pt idx="986">
                  <c:v>12</c:v>
                </c:pt>
                <c:pt idx="987">
                  <c:v>21</c:v>
                </c:pt>
                <c:pt idx="988">
                  <c:v>27</c:v>
                </c:pt>
                <c:pt idx="989">
                  <c:v>29</c:v>
                </c:pt>
                <c:pt idx="990">
                  <c:v>29</c:v>
                </c:pt>
                <c:pt idx="991">
                  <c:v>12</c:v>
                </c:pt>
                <c:pt idx="992">
                  <c:v>14</c:v>
                </c:pt>
                <c:pt idx="993">
                  <c:v>6</c:v>
                </c:pt>
                <c:pt idx="994">
                  <c:v>21</c:v>
                </c:pt>
                <c:pt idx="995">
                  <c:v>10</c:v>
                </c:pt>
                <c:pt idx="996">
                  <c:v>2</c:v>
                </c:pt>
                <c:pt idx="997">
                  <c:v>19</c:v>
                </c:pt>
                <c:pt idx="998">
                  <c:v>15</c:v>
                </c:pt>
                <c:pt idx="999">
                  <c:v>30</c:v>
                </c:pt>
                <c:pt idx="1000">
                  <c:v>8</c:v>
                </c:pt>
                <c:pt idx="1001">
                  <c:v>12</c:v>
                </c:pt>
                <c:pt idx="1002">
                  <c:v>27</c:v>
                </c:pt>
                <c:pt idx="1003">
                  <c:v>10</c:v>
                </c:pt>
                <c:pt idx="1004">
                  <c:v>8</c:v>
                </c:pt>
                <c:pt idx="1005">
                  <c:v>6</c:v>
                </c:pt>
                <c:pt idx="1006">
                  <c:v>7</c:v>
                </c:pt>
                <c:pt idx="1007">
                  <c:v>11</c:v>
                </c:pt>
                <c:pt idx="1008">
                  <c:v>27</c:v>
                </c:pt>
                <c:pt idx="1009">
                  <c:v>23</c:v>
                </c:pt>
                <c:pt idx="1010">
                  <c:v>23</c:v>
                </c:pt>
                <c:pt idx="1011">
                  <c:v>23</c:v>
                </c:pt>
                <c:pt idx="1012">
                  <c:v>30</c:v>
                </c:pt>
                <c:pt idx="1013">
                  <c:v>17</c:v>
                </c:pt>
                <c:pt idx="1014">
                  <c:v>6</c:v>
                </c:pt>
                <c:pt idx="1015">
                  <c:v>3</c:v>
                </c:pt>
                <c:pt idx="1016">
                  <c:v>26</c:v>
                </c:pt>
                <c:pt idx="1017">
                  <c:v>10</c:v>
                </c:pt>
                <c:pt idx="1018">
                  <c:v>2</c:v>
                </c:pt>
                <c:pt idx="1019">
                  <c:v>6</c:v>
                </c:pt>
                <c:pt idx="1020">
                  <c:v>28</c:v>
                </c:pt>
                <c:pt idx="1021">
                  <c:v>7</c:v>
                </c:pt>
                <c:pt idx="1022">
                  <c:v>3</c:v>
                </c:pt>
                <c:pt idx="1023">
                  <c:v>25</c:v>
                </c:pt>
                <c:pt idx="1024">
                  <c:v>20</c:v>
                </c:pt>
                <c:pt idx="1025">
                  <c:v>20</c:v>
                </c:pt>
                <c:pt idx="1026">
                  <c:v>1</c:v>
                </c:pt>
                <c:pt idx="1027">
                  <c:v>19</c:v>
                </c:pt>
                <c:pt idx="1028">
                  <c:v>20</c:v>
                </c:pt>
                <c:pt idx="1029">
                  <c:v>2</c:v>
                </c:pt>
                <c:pt idx="1030">
                  <c:v>25</c:v>
                </c:pt>
                <c:pt idx="1031">
                  <c:v>16</c:v>
                </c:pt>
                <c:pt idx="1032">
                  <c:v>28</c:v>
                </c:pt>
                <c:pt idx="1033">
                  <c:v>29</c:v>
                </c:pt>
                <c:pt idx="1034">
                  <c:v>29</c:v>
                </c:pt>
                <c:pt idx="1035">
                  <c:v>21</c:v>
                </c:pt>
                <c:pt idx="1036">
                  <c:v>26</c:v>
                </c:pt>
                <c:pt idx="1037">
                  <c:v>24</c:v>
                </c:pt>
                <c:pt idx="1038">
                  <c:v>2</c:v>
                </c:pt>
                <c:pt idx="1039">
                  <c:v>1</c:v>
                </c:pt>
                <c:pt idx="1040">
                  <c:v>7</c:v>
                </c:pt>
                <c:pt idx="1041">
                  <c:v>5</c:v>
                </c:pt>
                <c:pt idx="1042">
                  <c:v>25</c:v>
                </c:pt>
                <c:pt idx="1043">
                  <c:v>27</c:v>
                </c:pt>
                <c:pt idx="1044">
                  <c:v>9</c:v>
                </c:pt>
                <c:pt idx="1045">
                  <c:v>4</c:v>
                </c:pt>
                <c:pt idx="1046">
                  <c:v>12</c:v>
                </c:pt>
                <c:pt idx="1047">
                  <c:v>7</c:v>
                </c:pt>
                <c:pt idx="1048">
                  <c:v>6</c:v>
                </c:pt>
                <c:pt idx="1049">
                  <c:v>6</c:v>
                </c:pt>
                <c:pt idx="1050">
                  <c:v>11</c:v>
                </c:pt>
                <c:pt idx="1051">
                  <c:v>24</c:v>
                </c:pt>
                <c:pt idx="1052">
                  <c:v>19</c:v>
                </c:pt>
                <c:pt idx="1053">
                  <c:v>11</c:v>
                </c:pt>
                <c:pt idx="1054">
                  <c:v>15</c:v>
                </c:pt>
                <c:pt idx="1055">
                  <c:v>4</c:v>
                </c:pt>
                <c:pt idx="1056">
                  <c:v>23</c:v>
                </c:pt>
                <c:pt idx="1057">
                  <c:v>16</c:v>
                </c:pt>
                <c:pt idx="1058">
                  <c:v>10</c:v>
                </c:pt>
                <c:pt idx="1059">
                  <c:v>2</c:v>
                </c:pt>
                <c:pt idx="1060">
                  <c:v>1</c:v>
                </c:pt>
                <c:pt idx="1061">
                  <c:v>18</c:v>
                </c:pt>
                <c:pt idx="1062">
                  <c:v>17</c:v>
                </c:pt>
                <c:pt idx="1063">
                  <c:v>10</c:v>
                </c:pt>
                <c:pt idx="1064">
                  <c:v>7</c:v>
                </c:pt>
                <c:pt idx="1065">
                  <c:v>14</c:v>
                </c:pt>
                <c:pt idx="1066">
                  <c:v>6</c:v>
                </c:pt>
                <c:pt idx="1067">
                  <c:v>28</c:v>
                </c:pt>
                <c:pt idx="1068">
                  <c:v>3</c:v>
                </c:pt>
                <c:pt idx="1069">
                  <c:v>30</c:v>
                </c:pt>
                <c:pt idx="1070">
                  <c:v>11</c:v>
                </c:pt>
                <c:pt idx="1071">
                  <c:v>17</c:v>
                </c:pt>
                <c:pt idx="1072">
                  <c:v>10</c:v>
                </c:pt>
                <c:pt idx="1073">
                  <c:v>20</c:v>
                </c:pt>
                <c:pt idx="1074">
                  <c:v>14</c:v>
                </c:pt>
                <c:pt idx="1075">
                  <c:v>9</c:v>
                </c:pt>
                <c:pt idx="1076">
                  <c:v>25</c:v>
                </c:pt>
                <c:pt idx="1077">
                  <c:v>5</c:v>
                </c:pt>
                <c:pt idx="1078">
                  <c:v>18</c:v>
                </c:pt>
                <c:pt idx="1079">
                  <c:v>29</c:v>
                </c:pt>
                <c:pt idx="1080">
                  <c:v>10</c:v>
                </c:pt>
                <c:pt idx="1081">
                  <c:v>5</c:v>
                </c:pt>
                <c:pt idx="1082">
                  <c:v>6</c:v>
                </c:pt>
                <c:pt idx="1083">
                  <c:v>10</c:v>
                </c:pt>
                <c:pt idx="1084">
                  <c:v>3</c:v>
                </c:pt>
                <c:pt idx="1085">
                  <c:v>8</c:v>
                </c:pt>
                <c:pt idx="1086">
                  <c:v>15</c:v>
                </c:pt>
                <c:pt idx="1087">
                  <c:v>26</c:v>
                </c:pt>
                <c:pt idx="1088">
                  <c:v>2</c:v>
                </c:pt>
                <c:pt idx="1089">
                  <c:v>21</c:v>
                </c:pt>
                <c:pt idx="1090">
                  <c:v>4</c:v>
                </c:pt>
                <c:pt idx="1091">
                  <c:v>24</c:v>
                </c:pt>
                <c:pt idx="1092">
                  <c:v>11</c:v>
                </c:pt>
                <c:pt idx="1093">
                  <c:v>29</c:v>
                </c:pt>
                <c:pt idx="1094">
                  <c:v>7</c:v>
                </c:pt>
                <c:pt idx="1095">
                  <c:v>4</c:v>
                </c:pt>
                <c:pt idx="1096">
                  <c:v>11</c:v>
                </c:pt>
                <c:pt idx="1097">
                  <c:v>19</c:v>
                </c:pt>
                <c:pt idx="1098">
                  <c:v>6</c:v>
                </c:pt>
                <c:pt idx="1099">
                  <c:v>6</c:v>
                </c:pt>
                <c:pt idx="1100">
                  <c:v>22</c:v>
                </c:pt>
                <c:pt idx="1101">
                  <c:v>22</c:v>
                </c:pt>
                <c:pt idx="1102">
                  <c:v>10</c:v>
                </c:pt>
                <c:pt idx="1103">
                  <c:v>30</c:v>
                </c:pt>
                <c:pt idx="1104">
                  <c:v>1</c:v>
                </c:pt>
                <c:pt idx="1105">
                  <c:v>22</c:v>
                </c:pt>
                <c:pt idx="1106">
                  <c:v>20</c:v>
                </c:pt>
                <c:pt idx="1107">
                  <c:v>19</c:v>
                </c:pt>
                <c:pt idx="1108">
                  <c:v>13</c:v>
                </c:pt>
                <c:pt idx="1109">
                  <c:v>15</c:v>
                </c:pt>
                <c:pt idx="1110">
                  <c:v>9</c:v>
                </c:pt>
                <c:pt idx="1111">
                  <c:v>10</c:v>
                </c:pt>
                <c:pt idx="1112">
                  <c:v>12</c:v>
                </c:pt>
                <c:pt idx="1113">
                  <c:v>17</c:v>
                </c:pt>
                <c:pt idx="1114">
                  <c:v>16</c:v>
                </c:pt>
                <c:pt idx="1115">
                  <c:v>4</c:v>
                </c:pt>
                <c:pt idx="1116">
                  <c:v>7</c:v>
                </c:pt>
                <c:pt idx="1117">
                  <c:v>16</c:v>
                </c:pt>
                <c:pt idx="1118">
                  <c:v>7</c:v>
                </c:pt>
                <c:pt idx="1119">
                  <c:v>8</c:v>
                </c:pt>
                <c:pt idx="1120">
                  <c:v>1</c:v>
                </c:pt>
                <c:pt idx="1121">
                  <c:v>8</c:v>
                </c:pt>
                <c:pt idx="1122">
                  <c:v>5</c:v>
                </c:pt>
                <c:pt idx="1123">
                  <c:v>22</c:v>
                </c:pt>
                <c:pt idx="1124">
                  <c:v>14</c:v>
                </c:pt>
                <c:pt idx="1125">
                  <c:v>15</c:v>
                </c:pt>
                <c:pt idx="1126">
                  <c:v>30</c:v>
                </c:pt>
                <c:pt idx="1127">
                  <c:v>24</c:v>
                </c:pt>
                <c:pt idx="1128">
                  <c:v>25</c:v>
                </c:pt>
                <c:pt idx="1129">
                  <c:v>7</c:v>
                </c:pt>
                <c:pt idx="1130">
                  <c:v>12</c:v>
                </c:pt>
                <c:pt idx="1131">
                  <c:v>21</c:v>
                </c:pt>
                <c:pt idx="1132">
                  <c:v>28</c:v>
                </c:pt>
                <c:pt idx="1133">
                  <c:v>11</c:v>
                </c:pt>
                <c:pt idx="1134">
                  <c:v>7</c:v>
                </c:pt>
                <c:pt idx="1135">
                  <c:v>27</c:v>
                </c:pt>
                <c:pt idx="1136">
                  <c:v>1</c:v>
                </c:pt>
                <c:pt idx="1137">
                  <c:v>12</c:v>
                </c:pt>
                <c:pt idx="1138">
                  <c:v>21</c:v>
                </c:pt>
                <c:pt idx="1139">
                  <c:v>23</c:v>
                </c:pt>
                <c:pt idx="1140">
                  <c:v>10</c:v>
                </c:pt>
                <c:pt idx="1141">
                  <c:v>8</c:v>
                </c:pt>
                <c:pt idx="1142">
                  <c:v>28</c:v>
                </c:pt>
                <c:pt idx="1143">
                  <c:v>26</c:v>
                </c:pt>
                <c:pt idx="1144">
                  <c:v>6</c:v>
                </c:pt>
                <c:pt idx="1145">
                  <c:v>29</c:v>
                </c:pt>
                <c:pt idx="1146">
                  <c:v>6</c:v>
                </c:pt>
                <c:pt idx="1147">
                  <c:v>25</c:v>
                </c:pt>
                <c:pt idx="1148">
                  <c:v>26</c:v>
                </c:pt>
                <c:pt idx="1149">
                  <c:v>13</c:v>
                </c:pt>
                <c:pt idx="1150">
                  <c:v>26</c:v>
                </c:pt>
                <c:pt idx="1151">
                  <c:v>10</c:v>
                </c:pt>
                <c:pt idx="1152">
                  <c:v>14</c:v>
                </c:pt>
                <c:pt idx="1153">
                  <c:v>29</c:v>
                </c:pt>
                <c:pt idx="1154">
                  <c:v>15</c:v>
                </c:pt>
                <c:pt idx="1155">
                  <c:v>4</c:v>
                </c:pt>
                <c:pt idx="1156">
                  <c:v>3</c:v>
                </c:pt>
                <c:pt idx="1157">
                  <c:v>3</c:v>
                </c:pt>
                <c:pt idx="1158">
                  <c:v>18</c:v>
                </c:pt>
                <c:pt idx="1159">
                  <c:v>8</c:v>
                </c:pt>
                <c:pt idx="1160">
                  <c:v>1</c:v>
                </c:pt>
                <c:pt idx="1161">
                  <c:v>29</c:v>
                </c:pt>
                <c:pt idx="1162">
                  <c:v>27</c:v>
                </c:pt>
                <c:pt idx="1163">
                  <c:v>11</c:v>
                </c:pt>
                <c:pt idx="1164">
                  <c:v>29</c:v>
                </c:pt>
                <c:pt idx="1165">
                  <c:v>15</c:v>
                </c:pt>
                <c:pt idx="1166">
                  <c:v>12</c:v>
                </c:pt>
                <c:pt idx="1167">
                  <c:v>25</c:v>
                </c:pt>
                <c:pt idx="1168">
                  <c:v>16</c:v>
                </c:pt>
                <c:pt idx="1169">
                  <c:v>13</c:v>
                </c:pt>
                <c:pt idx="1170">
                  <c:v>18</c:v>
                </c:pt>
                <c:pt idx="1171">
                  <c:v>17</c:v>
                </c:pt>
                <c:pt idx="1172">
                  <c:v>28</c:v>
                </c:pt>
                <c:pt idx="1173">
                  <c:v>28</c:v>
                </c:pt>
                <c:pt idx="1174">
                  <c:v>26</c:v>
                </c:pt>
                <c:pt idx="1175">
                  <c:v>25</c:v>
                </c:pt>
                <c:pt idx="1176">
                  <c:v>12</c:v>
                </c:pt>
                <c:pt idx="1177">
                  <c:v>30</c:v>
                </c:pt>
                <c:pt idx="1178">
                  <c:v>8</c:v>
                </c:pt>
                <c:pt idx="1179">
                  <c:v>5</c:v>
                </c:pt>
                <c:pt idx="1180">
                  <c:v>25</c:v>
                </c:pt>
                <c:pt idx="1181">
                  <c:v>29</c:v>
                </c:pt>
                <c:pt idx="1182">
                  <c:v>22</c:v>
                </c:pt>
                <c:pt idx="1183">
                  <c:v>16</c:v>
                </c:pt>
                <c:pt idx="1184">
                  <c:v>12</c:v>
                </c:pt>
                <c:pt idx="1185">
                  <c:v>6</c:v>
                </c:pt>
                <c:pt idx="1186">
                  <c:v>21</c:v>
                </c:pt>
                <c:pt idx="1187">
                  <c:v>3</c:v>
                </c:pt>
                <c:pt idx="1188">
                  <c:v>21</c:v>
                </c:pt>
                <c:pt idx="1189">
                  <c:v>26</c:v>
                </c:pt>
                <c:pt idx="1190">
                  <c:v>18</c:v>
                </c:pt>
                <c:pt idx="1191">
                  <c:v>13</c:v>
                </c:pt>
                <c:pt idx="1192">
                  <c:v>25</c:v>
                </c:pt>
                <c:pt idx="1193">
                  <c:v>1</c:v>
                </c:pt>
                <c:pt idx="1194">
                  <c:v>27</c:v>
                </c:pt>
                <c:pt idx="1195">
                  <c:v>17</c:v>
                </c:pt>
                <c:pt idx="1196">
                  <c:v>17</c:v>
                </c:pt>
                <c:pt idx="1197">
                  <c:v>6</c:v>
                </c:pt>
                <c:pt idx="1198">
                  <c:v>7</c:v>
                </c:pt>
                <c:pt idx="1199">
                  <c:v>5</c:v>
                </c:pt>
                <c:pt idx="1200">
                  <c:v>10</c:v>
                </c:pt>
                <c:pt idx="1201">
                  <c:v>28</c:v>
                </c:pt>
                <c:pt idx="1202">
                  <c:v>15</c:v>
                </c:pt>
                <c:pt idx="1203">
                  <c:v>12</c:v>
                </c:pt>
                <c:pt idx="1204">
                  <c:v>29</c:v>
                </c:pt>
                <c:pt idx="1205">
                  <c:v>21</c:v>
                </c:pt>
                <c:pt idx="1206">
                  <c:v>8</c:v>
                </c:pt>
                <c:pt idx="1207">
                  <c:v>19</c:v>
                </c:pt>
                <c:pt idx="1208">
                  <c:v>6</c:v>
                </c:pt>
                <c:pt idx="1209">
                  <c:v>11</c:v>
                </c:pt>
                <c:pt idx="1210">
                  <c:v>17</c:v>
                </c:pt>
                <c:pt idx="1211">
                  <c:v>22</c:v>
                </c:pt>
                <c:pt idx="1212">
                  <c:v>16</c:v>
                </c:pt>
                <c:pt idx="1213">
                  <c:v>23</c:v>
                </c:pt>
                <c:pt idx="1214">
                  <c:v>25</c:v>
                </c:pt>
                <c:pt idx="1215">
                  <c:v>1</c:v>
                </c:pt>
                <c:pt idx="1216">
                  <c:v>14</c:v>
                </c:pt>
                <c:pt idx="1217">
                  <c:v>28</c:v>
                </c:pt>
                <c:pt idx="1218">
                  <c:v>29</c:v>
                </c:pt>
                <c:pt idx="1219">
                  <c:v>19</c:v>
                </c:pt>
                <c:pt idx="1220">
                  <c:v>3</c:v>
                </c:pt>
                <c:pt idx="1221">
                  <c:v>30</c:v>
                </c:pt>
                <c:pt idx="1222">
                  <c:v>16</c:v>
                </c:pt>
                <c:pt idx="1223">
                  <c:v>14</c:v>
                </c:pt>
                <c:pt idx="1224">
                  <c:v>21</c:v>
                </c:pt>
                <c:pt idx="1225">
                  <c:v>21</c:v>
                </c:pt>
                <c:pt idx="1226">
                  <c:v>29</c:v>
                </c:pt>
                <c:pt idx="1227">
                  <c:v>25</c:v>
                </c:pt>
                <c:pt idx="1228">
                  <c:v>17</c:v>
                </c:pt>
                <c:pt idx="1229">
                  <c:v>14</c:v>
                </c:pt>
                <c:pt idx="1230">
                  <c:v>23</c:v>
                </c:pt>
                <c:pt idx="1231">
                  <c:v>13</c:v>
                </c:pt>
                <c:pt idx="1232">
                  <c:v>7</c:v>
                </c:pt>
                <c:pt idx="1233">
                  <c:v>6</c:v>
                </c:pt>
                <c:pt idx="1234">
                  <c:v>12</c:v>
                </c:pt>
                <c:pt idx="1235">
                  <c:v>17</c:v>
                </c:pt>
                <c:pt idx="1236">
                  <c:v>21</c:v>
                </c:pt>
                <c:pt idx="1237">
                  <c:v>26</c:v>
                </c:pt>
                <c:pt idx="1238">
                  <c:v>20</c:v>
                </c:pt>
                <c:pt idx="1239">
                  <c:v>19</c:v>
                </c:pt>
                <c:pt idx="1240">
                  <c:v>4</c:v>
                </c:pt>
                <c:pt idx="1241">
                  <c:v>17</c:v>
                </c:pt>
                <c:pt idx="1242">
                  <c:v>7</c:v>
                </c:pt>
                <c:pt idx="1243">
                  <c:v>2</c:v>
                </c:pt>
                <c:pt idx="1244">
                  <c:v>6</c:v>
                </c:pt>
                <c:pt idx="1245">
                  <c:v>29</c:v>
                </c:pt>
                <c:pt idx="1246">
                  <c:v>23</c:v>
                </c:pt>
                <c:pt idx="1247">
                  <c:v>13</c:v>
                </c:pt>
                <c:pt idx="1248">
                  <c:v>11</c:v>
                </c:pt>
                <c:pt idx="1249">
                  <c:v>17</c:v>
                </c:pt>
                <c:pt idx="1250">
                  <c:v>29</c:v>
                </c:pt>
                <c:pt idx="1251">
                  <c:v>26</c:v>
                </c:pt>
                <c:pt idx="1252">
                  <c:v>6</c:v>
                </c:pt>
                <c:pt idx="1253">
                  <c:v>30</c:v>
                </c:pt>
                <c:pt idx="1254">
                  <c:v>20</c:v>
                </c:pt>
                <c:pt idx="1255">
                  <c:v>14</c:v>
                </c:pt>
                <c:pt idx="1256">
                  <c:v>24</c:v>
                </c:pt>
                <c:pt idx="1257">
                  <c:v>29</c:v>
                </c:pt>
                <c:pt idx="1258">
                  <c:v>13</c:v>
                </c:pt>
                <c:pt idx="1259">
                  <c:v>17</c:v>
                </c:pt>
                <c:pt idx="1260">
                  <c:v>17</c:v>
                </c:pt>
                <c:pt idx="1261">
                  <c:v>6</c:v>
                </c:pt>
                <c:pt idx="1262">
                  <c:v>26</c:v>
                </c:pt>
                <c:pt idx="1263">
                  <c:v>13</c:v>
                </c:pt>
                <c:pt idx="1264">
                  <c:v>1</c:v>
                </c:pt>
                <c:pt idx="1265">
                  <c:v>5</c:v>
                </c:pt>
                <c:pt idx="1266">
                  <c:v>29</c:v>
                </c:pt>
                <c:pt idx="1267">
                  <c:v>1</c:v>
                </c:pt>
                <c:pt idx="1268">
                  <c:v>6</c:v>
                </c:pt>
                <c:pt idx="1269">
                  <c:v>20</c:v>
                </c:pt>
                <c:pt idx="1270">
                  <c:v>16</c:v>
                </c:pt>
                <c:pt idx="1271">
                  <c:v>18</c:v>
                </c:pt>
                <c:pt idx="1272">
                  <c:v>26</c:v>
                </c:pt>
                <c:pt idx="1273">
                  <c:v>27</c:v>
                </c:pt>
                <c:pt idx="1274">
                  <c:v>29</c:v>
                </c:pt>
                <c:pt idx="1275">
                  <c:v>8</c:v>
                </c:pt>
                <c:pt idx="1276">
                  <c:v>24</c:v>
                </c:pt>
                <c:pt idx="1277">
                  <c:v>3</c:v>
                </c:pt>
                <c:pt idx="1278">
                  <c:v>5</c:v>
                </c:pt>
                <c:pt idx="1279">
                  <c:v>21</c:v>
                </c:pt>
                <c:pt idx="1280">
                  <c:v>10</c:v>
                </c:pt>
                <c:pt idx="1281">
                  <c:v>21</c:v>
                </c:pt>
                <c:pt idx="1282">
                  <c:v>14</c:v>
                </c:pt>
                <c:pt idx="1283">
                  <c:v>10</c:v>
                </c:pt>
                <c:pt idx="1284">
                  <c:v>29</c:v>
                </c:pt>
                <c:pt idx="1285">
                  <c:v>28</c:v>
                </c:pt>
                <c:pt idx="1286">
                  <c:v>8</c:v>
                </c:pt>
                <c:pt idx="1287">
                  <c:v>29</c:v>
                </c:pt>
                <c:pt idx="1288">
                  <c:v>19</c:v>
                </c:pt>
                <c:pt idx="1289">
                  <c:v>16</c:v>
                </c:pt>
                <c:pt idx="1290">
                  <c:v>19</c:v>
                </c:pt>
                <c:pt idx="1291">
                  <c:v>10</c:v>
                </c:pt>
                <c:pt idx="1292">
                  <c:v>26</c:v>
                </c:pt>
                <c:pt idx="1293">
                  <c:v>12</c:v>
                </c:pt>
                <c:pt idx="1294">
                  <c:v>20</c:v>
                </c:pt>
                <c:pt idx="1295">
                  <c:v>7</c:v>
                </c:pt>
                <c:pt idx="1296">
                  <c:v>24</c:v>
                </c:pt>
                <c:pt idx="1297">
                  <c:v>12</c:v>
                </c:pt>
                <c:pt idx="1298">
                  <c:v>3</c:v>
                </c:pt>
                <c:pt idx="1299">
                  <c:v>28</c:v>
                </c:pt>
                <c:pt idx="1300">
                  <c:v>17</c:v>
                </c:pt>
                <c:pt idx="1301">
                  <c:v>16</c:v>
                </c:pt>
                <c:pt idx="1302">
                  <c:v>5</c:v>
                </c:pt>
                <c:pt idx="1303">
                  <c:v>6</c:v>
                </c:pt>
                <c:pt idx="1304">
                  <c:v>5</c:v>
                </c:pt>
                <c:pt idx="1305">
                  <c:v>27</c:v>
                </c:pt>
                <c:pt idx="1306">
                  <c:v>16</c:v>
                </c:pt>
                <c:pt idx="1307">
                  <c:v>18</c:v>
                </c:pt>
                <c:pt idx="1308">
                  <c:v>17</c:v>
                </c:pt>
                <c:pt idx="1309">
                  <c:v>18</c:v>
                </c:pt>
                <c:pt idx="1310">
                  <c:v>27</c:v>
                </c:pt>
                <c:pt idx="1311">
                  <c:v>19</c:v>
                </c:pt>
                <c:pt idx="1312">
                  <c:v>26</c:v>
                </c:pt>
                <c:pt idx="1313">
                  <c:v>6</c:v>
                </c:pt>
                <c:pt idx="1314">
                  <c:v>28</c:v>
                </c:pt>
                <c:pt idx="1315">
                  <c:v>12</c:v>
                </c:pt>
                <c:pt idx="1316">
                  <c:v>5</c:v>
                </c:pt>
                <c:pt idx="1317">
                  <c:v>24</c:v>
                </c:pt>
                <c:pt idx="1318">
                  <c:v>25</c:v>
                </c:pt>
                <c:pt idx="1319">
                  <c:v>3</c:v>
                </c:pt>
                <c:pt idx="1320">
                  <c:v>21</c:v>
                </c:pt>
                <c:pt idx="1321">
                  <c:v>22</c:v>
                </c:pt>
                <c:pt idx="1322">
                  <c:v>2</c:v>
                </c:pt>
                <c:pt idx="1323">
                  <c:v>30</c:v>
                </c:pt>
                <c:pt idx="1324">
                  <c:v>9</c:v>
                </c:pt>
                <c:pt idx="1325">
                  <c:v>28</c:v>
                </c:pt>
                <c:pt idx="1326">
                  <c:v>20</c:v>
                </c:pt>
                <c:pt idx="1327">
                  <c:v>28</c:v>
                </c:pt>
                <c:pt idx="1328">
                  <c:v>30</c:v>
                </c:pt>
                <c:pt idx="1329">
                  <c:v>2</c:v>
                </c:pt>
                <c:pt idx="1330">
                  <c:v>4</c:v>
                </c:pt>
                <c:pt idx="1331">
                  <c:v>7</c:v>
                </c:pt>
                <c:pt idx="1332">
                  <c:v>19</c:v>
                </c:pt>
                <c:pt idx="1333">
                  <c:v>17</c:v>
                </c:pt>
                <c:pt idx="1334">
                  <c:v>6</c:v>
                </c:pt>
                <c:pt idx="1335">
                  <c:v>25</c:v>
                </c:pt>
                <c:pt idx="1336">
                  <c:v>16</c:v>
                </c:pt>
                <c:pt idx="1337">
                  <c:v>14</c:v>
                </c:pt>
                <c:pt idx="1338">
                  <c:v>25</c:v>
                </c:pt>
                <c:pt idx="1339">
                  <c:v>9</c:v>
                </c:pt>
                <c:pt idx="1340">
                  <c:v>16</c:v>
                </c:pt>
                <c:pt idx="1341">
                  <c:v>27</c:v>
                </c:pt>
                <c:pt idx="1342">
                  <c:v>17</c:v>
                </c:pt>
                <c:pt idx="1343">
                  <c:v>30</c:v>
                </c:pt>
                <c:pt idx="1344">
                  <c:v>26</c:v>
                </c:pt>
                <c:pt idx="1345">
                  <c:v>10</c:v>
                </c:pt>
                <c:pt idx="1346">
                  <c:v>18</c:v>
                </c:pt>
                <c:pt idx="1347">
                  <c:v>5</c:v>
                </c:pt>
                <c:pt idx="1348">
                  <c:v>26</c:v>
                </c:pt>
                <c:pt idx="1349">
                  <c:v>20</c:v>
                </c:pt>
                <c:pt idx="1350">
                  <c:v>12</c:v>
                </c:pt>
                <c:pt idx="1351">
                  <c:v>16</c:v>
                </c:pt>
                <c:pt idx="1352">
                  <c:v>24</c:v>
                </c:pt>
                <c:pt idx="1353">
                  <c:v>25</c:v>
                </c:pt>
                <c:pt idx="1354">
                  <c:v>3</c:v>
                </c:pt>
                <c:pt idx="1355">
                  <c:v>18</c:v>
                </c:pt>
                <c:pt idx="1356">
                  <c:v>25</c:v>
                </c:pt>
                <c:pt idx="1357">
                  <c:v>27</c:v>
                </c:pt>
                <c:pt idx="1358">
                  <c:v>30</c:v>
                </c:pt>
                <c:pt idx="1359">
                  <c:v>7</c:v>
                </c:pt>
                <c:pt idx="1360">
                  <c:v>4</c:v>
                </c:pt>
                <c:pt idx="1361">
                  <c:v>10</c:v>
                </c:pt>
                <c:pt idx="1362">
                  <c:v>21</c:v>
                </c:pt>
                <c:pt idx="1363">
                  <c:v>7</c:v>
                </c:pt>
                <c:pt idx="1364">
                  <c:v>26</c:v>
                </c:pt>
                <c:pt idx="1365">
                  <c:v>11</c:v>
                </c:pt>
                <c:pt idx="1366">
                  <c:v>15</c:v>
                </c:pt>
                <c:pt idx="1367">
                  <c:v>10</c:v>
                </c:pt>
                <c:pt idx="1368">
                  <c:v>5</c:v>
                </c:pt>
                <c:pt idx="1369">
                  <c:v>16</c:v>
                </c:pt>
                <c:pt idx="1370">
                  <c:v>10</c:v>
                </c:pt>
                <c:pt idx="1371">
                  <c:v>20</c:v>
                </c:pt>
                <c:pt idx="1372">
                  <c:v>4</c:v>
                </c:pt>
                <c:pt idx="1373">
                  <c:v>12</c:v>
                </c:pt>
                <c:pt idx="1374">
                  <c:v>24</c:v>
                </c:pt>
                <c:pt idx="1375">
                  <c:v>11</c:v>
                </c:pt>
                <c:pt idx="1376">
                  <c:v>8</c:v>
                </c:pt>
                <c:pt idx="1377">
                  <c:v>29</c:v>
                </c:pt>
                <c:pt idx="1378">
                  <c:v>10</c:v>
                </c:pt>
                <c:pt idx="1379">
                  <c:v>2</c:v>
                </c:pt>
                <c:pt idx="1380">
                  <c:v>22</c:v>
                </c:pt>
                <c:pt idx="1381">
                  <c:v>25</c:v>
                </c:pt>
                <c:pt idx="1382">
                  <c:v>9</c:v>
                </c:pt>
                <c:pt idx="1383">
                  <c:v>28</c:v>
                </c:pt>
                <c:pt idx="1384">
                  <c:v>22</c:v>
                </c:pt>
                <c:pt idx="1385">
                  <c:v>7</c:v>
                </c:pt>
                <c:pt idx="1386">
                  <c:v>18</c:v>
                </c:pt>
                <c:pt idx="1387">
                  <c:v>25</c:v>
                </c:pt>
                <c:pt idx="1388">
                  <c:v>13</c:v>
                </c:pt>
                <c:pt idx="1389">
                  <c:v>9</c:v>
                </c:pt>
                <c:pt idx="1390">
                  <c:v>6</c:v>
                </c:pt>
                <c:pt idx="1391">
                  <c:v>20</c:v>
                </c:pt>
                <c:pt idx="1392">
                  <c:v>10</c:v>
                </c:pt>
                <c:pt idx="1393">
                  <c:v>10</c:v>
                </c:pt>
                <c:pt idx="1394">
                  <c:v>21</c:v>
                </c:pt>
                <c:pt idx="1395">
                  <c:v>6</c:v>
                </c:pt>
                <c:pt idx="1396">
                  <c:v>7</c:v>
                </c:pt>
                <c:pt idx="1397">
                  <c:v>21</c:v>
                </c:pt>
                <c:pt idx="1398">
                  <c:v>13</c:v>
                </c:pt>
                <c:pt idx="1399">
                  <c:v>16</c:v>
                </c:pt>
                <c:pt idx="1400">
                  <c:v>20</c:v>
                </c:pt>
                <c:pt idx="1401">
                  <c:v>16</c:v>
                </c:pt>
                <c:pt idx="1402">
                  <c:v>28</c:v>
                </c:pt>
                <c:pt idx="1403">
                  <c:v>20</c:v>
                </c:pt>
                <c:pt idx="1404">
                  <c:v>27</c:v>
                </c:pt>
                <c:pt idx="1405">
                  <c:v>27</c:v>
                </c:pt>
                <c:pt idx="1406">
                  <c:v>19</c:v>
                </c:pt>
                <c:pt idx="1407">
                  <c:v>4</c:v>
                </c:pt>
                <c:pt idx="1408">
                  <c:v>12</c:v>
                </c:pt>
                <c:pt idx="1409">
                  <c:v>2</c:v>
                </c:pt>
                <c:pt idx="1410">
                  <c:v>17</c:v>
                </c:pt>
                <c:pt idx="1411">
                  <c:v>3</c:v>
                </c:pt>
                <c:pt idx="1412">
                  <c:v>27</c:v>
                </c:pt>
                <c:pt idx="1413">
                  <c:v>8</c:v>
                </c:pt>
                <c:pt idx="1414">
                  <c:v>28</c:v>
                </c:pt>
                <c:pt idx="1415">
                  <c:v>19</c:v>
                </c:pt>
                <c:pt idx="1416">
                  <c:v>27</c:v>
                </c:pt>
                <c:pt idx="1417">
                  <c:v>7</c:v>
                </c:pt>
                <c:pt idx="1418">
                  <c:v>30</c:v>
                </c:pt>
                <c:pt idx="1419">
                  <c:v>19</c:v>
                </c:pt>
                <c:pt idx="1420">
                  <c:v>29</c:v>
                </c:pt>
                <c:pt idx="1421">
                  <c:v>2</c:v>
                </c:pt>
                <c:pt idx="1422">
                  <c:v>24</c:v>
                </c:pt>
                <c:pt idx="1423">
                  <c:v>12</c:v>
                </c:pt>
                <c:pt idx="1424">
                  <c:v>24</c:v>
                </c:pt>
                <c:pt idx="1425">
                  <c:v>9</c:v>
                </c:pt>
                <c:pt idx="1426">
                  <c:v>23</c:v>
                </c:pt>
                <c:pt idx="1427">
                  <c:v>6</c:v>
                </c:pt>
                <c:pt idx="1428">
                  <c:v>13</c:v>
                </c:pt>
                <c:pt idx="1429">
                  <c:v>14</c:v>
                </c:pt>
                <c:pt idx="1430">
                  <c:v>10</c:v>
                </c:pt>
                <c:pt idx="1431">
                  <c:v>2</c:v>
                </c:pt>
                <c:pt idx="1432">
                  <c:v>22</c:v>
                </c:pt>
                <c:pt idx="1433">
                  <c:v>10</c:v>
                </c:pt>
                <c:pt idx="1434">
                  <c:v>14</c:v>
                </c:pt>
                <c:pt idx="1435">
                  <c:v>2</c:v>
                </c:pt>
                <c:pt idx="1436">
                  <c:v>25</c:v>
                </c:pt>
                <c:pt idx="1437">
                  <c:v>14</c:v>
                </c:pt>
                <c:pt idx="1438">
                  <c:v>22</c:v>
                </c:pt>
                <c:pt idx="1439">
                  <c:v>5</c:v>
                </c:pt>
                <c:pt idx="1440">
                  <c:v>23</c:v>
                </c:pt>
                <c:pt idx="1441">
                  <c:v>19</c:v>
                </c:pt>
                <c:pt idx="1442">
                  <c:v>27</c:v>
                </c:pt>
                <c:pt idx="1443">
                  <c:v>2</c:v>
                </c:pt>
                <c:pt idx="1444">
                  <c:v>24</c:v>
                </c:pt>
                <c:pt idx="1445">
                  <c:v>30</c:v>
                </c:pt>
                <c:pt idx="1446">
                  <c:v>17</c:v>
                </c:pt>
                <c:pt idx="1447">
                  <c:v>25</c:v>
                </c:pt>
                <c:pt idx="1448">
                  <c:v>20</c:v>
                </c:pt>
                <c:pt idx="1449">
                  <c:v>27</c:v>
                </c:pt>
                <c:pt idx="1450">
                  <c:v>26</c:v>
                </c:pt>
                <c:pt idx="1451">
                  <c:v>3</c:v>
                </c:pt>
                <c:pt idx="1452">
                  <c:v>13</c:v>
                </c:pt>
                <c:pt idx="1453">
                  <c:v>13</c:v>
                </c:pt>
                <c:pt idx="1454">
                  <c:v>28</c:v>
                </c:pt>
                <c:pt idx="1455">
                  <c:v>23</c:v>
                </c:pt>
                <c:pt idx="1456">
                  <c:v>14</c:v>
                </c:pt>
                <c:pt idx="1457">
                  <c:v>21</c:v>
                </c:pt>
                <c:pt idx="1458">
                  <c:v>9</c:v>
                </c:pt>
                <c:pt idx="1459">
                  <c:v>13</c:v>
                </c:pt>
                <c:pt idx="1460">
                  <c:v>12</c:v>
                </c:pt>
                <c:pt idx="1461">
                  <c:v>2</c:v>
                </c:pt>
                <c:pt idx="1462">
                  <c:v>13</c:v>
                </c:pt>
                <c:pt idx="1463">
                  <c:v>6</c:v>
                </c:pt>
                <c:pt idx="1464">
                  <c:v>5</c:v>
                </c:pt>
                <c:pt idx="1465">
                  <c:v>21</c:v>
                </c:pt>
                <c:pt idx="1466">
                  <c:v>6</c:v>
                </c:pt>
                <c:pt idx="1467">
                  <c:v>23</c:v>
                </c:pt>
                <c:pt idx="1468">
                  <c:v>13</c:v>
                </c:pt>
                <c:pt idx="1469">
                  <c:v>19</c:v>
                </c:pt>
                <c:pt idx="1470">
                  <c:v>6</c:v>
                </c:pt>
                <c:pt idx="1471">
                  <c:v>25</c:v>
                </c:pt>
                <c:pt idx="1472">
                  <c:v>10</c:v>
                </c:pt>
                <c:pt idx="1473">
                  <c:v>12</c:v>
                </c:pt>
                <c:pt idx="1474">
                  <c:v>12</c:v>
                </c:pt>
                <c:pt idx="1475">
                  <c:v>12</c:v>
                </c:pt>
                <c:pt idx="1476">
                  <c:v>27</c:v>
                </c:pt>
                <c:pt idx="1477">
                  <c:v>28</c:v>
                </c:pt>
                <c:pt idx="1478">
                  <c:v>24</c:v>
                </c:pt>
                <c:pt idx="1479">
                  <c:v>6</c:v>
                </c:pt>
                <c:pt idx="1480">
                  <c:v>2</c:v>
                </c:pt>
                <c:pt idx="1481">
                  <c:v>16</c:v>
                </c:pt>
                <c:pt idx="1482">
                  <c:v>11</c:v>
                </c:pt>
                <c:pt idx="1483">
                  <c:v>3</c:v>
                </c:pt>
                <c:pt idx="1484">
                  <c:v>21</c:v>
                </c:pt>
                <c:pt idx="1485">
                  <c:v>29</c:v>
                </c:pt>
                <c:pt idx="1486">
                  <c:v>16</c:v>
                </c:pt>
                <c:pt idx="1487">
                  <c:v>11</c:v>
                </c:pt>
                <c:pt idx="1488">
                  <c:v>24</c:v>
                </c:pt>
                <c:pt idx="1489">
                  <c:v>12</c:v>
                </c:pt>
                <c:pt idx="1490">
                  <c:v>27</c:v>
                </c:pt>
                <c:pt idx="1491">
                  <c:v>8</c:v>
                </c:pt>
                <c:pt idx="1492">
                  <c:v>25</c:v>
                </c:pt>
                <c:pt idx="1493">
                  <c:v>18</c:v>
                </c:pt>
                <c:pt idx="1494">
                  <c:v>27</c:v>
                </c:pt>
                <c:pt idx="1495">
                  <c:v>10</c:v>
                </c:pt>
                <c:pt idx="1496">
                  <c:v>26</c:v>
                </c:pt>
                <c:pt idx="1497">
                  <c:v>21</c:v>
                </c:pt>
                <c:pt idx="1498">
                  <c:v>4</c:v>
                </c:pt>
                <c:pt idx="1499">
                  <c:v>23</c:v>
                </c:pt>
                <c:pt idx="1500">
                  <c:v>17</c:v>
                </c:pt>
                <c:pt idx="1501">
                  <c:v>7</c:v>
                </c:pt>
                <c:pt idx="1502">
                  <c:v>11</c:v>
                </c:pt>
                <c:pt idx="1503">
                  <c:v>16</c:v>
                </c:pt>
                <c:pt idx="1504">
                  <c:v>11</c:v>
                </c:pt>
                <c:pt idx="1505">
                  <c:v>14</c:v>
                </c:pt>
                <c:pt idx="1506">
                  <c:v>1</c:v>
                </c:pt>
                <c:pt idx="1507">
                  <c:v>23</c:v>
                </c:pt>
                <c:pt idx="1508">
                  <c:v>16</c:v>
                </c:pt>
                <c:pt idx="1509">
                  <c:v>26</c:v>
                </c:pt>
                <c:pt idx="1510">
                  <c:v>17</c:v>
                </c:pt>
                <c:pt idx="1511">
                  <c:v>12</c:v>
                </c:pt>
                <c:pt idx="1512">
                  <c:v>24</c:v>
                </c:pt>
                <c:pt idx="1513">
                  <c:v>18</c:v>
                </c:pt>
                <c:pt idx="1514">
                  <c:v>14</c:v>
                </c:pt>
                <c:pt idx="1515">
                  <c:v>13</c:v>
                </c:pt>
                <c:pt idx="1516">
                  <c:v>4</c:v>
                </c:pt>
                <c:pt idx="1517">
                  <c:v>1</c:v>
                </c:pt>
                <c:pt idx="1518">
                  <c:v>28</c:v>
                </c:pt>
                <c:pt idx="1519">
                  <c:v>4</c:v>
                </c:pt>
                <c:pt idx="1520">
                  <c:v>28</c:v>
                </c:pt>
                <c:pt idx="1521">
                  <c:v>29</c:v>
                </c:pt>
                <c:pt idx="1522">
                  <c:v>2</c:v>
                </c:pt>
                <c:pt idx="1523">
                  <c:v>13</c:v>
                </c:pt>
                <c:pt idx="1524">
                  <c:v>5</c:v>
                </c:pt>
                <c:pt idx="1525">
                  <c:v>27</c:v>
                </c:pt>
                <c:pt idx="1526">
                  <c:v>17</c:v>
                </c:pt>
                <c:pt idx="1527">
                  <c:v>22</c:v>
                </c:pt>
                <c:pt idx="1528">
                  <c:v>28</c:v>
                </c:pt>
                <c:pt idx="1529">
                  <c:v>19</c:v>
                </c:pt>
                <c:pt idx="1530">
                  <c:v>25</c:v>
                </c:pt>
                <c:pt idx="1531">
                  <c:v>14</c:v>
                </c:pt>
                <c:pt idx="1532">
                  <c:v>6</c:v>
                </c:pt>
                <c:pt idx="1533">
                  <c:v>28</c:v>
                </c:pt>
                <c:pt idx="1534">
                  <c:v>20</c:v>
                </c:pt>
                <c:pt idx="1535">
                  <c:v>10</c:v>
                </c:pt>
                <c:pt idx="1536">
                  <c:v>14</c:v>
                </c:pt>
                <c:pt idx="1537">
                  <c:v>15</c:v>
                </c:pt>
                <c:pt idx="1538">
                  <c:v>26</c:v>
                </c:pt>
                <c:pt idx="1539">
                  <c:v>10</c:v>
                </c:pt>
                <c:pt idx="1540">
                  <c:v>25</c:v>
                </c:pt>
                <c:pt idx="1541">
                  <c:v>7</c:v>
                </c:pt>
                <c:pt idx="1542">
                  <c:v>14</c:v>
                </c:pt>
                <c:pt idx="1543">
                  <c:v>22</c:v>
                </c:pt>
                <c:pt idx="1544">
                  <c:v>6</c:v>
                </c:pt>
                <c:pt idx="1545">
                  <c:v>9</c:v>
                </c:pt>
                <c:pt idx="1546">
                  <c:v>12</c:v>
                </c:pt>
                <c:pt idx="1547">
                  <c:v>19</c:v>
                </c:pt>
                <c:pt idx="1548">
                  <c:v>1</c:v>
                </c:pt>
                <c:pt idx="1549">
                  <c:v>24</c:v>
                </c:pt>
                <c:pt idx="1550">
                  <c:v>5</c:v>
                </c:pt>
                <c:pt idx="1551">
                  <c:v>14</c:v>
                </c:pt>
                <c:pt idx="1552">
                  <c:v>30</c:v>
                </c:pt>
                <c:pt idx="1553">
                  <c:v>28</c:v>
                </c:pt>
                <c:pt idx="1554">
                  <c:v>26</c:v>
                </c:pt>
                <c:pt idx="1555">
                  <c:v>12</c:v>
                </c:pt>
                <c:pt idx="1556">
                  <c:v>3</c:v>
                </c:pt>
                <c:pt idx="1557">
                  <c:v>18</c:v>
                </c:pt>
                <c:pt idx="1558">
                  <c:v>17</c:v>
                </c:pt>
                <c:pt idx="1559">
                  <c:v>6</c:v>
                </c:pt>
                <c:pt idx="1560">
                  <c:v>30</c:v>
                </c:pt>
                <c:pt idx="1561">
                  <c:v>2</c:v>
                </c:pt>
                <c:pt idx="1562">
                  <c:v>15</c:v>
                </c:pt>
                <c:pt idx="1563">
                  <c:v>23</c:v>
                </c:pt>
                <c:pt idx="1564">
                  <c:v>2</c:v>
                </c:pt>
                <c:pt idx="1565">
                  <c:v>29</c:v>
                </c:pt>
                <c:pt idx="1566">
                  <c:v>19</c:v>
                </c:pt>
                <c:pt idx="1567">
                  <c:v>7</c:v>
                </c:pt>
                <c:pt idx="1568">
                  <c:v>8</c:v>
                </c:pt>
                <c:pt idx="1569">
                  <c:v>14</c:v>
                </c:pt>
                <c:pt idx="1570">
                  <c:v>23</c:v>
                </c:pt>
                <c:pt idx="1571">
                  <c:v>18</c:v>
                </c:pt>
                <c:pt idx="1572">
                  <c:v>17</c:v>
                </c:pt>
                <c:pt idx="1573">
                  <c:v>16</c:v>
                </c:pt>
                <c:pt idx="1574">
                  <c:v>10</c:v>
                </c:pt>
                <c:pt idx="1575">
                  <c:v>5</c:v>
                </c:pt>
                <c:pt idx="1576">
                  <c:v>24</c:v>
                </c:pt>
                <c:pt idx="1577">
                  <c:v>9</c:v>
                </c:pt>
                <c:pt idx="1578">
                  <c:v>17</c:v>
                </c:pt>
                <c:pt idx="1579">
                  <c:v>21</c:v>
                </c:pt>
                <c:pt idx="1580">
                  <c:v>1</c:v>
                </c:pt>
                <c:pt idx="1581">
                  <c:v>6</c:v>
                </c:pt>
                <c:pt idx="1582">
                  <c:v>3</c:v>
                </c:pt>
                <c:pt idx="1583">
                  <c:v>29</c:v>
                </c:pt>
                <c:pt idx="1584">
                  <c:v>24</c:v>
                </c:pt>
                <c:pt idx="1585">
                  <c:v>23</c:v>
                </c:pt>
                <c:pt idx="1586">
                  <c:v>28</c:v>
                </c:pt>
                <c:pt idx="1587">
                  <c:v>1</c:v>
                </c:pt>
                <c:pt idx="1588">
                  <c:v>13</c:v>
                </c:pt>
                <c:pt idx="1589">
                  <c:v>17</c:v>
                </c:pt>
                <c:pt idx="1590">
                  <c:v>18</c:v>
                </c:pt>
                <c:pt idx="1591">
                  <c:v>11</c:v>
                </c:pt>
                <c:pt idx="1592">
                  <c:v>4</c:v>
                </c:pt>
                <c:pt idx="1593">
                  <c:v>29</c:v>
                </c:pt>
                <c:pt idx="1594">
                  <c:v>11</c:v>
                </c:pt>
                <c:pt idx="1595">
                  <c:v>21</c:v>
                </c:pt>
                <c:pt idx="1596">
                  <c:v>16</c:v>
                </c:pt>
                <c:pt idx="1597">
                  <c:v>6</c:v>
                </c:pt>
                <c:pt idx="1598">
                  <c:v>3</c:v>
                </c:pt>
                <c:pt idx="1599">
                  <c:v>20</c:v>
                </c:pt>
                <c:pt idx="1600">
                  <c:v>25</c:v>
                </c:pt>
                <c:pt idx="1601">
                  <c:v>4</c:v>
                </c:pt>
                <c:pt idx="1602">
                  <c:v>23</c:v>
                </c:pt>
                <c:pt idx="1603">
                  <c:v>8</c:v>
                </c:pt>
                <c:pt idx="1604">
                  <c:v>15</c:v>
                </c:pt>
                <c:pt idx="1605">
                  <c:v>20</c:v>
                </c:pt>
                <c:pt idx="1606">
                  <c:v>5</c:v>
                </c:pt>
                <c:pt idx="1607">
                  <c:v>13</c:v>
                </c:pt>
                <c:pt idx="1608">
                  <c:v>29</c:v>
                </c:pt>
                <c:pt idx="1609">
                  <c:v>12</c:v>
                </c:pt>
                <c:pt idx="1610">
                  <c:v>2</c:v>
                </c:pt>
                <c:pt idx="1611">
                  <c:v>12</c:v>
                </c:pt>
                <c:pt idx="1612">
                  <c:v>15</c:v>
                </c:pt>
                <c:pt idx="1613">
                  <c:v>29</c:v>
                </c:pt>
                <c:pt idx="1614">
                  <c:v>10</c:v>
                </c:pt>
                <c:pt idx="1615">
                  <c:v>10</c:v>
                </c:pt>
                <c:pt idx="1616">
                  <c:v>22</c:v>
                </c:pt>
                <c:pt idx="1617">
                  <c:v>18</c:v>
                </c:pt>
                <c:pt idx="1618">
                  <c:v>29</c:v>
                </c:pt>
                <c:pt idx="1619">
                  <c:v>24</c:v>
                </c:pt>
                <c:pt idx="1620">
                  <c:v>25</c:v>
                </c:pt>
                <c:pt idx="1621">
                  <c:v>19</c:v>
                </c:pt>
                <c:pt idx="1622">
                  <c:v>13</c:v>
                </c:pt>
                <c:pt idx="1623">
                  <c:v>28</c:v>
                </c:pt>
                <c:pt idx="1624">
                  <c:v>1</c:v>
                </c:pt>
                <c:pt idx="1625">
                  <c:v>22</c:v>
                </c:pt>
                <c:pt idx="1626">
                  <c:v>8</c:v>
                </c:pt>
                <c:pt idx="1627">
                  <c:v>27</c:v>
                </c:pt>
                <c:pt idx="1628">
                  <c:v>6</c:v>
                </c:pt>
                <c:pt idx="1629">
                  <c:v>8</c:v>
                </c:pt>
                <c:pt idx="1630">
                  <c:v>29</c:v>
                </c:pt>
                <c:pt idx="1631">
                  <c:v>7</c:v>
                </c:pt>
                <c:pt idx="1632">
                  <c:v>5</c:v>
                </c:pt>
                <c:pt idx="1633">
                  <c:v>9</c:v>
                </c:pt>
                <c:pt idx="1634">
                  <c:v>3</c:v>
                </c:pt>
                <c:pt idx="1635">
                  <c:v>22</c:v>
                </c:pt>
                <c:pt idx="1636">
                  <c:v>10</c:v>
                </c:pt>
                <c:pt idx="1637">
                  <c:v>8</c:v>
                </c:pt>
                <c:pt idx="1638">
                  <c:v>21</c:v>
                </c:pt>
                <c:pt idx="1639">
                  <c:v>11</c:v>
                </c:pt>
                <c:pt idx="1640">
                  <c:v>18</c:v>
                </c:pt>
                <c:pt idx="1641">
                  <c:v>15</c:v>
                </c:pt>
                <c:pt idx="1642">
                  <c:v>9</c:v>
                </c:pt>
                <c:pt idx="1643">
                  <c:v>22</c:v>
                </c:pt>
                <c:pt idx="1644">
                  <c:v>22</c:v>
                </c:pt>
                <c:pt idx="1645">
                  <c:v>24</c:v>
                </c:pt>
                <c:pt idx="1646">
                  <c:v>13</c:v>
                </c:pt>
                <c:pt idx="1647">
                  <c:v>28</c:v>
                </c:pt>
                <c:pt idx="1648">
                  <c:v>1</c:v>
                </c:pt>
                <c:pt idx="1649">
                  <c:v>2</c:v>
                </c:pt>
                <c:pt idx="1650">
                  <c:v>18</c:v>
                </c:pt>
                <c:pt idx="1651">
                  <c:v>9</c:v>
                </c:pt>
                <c:pt idx="1652">
                  <c:v>17</c:v>
                </c:pt>
                <c:pt idx="1653">
                  <c:v>5</c:v>
                </c:pt>
                <c:pt idx="1654">
                  <c:v>30</c:v>
                </c:pt>
                <c:pt idx="1655">
                  <c:v>11</c:v>
                </c:pt>
                <c:pt idx="1656">
                  <c:v>17</c:v>
                </c:pt>
                <c:pt idx="1657">
                  <c:v>11</c:v>
                </c:pt>
                <c:pt idx="1658">
                  <c:v>21</c:v>
                </c:pt>
                <c:pt idx="1659">
                  <c:v>2</c:v>
                </c:pt>
                <c:pt idx="1660">
                  <c:v>25</c:v>
                </c:pt>
                <c:pt idx="1661">
                  <c:v>15</c:v>
                </c:pt>
                <c:pt idx="1662">
                  <c:v>21</c:v>
                </c:pt>
                <c:pt idx="1663">
                  <c:v>7</c:v>
                </c:pt>
                <c:pt idx="1664">
                  <c:v>18</c:v>
                </c:pt>
                <c:pt idx="1665">
                  <c:v>22</c:v>
                </c:pt>
                <c:pt idx="1666">
                  <c:v>15</c:v>
                </c:pt>
                <c:pt idx="1667">
                  <c:v>2</c:v>
                </c:pt>
                <c:pt idx="1668">
                  <c:v>30</c:v>
                </c:pt>
                <c:pt idx="1669">
                  <c:v>21</c:v>
                </c:pt>
                <c:pt idx="1670">
                  <c:v>12</c:v>
                </c:pt>
                <c:pt idx="1671">
                  <c:v>8</c:v>
                </c:pt>
                <c:pt idx="1672">
                  <c:v>3</c:v>
                </c:pt>
                <c:pt idx="1673">
                  <c:v>17</c:v>
                </c:pt>
                <c:pt idx="1674">
                  <c:v>28</c:v>
                </c:pt>
                <c:pt idx="1675">
                  <c:v>27</c:v>
                </c:pt>
                <c:pt idx="1676">
                  <c:v>7</c:v>
                </c:pt>
                <c:pt idx="1677">
                  <c:v>11</c:v>
                </c:pt>
                <c:pt idx="1678">
                  <c:v>21</c:v>
                </c:pt>
                <c:pt idx="1679">
                  <c:v>17</c:v>
                </c:pt>
                <c:pt idx="1680">
                  <c:v>6</c:v>
                </c:pt>
                <c:pt idx="1681">
                  <c:v>7</c:v>
                </c:pt>
                <c:pt idx="1682">
                  <c:v>15</c:v>
                </c:pt>
                <c:pt idx="1683">
                  <c:v>8</c:v>
                </c:pt>
                <c:pt idx="1684">
                  <c:v>10</c:v>
                </c:pt>
                <c:pt idx="1685">
                  <c:v>21</c:v>
                </c:pt>
                <c:pt idx="1686">
                  <c:v>3</c:v>
                </c:pt>
                <c:pt idx="1687">
                  <c:v>9</c:v>
                </c:pt>
                <c:pt idx="1688">
                  <c:v>1</c:v>
                </c:pt>
                <c:pt idx="1689">
                  <c:v>28</c:v>
                </c:pt>
                <c:pt idx="1690">
                  <c:v>14</c:v>
                </c:pt>
                <c:pt idx="1691">
                  <c:v>3</c:v>
                </c:pt>
                <c:pt idx="1692">
                  <c:v>19</c:v>
                </c:pt>
                <c:pt idx="1693">
                  <c:v>25</c:v>
                </c:pt>
                <c:pt idx="1694">
                  <c:v>18</c:v>
                </c:pt>
                <c:pt idx="1695">
                  <c:v>12</c:v>
                </c:pt>
                <c:pt idx="1696">
                  <c:v>14</c:v>
                </c:pt>
                <c:pt idx="1697">
                  <c:v>7</c:v>
                </c:pt>
                <c:pt idx="1698">
                  <c:v>24</c:v>
                </c:pt>
                <c:pt idx="1699">
                  <c:v>16</c:v>
                </c:pt>
                <c:pt idx="1700">
                  <c:v>10</c:v>
                </c:pt>
                <c:pt idx="1701">
                  <c:v>27</c:v>
                </c:pt>
                <c:pt idx="1702">
                  <c:v>22</c:v>
                </c:pt>
                <c:pt idx="1703">
                  <c:v>13</c:v>
                </c:pt>
                <c:pt idx="1704">
                  <c:v>8</c:v>
                </c:pt>
                <c:pt idx="1705">
                  <c:v>23</c:v>
                </c:pt>
                <c:pt idx="1706">
                  <c:v>25</c:v>
                </c:pt>
                <c:pt idx="1707">
                  <c:v>2</c:v>
                </c:pt>
                <c:pt idx="1708">
                  <c:v>6</c:v>
                </c:pt>
                <c:pt idx="1709">
                  <c:v>20</c:v>
                </c:pt>
                <c:pt idx="1710">
                  <c:v>24</c:v>
                </c:pt>
                <c:pt idx="1711">
                  <c:v>19</c:v>
                </c:pt>
                <c:pt idx="1712">
                  <c:v>5</c:v>
                </c:pt>
                <c:pt idx="1713">
                  <c:v>27</c:v>
                </c:pt>
                <c:pt idx="1714">
                  <c:v>6</c:v>
                </c:pt>
                <c:pt idx="1715">
                  <c:v>21</c:v>
                </c:pt>
                <c:pt idx="1716">
                  <c:v>28</c:v>
                </c:pt>
                <c:pt idx="1717">
                  <c:v>20</c:v>
                </c:pt>
                <c:pt idx="1718">
                  <c:v>10</c:v>
                </c:pt>
                <c:pt idx="1719">
                  <c:v>25</c:v>
                </c:pt>
                <c:pt idx="1720">
                  <c:v>16</c:v>
                </c:pt>
                <c:pt idx="1721">
                  <c:v>18</c:v>
                </c:pt>
                <c:pt idx="1722">
                  <c:v>25</c:v>
                </c:pt>
                <c:pt idx="1723">
                  <c:v>21</c:v>
                </c:pt>
                <c:pt idx="1724">
                  <c:v>25</c:v>
                </c:pt>
                <c:pt idx="1725">
                  <c:v>27</c:v>
                </c:pt>
                <c:pt idx="1726">
                  <c:v>8</c:v>
                </c:pt>
                <c:pt idx="1727">
                  <c:v>10</c:v>
                </c:pt>
                <c:pt idx="1728">
                  <c:v>30</c:v>
                </c:pt>
                <c:pt idx="1729">
                  <c:v>13</c:v>
                </c:pt>
                <c:pt idx="1730">
                  <c:v>14</c:v>
                </c:pt>
                <c:pt idx="1731">
                  <c:v>5</c:v>
                </c:pt>
                <c:pt idx="1732">
                  <c:v>9</c:v>
                </c:pt>
                <c:pt idx="1733">
                  <c:v>27</c:v>
                </c:pt>
                <c:pt idx="1734">
                  <c:v>4</c:v>
                </c:pt>
                <c:pt idx="1735">
                  <c:v>3</c:v>
                </c:pt>
                <c:pt idx="1736">
                  <c:v>3</c:v>
                </c:pt>
                <c:pt idx="1737">
                  <c:v>14</c:v>
                </c:pt>
                <c:pt idx="1738">
                  <c:v>17</c:v>
                </c:pt>
                <c:pt idx="1739">
                  <c:v>9</c:v>
                </c:pt>
                <c:pt idx="1740">
                  <c:v>18</c:v>
                </c:pt>
                <c:pt idx="1741">
                  <c:v>21</c:v>
                </c:pt>
                <c:pt idx="1742">
                  <c:v>2</c:v>
                </c:pt>
                <c:pt idx="1743">
                  <c:v>20</c:v>
                </c:pt>
                <c:pt idx="1744">
                  <c:v>15</c:v>
                </c:pt>
                <c:pt idx="1745">
                  <c:v>17</c:v>
                </c:pt>
                <c:pt idx="1746">
                  <c:v>12</c:v>
                </c:pt>
                <c:pt idx="1747">
                  <c:v>8</c:v>
                </c:pt>
                <c:pt idx="1748">
                  <c:v>16</c:v>
                </c:pt>
                <c:pt idx="1749">
                  <c:v>9</c:v>
                </c:pt>
                <c:pt idx="1750">
                  <c:v>11</c:v>
                </c:pt>
                <c:pt idx="1751">
                  <c:v>4</c:v>
                </c:pt>
                <c:pt idx="1752">
                  <c:v>20</c:v>
                </c:pt>
                <c:pt idx="1753">
                  <c:v>7</c:v>
                </c:pt>
                <c:pt idx="1754">
                  <c:v>16</c:v>
                </c:pt>
                <c:pt idx="1755">
                  <c:v>22</c:v>
                </c:pt>
                <c:pt idx="1756">
                  <c:v>19</c:v>
                </c:pt>
                <c:pt idx="1757">
                  <c:v>14</c:v>
                </c:pt>
                <c:pt idx="1758">
                  <c:v>12</c:v>
                </c:pt>
                <c:pt idx="1759">
                  <c:v>24</c:v>
                </c:pt>
                <c:pt idx="1760">
                  <c:v>14</c:v>
                </c:pt>
                <c:pt idx="1761">
                  <c:v>22</c:v>
                </c:pt>
                <c:pt idx="1762">
                  <c:v>27</c:v>
                </c:pt>
                <c:pt idx="1763">
                  <c:v>14</c:v>
                </c:pt>
                <c:pt idx="1764">
                  <c:v>6</c:v>
                </c:pt>
                <c:pt idx="1765">
                  <c:v>29</c:v>
                </c:pt>
                <c:pt idx="1766">
                  <c:v>20</c:v>
                </c:pt>
                <c:pt idx="1767">
                  <c:v>14</c:v>
                </c:pt>
                <c:pt idx="1768">
                  <c:v>25</c:v>
                </c:pt>
                <c:pt idx="1769">
                  <c:v>1</c:v>
                </c:pt>
                <c:pt idx="1770">
                  <c:v>25</c:v>
                </c:pt>
                <c:pt idx="1771">
                  <c:v>10</c:v>
                </c:pt>
                <c:pt idx="1772">
                  <c:v>6</c:v>
                </c:pt>
                <c:pt idx="1773">
                  <c:v>28</c:v>
                </c:pt>
                <c:pt idx="1774">
                  <c:v>15</c:v>
                </c:pt>
                <c:pt idx="1775">
                  <c:v>25</c:v>
                </c:pt>
                <c:pt idx="1776">
                  <c:v>8</c:v>
                </c:pt>
                <c:pt idx="1777">
                  <c:v>20</c:v>
                </c:pt>
                <c:pt idx="1778">
                  <c:v>14</c:v>
                </c:pt>
                <c:pt idx="1779">
                  <c:v>18</c:v>
                </c:pt>
                <c:pt idx="1780">
                  <c:v>22</c:v>
                </c:pt>
                <c:pt idx="1781">
                  <c:v>3</c:v>
                </c:pt>
                <c:pt idx="1782">
                  <c:v>19</c:v>
                </c:pt>
                <c:pt idx="1783">
                  <c:v>16</c:v>
                </c:pt>
                <c:pt idx="1784">
                  <c:v>15</c:v>
                </c:pt>
                <c:pt idx="1785">
                  <c:v>1</c:v>
                </c:pt>
                <c:pt idx="1786">
                  <c:v>29</c:v>
                </c:pt>
                <c:pt idx="1787">
                  <c:v>8</c:v>
                </c:pt>
                <c:pt idx="1788">
                  <c:v>11</c:v>
                </c:pt>
                <c:pt idx="1789">
                  <c:v>18</c:v>
                </c:pt>
                <c:pt idx="1790">
                  <c:v>30</c:v>
                </c:pt>
                <c:pt idx="1791">
                  <c:v>25</c:v>
                </c:pt>
                <c:pt idx="1792">
                  <c:v>20</c:v>
                </c:pt>
                <c:pt idx="1793">
                  <c:v>11</c:v>
                </c:pt>
                <c:pt idx="1794">
                  <c:v>25</c:v>
                </c:pt>
                <c:pt idx="1795">
                  <c:v>7</c:v>
                </c:pt>
                <c:pt idx="1796">
                  <c:v>14</c:v>
                </c:pt>
                <c:pt idx="1797">
                  <c:v>23</c:v>
                </c:pt>
                <c:pt idx="1798">
                  <c:v>6</c:v>
                </c:pt>
                <c:pt idx="1799">
                  <c:v>9</c:v>
                </c:pt>
                <c:pt idx="1800">
                  <c:v>5</c:v>
                </c:pt>
                <c:pt idx="1801">
                  <c:v>12</c:v>
                </c:pt>
                <c:pt idx="1802">
                  <c:v>14</c:v>
                </c:pt>
                <c:pt idx="1803">
                  <c:v>29</c:v>
                </c:pt>
                <c:pt idx="1804">
                  <c:v>21</c:v>
                </c:pt>
                <c:pt idx="1805">
                  <c:v>25</c:v>
                </c:pt>
                <c:pt idx="1806">
                  <c:v>29</c:v>
                </c:pt>
                <c:pt idx="1807">
                  <c:v>2</c:v>
                </c:pt>
                <c:pt idx="1808">
                  <c:v>22</c:v>
                </c:pt>
                <c:pt idx="1809">
                  <c:v>29</c:v>
                </c:pt>
                <c:pt idx="1810">
                  <c:v>14</c:v>
                </c:pt>
                <c:pt idx="1811">
                  <c:v>24</c:v>
                </c:pt>
                <c:pt idx="1812">
                  <c:v>2</c:v>
                </c:pt>
                <c:pt idx="1813">
                  <c:v>14</c:v>
                </c:pt>
                <c:pt idx="1814">
                  <c:v>25</c:v>
                </c:pt>
                <c:pt idx="1815">
                  <c:v>29</c:v>
                </c:pt>
                <c:pt idx="1816">
                  <c:v>4</c:v>
                </c:pt>
                <c:pt idx="1817">
                  <c:v>28</c:v>
                </c:pt>
                <c:pt idx="1818">
                  <c:v>25</c:v>
                </c:pt>
                <c:pt idx="1819">
                  <c:v>12</c:v>
                </c:pt>
                <c:pt idx="1820">
                  <c:v>19</c:v>
                </c:pt>
                <c:pt idx="1821">
                  <c:v>5</c:v>
                </c:pt>
                <c:pt idx="1822">
                  <c:v>16</c:v>
                </c:pt>
                <c:pt idx="1823">
                  <c:v>18</c:v>
                </c:pt>
                <c:pt idx="1824">
                  <c:v>4</c:v>
                </c:pt>
                <c:pt idx="1825">
                  <c:v>21</c:v>
                </c:pt>
                <c:pt idx="1826">
                  <c:v>4</c:v>
                </c:pt>
                <c:pt idx="1827">
                  <c:v>28</c:v>
                </c:pt>
                <c:pt idx="1828">
                  <c:v>29</c:v>
                </c:pt>
                <c:pt idx="1829">
                  <c:v>24</c:v>
                </c:pt>
                <c:pt idx="1830">
                  <c:v>27</c:v>
                </c:pt>
                <c:pt idx="1831">
                  <c:v>5</c:v>
                </c:pt>
                <c:pt idx="1832">
                  <c:v>14</c:v>
                </c:pt>
                <c:pt idx="1833">
                  <c:v>29</c:v>
                </c:pt>
                <c:pt idx="1834">
                  <c:v>8</c:v>
                </c:pt>
                <c:pt idx="1835">
                  <c:v>7</c:v>
                </c:pt>
                <c:pt idx="1836">
                  <c:v>16</c:v>
                </c:pt>
                <c:pt idx="1837">
                  <c:v>3</c:v>
                </c:pt>
                <c:pt idx="1838">
                  <c:v>13</c:v>
                </c:pt>
                <c:pt idx="1839">
                  <c:v>30</c:v>
                </c:pt>
                <c:pt idx="1840">
                  <c:v>19</c:v>
                </c:pt>
                <c:pt idx="1841">
                  <c:v>30</c:v>
                </c:pt>
                <c:pt idx="1842">
                  <c:v>12</c:v>
                </c:pt>
                <c:pt idx="1843">
                  <c:v>5</c:v>
                </c:pt>
                <c:pt idx="1844">
                  <c:v>13</c:v>
                </c:pt>
                <c:pt idx="1845">
                  <c:v>30</c:v>
                </c:pt>
                <c:pt idx="1846">
                  <c:v>11</c:v>
                </c:pt>
                <c:pt idx="1847">
                  <c:v>24</c:v>
                </c:pt>
                <c:pt idx="1848">
                  <c:v>22</c:v>
                </c:pt>
                <c:pt idx="1849">
                  <c:v>20</c:v>
                </c:pt>
                <c:pt idx="1850">
                  <c:v>5</c:v>
                </c:pt>
                <c:pt idx="1851">
                  <c:v>12</c:v>
                </c:pt>
                <c:pt idx="1852">
                  <c:v>17</c:v>
                </c:pt>
                <c:pt idx="1853">
                  <c:v>21</c:v>
                </c:pt>
                <c:pt idx="1854">
                  <c:v>12</c:v>
                </c:pt>
                <c:pt idx="1855">
                  <c:v>30</c:v>
                </c:pt>
                <c:pt idx="1856">
                  <c:v>20</c:v>
                </c:pt>
                <c:pt idx="1857">
                  <c:v>14</c:v>
                </c:pt>
                <c:pt idx="1858">
                  <c:v>21</c:v>
                </c:pt>
                <c:pt idx="1859">
                  <c:v>28</c:v>
                </c:pt>
                <c:pt idx="1860">
                  <c:v>8</c:v>
                </c:pt>
                <c:pt idx="1861">
                  <c:v>27</c:v>
                </c:pt>
                <c:pt idx="1862">
                  <c:v>29</c:v>
                </c:pt>
                <c:pt idx="1863">
                  <c:v>29</c:v>
                </c:pt>
                <c:pt idx="1864">
                  <c:v>10</c:v>
                </c:pt>
                <c:pt idx="1865">
                  <c:v>13</c:v>
                </c:pt>
                <c:pt idx="1866">
                  <c:v>27</c:v>
                </c:pt>
                <c:pt idx="1867">
                  <c:v>18</c:v>
                </c:pt>
                <c:pt idx="1868">
                  <c:v>12</c:v>
                </c:pt>
                <c:pt idx="1869">
                  <c:v>15</c:v>
                </c:pt>
                <c:pt idx="1870">
                  <c:v>26</c:v>
                </c:pt>
                <c:pt idx="1871">
                  <c:v>13</c:v>
                </c:pt>
                <c:pt idx="1872">
                  <c:v>5</c:v>
                </c:pt>
                <c:pt idx="1873">
                  <c:v>22</c:v>
                </c:pt>
                <c:pt idx="1874">
                  <c:v>1</c:v>
                </c:pt>
                <c:pt idx="1875">
                  <c:v>14</c:v>
                </c:pt>
                <c:pt idx="1876">
                  <c:v>19</c:v>
                </c:pt>
                <c:pt idx="1877">
                  <c:v>20</c:v>
                </c:pt>
                <c:pt idx="1878">
                  <c:v>14</c:v>
                </c:pt>
                <c:pt idx="1879">
                  <c:v>23</c:v>
                </c:pt>
                <c:pt idx="1880">
                  <c:v>6</c:v>
                </c:pt>
                <c:pt idx="1881">
                  <c:v>12</c:v>
                </c:pt>
                <c:pt idx="1882">
                  <c:v>8</c:v>
                </c:pt>
                <c:pt idx="1883">
                  <c:v>21</c:v>
                </c:pt>
                <c:pt idx="1884">
                  <c:v>8</c:v>
                </c:pt>
                <c:pt idx="1885">
                  <c:v>14</c:v>
                </c:pt>
                <c:pt idx="1886">
                  <c:v>28</c:v>
                </c:pt>
                <c:pt idx="1887">
                  <c:v>14</c:v>
                </c:pt>
                <c:pt idx="1888">
                  <c:v>29</c:v>
                </c:pt>
                <c:pt idx="1889">
                  <c:v>29</c:v>
                </c:pt>
                <c:pt idx="1890">
                  <c:v>13</c:v>
                </c:pt>
                <c:pt idx="1891">
                  <c:v>26</c:v>
                </c:pt>
                <c:pt idx="1892">
                  <c:v>22</c:v>
                </c:pt>
                <c:pt idx="1893">
                  <c:v>12</c:v>
                </c:pt>
                <c:pt idx="1894">
                  <c:v>5</c:v>
                </c:pt>
                <c:pt idx="1895">
                  <c:v>1</c:v>
                </c:pt>
                <c:pt idx="1896">
                  <c:v>27</c:v>
                </c:pt>
                <c:pt idx="1897">
                  <c:v>1</c:v>
                </c:pt>
                <c:pt idx="1898">
                  <c:v>23</c:v>
                </c:pt>
                <c:pt idx="1899">
                  <c:v>27</c:v>
                </c:pt>
                <c:pt idx="1900">
                  <c:v>8</c:v>
                </c:pt>
                <c:pt idx="1901">
                  <c:v>9</c:v>
                </c:pt>
                <c:pt idx="1902">
                  <c:v>9</c:v>
                </c:pt>
                <c:pt idx="1903">
                  <c:v>26</c:v>
                </c:pt>
                <c:pt idx="1904">
                  <c:v>9</c:v>
                </c:pt>
                <c:pt idx="1905">
                  <c:v>18</c:v>
                </c:pt>
                <c:pt idx="1906">
                  <c:v>18</c:v>
                </c:pt>
                <c:pt idx="1907">
                  <c:v>12</c:v>
                </c:pt>
                <c:pt idx="1908">
                  <c:v>17</c:v>
                </c:pt>
                <c:pt idx="1909">
                  <c:v>15</c:v>
                </c:pt>
                <c:pt idx="1910">
                  <c:v>3</c:v>
                </c:pt>
                <c:pt idx="1911">
                  <c:v>22</c:v>
                </c:pt>
                <c:pt idx="1912">
                  <c:v>16</c:v>
                </c:pt>
                <c:pt idx="1913">
                  <c:v>23</c:v>
                </c:pt>
                <c:pt idx="1914">
                  <c:v>11</c:v>
                </c:pt>
                <c:pt idx="1915">
                  <c:v>24</c:v>
                </c:pt>
                <c:pt idx="1916">
                  <c:v>19</c:v>
                </c:pt>
                <c:pt idx="1917">
                  <c:v>4</c:v>
                </c:pt>
                <c:pt idx="1918">
                  <c:v>9</c:v>
                </c:pt>
                <c:pt idx="1919">
                  <c:v>5</c:v>
                </c:pt>
                <c:pt idx="1920">
                  <c:v>7</c:v>
                </c:pt>
                <c:pt idx="1921">
                  <c:v>3</c:v>
                </c:pt>
                <c:pt idx="1922">
                  <c:v>4</c:v>
                </c:pt>
                <c:pt idx="1923">
                  <c:v>23</c:v>
                </c:pt>
                <c:pt idx="1924">
                  <c:v>26</c:v>
                </c:pt>
                <c:pt idx="1925">
                  <c:v>28</c:v>
                </c:pt>
                <c:pt idx="1926">
                  <c:v>29</c:v>
                </c:pt>
                <c:pt idx="1927">
                  <c:v>22</c:v>
                </c:pt>
                <c:pt idx="1928">
                  <c:v>19</c:v>
                </c:pt>
                <c:pt idx="1929">
                  <c:v>24</c:v>
                </c:pt>
                <c:pt idx="1930">
                  <c:v>19</c:v>
                </c:pt>
                <c:pt idx="1931">
                  <c:v>28</c:v>
                </c:pt>
                <c:pt idx="1932">
                  <c:v>6</c:v>
                </c:pt>
                <c:pt idx="1933">
                  <c:v>29</c:v>
                </c:pt>
                <c:pt idx="1934">
                  <c:v>9</c:v>
                </c:pt>
                <c:pt idx="1935">
                  <c:v>28</c:v>
                </c:pt>
                <c:pt idx="1936">
                  <c:v>29</c:v>
                </c:pt>
                <c:pt idx="1937">
                  <c:v>13</c:v>
                </c:pt>
                <c:pt idx="1938">
                  <c:v>6</c:v>
                </c:pt>
                <c:pt idx="1939">
                  <c:v>6</c:v>
                </c:pt>
                <c:pt idx="1940">
                  <c:v>21</c:v>
                </c:pt>
                <c:pt idx="1941">
                  <c:v>2</c:v>
                </c:pt>
                <c:pt idx="1942">
                  <c:v>14</c:v>
                </c:pt>
                <c:pt idx="1943">
                  <c:v>14</c:v>
                </c:pt>
                <c:pt idx="1944">
                  <c:v>2</c:v>
                </c:pt>
                <c:pt idx="1945">
                  <c:v>25</c:v>
                </c:pt>
                <c:pt idx="1946">
                  <c:v>30</c:v>
                </c:pt>
                <c:pt idx="1947">
                  <c:v>23</c:v>
                </c:pt>
                <c:pt idx="1948">
                  <c:v>8</c:v>
                </c:pt>
                <c:pt idx="1949">
                  <c:v>17</c:v>
                </c:pt>
                <c:pt idx="1950">
                  <c:v>22</c:v>
                </c:pt>
                <c:pt idx="1951">
                  <c:v>8</c:v>
                </c:pt>
                <c:pt idx="1952">
                  <c:v>8</c:v>
                </c:pt>
                <c:pt idx="1953">
                  <c:v>25</c:v>
                </c:pt>
                <c:pt idx="1954">
                  <c:v>16</c:v>
                </c:pt>
                <c:pt idx="1955">
                  <c:v>14</c:v>
                </c:pt>
                <c:pt idx="1956">
                  <c:v>21</c:v>
                </c:pt>
                <c:pt idx="1957">
                  <c:v>4</c:v>
                </c:pt>
                <c:pt idx="1958">
                  <c:v>4</c:v>
                </c:pt>
                <c:pt idx="1959">
                  <c:v>29</c:v>
                </c:pt>
                <c:pt idx="1960">
                  <c:v>25</c:v>
                </c:pt>
                <c:pt idx="1961">
                  <c:v>5</c:v>
                </c:pt>
                <c:pt idx="1962">
                  <c:v>3</c:v>
                </c:pt>
                <c:pt idx="1963">
                  <c:v>22</c:v>
                </c:pt>
                <c:pt idx="1964">
                  <c:v>11</c:v>
                </c:pt>
                <c:pt idx="1965">
                  <c:v>6</c:v>
                </c:pt>
                <c:pt idx="1966">
                  <c:v>8</c:v>
                </c:pt>
                <c:pt idx="1967">
                  <c:v>22</c:v>
                </c:pt>
                <c:pt idx="1968">
                  <c:v>2</c:v>
                </c:pt>
                <c:pt idx="1969">
                  <c:v>14</c:v>
                </c:pt>
                <c:pt idx="1970">
                  <c:v>14</c:v>
                </c:pt>
                <c:pt idx="1971">
                  <c:v>22</c:v>
                </c:pt>
                <c:pt idx="1972">
                  <c:v>7</c:v>
                </c:pt>
                <c:pt idx="1973">
                  <c:v>4</c:v>
                </c:pt>
                <c:pt idx="1974">
                  <c:v>22</c:v>
                </c:pt>
                <c:pt idx="1975">
                  <c:v>22</c:v>
                </c:pt>
                <c:pt idx="1976">
                  <c:v>13</c:v>
                </c:pt>
                <c:pt idx="1977">
                  <c:v>5</c:v>
                </c:pt>
                <c:pt idx="1978">
                  <c:v>3</c:v>
                </c:pt>
                <c:pt idx="1979">
                  <c:v>22</c:v>
                </c:pt>
                <c:pt idx="1980">
                  <c:v>6</c:v>
                </c:pt>
                <c:pt idx="1981">
                  <c:v>2</c:v>
                </c:pt>
                <c:pt idx="1982">
                  <c:v>10</c:v>
                </c:pt>
                <c:pt idx="1983">
                  <c:v>21</c:v>
                </c:pt>
                <c:pt idx="1984">
                  <c:v>5</c:v>
                </c:pt>
                <c:pt idx="1985">
                  <c:v>29</c:v>
                </c:pt>
                <c:pt idx="1986">
                  <c:v>10</c:v>
                </c:pt>
                <c:pt idx="1987">
                  <c:v>25</c:v>
                </c:pt>
                <c:pt idx="1988">
                  <c:v>2</c:v>
                </c:pt>
                <c:pt idx="1989">
                  <c:v>9</c:v>
                </c:pt>
                <c:pt idx="1990">
                  <c:v>27</c:v>
                </c:pt>
                <c:pt idx="1991">
                  <c:v>19</c:v>
                </c:pt>
                <c:pt idx="1992">
                  <c:v>17</c:v>
                </c:pt>
                <c:pt idx="1993">
                  <c:v>15</c:v>
                </c:pt>
                <c:pt idx="1994">
                  <c:v>12</c:v>
                </c:pt>
                <c:pt idx="1995">
                  <c:v>7</c:v>
                </c:pt>
                <c:pt idx="1996">
                  <c:v>22</c:v>
                </c:pt>
                <c:pt idx="1997">
                  <c:v>1</c:v>
                </c:pt>
                <c:pt idx="1998">
                  <c:v>25</c:v>
                </c:pt>
                <c:pt idx="1999">
                  <c:v>29</c:v>
                </c:pt>
                <c:pt idx="2000">
                  <c:v>5</c:v>
                </c:pt>
                <c:pt idx="2001">
                  <c:v>29</c:v>
                </c:pt>
                <c:pt idx="2002">
                  <c:v>30</c:v>
                </c:pt>
                <c:pt idx="2003">
                  <c:v>19</c:v>
                </c:pt>
                <c:pt idx="2004">
                  <c:v>19</c:v>
                </c:pt>
                <c:pt idx="2005">
                  <c:v>4</c:v>
                </c:pt>
                <c:pt idx="2006">
                  <c:v>4</c:v>
                </c:pt>
                <c:pt idx="2007">
                  <c:v>9</c:v>
                </c:pt>
                <c:pt idx="2008">
                  <c:v>24</c:v>
                </c:pt>
                <c:pt idx="2009">
                  <c:v>10</c:v>
                </c:pt>
                <c:pt idx="2010">
                  <c:v>13</c:v>
                </c:pt>
                <c:pt idx="2011">
                  <c:v>1</c:v>
                </c:pt>
                <c:pt idx="2012">
                  <c:v>17</c:v>
                </c:pt>
                <c:pt idx="2013">
                  <c:v>17</c:v>
                </c:pt>
                <c:pt idx="2014">
                  <c:v>9</c:v>
                </c:pt>
                <c:pt idx="2015">
                  <c:v>3</c:v>
                </c:pt>
                <c:pt idx="2016">
                  <c:v>18</c:v>
                </c:pt>
                <c:pt idx="2017">
                  <c:v>26</c:v>
                </c:pt>
                <c:pt idx="2018">
                  <c:v>8</c:v>
                </c:pt>
                <c:pt idx="2019">
                  <c:v>13</c:v>
                </c:pt>
                <c:pt idx="2020">
                  <c:v>2</c:v>
                </c:pt>
                <c:pt idx="2021">
                  <c:v>3</c:v>
                </c:pt>
                <c:pt idx="2022">
                  <c:v>16</c:v>
                </c:pt>
                <c:pt idx="2023">
                  <c:v>15</c:v>
                </c:pt>
                <c:pt idx="2024">
                  <c:v>24</c:v>
                </c:pt>
                <c:pt idx="2025">
                  <c:v>16</c:v>
                </c:pt>
                <c:pt idx="2026">
                  <c:v>5</c:v>
                </c:pt>
                <c:pt idx="2027">
                  <c:v>17</c:v>
                </c:pt>
                <c:pt idx="2028">
                  <c:v>1</c:v>
                </c:pt>
                <c:pt idx="2029">
                  <c:v>2</c:v>
                </c:pt>
                <c:pt idx="2030">
                  <c:v>11</c:v>
                </c:pt>
                <c:pt idx="2031">
                  <c:v>30</c:v>
                </c:pt>
                <c:pt idx="2032">
                  <c:v>3</c:v>
                </c:pt>
                <c:pt idx="2033">
                  <c:v>4</c:v>
                </c:pt>
                <c:pt idx="2034">
                  <c:v>16</c:v>
                </c:pt>
                <c:pt idx="2035">
                  <c:v>19</c:v>
                </c:pt>
                <c:pt idx="2036">
                  <c:v>10</c:v>
                </c:pt>
                <c:pt idx="2037">
                  <c:v>11</c:v>
                </c:pt>
                <c:pt idx="2038">
                  <c:v>21</c:v>
                </c:pt>
                <c:pt idx="2039">
                  <c:v>9</c:v>
                </c:pt>
                <c:pt idx="2040">
                  <c:v>1</c:v>
                </c:pt>
                <c:pt idx="2041">
                  <c:v>18</c:v>
                </c:pt>
                <c:pt idx="2042">
                  <c:v>28</c:v>
                </c:pt>
                <c:pt idx="2043">
                  <c:v>4</c:v>
                </c:pt>
                <c:pt idx="2044">
                  <c:v>13</c:v>
                </c:pt>
                <c:pt idx="2045">
                  <c:v>4</c:v>
                </c:pt>
                <c:pt idx="2046">
                  <c:v>10</c:v>
                </c:pt>
                <c:pt idx="2047">
                  <c:v>10</c:v>
                </c:pt>
                <c:pt idx="2048">
                  <c:v>21</c:v>
                </c:pt>
                <c:pt idx="2049">
                  <c:v>14</c:v>
                </c:pt>
                <c:pt idx="2050">
                  <c:v>30</c:v>
                </c:pt>
                <c:pt idx="2051">
                  <c:v>19</c:v>
                </c:pt>
                <c:pt idx="2052">
                  <c:v>22</c:v>
                </c:pt>
                <c:pt idx="2053">
                  <c:v>1</c:v>
                </c:pt>
                <c:pt idx="2054">
                  <c:v>6</c:v>
                </c:pt>
                <c:pt idx="2055">
                  <c:v>4</c:v>
                </c:pt>
                <c:pt idx="2056">
                  <c:v>12</c:v>
                </c:pt>
                <c:pt idx="2057">
                  <c:v>21</c:v>
                </c:pt>
                <c:pt idx="2058">
                  <c:v>25</c:v>
                </c:pt>
                <c:pt idx="2059">
                  <c:v>2</c:v>
                </c:pt>
                <c:pt idx="2060">
                  <c:v>16</c:v>
                </c:pt>
                <c:pt idx="2061">
                  <c:v>29</c:v>
                </c:pt>
                <c:pt idx="2062">
                  <c:v>7</c:v>
                </c:pt>
                <c:pt idx="2063">
                  <c:v>8</c:v>
                </c:pt>
                <c:pt idx="2064">
                  <c:v>19</c:v>
                </c:pt>
                <c:pt idx="2065">
                  <c:v>29</c:v>
                </c:pt>
                <c:pt idx="2066">
                  <c:v>25</c:v>
                </c:pt>
                <c:pt idx="2067">
                  <c:v>24</c:v>
                </c:pt>
                <c:pt idx="2068">
                  <c:v>2</c:v>
                </c:pt>
                <c:pt idx="2069">
                  <c:v>12</c:v>
                </c:pt>
                <c:pt idx="2070">
                  <c:v>21</c:v>
                </c:pt>
                <c:pt idx="2071">
                  <c:v>24</c:v>
                </c:pt>
                <c:pt idx="2072">
                  <c:v>19</c:v>
                </c:pt>
                <c:pt idx="2073">
                  <c:v>27</c:v>
                </c:pt>
                <c:pt idx="2074">
                  <c:v>29</c:v>
                </c:pt>
                <c:pt idx="2075">
                  <c:v>2</c:v>
                </c:pt>
                <c:pt idx="2076">
                  <c:v>29</c:v>
                </c:pt>
                <c:pt idx="2077">
                  <c:v>22</c:v>
                </c:pt>
                <c:pt idx="2078">
                  <c:v>6</c:v>
                </c:pt>
                <c:pt idx="2079">
                  <c:v>1</c:v>
                </c:pt>
                <c:pt idx="2080">
                  <c:v>18</c:v>
                </c:pt>
                <c:pt idx="2081">
                  <c:v>4</c:v>
                </c:pt>
                <c:pt idx="2082">
                  <c:v>1</c:v>
                </c:pt>
                <c:pt idx="2083">
                  <c:v>14</c:v>
                </c:pt>
                <c:pt idx="2084">
                  <c:v>22</c:v>
                </c:pt>
                <c:pt idx="2085">
                  <c:v>25</c:v>
                </c:pt>
                <c:pt idx="2086">
                  <c:v>1</c:v>
                </c:pt>
                <c:pt idx="2087">
                  <c:v>15</c:v>
                </c:pt>
                <c:pt idx="2088">
                  <c:v>10</c:v>
                </c:pt>
                <c:pt idx="2089">
                  <c:v>15</c:v>
                </c:pt>
                <c:pt idx="2090">
                  <c:v>19</c:v>
                </c:pt>
                <c:pt idx="2091">
                  <c:v>15</c:v>
                </c:pt>
                <c:pt idx="2092">
                  <c:v>30</c:v>
                </c:pt>
                <c:pt idx="2093">
                  <c:v>24</c:v>
                </c:pt>
                <c:pt idx="2094">
                  <c:v>28</c:v>
                </c:pt>
                <c:pt idx="2095">
                  <c:v>30</c:v>
                </c:pt>
                <c:pt idx="2096">
                  <c:v>15</c:v>
                </c:pt>
                <c:pt idx="2097">
                  <c:v>19</c:v>
                </c:pt>
                <c:pt idx="2098">
                  <c:v>8</c:v>
                </c:pt>
                <c:pt idx="2099">
                  <c:v>14</c:v>
                </c:pt>
                <c:pt idx="2100">
                  <c:v>19</c:v>
                </c:pt>
                <c:pt idx="2101">
                  <c:v>24</c:v>
                </c:pt>
                <c:pt idx="2102">
                  <c:v>6</c:v>
                </c:pt>
                <c:pt idx="2103">
                  <c:v>25</c:v>
                </c:pt>
                <c:pt idx="2104">
                  <c:v>27</c:v>
                </c:pt>
                <c:pt idx="2105">
                  <c:v>12</c:v>
                </c:pt>
                <c:pt idx="2106">
                  <c:v>12</c:v>
                </c:pt>
                <c:pt idx="2107">
                  <c:v>16</c:v>
                </c:pt>
                <c:pt idx="2108">
                  <c:v>30</c:v>
                </c:pt>
                <c:pt idx="2109">
                  <c:v>20</c:v>
                </c:pt>
                <c:pt idx="2110">
                  <c:v>22</c:v>
                </c:pt>
                <c:pt idx="2111">
                  <c:v>4</c:v>
                </c:pt>
                <c:pt idx="2112">
                  <c:v>4</c:v>
                </c:pt>
                <c:pt idx="2113">
                  <c:v>16</c:v>
                </c:pt>
                <c:pt idx="2114">
                  <c:v>10</c:v>
                </c:pt>
                <c:pt idx="2115">
                  <c:v>19</c:v>
                </c:pt>
                <c:pt idx="2116">
                  <c:v>9</c:v>
                </c:pt>
                <c:pt idx="2117">
                  <c:v>3</c:v>
                </c:pt>
                <c:pt idx="2118">
                  <c:v>15</c:v>
                </c:pt>
                <c:pt idx="2119">
                  <c:v>27</c:v>
                </c:pt>
                <c:pt idx="2120">
                  <c:v>23</c:v>
                </c:pt>
                <c:pt idx="2121">
                  <c:v>2</c:v>
                </c:pt>
                <c:pt idx="2122">
                  <c:v>17</c:v>
                </c:pt>
                <c:pt idx="2123">
                  <c:v>28</c:v>
                </c:pt>
                <c:pt idx="2124">
                  <c:v>27</c:v>
                </c:pt>
                <c:pt idx="2125">
                  <c:v>27</c:v>
                </c:pt>
                <c:pt idx="2126">
                  <c:v>4</c:v>
                </c:pt>
                <c:pt idx="2127">
                  <c:v>19</c:v>
                </c:pt>
                <c:pt idx="2128">
                  <c:v>2</c:v>
                </c:pt>
                <c:pt idx="2129">
                  <c:v>30</c:v>
                </c:pt>
                <c:pt idx="2130">
                  <c:v>25</c:v>
                </c:pt>
                <c:pt idx="2131">
                  <c:v>20</c:v>
                </c:pt>
                <c:pt idx="2132">
                  <c:v>29</c:v>
                </c:pt>
                <c:pt idx="2133">
                  <c:v>27</c:v>
                </c:pt>
                <c:pt idx="2134">
                  <c:v>12</c:v>
                </c:pt>
                <c:pt idx="2135">
                  <c:v>21</c:v>
                </c:pt>
                <c:pt idx="2136">
                  <c:v>24</c:v>
                </c:pt>
                <c:pt idx="2137">
                  <c:v>30</c:v>
                </c:pt>
                <c:pt idx="2138">
                  <c:v>2</c:v>
                </c:pt>
                <c:pt idx="2139">
                  <c:v>2</c:v>
                </c:pt>
                <c:pt idx="2140">
                  <c:v>10</c:v>
                </c:pt>
                <c:pt idx="2141">
                  <c:v>27</c:v>
                </c:pt>
                <c:pt idx="2142">
                  <c:v>12</c:v>
                </c:pt>
                <c:pt idx="2143">
                  <c:v>16</c:v>
                </c:pt>
                <c:pt idx="2144">
                  <c:v>10</c:v>
                </c:pt>
                <c:pt idx="2145">
                  <c:v>14</c:v>
                </c:pt>
                <c:pt idx="2146">
                  <c:v>21</c:v>
                </c:pt>
                <c:pt idx="2147">
                  <c:v>13</c:v>
                </c:pt>
                <c:pt idx="2148">
                  <c:v>25</c:v>
                </c:pt>
                <c:pt idx="2149">
                  <c:v>27</c:v>
                </c:pt>
                <c:pt idx="2150">
                  <c:v>11</c:v>
                </c:pt>
                <c:pt idx="2151">
                  <c:v>4</c:v>
                </c:pt>
                <c:pt idx="2152">
                  <c:v>13</c:v>
                </c:pt>
                <c:pt idx="2153">
                  <c:v>20</c:v>
                </c:pt>
                <c:pt idx="2154">
                  <c:v>2</c:v>
                </c:pt>
                <c:pt idx="2155">
                  <c:v>9</c:v>
                </c:pt>
                <c:pt idx="2156">
                  <c:v>16</c:v>
                </c:pt>
                <c:pt idx="2157">
                  <c:v>3</c:v>
                </c:pt>
                <c:pt idx="2158">
                  <c:v>18</c:v>
                </c:pt>
                <c:pt idx="2159">
                  <c:v>4</c:v>
                </c:pt>
                <c:pt idx="2160">
                  <c:v>5</c:v>
                </c:pt>
                <c:pt idx="2161">
                  <c:v>30</c:v>
                </c:pt>
                <c:pt idx="2162">
                  <c:v>26</c:v>
                </c:pt>
                <c:pt idx="2163">
                  <c:v>7</c:v>
                </c:pt>
                <c:pt idx="2164">
                  <c:v>19</c:v>
                </c:pt>
                <c:pt idx="2165">
                  <c:v>11</c:v>
                </c:pt>
                <c:pt idx="2166">
                  <c:v>26</c:v>
                </c:pt>
                <c:pt idx="2167">
                  <c:v>5</c:v>
                </c:pt>
                <c:pt idx="2168">
                  <c:v>27</c:v>
                </c:pt>
                <c:pt idx="2169">
                  <c:v>28</c:v>
                </c:pt>
                <c:pt idx="2170">
                  <c:v>21</c:v>
                </c:pt>
                <c:pt idx="2171">
                  <c:v>8</c:v>
                </c:pt>
                <c:pt idx="2172">
                  <c:v>3</c:v>
                </c:pt>
                <c:pt idx="2173">
                  <c:v>22</c:v>
                </c:pt>
                <c:pt idx="2174">
                  <c:v>30</c:v>
                </c:pt>
                <c:pt idx="2175">
                  <c:v>19</c:v>
                </c:pt>
                <c:pt idx="2176">
                  <c:v>26</c:v>
                </c:pt>
                <c:pt idx="2177">
                  <c:v>24</c:v>
                </c:pt>
                <c:pt idx="2178">
                  <c:v>10</c:v>
                </c:pt>
                <c:pt idx="2179">
                  <c:v>3</c:v>
                </c:pt>
                <c:pt idx="2180">
                  <c:v>30</c:v>
                </c:pt>
                <c:pt idx="2181">
                  <c:v>2</c:v>
                </c:pt>
                <c:pt idx="2182">
                  <c:v>12</c:v>
                </c:pt>
                <c:pt idx="2183">
                  <c:v>26</c:v>
                </c:pt>
                <c:pt idx="2184">
                  <c:v>18</c:v>
                </c:pt>
                <c:pt idx="2185">
                  <c:v>7</c:v>
                </c:pt>
                <c:pt idx="2186">
                  <c:v>26</c:v>
                </c:pt>
                <c:pt idx="2187">
                  <c:v>22</c:v>
                </c:pt>
                <c:pt idx="2188">
                  <c:v>4</c:v>
                </c:pt>
                <c:pt idx="2189">
                  <c:v>23</c:v>
                </c:pt>
                <c:pt idx="2190">
                  <c:v>3</c:v>
                </c:pt>
                <c:pt idx="2191">
                  <c:v>20</c:v>
                </c:pt>
                <c:pt idx="2192">
                  <c:v>20</c:v>
                </c:pt>
                <c:pt idx="2193">
                  <c:v>28</c:v>
                </c:pt>
                <c:pt idx="2194">
                  <c:v>22</c:v>
                </c:pt>
                <c:pt idx="2195">
                  <c:v>16</c:v>
                </c:pt>
                <c:pt idx="2196">
                  <c:v>14</c:v>
                </c:pt>
                <c:pt idx="2197">
                  <c:v>9</c:v>
                </c:pt>
                <c:pt idx="2198">
                  <c:v>2</c:v>
                </c:pt>
                <c:pt idx="2199">
                  <c:v>6</c:v>
                </c:pt>
                <c:pt idx="2200">
                  <c:v>11</c:v>
                </c:pt>
                <c:pt idx="2201">
                  <c:v>4</c:v>
                </c:pt>
                <c:pt idx="2202">
                  <c:v>21</c:v>
                </c:pt>
                <c:pt idx="2203">
                  <c:v>2</c:v>
                </c:pt>
                <c:pt idx="2204">
                  <c:v>22</c:v>
                </c:pt>
                <c:pt idx="2205">
                  <c:v>17</c:v>
                </c:pt>
                <c:pt idx="2206">
                  <c:v>13</c:v>
                </c:pt>
                <c:pt idx="2207">
                  <c:v>26</c:v>
                </c:pt>
                <c:pt idx="2208">
                  <c:v>1</c:v>
                </c:pt>
                <c:pt idx="2209">
                  <c:v>16</c:v>
                </c:pt>
                <c:pt idx="2210">
                  <c:v>13</c:v>
                </c:pt>
                <c:pt idx="2211">
                  <c:v>18</c:v>
                </c:pt>
                <c:pt idx="2212">
                  <c:v>4</c:v>
                </c:pt>
                <c:pt idx="2213">
                  <c:v>16</c:v>
                </c:pt>
                <c:pt idx="2214">
                  <c:v>3</c:v>
                </c:pt>
                <c:pt idx="2215">
                  <c:v>13</c:v>
                </c:pt>
                <c:pt idx="2216">
                  <c:v>30</c:v>
                </c:pt>
                <c:pt idx="2217">
                  <c:v>9</c:v>
                </c:pt>
                <c:pt idx="2218">
                  <c:v>7</c:v>
                </c:pt>
                <c:pt idx="2219">
                  <c:v>1</c:v>
                </c:pt>
                <c:pt idx="2220">
                  <c:v>12</c:v>
                </c:pt>
                <c:pt idx="2221">
                  <c:v>11</c:v>
                </c:pt>
                <c:pt idx="2222">
                  <c:v>27</c:v>
                </c:pt>
                <c:pt idx="2223">
                  <c:v>18</c:v>
                </c:pt>
                <c:pt idx="2224">
                  <c:v>27</c:v>
                </c:pt>
                <c:pt idx="2225">
                  <c:v>30</c:v>
                </c:pt>
                <c:pt idx="2226">
                  <c:v>8</c:v>
                </c:pt>
                <c:pt idx="2227">
                  <c:v>5</c:v>
                </c:pt>
                <c:pt idx="2228">
                  <c:v>12</c:v>
                </c:pt>
                <c:pt idx="2229">
                  <c:v>19</c:v>
                </c:pt>
                <c:pt idx="2230">
                  <c:v>15</c:v>
                </c:pt>
                <c:pt idx="2231">
                  <c:v>21</c:v>
                </c:pt>
                <c:pt idx="2232">
                  <c:v>18</c:v>
                </c:pt>
                <c:pt idx="2233">
                  <c:v>30</c:v>
                </c:pt>
                <c:pt idx="2234">
                  <c:v>23</c:v>
                </c:pt>
                <c:pt idx="2235">
                  <c:v>22</c:v>
                </c:pt>
                <c:pt idx="2236">
                  <c:v>21</c:v>
                </c:pt>
                <c:pt idx="2237">
                  <c:v>23</c:v>
                </c:pt>
                <c:pt idx="2238">
                  <c:v>15</c:v>
                </c:pt>
                <c:pt idx="2239">
                  <c:v>5</c:v>
                </c:pt>
                <c:pt idx="2240">
                  <c:v>29</c:v>
                </c:pt>
                <c:pt idx="2241">
                  <c:v>5</c:v>
                </c:pt>
                <c:pt idx="2242">
                  <c:v>18</c:v>
                </c:pt>
                <c:pt idx="2243">
                  <c:v>2</c:v>
                </c:pt>
                <c:pt idx="2244">
                  <c:v>24</c:v>
                </c:pt>
                <c:pt idx="2245">
                  <c:v>7</c:v>
                </c:pt>
                <c:pt idx="2246">
                  <c:v>30</c:v>
                </c:pt>
                <c:pt idx="2247">
                  <c:v>18</c:v>
                </c:pt>
                <c:pt idx="2248">
                  <c:v>14</c:v>
                </c:pt>
                <c:pt idx="2249">
                  <c:v>24</c:v>
                </c:pt>
                <c:pt idx="2250">
                  <c:v>24</c:v>
                </c:pt>
                <c:pt idx="2251">
                  <c:v>30</c:v>
                </c:pt>
                <c:pt idx="2252">
                  <c:v>12</c:v>
                </c:pt>
                <c:pt idx="2253">
                  <c:v>26</c:v>
                </c:pt>
                <c:pt idx="2254">
                  <c:v>21</c:v>
                </c:pt>
                <c:pt idx="2255">
                  <c:v>26</c:v>
                </c:pt>
                <c:pt idx="2256">
                  <c:v>21</c:v>
                </c:pt>
                <c:pt idx="2257">
                  <c:v>17</c:v>
                </c:pt>
                <c:pt idx="2258">
                  <c:v>26</c:v>
                </c:pt>
                <c:pt idx="2259">
                  <c:v>12</c:v>
                </c:pt>
                <c:pt idx="2260">
                  <c:v>4</c:v>
                </c:pt>
                <c:pt idx="2261">
                  <c:v>25</c:v>
                </c:pt>
                <c:pt idx="2262">
                  <c:v>10</c:v>
                </c:pt>
                <c:pt idx="2263">
                  <c:v>1</c:v>
                </c:pt>
                <c:pt idx="2264">
                  <c:v>24</c:v>
                </c:pt>
                <c:pt idx="2265">
                  <c:v>27</c:v>
                </c:pt>
                <c:pt idx="2266">
                  <c:v>21</c:v>
                </c:pt>
                <c:pt idx="2267">
                  <c:v>16</c:v>
                </c:pt>
                <c:pt idx="2268">
                  <c:v>5</c:v>
                </c:pt>
                <c:pt idx="2269">
                  <c:v>12</c:v>
                </c:pt>
                <c:pt idx="2270">
                  <c:v>5</c:v>
                </c:pt>
                <c:pt idx="2271">
                  <c:v>1</c:v>
                </c:pt>
                <c:pt idx="2272">
                  <c:v>17</c:v>
                </c:pt>
                <c:pt idx="2273">
                  <c:v>20</c:v>
                </c:pt>
                <c:pt idx="2274">
                  <c:v>18</c:v>
                </c:pt>
                <c:pt idx="2275">
                  <c:v>20</c:v>
                </c:pt>
                <c:pt idx="2276">
                  <c:v>1</c:v>
                </c:pt>
                <c:pt idx="2277">
                  <c:v>1</c:v>
                </c:pt>
                <c:pt idx="2278">
                  <c:v>27</c:v>
                </c:pt>
                <c:pt idx="2279">
                  <c:v>15</c:v>
                </c:pt>
                <c:pt idx="2280">
                  <c:v>27</c:v>
                </c:pt>
                <c:pt idx="2281">
                  <c:v>4</c:v>
                </c:pt>
                <c:pt idx="2282">
                  <c:v>11</c:v>
                </c:pt>
                <c:pt idx="2283">
                  <c:v>14</c:v>
                </c:pt>
                <c:pt idx="2284">
                  <c:v>6</c:v>
                </c:pt>
                <c:pt idx="2285">
                  <c:v>18</c:v>
                </c:pt>
                <c:pt idx="2286">
                  <c:v>1</c:v>
                </c:pt>
                <c:pt idx="2287">
                  <c:v>9</c:v>
                </c:pt>
                <c:pt idx="2288">
                  <c:v>24</c:v>
                </c:pt>
                <c:pt idx="2289">
                  <c:v>28</c:v>
                </c:pt>
                <c:pt idx="2290">
                  <c:v>5</c:v>
                </c:pt>
                <c:pt idx="2291">
                  <c:v>10</c:v>
                </c:pt>
                <c:pt idx="2292">
                  <c:v>7</c:v>
                </c:pt>
                <c:pt idx="2293">
                  <c:v>10</c:v>
                </c:pt>
                <c:pt idx="2294">
                  <c:v>30</c:v>
                </c:pt>
                <c:pt idx="2295">
                  <c:v>16</c:v>
                </c:pt>
                <c:pt idx="2296">
                  <c:v>16</c:v>
                </c:pt>
                <c:pt idx="2297">
                  <c:v>29</c:v>
                </c:pt>
                <c:pt idx="2298">
                  <c:v>18</c:v>
                </c:pt>
                <c:pt idx="2299">
                  <c:v>27</c:v>
                </c:pt>
                <c:pt idx="2300">
                  <c:v>5</c:v>
                </c:pt>
                <c:pt idx="2301">
                  <c:v>22</c:v>
                </c:pt>
                <c:pt idx="2302">
                  <c:v>28</c:v>
                </c:pt>
                <c:pt idx="2303">
                  <c:v>29</c:v>
                </c:pt>
                <c:pt idx="2304">
                  <c:v>15</c:v>
                </c:pt>
                <c:pt idx="2305">
                  <c:v>10</c:v>
                </c:pt>
                <c:pt idx="2306">
                  <c:v>22</c:v>
                </c:pt>
                <c:pt idx="2307">
                  <c:v>16</c:v>
                </c:pt>
                <c:pt idx="2308">
                  <c:v>1</c:v>
                </c:pt>
                <c:pt idx="2309">
                  <c:v>6</c:v>
                </c:pt>
                <c:pt idx="2310">
                  <c:v>23</c:v>
                </c:pt>
                <c:pt idx="2311">
                  <c:v>3</c:v>
                </c:pt>
                <c:pt idx="2312">
                  <c:v>12</c:v>
                </c:pt>
                <c:pt idx="2313">
                  <c:v>18</c:v>
                </c:pt>
                <c:pt idx="2314">
                  <c:v>6</c:v>
                </c:pt>
                <c:pt idx="2315">
                  <c:v>1</c:v>
                </c:pt>
                <c:pt idx="2316">
                  <c:v>25</c:v>
                </c:pt>
                <c:pt idx="2317">
                  <c:v>25</c:v>
                </c:pt>
                <c:pt idx="2318">
                  <c:v>12</c:v>
                </c:pt>
                <c:pt idx="2319">
                  <c:v>27</c:v>
                </c:pt>
                <c:pt idx="2320">
                  <c:v>1</c:v>
                </c:pt>
                <c:pt idx="2321">
                  <c:v>24</c:v>
                </c:pt>
                <c:pt idx="2322">
                  <c:v>18</c:v>
                </c:pt>
                <c:pt idx="2323">
                  <c:v>15</c:v>
                </c:pt>
                <c:pt idx="2324">
                  <c:v>27</c:v>
                </c:pt>
                <c:pt idx="2325">
                  <c:v>23</c:v>
                </c:pt>
                <c:pt idx="2326">
                  <c:v>6</c:v>
                </c:pt>
                <c:pt idx="2327">
                  <c:v>4</c:v>
                </c:pt>
                <c:pt idx="2328">
                  <c:v>21</c:v>
                </c:pt>
                <c:pt idx="2329">
                  <c:v>13</c:v>
                </c:pt>
                <c:pt idx="2330">
                  <c:v>10</c:v>
                </c:pt>
                <c:pt idx="2331">
                  <c:v>3</c:v>
                </c:pt>
                <c:pt idx="2332">
                  <c:v>6</c:v>
                </c:pt>
                <c:pt idx="2333">
                  <c:v>9</c:v>
                </c:pt>
                <c:pt idx="2334">
                  <c:v>17</c:v>
                </c:pt>
              </c:numCache>
            </c:numRef>
          </c:yVal>
          <c:smooth val="1"/>
          <c:extLst>
            <c:ext xmlns:c16="http://schemas.microsoft.com/office/drawing/2014/chart" uri="{C3380CC4-5D6E-409C-BE32-E72D297353CC}">
              <c16:uniqueId val="{00000000-E0AD-4714-8442-92B1D430BBB4}"/>
            </c:ext>
          </c:extLst>
        </c:ser>
        <c:dLbls>
          <c:showLegendKey val="0"/>
          <c:showVal val="0"/>
          <c:showCatName val="0"/>
          <c:showSerName val="0"/>
          <c:showPercent val="0"/>
          <c:showBubbleSize val="0"/>
        </c:dLbls>
        <c:axId val="433884063"/>
        <c:axId val="433882143"/>
      </c:scatterChart>
      <c:valAx>
        <c:axId val="433884063"/>
        <c:scaling>
          <c:orientation val="minMax"/>
        </c:scaling>
        <c:delete val="0"/>
        <c:axPos val="b"/>
        <c:majorGridlines>
          <c:spPr>
            <a:ln w="9525" cap="flat" cmpd="sng" algn="ctr">
              <a:solidFill>
                <a:schemeClr val="dk1">
                  <a:lumMod val="15000"/>
                  <a:lumOff val="85000"/>
                </a:schemeClr>
              </a:solidFill>
              <a:round/>
            </a:ln>
            <a:effectLst/>
          </c:spPr>
        </c:majorGridlines>
        <c:numFmt formatCode="&quot;$&quot;#,##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crossAx val="433882143"/>
        <c:crosses val="autoZero"/>
        <c:crossBetween val="midCat"/>
      </c:valAx>
      <c:valAx>
        <c:axId val="4338821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crossAx val="433884063"/>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43</xdr:col>
      <xdr:colOff>0</xdr:colOff>
      <xdr:row>0</xdr:row>
      <xdr:rowOff>0</xdr:rowOff>
    </xdr:from>
    <xdr:to>
      <xdr:col>44</xdr:col>
      <xdr:colOff>76200</xdr:colOff>
      <xdr:row>3</xdr:row>
      <xdr:rowOff>0</xdr:rowOff>
    </xdr:to>
    <xdr:sp macro="" textlink="">
      <xdr:nvSpPr>
        <xdr:cNvPr id="20481" name="Text Box 1">
          <a:extLst>
            <a:ext uri="{FF2B5EF4-FFF2-40B4-BE49-F238E27FC236}">
              <a16:creationId xmlns:a16="http://schemas.microsoft.com/office/drawing/2014/main" id="{1A33A97D-1299-AB99-A29A-DF738E079DC5}"/>
            </a:ext>
          </a:extLst>
        </xdr:cNvPr>
        <xdr:cNvSpPr txBox="1">
          <a:spLocks noChangeArrowheads="1"/>
        </xdr:cNvSpPr>
      </xdr:nvSpPr>
      <xdr:spPr bwMode="auto">
        <a:xfrm>
          <a:off x="26212800" y="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Aptos Narrow"/>
            </a:rPr>
            <a:t>Cancer History Distribution Among Smokers and Non-Smokers</a:t>
          </a:r>
        </a:p>
      </xdr:txBody>
    </xdr:sp>
    <xdr:clientData/>
  </xdr:twoCellAnchor>
  <xdr:twoCellAnchor>
    <xdr:from>
      <xdr:col>0</xdr:col>
      <xdr:colOff>389965</xdr:colOff>
      <xdr:row>14</xdr:row>
      <xdr:rowOff>60063</xdr:rowOff>
    </xdr:from>
    <xdr:to>
      <xdr:col>8</xdr:col>
      <xdr:colOff>85165</xdr:colOff>
      <xdr:row>29</xdr:row>
      <xdr:rowOff>60063</xdr:rowOff>
    </xdr:to>
    <xdr:graphicFrame macro="">
      <xdr:nvGraphicFramePr>
        <xdr:cNvPr id="4" name="Chart 3">
          <a:extLst>
            <a:ext uri="{FF2B5EF4-FFF2-40B4-BE49-F238E27FC236}">
              <a16:creationId xmlns:a16="http://schemas.microsoft.com/office/drawing/2014/main" id="{423A9E93-F53D-4202-8288-8CF7C3279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544606</xdr:colOff>
      <xdr:row>14</xdr:row>
      <xdr:rowOff>125058</xdr:rowOff>
    </xdr:from>
    <xdr:to>
      <xdr:col>18</xdr:col>
      <xdr:colOff>239806</xdr:colOff>
      <xdr:row>29</xdr:row>
      <xdr:rowOff>125058</xdr:rowOff>
    </xdr:to>
    <xdr:graphicFrame macro="">
      <xdr:nvGraphicFramePr>
        <xdr:cNvPr id="6" name="Chart 5">
          <a:extLst>
            <a:ext uri="{FF2B5EF4-FFF2-40B4-BE49-F238E27FC236}">
              <a16:creationId xmlns:a16="http://schemas.microsoft.com/office/drawing/2014/main" id="{1E84063E-4ADE-4EF5-B015-0F227F7AC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205740</xdr:colOff>
      <xdr:row>42</xdr:row>
      <xdr:rowOff>99060</xdr:rowOff>
    </xdr:from>
    <xdr:to>
      <xdr:col>7</xdr:col>
      <xdr:colOff>510540</xdr:colOff>
      <xdr:row>57</xdr:row>
      <xdr:rowOff>99060</xdr:rowOff>
    </xdr:to>
    <xdr:graphicFrame macro="">
      <xdr:nvGraphicFramePr>
        <xdr:cNvPr id="7" name="Chart 6">
          <a:extLst>
            <a:ext uri="{FF2B5EF4-FFF2-40B4-BE49-F238E27FC236}">
              <a16:creationId xmlns:a16="http://schemas.microsoft.com/office/drawing/2014/main" id="{2D5EB8A1-2B2D-4638-BF19-69A0F7E11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579120</xdr:colOff>
      <xdr:row>42</xdr:row>
      <xdr:rowOff>137160</xdr:rowOff>
    </xdr:from>
    <xdr:to>
      <xdr:col>19</xdr:col>
      <xdr:colOff>274320</xdr:colOff>
      <xdr:row>57</xdr:row>
      <xdr:rowOff>137160</xdr:rowOff>
    </xdr:to>
    <xdr:graphicFrame macro="">
      <xdr:nvGraphicFramePr>
        <xdr:cNvPr id="12" name="Chart 11">
          <a:extLst>
            <a:ext uri="{FF2B5EF4-FFF2-40B4-BE49-F238E27FC236}">
              <a16:creationId xmlns:a16="http://schemas.microsoft.com/office/drawing/2014/main" id="{F3965413-279A-448D-92CE-3D286575F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61</xdr:row>
      <xdr:rowOff>110490</xdr:rowOff>
    </xdr:from>
    <xdr:to>
      <xdr:col>14</xdr:col>
      <xdr:colOff>30480</xdr:colOff>
      <xdr:row>64</xdr:row>
      <xdr:rowOff>11430</xdr:rowOff>
    </xdr:to>
    <xdr:sp macro="" textlink="">
      <xdr:nvSpPr>
        <xdr:cNvPr id="13" name="Rectangle: Rounded Corners 12">
          <a:extLst>
            <a:ext uri="{FF2B5EF4-FFF2-40B4-BE49-F238E27FC236}">
              <a16:creationId xmlns:a16="http://schemas.microsoft.com/office/drawing/2014/main" id="{88D8A3A5-B671-83EB-88E4-A41A34CC7EAF}"/>
            </a:ext>
          </a:extLst>
        </xdr:cNvPr>
        <xdr:cNvSpPr/>
      </xdr:nvSpPr>
      <xdr:spPr>
        <a:xfrm>
          <a:off x="4191000" y="11266170"/>
          <a:ext cx="4373880" cy="449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Correlation Between Age, BMI, and HbA1C</a:t>
          </a:r>
        </a:p>
      </xdr:txBody>
    </xdr:sp>
    <xdr:clientData/>
  </xdr:twoCellAnchor>
  <xdr:twoCellAnchor>
    <xdr:from>
      <xdr:col>0</xdr:col>
      <xdr:colOff>518160</xdr:colOff>
      <xdr:row>73</xdr:row>
      <xdr:rowOff>45720</xdr:rowOff>
    </xdr:from>
    <xdr:to>
      <xdr:col>8</xdr:col>
      <xdr:colOff>213360</xdr:colOff>
      <xdr:row>88</xdr:row>
      <xdr:rowOff>45720</xdr:rowOff>
    </xdr:to>
    <xdr:graphicFrame macro="">
      <xdr:nvGraphicFramePr>
        <xdr:cNvPr id="15" name="Chart 14">
          <a:extLst>
            <a:ext uri="{FF2B5EF4-FFF2-40B4-BE49-F238E27FC236}">
              <a16:creationId xmlns:a16="http://schemas.microsoft.com/office/drawing/2014/main" id="{2F5DD734-554E-415D-9441-3DF87B6EB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342900</xdr:colOff>
      <xdr:row>73</xdr:row>
      <xdr:rowOff>22860</xdr:rowOff>
    </xdr:from>
    <xdr:to>
      <xdr:col>20</xdr:col>
      <xdr:colOff>38100</xdr:colOff>
      <xdr:row>88</xdr:row>
      <xdr:rowOff>22860</xdr:rowOff>
    </xdr:to>
    <xdr:graphicFrame macro="">
      <xdr:nvGraphicFramePr>
        <xdr:cNvPr id="16" name="Chart 15">
          <a:extLst>
            <a:ext uri="{FF2B5EF4-FFF2-40B4-BE49-F238E27FC236}">
              <a16:creationId xmlns:a16="http://schemas.microsoft.com/office/drawing/2014/main" id="{CC146157-9B31-458D-AE6C-AB8A6D757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250564</xdr:colOff>
      <xdr:row>92</xdr:row>
      <xdr:rowOff>65890</xdr:rowOff>
    </xdr:from>
    <xdr:to>
      <xdr:col>15</xdr:col>
      <xdr:colOff>136264</xdr:colOff>
      <xdr:row>95</xdr:row>
      <xdr:rowOff>4930</xdr:rowOff>
    </xdr:to>
    <xdr:sp macro="" textlink="">
      <xdr:nvSpPr>
        <xdr:cNvPr id="18" name="Rectangle: Rounded Corners 17">
          <a:extLst>
            <a:ext uri="{FF2B5EF4-FFF2-40B4-BE49-F238E27FC236}">
              <a16:creationId xmlns:a16="http://schemas.microsoft.com/office/drawing/2014/main" id="{22EA0285-1D36-A21E-F7F4-842A3565EB17}"/>
            </a:ext>
          </a:extLst>
        </xdr:cNvPr>
        <xdr:cNvSpPr/>
      </xdr:nvSpPr>
      <xdr:spPr>
        <a:xfrm>
          <a:off x="3908164" y="16560949"/>
          <a:ext cx="5372100" cy="4769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Relationship Between Age and Healthcare Charges</a:t>
          </a:r>
        </a:p>
      </xdr:txBody>
    </xdr:sp>
    <xdr:clientData/>
  </xdr:twoCellAnchor>
  <xdr:twoCellAnchor>
    <xdr:from>
      <xdr:col>6</xdr:col>
      <xdr:colOff>519953</xdr:colOff>
      <xdr:row>102</xdr:row>
      <xdr:rowOff>134471</xdr:rowOff>
    </xdr:from>
    <xdr:to>
      <xdr:col>14</xdr:col>
      <xdr:colOff>215153</xdr:colOff>
      <xdr:row>117</xdr:row>
      <xdr:rowOff>134471</xdr:rowOff>
    </xdr:to>
    <xdr:graphicFrame macro="">
      <xdr:nvGraphicFramePr>
        <xdr:cNvPr id="19" name="Chart 18">
          <a:extLst>
            <a:ext uri="{FF2B5EF4-FFF2-40B4-BE49-F238E27FC236}">
              <a16:creationId xmlns:a16="http://schemas.microsoft.com/office/drawing/2014/main" id="{069A895A-B8EB-4412-8670-6272104B6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195943</xdr:colOff>
      <xdr:row>14</xdr:row>
      <xdr:rowOff>29885</xdr:rowOff>
    </xdr:from>
    <xdr:to>
      <xdr:col>8</xdr:col>
      <xdr:colOff>161365</xdr:colOff>
      <xdr:row>31</xdr:row>
      <xdr:rowOff>152401</xdr:rowOff>
    </xdr:to>
    <xdr:sp macro="" textlink="">
      <xdr:nvSpPr>
        <xdr:cNvPr id="22" name="Rectangle: Rounded Corners 21">
          <a:extLst>
            <a:ext uri="{FF2B5EF4-FFF2-40B4-BE49-F238E27FC236}">
              <a16:creationId xmlns:a16="http://schemas.microsoft.com/office/drawing/2014/main" id="{E79EC211-FA98-087F-738A-3F2BE297508D}"/>
            </a:ext>
          </a:extLst>
        </xdr:cNvPr>
        <xdr:cNvSpPr/>
      </xdr:nvSpPr>
      <xdr:spPr>
        <a:xfrm>
          <a:off x="195943" y="2604919"/>
          <a:ext cx="4842222" cy="3249344"/>
        </a:xfrm>
        <a:custGeom>
          <a:avLst/>
          <a:gdLst>
            <a:gd name="csX0" fmla="*/ 0 w 4842222"/>
            <a:gd name="csY0" fmla="*/ 213815 h 3463159"/>
            <a:gd name="csX1" fmla="*/ 213815 w 4842222"/>
            <a:gd name="csY1" fmla="*/ 0 h 3463159"/>
            <a:gd name="csX2" fmla="*/ 4628407 w 4842222"/>
            <a:gd name="csY2" fmla="*/ 0 h 3463159"/>
            <a:gd name="csX3" fmla="*/ 4842222 w 4842222"/>
            <a:gd name="csY3" fmla="*/ 213815 h 3463159"/>
            <a:gd name="csX4" fmla="*/ 4842222 w 4842222"/>
            <a:gd name="csY4" fmla="*/ 3249344 h 3463159"/>
            <a:gd name="csX5" fmla="*/ 4628407 w 4842222"/>
            <a:gd name="csY5" fmla="*/ 3463159 h 3463159"/>
            <a:gd name="csX6" fmla="*/ 213815 w 4842222"/>
            <a:gd name="csY6" fmla="*/ 3463159 h 3463159"/>
            <a:gd name="csX7" fmla="*/ 0 w 4842222"/>
            <a:gd name="csY7" fmla="*/ 3249344 h 3463159"/>
            <a:gd name="csX8" fmla="*/ 0 w 4842222"/>
            <a:gd name="csY8" fmla="*/ 213815 h 3463159"/>
            <a:gd name="csX0" fmla="*/ 0 w 4842222"/>
            <a:gd name="csY0" fmla="*/ 213815 h 3463159"/>
            <a:gd name="csX1" fmla="*/ 213815 w 4842222"/>
            <a:gd name="csY1" fmla="*/ 0 h 3463159"/>
            <a:gd name="csX2" fmla="*/ 4842222 w 4842222"/>
            <a:gd name="csY2" fmla="*/ 213815 h 3463159"/>
            <a:gd name="csX3" fmla="*/ 4842222 w 4842222"/>
            <a:gd name="csY3" fmla="*/ 3249344 h 3463159"/>
            <a:gd name="csX4" fmla="*/ 4628407 w 4842222"/>
            <a:gd name="csY4" fmla="*/ 3463159 h 3463159"/>
            <a:gd name="csX5" fmla="*/ 213815 w 4842222"/>
            <a:gd name="csY5" fmla="*/ 3463159 h 3463159"/>
            <a:gd name="csX6" fmla="*/ 0 w 4842222"/>
            <a:gd name="csY6" fmla="*/ 3249344 h 3463159"/>
            <a:gd name="csX7" fmla="*/ 0 w 4842222"/>
            <a:gd name="csY7" fmla="*/ 213815 h 3463159"/>
            <a:gd name="csX0" fmla="*/ 0 w 4842222"/>
            <a:gd name="csY0" fmla="*/ 379441 h 3628785"/>
            <a:gd name="csX1" fmla="*/ 4842222 w 4842222"/>
            <a:gd name="csY1" fmla="*/ 379441 h 3628785"/>
            <a:gd name="csX2" fmla="*/ 4842222 w 4842222"/>
            <a:gd name="csY2" fmla="*/ 3414970 h 3628785"/>
            <a:gd name="csX3" fmla="*/ 4628407 w 4842222"/>
            <a:gd name="csY3" fmla="*/ 3628785 h 3628785"/>
            <a:gd name="csX4" fmla="*/ 213815 w 4842222"/>
            <a:gd name="csY4" fmla="*/ 3628785 h 3628785"/>
            <a:gd name="csX5" fmla="*/ 0 w 4842222"/>
            <a:gd name="csY5" fmla="*/ 3414970 h 3628785"/>
            <a:gd name="csX6" fmla="*/ 0 w 4842222"/>
            <a:gd name="csY6" fmla="*/ 379441 h 3628785"/>
            <a:gd name="csX0" fmla="*/ 0 w 4842222"/>
            <a:gd name="csY0" fmla="*/ 213916 h 3463260"/>
            <a:gd name="csX1" fmla="*/ 4842222 w 4842222"/>
            <a:gd name="csY1" fmla="*/ 213916 h 3463260"/>
            <a:gd name="csX2" fmla="*/ 4842222 w 4842222"/>
            <a:gd name="csY2" fmla="*/ 3249445 h 3463260"/>
            <a:gd name="csX3" fmla="*/ 4628407 w 4842222"/>
            <a:gd name="csY3" fmla="*/ 3463260 h 3463260"/>
            <a:gd name="csX4" fmla="*/ 213815 w 4842222"/>
            <a:gd name="csY4" fmla="*/ 3463260 h 3463260"/>
            <a:gd name="csX5" fmla="*/ 0 w 4842222"/>
            <a:gd name="csY5" fmla="*/ 3249445 h 3463260"/>
            <a:gd name="csX6" fmla="*/ 0 w 4842222"/>
            <a:gd name="csY6" fmla="*/ 213916 h 3463260"/>
            <a:gd name="csX0" fmla="*/ 0 w 4842222"/>
            <a:gd name="csY0" fmla="*/ 220562 h 3469906"/>
            <a:gd name="csX1" fmla="*/ 4842222 w 4842222"/>
            <a:gd name="csY1" fmla="*/ 220562 h 3469906"/>
            <a:gd name="csX2" fmla="*/ 4842222 w 4842222"/>
            <a:gd name="csY2" fmla="*/ 3256091 h 3469906"/>
            <a:gd name="csX3" fmla="*/ 4628407 w 4842222"/>
            <a:gd name="csY3" fmla="*/ 3469906 h 3469906"/>
            <a:gd name="csX4" fmla="*/ 213815 w 4842222"/>
            <a:gd name="csY4" fmla="*/ 3469906 h 3469906"/>
            <a:gd name="csX5" fmla="*/ 0 w 4842222"/>
            <a:gd name="csY5" fmla="*/ 3256091 h 3469906"/>
            <a:gd name="csX6" fmla="*/ 0 w 4842222"/>
            <a:gd name="csY6" fmla="*/ 220562 h 3469906"/>
            <a:gd name="csX0" fmla="*/ 0 w 4842222"/>
            <a:gd name="csY0" fmla="*/ 0 h 3249344"/>
            <a:gd name="csX1" fmla="*/ 4842222 w 4842222"/>
            <a:gd name="csY1" fmla="*/ 0 h 3249344"/>
            <a:gd name="csX2" fmla="*/ 4842222 w 4842222"/>
            <a:gd name="csY2" fmla="*/ 3035529 h 3249344"/>
            <a:gd name="csX3" fmla="*/ 4628407 w 4842222"/>
            <a:gd name="csY3" fmla="*/ 3249344 h 3249344"/>
            <a:gd name="csX4" fmla="*/ 213815 w 4842222"/>
            <a:gd name="csY4" fmla="*/ 3249344 h 3249344"/>
            <a:gd name="csX5" fmla="*/ 0 w 4842222"/>
            <a:gd name="csY5" fmla="*/ 3035529 h 3249344"/>
            <a:gd name="csX6" fmla="*/ 0 w 4842222"/>
            <a:gd name="csY6" fmla="*/ 0 h 324934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42222" h="3249344">
              <a:moveTo>
                <a:pt x="0" y="0"/>
              </a:moveTo>
              <a:cubicBezTo>
                <a:pt x="1011990" y="19595"/>
                <a:pt x="4061461" y="3830"/>
                <a:pt x="4842222" y="0"/>
              </a:cubicBezTo>
              <a:lnTo>
                <a:pt x="4842222" y="3035529"/>
              </a:lnTo>
              <a:cubicBezTo>
                <a:pt x="4842222" y="3153616"/>
                <a:pt x="4746494" y="3249344"/>
                <a:pt x="4628407" y="3249344"/>
              </a:cubicBezTo>
              <a:lnTo>
                <a:pt x="213815" y="3249344"/>
              </a:lnTo>
              <a:cubicBezTo>
                <a:pt x="95728" y="3249344"/>
                <a:pt x="0" y="3153616"/>
                <a:pt x="0" y="3035529"/>
              </a:cubicBezTo>
              <a:lnTo>
                <a:pt x="0" y="0"/>
              </a:lnTo>
              <a:close/>
            </a:path>
          </a:pathLst>
        </a:custGeom>
        <a:noFill/>
        <a:ln w="12700">
          <a:solidFill>
            <a:schemeClr val="accent1">
              <a:lumMod val="40000"/>
              <a:lumOff val="60000"/>
            </a:schemeClr>
          </a:solidFill>
        </a:ln>
        <a:effectLst>
          <a:outerShdw blurRad="50800" dist="50800" dir="5400000" algn="ctr" rotWithShape="0">
            <a:srgbClr val="000000">
              <a:alpha val="0"/>
            </a:srgbClr>
          </a:outerShdw>
          <a:softEdge rad="0"/>
        </a:effectLst>
        <a:scene3d>
          <a:camera prst="orthographicFront"/>
          <a:lightRig rig="threePt" dir="t"/>
        </a:scene3d>
        <a:sp3d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190912</xdr:colOff>
      <xdr:row>10</xdr:row>
      <xdr:rowOff>135053</xdr:rowOff>
    </xdr:from>
    <xdr:to>
      <xdr:col>8</xdr:col>
      <xdr:colOff>166255</xdr:colOff>
      <xdr:row>14</xdr:row>
      <xdr:rowOff>44788</xdr:rowOff>
    </xdr:to>
    <xdr:sp macro="" textlink="">
      <xdr:nvSpPr>
        <xdr:cNvPr id="26" name="Flowchart: Alternate Process 25">
          <a:extLst>
            <a:ext uri="{FF2B5EF4-FFF2-40B4-BE49-F238E27FC236}">
              <a16:creationId xmlns:a16="http://schemas.microsoft.com/office/drawing/2014/main" id="{D4F0BAEF-C76F-0A98-66B5-06574576D618}"/>
            </a:ext>
          </a:extLst>
        </xdr:cNvPr>
        <xdr:cNvSpPr/>
      </xdr:nvSpPr>
      <xdr:spPr>
        <a:xfrm>
          <a:off x="190912" y="1970780"/>
          <a:ext cx="4852143" cy="644026"/>
        </a:xfrm>
        <a:custGeom>
          <a:avLst/>
          <a:gdLst>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4641881 w 4828764"/>
            <a:gd name="csY5" fmla="*/ 1121298 h 1121298"/>
            <a:gd name="csX6" fmla="*/ 186883 w 4828764"/>
            <a:gd name="csY6" fmla="*/ 1121298 h 1121298"/>
            <a:gd name="csX7" fmla="*/ 0 w 4828764"/>
            <a:gd name="csY7" fmla="*/ 934415 h 1121298"/>
            <a:gd name="csX8" fmla="*/ 0 w 4828764"/>
            <a:gd name="csY8" fmla="*/ 186883 h 1121298"/>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186883 w 4828764"/>
            <a:gd name="csY5" fmla="*/ 1121298 h 1121298"/>
            <a:gd name="csX6" fmla="*/ 0 w 4828764"/>
            <a:gd name="csY6" fmla="*/ 934415 h 1121298"/>
            <a:gd name="csX7" fmla="*/ 0 w 4828764"/>
            <a:gd name="csY7" fmla="*/ 186883 h 1121298"/>
            <a:gd name="csX0" fmla="*/ 0 w 4828764"/>
            <a:gd name="csY0" fmla="*/ 186883 h 1027856"/>
            <a:gd name="csX1" fmla="*/ 186883 w 4828764"/>
            <a:gd name="csY1" fmla="*/ 0 h 1027856"/>
            <a:gd name="csX2" fmla="*/ 4641881 w 4828764"/>
            <a:gd name="csY2" fmla="*/ 0 h 1027856"/>
            <a:gd name="csX3" fmla="*/ 4828764 w 4828764"/>
            <a:gd name="csY3" fmla="*/ 186883 h 1027856"/>
            <a:gd name="csX4" fmla="*/ 4828764 w 4828764"/>
            <a:gd name="csY4" fmla="*/ 934415 h 1027856"/>
            <a:gd name="csX5" fmla="*/ 0 w 4828764"/>
            <a:gd name="csY5" fmla="*/ 934415 h 1027856"/>
            <a:gd name="csX6" fmla="*/ 0 w 4828764"/>
            <a:gd name="csY6" fmla="*/ 186883 h 1027856"/>
            <a:gd name="csX0" fmla="*/ 0 w 4828764"/>
            <a:gd name="csY0" fmla="*/ 186883 h 988679"/>
            <a:gd name="csX1" fmla="*/ 186883 w 4828764"/>
            <a:gd name="csY1" fmla="*/ 0 h 988679"/>
            <a:gd name="csX2" fmla="*/ 4641881 w 4828764"/>
            <a:gd name="csY2" fmla="*/ 0 h 988679"/>
            <a:gd name="csX3" fmla="*/ 4828764 w 4828764"/>
            <a:gd name="csY3" fmla="*/ 186883 h 988679"/>
            <a:gd name="csX4" fmla="*/ 4828764 w 4828764"/>
            <a:gd name="csY4" fmla="*/ 934415 h 988679"/>
            <a:gd name="csX5" fmla="*/ 0 w 4828764"/>
            <a:gd name="csY5" fmla="*/ 934415 h 988679"/>
            <a:gd name="csX6" fmla="*/ 0 w 4828764"/>
            <a:gd name="csY6" fmla="*/ 186883 h 988679"/>
            <a:gd name="csX0" fmla="*/ 0 w 4828764"/>
            <a:gd name="csY0" fmla="*/ 186883 h 946051"/>
            <a:gd name="csX1" fmla="*/ 186883 w 4828764"/>
            <a:gd name="csY1" fmla="*/ 0 h 946051"/>
            <a:gd name="csX2" fmla="*/ 4641881 w 4828764"/>
            <a:gd name="csY2" fmla="*/ 0 h 946051"/>
            <a:gd name="csX3" fmla="*/ 4828764 w 4828764"/>
            <a:gd name="csY3" fmla="*/ 186883 h 946051"/>
            <a:gd name="csX4" fmla="*/ 4828764 w 4828764"/>
            <a:gd name="csY4" fmla="*/ 934415 h 946051"/>
            <a:gd name="csX5" fmla="*/ 0 w 4828764"/>
            <a:gd name="csY5" fmla="*/ 934415 h 946051"/>
            <a:gd name="csX6" fmla="*/ 0 w 4828764"/>
            <a:gd name="csY6" fmla="*/ 186883 h 946051"/>
            <a:gd name="csX0" fmla="*/ 0 w 4833526"/>
            <a:gd name="csY0" fmla="*/ 186883 h 934415"/>
            <a:gd name="csX1" fmla="*/ 186883 w 4833526"/>
            <a:gd name="csY1" fmla="*/ 0 h 934415"/>
            <a:gd name="csX2" fmla="*/ 4641881 w 4833526"/>
            <a:gd name="csY2" fmla="*/ 0 h 934415"/>
            <a:gd name="csX3" fmla="*/ 4828764 w 4833526"/>
            <a:gd name="csY3" fmla="*/ 186883 h 934415"/>
            <a:gd name="csX4" fmla="*/ 4833526 w 4833526"/>
            <a:gd name="csY4" fmla="*/ 603083 h 934415"/>
            <a:gd name="csX5" fmla="*/ 0 w 4833526"/>
            <a:gd name="csY5" fmla="*/ 934415 h 934415"/>
            <a:gd name="csX6" fmla="*/ 0 w 4833526"/>
            <a:gd name="csY6" fmla="*/ 186883 h 934415"/>
            <a:gd name="csX0" fmla="*/ 0 w 4833526"/>
            <a:gd name="csY0" fmla="*/ 186883 h 641499"/>
            <a:gd name="csX1" fmla="*/ 186883 w 4833526"/>
            <a:gd name="csY1" fmla="*/ 0 h 641499"/>
            <a:gd name="csX2" fmla="*/ 4641881 w 4833526"/>
            <a:gd name="csY2" fmla="*/ 0 h 641499"/>
            <a:gd name="csX3" fmla="*/ 4828764 w 4833526"/>
            <a:gd name="csY3" fmla="*/ 186883 h 641499"/>
            <a:gd name="csX4" fmla="*/ 4833526 w 4833526"/>
            <a:gd name="csY4" fmla="*/ 603083 h 641499"/>
            <a:gd name="csX5" fmla="*/ 4763 w 4833526"/>
            <a:gd name="csY5" fmla="*/ 641499 h 641499"/>
            <a:gd name="csX6" fmla="*/ 0 w 4833526"/>
            <a:gd name="csY6" fmla="*/ 186883 h 641499"/>
            <a:gd name="csX0" fmla="*/ 0 w 4829222"/>
            <a:gd name="csY0" fmla="*/ 186883 h 643187"/>
            <a:gd name="csX1" fmla="*/ 186883 w 4829222"/>
            <a:gd name="csY1" fmla="*/ 0 h 643187"/>
            <a:gd name="csX2" fmla="*/ 4641881 w 4829222"/>
            <a:gd name="csY2" fmla="*/ 0 h 643187"/>
            <a:gd name="csX3" fmla="*/ 4828764 w 4829222"/>
            <a:gd name="csY3" fmla="*/ 186883 h 643187"/>
            <a:gd name="csX4" fmla="*/ 4828764 w 4829222"/>
            <a:gd name="csY4" fmla="*/ 627092 h 643187"/>
            <a:gd name="csX5" fmla="*/ 4763 w 4829222"/>
            <a:gd name="csY5" fmla="*/ 641499 h 643187"/>
            <a:gd name="csX6" fmla="*/ 0 w 4829222"/>
            <a:gd name="csY6" fmla="*/ 186883 h 643187"/>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28975" h="641499">
              <a:moveTo>
                <a:pt x="0" y="186883"/>
              </a:moveTo>
              <a:cubicBezTo>
                <a:pt x="0" y="83670"/>
                <a:pt x="83670" y="0"/>
                <a:pt x="186883" y="0"/>
              </a:cubicBezTo>
              <a:lnTo>
                <a:pt x="4641881" y="0"/>
              </a:lnTo>
              <a:cubicBezTo>
                <a:pt x="4745094" y="0"/>
                <a:pt x="4828764" y="83670"/>
                <a:pt x="4828764" y="186883"/>
              </a:cubicBezTo>
              <a:cubicBezTo>
                <a:pt x="4830351" y="325616"/>
                <a:pt x="4822414" y="478755"/>
                <a:pt x="4824001" y="617488"/>
              </a:cubicBezTo>
              <a:lnTo>
                <a:pt x="4763" y="641499"/>
              </a:lnTo>
              <a:cubicBezTo>
                <a:pt x="3175" y="489960"/>
                <a:pt x="1588" y="338422"/>
                <a:pt x="0" y="186883"/>
              </a:cubicBezTo>
              <a:close/>
            </a:path>
          </a:pathLst>
        </a:custGeom>
        <a:solidFill>
          <a:schemeClr val="accent1">
            <a:lumMod val="75000"/>
          </a:schemeClr>
        </a:solidFill>
        <a:ln w="127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Cancer History Distribution</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 Among Smokers and Non-Smokers</a:t>
          </a:r>
          <a:endParaRPr lang="en-US" sz="1400">
            <a:effectLst/>
          </a:endParaRPr>
        </a:p>
        <a:p>
          <a:pPr algn="ctr"/>
          <a:endParaRPr lang="en-US" sz="1400"/>
        </a:p>
      </xdr:txBody>
    </xdr:sp>
    <xdr:clientData/>
  </xdr:twoCellAnchor>
  <xdr:twoCellAnchor>
    <xdr:from>
      <xdr:col>10</xdr:col>
      <xdr:colOff>439783</xdr:colOff>
      <xdr:row>13</xdr:row>
      <xdr:rowOff>174665</xdr:rowOff>
    </xdr:from>
    <xdr:to>
      <xdr:col>18</xdr:col>
      <xdr:colOff>405205</xdr:colOff>
      <xdr:row>31</xdr:row>
      <xdr:rowOff>114301</xdr:rowOff>
    </xdr:to>
    <xdr:sp macro="" textlink="">
      <xdr:nvSpPr>
        <xdr:cNvPr id="28" name="Rectangle: Rounded Corners 21">
          <a:extLst>
            <a:ext uri="{FF2B5EF4-FFF2-40B4-BE49-F238E27FC236}">
              <a16:creationId xmlns:a16="http://schemas.microsoft.com/office/drawing/2014/main" id="{FE54EAEC-ACC2-D817-B578-BC14DFBAC4C1}"/>
            </a:ext>
          </a:extLst>
        </xdr:cNvPr>
        <xdr:cNvSpPr/>
      </xdr:nvSpPr>
      <xdr:spPr>
        <a:xfrm>
          <a:off x="6535783" y="2552105"/>
          <a:ext cx="4842222" cy="3231476"/>
        </a:xfrm>
        <a:custGeom>
          <a:avLst/>
          <a:gdLst>
            <a:gd name="csX0" fmla="*/ 0 w 4842222"/>
            <a:gd name="csY0" fmla="*/ 213815 h 3463159"/>
            <a:gd name="csX1" fmla="*/ 213815 w 4842222"/>
            <a:gd name="csY1" fmla="*/ 0 h 3463159"/>
            <a:gd name="csX2" fmla="*/ 4628407 w 4842222"/>
            <a:gd name="csY2" fmla="*/ 0 h 3463159"/>
            <a:gd name="csX3" fmla="*/ 4842222 w 4842222"/>
            <a:gd name="csY3" fmla="*/ 213815 h 3463159"/>
            <a:gd name="csX4" fmla="*/ 4842222 w 4842222"/>
            <a:gd name="csY4" fmla="*/ 3249344 h 3463159"/>
            <a:gd name="csX5" fmla="*/ 4628407 w 4842222"/>
            <a:gd name="csY5" fmla="*/ 3463159 h 3463159"/>
            <a:gd name="csX6" fmla="*/ 213815 w 4842222"/>
            <a:gd name="csY6" fmla="*/ 3463159 h 3463159"/>
            <a:gd name="csX7" fmla="*/ 0 w 4842222"/>
            <a:gd name="csY7" fmla="*/ 3249344 h 3463159"/>
            <a:gd name="csX8" fmla="*/ 0 w 4842222"/>
            <a:gd name="csY8" fmla="*/ 213815 h 3463159"/>
            <a:gd name="csX0" fmla="*/ 0 w 4842222"/>
            <a:gd name="csY0" fmla="*/ 213815 h 3463159"/>
            <a:gd name="csX1" fmla="*/ 213815 w 4842222"/>
            <a:gd name="csY1" fmla="*/ 0 h 3463159"/>
            <a:gd name="csX2" fmla="*/ 4842222 w 4842222"/>
            <a:gd name="csY2" fmla="*/ 213815 h 3463159"/>
            <a:gd name="csX3" fmla="*/ 4842222 w 4842222"/>
            <a:gd name="csY3" fmla="*/ 3249344 h 3463159"/>
            <a:gd name="csX4" fmla="*/ 4628407 w 4842222"/>
            <a:gd name="csY4" fmla="*/ 3463159 h 3463159"/>
            <a:gd name="csX5" fmla="*/ 213815 w 4842222"/>
            <a:gd name="csY5" fmla="*/ 3463159 h 3463159"/>
            <a:gd name="csX6" fmla="*/ 0 w 4842222"/>
            <a:gd name="csY6" fmla="*/ 3249344 h 3463159"/>
            <a:gd name="csX7" fmla="*/ 0 w 4842222"/>
            <a:gd name="csY7" fmla="*/ 213815 h 3463159"/>
            <a:gd name="csX0" fmla="*/ 0 w 4842222"/>
            <a:gd name="csY0" fmla="*/ 379441 h 3628785"/>
            <a:gd name="csX1" fmla="*/ 4842222 w 4842222"/>
            <a:gd name="csY1" fmla="*/ 379441 h 3628785"/>
            <a:gd name="csX2" fmla="*/ 4842222 w 4842222"/>
            <a:gd name="csY2" fmla="*/ 3414970 h 3628785"/>
            <a:gd name="csX3" fmla="*/ 4628407 w 4842222"/>
            <a:gd name="csY3" fmla="*/ 3628785 h 3628785"/>
            <a:gd name="csX4" fmla="*/ 213815 w 4842222"/>
            <a:gd name="csY4" fmla="*/ 3628785 h 3628785"/>
            <a:gd name="csX5" fmla="*/ 0 w 4842222"/>
            <a:gd name="csY5" fmla="*/ 3414970 h 3628785"/>
            <a:gd name="csX6" fmla="*/ 0 w 4842222"/>
            <a:gd name="csY6" fmla="*/ 379441 h 3628785"/>
            <a:gd name="csX0" fmla="*/ 0 w 4842222"/>
            <a:gd name="csY0" fmla="*/ 213916 h 3463260"/>
            <a:gd name="csX1" fmla="*/ 4842222 w 4842222"/>
            <a:gd name="csY1" fmla="*/ 213916 h 3463260"/>
            <a:gd name="csX2" fmla="*/ 4842222 w 4842222"/>
            <a:gd name="csY2" fmla="*/ 3249445 h 3463260"/>
            <a:gd name="csX3" fmla="*/ 4628407 w 4842222"/>
            <a:gd name="csY3" fmla="*/ 3463260 h 3463260"/>
            <a:gd name="csX4" fmla="*/ 213815 w 4842222"/>
            <a:gd name="csY4" fmla="*/ 3463260 h 3463260"/>
            <a:gd name="csX5" fmla="*/ 0 w 4842222"/>
            <a:gd name="csY5" fmla="*/ 3249445 h 3463260"/>
            <a:gd name="csX6" fmla="*/ 0 w 4842222"/>
            <a:gd name="csY6" fmla="*/ 213916 h 3463260"/>
            <a:gd name="csX0" fmla="*/ 0 w 4842222"/>
            <a:gd name="csY0" fmla="*/ 220562 h 3469906"/>
            <a:gd name="csX1" fmla="*/ 4842222 w 4842222"/>
            <a:gd name="csY1" fmla="*/ 220562 h 3469906"/>
            <a:gd name="csX2" fmla="*/ 4842222 w 4842222"/>
            <a:gd name="csY2" fmla="*/ 3256091 h 3469906"/>
            <a:gd name="csX3" fmla="*/ 4628407 w 4842222"/>
            <a:gd name="csY3" fmla="*/ 3469906 h 3469906"/>
            <a:gd name="csX4" fmla="*/ 213815 w 4842222"/>
            <a:gd name="csY4" fmla="*/ 3469906 h 3469906"/>
            <a:gd name="csX5" fmla="*/ 0 w 4842222"/>
            <a:gd name="csY5" fmla="*/ 3256091 h 3469906"/>
            <a:gd name="csX6" fmla="*/ 0 w 4842222"/>
            <a:gd name="csY6" fmla="*/ 220562 h 3469906"/>
            <a:gd name="csX0" fmla="*/ 0 w 4842222"/>
            <a:gd name="csY0" fmla="*/ 0 h 3249344"/>
            <a:gd name="csX1" fmla="*/ 4842222 w 4842222"/>
            <a:gd name="csY1" fmla="*/ 0 h 3249344"/>
            <a:gd name="csX2" fmla="*/ 4842222 w 4842222"/>
            <a:gd name="csY2" fmla="*/ 3035529 h 3249344"/>
            <a:gd name="csX3" fmla="*/ 4628407 w 4842222"/>
            <a:gd name="csY3" fmla="*/ 3249344 h 3249344"/>
            <a:gd name="csX4" fmla="*/ 213815 w 4842222"/>
            <a:gd name="csY4" fmla="*/ 3249344 h 3249344"/>
            <a:gd name="csX5" fmla="*/ 0 w 4842222"/>
            <a:gd name="csY5" fmla="*/ 3035529 h 3249344"/>
            <a:gd name="csX6" fmla="*/ 0 w 4842222"/>
            <a:gd name="csY6" fmla="*/ 0 h 324934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42222" h="3249344">
              <a:moveTo>
                <a:pt x="0" y="0"/>
              </a:moveTo>
              <a:cubicBezTo>
                <a:pt x="1011990" y="19595"/>
                <a:pt x="4061461" y="3830"/>
                <a:pt x="4842222" y="0"/>
              </a:cubicBezTo>
              <a:lnTo>
                <a:pt x="4842222" y="3035529"/>
              </a:lnTo>
              <a:cubicBezTo>
                <a:pt x="4842222" y="3153616"/>
                <a:pt x="4746494" y="3249344"/>
                <a:pt x="4628407" y="3249344"/>
              </a:cubicBezTo>
              <a:lnTo>
                <a:pt x="213815" y="3249344"/>
              </a:lnTo>
              <a:cubicBezTo>
                <a:pt x="95728" y="3249344"/>
                <a:pt x="0" y="3153616"/>
                <a:pt x="0" y="3035529"/>
              </a:cubicBezTo>
              <a:lnTo>
                <a:pt x="0" y="0"/>
              </a:lnTo>
              <a:close/>
            </a:path>
          </a:pathLst>
        </a:custGeom>
        <a:noFill/>
        <a:ln w="12700">
          <a:solidFill>
            <a:schemeClr val="accent1">
              <a:lumMod val="40000"/>
              <a:lumOff val="60000"/>
            </a:schemeClr>
          </a:solidFill>
        </a:ln>
        <a:effectLst>
          <a:outerShdw blurRad="50800" dist="50800" dir="5400000" algn="ctr" rotWithShape="0">
            <a:srgbClr val="000000">
              <a:alpha val="0"/>
            </a:srgbClr>
          </a:outerShdw>
          <a:softEdge rad="0"/>
        </a:effectLst>
        <a:scene3d>
          <a:camera prst="orthographicFront"/>
          <a:lightRig rig="threePt" dir="t"/>
        </a:scene3d>
        <a:sp3d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434752</xdr:colOff>
      <xdr:row>10</xdr:row>
      <xdr:rowOff>96953</xdr:rowOff>
    </xdr:from>
    <xdr:to>
      <xdr:col>18</xdr:col>
      <xdr:colOff>410095</xdr:colOff>
      <xdr:row>14</xdr:row>
      <xdr:rowOff>6688</xdr:rowOff>
    </xdr:to>
    <xdr:sp macro="" textlink="">
      <xdr:nvSpPr>
        <xdr:cNvPr id="29" name="Flowchart: Alternate Process 25">
          <a:extLst>
            <a:ext uri="{FF2B5EF4-FFF2-40B4-BE49-F238E27FC236}">
              <a16:creationId xmlns:a16="http://schemas.microsoft.com/office/drawing/2014/main" id="{800ACFE4-D614-890D-6115-E2322F998867}"/>
            </a:ext>
          </a:extLst>
        </xdr:cNvPr>
        <xdr:cNvSpPr/>
      </xdr:nvSpPr>
      <xdr:spPr>
        <a:xfrm>
          <a:off x="6530752" y="1925753"/>
          <a:ext cx="4852143" cy="641255"/>
        </a:xfrm>
        <a:custGeom>
          <a:avLst/>
          <a:gdLst>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4641881 w 4828764"/>
            <a:gd name="csY5" fmla="*/ 1121298 h 1121298"/>
            <a:gd name="csX6" fmla="*/ 186883 w 4828764"/>
            <a:gd name="csY6" fmla="*/ 1121298 h 1121298"/>
            <a:gd name="csX7" fmla="*/ 0 w 4828764"/>
            <a:gd name="csY7" fmla="*/ 934415 h 1121298"/>
            <a:gd name="csX8" fmla="*/ 0 w 4828764"/>
            <a:gd name="csY8" fmla="*/ 186883 h 1121298"/>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186883 w 4828764"/>
            <a:gd name="csY5" fmla="*/ 1121298 h 1121298"/>
            <a:gd name="csX6" fmla="*/ 0 w 4828764"/>
            <a:gd name="csY6" fmla="*/ 934415 h 1121298"/>
            <a:gd name="csX7" fmla="*/ 0 w 4828764"/>
            <a:gd name="csY7" fmla="*/ 186883 h 1121298"/>
            <a:gd name="csX0" fmla="*/ 0 w 4828764"/>
            <a:gd name="csY0" fmla="*/ 186883 h 1027856"/>
            <a:gd name="csX1" fmla="*/ 186883 w 4828764"/>
            <a:gd name="csY1" fmla="*/ 0 h 1027856"/>
            <a:gd name="csX2" fmla="*/ 4641881 w 4828764"/>
            <a:gd name="csY2" fmla="*/ 0 h 1027856"/>
            <a:gd name="csX3" fmla="*/ 4828764 w 4828764"/>
            <a:gd name="csY3" fmla="*/ 186883 h 1027856"/>
            <a:gd name="csX4" fmla="*/ 4828764 w 4828764"/>
            <a:gd name="csY4" fmla="*/ 934415 h 1027856"/>
            <a:gd name="csX5" fmla="*/ 0 w 4828764"/>
            <a:gd name="csY5" fmla="*/ 934415 h 1027856"/>
            <a:gd name="csX6" fmla="*/ 0 w 4828764"/>
            <a:gd name="csY6" fmla="*/ 186883 h 1027856"/>
            <a:gd name="csX0" fmla="*/ 0 w 4828764"/>
            <a:gd name="csY0" fmla="*/ 186883 h 988679"/>
            <a:gd name="csX1" fmla="*/ 186883 w 4828764"/>
            <a:gd name="csY1" fmla="*/ 0 h 988679"/>
            <a:gd name="csX2" fmla="*/ 4641881 w 4828764"/>
            <a:gd name="csY2" fmla="*/ 0 h 988679"/>
            <a:gd name="csX3" fmla="*/ 4828764 w 4828764"/>
            <a:gd name="csY3" fmla="*/ 186883 h 988679"/>
            <a:gd name="csX4" fmla="*/ 4828764 w 4828764"/>
            <a:gd name="csY4" fmla="*/ 934415 h 988679"/>
            <a:gd name="csX5" fmla="*/ 0 w 4828764"/>
            <a:gd name="csY5" fmla="*/ 934415 h 988679"/>
            <a:gd name="csX6" fmla="*/ 0 w 4828764"/>
            <a:gd name="csY6" fmla="*/ 186883 h 988679"/>
            <a:gd name="csX0" fmla="*/ 0 w 4828764"/>
            <a:gd name="csY0" fmla="*/ 186883 h 946051"/>
            <a:gd name="csX1" fmla="*/ 186883 w 4828764"/>
            <a:gd name="csY1" fmla="*/ 0 h 946051"/>
            <a:gd name="csX2" fmla="*/ 4641881 w 4828764"/>
            <a:gd name="csY2" fmla="*/ 0 h 946051"/>
            <a:gd name="csX3" fmla="*/ 4828764 w 4828764"/>
            <a:gd name="csY3" fmla="*/ 186883 h 946051"/>
            <a:gd name="csX4" fmla="*/ 4828764 w 4828764"/>
            <a:gd name="csY4" fmla="*/ 934415 h 946051"/>
            <a:gd name="csX5" fmla="*/ 0 w 4828764"/>
            <a:gd name="csY5" fmla="*/ 934415 h 946051"/>
            <a:gd name="csX6" fmla="*/ 0 w 4828764"/>
            <a:gd name="csY6" fmla="*/ 186883 h 946051"/>
            <a:gd name="csX0" fmla="*/ 0 w 4833526"/>
            <a:gd name="csY0" fmla="*/ 186883 h 934415"/>
            <a:gd name="csX1" fmla="*/ 186883 w 4833526"/>
            <a:gd name="csY1" fmla="*/ 0 h 934415"/>
            <a:gd name="csX2" fmla="*/ 4641881 w 4833526"/>
            <a:gd name="csY2" fmla="*/ 0 h 934415"/>
            <a:gd name="csX3" fmla="*/ 4828764 w 4833526"/>
            <a:gd name="csY3" fmla="*/ 186883 h 934415"/>
            <a:gd name="csX4" fmla="*/ 4833526 w 4833526"/>
            <a:gd name="csY4" fmla="*/ 603083 h 934415"/>
            <a:gd name="csX5" fmla="*/ 0 w 4833526"/>
            <a:gd name="csY5" fmla="*/ 934415 h 934415"/>
            <a:gd name="csX6" fmla="*/ 0 w 4833526"/>
            <a:gd name="csY6" fmla="*/ 186883 h 934415"/>
            <a:gd name="csX0" fmla="*/ 0 w 4833526"/>
            <a:gd name="csY0" fmla="*/ 186883 h 641499"/>
            <a:gd name="csX1" fmla="*/ 186883 w 4833526"/>
            <a:gd name="csY1" fmla="*/ 0 h 641499"/>
            <a:gd name="csX2" fmla="*/ 4641881 w 4833526"/>
            <a:gd name="csY2" fmla="*/ 0 h 641499"/>
            <a:gd name="csX3" fmla="*/ 4828764 w 4833526"/>
            <a:gd name="csY3" fmla="*/ 186883 h 641499"/>
            <a:gd name="csX4" fmla="*/ 4833526 w 4833526"/>
            <a:gd name="csY4" fmla="*/ 603083 h 641499"/>
            <a:gd name="csX5" fmla="*/ 4763 w 4833526"/>
            <a:gd name="csY5" fmla="*/ 641499 h 641499"/>
            <a:gd name="csX6" fmla="*/ 0 w 4833526"/>
            <a:gd name="csY6" fmla="*/ 186883 h 641499"/>
            <a:gd name="csX0" fmla="*/ 0 w 4829222"/>
            <a:gd name="csY0" fmla="*/ 186883 h 643187"/>
            <a:gd name="csX1" fmla="*/ 186883 w 4829222"/>
            <a:gd name="csY1" fmla="*/ 0 h 643187"/>
            <a:gd name="csX2" fmla="*/ 4641881 w 4829222"/>
            <a:gd name="csY2" fmla="*/ 0 h 643187"/>
            <a:gd name="csX3" fmla="*/ 4828764 w 4829222"/>
            <a:gd name="csY3" fmla="*/ 186883 h 643187"/>
            <a:gd name="csX4" fmla="*/ 4828764 w 4829222"/>
            <a:gd name="csY4" fmla="*/ 627092 h 643187"/>
            <a:gd name="csX5" fmla="*/ 4763 w 4829222"/>
            <a:gd name="csY5" fmla="*/ 641499 h 643187"/>
            <a:gd name="csX6" fmla="*/ 0 w 4829222"/>
            <a:gd name="csY6" fmla="*/ 186883 h 643187"/>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28975" h="641499">
              <a:moveTo>
                <a:pt x="0" y="186883"/>
              </a:moveTo>
              <a:cubicBezTo>
                <a:pt x="0" y="83670"/>
                <a:pt x="83670" y="0"/>
                <a:pt x="186883" y="0"/>
              </a:cubicBezTo>
              <a:lnTo>
                <a:pt x="4641881" y="0"/>
              </a:lnTo>
              <a:cubicBezTo>
                <a:pt x="4745094" y="0"/>
                <a:pt x="4828764" y="83670"/>
                <a:pt x="4828764" y="186883"/>
              </a:cubicBezTo>
              <a:cubicBezTo>
                <a:pt x="4830351" y="325616"/>
                <a:pt x="4822414" y="478755"/>
                <a:pt x="4824001" y="617488"/>
              </a:cubicBezTo>
              <a:lnTo>
                <a:pt x="4763" y="641499"/>
              </a:lnTo>
              <a:cubicBezTo>
                <a:pt x="3175" y="489960"/>
                <a:pt x="1588" y="338422"/>
                <a:pt x="0" y="186883"/>
              </a:cubicBezTo>
              <a:close/>
            </a:path>
          </a:pathLst>
        </a:custGeom>
        <a:solidFill>
          <a:schemeClr val="accent1">
            <a:lumMod val="75000"/>
          </a:schemeClr>
        </a:solidFill>
        <a:ln w="127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effectLst/>
              <a:latin typeface="+mn-lt"/>
              <a:ea typeface="+mn-ea"/>
              <a:cs typeface="+mn-cs"/>
            </a:rPr>
            <a:t>Major Surgeries and Average HbA1C </a:t>
          </a:r>
        </a:p>
        <a:p>
          <a:pPr algn="ctr"/>
          <a:r>
            <a:rPr lang="en-US" sz="1400" b="1">
              <a:solidFill>
                <a:schemeClr val="lt1"/>
              </a:solidFill>
              <a:effectLst/>
              <a:latin typeface="+mn-lt"/>
              <a:ea typeface="+mn-ea"/>
              <a:cs typeface="+mn-cs"/>
            </a:rPr>
            <a:t>Based on Transplant History</a:t>
          </a:r>
        </a:p>
        <a:p>
          <a:pPr algn="ctr"/>
          <a:endParaRPr lang="en-US" sz="1400">
            <a:effectLst/>
          </a:endParaRPr>
        </a:p>
        <a:p>
          <a:pPr algn="ctr"/>
          <a:endParaRPr lang="en-US" sz="1400"/>
        </a:p>
      </xdr:txBody>
    </xdr:sp>
    <xdr:clientData/>
  </xdr:twoCellAnchor>
  <xdr:twoCellAnchor>
    <xdr:from>
      <xdr:col>0</xdr:col>
      <xdr:colOff>241663</xdr:colOff>
      <xdr:row>40</xdr:row>
      <xdr:rowOff>75605</xdr:rowOff>
    </xdr:from>
    <xdr:to>
      <xdr:col>8</xdr:col>
      <xdr:colOff>207085</xdr:colOff>
      <xdr:row>58</xdr:row>
      <xdr:rowOff>15241</xdr:rowOff>
    </xdr:to>
    <xdr:sp macro="" textlink="">
      <xdr:nvSpPr>
        <xdr:cNvPr id="30" name="Rectangle: Rounded Corners 21">
          <a:extLst>
            <a:ext uri="{FF2B5EF4-FFF2-40B4-BE49-F238E27FC236}">
              <a16:creationId xmlns:a16="http://schemas.microsoft.com/office/drawing/2014/main" id="{AB30F666-1EB9-BA10-71D2-4C406880F054}"/>
            </a:ext>
          </a:extLst>
        </xdr:cNvPr>
        <xdr:cNvSpPr/>
      </xdr:nvSpPr>
      <xdr:spPr>
        <a:xfrm>
          <a:off x="241663" y="7390805"/>
          <a:ext cx="4842222" cy="3231476"/>
        </a:xfrm>
        <a:custGeom>
          <a:avLst/>
          <a:gdLst>
            <a:gd name="csX0" fmla="*/ 0 w 4842222"/>
            <a:gd name="csY0" fmla="*/ 213815 h 3463159"/>
            <a:gd name="csX1" fmla="*/ 213815 w 4842222"/>
            <a:gd name="csY1" fmla="*/ 0 h 3463159"/>
            <a:gd name="csX2" fmla="*/ 4628407 w 4842222"/>
            <a:gd name="csY2" fmla="*/ 0 h 3463159"/>
            <a:gd name="csX3" fmla="*/ 4842222 w 4842222"/>
            <a:gd name="csY3" fmla="*/ 213815 h 3463159"/>
            <a:gd name="csX4" fmla="*/ 4842222 w 4842222"/>
            <a:gd name="csY4" fmla="*/ 3249344 h 3463159"/>
            <a:gd name="csX5" fmla="*/ 4628407 w 4842222"/>
            <a:gd name="csY5" fmla="*/ 3463159 h 3463159"/>
            <a:gd name="csX6" fmla="*/ 213815 w 4842222"/>
            <a:gd name="csY6" fmla="*/ 3463159 h 3463159"/>
            <a:gd name="csX7" fmla="*/ 0 w 4842222"/>
            <a:gd name="csY7" fmla="*/ 3249344 h 3463159"/>
            <a:gd name="csX8" fmla="*/ 0 w 4842222"/>
            <a:gd name="csY8" fmla="*/ 213815 h 3463159"/>
            <a:gd name="csX0" fmla="*/ 0 w 4842222"/>
            <a:gd name="csY0" fmla="*/ 213815 h 3463159"/>
            <a:gd name="csX1" fmla="*/ 213815 w 4842222"/>
            <a:gd name="csY1" fmla="*/ 0 h 3463159"/>
            <a:gd name="csX2" fmla="*/ 4842222 w 4842222"/>
            <a:gd name="csY2" fmla="*/ 213815 h 3463159"/>
            <a:gd name="csX3" fmla="*/ 4842222 w 4842222"/>
            <a:gd name="csY3" fmla="*/ 3249344 h 3463159"/>
            <a:gd name="csX4" fmla="*/ 4628407 w 4842222"/>
            <a:gd name="csY4" fmla="*/ 3463159 h 3463159"/>
            <a:gd name="csX5" fmla="*/ 213815 w 4842222"/>
            <a:gd name="csY5" fmla="*/ 3463159 h 3463159"/>
            <a:gd name="csX6" fmla="*/ 0 w 4842222"/>
            <a:gd name="csY6" fmla="*/ 3249344 h 3463159"/>
            <a:gd name="csX7" fmla="*/ 0 w 4842222"/>
            <a:gd name="csY7" fmla="*/ 213815 h 3463159"/>
            <a:gd name="csX0" fmla="*/ 0 w 4842222"/>
            <a:gd name="csY0" fmla="*/ 379441 h 3628785"/>
            <a:gd name="csX1" fmla="*/ 4842222 w 4842222"/>
            <a:gd name="csY1" fmla="*/ 379441 h 3628785"/>
            <a:gd name="csX2" fmla="*/ 4842222 w 4842222"/>
            <a:gd name="csY2" fmla="*/ 3414970 h 3628785"/>
            <a:gd name="csX3" fmla="*/ 4628407 w 4842222"/>
            <a:gd name="csY3" fmla="*/ 3628785 h 3628785"/>
            <a:gd name="csX4" fmla="*/ 213815 w 4842222"/>
            <a:gd name="csY4" fmla="*/ 3628785 h 3628785"/>
            <a:gd name="csX5" fmla="*/ 0 w 4842222"/>
            <a:gd name="csY5" fmla="*/ 3414970 h 3628785"/>
            <a:gd name="csX6" fmla="*/ 0 w 4842222"/>
            <a:gd name="csY6" fmla="*/ 379441 h 3628785"/>
            <a:gd name="csX0" fmla="*/ 0 w 4842222"/>
            <a:gd name="csY0" fmla="*/ 213916 h 3463260"/>
            <a:gd name="csX1" fmla="*/ 4842222 w 4842222"/>
            <a:gd name="csY1" fmla="*/ 213916 h 3463260"/>
            <a:gd name="csX2" fmla="*/ 4842222 w 4842222"/>
            <a:gd name="csY2" fmla="*/ 3249445 h 3463260"/>
            <a:gd name="csX3" fmla="*/ 4628407 w 4842222"/>
            <a:gd name="csY3" fmla="*/ 3463260 h 3463260"/>
            <a:gd name="csX4" fmla="*/ 213815 w 4842222"/>
            <a:gd name="csY4" fmla="*/ 3463260 h 3463260"/>
            <a:gd name="csX5" fmla="*/ 0 w 4842222"/>
            <a:gd name="csY5" fmla="*/ 3249445 h 3463260"/>
            <a:gd name="csX6" fmla="*/ 0 w 4842222"/>
            <a:gd name="csY6" fmla="*/ 213916 h 3463260"/>
            <a:gd name="csX0" fmla="*/ 0 w 4842222"/>
            <a:gd name="csY0" fmla="*/ 220562 h 3469906"/>
            <a:gd name="csX1" fmla="*/ 4842222 w 4842222"/>
            <a:gd name="csY1" fmla="*/ 220562 h 3469906"/>
            <a:gd name="csX2" fmla="*/ 4842222 w 4842222"/>
            <a:gd name="csY2" fmla="*/ 3256091 h 3469906"/>
            <a:gd name="csX3" fmla="*/ 4628407 w 4842222"/>
            <a:gd name="csY3" fmla="*/ 3469906 h 3469906"/>
            <a:gd name="csX4" fmla="*/ 213815 w 4842222"/>
            <a:gd name="csY4" fmla="*/ 3469906 h 3469906"/>
            <a:gd name="csX5" fmla="*/ 0 w 4842222"/>
            <a:gd name="csY5" fmla="*/ 3256091 h 3469906"/>
            <a:gd name="csX6" fmla="*/ 0 w 4842222"/>
            <a:gd name="csY6" fmla="*/ 220562 h 3469906"/>
            <a:gd name="csX0" fmla="*/ 0 w 4842222"/>
            <a:gd name="csY0" fmla="*/ 0 h 3249344"/>
            <a:gd name="csX1" fmla="*/ 4842222 w 4842222"/>
            <a:gd name="csY1" fmla="*/ 0 h 3249344"/>
            <a:gd name="csX2" fmla="*/ 4842222 w 4842222"/>
            <a:gd name="csY2" fmla="*/ 3035529 h 3249344"/>
            <a:gd name="csX3" fmla="*/ 4628407 w 4842222"/>
            <a:gd name="csY3" fmla="*/ 3249344 h 3249344"/>
            <a:gd name="csX4" fmla="*/ 213815 w 4842222"/>
            <a:gd name="csY4" fmla="*/ 3249344 h 3249344"/>
            <a:gd name="csX5" fmla="*/ 0 w 4842222"/>
            <a:gd name="csY5" fmla="*/ 3035529 h 3249344"/>
            <a:gd name="csX6" fmla="*/ 0 w 4842222"/>
            <a:gd name="csY6" fmla="*/ 0 h 324934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42222" h="3249344">
              <a:moveTo>
                <a:pt x="0" y="0"/>
              </a:moveTo>
              <a:cubicBezTo>
                <a:pt x="1011990" y="19595"/>
                <a:pt x="4061461" y="3830"/>
                <a:pt x="4842222" y="0"/>
              </a:cubicBezTo>
              <a:lnTo>
                <a:pt x="4842222" y="3035529"/>
              </a:lnTo>
              <a:cubicBezTo>
                <a:pt x="4842222" y="3153616"/>
                <a:pt x="4746494" y="3249344"/>
                <a:pt x="4628407" y="3249344"/>
              </a:cubicBezTo>
              <a:lnTo>
                <a:pt x="213815" y="3249344"/>
              </a:lnTo>
              <a:cubicBezTo>
                <a:pt x="95728" y="3249344"/>
                <a:pt x="0" y="3153616"/>
                <a:pt x="0" y="3035529"/>
              </a:cubicBezTo>
              <a:lnTo>
                <a:pt x="0" y="0"/>
              </a:lnTo>
              <a:close/>
            </a:path>
          </a:pathLst>
        </a:custGeom>
        <a:noFill/>
        <a:ln w="12700">
          <a:solidFill>
            <a:schemeClr val="accent1">
              <a:lumMod val="40000"/>
              <a:lumOff val="60000"/>
            </a:schemeClr>
          </a:solidFill>
        </a:ln>
        <a:effectLst>
          <a:outerShdw blurRad="50800" dist="50800" dir="5400000" algn="ctr" rotWithShape="0">
            <a:srgbClr val="000000">
              <a:alpha val="0"/>
            </a:srgbClr>
          </a:outerShdw>
          <a:softEdge rad="0"/>
        </a:effectLst>
        <a:scene3d>
          <a:camera prst="orthographicFront"/>
          <a:lightRig rig="threePt" dir="t"/>
        </a:scene3d>
        <a:sp3d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236632</xdr:colOff>
      <xdr:row>36</xdr:row>
      <xdr:rowOff>180773</xdr:rowOff>
    </xdr:from>
    <xdr:to>
      <xdr:col>8</xdr:col>
      <xdr:colOff>211975</xdr:colOff>
      <xdr:row>40</xdr:row>
      <xdr:rowOff>90508</xdr:rowOff>
    </xdr:to>
    <xdr:sp macro="" textlink="">
      <xdr:nvSpPr>
        <xdr:cNvPr id="31" name="Flowchart: Alternate Process 25">
          <a:extLst>
            <a:ext uri="{FF2B5EF4-FFF2-40B4-BE49-F238E27FC236}">
              <a16:creationId xmlns:a16="http://schemas.microsoft.com/office/drawing/2014/main" id="{5C9A3B5E-2F35-238A-E2BC-43741B24140C}"/>
            </a:ext>
          </a:extLst>
        </xdr:cNvPr>
        <xdr:cNvSpPr/>
      </xdr:nvSpPr>
      <xdr:spPr>
        <a:xfrm>
          <a:off x="236632" y="6764453"/>
          <a:ext cx="4852143" cy="641255"/>
        </a:xfrm>
        <a:custGeom>
          <a:avLst/>
          <a:gdLst>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4641881 w 4828764"/>
            <a:gd name="csY5" fmla="*/ 1121298 h 1121298"/>
            <a:gd name="csX6" fmla="*/ 186883 w 4828764"/>
            <a:gd name="csY6" fmla="*/ 1121298 h 1121298"/>
            <a:gd name="csX7" fmla="*/ 0 w 4828764"/>
            <a:gd name="csY7" fmla="*/ 934415 h 1121298"/>
            <a:gd name="csX8" fmla="*/ 0 w 4828764"/>
            <a:gd name="csY8" fmla="*/ 186883 h 1121298"/>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186883 w 4828764"/>
            <a:gd name="csY5" fmla="*/ 1121298 h 1121298"/>
            <a:gd name="csX6" fmla="*/ 0 w 4828764"/>
            <a:gd name="csY6" fmla="*/ 934415 h 1121298"/>
            <a:gd name="csX7" fmla="*/ 0 w 4828764"/>
            <a:gd name="csY7" fmla="*/ 186883 h 1121298"/>
            <a:gd name="csX0" fmla="*/ 0 w 4828764"/>
            <a:gd name="csY0" fmla="*/ 186883 h 1027856"/>
            <a:gd name="csX1" fmla="*/ 186883 w 4828764"/>
            <a:gd name="csY1" fmla="*/ 0 h 1027856"/>
            <a:gd name="csX2" fmla="*/ 4641881 w 4828764"/>
            <a:gd name="csY2" fmla="*/ 0 h 1027856"/>
            <a:gd name="csX3" fmla="*/ 4828764 w 4828764"/>
            <a:gd name="csY3" fmla="*/ 186883 h 1027856"/>
            <a:gd name="csX4" fmla="*/ 4828764 w 4828764"/>
            <a:gd name="csY4" fmla="*/ 934415 h 1027856"/>
            <a:gd name="csX5" fmla="*/ 0 w 4828764"/>
            <a:gd name="csY5" fmla="*/ 934415 h 1027856"/>
            <a:gd name="csX6" fmla="*/ 0 w 4828764"/>
            <a:gd name="csY6" fmla="*/ 186883 h 1027856"/>
            <a:gd name="csX0" fmla="*/ 0 w 4828764"/>
            <a:gd name="csY0" fmla="*/ 186883 h 988679"/>
            <a:gd name="csX1" fmla="*/ 186883 w 4828764"/>
            <a:gd name="csY1" fmla="*/ 0 h 988679"/>
            <a:gd name="csX2" fmla="*/ 4641881 w 4828764"/>
            <a:gd name="csY2" fmla="*/ 0 h 988679"/>
            <a:gd name="csX3" fmla="*/ 4828764 w 4828764"/>
            <a:gd name="csY3" fmla="*/ 186883 h 988679"/>
            <a:gd name="csX4" fmla="*/ 4828764 w 4828764"/>
            <a:gd name="csY4" fmla="*/ 934415 h 988679"/>
            <a:gd name="csX5" fmla="*/ 0 w 4828764"/>
            <a:gd name="csY5" fmla="*/ 934415 h 988679"/>
            <a:gd name="csX6" fmla="*/ 0 w 4828764"/>
            <a:gd name="csY6" fmla="*/ 186883 h 988679"/>
            <a:gd name="csX0" fmla="*/ 0 w 4828764"/>
            <a:gd name="csY0" fmla="*/ 186883 h 946051"/>
            <a:gd name="csX1" fmla="*/ 186883 w 4828764"/>
            <a:gd name="csY1" fmla="*/ 0 h 946051"/>
            <a:gd name="csX2" fmla="*/ 4641881 w 4828764"/>
            <a:gd name="csY2" fmla="*/ 0 h 946051"/>
            <a:gd name="csX3" fmla="*/ 4828764 w 4828764"/>
            <a:gd name="csY3" fmla="*/ 186883 h 946051"/>
            <a:gd name="csX4" fmla="*/ 4828764 w 4828764"/>
            <a:gd name="csY4" fmla="*/ 934415 h 946051"/>
            <a:gd name="csX5" fmla="*/ 0 w 4828764"/>
            <a:gd name="csY5" fmla="*/ 934415 h 946051"/>
            <a:gd name="csX6" fmla="*/ 0 w 4828764"/>
            <a:gd name="csY6" fmla="*/ 186883 h 946051"/>
            <a:gd name="csX0" fmla="*/ 0 w 4833526"/>
            <a:gd name="csY0" fmla="*/ 186883 h 934415"/>
            <a:gd name="csX1" fmla="*/ 186883 w 4833526"/>
            <a:gd name="csY1" fmla="*/ 0 h 934415"/>
            <a:gd name="csX2" fmla="*/ 4641881 w 4833526"/>
            <a:gd name="csY2" fmla="*/ 0 h 934415"/>
            <a:gd name="csX3" fmla="*/ 4828764 w 4833526"/>
            <a:gd name="csY3" fmla="*/ 186883 h 934415"/>
            <a:gd name="csX4" fmla="*/ 4833526 w 4833526"/>
            <a:gd name="csY4" fmla="*/ 603083 h 934415"/>
            <a:gd name="csX5" fmla="*/ 0 w 4833526"/>
            <a:gd name="csY5" fmla="*/ 934415 h 934415"/>
            <a:gd name="csX6" fmla="*/ 0 w 4833526"/>
            <a:gd name="csY6" fmla="*/ 186883 h 934415"/>
            <a:gd name="csX0" fmla="*/ 0 w 4833526"/>
            <a:gd name="csY0" fmla="*/ 186883 h 641499"/>
            <a:gd name="csX1" fmla="*/ 186883 w 4833526"/>
            <a:gd name="csY1" fmla="*/ 0 h 641499"/>
            <a:gd name="csX2" fmla="*/ 4641881 w 4833526"/>
            <a:gd name="csY2" fmla="*/ 0 h 641499"/>
            <a:gd name="csX3" fmla="*/ 4828764 w 4833526"/>
            <a:gd name="csY3" fmla="*/ 186883 h 641499"/>
            <a:gd name="csX4" fmla="*/ 4833526 w 4833526"/>
            <a:gd name="csY4" fmla="*/ 603083 h 641499"/>
            <a:gd name="csX5" fmla="*/ 4763 w 4833526"/>
            <a:gd name="csY5" fmla="*/ 641499 h 641499"/>
            <a:gd name="csX6" fmla="*/ 0 w 4833526"/>
            <a:gd name="csY6" fmla="*/ 186883 h 641499"/>
            <a:gd name="csX0" fmla="*/ 0 w 4829222"/>
            <a:gd name="csY0" fmla="*/ 186883 h 643187"/>
            <a:gd name="csX1" fmla="*/ 186883 w 4829222"/>
            <a:gd name="csY1" fmla="*/ 0 h 643187"/>
            <a:gd name="csX2" fmla="*/ 4641881 w 4829222"/>
            <a:gd name="csY2" fmla="*/ 0 h 643187"/>
            <a:gd name="csX3" fmla="*/ 4828764 w 4829222"/>
            <a:gd name="csY3" fmla="*/ 186883 h 643187"/>
            <a:gd name="csX4" fmla="*/ 4828764 w 4829222"/>
            <a:gd name="csY4" fmla="*/ 627092 h 643187"/>
            <a:gd name="csX5" fmla="*/ 4763 w 4829222"/>
            <a:gd name="csY5" fmla="*/ 641499 h 643187"/>
            <a:gd name="csX6" fmla="*/ 0 w 4829222"/>
            <a:gd name="csY6" fmla="*/ 186883 h 643187"/>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28975" h="641499">
              <a:moveTo>
                <a:pt x="0" y="186883"/>
              </a:moveTo>
              <a:cubicBezTo>
                <a:pt x="0" y="83670"/>
                <a:pt x="83670" y="0"/>
                <a:pt x="186883" y="0"/>
              </a:cubicBezTo>
              <a:lnTo>
                <a:pt x="4641881" y="0"/>
              </a:lnTo>
              <a:cubicBezTo>
                <a:pt x="4745094" y="0"/>
                <a:pt x="4828764" y="83670"/>
                <a:pt x="4828764" y="186883"/>
              </a:cubicBezTo>
              <a:cubicBezTo>
                <a:pt x="4830351" y="325616"/>
                <a:pt x="4822414" y="478755"/>
                <a:pt x="4824001" y="617488"/>
              </a:cubicBezTo>
              <a:lnTo>
                <a:pt x="4763" y="641499"/>
              </a:lnTo>
              <a:cubicBezTo>
                <a:pt x="3175" y="489960"/>
                <a:pt x="1588" y="338422"/>
                <a:pt x="0" y="186883"/>
              </a:cubicBezTo>
              <a:close/>
            </a:path>
          </a:pathLst>
        </a:custGeom>
        <a:solidFill>
          <a:schemeClr val="accent1">
            <a:lumMod val="75000"/>
          </a:schemeClr>
        </a:solidFill>
        <a:ln w="127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effectLst/>
              <a:latin typeface="+mn-lt"/>
              <a:ea typeface="+mn-ea"/>
              <a:cs typeface="+mn-cs"/>
            </a:rPr>
            <a:t>Healthcare Charges by </a:t>
          </a:r>
        </a:p>
        <a:p>
          <a:pPr algn="ctr"/>
          <a:r>
            <a:rPr lang="en-US" sz="1400" b="1">
              <a:solidFill>
                <a:schemeClr val="lt1"/>
              </a:solidFill>
              <a:effectLst/>
              <a:latin typeface="+mn-lt"/>
              <a:ea typeface="+mn-ea"/>
              <a:cs typeface="+mn-cs"/>
            </a:rPr>
            <a:t>Weight Status and Diabetes Status</a:t>
          </a:r>
          <a:endParaRPr lang="en-US" sz="1400" b="1">
            <a:effectLst/>
          </a:endParaRPr>
        </a:p>
      </xdr:txBody>
    </xdr:sp>
    <xdr:clientData/>
  </xdr:twoCellAnchor>
  <xdr:twoCellAnchor>
    <xdr:from>
      <xdr:col>0</xdr:col>
      <xdr:colOff>333103</xdr:colOff>
      <xdr:row>72</xdr:row>
      <xdr:rowOff>22265</xdr:rowOff>
    </xdr:from>
    <xdr:to>
      <xdr:col>8</xdr:col>
      <xdr:colOff>298525</xdr:colOff>
      <xdr:row>89</xdr:row>
      <xdr:rowOff>144781</xdr:rowOff>
    </xdr:to>
    <xdr:sp macro="" textlink="">
      <xdr:nvSpPr>
        <xdr:cNvPr id="32" name="Rectangle: Rounded Corners 21">
          <a:extLst>
            <a:ext uri="{FF2B5EF4-FFF2-40B4-BE49-F238E27FC236}">
              <a16:creationId xmlns:a16="http://schemas.microsoft.com/office/drawing/2014/main" id="{EA1046DC-13FC-180A-608F-5B8FCEBF867B}"/>
            </a:ext>
          </a:extLst>
        </xdr:cNvPr>
        <xdr:cNvSpPr/>
      </xdr:nvSpPr>
      <xdr:spPr>
        <a:xfrm>
          <a:off x="333103" y="13189625"/>
          <a:ext cx="4842222" cy="3231476"/>
        </a:xfrm>
        <a:custGeom>
          <a:avLst/>
          <a:gdLst>
            <a:gd name="csX0" fmla="*/ 0 w 4842222"/>
            <a:gd name="csY0" fmla="*/ 213815 h 3463159"/>
            <a:gd name="csX1" fmla="*/ 213815 w 4842222"/>
            <a:gd name="csY1" fmla="*/ 0 h 3463159"/>
            <a:gd name="csX2" fmla="*/ 4628407 w 4842222"/>
            <a:gd name="csY2" fmla="*/ 0 h 3463159"/>
            <a:gd name="csX3" fmla="*/ 4842222 w 4842222"/>
            <a:gd name="csY3" fmla="*/ 213815 h 3463159"/>
            <a:gd name="csX4" fmla="*/ 4842222 w 4842222"/>
            <a:gd name="csY4" fmla="*/ 3249344 h 3463159"/>
            <a:gd name="csX5" fmla="*/ 4628407 w 4842222"/>
            <a:gd name="csY5" fmla="*/ 3463159 h 3463159"/>
            <a:gd name="csX6" fmla="*/ 213815 w 4842222"/>
            <a:gd name="csY6" fmla="*/ 3463159 h 3463159"/>
            <a:gd name="csX7" fmla="*/ 0 w 4842222"/>
            <a:gd name="csY7" fmla="*/ 3249344 h 3463159"/>
            <a:gd name="csX8" fmla="*/ 0 w 4842222"/>
            <a:gd name="csY8" fmla="*/ 213815 h 3463159"/>
            <a:gd name="csX0" fmla="*/ 0 w 4842222"/>
            <a:gd name="csY0" fmla="*/ 213815 h 3463159"/>
            <a:gd name="csX1" fmla="*/ 213815 w 4842222"/>
            <a:gd name="csY1" fmla="*/ 0 h 3463159"/>
            <a:gd name="csX2" fmla="*/ 4842222 w 4842222"/>
            <a:gd name="csY2" fmla="*/ 213815 h 3463159"/>
            <a:gd name="csX3" fmla="*/ 4842222 w 4842222"/>
            <a:gd name="csY3" fmla="*/ 3249344 h 3463159"/>
            <a:gd name="csX4" fmla="*/ 4628407 w 4842222"/>
            <a:gd name="csY4" fmla="*/ 3463159 h 3463159"/>
            <a:gd name="csX5" fmla="*/ 213815 w 4842222"/>
            <a:gd name="csY5" fmla="*/ 3463159 h 3463159"/>
            <a:gd name="csX6" fmla="*/ 0 w 4842222"/>
            <a:gd name="csY6" fmla="*/ 3249344 h 3463159"/>
            <a:gd name="csX7" fmla="*/ 0 w 4842222"/>
            <a:gd name="csY7" fmla="*/ 213815 h 3463159"/>
            <a:gd name="csX0" fmla="*/ 0 w 4842222"/>
            <a:gd name="csY0" fmla="*/ 379441 h 3628785"/>
            <a:gd name="csX1" fmla="*/ 4842222 w 4842222"/>
            <a:gd name="csY1" fmla="*/ 379441 h 3628785"/>
            <a:gd name="csX2" fmla="*/ 4842222 w 4842222"/>
            <a:gd name="csY2" fmla="*/ 3414970 h 3628785"/>
            <a:gd name="csX3" fmla="*/ 4628407 w 4842222"/>
            <a:gd name="csY3" fmla="*/ 3628785 h 3628785"/>
            <a:gd name="csX4" fmla="*/ 213815 w 4842222"/>
            <a:gd name="csY4" fmla="*/ 3628785 h 3628785"/>
            <a:gd name="csX5" fmla="*/ 0 w 4842222"/>
            <a:gd name="csY5" fmla="*/ 3414970 h 3628785"/>
            <a:gd name="csX6" fmla="*/ 0 w 4842222"/>
            <a:gd name="csY6" fmla="*/ 379441 h 3628785"/>
            <a:gd name="csX0" fmla="*/ 0 w 4842222"/>
            <a:gd name="csY0" fmla="*/ 213916 h 3463260"/>
            <a:gd name="csX1" fmla="*/ 4842222 w 4842222"/>
            <a:gd name="csY1" fmla="*/ 213916 h 3463260"/>
            <a:gd name="csX2" fmla="*/ 4842222 w 4842222"/>
            <a:gd name="csY2" fmla="*/ 3249445 h 3463260"/>
            <a:gd name="csX3" fmla="*/ 4628407 w 4842222"/>
            <a:gd name="csY3" fmla="*/ 3463260 h 3463260"/>
            <a:gd name="csX4" fmla="*/ 213815 w 4842222"/>
            <a:gd name="csY4" fmla="*/ 3463260 h 3463260"/>
            <a:gd name="csX5" fmla="*/ 0 w 4842222"/>
            <a:gd name="csY5" fmla="*/ 3249445 h 3463260"/>
            <a:gd name="csX6" fmla="*/ 0 w 4842222"/>
            <a:gd name="csY6" fmla="*/ 213916 h 3463260"/>
            <a:gd name="csX0" fmla="*/ 0 w 4842222"/>
            <a:gd name="csY0" fmla="*/ 220562 h 3469906"/>
            <a:gd name="csX1" fmla="*/ 4842222 w 4842222"/>
            <a:gd name="csY1" fmla="*/ 220562 h 3469906"/>
            <a:gd name="csX2" fmla="*/ 4842222 w 4842222"/>
            <a:gd name="csY2" fmla="*/ 3256091 h 3469906"/>
            <a:gd name="csX3" fmla="*/ 4628407 w 4842222"/>
            <a:gd name="csY3" fmla="*/ 3469906 h 3469906"/>
            <a:gd name="csX4" fmla="*/ 213815 w 4842222"/>
            <a:gd name="csY4" fmla="*/ 3469906 h 3469906"/>
            <a:gd name="csX5" fmla="*/ 0 w 4842222"/>
            <a:gd name="csY5" fmla="*/ 3256091 h 3469906"/>
            <a:gd name="csX6" fmla="*/ 0 w 4842222"/>
            <a:gd name="csY6" fmla="*/ 220562 h 3469906"/>
            <a:gd name="csX0" fmla="*/ 0 w 4842222"/>
            <a:gd name="csY0" fmla="*/ 0 h 3249344"/>
            <a:gd name="csX1" fmla="*/ 4842222 w 4842222"/>
            <a:gd name="csY1" fmla="*/ 0 h 3249344"/>
            <a:gd name="csX2" fmla="*/ 4842222 w 4842222"/>
            <a:gd name="csY2" fmla="*/ 3035529 h 3249344"/>
            <a:gd name="csX3" fmla="*/ 4628407 w 4842222"/>
            <a:gd name="csY3" fmla="*/ 3249344 h 3249344"/>
            <a:gd name="csX4" fmla="*/ 213815 w 4842222"/>
            <a:gd name="csY4" fmla="*/ 3249344 h 3249344"/>
            <a:gd name="csX5" fmla="*/ 0 w 4842222"/>
            <a:gd name="csY5" fmla="*/ 3035529 h 3249344"/>
            <a:gd name="csX6" fmla="*/ 0 w 4842222"/>
            <a:gd name="csY6" fmla="*/ 0 h 324934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42222" h="3249344">
              <a:moveTo>
                <a:pt x="0" y="0"/>
              </a:moveTo>
              <a:cubicBezTo>
                <a:pt x="1011990" y="19595"/>
                <a:pt x="4061461" y="3830"/>
                <a:pt x="4842222" y="0"/>
              </a:cubicBezTo>
              <a:lnTo>
                <a:pt x="4842222" y="3035529"/>
              </a:lnTo>
              <a:cubicBezTo>
                <a:pt x="4842222" y="3153616"/>
                <a:pt x="4746494" y="3249344"/>
                <a:pt x="4628407" y="3249344"/>
              </a:cubicBezTo>
              <a:lnTo>
                <a:pt x="213815" y="3249344"/>
              </a:lnTo>
              <a:cubicBezTo>
                <a:pt x="95728" y="3249344"/>
                <a:pt x="0" y="3153616"/>
                <a:pt x="0" y="3035529"/>
              </a:cubicBezTo>
              <a:lnTo>
                <a:pt x="0" y="0"/>
              </a:lnTo>
              <a:close/>
            </a:path>
          </a:pathLst>
        </a:custGeom>
        <a:noFill/>
        <a:ln w="12700">
          <a:solidFill>
            <a:schemeClr val="accent1">
              <a:lumMod val="40000"/>
              <a:lumOff val="60000"/>
            </a:schemeClr>
          </a:solidFill>
        </a:ln>
        <a:effectLst>
          <a:outerShdw blurRad="50800" dist="50800" dir="5400000" algn="ctr" rotWithShape="0">
            <a:srgbClr val="000000">
              <a:alpha val="0"/>
            </a:srgbClr>
          </a:outerShdw>
          <a:softEdge rad="0"/>
        </a:effectLst>
        <a:scene3d>
          <a:camera prst="orthographicFront"/>
          <a:lightRig rig="threePt" dir="t"/>
        </a:scene3d>
        <a:sp3d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328072</xdr:colOff>
      <xdr:row>68</xdr:row>
      <xdr:rowOff>127433</xdr:rowOff>
    </xdr:from>
    <xdr:to>
      <xdr:col>8</xdr:col>
      <xdr:colOff>303415</xdr:colOff>
      <xdr:row>72</xdr:row>
      <xdr:rowOff>37168</xdr:rowOff>
    </xdr:to>
    <xdr:sp macro="" textlink="">
      <xdr:nvSpPr>
        <xdr:cNvPr id="33" name="Flowchart: Alternate Process 25">
          <a:extLst>
            <a:ext uri="{FF2B5EF4-FFF2-40B4-BE49-F238E27FC236}">
              <a16:creationId xmlns:a16="http://schemas.microsoft.com/office/drawing/2014/main" id="{3485D687-D348-AB08-4C70-09FBD44DF530}"/>
            </a:ext>
          </a:extLst>
        </xdr:cNvPr>
        <xdr:cNvSpPr/>
      </xdr:nvSpPr>
      <xdr:spPr>
        <a:xfrm>
          <a:off x="328072" y="12563273"/>
          <a:ext cx="4852143" cy="641255"/>
        </a:xfrm>
        <a:custGeom>
          <a:avLst/>
          <a:gdLst>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4641881 w 4828764"/>
            <a:gd name="csY5" fmla="*/ 1121298 h 1121298"/>
            <a:gd name="csX6" fmla="*/ 186883 w 4828764"/>
            <a:gd name="csY6" fmla="*/ 1121298 h 1121298"/>
            <a:gd name="csX7" fmla="*/ 0 w 4828764"/>
            <a:gd name="csY7" fmla="*/ 934415 h 1121298"/>
            <a:gd name="csX8" fmla="*/ 0 w 4828764"/>
            <a:gd name="csY8" fmla="*/ 186883 h 1121298"/>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186883 w 4828764"/>
            <a:gd name="csY5" fmla="*/ 1121298 h 1121298"/>
            <a:gd name="csX6" fmla="*/ 0 w 4828764"/>
            <a:gd name="csY6" fmla="*/ 934415 h 1121298"/>
            <a:gd name="csX7" fmla="*/ 0 w 4828764"/>
            <a:gd name="csY7" fmla="*/ 186883 h 1121298"/>
            <a:gd name="csX0" fmla="*/ 0 w 4828764"/>
            <a:gd name="csY0" fmla="*/ 186883 h 1027856"/>
            <a:gd name="csX1" fmla="*/ 186883 w 4828764"/>
            <a:gd name="csY1" fmla="*/ 0 h 1027856"/>
            <a:gd name="csX2" fmla="*/ 4641881 w 4828764"/>
            <a:gd name="csY2" fmla="*/ 0 h 1027856"/>
            <a:gd name="csX3" fmla="*/ 4828764 w 4828764"/>
            <a:gd name="csY3" fmla="*/ 186883 h 1027856"/>
            <a:gd name="csX4" fmla="*/ 4828764 w 4828764"/>
            <a:gd name="csY4" fmla="*/ 934415 h 1027856"/>
            <a:gd name="csX5" fmla="*/ 0 w 4828764"/>
            <a:gd name="csY5" fmla="*/ 934415 h 1027856"/>
            <a:gd name="csX6" fmla="*/ 0 w 4828764"/>
            <a:gd name="csY6" fmla="*/ 186883 h 1027856"/>
            <a:gd name="csX0" fmla="*/ 0 w 4828764"/>
            <a:gd name="csY0" fmla="*/ 186883 h 988679"/>
            <a:gd name="csX1" fmla="*/ 186883 w 4828764"/>
            <a:gd name="csY1" fmla="*/ 0 h 988679"/>
            <a:gd name="csX2" fmla="*/ 4641881 w 4828764"/>
            <a:gd name="csY2" fmla="*/ 0 h 988679"/>
            <a:gd name="csX3" fmla="*/ 4828764 w 4828764"/>
            <a:gd name="csY3" fmla="*/ 186883 h 988679"/>
            <a:gd name="csX4" fmla="*/ 4828764 w 4828764"/>
            <a:gd name="csY4" fmla="*/ 934415 h 988679"/>
            <a:gd name="csX5" fmla="*/ 0 w 4828764"/>
            <a:gd name="csY5" fmla="*/ 934415 h 988679"/>
            <a:gd name="csX6" fmla="*/ 0 w 4828764"/>
            <a:gd name="csY6" fmla="*/ 186883 h 988679"/>
            <a:gd name="csX0" fmla="*/ 0 w 4828764"/>
            <a:gd name="csY0" fmla="*/ 186883 h 946051"/>
            <a:gd name="csX1" fmla="*/ 186883 w 4828764"/>
            <a:gd name="csY1" fmla="*/ 0 h 946051"/>
            <a:gd name="csX2" fmla="*/ 4641881 w 4828764"/>
            <a:gd name="csY2" fmla="*/ 0 h 946051"/>
            <a:gd name="csX3" fmla="*/ 4828764 w 4828764"/>
            <a:gd name="csY3" fmla="*/ 186883 h 946051"/>
            <a:gd name="csX4" fmla="*/ 4828764 w 4828764"/>
            <a:gd name="csY4" fmla="*/ 934415 h 946051"/>
            <a:gd name="csX5" fmla="*/ 0 w 4828764"/>
            <a:gd name="csY5" fmla="*/ 934415 h 946051"/>
            <a:gd name="csX6" fmla="*/ 0 w 4828764"/>
            <a:gd name="csY6" fmla="*/ 186883 h 946051"/>
            <a:gd name="csX0" fmla="*/ 0 w 4833526"/>
            <a:gd name="csY0" fmla="*/ 186883 h 934415"/>
            <a:gd name="csX1" fmla="*/ 186883 w 4833526"/>
            <a:gd name="csY1" fmla="*/ 0 h 934415"/>
            <a:gd name="csX2" fmla="*/ 4641881 w 4833526"/>
            <a:gd name="csY2" fmla="*/ 0 h 934415"/>
            <a:gd name="csX3" fmla="*/ 4828764 w 4833526"/>
            <a:gd name="csY3" fmla="*/ 186883 h 934415"/>
            <a:gd name="csX4" fmla="*/ 4833526 w 4833526"/>
            <a:gd name="csY4" fmla="*/ 603083 h 934415"/>
            <a:gd name="csX5" fmla="*/ 0 w 4833526"/>
            <a:gd name="csY5" fmla="*/ 934415 h 934415"/>
            <a:gd name="csX6" fmla="*/ 0 w 4833526"/>
            <a:gd name="csY6" fmla="*/ 186883 h 934415"/>
            <a:gd name="csX0" fmla="*/ 0 w 4833526"/>
            <a:gd name="csY0" fmla="*/ 186883 h 641499"/>
            <a:gd name="csX1" fmla="*/ 186883 w 4833526"/>
            <a:gd name="csY1" fmla="*/ 0 h 641499"/>
            <a:gd name="csX2" fmla="*/ 4641881 w 4833526"/>
            <a:gd name="csY2" fmla="*/ 0 h 641499"/>
            <a:gd name="csX3" fmla="*/ 4828764 w 4833526"/>
            <a:gd name="csY3" fmla="*/ 186883 h 641499"/>
            <a:gd name="csX4" fmla="*/ 4833526 w 4833526"/>
            <a:gd name="csY4" fmla="*/ 603083 h 641499"/>
            <a:gd name="csX5" fmla="*/ 4763 w 4833526"/>
            <a:gd name="csY5" fmla="*/ 641499 h 641499"/>
            <a:gd name="csX6" fmla="*/ 0 w 4833526"/>
            <a:gd name="csY6" fmla="*/ 186883 h 641499"/>
            <a:gd name="csX0" fmla="*/ 0 w 4829222"/>
            <a:gd name="csY0" fmla="*/ 186883 h 643187"/>
            <a:gd name="csX1" fmla="*/ 186883 w 4829222"/>
            <a:gd name="csY1" fmla="*/ 0 h 643187"/>
            <a:gd name="csX2" fmla="*/ 4641881 w 4829222"/>
            <a:gd name="csY2" fmla="*/ 0 h 643187"/>
            <a:gd name="csX3" fmla="*/ 4828764 w 4829222"/>
            <a:gd name="csY3" fmla="*/ 186883 h 643187"/>
            <a:gd name="csX4" fmla="*/ 4828764 w 4829222"/>
            <a:gd name="csY4" fmla="*/ 627092 h 643187"/>
            <a:gd name="csX5" fmla="*/ 4763 w 4829222"/>
            <a:gd name="csY5" fmla="*/ 641499 h 643187"/>
            <a:gd name="csX6" fmla="*/ 0 w 4829222"/>
            <a:gd name="csY6" fmla="*/ 186883 h 643187"/>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28975" h="641499">
              <a:moveTo>
                <a:pt x="0" y="186883"/>
              </a:moveTo>
              <a:cubicBezTo>
                <a:pt x="0" y="83670"/>
                <a:pt x="83670" y="0"/>
                <a:pt x="186883" y="0"/>
              </a:cubicBezTo>
              <a:lnTo>
                <a:pt x="4641881" y="0"/>
              </a:lnTo>
              <a:cubicBezTo>
                <a:pt x="4745094" y="0"/>
                <a:pt x="4828764" y="83670"/>
                <a:pt x="4828764" y="186883"/>
              </a:cubicBezTo>
              <a:cubicBezTo>
                <a:pt x="4830351" y="325616"/>
                <a:pt x="4822414" y="478755"/>
                <a:pt x="4824001" y="617488"/>
              </a:cubicBezTo>
              <a:lnTo>
                <a:pt x="4763" y="641499"/>
              </a:lnTo>
              <a:cubicBezTo>
                <a:pt x="3175" y="489960"/>
                <a:pt x="1588" y="338422"/>
                <a:pt x="0" y="186883"/>
              </a:cubicBezTo>
              <a:close/>
            </a:path>
          </a:pathLst>
        </a:custGeom>
        <a:solidFill>
          <a:schemeClr val="accent1">
            <a:lumMod val="75000"/>
          </a:schemeClr>
        </a:solidFill>
        <a:ln w="127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0">
              <a:solidFill>
                <a:schemeClr val="lt1"/>
              </a:solidFill>
              <a:effectLst/>
              <a:latin typeface="+mn-lt"/>
              <a:ea typeface="+mn-ea"/>
              <a:cs typeface="+mn-cs"/>
            </a:rPr>
            <a:t>Age vs</a:t>
          </a:r>
          <a:r>
            <a:rPr lang="en-US" sz="1400" b="0" baseline="0">
              <a:solidFill>
                <a:schemeClr val="lt1"/>
              </a:solidFill>
              <a:effectLst/>
              <a:latin typeface="+mn-lt"/>
              <a:ea typeface="+mn-ea"/>
              <a:cs typeface="+mn-cs"/>
            </a:rPr>
            <a:t> BMI</a:t>
          </a:r>
          <a:endParaRPr lang="en-US" sz="1400" b="0"/>
        </a:p>
      </xdr:txBody>
    </xdr:sp>
    <xdr:clientData/>
  </xdr:twoCellAnchor>
  <xdr:twoCellAnchor>
    <xdr:from>
      <xdr:col>12</xdr:col>
      <xdr:colOff>188323</xdr:colOff>
      <xdr:row>71</xdr:row>
      <xdr:rowOff>182285</xdr:rowOff>
    </xdr:from>
    <xdr:to>
      <xdr:col>20</xdr:col>
      <xdr:colOff>153745</xdr:colOff>
      <xdr:row>89</xdr:row>
      <xdr:rowOff>121921</xdr:rowOff>
    </xdr:to>
    <xdr:sp macro="" textlink="">
      <xdr:nvSpPr>
        <xdr:cNvPr id="34" name="Rectangle: Rounded Corners 21">
          <a:extLst>
            <a:ext uri="{FF2B5EF4-FFF2-40B4-BE49-F238E27FC236}">
              <a16:creationId xmlns:a16="http://schemas.microsoft.com/office/drawing/2014/main" id="{8F8944FD-0B10-D237-A85F-511808E0C263}"/>
            </a:ext>
          </a:extLst>
        </xdr:cNvPr>
        <xdr:cNvSpPr/>
      </xdr:nvSpPr>
      <xdr:spPr>
        <a:xfrm>
          <a:off x="7503523" y="13166765"/>
          <a:ext cx="4842222" cy="3231476"/>
        </a:xfrm>
        <a:custGeom>
          <a:avLst/>
          <a:gdLst>
            <a:gd name="csX0" fmla="*/ 0 w 4842222"/>
            <a:gd name="csY0" fmla="*/ 213815 h 3463159"/>
            <a:gd name="csX1" fmla="*/ 213815 w 4842222"/>
            <a:gd name="csY1" fmla="*/ 0 h 3463159"/>
            <a:gd name="csX2" fmla="*/ 4628407 w 4842222"/>
            <a:gd name="csY2" fmla="*/ 0 h 3463159"/>
            <a:gd name="csX3" fmla="*/ 4842222 w 4842222"/>
            <a:gd name="csY3" fmla="*/ 213815 h 3463159"/>
            <a:gd name="csX4" fmla="*/ 4842222 w 4842222"/>
            <a:gd name="csY4" fmla="*/ 3249344 h 3463159"/>
            <a:gd name="csX5" fmla="*/ 4628407 w 4842222"/>
            <a:gd name="csY5" fmla="*/ 3463159 h 3463159"/>
            <a:gd name="csX6" fmla="*/ 213815 w 4842222"/>
            <a:gd name="csY6" fmla="*/ 3463159 h 3463159"/>
            <a:gd name="csX7" fmla="*/ 0 w 4842222"/>
            <a:gd name="csY7" fmla="*/ 3249344 h 3463159"/>
            <a:gd name="csX8" fmla="*/ 0 w 4842222"/>
            <a:gd name="csY8" fmla="*/ 213815 h 3463159"/>
            <a:gd name="csX0" fmla="*/ 0 w 4842222"/>
            <a:gd name="csY0" fmla="*/ 213815 h 3463159"/>
            <a:gd name="csX1" fmla="*/ 213815 w 4842222"/>
            <a:gd name="csY1" fmla="*/ 0 h 3463159"/>
            <a:gd name="csX2" fmla="*/ 4842222 w 4842222"/>
            <a:gd name="csY2" fmla="*/ 213815 h 3463159"/>
            <a:gd name="csX3" fmla="*/ 4842222 w 4842222"/>
            <a:gd name="csY3" fmla="*/ 3249344 h 3463159"/>
            <a:gd name="csX4" fmla="*/ 4628407 w 4842222"/>
            <a:gd name="csY4" fmla="*/ 3463159 h 3463159"/>
            <a:gd name="csX5" fmla="*/ 213815 w 4842222"/>
            <a:gd name="csY5" fmla="*/ 3463159 h 3463159"/>
            <a:gd name="csX6" fmla="*/ 0 w 4842222"/>
            <a:gd name="csY6" fmla="*/ 3249344 h 3463159"/>
            <a:gd name="csX7" fmla="*/ 0 w 4842222"/>
            <a:gd name="csY7" fmla="*/ 213815 h 3463159"/>
            <a:gd name="csX0" fmla="*/ 0 w 4842222"/>
            <a:gd name="csY0" fmla="*/ 379441 h 3628785"/>
            <a:gd name="csX1" fmla="*/ 4842222 w 4842222"/>
            <a:gd name="csY1" fmla="*/ 379441 h 3628785"/>
            <a:gd name="csX2" fmla="*/ 4842222 w 4842222"/>
            <a:gd name="csY2" fmla="*/ 3414970 h 3628785"/>
            <a:gd name="csX3" fmla="*/ 4628407 w 4842222"/>
            <a:gd name="csY3" fmla="*/ 3628785 h 3628785"/>
            <a:gd name="csX4" fmla="*/ 213815 w 4842222"/>
            <a:gd name="csY4" fmla="*/ 3628785 h 3628785"/>
            <a:gd name="csX5" fmla="*/ 0 w 4842222"/>
            <a:gd name="csY5" fmla="*/ 3414970 h 3628785"/>
            <a:gd name="csX6" fmla="*/ 0 w 4842222"/>
            <a:gd name="csY6" fmla="*/ 379441 h 3628785"/>
            <a:gd name="csX0" fmla="*/ 0 w 4842222"/>
            <a:gd name="csY0" fmla="*/ 213916 h 3463260"/>
            <a:gd name="csX1" fmla="*/ 4842222 w 4842222"/>
            <a:gd name="csY1" fmla="*/ 213916 h 3463260"/>
            <a:gd name="csX2" fmla="*/ 4842222 w 4842222"/>
            <a:gd name="csY2" fmla="*/ 3249445 h 3463260"/>
            <a:gd name="csX3" fmla="*/ 4628407 w 4842222"/>
            <a:gd name="csY3" fmla="*/ 3463260 h 3463260"/>
            <a:gd name="csX4" fmla="*/ 213815 w 4842222"/>
            <a:gd name="csY4" fmla="*/ 3463260 h 3463260"/>
            <a:gd name="csX5" fmla="*/ 0 w 4842222"/>
            <a:gd name="csY5" fmla="*/ 3249445 h 3463260"/>
            <a:gd name="csX6" fmla="*/ 0 w 4842222"/>
            <a:gd name="csY6" fmla="*/ 213916 h 3463260"/>
            <a:gd name="csX0" fmla="*/ 0 w 4842222"/>
            <a:gd name="csY0" fmla="*/ 220562 h 3469906"/>
            <a:gd name="csX1" fmla="*/ 4842222 w 4842222"/>
            <a:gd name="csY1" fmla="*/ 220562 h 3469906"/>
            <a:gd name="csX2" fmla="*/ 4842222 w 4842222"/>
            <a:gd name="csY2" fmla="*/ 3256091 h 3469906"/>
            <a:gd name="csX3" fmla="*/ 4628407 w 4842222"/>
            <a:gd name="csY3" fmla="*/ 3469906 h 3469906"/>
            <a:gd name="csX4" fmla="*/ 213815 w 4842222"/>
            <a:gd name="csY4" fmla="*/ 3469906 h 3469906"/>
            <a:gd name="csX5" fmla="*/ 0 w 4842222"/>
            <a:gd name="csY5" fmla="*/ 3256091 h 3469906"/>
            <a:gd name="csX6" fmla="*/ 0 w 4842222"/>
            <a:gd name="csY6" fmla="*/ 220562 h 3469906"/>
            <a:gd name="csX0" fmla="*/ 0 w 4842222"/>
            <a:gd name="csY0" fmla="*/ 0 h 3249344"/>
            <a:gd name="csX1" fmla="*/ 4842222 w 4842222"/>
            <a:gd name="csY1" fmla="*/ 0 h 3249344"/>
            <a:gd name="csX2" fmla="*/ 4842222 w 4842222"/>
            <a:gd name="csY2" fmla="*/ 3035529 h 3249344"/>
            <a:gd name="csX3" fmla="*/ 4628407 w 4842222"/>
            <a:gd name="csY3" fmla="*/ 3249344 h 3249344"/>
            <a:gd name="csX4" fmla="*/ 213815 w 4842222"/>
            <a:gd name="csY4" fmla="*/ 3249344 h 3249344"/>
            <a:gd name="csX5" fmla="*/ 0 w 4842222"/>
            <a:gd name="csY5" fmla="*/ 3035529 h 3249344"/>
            <a:gd name="csX6" fmla="*/ 0 w 4842222"/>
            <a:gd name="csY6" fmla="*/ 0 h 324934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42222" h="3249344">
              <a:moveTo>
                <a:pt x="0" y="0"/>
              </a:moveTo>
              <a:cubicBezTo>
                <a:pt x="1011990" y="19595"/>
                <a:pt x="4061461" y="3830"/>
                <a:pt x="4842222" y="0"/>
              </a:cubicBezTo>
              <a:lnTo>
                <a:pt x="4842222" y="3035529"/>
              </a:lnTo>
              <a:cubicBezTo>
                <a:pt x="4842222" y="3153616"/>
                <a:pt x="4746494" y="3249344"/>
                <a:pt x="4628407" y="3249344"/>
              </a:cubicBezTo>
              <a:lnTo>
                <a:pt x="213815" y="3249344"/>
              </a:lnTo>
              <a:cubicBezTo>
                <a:pt x="95728" y="3249344"/>
                <a:pt x="0" y="3153616"/>
                <a:pt x="0" y="3035529"/>
              </a:cubicBezTo>
              <a:lnTo>
                <a:pt x="0" y="0"/>
              </a:lnTo>
              <a:close/>
            </a:path>
          </a:pathLst>
        </a:custGeom>
        <a:noFill/>
        <a:ln w="12700">
          <a:solidFill>
            <a:schemeClr val="accent1">
              <a:lumMod val="40000"/>
              <a:lumOff val="60000"/>
            </a:schemeClr>
          </a:solidFill>
        </a:ln>
        <a:effectLst>
          <a:outerShdw blurRad="50800" dist="50800" dir="5400000" algn="ctr" rotWithShape="0">
            <a:srgbClr val="000000">
              <a:alpha val="0"/>
            </a:srgbClr>
          </a:outerShdw>
          <a:softEdge rad="0"/>
        </a:effectLst>
        <a:scene3d>
          <a:camera prst="orthographicFront"/>
          <a:lightRig rig="threePt" dir="t"/>
        </a:scene3d>
        <a:sp3d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183292</xdr:colOff>
      <xdr:row>68</xdr:row>
      <xdr:rowOff>104573</xdr:rowOff>
    </xdr:from>
    <xdr:to>
      <xdr:col>20</xdr:col>
      <xdr:colOff>158635</xdr:colOff>
      <xdr:row>72</xdr:row>
      <xdr:rowOff>14308</xdr:rowOff>
    </xdr:to>
    <xdr:sp macro="" textlink="">
      <xdr:nvSpPr>
        <xdr:cNvPr id="35" name="Flowchart: Alternate Process 25">
          <a:extLst>
            <a:ext uri="{FF2B5EF4-FFF2-40B4-BE49-F238E27FC236}">
              <a16:creationId xmlns:a16="http://schemas.microsoft.com/office/drawing/2014/main" id="{1DE972E6-E074-C01D-3F08-20789043C584}"/>
            </a:ext>
          </a:extLst>
        </xdr:cNvPr>
        <xdr:cNvSpPr/>
      </xdr:nvSpPr>
      <xdr:spPr>
        <a:xfrm>
          <a:off x="7498492" y="12540413"/>
          <a:ext cx="4852143" cy="641255"/>
        </a:xfrm>
        <a:custGeom>
          <a:avLst/>
          <a:gdLst>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4641881 w 4828764"/>
            <a:gd name="csY5" fmla="*/ 1121298 h 1121298"/>
            <a:gd name="csX6" fmla="*/ 186883 w 4828764"/>
            <a:gd name="csY6" fmla="*/ 1121298 h 1121298"/>
            <a:gd name="csX7" fmla="*/ 0 w 4828764"/>
            <a:gd name="csY7" fmla="*/ 934415 h 1121298"/>
            <a:gd name="csX8" fmla="*/ 0 w 4828764"/>
            <a:gd name="csY8" fmla="*/ 186883 h 1121298"/>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186883 w 4828764"/>
            <a:gd name="csY5" fmla="*/ 1121298 h 1121298"/>
            <a:gd name="csX6" fmla="*/ 0 w 4828764"/>
            <a:gd name="csY6" fmla="*/ 934415 h 1121298"/>
            <a:gd name="csX7" fmla="*/ 0 w 4828764"/>
            <a:gd name="csY7" fmla="*/ 186883 h 1121298"/>
            <a:gd name="csX0" fmla="*/ 0 w 4828764"/>
            <a:gd name="csY0" fmla="*/ 186883 h 1027856"/>
            <a:gd name="csX1" fmla="*/ 186883 w 4828764"/>
            <a:gd name="csY1" fmla="*/ 0 h 1027856"/>
            <a:gd name="csX2" fmla="*/ 4641881 w 4828764"/>
            <a:gd name="csY2" fmla="*/ 0 h 1027856"/>
            <a:gd name="csX3" fmla="*/ 4828764 w 4828764"/>
            <a:gd name="csY3" fmla="*/ 186883 h 1027856"/>
            <a:gd name="csX4" fmla="*/ 4828764 w 4828764"/>
            <a:gd name="csY4" fmla="*/ 934415 h 1027856"/>
            <a:gd name="csX5" fmla="*/ 0 w 4828764"/>
            <a:gd name="csY5" fmla="*/ 934415 h 1027856"/>
            <a:gd name="csX6" fmla="*/ 0 w 4828764"/>
            <a:gd name="csY6" fmla="*/ 186883 h 1027856"/>
            <a:gd name="csX0" fmla="*/ 0 w 4828764"/>
            <a:gd name="csY0" fmla="*/ 186883 h 988679"/>
            <a:gd name="csX1" fmla="*/ 186883 w 4828764"/>
            <a:gd name="csY1" fmla="*/ 0 h 988679"/>
            <a:gd name="csX2" fmla="*/ 4641881 w 4828764"/>
            <a:gd name="csY2" fmla="*/ 0 h 988679"/>
            <a:gd name="csX3" fmla="*/ 4828764 w 4828764"/>
            <a:gd name="csY3" fmla="*/ 186883 h 988679"/>
            <a:gd name="csX4" fmla="*/ 4828764 w 4828764"/>
            <a:gd name="csY4" fmla="*/ 934415 h 988679"/>
            <a:gd name="csX5" fmla="*/ 0 w 4828764"/>
            <a:gd name="csY5" fmla="*/ 934415 h 988679"/>
            <a:gd name="csX6" fmla="*/ 0 w 4828764"/>
            <a:gd name="csY6" fmla="*/ 186883 h 988679"/>
            <a:gd name="csX0" fmla="*/ 0 w 4828764"/>
            <a:gd name="csY0" fmla="*/ 186883 h 946051"/>
            <a:gd name="csX1" fmla="*/ 186883 w 4828764"/>
            <a:gd name="csY1" fmla="*/ 0 h 946051"/>
            <a:gd name="csX2" fmla="*/ 4641881 w 4828764"/>
            <a:gd name="csY2" fmla="*/ 0 h 946051"/>
            <a:gd name="csX3" fmla="*/ 4828764 w 4828764"/>
            <a:gd name="csY3" fmla="*/ 186883 h 946051"/>
            <a:gd name="csX4" fmla="*/ 4828764 w 4828764"/>
            <a:gd name="csY4" fmla="*/ 934415 h 946051"/>
            <a:gd name="csX5" fmla="*/ 0 w 4828764"/>
            <a:gd name="csY5" fmla="*/ 934415 h 946051"/>
            <a:gd name="csX6" fmla="*/ 0 w 4828764"/>
            <a:gd name="csY6" fmla="*/ 186883 h 946051"/>
            <a:gd name="csX0" fmla="*/ 0 w 4833526"/>
            <a:gd name="csY0" fmla="*/ 186883 h 934415"/>
            <a:gd name="csX1" fmla="*/ 186883 w 4833526"/>
            <a:gd name="csY1" fmla="*/ 0 h 934415"/>
            <a:gd name="csX2" fmla="*/ 4641881 w 4833526"/>
            <a:gd name="csY2" fmla="*/ 0 h 934415"/>
            <a:gd name="csX3" fmla="*/ 4828764 w 4833526"/>
            <a:gd name="csY3" fmla="*/ 186883 h 934415"/>
            <a:gd name="csX4" fmla="*/ 4833526 w 4833526"/>
            <a:gd name="csY4" fmla="*/ 603083 h 934415"/>
            <a:gd name="csX5" fmla="*/ 0 w 4833526"/>
            <a:gd name="csY5" fmla="*/ 934415 h 934415"/>
            <a:gd name="csX6" fmla="*/ 0 w 4833526"/>
            <a:gd name="csY6" fmla="*/ 186883 h 934415"/>
            <a:gd name="csX0" fmla="*/ 0 w 4833526"/>
            <a:gd name="csY0" fmla="*/ 186883 h 641499"/>
            <a:gd name="csX1" fmla="*/ 186883 w 4833526"/>
            <a:gd name="csY1" fmla="*/ 0 h 641499"/>
            <a:gd name="csX2" fmla="*/ 4641881 w 4833526"/>
            <a:gd name="csY2" fmla="*/ 0 h 641499"/>
            <a:gd name="csX3" fmla="*/ 4828764 w 4833526"/>
            <a:gd name="csY3" fmla="*/ 186883 h 641499"/>
            <a:gd name="csX4" fmla="*/ 4833526 w 4833526"/>
            <a:gd name="csY4" fmla="*/ 603083 h 641499"/>
            <a:gd name="csX5" fmla="*/ 4763 w 4833526"/>
            <a:gd name="csY5" fmla="*/ 641499 h 641499"/>
            <a:gd name="csX6" fmla="*/ 0 w 4833526"/>
            <a:gd name="csY6" fmla="*/ 186883 h 641499"/>
            <a:gd name="csX0" fmla="*/ 0 w 4829222"/>
            <a:gd name="csY0" fmla="*/ 186883 h 643187"/>
            <a:gd name="csX1" fmla="*/ 186883 w 4829222"/>
            <a:gd name="csY1" fmla="*/ 0 h 643187"/>
            <a:gd name="csX2" fmla="*/ 4641881 w 4829222"/>
            <a:gd name="csY2" fmla="*/ 0 h 643187"/>
            <a:gd name="csX3" fmla="*/ 4828764 w 4829222"/>
            <a:gd name="csY3" fmla="*/ 186883 h 643187"/>
            <a:gd name="csX4" fmla="*/ 4828764 w 4829222"/>
            <a:gd name="csY4" fmla="*/ 627092 h 643187"/>
            <a:gd name="csX5" fmla="*/ 4763 w 4829222"/>
            <a:gd name="csY5" fmla="*/ 641499 h 643187"/>
            <a:gd name="csX6" fmla="*/ 0 w 4829222"/>
            <a:gd name="csY6" fmla="*/ 186883 h 643187"/>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28975" h="641499">
              <a:moveTo>
                <a:pt x="0" y="186883"/>
              </a:moveTo>
              <a:cubicBezTo>
                <a:pt x="0" y="83670"/>
                <a:pt x="83670" y="0"/>
                <a:pt x="186883" y="0"/>
              </a:cubicBezTo>
              <a:lnTo>
                <a:pt x="4641881" y="0"/>
              </a:lnTo>
              <a:cubicBezTo>
                <a:pt x="4745094" y="0"/>
                <a:pt x="4828764" y="83670"/>
                <a:pt x="4828764" y="186883"/>
              </a:cubicBezTo>
              <a:cubicBezTo>
                <a:pt x="4830351" y="325616"/>
                <a:pt x="4822414" y="478755"/>
                <a:pt x="4824001" y="617488"/>
              </a:cubicBezTo>
              <a:lnTo>
                <a:pt x="4763" y="641499"/>
              </a:lnTo>
              <a:cubicBezTo>
                <a:pt x="3175" y="489960"/>
                <a:pt x="1588" y="338422"/>
                <a:pt x="0" y="186883"/>
              </a:cubicBezTo>
              <a:close/>
            </a:path>
          </a:pathLst>
        </a:custGeom>
        <a:solidFill>
          <a:schemeClr val="accent1">
            <a:lumMod val="75000"/>
          </a:schemeClr>
        </a:solidFill>
        <a:ln w="127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Age vs HbA1c</a:t>
          </a:r>
          <a:endParaRPr lang="en-US" sz="1100"/>
        </a:p>
      </xdr:txBody>
    </xdr:sp>
    <xdr:clientData/>
  </xdr:twoCellAnchor>
  <xdr:twoCellAnchor>
    <xdr:from>
      <xdr:col>11</xdr:col>
      <xdr:colOff>416923</xdr:colOff>
      <xdr:row>39</xdr:row>
      <xdr:rowOff>182285</xdr:rowOff>
    </xdr:from>
    <xdr:to>
      <xdr:col>19</xdr:col>
      <xdr:colOff>382345</xdr:colOff>
      <xdr:row>57</xdr:row>
      <xdr:rowOff>121921</xdr:rowOff>
    </xdr:to>
    <xdr:sp macro="" textlink="">
      <xdr:nvSpPr>
        <xdr:cNvPr id="36" name="Rectangle: Rounded Corners 21">
          <a:extLst>
            <a:ext uri="{FF2B5EF4-FFF2-40B4-BE49-F238E27FC236}">
              <a16:creationId xmlns:a16="http://schemas.microsoft.com/office/drawing/2014/main" id="{7F6971A2-7CE3-9AB2-9539-2D56785E61B7}"/>
            </a:ext>
          </a:extLst>
        </xdr:cNvPr>
        <xdr:cNvSpPr/>
      </xdr:nvSpPr>
      <xdr:spPr>
        <a:xfrm>
          <a:off x="7122523" y="7314605"/>
          <a:ext cx="4842222" cy="3231476"/>
        </a:xfrm>
        <a:custGeom>
          <a:avLst/>
          <a:gdLst>
            <a:gd name="csX0" fmla="*/ 0 w 4842222"/>
            <a:gd name="csY0" fmla="*/ 213815 h 3463159"/>
            <a:gd name="csX1" fmla="*/ 213815 w 4842222"/>
            <a:gd name="csY1" fmla="*/ 0 h 3463159"/>
            <a:gd name="csX2" fmla="*/ 4628407 w 4842222"/>
            <a:gd name="csY2" fmla="*/ 0 h 3463159"/>
            <a:gd name="csX3" fmla="*/ 4842222 w 4842222"/>
            <a:gd name="csY3" fmla="*/ 213815 h 3463159"/>
            <a:gd name="csX4" fmla="*/ 4842222 w 4842222"/>
            <a:gd name="csY4" fmla="*/ 3249344 h 3463159"/>
            <a:gd name="csX5" fmla="*/ 4628407 w 4842222"/>
            <a:gd name="csY5" fmla="*/ 3463159 h 3463159"/>
            <a:gd name="csX6" fmla="*/ 213815 w 4842222"/>
            <a:gd name="csY6" fmla="*/ 3463159 h 3463159"/>
            <a:gd name="csX7" fmla="*/ 0 w 4842222"/>
            <a:gd name="csY7" fmla="*/ 3249344 h 3463159"/>
            <a:gd name="csX8" fmla="*/ 0 w 4842222"/>
            <a:gd name="csY8" fmla="*/ 213815 h 3463159"/>
            <a:gd name="csX0" fmla="*/ 0 w 4842222"/>
            <a:gd name="csY0" fmla="*/ 213815 h 3463159"/>
            <a:gd name="csX1" fmla="*/ 213815 w 4842222"/>
            <a:gd name="csY1" fmla="*/ 0 h 3463159"/>
            <a:gd name="csX2" fmla="*/ 4842222 w 4842222"/>
            <a:gd name="csY2" fmla="*/ 213815 h 3463159"/>
            <a:gd name="csX3" fmla="*/ 4842222 w 4842222"/>
            <a:gd name="csY3" fmla="*/ 3249344 h 3463159"/>
            <a:gd name="csX4" fmla="*/ 4628407 w 4842222"/>
            <a:gd name="csY4" fmla="*/ 3463159 h 3463159"/>
            <a:gd name="csX5" fmla="*/ 213815 w 4842222"/>
            <a:gd name="csY5" fmla="*/ 3463159 h 3463159"/>
            <a:gd name="csX6" fmla="*/ 0 w 4842222"/>
            <a:gd name="csY6" fmla="*/ 3249344 h 3463159"/>
            <a:gd name="csX7" fmla="*/ 0 w 4842222"/>
            <a:gd name="csY7" fmla="*/ 213815 h 3463159"/>
            <a:gd name="csX0" fmla="*/ 0 w 4842222"/>
            <a:gd name="csY0" fmla="*/ 379441 h 3628785"/>
            <a:gd name="csX1" fmla="*/ 4842222 w 4842222"/>
            <a:gd name="csY1" fmla="*/ 379441 h 3628785"/>
            <a:gd name="csX2" fmla="*/ 4842222 w 4842222"/>
            <a:gd name="csY2" fmla="*/ 3414970 h 3628785"/>
            <a:gd name="csX3" fmla="*/ 4628407 w 4842222"/>
            <a:gd name="csY3" fmla="*/ 3628785 h 3628785"/>
            <a:gd name="csX4" fmla="*/ 213815 w 4842222"/>
            <a:gd name="csY4" fmla="*/ 3628785 h 3628785"/>
            <a:gd name="csX5" fmla="*/ 0 w 4842222"/>
            <a:gd name="csY5" fmla="*/ 3414970 h 3628785"/>
            <a:gd name="csX6" fmla="*/ 0 w 4842222"/>
            <a:gd name="csY6" fmla="*/ 379441 h 3628785"/>
            <a:gd name="csX0" fmla="*/ 0 w 4842222"/>
            <a:gd name="csY0" fmla="*/ 213916 h 3463260"/>
            <a:gd name="csX1" fmla="*/ 4842222 w 4842222"/>
            <a:gd name="csY1" fmla="*/ 213916 h 3463260"/>
            <a:gd name="csX2" fmla="*/ 4842222 w 4842222"/>
            <a:gd name="csY2" fmla="*/ 3249445 h 3463260"/>
            <a:gd name="csX3" fmla="*/ 4628407 w 4842222"/>
            <a:gd name="csY3" fmla="*/ 3463260 h 3463260"/>
            <a:gd name="csX4" fmla="*/ 213815 w 4842222"/>
            <a:gd name="csY4" fmla="*/ 3463260 h 3463260"/>
            <a:gd name="csX5" fmla="*/ 0 w 4842222"/>
            <a:gd name="csY5" fmla="*/ 3249445 h 3463260"/>
            <a:gd name="csX6" fmla="*/ 0 w 4842222"/>
            <a:gd name="csY6" fmla="*/ 213916 h 3463260"/>
            <a:gd name="csX0" fmla="*/ 0 w 4842222"/>
            <a:gd name="csY0" fmla="*/ 220562 h 3469906"/>
            <a:gd name="csX1" fmla="*/ 4842222 w 4842222"/>
            <a:gd name="csY1" fmla="*/ 220562 h 3469906"/>
            <a:gd name="csX2" fmla="*/ 4842222 w 4842222"/>
            <a:gd name="csY2" fmla="*/ 3256091 h 3469906"/>
            <a:gd name="csX3" fmla="*/ 4628407 w 4842222"/>
            <a:gd name="csY3" fmla="*/ 3469906 h 3469906"/>
            <a:gd name="csX4" fmla="*/ 213815 w 4842222"/>
            <a:gd name="csY4" fmla="*/ 3469906 h 3469906"/>
            <a:gd name="csX5" fmla="*/ 0 w 4842222"/>
            <a:gd name="csY5" fmla="*/ 3256091 h 3469906"/>
            <a:gd name="csX6" fmla="*/ 0 w 4842222"/>
            <a:gd name="csY6" fmla="*/ 220562 h 3469906"/>
            <a:gd name="csX0" fmla="*/ 0 w 4842222"/>
            <a:gd name="csY0" fmla="*/ 0 h 3249344"/>
            <a:gd name="csX1" fmla="*/ 4842222 w 4842222"/>
            <a:gd name="csY1" fmla="*/ 0 h 3249344"/>
            <a:gd name="csX2" fmla="*/ 4842222 w 4842222"/>
            <a:gd name="csY2" fmla="*/ 3035529 h 3249344"/>
            <a:gd name="csX3" fmla="*/ 4628407 w 4842222"/>
            <a:gd name="csY3" fmla="*/ 3249344 h 3249344"/>
            <a:gd name="csX4" fmla="*/ 213815 w 4842222"/>
            <a:gd name="csY4" fmla="*/ 3249344 h 3249344"/>
            <a:gd name="csX5" fmla="*/ 0 w 4842222"/>
            <a:gd name="csY5" fmla="*/ 3035529 h 3249344"/>
            <a:gd name="csX6" fmla="*/ 0 w 4842222"/>
            <a:gd name="csY6" fmla="*/ 0 h 324934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42222" h="3249344">
              <a:moveTo>
                <a:pt x="0" y="0"/>
              </a:moveTo>
              <a:cubicBezTo>
                <a:pt x="1011990" y="19595"/>
                <a:pt x="4061461" y="3830"/>
                <a:pt x="4842222" y="0"/>
              </a:cubicBezTo>
              <a:lnTo>
                <a:pt x="4842222" y="3035529"/>
              </a:lnTo>
              <a:cubicBezTo>
                <a:pt x="4842222" y="3153616"/>
                <a:pt x="4746494" y="3249344"/>
                <a:pt x="4628407" y="3249344"/>
              </a:cubicBezTo>
              <a:lnTo>
                <a:pt x="213815" y="3249344"/>
              </a:lnTo>
              <a:cubicBezTo>
                <a:pt x="95728" y="3249344"/>
                <a:pt x="0" y="3153616"/>
                <a:pt x="0" y="3035529"/>
              </a:cubicBezTo>
              <a:lnTo>
                <a:pt x="0" y="0"/>
              </a:lnTo>
              <a:close/>
            </a:path>
          </a:pathLst>
        </a:custGeom>
        <a:noFill/>
        <a:ln w="12700">
          <a:solidFill>
            <a:schemeClr val="accent1">
              <a:lumMod val="40000"/>
              <a:lumOff val="60000"/>
            </a:schemeClr>
          </a:solidFill>
        </a:ln>
        <a:effectLst>
          <a:outerShdw blurRad="50800" dist="50800" dir="5400000" algn="ctr" rotWithShape="0">
            <a:srgbClr val="000000">
              <a:alpha val="0"/>
            </a:srgbClr>
          </a:outerShdw>
          <a:softEdge rad="0"/>
        </a:effectLst>
        <a:scene3d>
          <a:camera prst="orthographicFront"/>
          <a:lightRig rig="threePt" dir="t"/>
        </a:scene3d>
        <a:sp3d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411892</xdr:colOff>
      <xdr:row>36</xdr:row>
      <xdr:rowOff>104573</xdr:rowOff>
    </xdr:from>
    <xdr:to>
      <xdr:col>19</xdr:col>
      <xdr:colOff>387235</xdr:colOff>
      <xdr:row>40</xdr:row>
      <xdr:rowOff>14308</xdr:rowOff>
    </xdr:to>
    <xdr:sp macro="" textlink="">
      <xdr:nvSpPr>
        <xdr:cNvPr id="37" name="Flowchart: Alternate Process 25">
          <a:extLst>
            <a:ext uri="{FF2B5EF4-FFF2-40B4-BE49-F238E27FC236}">
              <a16:creationId xmlns:a16="http://schemas.microsoft.com/office/drawing/2014/main" id="{0F9FB9FD-4405-4C44-AE31-1B96F221F4D2}"/>
            </a:ext>
          </a:extLst>
        </xdr:cNvPr>
        <xdr:cNvSpPr/>
      </xdr:nvSpPr>
      <xdr:spPr>
        <a:xfrm>
          <a:off x="7117492" y="6688253"/>
          <a:ext cx="4852143" cy="641255"/>
        </a:xfrm>
        <a:custGeom>
          <a:avLst/>
          <a:gdLst>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4641881 w 4828764"/>
            <a:gd name="csY5" fmla="*/ 1121298 h 1121298"/>
            <a:gd name="csX6" fmla="*/ 186883 w 4828764"/>
            <a:gd name="csY6" fmla="*/ 1121298 h 1121298"/>
            <a:gd name="csX7" fmla="*/ 0 w 4828764"/>
            <a:gd name="csY7" fmla="*/ 934415 h 1121298"/>
            <a:gd name="csX8" fmla="*/ 0 w 4828764"/>
            <a:gd name="csY8" fmla="*/ 186883 h 1121298"/>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186883 w 4828764"/>
            <a:gd name="csY5" fmla="*/ 1121298 h 1121298"/>
            <a:gd name="csX6" fmla="*/ 0 w 4828764"/>
            <a:gd name="csY6" fmla="*/ 934415 h 1121298"/>
            <a:gd name="csX7" fmla="*/ 0 w 4828764"/>
            <a:gd name="csY7" fmla="*/ 186883 h 1121298"/>
            <a:gd name="csX0" fmla="*/ 0 w 4828764"/>
            <a:gd name="csY0" fmla="*/ 186883 h 1027856"/>
            <a:gd name="csX1" fmla="*/ 186883 w 4828764"/>
            <a:gd name="csY1" fmla="*/ 0 h 1027856"/>
            <a:gd name="csX2" fmla="*/ 4641881 w 4828764"/>
            <a:gd name="csY2" fmla="*/ 0 h 1027856"/>
            <a:gd name="csX3" fmla="*/ 4828764 w 4828764"/>
            <a:gd name="csY3" fmla="*/ 186883 h 1027856"/>
            <a:gd name="csX4" fmla="*/ 4828764 w 4828764"/>
            <a:gd name="csY4" fmla="*/ 934415 h 1027856"/>
            <a:gd name="csX5" fmla="*/ 0 w 4828764"/>
            <a:gd name="csY5" fmla="*/ 934415 h 1027856"/>
            <a:gd name="csX6" fmla="*/ 0 w 4828764"/>
            <a:gd name="csY6" fmla="*/ 186883 h 1027856"/>
            <a:gd name="csX0" fmla="*/ 0 w 4828764"/>
            <a:gd name="csY0" fmla="*/ 186883 h 988679"/>
            <a:gd name="csX1" fmla="*/ 186883 w 4828764"/>
            <a:gd name="csY1" fmla="*/ 0 h 988679"/>
            <a:gd name="csX2" fmla="*/ 4641881 w 4828764"/>
            <a:gd name="csY2" fmla="*/ 0 h 988679"/>
            <a:gd name="csX3" fmla="*/ 4828764 w 4828764"/>
            <a:gd name="csY3" fmla="*/ 186883 h 988679"/>
            <a:gd name="csX4" fmla="*/ 4828764 w 4828764"/>
            <a:gd name="csY4" fmla="*/ 934415 h 988679"/>
            <a:gd name="csX5" fmla="*/ 0 w 4828764"/>
            <a:gd name="csY5" fmla="*/ 934415 h 988679"/>
            <a:gd name="csX6" fmla="*/ 0 w 4828764"/>
            <a:gd name="csY6" fmla="*/ 186883 h 988679"/>
            <a:gd name="csX0" fmla="*/ 0 w 4828764"/>
            <a:gd name="csY0" fmla="*/ 186883 h 946051"/>
            <a:gd name="csX1" fmla="*/ 186883 w 4828764"/>
            <a:gd name="csY1" fmla="*/ 0 h 946051"/>
            <a:gd name="csX2" fmla="*/ 4641881 w 4828764"/>
            <a:gd name="csY2" fmla="*/ 0 h 946051"/>
            <a:gd name="csX3" fmla="*/ 4828764 w 4828764"/>
            <a:gd name="csY3" fmla="*/ 186883 h 946051"/>
            <a:gd name="csX4" fmla="*/ 4828764 w 4828764"/>
            <a:gd name="csY4" fmla="*/ 934415 h 946051"/>
            <a:gd name="csX5" fmla="*/ 0 w 4828764"/>
            <a:gd name="csY5" fmla="*/ 934415 h 946051"/>
            <a:gd name="csX6" fmla="*/ 0 w 4828764"/>
            <a:gd name="csY6" fmla="*/ 186883 h 946051"/>
            <a:gd name="csX0" fmla="*/ 0 w 4833526"/>
            <a:gd name="csY0" fmla="*/ 186883 h 934415"/>
            <a:gd name="csX1" fmla="*/ 186883 w 4833526"/>
            <a:gd name="csY1" fmla="*/ 0 h 934415"/>
            <a:gd name="csX2" fmla="*/ 4641881 w 4833526"/>
            <a:gd name="csY2" fmla="*/ 0 h 934415"/>
            <a:gd name="csX3" fmla="*/ 4828764 w 4833526"/>
            <a:gd name="csY3" fmla="*/ 186883 h 934415"/>
            <a:gd name="csX4" fmla="*/ 4833526 w 4833526"/>
            <a:gd name="csY4" fmla="*/ 603083 h 934415"/>
            <a:gd name="csX5" fmla="*/ 0 w 4833526"/>
            <a:gd name="csY5" fmla="*/ 934415 h 934415"/>
            <a:gd name="csX6" fmla="*/ 0 w 4833526"/>
            <a:gd name="csY6" fmla="*/ 186883 h 934415"/>
            <a:gd name="csX0" fmla="*/ 0 w 4833526"/>
            <a:gd name="csY0" fmla="*/ 186883 h 641499"/>
            <a:gd name="csX1" fmla="*/ 186883 w 4833526"/>
            <a:gd name="csY1" fmla="*/ 0 h 641499"/>
            <a:gd name="csX2" fmla="*/ 4641881 w 4833526"/>
            <a:gd name="csY2" fmla="*/ 0 h 641499"/>
            <a:gd name="csX3" fmla="*/ 4828764 w 4833526"/>
            <a:gd name="csY3" fmla="*/ 186883 h 641499"/>
            <a:gd name="csX4" fmla="*/ 4833526 w 4833526"/>
            <a:gd name="csY4" fmla="*/ 603083 h 641499"/>
            <a:gd name="csX5" fmla="*/ 4763 w 4833526"/>
            <a:gd name="csY5" fmla="*/ 641499 h 641499"/>
            <a:gd name="csX6" fmla="*/ 0 w 4833526"/>
            <a:gd name="csY6" fmla="*/ 186883 h 641499"/>
            <a:gd name="csX0" fmla="*/ 0 w 4829222"/>
            <a:gd name="csY0" fmla="*/ 186883 h 643187"/>
            <a:gd name="csX1" fmla="*/ 186883 w 4829222"/>
            <a:gd name="csY1" fmla="*/ 0 h 643187"/>
            <a:gd name="csX2" fmla="*/ 4641881 w 4829222"/>
            <a:gd name="csY2" fmla="*/ 0 h 643187"/>
            <a:gd name="csX3" fmla="*/ 4828764 w 4829222"/>
            <a:gd name="csY3" fmla="*/ 186883 h 643187"/>
            <a:gd name="csX4" fmla="*/ 4828764 w 4829222"/>
            <a:gd name="csY4" fmla="*/ 627092 h 643187"/>
            <a:gd name="csX5" fmla="*/ 4763 w 4829222"/>
            <a:gd name="csY5" fmla="*/ 641499 h 643187"/>
            <a:gd name="csX6" fmla="*/ 0 w 4829222"/>
            <a:gd name="csY6" fmla="*/ 186883 h 643187"/>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28975" h="641499">
              <a:moveTo>
                <a:pt x="0" y="186883"/>
              </a:moveTo>
              <a:cubicBezTo>
                <a:pt x="0" y="83670"/>
                <a:pt x="83670" y="0"/>
                <a:pt x="186883" y="0"/>
              </a:cubicBezTo>
              <a:lnTo>
                <a:pt x="4641881" y="0"/>
              </a:lnTo>
              <a:cubicBezTo>
                <a:pt x="4745094" y="0"/>
                <a:pt x="4828764" y="83670"/>
                <a:pt x="4828764" y="186883"/>
              </a:cubicBezTo>
              <a:cubicBezTo>
                <a:pt x="4830351" y="325616"/>
                <a:pt x="4822414" y="478755"/>
                <a:pt x="4824001" y="617488"/>
              </a:cubicBezTo>
              <a:lnTo>
                <a:pt x="4763" y="641499"/>
              </a:lnTo>
              <a:cubicBezTo>
                <a:pt x="3175" y="489960"/>
                <a:pt x="1588" y="338422"/>
                <a:pt x="0" y="186883"/>
              </a:cubicBezTo>
              <a:close/>
            </a:path>
          </a:pathLst>
        </a:custGeom>
        <a:solidFill>
          <a:schemeClr val="accent1">
            <a:lumMod val="75000"/>
          </a:schemeClr>
        </a:solidFill>
        <a:ln w="127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effectLst/>
              <a:latin typeface="+mn-lt"/>
              <a:ea typeface="+mn-ea"/>
              <a:cs typeface="+mn-cs"/>
            </a:rPr>
            <a:t>Average Charges by Hospital Tier </a:t>
          </a:r>
        </a:p>
        <a:p>
          <a:pPr algn="ctr"/>
          <a:r>
            <a:rPr lang="en-US" sz="1400" b="1">
              <a:solidFill>
                <a:schemeClr val="lt1"/>
              </a:solidFill>
              <a:effectLst/>
              <a:latin typeface="+mn-lt"/>
              <a:ea typeface="+mn-ea"/>
              <a:cs typeface="+mn-cs"/>
            </a:rPr>
            <a:t>Within Different States</a:t>
          </a:r>
          <a:endParaRPr lang="en-US" sz="1400" b="1">
            <a:effectLst/>
          </a:endParaRPr>
        </a:p>
      </xdr:txBody>
    </xdr:sp>
    <xdr:clientData/>
  </xdr:twoCellAnchor>
  <xdr:twoCellAnchor>
    <xdr:from>
      <xdr:col>6</xdr:col>
      <xdr:colOff>413785</xdr:colOff>
      <xdr:row>101</xdr:row>
      <xdr:rowOff>93983</xdr:rowOff>
    </xdr:from>
    <xdr:to>
      <xdr:col>14</xdr:col>
      <xdr:colOff>379207</xdr:colOff>
      <xdr:row>119</xdr:row>
      <xdr:rowOff>37205</xdr:rowOff>
    </xdr:to>
    <xdr:sp macro="" textlink="">
      <xdr:nvSpPr>
        <xdr:cNvPr id="38" name="Rectangle: Rounded Corners 21">
          <a:extLst>
            <a:ext uri="{FF2B5EF4-FFF2-40B4-BE49-F238E27FC236}">
              <a16:creationId xmlns:a16="http://schemas.microsoft.com/office/drawing/2014/main" id="{276C93EA-0809-10B7-8FF5-C26593250933}"/>
            </a:ext>
          </a:extLst>
        </xdr:cNvPr>
        <xdr:cNvSpPr/>
      </xdr:nvSpPr>
      <xdr:spPr>
        <a:xfrm>
          <a:off x="4071385" y="18202689"/>
          <a:ext cx="4842222" cy="3170516"/>
        </a:xfrm>
        <a:custGeom>
          <a:avLst/>
          <a:gdLst>
            <a:gd name="csX0" fmla="*/ 0 w 4842222"/>
            <a:gd name="csY0" fmla="*/ 213815 h 3463159"/>
            <a:gd name="csX1" fmla="*/ 213815 w 4842222"/>
            <a:gd name="csY1" fmla="*/ 0 h 3463159"/>
            <a:gd name="csX2" fmla="*/ 4628407 w 4842222"/>
            <a:gd name="csY2" fmla="*/ 0 h 3463159"/>
            <a:gd name="csX3" fmla="*/ 4842222 w 4842222"/>
            <a:gd name="csY3" fmla="*/ 213815 h 3463159"/>
            <a:gd name="csX4" fmla="*/ 4842222 w 4842222"/>
            <a:gd name="csY4" fmla="*/ 3249344 h 3463159"/>
            <a:gd name="csX5" fmla="*/ 4628407 w 4842222"/>
            <a:gd name="csY5" fmla="*/ 3463159 h 3463159"/>
            <a:gd name="csX6" fmla="*/ 213815 w 4842222"/>
            <a:gd name="csY6" fmla="*/ 3463159 h 3463159"/>
            <a:gd name="csX7" fmla="*/ 0 w 4842222"/>
            <a:gd name="csY7" fmla="*/ 3249344 h 3463159"/>
            <a:gd name="csX8" fmla="*/ 0 w 4842222"/>
            <a:gd name="csY8" fmla="*/ 213815 h 3463159"/>
            <a:gd name="csX0" fmla="*/ 0 w 4842222"/>
            <a:gd name="csY0" fmla="*/ 213815 h 3463159"/>
            <a:gd name="csX1" fmla="*/ 213815 w 4842222"/>
            <a:gd name="csY1" fmla="*/ 0 h 3463159"/>
            <a:gd name="csX2" fmla="*/ 4842222 w 4842222"/>
            <a:gd name="csY2" fmla="*/ 213815 h 3463159"/>
            <a:gd name="csX3" fmla="*/ 4842222 w 4842222"/>
            <a:gd name="csY3" fmla="*/ 3249344 h 3463159"/>
            <a:gd name="csX4" fmla="*/ 4628407 w 4842222"/>
            <a:gd name="csY4" fmla="*/ 3463159 h 3463159"/>
            <a:gd name="csX5" fmla="*/ 213815 w 4842222"/>
            <a:gd name="csY5" fmla="*/ 3463159 h 3463159"/>
            <a:gd name="csX6" fmla="*/ 0 w 4842222"/>
            <a:gd name="csY6" fmla="*/ 3249344 h 3463159"/>
            <a:gd name="csX7" fmla="*/ 0 w 4842222"/>
            <a:gd name="csY7" fmla="*/ 213815 h 3463159"/>
            <a:gd name="csX0" fmla="*/ 0 w 4842222"/>
            <a:gd name="csY0" fmla="*/ 379441 h 3628785"/>
            <a:gd name="csX1" fmla="*/ 4842222 w 4842222"/>
            <a:gd name="csY1" fmla="*/ 379441 h 3628785"/>
            <a:gd name="csX2" fmla="*/ 4842222 w 4842222"/>
            <a:gd name="csY2" fmla="*/ 3414970 h 3628785"/>
            <a:gd name="csX3" fmla="*/ 4628407 w 4842222"/>
            <a:gd name="csY3" fmla="*/ 3628785 h 3628785"/>
            <a:gd name="csX4" fmla="*/ 213815 w 4842222"/>
            <a:gd name="csY4" fmla="*/ 3628785 h 3628785"/>
            <a:gd name="csX5" fmla="*/ 0 w 4842222"/>
            <a:gd name="csY5" fmla="*/ 3414970 h 3628785"/>
            <a:gd name="csX6" fmla="*/ 0 w 4842222"/>
            <a:gd name="csY6" fmla="*/ 379441 h 3628785"/>
            <a:gd name="csX0" fmla="*/ 0 w 4842222"/>
            <a:gd name="csY0" fmla="*/ 213916 h 3463260"/>
            <a:gd name="csX1" fmla="*/ 4842222 w 4842222"/>
            <a:gd name="csY1" fmla="*/ 213916 h 3463260"/>
            <a:gd name="csX2" fmla="*/ 4842222 w 4842222"/>
            <a:gd name="csY2" fmla="*/ 3249445 h 3463260"/>
            <a:gd name="csX3" fmla="*/ 4628407 w 4842222"/>
            <a:gd name="csY3" fmla="*/ 3463260 h 3463260"/>
            <a:gd name="csX4" fmla="*/ 213815 w 4842222"/>
            <a:gd name="csY4" fmla="*/ 3463260 h 3463260"/>
            <a:gd name="csX5" fmla="*/ 0 w 4842222"/>
            <a:gd name="csY5" fmla="*/ 3249445 h 3463260"/>
            <a:gd name="csX6" fmla="*/ 0 w 4842222"/>
            <a:gd name="csY6" fmla="*/ 213916 h 3463260"/>
            <a:gd name="csX0" fmla="*/ 0 w 4842222"/>
            <a:gd name="csY0" fmla="*/ 220562 h 3469906"/>
            <a:gd name="csX1" fmla="*/ 4842222 w 4842222"/>
            <a:gd name="csY1" fmla="*/ 220562 h 3469906"/>
            <a:gd name="csX2" fmla="*/ 4842222 w 4842222"/>
            <a:gd name="csY2" fmla="*/ 3256091 h 3469906"/>
            <a:gd name="csX3" fmla="*/ 4628407 w 4842222"/>
            <a:gd name="csY3" fmla="*/ 3469906 h 3469906"/>
            <a:gd name="csX4" fmla="*/ 213815 w 4842222"/>
            <a:gd name="csY4" fmla="*/ 3469906 h 3469906"/>
            <a:gd name="csX5" fmla="*/ 0 w 4842222"/>
            <a:gd name="csY5" fmla="*/ 3256091 h 3469906"/>
            <a:gd name="csX6" fmla="*/ 0 w 4842222"/>
            <a:gd name="csY6" fmla="*/ 220562 h 3469906"/>
            <a:gd name="csX0" fmla="*/ 0 w 4842222"/>
            <a:gd name="csY0" fmla="*/ 0 h 3249344"/>
            <a:gd name="csX1" fmla="*/ 4842222 w 4842222"/>
            <a:gd name="csY1" fmla="*/ 0 h 3249344"/>
            <a:gd name="csX2" fmla="*/ 4842222 w 4842222"/>
            <a:gd name="csY2" fmla="*/ 3035529 h 3249344"/>
            <a:gd name="csX3" fmla="*/ 4628407 w 4842222"/>
            <a:gd name="csY3" fmla="*/ 3249344 h 3249344"/>
            <a:gd name="csX4" fmla="*/ 213815 w 4842222"/>
            <a:gd name="csY4" fmla="*/ 3249344 h 3249344"/>
            <a:gd name="csX5" fmla="*/ 0 w 4842222"/>
            <a:gd name="csY5" fmla="*/ 3035529 h 3249344"/>
            <a:gd name="csX6" fmla="*/ 0 w 4842222"/>
            <a:gd name="csY6" fmla="*/ 0 h 324934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42222" h="3249344">
              <a:moveTo>
                <a:pt x="0" y="0"/>
              </a:moveTo>
              <a:cubicBezTo>
                <a:pt x="1011990" y="19595"/>
                <a:pt x="4061461" y="3830"/>
                <a:pt x="4842222" y="0"/>
              </a:cubicBezTo>
              <a:lnTo>
                <a:pt x="4842222" y="3035529"/>
              </a:lnTo>
              <a:cubicBezTo>
                <a:pt x="4842222" y="3153616"/>
                <a:pt x="4746494" y="3249344"/>
                <a:pt x="4628407" y="3249344"/>
              </a:cubicBezTo>
              <a:lnTo>
                <a:pt x="213815" y="3249344"/>
              </a:lnTo>
              <a:cubicBezTo>
                <a:pt x="95728" y="3249344"/>
                <a:pt x="0" y="3153616"/>
                <a:pt x="0" y="3035529"/>
              </a:cubicBezTo>
              <a:lnTo>
                <a:pt x="0" y="0"/>
              </a:lnTo>
              <a:close/>
            </a:path>
          </a:pathLst>
        </a:custGeom>
        <a:noFill/>
        <a:ln w="12700">
          <a:solidFill>
            <a:schemeClr val="accent1">
              <a:lumMod val="40000"/>
              <a:lumOff val="60000"/>
            </a:schemeClr>
          </a:solidFill>
        </a:ln>
        <a:effectLst>
          <a:outerShdw blurRad="50800" dist="50800" dir="5400000" algn="ctr" rotWithShape="0">
            <a:srgbClr val="000000">
              <a:alpha val="0"/>
            </a:srgbClr>
          </a:outerShdw>
          <a:softEdge rad="0"/>
        </a:effectLst>
        <a:scene3d>
          <a:camera prst="orthographicFront"/>
          <a:lightRig rig="threePt" dir="t"/>
        </a:scene3d>
        <a:sp3d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408754</xdr:colOff>
      <xdr:row>98</xdr:row>
      <xdr:rowOff>19857</xdr:rowOff>
    </xdr:from>
    <xdr:to>
      <xdr:col>14</xdr:col>
      <xdr:colOff>384097</xdr:colOff>
      <xdr:row>101</xdr:row>
      <xdr:rowOff>108886</xdr:rowOff>
    </xdr:to>
    <xdr:sp macro="" textlink="">
      <xdr:nvSpPr>
        <xdr:cNvPr id="39" name="Flowchart: Alternate Process 25">
          <a:extLst>
            <a:ext uri="{FF2B5EF4-FFF2-40B4-BE49-F238E27FC236}">
              <a16:creationId xmlns:a16="http://schemas.microsoft.com/office/drawing/2014/main" id="{A99E5BA9-47D3-C372-12A9-0820526213B2}"/>
            </a:ext>
          </a:extLst>
        </xdr:cNvPr>
        <xdr:cNvSpPr/>
      </xdr:nvSpPr>
      <xdr:spPr>
        <a:xfrm>
          <a:off x="4066354" y="17590681"/>
          <a:ext cx="4852143" cy="626911"/>
        </a:xfrm>
        <a:custGeom>
          <a:avLst/>
          <a:gdLst>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4641881 w 4828764"/>
            <a:gd name="csY5" fmla="*/ 1121298 h 1121298"/>
            <a:gd name="csX6" fmla="*/ 186883 w 4828764"/>
            <a:gd name="csY6" fmla="*/ 1121298 h 1121298"/>
            <a:gd name="csX7" fmla="*/ 0 w 4828764"/>
            <a:gd name="csY7" fmla="*/ 934415 h 1121298"/>
            <a:gd name="csX8" fmla="*/ 0 w 4828764"/>
            <a:gd name="csY8" fmla="*/ 186883 h 1121298"/>
            <a:gd name="csX0" fmla="*/ 0 w 4828764"/>
            <a:gd name="csY0" fmla="*/ 186883 h 1121298"/>
            <a:gd name="csX1" fmla="*/ 186883 w 4828764"/>
            <a:gd name="csY1" fmla="*/ 0 h 1121298"/>
            <a:gd name="csX2" fmla="*/ 4641881 w 4828764"/>
            <a:gd name="csY2" fmla="*/ 0 h 1121298"/>
            <a:gd name="csX3" fmla="*/ 4828764 w 4828764"/>
            <a:gd name="csY3" fmla="*/ 186883 h 1121298"/>
            <a:gd name="csX4" fmla="*/ 4828764 w 4828764"/>
            <a:gd name="csY4" fmla="*/ 934415 h 1121298"/>
            <a:gd name="csX5" fmla="*/ 186883 w 4828764"/>
            <a:gd name="csY5" fmla="*/ 1121298 h 1121298"/>
            <a:gd name="csX6" fmla="*/ 0 w 4828764"/>
            <a:gd name="csY6" fmla="*/ 934415 h 1121298"/>
            <a:gd name="csX7" fmla="*/ 0 w 4828764"/>
            <a:gd name="csY7" fmla="*/ 186883 h 1121298"/>
            <a:gd name="csX0" fmla="*/ 0 w 4828764"/>
            <a:gd name="csY0" fmla="*/ 186883 h 1027856"/>
            <a:gd name="csX1" fmla="*/ 186883 w 4828764"/>
            <a:gd name="csY1" fmla="*/ 0 h 1027856"/>
            <a:gd name="csX2" fmla="*/ 4641881 w 4828764"/>
            <a:gd name="csY2" fmla="*/ 0 h 1027856"/>
            <a:gd name="csX3" fmla="*/ 4828764 w 4828764"/>
            <a:gd name="csY3" fmla="*/ 186883 h 1027856"/>
            <a:gd name="csX4" fmla="*/ 4828764 w 4828764"/>
            <a:gd name="csY4" fmla="*/ 934415 h 1027856"/>
            <a:gd name="csX5" fmla="*/ 0 w 4828764"/>
            <a:gd name="csY5" fmla="*/ 934415 h 1027856"/>
            <a:gd name="csX6" fmla="*/ 0 w 4828764"/>
            <a:gd name="csY6" fmla="*/ 186883 h 1027856"/>
            <a:gd name="csX0" fmla="*/ 0 w 4828764"/>
            <a:gd name="csY0" fmla="*/ 186883 h 988679"/>
            <a:gd name="csX1" fmla="*/ 186883 w 4828764"/>
            <a:gd name="csY1" fmla="*/ 0 h 988679"/>
            <a:gd name="csX2" fmla="*/ 4641881 w 4828764"/>
            <a:gd name="csY2" fmla="*/ 0 h 988679"/>
            <a:gd name="csX3" fmla="*/ 4828764 w 4828764"/>
            <a:gd name="csY3" fmla="*/ 186883 h 988679"/>
            <a:gd name="csX4" fmla="*/ 4828764 w 4828764"/>
            <a:gd name="csY4" fmla="*/ 934415 h 988679"/>
            <a:gd name="csX5" fmla="*/ 0 w 4828764"/>
            <a:gd name="csY5" fmla="*/ 934415 h 988679"/>
            <a:gd name="csX6" fmla="*/ 0 w 4828764"/>
            <a:gd name="csY6" fmla="*/ 186883 h 988679"/>
            <a:gd name="csX0" fmla="*/ 0 w 4828764"/>
            <a:gd name="csY0" fmla="*/ 186883 h 946051"/>
            <a:gd name="csX1" fmla="*/ 186883 w 4828764"/>
            <a:gd name="csY1" fmla="*/ 0 h 946051"/>
            <a:gd name="csX2" fmla="*/ 4641881 w 4828764"/>
            <a:gd name="csY2" fmla="*/ 0 h 946051"/>
            <a:gd name="csX3" fmla="*/ 4828764 w 4828764"/>
            <a:gd name="csY3" fmla="*/ 186883 h 946051"/>
            <a:gd name="csX4" fmla="*/ 4828764 w 4828764"/>
            <a:gd name="csY4" fmla="*/ 934415 h 946051"/>
            <a:gd name="csX5" fmla="*/ 0 w 4828764"/>
            <a:gd name="csY5" fmla="*/ 934415 h 946051"/>
            <a:gd name="csX6" fmla="*/ 0 w 4828764"/>
            <a:gd name="csY6" fmla="*/ 186883 h 946051"/>
            <a:gd name="csX0" fmla="*/ 0 w 4833526"/>
            <a:gd name="csY0" fmla="*/ 186883 h 934415"/>
            <a:gd name="csX1" fmla="*/ 186883 w 4833526"/>
            <a:gd name="csY1" fmla="*/ 0 h 934415"/>
            <a:gd name="csX2" fmla="*/ 4641881 w 4833526"/>
            <a:gd name="csY2" fmla="*/ 0 h 934415"/>
            <a:gd name="csX3" fmla="*/ 4828764 w 4833526"/>
            <a:gd name="csY3" fmla="*/ 186883 h 934415"/>
            <a:gd name="csX4" fmla="*/ 4833526 w 4833526"/>
            <a:gd name="csY4" fmla="*/ 603083 h 934415"/>
            <a:gd name="csX5" fmla="*/ 0 w 4833526"/>
            <a:gd name="csY5" fmla="*/ 934415 h 934415"/>
            <a:gd name="csX6" fmla="*/ 0 w 4833526"/>
            <a:gd name="csY6" fmla="*/ 186883 h 934415"/>
            <a:gd name="csX0" fmla="*/ 0 w 4833526"/>
            <a:gd name="csY0" fmla="*/ 186883 h 641499"/>
            <a:gd name="csX1" fmla="*/ 186883 w 4833526"/>
            <a:gd name="csY1" fmla="*/ 0 h 641499"/>
            <a:gd name="csX2" fmla="*/ 4641881 w 4833526"/>
            <a:gd name="csY2" fmla="*/ 0 h 641499"/>
            <a:gd name="csX3" fmla="*/ 4828764 w 4833526"/>
            <a:gd name="csY3" fmla="*/ 186883 h 641499"/>
            <a:gd name="csX4" fmla="*/ 4833526 w 4833526"/>
            <a:gd name="csY4" fmla="*/ 603083 h 641499"/>
            <a:gd name="csX5" fmla="*/ 4763 w 4833526"/>
            <a:gd name="csY5" fmla="*/ 641499 h 641499"/>
            <a:gd name="csX6" fmla="*/ 0 w 4833526"/>
            <a:gd name="csY6" fmla="*/ 186883 h 641499"/>
            <a:gd name="csX0" fmla="*/ 0 w 4829222"/>
            <a:gd name="csY0" fmla="*/ 186883 h 643187"/>
            <a:gd name="csX1" fmla="*/ 186883 w 4829222"/>
            <a:gd name="csY1" fmla="*/ 0 h 643187"/>
            <a:gd name="csX2" fmla="*/ 4641881 w 4829222"/>
            <a:gd name="csY2" fmla="*/ 0 h 643187"/>
            <a:gd name="csX3" fmla="*/ 4828764 w 4829222"/>
            <a:gd name="csY3" fmla="*/ 186883 h 643187"/>
            <a:gd name="csX4" fmla="*/ 4828764 w 4829222"/>
            <a:gd name="csY4" fmla="*/ 627092 h 643187"/>
            <a:gd name="csX5" fmla="*/ 4763 w 4829222"/>
            <a:gd name="csY5" fmla="*/ 641499 h 643187"/>
            <a:gd name="csX6" fmla="*/ 0 w 4829222"/>
            <a:gd name="csY6" fmla="*/ 186883 h 643187"/>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 name="csX0" fmla="*/ 0 w 4828975"/>
            <a:gd name="csY0" fmla="*/ 186883 h 641499"/>
            <a:gd name="csX1" fmla="*/ 186883 w 4828975"/>
            <a:gd name="csY1" fmla="*/ 0 h 641499"/>
            <a:gd name="csX2" fmla="*/ 4641881 w 4828975"/>
            <a:gd name="csY2" fmla="*/ 0 h 641499"/>
            <a:gd name="csX3" fmla="*/ 4828764 w 4828975"/>
            <a:gd name="csY3" fmla="*/ 186883 h 641499"/>
            <a:gd name="csX4" fmla="*/ 4824001 w 4828975"/>
            <a:gd name="csY4" fmla="*/ 617488 h 641499"/>
            <a:gd name="csX5" fmla="*/ 4763 w 4828975"/>
            <a:gd name="csY5" fmla="*/ 641499 h 641499"/>
            <a:gd name="csX6" fmla="*/ 0 w 4828975"/>
            <a:gd name="csY6" fmla="*/ 186883 h 64149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828975" h="641499">
              <a:moveTo>
                <a:pt x="0" y="186883"/>
              </a:moveTo>
              <a:cubicBezTo>
                <a:pt x="0" y="83670"/>
                <a:pt x="83670" y="0"/>
                <a:pt x="186883" y="0"/>
              </a:cubicBezTo>
              <a:lnTo>
                <a:pt x="4641881" y="0"/>
              </a:lnTo>
              <a:cubicBezTo>
                <a:pt x="4745094" y="0"/>
                <a:pt x="4828764" y="83670"/>
                <a:pt x="4828764" y="186883"/>
              </a:cubicBezTo>
              <a:cubicBezTo>
                <a:pt x="4830351" y="325616"/>
                <a:pt x="4822414" y="478755"/>
                <a:pt x="4824001" y="617488"/>
              </a:cubicBezTo>
              <a:lnTo>
                <a:pt x="4763" y="641499"/>
              </a:lnTo>
              <a:cubicBezTo>
                <a:pt x="3175" y="489960"/>
                <a:pt x="1588" y="338422"/>
                <a:pt x="0" y="186883"/>
              </a:cubicBezTo>
              <a:close/>
            </a:path>
          </a:pathLst>
        </a:custGeom>
        <a:solidFill>
          <a:schemeClr val="accent1">
            <a:lumMod val="75000"/>
          </a:schemeClr>
        </a:solidFill>
        <a:ln w="127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n-lt"/>
              <a:ea typeface="+mn-ea"/>
              <a:cs typeface="+mn-cs"/>
            </a:rPr>
            <a:t>Age vs Healthcare Charges</a:t>
          </a:r>
          <a:endParaRPr lang="en-US" sz="1800" b="0"/>
        </a:p>
      </xdr:txBody>
    </xdr:sp>
    <xdr:clientData/>
  </xdr:twoCellAnchor>
  <xdr:twoCellAnchor>
    <xdr:from>
      <xdr:col>2</xdr:col>
      <xdr:colOff>421341</xdr:colOff>
      <xdr:row>1</xdr:row>
      <xdr:rowOff>53788</xdr:rowOff>
    </xdr:from>
    <xdr:to>
      <xdr:col>15</xdr:col>
      <xdr:colOff>502024</xdr:colOff>
      <xdr:row>9</xdr:row>
      <xdr:rowOff>98612</xdr:rowOff>
    </xdr:to>
    <xdr:sp macro="" textlink="">
      <xdr:nvSpPr>
        <xdr:cNvPr id="40" name="Scroll: Horizontal 39">
          <a:extLst>
            <a:ext uri="{FF2B5EF4-FFF2-40B4-BE49-F238E27FC236}">
              <a16:creationId xmlns:a16="http://schemas.microsoft.com/office/drawing/2014/main" id="{ECC53A05-014F-4CF5-E9FA-D350B9724169}"/>
            </a:ext>
          </a:extLst>
        </xdr:cNvPr>
        <xdr:cNvSpPr/>
      </xdr:nvSpPr>
      <xdr:spPr>
        <a:xfrm>
          <a:off x="1640541" y="233082"/>
          <a:ext cx="8005483" cy="1479177"/>
        </a:xfrm>
        <a:prstGeom prst="horizontalScroll">
          <a:avLst>
            <a:gd name="adj" fmla="val 22197"/>
          </a:avLst>
        </a:prstGeom>
        <a:solidFill>
          <a:schemeClr val="accent1">
            <a:lumMod val="75000"/>
          </a:schemeClr>
        </a:solidFill>
        <a:ln>
          <a:solidFill>
            <a:schemeClr val="accent1">
              <a:lumMod val="40000"/>
              <a:lumOff val="60000"/>
            </a:schemeClr>
          </a:solidFill>
        </a:ln>
      </xdr:spPr>
      <xdr:style>
        <a:lnRef idx="2">
          <a:schemeClr val="dk1">
            <a:shade val="15000"/>
          </a:schemeClr>
        </a:lnRef>
        <a:fillRef idx="1001">
          <a:schemeClr val="dk2"/>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385482</xdr:colOff>
      <xdr:row>3</xdr:row>
      <xdr:rowOff>161364</xdr:rowOff>
    </xdr:from>
    <xdr:to>
      <xdr:col>12</xdr:col>
      <xdr:colOff>391948</xdr:colOff>
      <xdr:row>7</xdr:row>
      <xdr:rowOff>102612</xdr:rowOff>
    </xdr:to>
    <xdr:pic>
      <xdr:nvPicPr>
        <xdr:cNvPr id="41" name="Picture 40">
          <a:extLst>
            <a:ext uri="{FF2B5EF4-FFF2-40B4-BE49-F238E27FC236}">
              <a16:creationId xmlns:a16="http://schemas.microsoft.com/office/drawing/2014/main" id="{43385C57-A215-25CC-A50E-AB13C195366A}"/>
            </a:ext>
          </a:extLst>
        </xdr:cNvPr>
        <xdr:cNvPicPr>
          <a:picLocks noChangeAspect="1"/>
        </xdr:cNvPicPr>
      </xdr:nvPicPr>
      <xdr:blipFill>
        <a:blip xmlns:r="http://schemas.openxmlformats.org/officeDocument/2006/relationships" r:embed="rId8"/>
        <a:stretch>
          <a:fillRect/>
        </a:stretch>
      </xdr:blipFill>
      <xdr:spPr>
        <a:xfrm>
          <a:off x="3433482" y="699246"/>
          <a:ext cx="4273666" cy="658425"/>
        </a:xfrm>
        <a:prstGeom prst="rect">
          <a:avLst/>
        </a:prstGeom>
      </xdr:spPr>
    </xdr:pic>
    <xdr:clientData/>
  </xdr:twoCellAnchor>
  <xdr:twoCellAnchor editAs="oneCell">
    <xdr:from>
      <xdr:col>8</xdr:col>
      <xdr:colOff>312420</xdr:colOff>
      <xdr:row>36</xdr:row>
      <xdr:rowOff>144781</xdr:rowOff>
    </xdr:from>
    <xdr:to>
      <xdr:col>11</xdr:col>
      <xdr:colOff>312420</xdr:colOff>
      <xdr:row>46</xdr:row>
      <xdr:rowOff>129541</xdr:rowOff>
    </xdr:to>
    <mc:AlternateContent xmlns:mc="http://schemas.openxmlformats.org/markup-compatibility/2006">
      <mc:Choice xmlns:a14="http://schemas.microsoft.com/office/drawing/2010/main" Requires="a14">
        <xdr:graphicFrame macro="">
          <xdr:nvGraphicFramePr>
            <xdr:cNvPr id="42" name="Diabetes Status">
              <a:extLst>
                <a:ext uri="{FF2B5EF4-FFF2-40B4-BE49-F238E27FC236}">
                  <a16:creationId xmlns:a16="http://schemas.microsoft.com/office/drawing/2014/main" id="{264562CF-A4B6-6B45-BDD6-B78C68CA1B9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189220" y="6728461"/>
              <a:ext cx="1828800" cy="181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48</xdr:row>
      <xdr:rowOff>15239</xdr:rowOff>
    </xdr:from>
    <xdr:to>
      <xdr:col>11</xdr:col>
      <xdr:colOff>304800</xdr:colOff>
      <xdr:row>57</xdr:row>
      <xdr:rowOff>175260</xdr:rowOff>
    </xdr:to>
    <mc:AlternateContent xmlns:mc="http://schemas.openxmlformats.org/markup-compatibility/2006">
      <mc:Choice xmlns:a14="http://schemas.microsoft.com/office/drawing/2010/main" Requires="a14">
        <xdr:graphicFrame macro="">
          <xdr:nvGraphicFramePr>
            <xdr:cNvPr id="43" name="Weight Status">
              <a:extLst>
                <a:ext uri="{FF2B5EF4-FFF2-40B4-BE49-F238E27FC236}">
                  <a16:creationId xmlns:a16="http://schemas.microsoft.com/office/drawing/2014/main" id="{BCCB8BE7-0B4F-4B7F-3538-8A5E257CCD3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5181600" y="8793479"/>
              <a:ext cx="1828800" cy="1805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VYABHARATHI" refreshedDate="46158.910634953703" backgroundQuery="1" createdVersion="8" refreshedVersion="8" minRefreshableVersion="3" recordCount="0" supportSubquery="1" supportAdvancedDrill="1" xr:uid="{3F82CDCA-2D97-441E-9E55-763C36CCB5BD}">
  <cacheSource type="external" connectionId="10"/>
  <cacheFields count="3">
    <cacheField name="[Range].[Weight Status].[Weight Status]" caption="Weight Status" numFmtId="0" hierarchy="28" level="1">
      <sharedItems count="4">
        <s v="Normal Weight"/>
        <s v="Obesity"/>
        <s v="Overweight"/>
        <s v="Underweight"/>
      </sharedItems>
    </cacheField>
    <cacheField name="[Measures].[Average of charges]" caption="Average of charges" numFmtId="0" hierarchy="61" level="32767"/>
    <cacheField name="[Range].[Diabetes Status].[Diabetes Status]" caption="Diabetes Status" numFmtId="0" hierarchy="29" level="1">
      <sharedItems count="3">
        <s v="Diabetes"/>
        <s v="Normal"/>
        <s v="Prediabetes"/>
      </sharedItems>
    </cacheField>
  </cacheFields>
  <cacheHierarchies count="64">
    <cacheHierarchy uniqueName="[Customer Names].[Customer ID]" caption="Customer ID" attribute="1" defaultMemberUniqueName="[Customer Names].[Customer ID].[All]" allUniqueName="[Customer Names].[Customer ID].[All]" dimensionUniqueName="[Customer Names]" displayFolder="" count="2" memberValueDatatype="130" unbalanced="0"/>
    <cacheHierarchy uniqueName="[Customer Names].[name]" caption="name" attribute="1" defaultMemberUniqueName="[Customer Names].[name].[All]" allUniqueName="[Customer Names].[name].[All]" dimensionUniqueName="[Customer Names]" displayFolder="" count="2"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2" memberValueDatatype="130" unbalanced="0"/>
    <cacheHierarchy uniqueName="[Hospitalisation Details].[year]" caption="year" attribute="1" defaultMemberUniqueName="[Hospitalisation Details].[year].[All]" allUniqueName="[Hospitalisation Details].[year].[All]" dimensionUniqueName="[Hospitalisation Details]" displayFolder="" count="2" memberValueDatatype="20" unbalanced="0"/>
    <cacheHierarchy uniqueName="[Hospitalisation Details].[month]" caption="month" attribute="1" defaultMemberUniqueName="[Hospitalisation Details].[month].[All]" allUniqueName="[Hospitalisation Details].[month].[All]" dimensionUniqueName="[Hospitalisation Details]" displayFolder="" count="2" memberValueDatatype="130" unbalanced="0"/>
    <cacheHierarchy uniqueName="[Hospitalisation Details].[date]" caption="date" attribute="1" defaultMemberUniqueName="[Hospitalisation Details].[date].[All]" allUniqueName="[Hospitalisation Details].[date].[All]" dimensionUniqueName="[Hospitalisation Details]" displayFolder="" count="2"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2"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2"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2"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2"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2"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2" memberValueDatatype="130" unbalanced="0"/>
    <cacheHierarchy uniqueName="[Medical Examinations].[BMI]" caption="BMI" attribute="1" defaultMemberUniqueName="[Medical Examinations].[BMI].[All]" allUniqueName="[Medical Examinations].[BMI].[All]" dimensionUniqueName="[Medical Examinations]" displayFolder="" count="2" memberValueDatatype="5" unbalanced="0"/>
    <cacheHierarchy uniqueName="[Medical Examinations].[HBA1C]" caption="HBA1C" attribute="1" defaultMemberUniqueName="[Medical Examinations].[HBA1C].[All]" allUniqueName="[Medical Examinations].[HBA1C].[All]" dimensionUniqueName="[Medical Examinations]" displayFolder="" count="2"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2"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2"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2" memberValueDatatype="130"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BMI]" caption="BMI" attribute="1" defaultMemberUniqueName="[Range].[BMI].[All]" allUniqueName="[Range].[BMI].[All]" dimensionUniqueName="[Range]" displayFolder="" count="2" memberValueDatatype="5" unbalanced="0"/>
    <cacheHierarchy uniqueName="[Range].[HBA1C]" caption="HBA1C" attribute="1" defaultMemberUniqueName="[Range].[HBA1C].[All]" allUniqueName="[Range].[HBA1C].[All]" dimensionUniqueName="[Range]" displayFolder="" count="2" memberValueDatatype="5" unbalanced="0"/>
    <cacheHierarchy uniqueName="[Range].[Heart Issues]" caption="Heart Issues" attribute="1" defaultMemberUniqueName="[Range].[Heart Issues].[All]" allUniqueName="[Range].[Heart Issues].[All]" dimensionUniqueName="[Range]" displayFolder="" count="2"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cacheHierarchy uniqueName="[Range].[Cancer history]" caption="Cancer history" attribute="1" defaultMemberUniqueName="[Range].[Cancer history].[All]" allUniqueName="[Range].[Cancer history].[All]" dimensionUniqueName="[Range]" displayFolder="" count="2" memberValueDatatype="130" unbalanced="0"/>
    <cacheHierarchy uniqueName="[Range].[NumberOfMajorSurgeries]" caption="NumberOfMajorSurgeries" attribute="1" defaultMemberUniqueName="[Range].[NumberOfMajorSurgeries].[All]" allUniqueName="[Range].[NumberOfMajorSurgeries].[All]" dimensionUniqueName="[Range]" displayFolder="" count="2" memberValueDatatype="13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2"/>
      </fieldsUsage>
    </cacheHierarchy>
    <cacheHierarchy uniqueName="[Range].[Date of Birth]" caption="Date of Birth" attribute="1" defaultMemberUniqueName="[Range].[Date of Birth].[All]" allUniqueName="[Range].[Date of Birth].[All]" dimensionUniqueName="[Range]" displayFolder="" count="2" memberValueDatatype="130"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2"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 2].[Heart Issues]" caption="Heart Issues" attribute="1" defaultMemberUniqueName="[Range 2].[Heart Issues].[All]" allUniqueName="[Range 2].[Heart Issues].[All]" dimensionUniqueName="[Range 2]" displayFolder="" count="2" memberValueDatatype="130" unbalanced="0"/>
    <cacheHierarchy uniqueName="[Range 2].[Any Transplants]" caption="Any Transplants" attribute="1" defaultMemberUniqueName="[Range 2].[Any Transplants].[All]" allUniqueName="[Range 2].[Any Transplants].[All]" dimensionUniqueName="[Range 2]" displayFolder="" count="2" memberValueDatatype="130" unbalanced="0"/>
    <cacheHierarchy uniqueName="[Range 2].[Cancer history]" caption="Cancer history" attribute="1" defaultMemberUniqueName="[Range 2].[Cancer history].[All]" allUniqueName="[Range 2].[Cancer history].[All]" dimensionUniqueName="[Range 2]" displayFolder="" count="2" memberValueDatatype="130" unbalanced="0"/>
    <cacheHierarchy uniqueName="[Range 2].[NumberOfMajorSurgeries]" caption="NumberOfMajorSurgeries" attribute="1" defaultMemberUniqueName="[Range 2].[NumberOfMajorSurgeries].[All]" allUniqueName="[Range 2].[NumberOfMajorSurgeries].[All]" dimensionUniqueName="[Range 2]" displayFolder="" count="2" memberValueDatatype="130" unbalanced="0"/>
    <cacheHierarchy uniqueName="[Range 2].[smoker]" caption="smoker" attribute="1" defaultMemberUniqueName="[Range 2].[smoker].[All]" allUniqueName="[Range 2].[smoker].[All]" dimensionUniqueName="[Range 2]" displayFolder="" count="2" memberValueDatatype="130" unbalanced="0"/>
    <cacheHierarchy uniqueName="[Range 2].[Weight Status]" caption="Weight Status" attribute="1" defaultMemberUniqueName="[Range 2].[Weight Status].[All]" allUniqueName="[Range 2].[Weight Status].[All]" dimensionUniqueName="[Range 2]" displayFolder="" count="2" memberValueDatatype="130" unbalanced="0"/>
    <cacheHierarchy uniqueName="[Range 2].[Diabetes Status]" caption="Diabetes Status" attribute="1" defaultMemberUniqueName="[Range 2].[Diabetes Status].[All]" allUniqueName="[Range 2].[Diabetes Status].[All]" dimensionUniqueName="[Range 2]" displayFolder="" count="2" memberValueDatatype="130" unbalanced="0"/>
    <cacheHierarchy uniqueName="[Range 2].[Date of Birth]" caption="Date of Birth" attribute="1" defaultMemberUniqueName="[Range 2].[Date of Birth].[All]" allUniqueName="[Range 2].[Date of Birth].[All]" dimensionUniqueName="[Range 2]" displayFolder="" count="2" memberValueDatatype="130" unbalanced="0"/>
    <cacheHierarchy uniqueName="[Range 2].[charges]" caption="charges" attribute="1" defaultMemberUniqueName="[Range 2].[charges].[All]" allUniqueName="[Range 2].[charges].[All]" dimensionUniqueName="[Range 2]" displayFolder="" count="2" memberValueDatatype="5" unbalanced="0"/>
    <cacheHierarchy uniqueName="[Range 2].[Hospital tier]" caption="Hospital tier" attribute="1" defaultMemberUniqueName="[Range 2].[Hospital tier].[All]" allUniqueName="[Range 2].[Hospital tier].[All]" dimensionUniqueName="[Range 2]" displayFolder="" count="2" memberValueDatatype="130" unbalanced="0"/>
    <cacheHierarchy uniqueName="[Range 2].[City tier]" caption="City tier" attribute="1" defaultMemberUniqueName="[Range 2].[City tier].[All]" allUniqueName="[Range 2].[City tier].[All]" dimensionUniqueName="[Range 2]" displayFolder="" count="2" memberValueDatatype="130" unbalanced="0"/>
    <cacheHierarchy uniqueName="[Range 2].[State ID]" caption="State ID" attribute="1" defaultMemberUniqueName="[Range 2].[State ID].[All]" allUniqueName="[Range 2].[State ID].[All]" dimensionUniqueName="[Range 2]" displayFolder="" count="2" memberValueDatatype="130" unbalanced="0"/>
    <cacheHierarchy uniqueName="[Range 2].[Age]" caption="Age" attribute="1" defaultMemberUniqueName="[Range 2].[Age].[All]" allUniqueName="[Range 2].[Age].[All]" dimensionUniqueName="[Range 2]" displayFolder="" count="2" memberValueDatatype="2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9"/>
        </ext>
      </extLst>
    </cacheHierarchy>
    <cacheHierarchy uniqueName="[Measures].[Count of NumberOfMajorSurgeries]" caption="Count of NumberOfMajorSurgeries" measure="1" displayFolder="" measureGroup="Range" count="0" hidden="1">
      <extLst>
        <ext xmlns:x15="http://schemas.microsoft.com/office/spreadsheetml/2010/11/main" uri="{B97F6D7D-B522-45F9-BDA1-12C45D357490}">
          <x15:cacheHierarchy aggregatedColumn="26"/>
        </ext>
      </extLst>
    </cacheHierarchy>
    <cacheHierarchy uniqueName="[Measures].[Count of Date of Birth]" caption="Count of Date of Birth" measure="1" displayFolder="" measureGroup="Range" count="0" hidden="1">
      <extLst>
        <ext xmlns:x15="http://schemas.microsoft.com/office/spreadsheetml/2010/11/main" uri="{B97F6D7D-B522-45F9-BDA1-12C45D357490}">
          <x15:cacheHierarchy aggregatedColumn="30"/>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31"/>
        </ext>
      </extLst>
    </cacheHierarchy>
    <cacheHierarchy uniqueName="[Measures].[Average of charges]" caption="Average of charges" measure="1" displayFolder="" measureGroup="Range"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21"/>
        </ext>
      </extLst>
    </cacheHierarchy>
  </cacheHierarchies>
  <kpis count="0"/>
  <dimensions count="6">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ange" uniqueName="[Range]" caption="Range"/>
    <dimension name="Range 2" uniqueName="[Range 2]" caption="Range 2"/>
  </dimensions>
  <measureGroups count="5">
    <measureGroup name="Customer Names" caption="Customer Names"/>
    <measureGroup name="Hospitalisation Details" caption="Hospitalisation Details"/>
    <measureGroup name="Medical Examinations" caption="Medical Examinations"/>
    <measureGroup name="Range" caption="Range"/>
    <measureGroup name="Range 2" caption="Range 2"/>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VYABHARATHI" refreshedDate="46158.910635416665" backgroundQuery="1" createdVersion="8" refreshedVersion="8" minRefreshableVersion="3" recordCount="0" supportSubquery="1" supportAdvancedDrill="1" xr:uid="{0EBE1810-8AEC-4EBE-B737-41E8CC36B15F}">
  <cacheSource type="external" connectionId="10"/>
  <cacheFields count="4">
    <cacheField name="[Range].[smoker].[smoker]" caption="smoker" numFmtId="0" hierarchy="27" level="1">
      <sharedItems count="2">
        <s v="No"/>
        <s v="yes"/>
      </sharedItems>
    </cacheField>
    <cacheField name="[Range].[Cancer history].[Cancer history]" caption="Cancer history" numFmtId="0" hierarchy="25" level="1">
      <sharedItems count="2">
        <s v="No"/>
        <s v="Yes"/>
      </sharedItems>
    </cacheField>
    <cacheField name="[Measures].[Count of Customer ID]" caption="Count of Customer ID" numFmtId="0" hierarchy="55" level="32767"/>
    <cacheField name="[Range].[Weight Status].[Weight Status]" caption="Weight Status" numFmtId="0" hierarchy="28" level="1">
      <sharedItems containsSemiMixedTypes="0" containsNonDate="0" containsString="0"/>
    </cacheField>
  </cacheFields>
  <cacheHierarchies count="64">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2" memberValueDatatype="130" unbalanced="0">
      <fieldsUsage count="2">
        <fieldUsage x="-1"/>
        <fieldUsage x="1"/>
      </fieldsUsage>
    </cacheHierarchy>
    <cacheHierarchy uniqueName="[Range].[NumberOfMajorSurgeries]" caption="NumberOfMajorSurgeries" attribute="1" defaultMemberUniqueName="[Range].[NumberOfMajorSurgeries].[All]" allUniqueName="[Range].[NumberOfMajorSurgeries].[All]" dimensionUniqueName="[Range]" displayFolder="" count="0" memberValueDatatype="130" unbalanced="0"/>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2].[Heart Issues]" caption="Heart Issues" attribute="1" defaultMemberUniqueName="[Range 2].[Heart Issues].[All]" allUniqueName="[Range 2].[Heart Issues].[All]" dimensionUniqueName="[Range 2]" displayFolder="" count="0" memberValueDatatype="130" unbalanced="0"/>
    <cacheHierarchy uniqueName="[Range 2].[Any Transplants]" caption="Any Transplants" attribute="1" defaultMemberUniqueName="[Range 2].[Any Transplants].[All]" allUniqueName="[Range 2].[Any Transplants].[All]" dimensionUniqueName="[Range 2]" displayFolder="" count="0" memberValueDatatype="130" unbalanced="0"/>
    <cacheHierarchy uniqueName="[Range 2].[Cancer history]" caption="Cancer history" attribute="1" defaultMemberUniqueName="[Range 2].[Cancer history].[All]" allUniqueName="[Range 2].[Cancer history].[All]" dimensionUniqueName="[Range 2]" displayFolder="" count="0" memberValueDatatype="130" unbalanced="0"/>
    <cacheHierarchy uniqueName="[Range 2].[NumberOfMajorSurgeries]" caption="NumberOfMajorSurgeries" attribute="1" defaultMemberUniqueName="[Range 2].[NumberOfMajorSurgeries].[All]" allUniqueName="[Range 2].[NumberOfMajorSurgeries].[All]" dimensionUniqueName="[Range 2]" displayFolder="" count="0" memberValueDatatype="130" unbalanced="0"/>
    <cacheHierarchy uniqueName="[Range 2].[smoker]" caption="smoker" attribute="1" defaultMemberUniqueName="[Range 2].[smoker].[All]" allUniqueName="[Range 2].[smoker].[All]" dimensionUniqueName="[Range 2]" displayFolder="" count="0" memberValueDatatype="130" unbalanced="0"/>
    <cacheHierarchy uniqueName="[Range 2].[Weight Status]" caption="Weight Status" attribute="1" defaultMemberUniqueName="[Range 2].[Weight Status].[All]" allUniqueName="[Range 2].[Weight Status].[All]" dimensionUniqueName="[Range 2]" displayFolder="" count="0" memberValueDatatype="130" unbalanced="0"/>
    <cacheHierarchy uniqueName="[Range 2].[Diabetes Status]" caption="Diabetes Status" attribute="1" defaultMemberUniqueName="[Range 2].[Diabetes Status].[All]" allUniqueName="[Range 2].[Diabetes Status].[All]" dimensionUniqueName="[Range 2]" displayFolder="" count="0" memberValueDatatype="130" unbalanced="0"/>
    <cacheHierarchy uniqueName="[Range 2].[Date of Birth]" caption="Date of Birth" attribute="1" defaultMemberUniqueName="[Range 2].[Date of Birth].[All]" allUniqueName="[Range 2].[Date of Birth].[All]" dimensionUniqueName="[Range 2]" displayFolder="" count="0" memberValueDatatype="130" unbalanced="0"/>
    <cacheHierarchy uniqueName="[Range 2].[charges]" caption="charges" attribute="1" defaultMemberUniqueName="[Range 2].[charges].[All]" allUniqueName="[Range 2].[charges].[All]" dimensionUniqueName="[Range 2]" displayFolder="" count="0" memberValueDatatype="5" unbalanced="0"/>
    <cacheHierarchy uniqueName="[Range 2].[Hospital tier]" caption="Hospital tier" attribute="1" defaultMemberUniqueName="[Range 2].[Hospital tier].[All]" allUniqueName="[Range 2].[Hospital tier].[All]" dimensionUniqueName="[Range 2]" displayFolder="" count="0" memberValueDatatype="130" unbalanced="0"/>
    <cacheHierarchy uniqueName="[Range 2].[City tier]" caption="City tier" attribute="1" defaultMemberUniqueName="[Range 2].[City tier].[All]" allUniqueName="[Range 2].[City tier].[All]" dimensionUniqueName="[Range 2]" displayFolder="" count="0" memberValueDatatype="130" unbalanced="0"/>
    <cacheHierarchy uniqueName="[Range 2].[State ID]" caption="State ID" attribute="1" defaultMemberUniqueName="[Range 2].[State ID].[All]" allUniqueName="[Range 2].[State 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NumberOfMajorSurgeries]" caption="Count of NumberOfMajorSurgeries" measure="1" displayFolder="" measureGroup="Range" count="0" hidden="1">
      <extLst>
        <ext xmlns:x15="http://schemas.microsoft.com/office/spreadsheetml/2010/11/main" uri="{B97F6D7D-B522-45F9-BDA1-12C45D357490}">
          <x15:cacheHierarchy aggregatedColumn="26"/>
        </ext>
      </extLst>
    </cacheHierarchy>
    <cacheHierarchy uniqueName="[Measures].[Count of Date of Birth]" caption="Count of Date of Birth" measure="1" displayFolder="" measureGroup="Range" count="0" hidden="1">
      <extLst>
        <ext xmlns:x15="http://schemas.microsoft.com/office/spreadsheetml/2010/11/main" uri="{B97F6D7D-B522-45F9-BDA1-12C45D357490}">
          <x15:cacheHierarchy aggregatedColumn="30"/>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31"/>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21"/>
        </ext>
      </extLst>
    </cacheHierarchy>
  </cacheHierarchies>
  <kpis count="0"/>
  <dimensions count="6">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ange" uniqueName="[Range]" caption="Range"/>
    <dimension name="Range 2" uniqueName="[Range 2]" caption="Range 2"/>
  </dimensions>
  <measureGroups count="5">
    <measureGroup name="Customer Names" caption="Customer Names"/>
    <measureGroup name="Hospitalisation Details" caption="Hospitalisation Details"/>
    <measureGroup name="Medical Examinations" caption="Medical Examinations"/>
    <measureGroup name="Range" caption="Range"/>
    <measureGroup name="Range 2" caption="Range 2"/>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VYABHARATHI" refreshedDate="46158.910635995373" backgroundQuery="1" createdVersion="8" refreshedVersion="8" minRefreshableVersion="3" recordCount="0" supportSubquery="1" supportAdvancedDrill="1" xr:uid="{037B4F53-2C06-40BD-B609-4372CE25169E}">
  <cacheSource type="external" connectionId="10"/>
  <cacheFields count="4">
    <cacheField name="[Range].[Any Transplants].[Any Transplants]" caption="Any Transplants" numFmtId="0" hierarchy="24" level="1">
      <sharedItems count="2">
        <s v="No"/>
        <s v="yes"/>
      </sharedItems>
    </cacheField>
    <cacheField name="[Measures].[Count of NumberOfMajorSurgeries]" caption="Count of NumberOfMajorSurgeries" numFmtId="0" hierarchy="56" level="32767"/>
    <cacheField name="[Measures].[Average of HBA1C]" caption="Average of HBA1C" numFmtId="0" hierarchy="59" level="32767"/>
    <cacheField name="[Range].[Weight Status].[Weight Status]" caption="Weight Status" numFmtId="0" hierarchy="28" level="1">
      <sharedItems containsSemiMixedTypes="0" containsNonDate="0" containsString="0"/>
    </cacheField>
  </cacheFields>
  <cacheHierarchies count="64">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fieldsUsage count="2">
        <fieldUsage x="-1"/>
        <fieldUsage x="0"/>
      </fieldsUsage>
    </cacheHierarchy>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13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2].[Heart Issues]" caption="Heart Issues" attribute="1" defaultMemberUniqueName="[Range 2].[Heart Issues].[All]" allUniqueName="[Range 2].[Heart Issues].[All]" dimensionUniqueName="[Range 2]" displayFolder="" count="0" memberValueDatatype="130" unbalanced="0"/>
    <cacheHierarchy uniqueName="[Range 2].[Any Transplants]" caption="Any Transplants" attribute="1" defaultMemberUniqueName="[Range 2].[Any Transplants].[All]" allUniqueName="[Range 2].[Any Transplants].[All]" dimensionUniqueName="[Range 2]" displayFolder="" count="0" memberValueDatatype="130" unbalanced="0"/>
    <cacheHierarchy uniqueName="[Range 2].[Cancer history]" caption="Cancer history" attribute="1" defaultMemberUniqueName="[Range 2].[Cancer history].[All]" allUniqueName="[Range 2].[Cancer history].[All]" dimensionUniqueName="[Range 2]" displayFolder="" count="0" memberValueDatatype="130" unbalanced="0"/>
    <cacheHierarchy uniqueName="[Range 2].[NumberOfMajorSurgeries]" caption="NumberOfMajorSurgeries" attribute="1" defaultMemberUniqueName="[Range 2].[NumberOfMajorSurgeries].[All]" allUniqueName="[Range 2].[NumberOfMajorSurgeries].[All]" dimensionUniqueName="[Range 2]" displayFolder="" count="0" memberValueDatatype="130" unbalanced="0"/>
    <cacheHierarchy uniqueName="[Range 2].[smoker]" caption="smoker" attribute="1" defaultMemberUniqueName="[Range 2].[smoker].[All]" allUniqueName="[Range 2].[smoker].[All]" dimensionUniqueName="[Range 2]" displayFolder="" count="0" memberValueDatatype="130" unbalanced="0"/>
    <cacheHierarchy uniqueName="[Range 2].[Weight Status]" caption="Weight Status" attribute="1" defaultMemberUniqueName="[Range 2].[Weight Status].[All]" allUniqueName="[Range 2].[Weight Status].[All]" dimensionUniqueName="[Range 2]" displayFolder="" count="0" memberValueDatatype="130" unbalanced="0"/>
    <cacheHierarchy uniqueName="[Range 2].[Diabetes Status]" caption="Diabetes Status" attribute="1" defaultMemberUniqueName="[Range 2].[Diabetes Status].[All]" allUniqueName="[Range 2].[Diabetes Status].[All]" dimensionUniqueName="[Range 2]" displayFolder="" count="0" memberValueDatatype="130" unbalanced="0"/>
    <cacheHierarchy uniqueName="[Range 2].[Date of Birth]" caption="Date of Birth" attribute="1" defaultMemberUniqueName="[Range 2].[Date of Birth].[All]" allUniqueName="[Range 2].[Date of Birth].[All]" dimensionUniqueName="[Range 2]" displayFolder="" count="0" memberValueDatatype="130" unbalanced="0"/>
    <cacheHierarchy uniqueName="[Range 2].[charges]" caption="charges" attribute="1" defaultMemberUniqueName="[Range 2].[charges].[All]" allUniqueName="[Range 2].[charges].[All]" dimensionUniqueName="[Range 2]" displayFolder="" count="0" memberValueDatatype="5" unbalanced="0"/>
    <cacheHierarchy uniqueName="[Range 2].[Hospital tier]" caption="Hospital tier" attribute="1" defaultMemberUniqueName="[Range 2].[Hospital tier].[All]" allUniqueName="[Range 2].[Hospital tier].[All]" dimensionUniqueName="[Range 2]" displayFolder="" count="0" memberValueDatatype="130" unbalanced="0"/>
    <cacheHierarchy uniqueName="[Range 2].[City tier]" caption="City tier" attribute="1" defaultMemberUniqueName="[Range 2].[City tier].[All]" allUniqueName="[Range 2].[City tier].[All]" dimensionUniqueName="[Range 2]" displayFolder="" count="0" memberValueDatatype="130" unbalanced="0"/>
    <cacheHierarchy uniqueName="[Range 2].[State ID]" caption="State ID" attribute="1" defaultMemberUniqueName="[Range 2].[State ID].[All]" allUniqueName="[Range 2].[State 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9"/>
        </ext>
      </extLst>
    </cacheHierarchy>
    <cacheHierarchy uniqueName="[Measures].[Count of NumberOfMajorSurgeries]" caption="Count of NumberOfMajorSurgeries" measure="1" displayFolder="" measureGroup="Range"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Date of Birth]" caption="Count of Date of Birth" measure="1" displayFolder="" measureGroup="Range" count="0" hidden="1">
      <extLst>
        <ext xmlns:x15="http://schemas.microsoft.com/office/spreadsheetml/2010/11/main" uri="{B97F6D7D-B522-45F9-BDA1-12C45D357490}">
          <x15:cacheHierarchy aggregatedColumn="30"/>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31"/>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21"/>
        </ext>
      </extLst>
    </cacheHierarchy>
  </cacheHierarchies>
  <kpis count="0"/>
  <dimensions count="6">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ange" uniqueName="[Range]" caption="Range"/>
    <dimension name="Range 2" uniqueName="[Range 2]" caption="Range 2"/>
  </dimensions>
  <measureGroups count="5">
    <measureGroup name="Customer Names" caption="Customer Names"/>
    <measureGroup name="Hospitalisation Details" caption="Hospitalisation Details"/>
    <measureGroup name="Medical Examinations" caption="Medical Examinations"/>
    <measureGroup name="Range" caption="Range"/>
    <measureGroup name="Range 2" caption="Range 2"/>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VYABHARATHI" refreshedDate="46158.910636689812" backgroundQuery="1" createdVersion="8" refreshedVersion="8" minRefreshableVersion="3" recordCount="0" supportSubquery="1" supportAdvancedDrill="1" xr:uid="{0560FE91-DA84-46CC-8606-7A0FAB4F9194}">
  <cacheSource type="external" connectionId="10"/>
  <cacheFields count="4">
    <cacheField name="[Range].[State ID].[State ID]" caption="State ID" numFmtId="0" hierarchy="34" level="1">
      <sharedItems count="16">
        <s v="R1011"/>
        <s v="R1012"/>
        <s v="R1013"/>
        <s v="R1014"/>
        <s v="R1015"/>
        <s v="R1016"/>
        <s v="R1017"/>
        <s v="R1018"/>
        <s v="R1019"/>
        <s v="R1020"/>
        <s v="R1021"/>
        <s v="R1022"/>
        <s v="R1023"/>
        <s v="R1024"/>
        <s v="R1025"/>
        <s v="R1026"/>
      </sharedItems>
    </cacheField>
    <cacheField name="[Range].[Hospital tier].[Hospital tier]" caption="Hospital tier" numFmtId="0" hierarchy="32" level="1">
      <sharedItems count="4">
        <s v="?"/>
        <s v="tier - 1"/>
        <s v="tier - 2"/>
        <s v="tier - 3"/>
      </sharedItems>
    </cacheField>
    <cacheField name="[Measures].[Average of charges]" caption="Average of charges" numFmtId="0" hierarchy="61" level="32767"/>
    <cacheField name="[Range].[Weight Status].[Weight Status]" caption="Weight Status" numFmtId="0" hierarchy="28" level="1">
      <sharedItems containsSemiMixedTypes="0" containsNonDate="0" containsString="0"/>
    </cacheField>
  </cacheFields>
  <cacheHierarchies count="64">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13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2" memberValueDatatype="130" unbalanced="0">
      <fieldsUsage count="2">
        <fieldUsage x="-1"/>
        <fieldUsage x="1"/>
      </fieldsUsage>
    </cacheHierarchy>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 2].[Heart Issues]" caption="Heart Issues" attribute="1" defaultMemberUniqueName="[Range 2].[Heart Issues].[All]" allUniqueName="[Range 2].[Heart Issues].[All]" dimensionUniqueName="[Range 2]" displayFolder="" count="0" memberValueDatatype="130" unbalanced="0"/>
    <cacheHierarchy uniqueName="[Range 2].[Any Transplants]" caption="Any Transplants" attribute="1" defaultMemberUniqueName="[Range 2].[Any Transplants].[All]" allUniqueName="[Range 2].[Any Transplants].[All]" dimensionUniqueName="[Range 2]" displayFolder="" count="0" memberValueDatatype="130" unbalanced="0"/>
    <cacheHierarchy uniqueName="[Range 2].[Cancer history]" caption="Cancer history" attribute="1" defaultMemberUniqueName="[Range 2].[Cancer history].[All]" allUniqueName="[Range 2].[Cancer history].[All]" dimensionUniqueName="[Range 2]" displayFolder="" count="0" memberValueDatatype="130" unbalanced="0"/>
    <cacheHierarchy uniqueName="[Range 2].[NumberOfMajorSurgeries]" caption="NumberOfMajorSurgeries" attribute="1" defaultMemberUniqueName="[Range 2].[NumberOfMajorSurgeries].[All]" allUniqueName="[Range 2].[NumberOfMajorSurgeries].[All]" dimensionUniqueName="[Range 2]" displayFolder="" count="0" memberValueDatatype="130" unbalanced="0"/>
    <cacheHierarchy uniqueName="[Range 2].[smoker]" caption="smoker" attribute="1" defaultMemberUniqueName="[Range 2].[smoker].[All]" allUniqueName="[Range 2].[smoker].[All]" dimensionUniqueName="[Range 2]" displayFolder="" count="0" memberValueDatatype="130" unbalanced="0"/>
    <cacheHierarchy uniqueName="[Range 2].[Weight Status]" caption="Weight Status" attribute="1" defaultMemberUniqueName="[Range 2].[Weight Status].[All]" allUniqueName="[Range 2].[Weight Status].[All]" dimensionUniqueName="[Range 2]" displayFolder="" count="0" memberValueDatatype="130" unbalanced="0"/>
    <cacheHierarchy uniqueName="[Range 2].[Diabetes Status]" caption="Diabetes Status" attribute="1" defaultMemberUniqueName="[Range 2].[Diabetes Status].[All]" allUniqueName="[Range 2].[Diabetes Status].[All]" dimensionUniqueName="[Range 2]" displayFolder="" count="0" memberValueDatatype="130" unbalanced="0"/>
    <cacheHierarchy uniqueName="[Range 2].[Date of Birth]" caption="Date of Birth" attribute="1" defaultMemberUniqueName="[Range 2].[Date of Birth].[All]" allUniqueName="[Range 2].[Date of Birth].[All]" dimensionUniqueName="[Range 2]" displayFolder="" count="0" memberValueDatatype="130" unbalanced="0"/>
    <cacheHierarchy uniqueName="[Range 2].[charges]" caption="charges" attribute="1" defaultMemberUniqueName="[Range 2].[charges].[All]" allUniqueName="[Range 2].[charges].[All]" dimensionUniqueName="[Range 2]" displayFolder="" count="0" memberValueDatatype="5" unbalanced="0"/>
    <cacheHierarchy uniqueName="[Range 2].[Hospital tier]" caption="Hospital tier" attribute="1" defaultMemberUniqueName="[Range 2].[Hospital tier].[All]" allUniqueName="[Range 2].[Hospital tier].[All]" dimensionUniqueName="[Range 2]" displayFolder="" count="0" memberValueDatatype="130" unbalanced="0"/>
    <cacheHierarchy uniqueName="[Range 2].[City tier]" caption="City tier" attribute="1" defaultMemberUniqueName="[Range 2].[City tier].[All]" allUniqueName="[Range 2].[City tier].[All]" dimensionUniqueName="[Range 2]" displayFolder="" count="0" memberValueDatatype="130" unbalanced="0"/>
    <cacheHierarchy uniqueName="[Range 2].[State ID]" caption="State ID" attribute="1" defaultMemberUniqueName="[Range 2].[State ID].[All]" allUniqueName="[Range 2].[State 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9"/>
        </ext>
      </extLst>
    </cacheHierarchy>
    <cacheHierarchy uniqueName="[Measures].[Count of NumberOfMajorSurgeries]" caption="Count of NumberOfMajorSurgeries" measure="1" displayFolder="" measureGroup="Range" count="0" hidden="1">
      <extLst>
        <ext xmlns:x15="http://schemas.microsoft.com/office/spreadsheetml/2010/11/main" uri="{B97F6D7D-B522-45F9-BDA1-12C45D357490}">
          <x15:cacheHierarchy aggregatedColumn="26"/>
        </ext>
      </extLst>
    </cacheHierarchy>
    <cacheHierarchy uniqueName="[Measures].[Count of Date of Birth]" caption="Count of Date of Birth" measure="1" displayFolder="" measureGroup="Range" count="0" hidden="1">
      <extLst>
        <ext xmlns:x15="http://schemas.microsoft.com/office/spreadsheetml/2010/11/main" uri="{B97F6D7D-B522-45F9-BDA1-12C45D357490}">
          <x15:cacheHierarchy aggregatedColumn="30"/>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31"/>
        </ext>
      </extLst>
    </cacheHierarchy>
    <cacheHierarchy uniqueName="[Measures].[Average of charges]" caption="Average of charges" measure="1" displayFolder="" measureGroup="Range"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21"/>
        </ext>
      </extLst>
    </cacheHierarchy>
  </cacheHierarchies>
  <kpis count="0"/>
  <dimensions count="6">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ange" uniqueName="[Range]" caption="Range"/>
    <dimension name="Range 2" uniqueName="[Range 2]" caption="Range 2"/>
  </dimensions>
  <measureGroups count="5">
    <measureGroup name="Customer Names" caption="Customer Names"/>
    <measureGroup name="Hospitalisation Details" caption="Hospitalisation Details"/>
    <measureGroup name="Medical Examinations" caption="Medical Examinations"/>
    <measureGroup name="Range" caption="Range"/>
    <measureGroup name="Range 2" caption="Range 2"/>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VYABHARATHI" refreshedDate="46158.910637384259" backgroundQuery="1" createdVersion="8" refreshedVersion="8" minRefreshableVersion="3" recordCount="0" supportSubquery="1" supportAdvancedDrill="1" xr:uid="{A781E4DB-DCDF-46A3-A598-9D7D89E66857}">
  <cacheSource type="external" connectionId="10"/>
  <cacheFields count="3">
    <cacheField name="[Range].[Age].[Age]" caption="Age" numFmtId="0" hierarchy="35"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Range].[Age].&amp;[1]"/>
            <x15:cachedUniqueName index="1" name="[Range].[Age].&amp;[2]"/>
            <x15:cachedUniqueName index="2" name="[Range].[Age].&amp;[3]"/>
            <x15:cachedUniqueName index="3" name="[Range].[Age].&amp;[4]"/>
            <x15:cachedUniqueName index="4" name="[Range].[Age].&amp;[5]"/>
            <x15:cachedUniqueName index="5" name="[Range].[Age].&amp;[6]"/>
            <x15:cachedUniqueName index="6" name="[Range].[Age].&amp;[7]"/>
            <x15:cachedUniqueName index="7" name="[Range].[Age].&amp;[8]"/>
            <x15:cachedUniqueName index="8" name="[Range].[Age].&amp;[9]"/>
            <x15:cachedUniqueName index="9" name="[Range].[Age].&amp;[10]"/>
            <x15:cachedUniqueName index="10" name="[Range].[Age].&amp;[11]"/>
            <x15:cachedUniqueName index="11" name="[Range].[Age].&amp;[12]"/>
            <x15:cachedUniqueName index="12" name="[Range].[Age].&amp;[13]"/>
            <x15:cachedUniqueName index="13" name="[Range].[Age].&amp;[14]"/>
            <x15:cachedUniqueName index="14" name="[Range].[Age].&amp;[15]"/>
            <x15:cachedUniqueName index="15" name="[Range].[Age].&amp;[16]"/>
            <x15:cachedUniqueName index="16" name="[Range].[Age].&amp;[17]"/>
            <x15:cachedUniqueName index="17" name="[Range].[Age].&amp;[18]"/>
            <x15:cachedUniqueName index="18" name="[Range].[Age].&amp;[19]"/>
            <x15:cachedUniqueName index="19" name="[Range].[Age].&amp;[20]"/>
            <x15:cachedUniqueName index="20" name="[Range].[Age].&amp;[21]"/>
            <x15:cachedUniqueName index="21" name="[Range].[Age].&amp;[22]"/>
            <x15:cachedUniqueName index="22" name="[Range].[Age].&amp;[23]"/>
            <x15:cachedUniqueName index="23" name="[Range].[Age].&amp;[24]"/>
            <x15:cachedUniqueName index="24" name="[Range].[Age].&amp;[25]"/>
            <x15:cachedUniqueName index="25" name="[Range].[Age].&amp;[26]"/>
            <x15:cachedUniqueName index="26" name="[Range].[Age].&amp;[27]"/>
            <x15:cachedUniqueName index="27" name="[Range].[Age].&amp;[28]"/>
            <x15:cachedUniqueName index="28" name="[Range].[Age].&amp;[29]"/>
            <x15:cachedUniqueName index="29" name="[Range].[Age].&amp;[30]"/>
          </x15:cachedUniqueNames>
        </ext>
      </extLst>
    </cacheField>
    <cacheField name="[Measures].[Average of BMI]" caption="Average of BMI" numFmtId="0" hierarchy="63" level="32767"/>
    <cacheField name="[Range].[Weight Status].[Weight Status]" caption="Weight Status" numFmtId="0" hierarchy="28" level="1">
      <sharedItems containsSemiMixedTypes="0" containsNonDate="0" containsString="0"/>
    </cacheField>
  </cacheFields>
  <cacheHierarchies count="64">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13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2" memberValueDatatype="20" unbalanced="0">
      <fieldsUsage count="2">
        <fieldUsage x="-1"/>
        <fieldUsage x="0"/>
      </fieldsUsage>
    </cacheHierarchy>
    <cacheHierarchy uniqueName="[Range 2].[Heart Issues]" caption="Heart Issues" attribute="1" defaultMemberUniqueName="[Range 2].[Heart Issues].[All]" allUniqueName="[Range 2].[Heart Issues].[All]" dimensionUniqueName="[Range 2]" displayFolder="" count="0" memberValueDatatype="130" unbalanced="0"/>
    <cacheHierarchy uniqueName="[Range 2].[Any Transplants]" caption="Any Transplants" attribute="1" defaultMemberUniqueName="[Range 2].[Any Transplants].[All]" allUniqueName="[Range 2].[Any Transplants].[All]" dimensionUniqueName="[Range 2]" displayFolder="" count="0" memberValueDatatype="130" unbalanced="0"/>
    <cacheHierarchy uniqueName="[Range 2].[Cancer history]" caption="Cancer history" attribute="1" defaultMemberUniqueName="[Range 2].[Cancer history].[All]" allUniqueName="[Range 2].[Cancer history].[All]" dimensionUniqueName="[Range 2]" displayFolder="" count="0" memberValueDatatype="130" unbalanced="0"/>
    <cacheHierarchy uniqueName="[Range 2].[NumberOfMajorSurgeries]" caption="NumberOfMajorSurgeries" attribute="1" defaultMemberUniqueName="[Range 2].[NumberOfMajorSurgeries].[All]" allUniqueName="[Range 2].[NumberOfMajorSurgeries].[All]" dimensionUniqueName="[Range 2]" displayFolder="" count="0" memberValueDatatype="130" unbalanced="0"/>
    <cacheHierarchy uniqueName="[Range 2].[smoker]" caption="smoker" attribute="1" defaultMemberUniqueName="[Range 2].[smoker].[All]" allUniqueName="[Range 2].[smoker].[All]" dimensionUniqueName="[Range 2]" displayFolder="" count="0" memberValueDatatype="130" unbalanced="0"/>
    <cacheHierarchy uniqueName="[Range 2].[Weight Status]" caption="Weight Status" attribute="1" defaultMemberUniqueName="[Range 2].[Weight Status].[All]" allUniqueName="[Range 2].[Weight Status].[All]" dimensionUniqueName="[Range 2]" displayFolder="" count="0" memberValueDatatype="130" unbalanced="0"/>
    <cacheHierarchy uniqueName="[Range 2].[Diabetes Status]" caption="Diabetes Status" attribute="1" defaultMemberUniqueName="[Range 2].[Diabetes Status].[All]" allUniqueName="[Range 2].[Diabetes Status].[All]" dimensionUniqueName="[Range 2]" displayFolder="" count="0" memberValueDatatype="130" unbalanced="0"/>
    <cacheHierarchy uniqueName="[Range 2].[Date of Birth]" caption="Date of Birth" attribute="1" defaultMemberUniqueName="[Range 2].[Date of Birth].[All]" allUniqueName="[Range 2].[Date of Birth].[All]" dimensionUniqueName="[Range 2]" displayFolder="" count="0" memberValueDatatype="130" unbalanced="0"/>
    <cacheHierarchy uniqueName="[Range 2].[charges]" caption="charges" attribute="1" defaultMemberUniqueName="[Range 2].[charges].[All]" allUniqueName="[Range 2].[charges].[All]" dimensionUniqueName="[Range 2]" displayFolder="" count="0" memberValueDatatype="5" unbalanced="0"/>
    <cacheHierarchy uniqueName="[Range 2].[Hospital tier]" caption="Hospital tier" attribute="1" defaultMemberUniqueName="[Range 2].[Hospital tier].[All]" allUniqueName="[Range 2].[Hospital tier].[All]" dimensionUniqueName="[Range 2]" displayFolder="" count="0" memberValueDatatype="130" unbalanced="0"/>
    <cacheHierarchy uniqueName="[Range 2].[City tier]" caption="City tier" attribute="1" defaultMemberUniqueName="[Range 2].[City tier].[All]" allUniqueName="[Range 2].[City tier].[All]" dimensionUniqueName="[Range 2]" displayFolder="" count="0" memberValueDatatype="130" unbalanced="0"/>
    <cacheHierarchy uniqueName="[Range 2].[State ID]" caption="State ID" attribute="1" defaultMemberUniqueName="[Range 2].[State ID].[All]" allUniqueName="[Range 2].[State 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9"/>
        </ext>
      </extLst>
    </cacheHierarchy>
    <cacheHierarchy uniqueName="[Measures].[Count of NumberOfMajorSurgeries]" caption="Count of NumberOfMajorSurgeries" measure="1" displayFolder="" measureGroup="Range" count="0" hidden="1">
      <extLst>
        <ext xmlns:x15="http://schemas.microsoft.com/office/spreadsheetml/2010/11/main" uri="{B97F6D7D-B522-45F9-BDA1-12C45D357490}">
          <x15:cacheHierarchy aggregatedColumn="26"/>
        </ext>
      </extLst>
    </cacheHierarchy>
    <cacheHierarchy uniqueName="[Measures].[Count of Date of Birth]" caption="Count of Date of Birth" measure="1" displayFolder="" measureGroup="Range" count="0" hidden="1">
      <extLst>
        <ext xmlns:x15="http://schemas.microsoft.com/office/spreadsheetml/2010/11/main" uri="{B97F6D7D-B522-45F9-BDA1-12C45D357490}">
          <x15:cacheHierarchy aggregatedColumn="30"/>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31"/>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1"/>
        </ext>
      </extLst>
    </cacheHierarchy>
    <cacheHierarchy uniqueName="[Measures].[Average of BMI]" caption="Average of BMI"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ange" uniqueName="[Range]" caption="Range"/>
    <dimension name="Range 2" uniqueName="[Range 2]" caption="Range 2"/>
  </dimensions>
  <measureGroups count="5">
    <measureGroup name="Customer Names" caption="Customer Names"/>
    <measureGroup name="Hospitalisation Details" caption="Hospitalisation Details"/>
    <measureGroup name="Medical Examinations" caption="Medical Examinations"/>
    <measureGroup name="Range" caption="Range"/>
    <measureGroup name="Range 2" caption="Range 2"/>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VYABHARATHI" refreshedDate="46158.910638194444" backgroundQuery="1" createdVersion="8" refreshedVersion="8" minRefreshableVersion="3" recordCount="0" supportSubquery="1" supportAdvancedDrill="1" xr:uid="{9D915FDA-8815-4165-B122-63FE9B296642}">
  <cacheSource type="external" connectionId="10"/>
  <cacheFields count="3">
    <cacheField name="[Range 2].[smoker].[smoker]" caption="smoker" numFmtId="0" hierarchy="40" level="1">
      <sharedItems count="2">
        <s v="No"/>
        <s v="yes"/>
      </sharedItems>
    </cacheField>
    <cacheField name="[Range 2].[Cancer history].[Cancer history]" caption="Cancer history" numFmtId="0" hierarchy="38" level="1">
      <sharedItems count="2">
        <s v="No"/>
        <s v="Yes"/>
      </sharedItems>
    </cacheField>
    <cacheField name="[Range].[Weight Status].[Weight Status]" caption="Weight Status" numFmtId="0" hierarchy="28" level="1">
      <sharedItems containsSemiMixedTypes="0" containsNonDate="0" containsString="0"/>
    </cacheField>
  </cacheFields>
  <cacheHierarchies count="64">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13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2].[Heart Issues]" caption="Heart Issues" attribute="1" defaultMemberUniqueName="[Range 2].[Heart Issues].[All]" allUniqueName="[Range 2].[Heart Issues].[All]" dimensionUniqueName="[Range 2]" displayFolder="" count="0" memberValueDatatype="130" unbalanced="0"/>
    <cacheHierarchy uniqueName="[Range 2].[Any Transplants]" caption="Any Transplants" attribute="1" defaultMemberUniqueName="[Range 2].[Any Transplants].[All]" allUniqueName="[Range 2].[Any Transplants].[All]" dimensionUniqueName="[Range 2]" displayFolder="" count="0" memberValueDatatype="130" unbalanced="0"/>
    <cacheHierarchy uniqueName="[Range 2].[Cancer history]" caption="Cancer history" attribute="1" defaultMemberUniqueName="[Range 2].[Cancer history].[All]" allUniqueName="[Range 2].[Cancer history].[All]" dimensionUniqueName="[Range 2]" displayFolder="" count="2" memberValueDatatype="130" unbalanced="0">
      <fieldsUsage count="2">
        <fieldUsage x="-1"/>
        <fieldUsage x="1"/>
      </fieldsUsage>
    </cacheHierarchy>
    <cacheHierarchy uniqueName="[Range 2].[NumberOfMajorSurgeries]" caption="NumberOfMajorSurgeries" attribute="1" defaultMemberUniqueName="[Range 2].[NumberOfMajorSurgeries].[All]" allUniqueName="[Range 2].[NumberOfMajorSurgeries].[All]" dimensionUniqueName="[Range 2]" displayFolder="" count="0" memberValueDatatype="130" unbalanced="0"/>
    <cacheHierarchy uniqueName="[Range 2].[smoker]" caption="smoker" attribute="1" defaultMemberUniqueName="[Range 2].[smoker].[All]" allUniqueName="[Range 2].[smoker].[All]" dimensionUniqueName="[Range 2]" displayFolder="" count="2" memberValueDatatype="130" unbalanced="0">
      <fieldsUsage count="2">
        <fieldUsage x="-1"/>
        <fieldUsage x="0"/>
      </fieldsUsage>
    </cacheHierarchy>
    <cacheHierarchy uniqueName="[Range 2].[Weight Status]" caption="Weight Status" attribute="1" defaultMemberUniqueName="[Range 2].[Weight Status].[All]" allUniqueName="[Range 2].[Weight Status].[All]" dimensionUniqueName="[Range 2]" displayFolder="" count="0" memberValueDatatype="130" unbalanced="0"/>
    <cacheHierarchy uniqueName="[Range 2].[Diabetes Status]" caption="Diabetes Status" attribute="1" defaultMemberUniqueName="[Range 2].[Diabetes Status].[All]" allUniqueName="[Range 2].[Diabetes Status].[All]" dimensionUniqueName="[Range 2]" displayFolder="" count="0" memberValueDatatype="130" unbalanced="0"/>
    <cacheHierarchy uniqueName="[Range 2].[Date of Birth]" caption="Date of Birth" attribute="1" defaultMemberUniqueName="[Range 2].[Date of Birth].[All]" allUniqueName="[Range 2].[Date of Birth].[All]" dimensionUniqueName="[Range 2]" displayFolder="" count="0" memberValueDatatype="130" unbalanced="0"/>
    <cacheHierarchy uniqueName="[Range 2].[charges]" caption="charges" attribute="1" defaultMemberUniqueName="[Range 2].[charges].[All]" allUniqueName="[Range 2].[charges].[All]" dimensionUniqueName="[Range 2]" displayFolder="" count="0" memberValueDatatype="5" unbalanced="0"/>
    <cacheHierarchy uniqueName="[Range 2].[Hospital tier]" caption="Hospital tier" attribute="1" defaultMemberUniqueName="[Range 2].[Hospital tier].[All]" allUniqueName="[Range 2].[Hospital tier].[All]" dimensionUniqueName="[Range 2]" displayFolder="" count="0" memberValueDatatype="130" unbalanced="0"/>
    <cacheHierarchy uniqueName="[Range 2].[City tier]" caption="City tier" attribute="1" defaultMemberUniqueName="[Range 2].[City tier].[All]" allUniqueName="[Range 2].[City tier].[All]" dimensionUniqueName="[Range 2]" displayFolder="" count="0" memberValueDatatype="130" unbalanced="0"/>
    <cacheHierarchy uniqueName="[Range 2].[State ID]" caption="State ID" attribute="1" defaultMemberUniqueName="[Range 2].[State ID].[All]" allUniqueName="[Range 2].[State 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9"/>
        </ext>
      </extLst>
    </cacheHierarchy>
    <cacheHierarchy uniqueName="[Measures].[Count of NumberOfMajorSurgeries]" caption="Count of NumberOfMajorSurgeries" measure="1" displayFolder="" measureGroup="Range" count="0" hidden="1">
      <extLst>
        <ext xmlns:x15="http://schemas.microsoft.com/office/spreadsheetml/2010/11/main" uri="{B97F6D7D-B522-45F9-BDA1-12C45D357490}">
          <x15:cacheHierarchy aggregatedColumn="26"/>
        </ext>
      </extLst>
    </cacheHierarchy>
    <cacheHierarchy uniqueName="[Measures].[Count of Date of Birth]" caption="Count of Date of Birth" measure="1" displayFolder="" measureGroup="Range" count="0" hidden="1">
      <extLst>
        <ext xmlns:x15="http://schemas.microsoft.com/office/spreadsheetml/2010/11/main" uri="{B97F6D7D-B522-45F9-BDA1-12C45D357490}">
          <x15:cacheHierarchy aggregatedColumn="30"/>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31"/>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21"/>
        </ext>
      </extLst>
    </cacheHierarchy>
  </cacheHierarchies>
  <kpis count="0"/>
  <dimensions count="6">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ange" uniqueName="[Range]" caption="Range"/>
    <dimension name="Range 2" uniqueName="[Range 2]" caption="Range 2"/>
  </dimensions>
  <measureGroups count="5">
    <measureGroup name="Customer Names" caption="Customer Names"/>
    <measureGroup name="Hospitalisation Details" caption="Hospitalisation Details"/>
    <measureGroup name="Medical Examinations" caption="Medical Examinations"/>
    <measureGroup name="Range" caption="Range"/>
    <measureGroup name="Range 2" caption="Range 2"/>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VYABHARATHI" refreshedDate="46158.895278587966" backgroundQuery="1" createdVersion="3" refreshedVersion="8" minRefreshableVersion="3" recordCount="0" supportSubquery="1" supportAdvancedDrill="1" xr:uid="{AA2FC4E1-CB05-4175-AF20-412A39D12904}">
  <cacheSource type="external" connectionId="10">
    <extLst>
      <ext xmlns:x14="http://schemas.microsoft.com/office/spreadsheetml/2009/9/main" uri="{F057638F-6D5F-4e77-A914-E7F072B9BCA8}">
        <x14:sourceConnection name="ThisWorkbookDataModel"/>
      </ext>
    </extLst>
  </cacheSource>
  <cacheFields count="0"/>
  <cacheHierarchies count="64">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13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2].[Heart Issues]" caption="Heart Issues" attribute="1" defaultMemberUniqueName="[Range 2].[Heart Issues].[All]" allUniqueName="[Range 2].[Heart Issues].[All]" dimensionUniqueName="[Range 2]" displayFolder="" count="0" memberValueDatatype="130" unbalanced="0"/>
    <cacheHierarchy uniqueName="[Range 2].[Any Transplants]" caption="Any Transplants" attribute="1" defaultMemberUniqueName="[Range 2].[Any Transplants].[All]" allUniqueName="[Range 2].[Any Transplants].[All]" dimensionUniqueName="[Range 2]" displayFolder="" count="0" memberValueDatatype="130" unbalanced="0"/>
    <cacheHierarchy uniqueName="[Range 2].[Cancer history]" caption="Cancer history" attribute="1" defaultMemberUniqueName="[Range 2].[Cancer history].[All]" allUniqueName="[Range 2].[Cancer history].[All]" dimensionUniqueName="[Range 2]" displayFolder="" count="0" memberValueDatatype="130" unbalanced="0"/>
    <cacheHierarchy uniqueName="[Range 2].[NumberOfMajorSurgeries]" caption="NumberOfMajorSurgeries" attribute="1" defaultMemberUniqueName="[Range 2].[NumberOfMajorSurgeries].[All]" allUniqueName="[Range 2].[NumberOfMajorSurgeries].[All]" dimensionUniqueName="[Range 2]" displayFolder="" count="0" memberValueDatatype="130" unbalanced="0"/>
    <cacheHierarchy uniqueName="[Range 2].[smoker]" caption="smoker" attribute="1" defaultMemberUniqueName="[Range 2].[smoker].[All]" allUniqueName="[Range 2].[smoker].[All]" dimensionUniqueName="[Range 2]" displayFolder="" count="0" memberValueDatatype="130" unbalanced="0"/>
    <cacheHierarchy uniqueName="[Range 2].[Weight Status]" caption="Weight Status" attribute="1" defaultMemberUniqueName="[Range 2].[Weight Status].[All]" allUniqueName="[Range 2].[Weight Status].[All]" dimensionUniqueName="[Range 2]" displayFolder="" count="0" memberValueDatatype="130" unbalanced="0"/>
    <cacheHierarchy uniqueName="[Range 2].[Diabetes Status]" caption="Diabetes Status" attribute="1" defaultMemberUniqueName="[Range 2].[Diabetes Status].[All]" allUniqueName="[Range 2].[Diabetes Status].[All]" dimensionUniqueName="[Range 2]" displayFolder="" count="0" memberValueDatatype="130" unbalanced="0"/>
    <cacheHierarchy uniqueName="[Range 2].[Date of Birth]" caption="Date of Birth" attribute="1" defaultMemberUniqueName="[Range 2].[Date of Birth].[All]" allUniqueName="[Range 2].[Date of Birth].[All]" dimensionUniqueName="[Range 2]" displayFolder="" count="0" memberValueDatatype="130" unbalanced="0"/>
    <cacheHierarchy uniqueName="[Range 2].[charges]" caption="charges" attribute="1" defaultMemberUniqueName="[Range 2].[charges].[All]" allUniqueName="[Range 2].[charges].[All]" dimensionUniqueName="[Range 2]" displayFolder="" count="0" memberValueDatatype="5" unbalanced="0"/>
    <cacheHierarchy uniqueName="[Range 2].[Hospital tier]" caption="Hospital tier" attribute="1" defaultMemberUniqueName="[Range 2].[Hospital tier].[All]" allUniqueName="[Range 2].[Hospital tier].[All]" dimensionUniqueName="[Range 2]" displayFolder="" count="0" memberValueDatatype="130" unbalanced="0"/>
    <cacheHierarchy uniqueName="[Range 2].[City tier]" caption="City tier" attribute="1" defaultMemberUniqueName="[Range 2].[City tier].[All]" allUniqueName="[Range 2].[City tier].[All]" dimensionUniqueName="[Range 2]" displayFolder="" count="0" memberValueDatatype="130" unbalanced="0"/>
    <cacheHierarchy uniqueName="[Range 2].[State ID]" caption="State ID" attribute="1" defaultMemberUniqueName="[Range 2].[State ID].[All]" allUniqueName="[Range 2].[State 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9"/>
        </ext>
      </extLst>
    </cacheHierarchy>
    <cacheHierarchy uniqueName="[Measures].[Count of NumberOfMajorSurgeries]" caption="Count of NumberOfMajorSurgeries" measure="1" displayFolder="" measureGroup="Range" count="0" hidden="1">
      <extLst>
        <ext xmlns:x15="http://schemas.microsoft.com/office/spreadsheetml/2010/11/main" uri="{B97F6D7D-B522-45F9-BDA1-12C45D357490}">
          <x15:cacheHierarchy aggregatedColumn="26"/>
        </ext>
      </extLst>
    </cacheHierarchy>
    <cacheHierarchy uniqueName="[Measures].[Count of Date of Birth]" caption="Count of Date of Birth" measure="1" displayFolder="" measureGroup="Range" count="0" hidden="1">
      <extLst>
        <ext xmlns:x15="http://schemas.microsoft.com/office/spreadsheetml/2010/11/main" uri="{B97F6D7D-B522-45F9-BDA1-12C45D357490}">
          <x15:cacheHierarchy aggregatedColumn="30"/>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31"/>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3067081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C58BB5-9717-487E-AA8E-3CABA735BE43}" name="PivotTable14" cacheId="1260" applyNumberFormats="0" applyBorderFormats="0" applyFontFormats="0" applyPatternFormats="0" applyAlignmentFormats="0" applyWidthHeightFormats="1" dataCaption="Values" tag="8e5ab90d-2276-4ff0-b967-c23f6ff42633" updatedVersion="8" minRefreshableVersion="3" useAutoFormatting="1" subtotalHiddenItems="1" itemPrintTitles="1" createdVersion="8" indent="0" outline="1" outlineData="1" multipleFieldFilters="0">
  <location ref="A3:D7"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E$1:$Q$233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437CF8-1508-410A-B938-E70F702BCC2A}" name="PivotTable19" cacheId="1257" applyNumberFormats="0" applyBorderFormats="0" applyFontFormats="0" applyPatternFormats="0" applyAlignmentFormats="0" applyWidthHeightFormats="1" dataCaption="Values" tag="833f1d67-aeb2-4e0a-976a-5dad2d331b8d" updatedVersion="8" minRefreshableVersion="3" useAutoFormatting="1" subtotalHiddenItems="1" itemPrintTitles="1" createdVersion="8" indent="0" outline="1" outlineData="1" multipleFieldFilters="0">
  <location ref="B34:C65"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BMI" fld="1" subtotal="average"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HBA1C"/>
    <pivotHierarchy dragToData="1"/>
    <pivotHierarchy dragToData="1" caption="Average of charges"/>
    <pivotHierarchy dragToData="1"/>
    <pivotHierarchy dragToData="1" caption="Average of BMI"/>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D295D6-860D-46FA-B903-6BE74F5A3C51}" name="PivotTable18" cacheId="1254" applyNumberFormats="0" applyBorderFormats="0" applyFontFormats="0" applyPatternFormats="0" applyAlignmentFormats="0" applyWidthHeightFormats="1" dataCaption="Values" tag="c046a4cc-0ef0-4e7a-b737-e127486f9147" updatedVersion="8" minRefreshableVersion="3" useAutoFormatting="1" subtotalHiddenItems="1" itemPrintTitles="1" createdVersion="8" indent="0" outline="1" outlineData="1" multipleFieldFilters="0" chartFormat="17">
  <location ref="I19:N37" firstHeaderRow="1" firstDataRow="2" firstDataCol="1"/>
  <pivotFields count="4">
    <pivotField axis="axisRow" allDrilled="1" subtotalTop="0" showAll="0" dataSourceSort="1" defaultSubtotal="0" defaultAttributeDrillState="1">
      <items count="16">
        <item s="1" x="0"/>
        <item s="1" x="1"/>
        <item s="1" x="2"/>
        <item s="1" x="3"/>
        <item s="1" x="4"/>
        <item s="1" x="5"/>
        <item s="1" x="6"/>
        <item s="1" x="7"/>
        <item s="1" x="8"/>
        <item s="1" x="9"/>
        <item s="1" x="10"/>
        <item s="1" x="11"/>
        <item s="1" x="12"/>
        <item s="1" x="13"/>
        <item s="1" x="14"/>
        <item s="1" x="15"/>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5">
    <i>
      <x/>
    </i>
    <i>
      <x v="1"/>
    </i>
    <i>
      <x v="2"/>
    </i>
    <i>
      <x v="3"/>
    </i>
    <i t="grand">
      <x/>
    </i>
  </colItems>
  <dataFields count="1">
    <dataField name="Average of charges" fld="2" subtotal="average" baseField="0" baseItem="0"/>
  </dataFields>
  <chartFormats count="5">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 chart="9" format="10" series="1">
      <pivotArea type="data" outline="0" fieldPosition="0">
        <references count="2">
          <reference field="4294967294" count="1" selected="0">
            <x v="0"/>
          </reference>
          <reference field="1" count="1" selected="0">
            <x v="2"/>
          </reference>
        </references>
      </pivotArea>
    </chartFormat>
    <chartFormat chart="9" format="11" series="1">
      <pivotArea type="data" outline="0" fieldPosition="0">
        <references count="2">
          <reference field="4294967294" count="1" selected="0">
            <x v="0"/>
          </reference>
          <reference field="1" count="1" selected="0">
            <x v="3"/>
          </reference>
        </references>
      </pivotArea>
    </chartFormat>
    <chartFormat chart="9" format="12">
      <pivotArea type="data" outline="0" fieldPosition="0">
        <references count="3">
          <reference field="4294967294" count="1" selected="0">
            <x v="0"/>
          </reference>
          <reference field="0" count="1" selected="0">
            <x v="15"/>
          </reference>
          <reference field="1"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HBA1C"/>
    <pivotHierarchy dragToData="1"/>
    <pivotHierarchy dragToData="1" caption="Average of charges"/>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59904C-3656-433C-9056-0605948091F8}" name="PivotTable17" cacheId="1245" applyNumberFormats="0" applyBorderFormats="0" applyFontFormats="0" applyPatternFormats="0" applyAlignmentFormats="0" applyWidthHeightFormats="1" dataCaption="Values" tag="f9bbeb14-1337-415d-9d07-74caec7add0a" updatedVersion="8" minRefreshableVersion="3" useAutoFormatting="1" subtotalHiddenItems="1" itemPrintTitles="1" createdVersion="8" indent="0" outline="1" outlineData="1" multipleFieldFilters="0" chartFormat="20">
  <location ref="A18:E24"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5">
    <i>
      <x/>
    </i>
    <i>
      <x v="1"/>
    </i>
    <i>
      <x v="2"/>
    </i>
    <i>
      <x v="3"/>
    </i>
    <i t="grand">
      <x/>
    </i>
  </rowItems>
  <colFields count="1">
    <field x="2"/>
  </colFields>
  <colItems count="4">
    <i>
      <x/>
    </i>
    <i>
      <x v="1"/>
    </i>
    <i>
      <x v="2"/>
    </i>
    <i t="grand">
      <x/>
    </i>
  </colItems>
  <dataFields count="1">
    <dataField name="Average of charges" fld="1" subtotal="average" baseField="0" baseItem="0"/>
  </dataFields>
  <chartFormats count="3">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HBA1C"/>
    <pivotHierarchy dragToData="1"/>
    <pivotHierarchy dragToData="1" caption="Average of charges"/>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531C81-BBA8-45A8-97ED-8E07497536D7}" name="PivotTable16" cacheId="1251" applyNumberFormats="0" applyBorderFormats="0" applyFontFormats="0" applyPatternFormats="0" applyAlignmentFormats="0" applyWidthHeightFormats="1" dataCaption="Values" tag="44b68fbe-b4b1-4489-8459-5a4b0ba6c691" updatedVersion="8" minRefreshableVersion="3" useAutoFormatting="1" subtotalHiddenItems="1" itemPrintTitles="1" createdVersion="8" indent="0" outline="1" outlineData="1" multipleFieldFilters="0" chartFormat="14">
  <location ref="J4:L7"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NumberOfMajorSurgeries" fld="1" subtotal="count" baseField="0" baseItem="0"/>
    <dataField name="Average of HBA1C" fld="2" subtotal="average" baseField="0" baseItem="0"/>
  </dataFields>
  <chartFormats count="6">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0" count="1" selected="0">
            <x v="0"/>
          </reference>
        </references>
      </pivotArea>
    </chartFormat>
    <chartFormat chart="2" format="13">
      <pivotArea type="data" outline="0" fieldPosition="0">
        <references count="2">
          <reference field="4294967294" count="1" selected="0">
            <x v="1"/>
          </reference>
          <reference field="0"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HBA1C"/>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085E2F-2740-48BA-A531-F211B0296BD4}" name="PivotTable15" cacheId="1248" applyNumberFormats="0" applyBorderFormats="0" applyFontFormats="0" applyPatternFormats="0" applyAlignmentFormats="0" applyWidthHeightFormats="1" dataCaption="Values" tag="c80302ef-f8b2-4b7a-a4d8-807e65c5f6b6" updatedVersion="8" minRefreshableVersion="3" useAutoFormatting="1" subtotalHiddenItems="1" itemPrintTitles="1" createdVersion="8" indent="0" outline="1" outlineData="1" multipleFieldFilters="0" chartFormat="16">
  <location ref="A3:D7"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ustomer ID" fld="2" subtotal="count" baseField="0" baseItem="0"/>
  </dataFields>
  <chartFormats count="6">
    <chartFormat chart="2" format="8" series="1">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3">
          <reference field="4294967294" count="1" selected="0">
            <x v="0"/>
          </reference>
          <reference field="0" count="1" selected="0">
            <x v="0"/>
          </reference>
          <reference field="1" count="1" selected="0">
            <x v="0"/>
          </reference>
        </references>
      </pivotArea>
    </chartFormat>
    <chartFormat chart="2" format="10">
      <pivotArea type="data" outline="0" fieldPosition="0">
        <references count="3">
          <reference field="4294967294" count="1" selected="0">
            <x v="0"/>
          </reference>
          <reference field="0" count="1" selected="0">
            <x v="1"/>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3">
          <reference field="4294967294" count="1" selected="0">
            <x v="0"/>
          </reference>
          <reference field="0" count="1" selected="0">
            <x v="0"/>
          </reference>
          <reference field="1" count="1" selected="0">
            <x v="1"/>
          </reference>
        </references>
      </pivotArea>
    </chartFormat>
    <chartFormat chart="2" format="13">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B49FB66-BCC8-42FC-8F0E-83DD26911523}" autoFormatId="16" applyNumberFormats="0" applyBorderFormats="0" applyFontFormats="0" applyPatternFormats="0" applyAlignmentFormats="0" applyWidthHeightFormats="0">
  <queryTableRefresh nextId="9" unboundColumnsRight="4">
    <queryTableFields count="6">
      <queryTableField id="1" name="Customer ID" tableColumnId="1"/>
      <queryTableField id="2" name="name" tableColumnId="2"/>
      <queryTableField id="4" dataBound="0" tableColumnId="4"/>
      <queryTableField id="5" dataBound="0" tableColumnId="5"/>
      <queryTableField id="7" dataBound="0" tableColumnId="7"/>
      <queryTableField id="8" dataBound="0" tableColumnId="8"/>
    </queryTableFields>
  </queryTableRefresh>
  <extLst>
    <ext xmlns:x15="http://schemas.microsoft.com/office/spreadsheetml/2010/11/main" uri="{883FBD77-0823-4a55-B5E3-86C4891E6966}">
      <x15:queryTable sourceDataName="Query - Customer Nam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E115700-5D74-420E-8C7A-EFBDCA663358}" autoFormatId="16" applyNumberFormats="0" applyBorderFormats="0" applyFontFormats="0" applyPatternFormats="0" applyAlignmentFormats="0" applyWidthHeightFormats="0">
  <queryTableRefresh nextId="18">
    <queryTableFields count="17">
      <queryTableField id="1" name="Range[Customer ID]" tableColumnId="1"/>
      <queryTableField id="2" name="Range[First Name]" tableColumnId="2"/>
      <queryTableField id="3" name="Range[BMI]" tableColumnId="3"/>
      <queryTableField id="4" name="Range[HBA1C]" tableColumnId="4"/>
      <queryTableField id="5" name="Range[Heart Issues]" tableColumnId="5"/>
      <queryTableField id="6" name="Range[Any Transplants]" tableColumnId="6"/>
      <queryTableField id="7" name="Range[Cancer history]" tableColumnId="7"/>
      <queryTableField id="8" name="Range[NumberOfMajorSurgeries]" tableColumnId="8"/>
      <queryTableField id="9" name="Range[smoker]" tableColumnId="9"/>
      <queryTableField id="10" name="Range[Weight Status]" tableColumnId="10"/>
      <queryTableField id="11" name="Range[Diabetes Status]" tableColumnId="11"/>
      <queryTableField id="12" name="Range[Date of Birth]" tableColumnId="12"/>
      <queryTableField id="13" name="Range[charges]" tableColumnId="13"/>
      <queryTableField id="14" name="Range[Hospital tier]" tableColumnId="14"/>
      <queryTableField id="15" name="Range[City tier]" tableColumnId="15"/>
      <queryTableField id="16" name="Range[State ID]" tableColumnId="16"/>
      <queryTableField id="17" name="Range[Age]" tableColumnId="17"/>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6AD87D09-1534-4F5E-A379-7AA1956BFC96}" autoFormatId="16" applyNumberFormats="0" applyBorderFormats="0" applyFontFormats="0" applyPatternFormats="0" applyAlignmentFormats="0" applyWidthHeightFormats="0">
  <queryTableRefresh nextId="18">
    <queryTableFields count="17">
      <queryTableField id="1" name="Range[Customer ID]" tableColumnId="1"/>
      <queryTableField id="2" name="Range[First Name]" tableColumnId="2"/>
      <queryTableField id="3" name="Range[BMI]" tableColumnId="3"/>
      <queryTableField id="4" name="Range[HBA1C]" tableColumnId="4"/>
      <queryTableField id="5" name="Range[Heart Issues]" tableColumnId="5"/>
      <queryTableField id="6" name="Range[Any Transplants]" tableColumnId="6"/>
      <queryTableField id="7" name="Range[Cancer history]" tableColumnId="7"/>
      <queryTableField id="8" name="Range[NumberOfMajorSurgeries]" tableColumnId="8"/>
      <queryTableField id="9" name="Range[smoker]" tableColumnId="9"/>
      <queryTableField id="10" name="Range[Weight Status]" tableColumnId="10"/>
      <queryTableField id="11" name="Range[Diabetes Status]" tableColumnId="11"/>
      <queryTableField id="12" name="Range[Date of Birth]" tableColumnId="12"/>
      <queryTableField id="13" name="Range[charges]" tableColumnId="13"/>
      <queryTableField id="14" name="Range[Hospital tier]" tableColumnId="14"/>
      <queryTableField id="15" name="Range[City tier]" tableColumnId="15"/>
      <queryTableField id="16" name="Range[State ID]" tableColumnId="16"/>
      <queryTableField id="17" name="Range[Age]" tableColumnId="17"/>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80BDEBC1-5F59-486E-B7A4-381E07BDD63E}" autoFormatId="16" applyNumberFormats="0" applyBorderFormats="0" applyFontFormats="0" applyPatternFormats="0" applyAlignmentFormats="0" applyWidthHeightFormats="0">
  <queryTableRefresh nextId="18">
    <queryTableFields count="17">
      <queryTableField id="1" name="Range[Customer ID]" tableColumnId="1"/>
      <queryTableField id="2" name="Range[First Name]" tableColumnId="2"/>
      <queryTableField id="3" name="Range[BMI]" tableColumnId="3"/>
      <queryTableField id="4" name="Range[HBA1C]" tableColumnId="4"/>
      <queryTableField id="5" name="Range[Heart Issues]" tableColumnId="5"/>
      <queryTableField id="6" name="Range[Any Transplants]" tableColumnId="6"/>
      <queryTableField id="7" name="Range[Cancer history]" tableColumnId="7"/>
      <queryTableField id="8" name="Range[NumberOfMajorSurgeries]" tableColumnId="8"/>
      <queryTableField id="9" name="Range[smoker]" tableColumnId="9"/>
      <queryTableField id="10" name="Range[Weight Status]" tableColumnId="10"/>
      <queryTableField id="11" name="Range[Diabetes Status]" tableColumnId="11"/>
      <queryTableField id="12" name="Range[Date of Birth]" tableColumnId="12"/>
      <queryTableField id="13" name="Range[charges]" tableColumnId="13"/>
      <queryTableField id="14" name="Range[Hospital tier]" tableColumnId="14"/>
      <queryTableField id="15" name="Range[City tier]" tableColumnId="15"/>
      <queryTableField id="16" name="Range[State ID]" tableColumnId="16"/>
      <queryTableField id="17" name="Range[Age]" tableColumnId="17"/>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5" xr16:uid="{CA3D80F1-BCDA-475E-9E66-EDF14D58E689}" autoFormatId="16" applyNumberFormats="0" applyBorderFormats="0" applyFontFormats="0" applyPatternFormats="0" applyAlignmentFormats="0" applyWidthHeightFormats="0">
  <queryTableRefresh nextId="12">
    <queryTableFields count="11">
      <queryTableField id="1" name="Customer ID" tableColumnId="1"/>
      <queryTableField id="2" name="year" tableColumnId="2"/>
      <queryTableField id="3" name="month" tableColumnId="3"/>
      <queryTableField id="4" name="date" tableColumnId="4"/>
      <queryTableField id="10" dataBound="0" tableColumnId="10"/>
      <queryTableField id="11" dataBound="0" tableColumnId="11"/>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extLst>
    <ext xmlns:x15="http://schemas.microsoft.com/office/spreadsheetml/2010/11/main" uri="{883FBD77-0823-4a55-B5E3-86C4891E6966}">
      <x15:queryTable sourceDataName="Query - Hospitalisation Detail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6" xr16:uid="{CF5AD9ED-6FC7-45B0-BD77-EE8446DBE8EF}"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9" dataBound="0" tableColumnId="9"/>
      <queryTableField id="3" name="HBA1C" tableColumnId="3"/>
      <queryTableField id="10" dataBound="0"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extLst>
    <ext xmlns:x15="http://schemas.microsoft.com/office/spreadsheetml/2010/11/main" uri="{883FBD77-0823-4a55-B5E3-86C4891E6966}">
      <x15:queryTable sourceDataName="Query - Medical Examinatio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674C700-1BF1-4FB6-9220-20E9AD74EC3E}" sourceName="[Range].[Diabetes Status]">
  <pivotTables>
    <pivotTable tabId="16" name="PivotTable17"/>
    <pivotTable tabId="16" name="PivotTable15"/>
    <pivotTable tabId="16" name="PivotTable16"/>
    <pivotTable tabId="16" name="PivotTable18"/>
    <pivotTable tabId="16" name="PivotTable19"/>
    <pivotTable tabId="15" name="PivotTable14"/>
  </pivotTables>
  <data>
    <olap pivotCacheId="306708152">
      <levels count="2">
        <level uniqueName="[Range].[Diabetes Status].[(All)]" sourceCaption="(All)" count="0"/>
        <level uniqueName="[Range].[Diabetes Status].[Diabetes Status]" sourceCaption="Diabetes Status" count="3">
          <ranges>
            <range startItem="0">
              <i n="[Range].[Diabetes Status].&amp;[Diabetes]" c="Diabetes"/>
              <i n="[Range].[Diabetes Status].&amp;[Normal]" c="Normal"/>
              <i n="[Range].[Diabetes Status].&amp;[Prediabetes]" c="Prediabetes"/>
            </range>
          </ranges>
        </level>
      </levels>
      <selections count="1">
        <selection n="[Range].[Diabetes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6565AE7-A96E-4847-A9F5-F05956A719BC}" sourceName="[Range].[Weight Status]">
  <pivotTables>
    <pivotTable tabId="16" name="PivotTable17"/>
    <pivotTable tabId="16" name="PivotTable15"/>
    <pivotTable tabId="16" name="PivotTable16"/>
    <pivotTable tabId="16" name="PivotTable18"/>
    <pivotTable tabId="16" name="PivotTable19"/>
    <pivotTable tabId="15" name="PivotTable14"/>
  </pivotTables>
  <data>
    <olap pivotCacheId="306708152">
      <levels count="2">
        <level uniqueName="[Range].[Weight Status].[(All)]" sourceCaption="(All)" count="0"/>
        <level uniqueName="[Range].[Weight Status].[Weight Status]" sourceCaption="Weight Status" count="4">
          <ranges>
            <range startItem="0">
              <i n="[Range].[Weight Status].&amp;[Normal Weight]" c="Normal Weight"/>
              <i n="[Range].[Weight Status].&amp;[Obesity]" c="Obesity"/>
              <i n="[Range].[Weight Status].&amp;[Overweight]" c="Overweight"/>
              <i n="[Range].[Weight Status].&amp;[Underweight]" c="Underweight"/>
            </range>
          </ranges>
        </level>
      </levels>
      <selections count="1">
        <selection n="[Range].[Weigh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59AD858A-28D6-4F42-9155-E8649E55440D}" cache="Slicer_Diabetes_Status" caption="Diabetes Status" level="1" rowHeight="247650"/>
  <slicer name="Weight Status" xr10:uid="{3A59D170-8282-450A-B5CA-B5C5063A744F}" cache="Slicer_Weight_Status" caption="Weight Status"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BF6D1-4E8F-443B-B186-5C69049E79B1}" name="Customer_Names" displayName="Customer_Names" ref="A1:F2336" tableType="queryTable" totalsRowShown="0" headerRowDxfId="27" headerRowBorderDxfId="37" tableBorderDxfId="38" totalsRowBorderDxfId="36">
  <autoFilter ref="A1:F2336" xr:uid="{E19BF6D1-4E8F-443B-B186-5C69049E79B1}"/>
  <sortState xmlns:xlrd2="http://schemas.microsoft.com/office/spreadsheetml/2017/richdata2" ref="A2:F2336">
    <sortCondition ref="A173:A2336"/>
  </sortState>
  <tableColumns count="6">
    <tableColumn id="1" xr3:uid="{55263706-B64D-48B9-B41D-84F9FFC66172}" uniqueName="1" name="Customer ID" queryTableFieldId="1" dataDxfId="26"/>
    <tableColumn id="2" xr3:uid="{6C3B3623-F07A-47CA-834B-19840CA2153C}" uniqueName="2" name="name" queryTableFieldId="2" dataDxfId="25"/>
    <tableColumn id="4" xr3:uid="{E3D10AC2-AC1D-4C92-8C48-C3A476BD74A8}" uniqueName="4" name="Tittle" queryTableFieldId="4" dataDxfId="24">
      <calculatedColumnFormula>MID(B2,FIND(",",B2)+2,FIND(".",B2)-FIND(",",B2))</calculatedColumnFormula>
    </tableColumn>
    <tableColumn id="5" xr3:uid="{2FB7702A-1BEB-447E-81C3-A6B00E112CE5}" uniqueName="5" name="First name" queryTableFieldId="5" dataDxfId="23">
      <calculatedColumnFormula>TRIM(MID(B2,FIND(".",B2)+1,LEN(B2)))</calculatedColumnFormula>
    </tableColumn>
    <tableColumn id="7" xr3:uid="{143F5A16-F093-4C24-98A9-ED51C4EB0D4C}" uniqueName="7" name="Last name" queryTableFieldId="7" dataDxfId="22">
      <calculatedColumnFormula>LEFT(B2,FIND(",",B2)-1)</calculatedColumnFormula>
    </tableColumn>
    <tableColumn id="8" xr3:uid="{1B95CFCE-E8BA-4318-98E4-4B666BF2D295}" uniqueName="8" name="Proper Name" queryTableFieldId="8" dataDxfId="21">
      <calculatedColumnFormula>CONCATENATE(C2,"",D2," ",E2)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5543E7-546E-40ED-BF0A-EE6212B5BD47}" name="Table_ExternalData_1" displayName="Table_ExternalData_1" ref="A3:Q1003" tableType="queryTable" totalsRowShown="0">
  <autoFilter ref="A3:Q1003" xr:uid="{5F5543E7-546E-40ED-BF0A-EE6212B5BD47}"/>
  <tableColumns count="17">
    <tableColumn id="1" xr3:uid="{918C51D5-E19C-4583-AA14-3017172F35D7}" uniqueName="1" name="Range[Customer ID]" queryTableFieldId="1"/>
    <tableColumn id="2" xr3:uid="{C218CC22-33EC-4435-A97B-B45EE9CB3EC9}" uniqueName="2" name="Range[First Name]" queryTableFieldId="2"/>
    <tableColumn id="3" xr3:uid="{11D31E3A-1F88-40AF-BEFC-474C248E114F}" uniqueName="3" name="Range[BMI]" queryTableFieldId="3"/>
    <tableColumn id="4" xr3:uid="{EA44D158-356C-41AD-B732-C21A67CB49AA}" uniqueName="4" name="Range[HBA1C]" queryTableFieldId="4"/>
    <tableColumn id="5" xr3:uid="{E4DD8BFB-79DF-4642-BC78-27F3D16750C0}" uniqueName="5" name="Range[Heart Issues]" queryTableFieldId="5"/>
    <tableColumn id="6" xr3:uid="{D31CA42F-8A6D-4359-98A8-24D89D9AEDAC}" uniqueName="6" name="Range[Any Transplants]" queryTableFieldId="6"/>
    <tableColumn id="7" xr3:uid="{731A0F59-D32C-4388-8BC0-191696D21F3F}" uniqueName="7" name="Range[Cancer history]" queryTableFieldId="7"/>
    <tableColumn id="8" xr3:uid="{30148C5C-B4EE-44EB-B693-FD474CA1CD06}" uniqueName="8" name="Range[NumberOfMajorSurgeries]" queryTableFieldId="8"/>
    <tableColumn id="9" xr3:uid="{0BCA5DB5-4919-4AB4-8B94-8F616C243338}" uniqueName="9" name="Range[smoker]" queryTableFieldId="9"/>
    <tableColumn id="10" xr3:uid="{12E5CE6D-01DB-4A16-AC2D-4CA41A782756}" uniqueName="10" name="Range[Weight Status]" queryTableFieldId="10"/>
    <tableColumn id="11" xr3:uid="{6461D5C6-647D-4126-AC5F-319EE2B508D8}" uniqueName="11" name="Range[Diabetes Status]" queryTableFieldId="11"/>
    <tableColumn id="12" xr3:uid="{E439BB6B-3DAE-4A40-B96B-E88B126CFC96}" uniqueName="12" name="Range[Date of Birth]" queryTableFieldId="12"/>
    <tableColumn id="13" xr3:uid="{D69D9172-BC3D-45A8-BBBA-0B1D1FC0EC8B}" uniqueName="13" name="Range[charges]" queryTableFieldId="13"/>
    <tableColumn id="14" xr3:uid="{992DB518-8415-4CDB-986A-2746FB6E4BAA}" uniqueName="14" name="Range[Hospital tier]" queryTableFieldId="14"/>
    <tableColumn id="15" xr3:uid="{EB4DDB07-B445-434D-A3E5-8203F69C0089}" uniqueName="15" name="Range[City tier]" queryTableFieldId="15"/>
    <tableColumn id="16" xr3:uid="{E35D685D-810E-436F-82B1-41D9C66F4771}" uniqueName="16" name="Range[State ID]" queryTableFieldId="16"/>
    <tableColumn id="17" xr3:uid="{ED3F2815-F024-4844-98EE-918C24B48567}" uniqueName="17" name="Range[Age]" queryTableField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8CA940-95E9-4880-A950-3A9407AB1CF7}" name="Table_ExternalData_16" displayName="Table_ExternalData_16" ref="A3:Q1003" tableType="queryTable" totalsRowShown="0">
  <autoFilter ref="A3:Q1003" xr:uid="{E38CA940-95E9-4880-A950-3A9407AB1CF7}"/>
  <tableColumns count="17">
    <tableColumn id="1" xr3:uid="{02EBC8B5-35DC-4721-BE8C-EC4E8DADF7FA}" uniqueName="1" name="Range[Customer ID]" queryTableFieldId="1"/>
    <tableColumn id="2" xr3:uid="{274938FD-2E20-4953-B806-65BDC6AF7DE4}" uniqueName="2" name="Range[First Name]" queryTableFieldId="2"/>
    <tableColumn id="3" xr3:uid="{801F7C80-6E5E-499A-8545-0B8E89CD5875}" uniqueName="3" name="Range[BMI]" queryTableFieldId="3"/>
    <tableColumn id="4" xr3:uid="{314C6892-D2D2-4573-9525-B8F1D68A6FCA}" uniqueName="4" name="Range[HBA1C]" queryTableFieldId="4"/>
    <tableColumn id="5" xr3:uid="{309B6520-D26E-4C79-93C6-D240C4FE09AB}" uniqueName="5" name="Range[Heart Issues]" queryTableFieldId="5"/>
    <tableColumn id="6" xr3:uid="{71A24726-B1A5-4F63-9F0E-B45271B01FDA}" uniqueName="6" name="Range[Any Transplants]" queryTableFieldId="6"/>
    <tableColumn id="7" xr3:uid="{6962DDA3-C460-4134-9378-7FF921AC5591}" uniqueName="7" name="Range[Cancer history]" queryTableFieldId="7"/>
    <tableColumn id="8" xr3:uid="{89A48B49-41FC-4D29-9BFF-3A3F32E28D94}" uniqueName="8" name="Range[NumberOfMajorSurgeries]" queryTableFieldId="8"/>
    <tableColumn id="9" xr3:uid="{5D16F460-1E13-45F9-A92F-E8B2A2660366}" uniqueName="9" name="Range[smoker]" queryTableFieldId="9"/>
    <tableColumn id="10" xr3:uid="{222BA71E-9BED-4BD4-87BA-C275A21CBB39}" uniqueName="10" name="Range[Weight Status]" queryTableFieldId="10"/>
    <tableColumn id="11" xr3:uid="{40762C97-17C9-46EA-8F53-FE64DA007A35}" uniqueName="11" name="Range[Diabetes Status]" queryTableFieldId="11"/>
    <tableColumn id="12" xr3:uid="{056A65DB-5EEA-4936-A657-3DA83DE58D08}" uniqueName="12" name="Range[Date of Birth]" queryTableFieldId="12"/>
    <tableColumn id="13" xr3:uid="{D47F826F-482E-44FD-B3F8-2E4F7F64E629}" uniqueName="13" name="Range[charges]" queryTableFieldId="13"/>
    <tableColumn id="14" xr3:uid="{249D0057-8C1A-49FB-AE18-B87638911395}" uniqueName="14" name="Range[Hospital tier]" queryTableFieldId="14"/>
    <tableColumn id="15" xr3:uid="{5EFA4D26-DA15-4CDF-9211-6877DC84887F}" uniqueName="15" name="Range[City tier]" queryTableFieldId="15"/>
    <tableColumn id="16" xr3:uid="{CE80468E-76A1-44B3-8000-5B802248694E}" uniqueName="16" name="Range[State ID]" queryTableFieldId="16"/>
    <tableColumn id="17" xr3:uid="{62005A03-E991-4445-A7F2-089E0E236F3B}" uniqueName="17" name="Range[Age]" queryTableField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D6656C-B2AA-4851-A86C-7073C5E28624}" name="Table_ExternalData_17" displayName="Table_ExternalData_17" ref="A3:Q440" tableType="queryTable" totalsRowShown="0">
  <autoFilter ref="A3:Q440" xr:uid="{A2D6656C-B2AA-4851-A86C-7073C5E28624}"/>
  <tableColumns count="17">
    <tableColumn id="1" xr3:uid="{D3ABD9BA-AD29-4D5F-8CFB-217742D0F22E}" uniqueName="1" name="Range[Customer ID]" queryTableFieldId="1"/>
    <tableColumn id="2" xr3:uid="{976D5FB9-4832-4F89-98BF-A96CD923F155}" uniqueName="2" name="Range[First Name]" queryTableFieldId="2"/>
    <tableColumn id="3" xr3:uid="{47682E66-6FBB-42C9-AD11-2F97EAD1D46E}" uniqueName="3" name="Range[BMI]" queryTableFieldId="3"/>
    <tableColumn id="4" xr3:uid="{3B864D11-788A-466C-8E9E-E3B39A2DD6DB}" uniqueName="4" name="Range[HBA1C]" queryTableFieldId="4"/>
    <tableColumn id="5" xr3:uid="{77A624B9-9C80-4E21-B2BC-94FDB977968F}" uniqueName="5" name="Range[Heart Issues]" queryTableFieldId="5"/>
    <tableColumn id="6" xr3:uid="{D307497A-3C00-4BB0-B013-845845917C99}" uniqueName="6" name="Range[Any Transplants]" queryTableFieldId="6"/>
    <tableColumn id="7" xr3:uid="{B014387D-69C6-46E3-BB6B-0BB17C69BD69}" uniqueName="7" name="Range[Cancer history]" queryTableFieldId="7"/>
    <tableColumn id="8" xr3:uid="{6582A156-9B42-4622-9D55-7AE1E7010D07}" uniqueName="8" name="Range[NumberOfMajorSurgeries]" queryTableFieldId="8"/>
    <tableColumn id="9" xr3:uid="{FD77371B-9F8F-4B45-A7F5-B1DC9C94D26F}" uniqueName="9" name="Range[smoker]" queryTableFieldId="9"/>
    <tableColumn id="10" xr3:uid="{BD014A1A-6008-41C5-9CC3-787D5FB313D5}" uniqueName="10" name="Range[Weight Status]" queryTableFieldId="10"/>
    <tableColumn id="11" xr3:uid="{91EB9A53-F8DB-4D1B-89F1-91571B4CA71A}" uniqueName="11" name="Range[Diabetes Status]" queryTableFieldId="11"/>
    <tableColumn id="12" xr3:uid="{4CCC8E5D-6C01-48A1-9A5A-BEB2D2CC8CB7}" uniqueName="12" name="Range[Date of Birth]" queryTableFieldId="12"/>
    <tableColumn id="13" xr3:uid="{0866D18F-1D6A-4A85-A7C4-B69D50B35587}" uniqueName="13" name="Range[charges]" queryTableFieldId="13"/>
    <tableColumn id="14" xr3:uid="{A55C07B6-7130-4334-880B-5622444D76F8}" uniqueName="14" name="Range[Hospital tier]" queryTableFieldId="14"/>
    <tableColumn id="15" xr3:uid="{173F84D5-204A-4885-B6B5-85578F70CCEF}" uniqueName="15" name="Range[City tier]" queryTableFieldId="15"/>
    <tableColumn id="16" xr3:uid="{A84E283D-39D2-4848-AB66-66D6C41998B7}" uniqueName="16" name="Range[State ID]" queryTableFieldId="16"/>
    <tableColumn id="17" xr3:uid="{FDBCEEFE-C7E7-42D5-910E-216A1962597B}" uniqueName="17" name="Range[Age]" queryTableField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98FC4E-4FA8-40A2-BC8F-69D46FC87DFF}" name="Hospitalisation_Details" displayName="Hospitalisation_Details" ref="A1:K2344" tableType="queryTable" totalsRowShown="0" headerRowDxfId="32" headerRowBorderDxfId="34" tableBorderDxfId="35" totalsRowBorderDxfId="33">
  <autoFilter ref="A1:K2344" xr:uid="{F098FC4E-4FA8-40A2-BC8F-69D46FC87DFF}"/>
  <tableColumns count="11">
    <tableColumn id="1" xr3:uid="{2063DAE0-4144-4010-A114-315F798B5E3A}" uniqueName="1" name="Customer ID" queryTableFieldId="1" dataDxfId="20"/>
    <tableColumn id="2" xr3:uid="{F7880664-29C8-4C6E-B426-B32EECA06B8E}" uniqueName="2" name="year" queryTableFieldId="2" dataDxfId="19"/>
    <tableColumn id="3" xr3:uid="{050EAF14-D323-4B9E-BEE4-1E775EAC46AF}" uniqueName="3" name="month" queryTableFieldId="3" dataDxfId="18"/>
    <tableColumn id="4" xr3:uid="{4DF6C39E-4E27-4248-A84C-5F8539BCAFC1}" uniqueName="4" name="date" queryTableFieldId="4" dataDxfId="17"/>
    <tableColumn id="10" xr3:uid="{0BBD5F15-2A47-46C2-B384-5DC00F070D72}" uniqueName="10" name="Date of biirth" queryTableFieldId="10" dataDxfId="16">
      <calculatedColumnFormula>CONCATENATE(D2,"-",C2,"-",B2)</calculatedColumnFormula>
    </tableColumn>
    <tableColumn id="11" xr3:uid="{3C5E05D7-3E5D-4347-8A25-052DEC7FB18C}" uniqueName="11" name="Age" queryTableFieldId="11" dataDxfId="15">
      <calculatedColumnFormula>DATEDIF(E2,DATE(2023,6,8),"Y")</calculatedColumnFormula>
    </tableColumn>
    <tableColumn id="5" xr3:uid="{9812D20D-A774-4F25-9358-D87DA2B718C1}" uniqueName="5" name="children" queryTableFieldId="5" dataDxfId="14"/>
    <tableColumn id="6" xr3:uid="{5B598632-3759-4734-AB72-5535A7B79835}" uniqueName="6" name="charges" queryTableFieldId="6" dataDxfId="13"/>
    <tableColumn id="7" xr3:uid="{670A3FBE-ABC5-4F8A-8679-6C69B2680D67}" uniqueName="7" name="Hospital tier" queryTableFieldId="7" dataDxfId="12"/>
    <tableColumn id="8" xr3:uid="{58E13DCC-0721-4D55-ACBC-964578C8B8DE}" uniqueName="8" name="City tier" queryTableFieldId="8" dataDxfId="11"/>
    <tableColumn id="9" xr3:uid="{EA7CC2CD-8B78-4993-856C-53E5D3EEA880}" uniqueName="9" name="State ID" queryTableFieldId="9" dataDxf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29F26C-D738-406D-8156-28367E20A038}" name="Medical_Examinations" displayName="Medical_Examinations" ref="A1:J2336" tableType="queryTable" totalsRowShown="0" headerRowDxfId="28" headerRowBorderDxfId="30" tableBorderDxfId="31" totalsRowBorderDxfId="29">
  <autoFilter ref="A1:J2336" xr:uid="{BF29F26C-D738-406D-8156-28367E20A038}"/>
  <tableColumns count="10">
    <tableColumn id="1" xr3:uid="{FA330BAB-D065-4951-AE5C-24852CB8F2A7}" uniqueName="1" name="Customer ID" queryTableFieldId="1" dataDxfId="9"/>
    <tableColumn id="2" xr3:uid="{F35193FC-05AE-4175-929C-ED73AD41F157}" uniqueName="2" name="BMI" queryTableFieldId="2" dataDxfId="8"/>
    <tableColumn id="9" xr3:uid="{257381FC-FAE4-48EC-8605-6A38D1F32CAB}" uniqueName="9" name="Weight Status" queryTableFieldId="9" dataDxfId="7">
      <calculatedColumnFormula>IF(B2&lt;18.5,"Underweight",
IF(B2&lt;=24.9,"Normal Weight",
IF(B2&lt;=29.9,"Overweight","Obesity")))</calculatedColumnFormula>
    </tableColumn>
    <tableColumn id="3" xr3:uid="{52B96BA2-FADD-4089-90FF-0ACB4A8693E5}" uniqueName="3" name="HBA1C" queryTableFieldId="3" dataDxfId="6"/>
    <tableColumn id="10" xr3:uid="{639FA59F-4D56-436D-BD82-BC382334B1AE}" uniqueName="10" name="Diabetes Status" queryTableFieldId="10" dataDxfId="5"/>
    <tableColumn id="4" xr3:uid="{FD30DAB6-1D49-497C-A9BB-B0EC40F12EDE}" uniqueName="4" name="Heart Issues" queryTableFieldId="4" dataDxfId="4"/>
    <tableColumn id="5" xr3:uid="{DFD070DD-06B6-4CAB-BEEE-EB5F931AC5E1}" uniqueName="5" name="Any Transplants" queryTableFieldId="5" dataDxfId="3"/>
    <tableColumn id="6" xr3:uid="{217A986E-4820-43AD-AAAA-8AF037EA659B}" uniqueName="6" name="Cancer history" queryTableFieldId="6" dataDxfId="2"/>
    <tableColumn id="7" xr3:uid="{22320188-FF94-4932-9B46-6F590B6CE4EB}" uniqueName="7" name="NumberOfMajorSurgeries" queryTableFieldId="7" dataDxfId="1"/>
    <tableColumn id="8" xr3:uid="{3A599476-228E-4274-972B-2488BAD638AB}" uniqueName="8" name="smoker"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41C5-53DA-4F4B-B80F-530BBA8C3C02}">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7516C-5F8D-4619-BE9A-898EE6FE08F7}">
  <dimension ref="A1:F2336"/>
  <sheetViews>
    <sheetView topLeftCell="A17" workbookViewId="0">
      <selection activeCell="A275" sqref="A275"/>
    </sheetView>
  </sheetViews>
  <sheetFormatPr defaultRowHeight="14.4" x14ac:dyDescent="0.3"/>
  <cols>
    <col min="1" max="1" width="13.44140625" style="8" bestFit="1" customWidth="1"/>
    <col min="2" max="2" width="31.44140625" style="8" bestFit="1" customWidth="1"/>
    <col min="3" max="3" width="9.77734375" style="14" bestFit="1" customWidth="1"/>
    <col min="4" max="4" width="18.44140625" style="8" bestFit="1" customWidth="1"/>
    <col min="5" max="5" width="16.77734375" style="8" bestFit="1" customWidth="1"/>
    <col min="6" max="6" width="30.5546875" style="8" bestFit="1" customWidth="1"/>
  </cols>
  <sheetData>
    <row r="1" spans="1:6" x14ac:dyDescent="0.3">
      <c r="A1" s="8" t="s">
        <v>0</v>
      </c>
      <c r="B1" s="8" t="s">
        <v>1</v>
      </c>
      <c r="C1" s="14" t="s">
        <v>4730</v>
      </c>
      <c r="D1" s="8" t="s">
        <v>4732</v>
      </c>
      <c r="E1" s="8" t="s">
        <v>4731</v>
      </c>
      <c r="F1" s="8" t="s">
        <v>4738</v>
      </c>
    </row>
    <row r="2" spans="1:6" x14ac:dyDescent="0.3">
      <c r="A2" s="10" t="s">
        <v>2</v>
      </c>
      <c r="B2" s="10" t="s">
        <v>3</v>
      </c>
      <c r="C2" s="14" t="str">
        <f>MID(B2,FIND(",",B2)+2,FIND(".",B2)-FIND(",",B2))</f>
        <v xml:space="preserve">Ms. </v>
      </c>
      <c r="D2" s="8" t="str">
        <f>TRIM(MID(B2,FIND(".",B2)+1,LEN(B2)))</f>
        <v>Kelly</v>
      </c>
      <c r="E2" s="8" t="str">
        <f>LEFT(B2,FIND(",",B2)-1)</f>
        <v>Hawks</v>
      </c>
      <c r="F2" s="8" t="str">
        <f>CONCATENATE(C2,"",D2," ",E2)</f>
        <v>Ms. Kelly Hawks</v>
      </c>
    </row>
    <row r="3" spans="1:6" x14ac:dyDescent="0.3">
      <c r="A3" s="10" t="s">
        <v>20</v>
      </c>
      <c r="B3" s="10" t="s">
        <v>21</v>
      </c>
      <c r="C3" s="14" t="str">
        <f>MID(B3,FIND(",",B3)+2,FIND(".",B3)-FIND(",",B3))</f>
        <v xml:space="preserve">Ms. </v>
      </c>
      <c r="D3" s="8" t="str">
        <f>TRIM(MID(B3,FIND(".",B3)+1,LEN(B3)))</f>
        <v>Brooke N.</v>
      </c>
      <c r="E3" s="8" t="str">
        <f>LEFT(B3,FIND(",",B3)-1)</f>
        <v>Benner</v>
      </c>
      <c r="F3" s="8" t="str">
        <f>CONCATENATE(C3,"",D3," ",E3)</f>
        <v>Ms. Brooke N. Benner</v>
      </c>
    </row>
    <row r="4" spans="1:6" x14ac:dyDescent="0.3">
      <c r="A4" s="10" t="s">
        <v>200</v>
      </c>
      <c r="B4" s="10" t="s">
        <v>201</v>
      </c>
      <c r="C4" s="14" t="str">
        <f>MID(B4,FIND(",",B4)+2,FIND(".",B4)-FIND(",",B4))</f>
        <v xml:space="preserve">Mr. </v>
      </c>
      <c r="D4" s="8" t="str">
        <f>TRIM(MID(B4,FIND(".",B4)+1,LEN(B4)))</f>
        <v>Daniel</v>
      </c>
      <c r="E4" s="8" t="str">
        <f>LEFT(B4,FIND(",",B4)-1)</f>
        <v>Gollins</v>
      </c>
      <c r="F4" s="8" t="str">
        <f>CONCATENATE(C4,"",D4," ",E4)</f>
        <v>Mr. Daniel Gollins</v>
      </c>
    </row>
    <row r="5" spans="1:6" x14ac:dyDescent="0.3">
      <c r="A5" s="10" t="s">
        <v>2000</v>
      </c>
      <c r="B5" s="10" t="s">
        <v>2001</v>
      </c>
      <c r="C5" s="14" t="str">
        <f>MID(B5,FIND(",",B5)+2,FIND(".",B5)-FIND(",",B5))</f>
        <v xml:space="preserve">Mrs. </v>
      </c>
      <c r="D5" s="8" t="str">
        <f>TRIM(MID(B5,FIND(".",B5)+1,LEN(B5)))</f>
        <v>Stephanie A</v>
      </c>
      <c r="E5" s="8" t="str">
        <f>LEFT(B5,FIND(",",B5)-1)</f>
        <v>Schaefer</v>
      </c>
      <c r="F5" s="8" t="str">
        <f>CONCATENATE(C5,"",D5," ",E5)</f>
        <v>Mrs. Stephanie A Schaefer</v>
      </c>
    </row>
    <row r="6" spans="1:6" x14ac:dyDescent="0.3">
      <c r="A6" s="10" t="s">
        <v>2002</v>
      </c>
      <c r="B6" s="10" t="s">
        <v>2003</v>
      </c>
      <c r="C6" s="14" t="str">
        <f>MID(B6,FIND(",",B6)+2,FIND(".",B6)-FIND(",",B6))</f>
        <v xml:space="preserve">Mr. </v>
      </c>
      <c r="D6" s="8" t="str">
        <f>TRIM(MID(B6,FIND(".",B6)+1,LEN(B6)))</f>
        <v>Patrick</v>
      </c>
      <c r="E6" s="8" t="str">
        <f>LEFT(B6,FIND(",",B6)-1)</f>
        <v>D'Alessandro</v>
      </c>
      <c r="F6" s="8" t="str">
        <f>CONCATENATE(C6,"",D6," ",E6)</f>
        <v>Mr. Patrick D'Alessandro</v>
      </c>
    </row>
    <row r="7" spans="1:6" x14ac:dyDescent="0.3">
      <c r="A7" s="10" t="s">
        <v>2004</v>
      </c>
      <c r="B7" s="10" t="s">
        <v>2005</v>
      </c>
      <c r="C7" s="14" t="str">
        <f>MID(B7,FIND(",",B7)+2,FIND(".",B7)-FIND(",",B7))</f>
        <v xml:space="preserve">Mrs. </v>
      </c>
      <c r="D7" s="8" t="str">
        <f>TRIM(MID(B7,FIND(".",B7)+1,LEN(B7)))</f>
        <v>Krista</v>
      </c>
      <c r="E7" s="8" t="str">
        <f>LEFT(B7,FIND(",",B7)-1)</f>
        <v>Wyss</v>
      </c>
      <c r="F7" s="8" t="str">
        <f>CONCATENATE(C7,"",D7," ",E7)</f>
        <v>Mrs. Krista Wyss</v>
      </c>
    </row>
    <row r="8" spans="1:6" x14ac:dyDescent="0.3">
      <c r="A8" s="10" t="s">
        <v>2006</v>
      </c>
      <c r="B8" s="10" t="s">
        <v>2007</v>
      </c>
      <c r="C8" s="14" t="str">
        <f>MID(B8,FIND(",",B8)+2,FIND(".",B8)-FIND(",",B8))</f>
        <v xml:space="preserve">Ms. </v>
      </c>
      <c r="D8" s="8" t="str">
        <f>TRIM(MID(B8,FIND(".",B8)+1,LEN(B8)))</f>
        <v>Jenessa</v>
      </c>
      <c r="E8" s="8" t="str">
        <f>LEFT(B8,FIND(",",B8)-1)</f>
        <v>Rose</v>
      </c>
      <c r="F8" s="8" t="str">
        <f>CONCATENATE(C8,"",D8," ",E8)</f>
        <v>Ms. Jenessa Rose</v>
      </c>
    </row>
    <row r="9" spans="1:6" x14ac:dyDescent="0.3">
      <c r="A9" s="10" t="s">
        <v>2008</v>
      </c>
      <c r="B9" s="10" t="s">
        <v>2009</v>
      </c>
      <c r="C9" s="14" t="str">
        <f>MID(B9,FIND(",",B9)+2,FIND(".",B9)-FIND(",",B9))</f>
        <v xml:space="preserve">Mr. </v>
      </c>
      <c r="D9" s="8" t="str">
        <f>TRIM(MID(B9,FIND(".",B9)+1,LEN(B9)))</f>
        <v>Ryan M.</v>
      </c>
      <c r="E9" s="8" t="str">
        <f>LEFT(B9,FIND(",",B9)-1)</f>
        <v>Hopper</v>
      </c>
      <c r="F9" s="8" t="str">
        <f>CONCATENATE(C9,"",D9," ",E9)</f>
        <v>Mr. Ryan M. Hopper</v>
      </c>
    </row>
    <row r="10" spans="1:6" x14ac:dyDescent="0.3">
      <c r="A10" s="10" t="s">
        <v>2010</v>
      </c>
      <c r="B10" s="10" t="s">
        <v>2011</v>
      </c>
      <c r="C10" s="14" t="str">
        <f>MID(B10,FIND(",",B10)+2,FIND(".",B10)-FIND(",",B10))</f>
        <v xml:space="preserve">Mr. </v>
      </c>
      <c r="D10" s="8" t="str">
        <f>TRIM(MID(B10,FIND(".",B10)+1,LEN(B10)))</f>
        <v>Thomas</v>
      </c>
      <c r="E10" s="8" t="str">
        <f>LEFT(B10,FIND(",",B10)-1)</f>
        <v>Finneran</v>
      </c>
      <c r="F10" s="8" t="str">
        <f>CONCATENATE(C10,"",D10," ",E10)</f>
        <v>Mr. Thomas Finneran</v>
      </c>
    </row>
    <row r="11" spans="1:6" x14ac:dyDescent="0.3">
      <c r="A11" s="10" t="s">
        <v>2012</v>
      </c>
      <c r="B11" s="10" t="s">
        <v>2013</v>
      </c>
      <c r="C11" s="14" t="str">
        <f>MID(B11,FIND(",",B11)+2,FIND(".",B11)-FIND(",",B11))</f>
        <v xml:space="preserve">Ms. </v>
      </c>
      <c r="D11" s="8" t="str">
        <f>TRIM(MID(B11,FIND(".",B11)+1,LEN(B11)))</f>
        <v>Amanda N.</v>
      </c>
      <c r="E11" s="8" t="str">
        <f>LEFT(B11,FIND(",",B11)-1)</f>
        <v>Basham</v>
      </c>
      <c r="F11" s="8" t="str">
        <f>CONCATENATE(C11,"",D11," ",E11)</f>
        <v>Ms. Amanda N. Basham</v>
      </c>
    </row>
    <row r="12" spans="1:6" x14ac:dyDescent="0.3">
      <c r="A12" s="10" t="s">
        <v>2014</v>
      </c>
      <c r="B12" s="10" t="s">
        <v>2015</v>
      </c>
      <c r="C12" s="14" t="str">
        <f>MID(B12,FIND(",",B12)+2,FIND(".",B12)-FIND(",",B12))</f>
        <v xml:space="preserve">Ms. </v>
      </c>
      <c r="D12" s="8" t="str">
        <f>TRIM(MID(B12,FIND(".",B12)+1,LEN(B12)))</f>
        <v>Teresa P.</v>
      </c>
      <c r="E12" s="8" t="str">
        <f>LEFT(B12,FIND(",",B12)-1)</f>
        <v>Inman</v>
      </c>
      <c r="F12" s="8" t="str">
        <f>CONCATENATE(C12,"",D12," ",E12)</f>
        <v>Ms. Teresa P. Inman</v>
      </c>
    </row>
    <row r="13" spans="1:6" x14ac:dyDescent="0.3">
      <c r="A13" s="10" t="s">
        <v>2016</v>
      </c>
      <c r="B13" s="10" t="s">
        <v>2017</v>
      </c>
      <c r="C13" s="14" t="str">
        <f>MID(B13,FIND(",",B13)+2,FIND(".",B13)-FIND(",",B13))</f>
        <v xml:space="preserve">Mr. </v>
      </c>
      <c r="D13" s="8" t="str">
        <f>TRIM(MID(B13,FIND(".",B13)+1,LEN(B13)))</f>
        <v>Dorian</v>
      </c>
      <c r="E13" s="8" t="str">
        <f>LEFT(B13,FIND(",",B13)-1)</f>
        <v>Oscal</v>
      </c>
      <c r="F13" s="8" t="str">
        <f>CONCATENATE(C13,"",D13," ",E13)</f>
        <v>Mr. Dorian Oscal</v>
      </c>
    </row>
    <row r="14" spans="1:6" x14ac:dyDescent="0.3">
      <c r="A14" s="10" t="s">
        <v>2018</v>
      </c>
      <c r="B14" s="10" t="s">
        <v>2019</v>
      </c>
      <c r="C14" s="14" t="str">
        <f>MID(B14,FIND(",",B14)+2,FIND(".",B14)-FIND(",",B14))</f>
        <v xml:space="preserve">Ms. </v>
      </c>
      <c r="D14" s="8" t="str">
        <f>TRIM(MID(B14,FIND(".",B14)+1,LEN(B14)))</f>
        <v>Amy</v>
      </c>
      <c r="E14" s="8" t="str">
        <f>LEFT(B14,FIND(",",B14)-1)</f>
        <v>Craft</v>
      </c>
      <c r="F14" s="8" t="str">
        <f>CONCATENATE(C14,"",D14," ",E14)</f>
        <v>Ms. Amy Craft</v>
      </c>
    </row>
    <row r="15" spans="1:6" x14ac:dyDescent="0.3">
      <c r="A15" s="10" t="s">
        <v>202</v>
      </c>
      <c r="B15" s="10" t="s">
        <v>203</v>
      </c>
      <c r="C15" s="14" t="str">
        <f>MID(B15,FIND(",",B15)+2,FIND(".",B15)-FIND(",",B15))</f>
        <v xml:space="preserve">Mr. </v>
      </c>
      <c r="D15" s="8" t="str">
        <f>TRIM(MID(B15,FIND(".",B15)+1,LEN(B15)))</f>
        <v>Brian</v>
      </c>
      <c r="E15" s="8" t="str">
        <f>LEFT(B15,FIND(",",B15)-1)</f>
        <v>Benestad</v>
      </c>
      <c r="F15" s="8" t="str">
        <f>CONCATENATE(C15,"",D15," ",E15)</f>
        <v>Mr. Brian Benestad</v>
      </c>
    </row>
    <row r="16" spans="1:6" x14ac:dyDescent="0.3">
      <c r="A16" s="10" t="s">
        <v>2020</v>
      </c>
      <c r="B16" s="10" t="s">
        <v>2021</v>
      </c>
      <c r="C16" s="14" t="str">
        <f>MID(B16,FIND(",",B16)+2,FIND(".",B16)-FIND(",",B16))</f>
        <v xml:space="preserve">Ms. </v>
      </c>
      <c r="D16" s="8" t="str">
        <f>TRIM(MID(B16,FIND(".",B16)+1,LEN(B16)))</f>
        <v>Aberu</v>
      </c>
      <c r="E16" s="8" t="str">
        <f>LEFT(B16,FIND(",",B16)-1)</f>
        <v>Kebede</v>
      </c>
      <c r="F16" s="8" t="str">
        <f>CONCATENATE(C16,"",D16," ",E16)</f>
        <v>Ms. Aberu Kebede</v>
      </c>
    </row>
    <row r="17" spans="1:6" x14ac:dyDescent="0.3">
      <c r="A17" s="10" t="s">
        <v>2022</v>
      </c>
      <c r="B17" s="10" t="s">
        <v>2023</v>
      </c>
      <c r="C17" s="14" t="str">
        <f>MID(B17,FIND(",",B17)+2,FIND(".",B17)-FIND(",",B17))</f>
        <v xml:space="preserve">Ms. </v>
      </c>
      <c r="D17" s="8" t="str">
        <f>TRIM(MID(B17,FIND(".",B17)+1,LEN(B17)))</f>
        <v>Ashley</v>
      </c>
      <c r="E17" s="8" t="str">
        <f>LEFT(B17,FIND(",",B17)-1)</f>
        <v>Strobel</v>
      </c>
      <c r="F17" s="8" t="str">
        <f>CONCATENATE(C17,"",D17," ",E17)</f>
        <v>Ms. Ashley Strobel</v>
      </c>
    </row>
    <row r="18" spans="1:6" x14ac:dyDescent="0.3">
      <c r="A18" s="10" t="s">
        <v>2024</v>
      </c>
      <c r="B18" s="10" t="s">
        <v>2025</v>
      </c>
      <c r="C18" s="14" t="str">
        <f>MID(B18,FIND(",",B18)+2,FIND(".",B18)-FIND(",",B18))</f>
        <v xml:space="preserve">Ms. </v>
      </c>
      <c r="D18" s="8" t="str">
        <f>TRIM(MID(B18,FIND(".",B18)+1,LEN(B18)))</f>
        <v>Anna E</v>
      </c>
      <c r="E18" s="8" t="str">
        <f>LEFT(B18,FIND(",",B18)-1)</f>
        <v>Dalton</v>
      </c>
      <c r="F18" s="8" t="str">
        <f>CONCATENATE(C18,"",D18," ",E18)</f>
        <v>Ms. Anna E Dalton</v>
      </c>
    </row>
    <row r="19" spans="1:6" x14ac:dyDescent="0.3">
      <c r="A19" s="10" t="s">
        <v>2026</v>
      </c>
      <c r="B19" s="10" t="s">
        <v>2027</v>
      </c>
      <c r="C19" s="14" t="str">
        <f>MID(B19,FIND(",",B19)+2,FIND(".",B19)-FIND(",",B19))</f>
        <v xml:space="preserve">Ms. </v>
      </c>
      <c r="D19" s="8" t="str">
        <f>TRIM(MID(B19,FIND(".",B19)+1,LEN(B19)))</f>
        <v>Tania K.</v>
      </c>
      <c r="E19" s="8" t="str">
        <f>LEFT(B19,FIND(",",B19)-1)</f>
        <v>Morimoto</v>
      </c>
      <c r="F19" s="8" t="str">
        <f>CONCATENATE(C19,"",D19," ",E19)</f>
        <v>Ms. Tania K. Morimoto</v>
      </c>
    </row>
    <row r="20" spans="1:6" x14ac:dyDescent="0.3">
      <c r="A20" s="10" t="s">
        <v>2028</v>
      </c>
      <c r="B20" s="10" t="s">
        <v>2029</v>
      </c>
      <c r="C20" s="14" t="str">
        <f>MID(B20,FIND(",",B20)+2,FIND(".",B20)-FIND(",",B20))</f>
        <v xml:space="preserve">Ms. </v>
      </c>
      <c r="D20" s="8" t="str">
        <f>TRIM(MID(B20,FIND(".",B20)+1,LEN(B20)))</f>
        <v>Ashley E</v>
      </c>
      <c r="E20" s="8" t="str">
        <f>LEFT(B20,FIND(",",B20)-1)</f>
        <v>Manlove</v>
      </c>
      <c r="F20" s="8" t="str">
        <f>CONCATENATE(C20,"",D20," ",E20)</f>
        <v>Ms. Ashley E Manlove</v>
      </c>
    </row>
    <row r="21" spans="1:6" x14ac:dyDescent="0.3">
      <c r="A21" s="10" t="s">
        <v>2030</v>
      </c>
      <c r="B21" s="10" t="s">
        <v>2031</v>
      </c>
      <c r="C21" s="14" t="str">
        <f>MID(B21,FIND(",",B21)+2,FIND(".",B21)-FIND(",",B21))</f>
        <v xml:space="preserve">Ms. </v>
      </c>
      <c r="D21" s="8" t="str">
        <f>TRIM(MID(B21,FIND(".",B21)+1,LEN(B21)))</f>
        <v>Aleksandra</v>
      </c>
      <c r="E21" s="8" t="str">
        <f>LEFT(B21,FIND(",",B21)-1)</f>
        <v>Madzik</v>
      </c>
      <c r="F21" s="8" t="str">
        <f>CONCATENATE(C21,"",D21," ",E21)</f>
        <v>Ms. Aleksandra Madzik</v>
      </c>
    </row>
    <row r="22" spans="1:6" x14ac:dyDescent="0.3">
      <c r="A22" s="10" t="s">
        <v>2032</v>
      </c>
      <c r="B22" s="10" t="s">
        <v>2033</v>
      </c>
      <c r="C22" s="14" t="str">
        <f>MID(B22,FIND(",",B22)+2,FIND(".",B22)-FIND(",",B22))</f>
        <v xml:space="preserve">Ms. </v>
      </c>
      <c r="D22" s="8" t="str">
        <f>TRIM(MID(B22,FIND(".",B22)+1,LEN(B22)))</f>
        <v>Valery L</v>
      </c>
      <c r="E22" s="8" t="str">
        <f>LEFT(B22,FIND(",",B22)-1)</f>
        <v>Hobson</v>
      </c>
      <c r="F22" s="8" t="str">
        <f>CONCATENATE(C22,"",D22," ",E22)</f>
        <v>Ms. Valery L Hobson</v>
      </c>
    </row>
    <row r="23" spans="1:6" x14ac:dyDescent="0.3">
      <c r="A23" s="10" t="s">
        <v>2034</v>
      </c>
      <c r="B23" s="10" t="s">
        <v>2035</v>
      </c>
      <c r="C23" s="14" t="str">
        <f>MID(B23,FIND(",",B23)+2,FIND(".",B23)-FIND(",",B23))</f>
        <v xml:space="preserve">Mrs. </v>
      </c>
      <c r="D23" s="8" t="str">
        <f>TRIM(MID(B23,FIND(".",B23)+1,LEN(B23)))</f>
        <v>Joanna G.</v>
      </c>
      <c r="E23" s="8" t="str">
        <f>LEFT(B23,FIND(",",B23)-1)</f>
        <v>Reyes</v>
      </c>
      <c r="F23" s="8" t="str">
        <f>CONCATENATE(C23,"",D23," ",E23)</f>
        <v>Mrs. Joanna G. Reyes</v>
      </c>
    </row>
    <row r="24" spans="1:6" x14ac:dyDescent="0.3">
      <c r="A24" s="10" t="s">
        <v>2036</v>
      </c>
      <c r="B24" s="10" t="s">
        <v>2037</v>
      </c>
      <c r="C24" s="14" t="str">
        <f>MID(B24,FIND(",",B24)+2,FIND(".",B24)-FIND(",",B24))</f>
        <v xml:space="preserve">Mrs. </v>
      </c>
      <c r="D24" s="8" t="str">
        <f>TRIM(MID(B24,FIND(".",B24)+1,LEN(B24)))</f>
        <v>Stefanie F.</v>
      </c>
      <c r="E24" s="8" t="str">
        <f>LEFT(B24,FIND(",",B24)-1)</f>
        <v>Tierney</v>
      </c>
      <c r="F24" s="8" t="str">
        <f>CONCATENATE(C24,"",D24," ",E24)</f>
        <v>Mrs. Stefanie F. Tierney</v>
      </c>
    </row>
    <row r="25" spans="1:6" x14ac:dyDescent="0.3">
      <c r="A25" s="10" t="s">
        <v>2038</v>
      </c>
      <c r="B25" s="10" t="s">
        <v>2039</v>
      </c>
      <c r="C25" s="14" t="str">
        <f>MID(B25,FIND(",",B25)+2,FIND(".",B25)-FIND(",",B25))</f>
        <v xml:space="preserve">Mr. </v>
      </c>
      <c r="D25" s="8" t="str">
        <f>TRIM(MID(B25,FIND(".",B25)+1,LEN(B25)))</f>
        <v>Stephen</v>
      </c>
      <c r="E25" s="8" t="str">
        <f>LEFT(B25,FIND(",",B25)-1)</f>
        <v>Gabris</v>
      </c>
      <c r="F25" s="8" t="str">
        <f>CONCATENATE(C25,"",D25," ",E25)</f>
        <v>Mr. Stephen Gabris</v>
      </c>
    </row>
    <row r="26" spans="1:6" x14ac:dyDescent="0.3">
      <c r="A26" s="10" t="s">
        <v>204</v>
      </c>
      <c r="B26" s="10" t="s">
        <v>205</v>
      </c>
      <c r="C26" s="14" t="str">
        <f>MID(B26,FIND(",",B26)+2,FIND(".",B26)-FIND(",",B26))</f>
        <v xml:space="preserve">Ms. </v>
      </c>
      <c r="D26" s="8" t="str">
        <f>TRIM(MID(B26,FIND(".",B26)+1,LEN(B26)))</f>
        <v>Sari</v>
      </c>
      <c r="E26" s="8" t="str">
        <f>LEFT(B26,FIND(",",B26)-1)</f>
        <v>Aviv</v>
      </c>
      <c r="F26" s="8" t="str">
        <f>CONCATENATE(C26,"",D26," ",E26)</f>
        <v>Ms. Sari Aviv</v>
      </c>
    </row>
    <row r="27" spans="1:6" x14ac:dyDescent="0.3">
      <c r="A27" s="10" t="s">
        <v>2040</v>
      </c>
      <c r="B27" s="10" t="s">
        <v>2041</v>
      </c>
      <c r="C27" s="14" t="str">
        <f>MID(B27,FIND(",",B27)+2,FIND(".",B27)-FIND(",",B27))</f>
        <v xml:space="preserve">Ms. </v>
      </c>
      <c r="D27" s="8" t="str">
        <f>TRIM(MID(B27,FIND(".",B27)+1,LEN(B27)))</f>
        <v>Liza J.</v>
      </c>
      <c r="E27" s="8" t="str">
        <f>LEFT(B27,FIND(",",B27)-1)</f>
        <v>Howard</v>
      </c>
      <c r="F27" s="8" t="str">
        <f>CONCATENATE(C27,"",D27," ",E27)</f>
        <v>Ms. Liza J. Howard</v>
      </c>
    </row>
    <row r="28" spans="1:6" x14ac:dyDescent="0.3">
      <c r="A28" s="10" t="s">
        <v>2042</v>
      </c>
      <c r="B28" s="10" t="s">
        <v>2043</v>
      </c>
      <c r="C28" s="14" t="str">
        <f>MID(B28,FIND(",",B28)+2,FIND(".",B28)-FIND(",",B28))</f>
        <v xml:space="preserve">Mr. </v>
      </c>
      <c r="D28" s="8" t="str">
        <f>TRIM(MID(B28,FIND(".",B28)+1,LEN(B28)))</f>
        <v>Ian M.</v>
      </c>
      <c r="E28" s="8" t="str">
        <f>LEFT(B28,FIND(",",B28)-1)</f>
        <v>Kallay</v>
      </c>
      <c r="F28" s="8" t="str">
        <f>CONCATENATE(C28,"",D28," ",E28)</f>
        <v>Mr. Ian M. Kallay</v>
      </c>
    </row>
    <row r="29" spans="1:6" x14ac:dyDescent="0.3">
      <c r="A29" s="10" t="s">
        <v>2044</v>
      </c>
      <c r="B29" s="10" t="s">
        <v>2045</v>
      </c>
      <c r="C29" s="14" t="str">
        <f>MID(B29,FIND(",",B29)+2,FIND(".",B29)-FIND(",",B29))</f>
        <v xml:space="preserve">Ms. </v>
      </c>
      <c r="D29" s="8" t="str">
        <f>TRIM(MID(B29,FIND(".",B29)+1,LEN(B29)))</f>
        <v>Claudia L.</v>
      </c>
      <c r="E29" s="8" t="str">
        <f>LEFT(B29,FIND(",",B29)-1)</f>
        <v>Leguizamo</v>
      </c>
      <c r="F29" s="8" t="str">
        <f>CONCATENATE(C29,"",D29," ",E29)</f>
        <v>Ms. Claudia L. Leguizamo</v>
      </c>
    </row>
    <row r="30" spans="1:6" x14ac:dyDescent="0.3">
      <c r="A30" s="10" t="s">
        <v>2046</v>
      </c>
      <c r="B30" s="10" t="s">
        <v>2047</v>
      </c>
      <c r="C30" s="14" t="str">
        <f>MID(B30,FIND(",",B30)+2,FIND(".",B30)-FIND(",",B30))</f>
        <v xml:space="preserve">Ms. </v>
      </c>
      <c r="D30" s="8" t="str">
        <f>TRIM(MID(B30,FIND(".",B30)+1,LEN(B30)))</f>
        <v>Jessica M</v>
      </c>
      <c r="E30" s="8" t="str">
        <f>LEFT(B30,FIND(",",B30)-1)</f>
        <v>Escartin</v>
      </c>
      <c r="F30" s="8" t="str">
        <f>CONCATENATE(C30,"",D30," ",E30)</f>
        <v>Ms. Jessica M Escartin</v>
      </c>
    </row>
    <row r="31" spans="1:6" x14ac:dyDescent="0.3">
      <c r="A31" s="10" t="s">
        <v>2048</v>
      </c>
      <c r="B31" s="10" t="s">
        <v>2049</v>
      </c>
      <c r="C31" s="14" t="str">
        <f>MID(B31,FIND(",",B31)+2,FIND(".",B31)-FIND(",",B31))</f>
        <v xml:space="preserve">Mr. </v>
      </c>
      <c r="D31" s="8" t="str">
        <f>TRIM(MID(B31,FIND(".",B31)+1,LEN(B31)))</f>
        <v>Billy Jr.</v>
      </c>
      <c r="E31" s="8" t="str">
        <f>LEFT(B31,FIND(",",B31)-1)</f>
        <v>Chorey</v>
      </c>
      <c r="F31" s="8" t="str">
        <f>CONCATENATE(C31,"",D31," ",E31)</f>
        <v>Mr. Billy Jr. Chorey</v>
      </c>
    </row>
    <row r="32" spans="1:6" x14ac:dyDescent="0.3">
      <c r="A32" s="10" t="s">
        <v>2050</v>
      </c>
      <c r="B32" s="10" t="s">
        <v>2051</v>
      </c>
      <c r="C32" s="14" t="str">
        <f>MID(B32,FIND(",",B32)+2,FIND(".",B32)-FIND(",",B32))</f>
        <v xml:space="preserve">Mr. </v>
      </c>
      <c r="D32" s="8" t="str">
        <f>TRIM(MID(B32,FIND(".",B32)+1,LEN(B32)))</f>
        <v>David</v>
      </c>
      <c r="E32" s="8" t="str">
        <f>LEFT(B32,FIND(",",B32)-1)</f>
        <v>McVay</v>
      </c>
      <c r="F32" s="8" t="str">
        <f>CONCATENATE(C32,"",D32," ",E32)</f>
        <v>Mr. David McVay</v>
      </c>
    </row>
    <row r="33" spans="1:6" x14ac:dyDescent="0.3">
      <c r="A33" s="10" t="s">
        <v>2052</v>
      </c>
      <c r="B33" s="10" t="s">
        <v>2053</v>
      </c>
      <c r="C33" s="14" t="str">
        <f>MID(B33,FIND(",",B33)+2,FIND(".",B33)-FIND(",",B33))</f>
        <v xml:space="preserve">Mr. </v>
      </c>
      <c r="D33" s="8" t="str">
        <f>TRIM(MID(B33,FIND(".",B33)+1,LEN(B33)))</f>
        <v>Tim</v>
      </c>
      <c r="E33" s="8" t="str">
        <f>LEFT(B33,FIND(",",B33)-1)</f>
        <v>Vinson</v>
      </c>
      <c r="F33" s="8" t="str">
        <f>CONCATENATE(C33,"",D33," ",E33)</f>
        <v>Mr. Tim Vinson</v>
      </c>
    </row>
    <row r="34" spans="1:6" x14ac:dyDescent="0.3">
      <c r="A34" s="10" t="s">
        <v>2054</v>
      </c>
      <c r="B34" s="10" t="s">
        <v>2055</v>
      </c>
      <c r="C34" s="14" t="str">
        <f>MID(B34,FIND(",",B34)+2,FIND(".",B34)-FIND(",",B34))</f>
        <v xml:space="preserve">Ms. </v>
      </c>
      <c r="D34" s="8" t="str">
        <f>TRIM(MID(B34,FIND(".",B34)+1,LEN(B34)))</f>
        <v>Emma M</v>
      </c>
      <c r="E34" s="8" t="str">
        <f>LEFT(B34,FIND(",",B34)-1)</f>
        <v>Astrike-Davis</v>
      </c>
      <c r="F34" s="8" t="str">
        <f>CONCATENATE(C34,"",D34," ",E34)</f>
        <v>Ms. Emma M Astrike-Davis</v>
      </c>
    </row>
    <row r="35" spans="1:6" x14ac:dyDescent="0.3">
      <c r="A35" s="10" t="s">
        <v>2056</v>
      </c>
      <c r="B35" s="10" t="s">
        <v>2057</v>
      </c>
      <c r="C35" s="14" t="str">
        <f>MID(B35,FIND(",",B35)+2,FIND(".",B35)-FIND(",",B35))</f>
        <v xml:space="preserve">Mr. </v>
      </c>
      <c r="D35" s="8" t="str">
        <f>TRIM(MID(B35,FIND(".",B35)+1,LEN(B35)))</f>
        <v>Tim</v>
      </c>
      <c r="E35" s="8" t="str">
        <f>LEFT(B35,FIND(",",B35)-1)</f>
        <v>Harder</v>
      </c>
      <c r="F35" s="8" t="str">
        <f>CONCATENATE(C35,"",D35," ",E35)</f>
        <v>Mr. Tim Harder</v>
      </c>
    </row>
    <row r="36" spans="1:6" x14ac:dyDescent="0.3">
      <c r="A36" s="10" t="s">
        <v>2058</v>
      </c>
      <c r="B36" s="10" t="s">
        <v>2059</v>
      </c>
      <c r="C36" s="14" t="str">
        <f>MID(B36,FIND(",",B36)+2,FIND(".",B36)-FIND(",",B36))</f>
        <v xml:space="preserve">Mr. </v>
      </c>
      <c r="D36" s="8" t="str">
        <f>TRIM(MID(B36,FIND(".",B36)+1,LEN(B36)))</f>
        <v>Patrick</v>
      </c>
      <c r="E36" s="8" t="str">
        <f>LEFT(B36,FIND(",",B36)-1)</f>
        <v>Bell</v>
      </c>
      <c r="F36" s="8" t="str">
        <f>CONCATENATE(C36,"",D36," ",E36)</f>
        <v>Mr. Patrick Bell</v>
      </c>
    </row>
    <row r="37" spans="1:6" x14ac:dyDescent="0.3">
      <c r="A37" s="10" t="s">
        <v>206</v>
      </c>
      <c r="B37" s="10" t="s">
        <v>207</v>
      </c>
      <c r="C37" s="14" t="str">
        <f>MID(B37,FIND(",",B37)+2,FIND(".",B37)-FIND(",",B37))</f>
        <v xml:space="preserve">Mr. </v>
      </c>
      <c r="D37" s="8" t="str">
        <f>TRIM(MID(B37,FIND(".",B37)+1,LEN(B37)))</f>
        <v>Robert M.</v>
      </c>
      <c r="E37" s="8" t="str">
        <f>LEFT(B37,FIND(",",B37)-1)</f>
        <v>Burns</v>
      </c>
      <c r="F37" s="8" t="str">
        <f>CONCATENATE(C37,"",D37," ",E37)</f>
        <v>Mr. Robert M. Burns</v>
      </c>
    </row>
    <row r="38" spans="1:6" x14ac:dyDescent="0.3">
      <c r="A38" s="10" t="s">
        <v>2060</v>
      </c>
      <c r="B38" s="10" t="s">
        <v>2061</v>
      </c>
      <c r="C38" s="14" t="str">
        <f>MID(B38,FIND(",",B38)+2,FIND(".",B38)-FIND(",",B38))</f>
        <v xml:space="preserve">Ms. </v>
      </c>
      <c r="D38" s="8" t="str">
        <f>TRIM(MID(B38,FIND(".",B38)+1,LEN(B38)))</f>
        <v>Bridget K.</v>
      </c>
      <c r="E38" s="8" t="str">
        <f>LEFT(B38,FIND(",",B38)-1)</f>
        <v>Dawes</v>
      </c>
      <c r="F38" s="8" t="str">
        <f>CONCATENATE(C38,"",D38," ",E38)</f>
        <v>Ms. Bridget K. Dawes</v>
      </c>
    </row>
    <row r="39" spans="1:6" x14ac:dyDescent="0.3">
      <c r="A39" s="10" t="s">
        <v>2062</v>
      </c>
      <c r="B39" s="10" t="s">
        <v>2063</v>
      </c>
      <c r="C39" s="14" t="str">
        <f>MID(B39,FIND(",",B39)+2,FIND(".",B39)-FIND(",",B39))</f>
        <v xml:space="preserve">Mr. </v>
      </c>
      <c r="D39" s="8" t="str">
        <f>TRIM(MID(B39,FIND(".",B39)+1,LEN(B39)))</f>
        <v>Gabriel</v>
      </c>
      <c r="E39" s="8" t="str">
        <f>LEFT(B39,FIND(",",B39)-1)</f>
        <v>Larios</v>
      </c>
      <c r="F39" s="8" t="str">
        <f>CONCATENATE(C39,"",D39," ",E39)</f>
        <v>Mr. Gabriel Larios</v>
      </c>
    </row>
    <row r="40" spans="1:6" x14ac:dyDescent="0.3">
      <c r="A40" s="10" t="s">
        <v>2064</v>
      </c>
      <c r="B40" s="10" t="s">
        <v>2065</v>
      </c>
      <c r="C40" s="14" t="str">
        <f>MID(B40,FIND(",",B40)+2,FIND(".",B40)-FIND(",",B40))</f>
        <v xml:space="preserve">Ms. </v>
      </c>
      <c r="D40" s="8" t="str">
        <f>TRIM(MID(B40,FIND(".",B40)+1,LEN(B40)))</f>
        <v>Natasha</v>
      </c>
      <c r="E40" s="8" t="str">
        <f>LEFT(B40,FIND(",",B40)-1)</f>
        <v>Yaremczuk</v>
      </c>
      <c r="F40" s="8" t="str">
        <f>CONCATENATE(C40,"",D40," ",E40)</f>
        <v>Ms. Natasha Yaremczuk</v>
      </c>
    </row>
    <row r="41" spans="1:6" x14ac:dyDescent="0.3">
      <c r="A41" s="10" t="s">
        <v>2066</v>
      </c>
      <c r="B41" s="10" t="s">
        <v>2067</v>
      </c>
      <c r="C41" s="14" t="str">
        <f>MID(B41,FIND(",",B41)+2,FIND(".",B41)-FIND(",",B41))</f>
        <v xml:space="preserve">Ms. </v>
      </c>
      <c r="D41" s="8" t="str">
        <f>TRIM(MID(B41,FIND(".",B41)+1,LEN(B41)))</f>
        <v>Abby A.</v>
      </c>
      <c r="E41" s="8" t="str">
        <f>LEFT(B41,FIND(",",B41)-1)</f>
        <v>Knight</v>
      </c>
      <c r="F41" s="8" t="str">
        <f>CONCATENATE(C41,"",D41," ",E41)</f>
        <v>Ms. Abby A. Knight</v>
      </c>
    </row>
    <row r="42" spans="1:6" x14ac:dyDescent="0.3">
      <c r="A42" s="10" t="s">
        <v>2068</v>
      </c>
      <c r="B42" s="10" t="s">
        <v>2069</v>
      </c>
      <c r="C42" s="14" t="str">
        <f>MID(B42,FIND(",",B42)+2,FIND(".",B42)-FIND(",",B42))</f>
        <v xml:space="preserve">Ms. </v>
      </c>
      <c r="D42" s="8" t="str">
        <f>TRIM(MID(B42,FIND(".",B42)+1,LEN(B42)))</f>
        <v>Michelle</v>
      </c>
      <c r="E42" s="8" t="str">
        <f>LEFT(B42,FIND(",",B42)-1)</f>
        <v>Eversman</v>
      </c>
      <c r="F42" s="8" t="str">
        <f>CONCATENATE(C42,"",D42," ",E42)</f>
        <v>Ms. Michelle Eversman</v>
      </c>
    </row>
    <row r="43" spans="1:6" x14ac:dyDescent="0.3">
      <c r="A43" s="10" t="s">
        <v>2070</v>
      </c>
      <c r="B43" s="10" t="s">
        <v>2071</v>
      </c>
      <c r="C43" s="14" t="str">
        <f>MID(B43,FIND(",",B43)+2,FIND(".",B43)-FIND(",",B43))</f>
        <v xml:space="preserve">Ms. </v>
      </c>
      <c r="D43" s="8" t="str">
        <f>TRIM(MID(B43,FIND(".",B43)+1,LEN(B43)))</f>
        <v>Mckendree</v>
      </c>
      <c r="E43" s="8" t="str">
        <f>LEFT(B43,FIND(",",B43)-1)</f>
        <v>Hickory</v>
      </c>
      <c r="F43" s="8" t="str">
        <f>CONCATENATE(C43,"",D43," ",E43)</f>
        <v>Ms. Mckendree Hickory</v>
      </c>
    </row>
    <row r="44" spans="1:6" x14ac:dyDescent="0.3">
      <c r="A44" s="10" t="s">
        <v>2072</v>
      </c>
      <c r="B44" s="10" t="s">
        <v>2073</v>
      </c>
      <c r="C44" s="14" t="str">
        <f>MID(B44,FIND(",",B44)+2,FIND(".",B44)-FIND(",",B44))</f>
        <v xml:space="preserve">Ms. </v>
      </c>
      <c r="D44" s="8" t="str">
        <f>TRIM(MID(B44,FIND(".",B44)+1,LEN(B44)))</f>
        <v>Tara</v>
      </c>
      <c r="E44" s="8" t="str">
        <f>LEFT(B44,FIND(",",B44)-1)</f>
        <v>Mooney</v>
      </c>
      <c r="F44" s="8" t="str">
        <f>CONCATENATE(C44,"",D44," ",E44)</f>
        <v>Ms. Tara Mooney</v>
      </c>
    </row>
    <row r="45" spans="1:6" x14ac:dyDescent="0.3">
      <c r="A45" s="10" t="s">
        <v>2074</v>
      </c>
      <c r="B45" s="10" t="s">
        <v>2075</v>
      </c>
      <c r="C45" s="14" t="str">
        <f>MID(B45,FIND(",",B45)+2,FIND(".",B45)-FIND(",",B45))</f>
        <v xml:space="preserve">Mr. </v>
      </c>
      <c r="D45" s="8" t="str">
        <f>TRIM(MID(B45,FIND(".",B45)+1,LEN(B45)))</f>
        <v>Daniel</v>
      </c>
      <c r="E45" s="8" t="str">
        <f>LEFT(B45,FIND(",",B45)-1)</f>
        <v>Craighead</v>
      </c>
      <c r="F45" s="8" t="str">
        <f>CONCATENATE(C45,"",D45," ",E45)</f>
        <v>Mr. Daniel Craighead</v>
      </c>
    </row>
    <row r="46" spans="1:6" x14ac:dyDescent="0.3">
      <c r="A46" s="10" t="s">
        <v>2076</v>
      </c>
      <c r="B46" s="10" t="s">
        <v>2077</v>
      </c>
      <c r="C46" s="14" t="str">
        <f>MID(B46,FIND(",",B46)+2,FIND(".",B46)-FIND(",",B46))</f>
        <v xml:space="preserve">Mr. </v>
      </c>
      <c r="D46" s="8" t="str">
        <f>TRIM(MID(B46,FIND(".",B46)+1,LEN(B46)))</f>
        <v>Joshua P</v>
      </c>
      <c r="E46" s="8" t="str">
        <f>LEFT(B46,FIND(",",B46)-1)</f>
        <v>Gardner</v>
      </c>
      <c r="F46" s="8" t="str">
        <f>CONCATENATE(C46,"",D46," ",E46)</f>
        <v>Mr. Joshua P Gardner</v>
      </c>
    </row>
    <row r="47" spans="1:6" x14ac:dyDescent="0.3">
      <c r="A47" s="10" t="s">
        <v>2078</v>
      </c>
      <c r="B47" s="10" t="s">
        <v>2079</v>
      </c>
      <c r="C47" s="14" t="str">
        <f>MID(B47,FIND(",",B47)+2,FIND(".",B47)-FIND(",",B47))</f>
        <v xml:space="preserve">Ms. </v>
      </c>
      <c r="D47" s="8" t="str">
        <f>TRIM(MID(B47,FIND(".",B47)+1,LEN(B47)))</f>
        <v>Erin C</v>
      </c>
      <c r="E47" s="8" t="str">
        <f>LEFT(B47,FIND(",",B47)-1)</f>
        <v>Lohrenz</v>
      </c>
      <c r="F47" s="8" t="str">
        <f>CONCATENATE(C47,"",D47," ",E47)</f>
        <v>Ms. Erin C Lohrenz</v>
      </c>
    </row>
    <row r="48" spans="1:6" x14ac:dyDescent="0.3">
      <c r="A48" s="10" t="s">
        <v>208</v>
      </c>
      <c r="B48" s="10" t="s">
        <v>209</v>
      </c>
      <c r="C48" s="14" t="str">
        <f>MID(B48,FIND(",",B48)+2,FIND(".",B48)-FIND(",",B48))</f>
        <v xml:space="preserve">Mr. </v>
      </c>
      <c r="D48" s="8" t="str">
        <f>TRIM(MID(B48,FIND(".",B48)+1,LEN(B48)))</f>
        <v>Ricardo</v>
      </c>
      <c r="E48" s="8" t="str">
        <f>LEFT(B48,FIND(",",B48)-1)</f>
        <v>Maldonado</v>
      </c>
      <c r="F48" s="8" t="str">
        <f>CONCATENATE(C48,"",D48," ",E48)</f>
        <v>Mr. Ricardo Maldonado</v>
      </c>
    </row>
    <row r="49" spans="1:6" x14ac:dyDescent="0.3">
      <c r="A49" s="10" t="s">
        <v>2080</v>
      </c>
      <c r="B49" s="10" t="s">
        <v>2081</v>
      </c>
      <c r="C49" s="14" t="str">
        <f>MID(B49,FIND(",",B49)+2,FIND(".",B49)-FIND(",",B49))</f>
        <v xml:space="preserve">Ms. </v>
      </c>
      <c r="D49" s="8" t="str">
        <f>TRIM(MID(B49,FIND(".",B49)+1,LEN(B49)))</f>
        <v>Shure</v>
      </c>
      <c r="E49" s="8" t="str">
        <f>LEFT(B49,FIND(",",B49)-1)</f>
        <v>Demise</v>
      </c>
      <c r="F49" s="8" t="str">
        <f>CONCATENATE(C49,"",D49," ",E49)</f>
        <v>Ms. Shure Demise</v>
      </c>
    </row>
    <row r="50" spans="1:6" x14ac:dyDescent="0.3">
      <c r="A50" s="10" t="s">
        <v>2082</v>
      </c>
      <c r="B50" s="10" t="s">
        <v>2083</v>
      </c>
      <c r="C50" s="14" t="str">
        <f>MID(B50,FIND(",",B50)+2,FIND(".",B50)-FIND(",",B50))</f>
        <v xml:space="preserve">Mr. </v>
      </c>
      <c r="D50" s="8" t="str">
        <f>TRIM(MID(B50,FIND(".",B50)+1,LEN(B50)))</f>
        <v>Richard</v>
      </c>
      <c r="E50" s="8" t="str">
        <f>LEFT(B50,FIND(",",B50)-1)</f>
        <v>Nelson</v>
      </c>
      <c r="F50" s="8" t="str">
        <f>CONCATENATE(C50,"",D50," ",E50)</f>
        <v>Mr. Richard Nelson</v>
      </c>
    </row>
    <row r="51" spans="1:6" x14ac:dyDescent="0.3">
      <c r="A51" s="10" t="s">
        <v>2084</v>
      </c>
      <c r="B51" s="10" t="s">
        <v>2085</v>
      </c>
      <c r="C51" s="14" t="str">
        <f>MID(B51,FIND(",",B51)+2,FIND(".",B51)-FIND(",",B51))</f>
        <v xml:space="preserve">Ms. </v>
      </c>
      <c r="D51" s="8" t="str">
        <f>TRIM(MID(B51,FIND(".",B51)+1,LEN(B51)))</f>
        <v>Brenda</v>
      </c>
      <c r="E51" s="8" t="str">
        <f>LEFT(B51,FIND(",",B51)-1)</f>
        <v>Guitard</v>
      </c>
      <c r="F51" s="8" t="str">
        <f>CONCATENATE(C51,"",D51," ",E51)</f>
        <v>Ms. Brenda Guitard</v>
      </c>
    </row>
    <row r="52" spans="1:6" x14ac:dyDescent="0.3">
      <c r="A52" s="10" t="s">
        <v>2086</v>
      </c>
      <c r="B52" s="10" t="s">
        <v>2087</v>
      </c>
      <c r="C52" s="14" t="str">
        <f>MID(B52,FIND(",",B52)+2,FIND(".",B52)-FIND(",",B52))</f>
        <v xml:space="preserve">Mr. </v>
      </c>
      <c r="D52" s="8" t="str">
        <f>TRIM(MID(B52,FIND(".",B52)+1,LEN(B52)))</f>
        <v>Joseph M</v>
      </c>
      <c r="E52" s="8" t="str">
        <f>LEFT(B52,FIND(",",B52)-1)</f>
        <v>Navas</v>
      </c>
      <c r="F52" s="8" t="str">
        <f>CONCATENATE(C52,"",D52," ",E52)</f>
        <v>Mr. Joseph M Navas</v>
      </c>
    </row>
    <row r="53" spans="1:6" x14ac:dyDescent="0.3">
      <c r="A53" s="10" t="s">
        <v>2088</v>
      </c>
      <c r="B53" s="10" t="s">
        <v>2089</v>
      </c>
      <c r="C53" s="14" t="str">
        <f>MID(B53,FIND(",",B53)+2,FIND(".",B53)-FIND(",",B53))</f>
        <v xml:space="preserve">Mr. </v>
      </c>
      <c r="D53" s="8" t="str">
        <f>TRIM(MID(B53,FIND(".",B53)+1,LEN(B53)))</f>
        <v>Stephen J.</v>
      </c>
      <c r="E53" s="8" t="str">
        <f>LEFT(B53,FIND(",",B53)-1)</f>
        <v>Ptucha</v>
      </c>
      <c r="F53" s="8" t="str">
        <f>CONCATENATE(C53,"",D53," ",E53)</f>
        <v>Mr. Stephen J. Ptucha</v>
      </c>
    </row>
    <row r="54" spans="1:6" x14ac:dyDescent="0.3">
      <c r="A54" s="10" t="s">
        <v>2090</v>
      </c>
      <c r="B54" s="10" t="s">
        <v>2091</v>
      </c>
      <c r="C54" s="14" t="str">
        <f>MID(B54,FIND(",",B54)+2,FIND(".",B54)-FIND(",",B54))</f>
        <v xml:space="preserve">Mrs. </v>
      </c>
      <c r="D54" s="8" t="str">
        <f>TRIM(MID(B54,FIND(".",B54)+1,LEN(B54)))</f>
        <v>Kathya</v>
      </c>
      <c r="E54" s="8" t="str">
        <f>LEFT(B54,FIND(",",B54)-1)</f>
        <v>Kirouac</v>
      </c>
      <c r="F54" s="8" t="str">
        <f>CONCATENATE(C54,"",D54," ",E54)</f>
        <v>Mrs. Kathya Kirouac</v>
      </c>
    </row>
    <row r="55" spans="1:6" x14ac:dyDescent="0.3">
      <c r="A55" s="10" t="s">
        <v>2092</v>
      </c>
      <c r="B55" s="10" t="s">
        <v>2093</v>
      </c>
      <c r="C55" s="14" t="str">
        <f>MID(B55,FIND(",",B55)+2,FIND(".",B55)-FIND(",",B55))</f>
        <v xml:space="preserve">Mr. </v>
      </c>
      <c r="D55" s="8" t="str">
        <f>TRIM(MID(B55,FIND(".",B55)+1,LEN(B55)))</f>
        <v>Wesley</v>
      </c>
      <c r="E55" s="8" t="str">
        <f>LEFT(B55,FIND(",",B55)-1)</f>
        <v>Toews</v>
      </c>
      <c r="F55" s="8" t="str">
        <f>CONCATENATE(C55,"",D55," ",E55)</f>
        <v>Mr. Wesley Toews</v>
      </c>
    </row>
    <row r="56" spans="1:6" x14ac:dyDescent="0.3">
      <c r="A56" s="10" t="s">
        <v>2094</v>
      </c>
      <c r="B56" s="10" t="s">
        <v>2095</v>
      </c>
      <c r="C56" s="14" t="str">
        <f>MID(B56,FIND(",",B56)+2,FIND(".",B56)-FIND(",",B56))</f>
        <v xml:space="preserve">Mr. </v>
      </c>
      <c r="D56" s="8" t="str">
        <f>TRIM(MID(B56,FIND(".",B56)+1,LEN(B56)))</f>
        <v>Tim</v>
      </c>
      <c r="E56" s="8" t="str">
        <f>LEFT(B56,FIND(",",B56)-1)</f>
        <v>Perry</v>
      </c>
      <c r="F56" s="8" t="str">
        <f>CONCATENATE(C56,"",D56," ",E56)</f>
        <v>Mr. Tim Perry</v>
      </c>
    </row>
    <row r="57" spans="1:6" x14ac:dyDescent="0.3">
      <c r="A57" s="10" t="s">
        <v>2096</v>
      </c>
      <c r="B57" s="10" t="s">
        <v>2097</v>
      </c>
      <c r="C57" s="14" t="str">
        <f>MID(B57,FIND(",",B57)+2,FIND(".",B57)-FIND(",",B57))</f>
        <v xml:space="preserve">Ms. </v>
      </c>
      <c r="D57" s="8" t="str">
        <f>TRIM(MID(B57,FIND(".",B57)+1,LEN(B57)))</f>
        <v>Jamie L.</v>
      </c>
      <c r="E57" s="8" t="str">
        <f>LEFT(B57,FIND(",",B57)-1)</f>
        <v>Kretz</v>
      </c>
      <c r="F57" s="8" t="str">
        <f>CONCATENATE(C57,"",D57," ",E57)</f>
        <v>Ms. Jamie L. Kretz</v>
      </c>
    </row>
    <row r="58" spans="1:6" x14ac:dyDescent="0.3">
      <c r="A58" s="10" t="s">
        <v>2098</v>
      </c>
      <c r="B58" s="10" t="s">
        <v>2099</v>
      </c>
      <c r="C58" s="14" t="str">
        <f>MID(B58,FIND(",",B58)+2,FIND(".",B58)-FIND(",",B58))</f>
        <v xml:space="preserve">Ms. </v>
      </c>
      <c r="D58" s="8" t="str">
        <f>TRIM(MID(B58,FIND(".",B58)+1,LEN(B58)))</f>
        <v>Alexandra</v>
      </c>
      <c r="E58" s="8" t="str">
        <f>LEFT(B58,FIND(",",B58)-1)</f>
        <v>Hempel</v>
      </c>
      <c r="F58" s="8" t="str">
        <f>CONCATENATE(C58,"",D58," ",E58)</f>
        <v>Ms. Alexandra Hempel</v>
      </c>
    </row>
    <row r="59" spans="1:6" x14ac:dyDescent="0.3">
      <c r="A59" s="10" t="s">
        <v>210</v>
      </c>
      <c r="B59" s="10" t="s">
        <v>211</v>
      </c>
      <c r="C59" s="14" t="str">
        <f>MID(B59,FIND(",",B59)+2,FIND(".",B59)-FIND(",",B59))</f>
        <v xml:space="preserve">Mr. </v>
      </c>
      <c r="D59" s="8" t="str">
        <f>TRIM(MID(B59,FIND(".",B59)+1,LEN(B59)))</f>
        <v>Gedion</v>
      </c>
      <c r="E59" s="8" t="str">
        <f>LEFT(B59,FIND(",",B59)-1)</f>
        <v>Yitref</v>
      </c>
      <c r="F59" s="8" t="str">
        <f>CONCATENATE(C59,"",D59," ",E59)</f>
        <v>Mr. Gedion Yitref</v>
      </c>
    </row>
    <row r="60" spans="1:6" x14ac:dyDescent="0.3">
      <c r="A60" s="10" t="s">
        <v>2100</v>
      </c>
      <c r="B60" s="10" t="s">
        <v>2101</v>
      </c>
      <c r="C60" s="14" t="str">
        <f>MID(B60,FIND(",",B60)+2,FIND(".",B60)-FIND(",",B60))</f>
        <v xml:space="preserve">Ms. </v>
      </c>
      <c r="D60" s="8" t="str">
        <f>TRIM(MID(B60,FIND(".",B60)+1,LEN(B60)))</f>
        <v>Tiffany</v>
      </c>
      <c r="E60" s="8" t="str">
        <f>LEFT(B60,FIND(",",B60)-1)</f>
        <v>McBroom</v>
      </c>
      <c r="F60" s="8" t="str">
        <f>CONCATENATE(C60,"",D60," ",E60)</f>
        <v>Ms. Tiffany McBroom</v>
      </c>
    </row>
    <row r="61" spans="1:6" x14ac:dyDescent="0.3">
      <c r="A61" s="10" t="s">
        <v>2102</v>
      </c>
      <c r="B61" s="10" t="s">
        <v>2103</v>
      </c>
      <c r="C61" s="14" t="str">
        <f>MID(B61,FIND(",",B61)+2,FIND(".",B61)-FIND(",",B61))</f>
        <v xml:space="preserve">Mrs. </v>
      </c>
      <c r="D61" s="8" t="str">
        <f>TRIM(MID(B61,FIND(".",B61)+1,LEN(B61)))</f>
        <v>Rebecca J</v>
      </c>
      <c r="E61" s="8" t="str">
        <f>LEFT(B61,FIND(",",B61)-1)</f>
        <v>Yoo</v>
      </c>
      <c r="F61" s="8" t="str">
        <f>CONCATENATE(C61,"",D61," ",E61)</f>
        <v>Mrs. Rebecca J Yoo</v>
      </c>
    </row>
    <row r="62" spans="1:6" x14ac:dyDescent="0.3">
      <c r="A62" s="10" t="s">
        <v>2104</v>
      </c>
      <c r="B62" s="10" t="s">
        <v>2105</v>
      </c>
      <c r="C62" s="14" t="str">
        <f>MID(B62,FIND(",",B62)+2,FIND(".",B62)-FIND(",",B62))</f>
        <v xml:space="preserve">Mr. </v>
      </c>
      <c r="D62" s="8" t="str">
        <f>TRIM(MID(B62,FIND(".",B62)+1,LEN(B62)))</f>
        <v>Austin T.</v>
      </c>
      <c r="E62" s="8" t="str">
        <f>LEFT(B62,FIND(",",B62)-1)</f>
        <v>Rand</v>
      </c>
      <c r="F62" s="8" t="str">
        <f>CONCATENATE(C62,"",D62," ",E62)</f>
        <v>Mr. Austin T. Rand</v>
      </c>
    </row>
    <row r="63" spans="1:6" x14ac:dyDescent="0.3">
      <c r="A63" s="10" t="s">
        <v>2106</v>
      </c>
      <c r="B63" s="10" t="s">
        <v>2107</v>
      </c>
      <c r="C63" s="14" t="str">
        <f>MID(B63,FIND(",",B63)+2,FIND(".",B63)-FIND(",",B63))</f>
        <v xml:space="preserve">Ms. </v>
      </c>
      <c r="D63" s="8" t="str">
        <f>TRIM(MID(B63,FIND(".",B63)+1,LEN(B63)))</f>
        <v>Jamie T</v>
      </c>
      <c r="E63" s="8" t="str">
        <f>LEFT(B63,FIND(",",B63)-1)</f>
        <v>Wolfe</v>
      </c>
      <c r="F63" s="8" t="str">
        <f>CONCATENATE(C63,"",D63," ",E63)</f>
        <v>Ms. Jamie T Wolfe</v>
      </c>
    </row>
    <row r="64" spans="1:6" x14ac:dyDescent="0.3">
      <c r="A64" s="10" t="s">
        <v>2108</v>
      </c>
      <c r="B64" s="10" t="s">
        <v>2109</v>
      </c>
      <c r="C64" s="14" t="str">
        <f>MID(B64,FIND(",",B64)+2,FIND(".",B64)-FIND(",",B64))</f>
        <v xml:space="preserve">Mr. </v>
      </c>
      <c r="D64" s="8" t="str">
        <f>TRIM(MID(B64,FIND(".",B64)+1,LEN(B64)))</f>
        <v>Matthew T.</v>
      </c>
      <c r="E64" s="8" t="str">
        <f>LEFT(B64,FIND(",",B64)-1)</f>
        <v>Vance</v>
      </c>
      <c r="F64" s="8" t="str">
        <f>CONCATENATE(C64,"",D64," ",E64)</f>
        <v>Mr. Matthew T. Vance</v>
      </c>
    </row>
    <row r="65" spans="1:6" x14ac:dyDescent="0.3">
      <c r="A65" s="10" t="s">
        <v>2110</v>
      </c>
      <c r="B65" s="10" t="s">
        <v>2111</v>
      </c>
      <c r="C65" s="14" t="str">
        <f>MID(B65,FIND(",",B65)+2,FIND(".",B65)-FIND(",",B65))</f>
        <v xml:space="preserve">Mrs. </v>
      </c>
      <c r="D65" s="8" t="str">
        <f>TRIM(MID(B65,FIND(".",B65)+1,LEN(B65)))</f>
        <v>Emily</v>
      </c>
      <c r="E65" s="8" t="str">
        <f>LEFT(B65,FIND(",",B65)-1)</f>
        <v>Burnett</v>
      </c>
      <c r="F65" s="8" t="str">
        <f>CONCATENATE(C65,"",D65," ",E65)</f>
        <v>Mrs. Emily Burnett</v>
      </c>
    </row>
    <row r="66" spans="1:6" x14ac:dyDescent="0.3">
      <c r="A66" s="10" t="s">
        <v>2112</v>
      </c>
      <c r="B66" s="10" t="s">
        <v>2113</v>
      </c>
      <c r="C66" s="14" t="str">
        <f>MID(B66,FIND(",",B66)+2,FIND(".",B66)-FIND(",",B66))</f>
        <v xml:space="preserve">Ms. </v>
      </c>
      <c r="D66" s="8" t="str">
        <f>TRIM(MID(B66,FIND(".",B66)+1,LEN(B66)))</f>
        <v>Gillian</v>
      </c>
      <c r="E66" s="8" t="str">
        <f>LEFT(B66,FIND(",",B66)-1)</f>
        <v>Clason</v>
      </c>
      <c r="F66" s="8" t="str">
        <f>CONCATENATE(C66,"",D66," ",E66)</f>
        <v>Ms. Gillian Clason</v>
      </c>
    </row>
    <row r="67" spans="1:6" x14ac:dyDescent="0.3">
      <c r="A67" s="10" t="s">
        <v>2114</v>
      </c>
      <c r="B67" s="10" t="s">
        <v>2115</v>
      </c>
      <c r="C67" s="14" t="str">
        <f>MID(B67,FIND(",",B67)+2,FIND(".",B67)-FIND(",",B67))</f>
        <v xml:space="preserve">Mrs. </v>
      </c>
      <c r="D67" s="8" t="str">
        <f>TRIM(MID(B67,FIND(".",B67)+1,LEN(B67)))</f>
        <v>Brenn E.</v>
      </c>
      <c r="E67" s="8" t="str">
        <f>LEFT(B67,FIND(",",B67)-1)</f>
        <v>Donnelly</v>
      </c>
      <c r="F67" s="8" t="str">
        <f>CONCATENATE(C67,"",D67," ",E67)</f>
        <v>Mrs. Brenn E. Donnelly</v>
      </c>
    </row>
    <row r="68" spans="1:6" x14ac:dyDescent="0.3">
      <c r="A68" s="10" t="s">
        <v>2116</v>
      </c>
      <c r="B68" s="10" t="s">
        <v>2117</v>
      </c>
      <c r="C68" s="14" t="str">
        <f>MID(B68,FIND(",",B68)+2,FIND(".",B68)-FIND(",",B68))</f>
        <v xml:space="preserve">Ms. </v>
      </c>
      <c r="D68" s="8" t="str">
        <f>TRIM(MID(B68,FIND(".",B68)+1,LEN(B68)))</f>
        <v>Lisa M</v>
      </c>
      <c r="E68" s="8" t="str">
        <f>LEFT(B68,FIND(",",B68)-1)</f>
        <v>Pietz</v>
      </c>
      <c r="F68" s="8" t="str">
        <f>CONCATENATE(C68,"",D68," ",E68)</f>
        <v>Ms. Lisa M Pietz</v>
      </c>
    </row>
    <row r="69" spans="1:6" x14ac:dyDescent="0.3">
      <c r="A69" s="10" t="s">
        <v>2118</v>
      </c>
      <c r="B69" s="10" t="s">
        <v>2119</v>
      </c>
      <c r="C69" s="14" t="str">
        <f>MID(B69,FIND(",",B69)+2,FIND(".",B69)-FIND(",",B69))</f>
        <v xml:space="preserve">Mr. </v>
      </c>
      <c r="D69" s="8" t="str">
        <f>TRIM(MID(B69,FIND(".",B69)+1,LEN(B69)))</f>
        <v>Matt</v>
      </c>
      <c r="E69" s="8" t="str">
        <f>LEFT(B69,FIND(",",B69)-1)</f>
        <v>Tegenkamp</v>
      </c>
      <c r="F69" s="8" t="str">
        <f>CONCATENATE(C69,"",D69," ",E69)</f>
        <v>Mr. Matt Tegenkamp</v>
      </c>
    </row>
    <row r="70" spans="1:6" x14ac:dyDescent="0.3">
      <c r="A70" s="10" t="s">
        <v>212</v>
      </c>
      <c r="B70" s="10" t="s">
        <v>213</v>
      </c>
      <c r="C70" s="14" t="str">
        <f>MID(B70,FIND(",",B70)+2,FIND(".",B70)-FIND(",",B70))</f>
        <v xml:space="preserve">Mr. </v>
      </c>
      <c r="D70" s="8" t="str">
        <f>TRIM(MID(B70,FIND(".",B70)+1,LEN(B70)))</f>
        <v>Mark</v>
      </c>
      <c r="E70" s="8" t="str">
        <f>LEFT(B70,FIND(",",B70)-1)</f>
        <v>Loudon-Brown</v>
      </c>
      <c r="F70" s="8" t="str">
        <f>CONCATENATE(C70,"",D70," ",E70)</f>
        <v>Mr. Mark Loudon-Brown</v>
      </c>
    </row>
    <row r="71" spans="1:6" x14ac:dyDescent="0.3">
      <c r="A71" s="10" t="s">
        <v>2120</v>
      </c>
      <c r="B71" s="10" t="s">
        <v>2121</v>
      </c>
      <c r="C71" s="14" t="str">
        <f>MID(B71,FIND(",",B71)+2,FIND(".",B71)-FIND(",",B71))</f>
        <v xml:space="preserve">Mr. </v>
      </c>
      <c r="D71" s="8" t="str">
        <f>TRIM(MID(B71,FIND(".",B71)+1,LEN(B71)))</f>
        <v>Thomas A.</v>
      </c>
      <c r="E71" s="8" t="str">
        <f>LEFT(B71,FIND(",",B71)-1)</f>
        <v>Dover</v>
      </c>
      <c r="F71" s="8" t="str">
        <f>CONCATENATE(C71,"",D71," ",E71)</f>
        <v>Mr. Thomas A. Dover</v>
      </c>
    </row>
    <row r="72" spans="1:6" x14ac:dyDescent="0.3">
      <c r="A72" s="10" t="s">
        <v>2122</v>
      </c>
      <c r="B72" s="10" t="s">
        <v>2123</v>
      </c>
      <c r="C72" s="14" t="str">
        <f>MID(B72,FIND(",",B72)+2,FIND(".",B72)-FIND(",",B72))</f>
        <v xml:space="preserve">Mr. </v>
      </c>
      <c r="D72" s="8" t="str">
        <f>TRIM(MID(B72,FIND(".",B72)+1,LEN(B72)))</f>
        <v>Kevin J</v>
      </c>
      <c r="E72" s="8" t="str">
        <f>LEFT(B72,FIND(",",B72)-1)</f>
        <v>Dockemeyer</v>
      </c>
      <c r="F72" s="8" t="str">
        <f>CONCATENATE(C72,"",D72," ",E72)</f>
        <v>Mr. Kevin J Dockemeyer</v>
      </c>
    </row>
    <row r="73" spans="1:6" x14ac:dyDescent="0.3">
      <c r="A73" s="10" t="s">
        <v>2124</v>
      </c>
      <c r="B73" s="10" t="s">
        <v>2125</v>
      </c>
      <c r="C73" s="14" t="str">
        <f>MID(B73,FIND(",",B73)+2,FIND(".",B73)-FIND(",",B73))</f>
        <v xml:space="preserve">Mr. </v>
      </c>
      <c r="D73" s="8" t="str">
        <f>TRIM(MID(B73,FIND(".",B73)+1,LEN(B73)))</f>
        <v>William H. III</v>
      </c>
      <c r="E73" s="8" t="str">
        <f>LEFT(B73,FIND(",",B73)-1)</f>
        <v>Steele</v>
      </c>
      <c r="F73" s="8" t="str">
        <f>CONCATENATE(C73,"",D73," ",E73)</f>
        <v>Mr. William H. III Steele</v>
      </c>
    </row>
    <row r="74" spans="1:6" x14ac:dyDescent="0.3">
      <c r="A74" s="10" t="s">
        <v>2126</v>
      </c>
      <c r="B74" s="10" t="s">
        <v>2127</v>
      </c>
      <c r="C74" s="14" t="str">
        <f>MID(B74,FIND(",",B74)+2,FIND(".",B74)-FIND(",",B74))</f>
        <v xml:space="preserve">Mr. </v>
      </c>
      <c r="D74" s="8" t="str">
        <f>TRIM(MID(B74,FIND(".",B74)+1,LEN(B74)))</f>
        <v>Gal</v>
      </c>
      <c r="E74" s="8" t="str">
        <f>LEFT(B74,FIND(",",B74)-1)</f>
        <v>Harel</v>
      </c>
      <c r="F74" s="8" t="str">
        <f>CONCATENATE(C74,"",D74," ",E74)</f>
        <v>Mr. Gal Harel</v>
      </c>
    </row>
    <row r="75" spans="1:6" x14ac:dyDescent="0.3">
      <c r="A75" s="10" t="s">
        <v>2128</v>
      </c>
      <c r="B75" s="10" t="s">
        <v>2129</v>
      </c>
      <c r="C75" s="14" t="str">
        <f>MID(B75,FIND(",",B75)+2,FIND(".",B75)-FIND(",",B75))</f>
        <v xml:space="preserve">Mr. </v>
      </c>
      <c r="D75" s="8" t="str">
        <f>TRIM(MID(B75,FIND(".",B75)+1,LEN(B75)))</f>
        <v>Anton</v>
      </c>
      <c r="E75" s="8" t="str">
        <f>LEFT(B75,FIND(",",B75)-1)</f>
        <v>Aguila</v>
      </c>
      <c r="F75" s="8" t="str">
        <f>CONCATENATE(C75,"",D75," ",E75)</f>
        <v>Mr. Anton Aguila</v>
      </c>
    </row>
    <row r="76" spans="1:6" x14ac:dyDescent="0.3">
      <c r="A76" s="10" t="s">
        <v>2130</v>
      </c>
      <c r="B76" s="10" t="s">
        <v>2131</v>
      </c>
      <c r="C76" s="14" t="str">
        <f>MID(B76,FIND(",",B76)+2,FIND(".",B76)-FIND(",",B76))</f>
        <v xml:space="preserve">Ms. </v>
      </c>
      <c r="D76" s="8" t="str">
        <f>TRIM(MID(B76,FIND(".",B76)+1,LEN(B76)))</f>
        <v>Yazmin</v>
      </c>
      <c r="E76" s="8" t="str">
        <f>LEFT(B76,FIND(",",B76)-1)</f>
        <v>Vallejo Sarmiento</v>
      </c>
      <c r="F76" s="8" t="str">
        <f>CONCATENATE(C76,"",D76," ",E76)</f>
        <v>Ms. Yazmin Vallejo Sarmiento</v>
      </c>
    </row>
    <row r="77" spans="1:6" x14ac:dyDescent="0.3">
      <c r="A77" s="10" t="s">
        <v>2132</v>
      </c>
      <c r="B77" s="10" t="s">
        <v>2133</v>
      </c>
      <c r="C77" s="14" t="str">
        <f>MID(B77,FIND(",",B77)+2,FIND(".",B77)-FIND(",",B77))</f>
        <v xml:space="preserve">Mr. </v>
      </c>
      <c r="D77" s="8" t="str">
        <f>TRIM(MID(B77,FIND(".",B77)+1,LEN(B77)))</f>
        <v>Florian</v>
      </c>
      <c r="E77" s="8" t="str">
        <f>LEFT(B77,FIND(",",B77)-1)</f>
        <v>Beisheim</v>
      </c>
      <c r="F77" s="8" t="str">
        <f>CONCATENATE(C77,"",D77," ",E77)</f>
        <v>Mr. Florian Beisheim</v>
      </c>
    </row>
    <row r="78" spans="1:6" x14ac:dyDescent="0.3">
      <c r="A78" s="10" t="s">
        <v>2134</v>
      </c>
      <c r="B78" s="10" t="s">
        <v>2135</v>
      </c>
      <c r="C78" s="14" t="str">
        <f>MID(B78,FIND(",",B78)+2,FIND(".",B78)-FIND(",",B78))</f>
        <v xml:space="preserve">Ms. </v>
      </c>
      <c r="D78" s="8" t="str">
        <f>TRIM(MID(B78,FIND(".",B78)+1,LEN(B78)))</f>
        <v>Karen L</v>
      </c>
      <c r="E78" s="8" t="str">
        <f>LEFT(B78,FIND(",",B78)-1)</f>
        <v>Lenhoff</v>
      </c>
      <c r="F78" s="8" t="str">
        <f>CONCATENATE(C78,"",D78," ",E78)</f>
        <v>Ms. Karen L Lenhoff</v>
      </c>
    </row>
    <row r="79" spans="1:6" x14ac:dyDescent="0.3">
      <c r="A79" s="10" t="s">
        <v>2136</v>
      </c>
      <c r="B79" s="10" t="s">
        <v>2137</v>
      </c>
      <c r="C79" s="14" t="str">
        <f>MID(B79,FIND(",",B79)+2,FIND(".",B79)-FIND(",",B79))</f>
        <v xml:space="preserve">Mr. </v>
      </c>
      <c r="D79" s="8" t="str">
        <f>TRIM(MID(B79,FIND(".",B79)+1,LEN(B79)))</f>
        <v>Scott</v>
      </c>
      <c r="E79" s="8" t="str">
        <f>LEFT(B79,FIND(",",B79)-1)</f>
        <v>Wehrwein</v>
      </c>
      <c r="F79" s="8" t="str">
        <f>CONCATENATE(C79,"",D79," ",E79)</f>
        <v>Mr. Scott Wehrwein</v>
      </c>
    </row>
    <row r="80" spans="1:6" x14ac:dyDescent="0.3">
      <c r="A80" s="10" t="s">
        <v>2138</v>
      </c>
      <c r="B80" s="10" t="s">
        <v>2139</v>
      </c>
      <c r="C80" s="14" t="str">
        <f>MID(B80,FIND(",",B80)+2,FIND(".",B80)-FIND(",",B80))</f>
        <v xml:space="preserve">Ms. </v>
      </c>
      <c r="D80" s="8" t="str">
        <f>TRIM(MID(B80,FIND(".",B80)+1,LEN(B80)))</f>
        <v>Claire</v>
      </c>
      <c r="E80" s="8" t="str">
        <f>LEFT(B80,FIND(",",B80)-1)</f>
        <v>Wallace</v>
      </c>
      <c r="F80" s="8" t="str">
        <f>CONCATENATE(C80,"",D80," ",E80)</f>
        <v>Ms. Claire Wallace</v>
      </c>
    </row>
    <row r="81" spans="1:6" x14ac:dyDescent="0.3">
      <c r="A81" s="10" t="s">
        <v>214</v>
      </c>
      <c r="B81" s="10" t="s">
        <v>215</v>
      </c>
      <c r="C81" s="14" t="str">
        <f>MID(B81,FIND(",",B81)+2,FIND(".",B81)-FIND(",",B81))</f>
        <v xml:space="preserve">Mr. </v>
      </c>
      <c r="D81" s="8" t="str">
        <f>TRIM(MID(B81,FIND(".",B81)+1,LEN(B81)))</f>
        <v>Gamini P.</v>
      </c>
      <c r="E81" s="8" t="str">
        <f>LEFT(B81,FIND(",",B81)-1)</f>
        <v>Sugathadasa</v>
      </c>
      <c r="F81" s="8" t="str">
        <f>CONCATENATE(C81,"",D81," ",E81)</f>
        <v>Mr. Gamini P. Sugathadasa</v>
      </c>
    </row>
    <row r="82" spans="1:6" x14ac:dyDescent="0.3">
      <c r="A82" s="10" t="s">
        <v>2140</v>
      </c>
      <c r="B82" s="10" t="s">
        <v>2141</v>
      </c>
      <c r="C82" s="14" t="str">
        <f>MID(B82,FIND(",",B82)+2,FIND(".",B82)-FIND(",",B82))</f>
        <v xml:space="preserve">Ms. </v>
      </c>
      <c r="D82" s="8" t="str">
        <f>TRIM(MID(B82,FIND(".",B82)+1,LEN(B82)))</f>
        <v>Lynn M.</v>
      </c>
      <c r="E82" s="8" t="str">
        <f>LEFT(B82,FIND(",",B82)-1)</f>
        <v>Markowitz</v>
      </c>
      <c r="F82" s="8" t="str">
        <f>CONCATENATE(C82,"",D82," ",E82)</f>
        <v>Ms. Lynn M. Markowitz</v>
      </c>
    </row>
    <row r="83" spans="1:6" x14ac:dyDescent="0.3">
      <c r="A83" s="10" t="s">
        <v>2142</v>
      </c>
      <c r="B83" s="10" t="s">
        <v>2143</v>
      </c>
      <c r="C83" s="14" t="str">
        <f>MID(B83,FIND(",",B83)+2,FIND(".",B83)-FIND(",",B83))</f>
        <v xml:space="preserve">Ms. </v>
      </c>
      <c r="D83" s="8" t="str">
        <f>TRIM(MID(B83,FIND(".",B83)+1,LEN(B83)))</f>
        <v>Sharon</v>
      </c>
      <c r="E83" s="8" t="str">
        <f>LEFT(B83,FIND(",",B83)-1)</f>
        <v>Vos</v>
      </c>
      <c r="F83" s="8" t="str">
        <f>CONCATENATE(C83,"",D83," ",E83)</f>
        <v>Ms. Sharon Vos</v>
      </c>
    </row>
    <row r="84" spans="1:6" x14ac:dyDescent="0.3">
      <c r="A84" s="10" t="s">
        <v>2144</v>
      </c>
      <c r="B84" s="10" t="s">
        <v>2145</v>
      </c>
      <c r="C84" s="14" t="str">
        <f>MID(B84,FIND(",",B84)+2,FIND(".",B84)-FIND(",",B84))</f>
        <v xml:space="preserve">Mrs. </v>
      </c>
      <c r="D84" s="8" t="str">
        <f>TRIM(MID(B84,FIND(".",B84)+1,LEN(B84)))</f>
        <v>Candice</v>
      </c>
      <c r="E84" s="8" t="str">
        <f>LEFT(B84,FIND(",",B84)-1)</f>
        <v>McLeod</v>
      </c>
      <c r="F84" s="8" t="str">
        <f>CONCATENATE(C84,"",D84," ",E84)</f>
        <v>Mrs. Candice McLeod</v>
      </c>
    </row>
    <row r="85" spans="1:6" x14ac:dyDescent="0.3">
      <c r="A85" s="10" t="s">
        <v>2146</v>
      </c>
      <c r="B85" s="10" t="s">
        <v>2147</v>
      </c>
      <c r="C85" s="14" t="str">
        <f>MID(B85,FIND(",",B85)+2,FIND(".",B85)-FIND(",",B85))</f>
        <v xml:space="preserve">Ms. </v>
      </c>
      <c r="D85" s="8" t="str">
        <f>TRIM(MID(B85,FIND(".",B85)+1,LEN(B85)))</f>
        <v>Jennifer D</v>
      </c>
      <c r="E85" s="8" t="str">
        <f>LEFT(B85,FIND(",",B85)-1)</f>
        <v>Balcom</v>
      </c>
      <c r="F85" s="8" t="str">
        <f>CONCATENATE(C85,"",D85," ",E85)</f>
        <v>Ms. Jennifer D Balcom</v>
      </c>
    </row>
    <row r="86" spans="1:6" x14ac:dyDescent="0.3">
      <c r="A86" s="10" t="s">
        <v>2148</v>
      </c>
      <c r="B86" s="10" t="s">
        <v>2149</v>
      </c>
      <c r="C86" s="14" t="str">
        <f>MID(B86,FIND(",",B86)+2,FIND(".",B86)-FIND(",",B86))</f>
        <v xml:space="preserve">Mr. </v>
      </c>
      <c r="D86" s="8" t="str">
        <f>TRIM(MID(B86,FIND(".",B86)+1,LEN(B86)))</f>
        <v>Eric</v>
      </c>
      <c r="E86" s="8" t="str">
        <f>LEFT(B86,FIND(",",B86)-1)</f>
        <v>Dirth</v>
      </c>
      <c r="F86" s="8" t="str">
        <f>CONCATENATE(C86,"",D86," ",E86)</f>
        <v>Mr. Eric Dirth</v>
      </c>
    </row>
    <row r="87" spans="1:6" x14ac:dyDescent="0.3">
      <c r="A87" s="10" t="s">
        <v>2150</v>
      </c>
      <c r="B87" s="10" t="s">
        <v>2151</v>
      </c>
      <c r="C87" s="14" t="str">
        <f>MID(B87,FIND(",",B87)+2,FIND(".",B87)-FIND(",",B87))</f>
        <v xml:space="preserve">Mr. </v>
      </c>
      <c r="D87" s="8" t="str">
        <f>TRIM(MID(B87,FIND(".",B87)+1,LEN(B87)))</f>
        <v>Bryan</v>
      </c>
      <c r="E87" s="8" t="str">
        <f>LEFT(B87,FIND(",",B87)-1)</f>
        <v>Inglish</v>
      </c>
      <c r="F87" s="8" t="str">
        <f>CONCATENATE(C87,"",D87," ",E87)</f>
        <v>Mr. Bryan Inglish</v>
      </c>
    </row>
    <row r="88" spans="1:6" x14ac:dyDescent="0.3">
      <c r="A88" s="10" t="s">
        <v>2152</v>
      </c>
      <c r="B88" s="10" t="s">
        <v>2153</v>
      </c>
      <c r="C88" s="14" t="str">
        <f>MID(B88,FIND(",",B88)+2,FIND(".",B88)-FIND(",",B88))</f>
        <v xml:space="preserve">Mr. </v>
      </c>
      <c r="D88" s="8" t="str">
        <f>TRIM(MID(B88,FIND(".",B88)+1,LEN(B88)))</f>
        <v>Devon R.</v>
      </c>
      <c r="E88" s="8" t="str">
        <f>LEFT(B88,FIND(",",B88)-1)</f>
        <v>Matthews</v>
      </c>
      <c r="F88" s="8" t="str">
        <f>CONCATENATE(C88,"",D88," ",E88)</f>
        <v>Mr. Devon R. Matthews</v>
      </c>
    </row>
    <row r="89" spans="1:6" x14ac:dyDescent="0.3">
      <c r="A89" s="10" t="s">
        <v>2154</v>
      </c>
      <c r="B89" s="10" t="s">
        <v>2155</v>
      </c>
      <c r="C89" s="14" t="str">
        <f>MID(B89,FIND(",",B89)+2,FIND(".",B89)-FIND(",",B89))</f>
        <v xml:space="preserve">Ms. </v>
      </c>
      <c r="D89" s="8" t="str">
        <f>TRIM(MID(B89,FIND(".",B89)+1,LEN(B89)))</f>
        <v>Elena</v>
      </c>
      <c r="E89" s="8" t="str">
        <f>LEFT(B89,FIND(",",B89)-1)</f>
        <v>Massa-Musiak</v>
      </c>
      <c r="F89" s="8" t="str">
        <f>CONCATENATE(C89,"",D89," ",E89)</f>
        <v>Ms. Elena Massa-Musiak</v>
      </c>
    </row>
    <row r="90" spans="1:6" x14ac:dyDescent="0.3">
      <c r="A90" s="10" t="s">
        <v>2156</v>
      </c>
      <c r="B90" s="10" t="s">
        <v>2157</v>
      </c>
      <c r="C90" s="14" t="str">
        <f>MID(B90,FIND(",",B90)+2,FIND(".",B90)-FIND(",",B90))</f>
        <v xml:space="preserve">Mr. </v>
      </c>
      <c r="D90" s="8" t="str">
        <f>TRIM(MID(B90,FIND(".",B90)+1,LEN(B90)))</f>
        <v>Chris</v>
      </c>
      <c r="E90" s="8" t="str">
        <f>LEFT(B90,FIND(",",B90)-1)</f>
        <v>Bailey</v>
      </c>
      <c r="F90" s="8" t="str">
        <f>CONCATENATE(C90,"",D90," ",E90)</f>
        <v>Mr. Chris Bailey</v>
      </c>
    </row>
    <row r="91" spans="1:6" x14ac:dyDescent="0.3">
      <c r="A91" s="10" t="s">
        <v>2158</v>
      </c>
      <c r="B91" s="10" t="s">
        <v>2159</v>
      </c>
      <c r="C91" s="14" t="str">
        <f>MID(B91,FIND(",",B91)+2,FIND(".",B91)-FIND(",",B91))</f>
        <v xml:space="preserve">Mr. </v>
      </c>
      <c r="D91" s="8" t="str">
        <f>TRIM(MID(B91,FIND(".",B91)+1,LEN(B91)))</f>
        <v>Bert</v>
      </c>
      <c r="E91" s="8" t="str">
        <f>LEFT(B91,FIND(",",B91)-1)</f>
        <v>Jacoby</v>
      </c>
      <c r="F91" s="8" t="str">
        <f>CONCATENATE(C91,"",D91," ",E91)</f>
        <v>Mr. Bert Jacoby</v>
      </c>
    </row>
    <row r="92" spans="1:6" x14ac:dyDescent="0.3">
      <c r="A92" s="10" t="s">
        <v>216</v>
      </c>
      <c r="B92" s="10" t="s">
        <v>217</v>
      </c>
      <c r="C92" s="14" t="str">
        <f>MID(B92,FIND(",",B92)+2,FIND(".",B92)-FIND(",",B92))</f>
        <v xml:space="preserve">Ms. </v>
      </c>
      <c r="D92" s="8" t="str">
        <f>TRIM(MID(B92,FIND(".",B92)+1,LEN(B92)))</f>
        <v>Emily J</v>
      </c>
      <c r="E92" s="8" t="str">
        <f>LEFT(B92,FIND(",",B92)-1)</f>
        <v>Ganley</v>
      </c>
      <c r="F92" s="8" t="str">
        <f>CONCATENATE(C92,"",D92," ",E92)</f>
        <v>Ms. Emily J Ganley</v>
      </c>
    </row>
    <row r="93" spans="1:6" x14ac:dyDescent="0.3">
      <c r="A93" s="10" t="s">
        <v>2160</v>
      </c>
      <c r="B93" s="10" t="s">
        <v>2161</v>
      </c>
      <c r="C93" s="14" t="str">
        <f>MID(B93,FIND(",",B93)+2,FIND(".",B93)-FIND(",",B93))</f>
        <v xml:space="preserve">Mr. </v>
      </c>
      <c r="D93" s="8" t="str">
        <f>TRIM(MID(B93,FIND(".",B93)+1,LEN(B93)))</f>
        <v>John P.</v>
      </c>
      <c r="E93" s="8" t="str">
        <f>LEFT(B93,FIND(",",B93)-1)</f>
        <v>Crimmings</v>
      </c>
      <c r="F93" s="8" t="str">
        <f>CONCATENATE(C93,"",D93," ",E93)</f>
        <v>Mr. John P. Crimmings</v>
      </c>
    </row>
    <row r="94" spans="1:6" x14ac:dyDescent="0.3">
      <c r="A94" s="10" t="s">
        <v>2162</v>
      </c>
      <c r="B94" s="10" t="s">
        <v>2163</v>
      </c>
      <c r="C94" s="14" t="str">
        <f>MID(B94,FIND(",",B94)+2,FIND(".",B94)-FIND(",",B94))</f>
        <v xml:space="preserve">Mr. </v>
      </c>
      <c r="D94" s="8" t="str">
        <f>TRIM(MID(B94,FIND(".",B94)+1,LEN(B94)))</f>
        <v>Daniel P</v>
      </c>
      <c r="E94" s="8" t="str">
        <f>LEFT(B94,FIND(",",B94)-1)</f>
        <v>Crane</v>
      </c>
      <c r="F94" s="8" t="str">
        <f>CONCATENATE(C94,"",D94," ",E94)</f>
        <v>Mr. Daniel P Crane</v>
      </c>
    </row>
    <row r="95" spans="1:6" x14ac:dyDescent="0.3">
      <c r="A95" s="10" t="s">
        <v>2164</v>
      </c>
      <c r="B95" s="10" t="s">
        <v>2165</v>
      </c>
      <c r="C95" s="14" t="str">
        <f>MID(B95,FIND(",",B95)+2,FIND(".",B95)-FIND(",",B95))</f>
        <v xml:space="preserve">Mrs. </v>
      </c>
      <c r="D95" s="8" t="str">
        <f>TRIM(MID(B95,FIND(".",B95)+1,LEN(B95)))</f>
        <v>Lisa K.</v>
      </c>
      <c r="E95" s="8" t="str">
        <f>LEFT(B95,FIND(",",B95)-1)</f>
        <v>Swartzfager</v>
      </c>
      <c r="F95" s="8" t="str">
        <f>CONCATENATE(C95,"",D95," ",E95)</f>
        <v>Mrs. Lisa K. Swartzfager</v>
      </c>
    </row>
    <row r="96" spans="1:6" x14ac:dyDescent="0.3">
      <c r="A96" s="10" t="s">
        <v>2166</v>
      </c>
      <c r="B96" s="10" t="s">
        <v>2167</v>
      </c>
      <c r="C96" s="14" t="str">
        <f>MID(B96,FIND(",",B96)+2,FIND(".",B96)-FIND(",",B96))</f>
        <v xml:space="preserve">Mrs. </v>
      </c>
      <c r="D96" s="8" t="str">
        <f>TRIM(MID(B96,FIND(".",B96)+1,LEN(B96)))</f>
        <v>Kristine</v>
      </c>
      <c r="E96" s="8" t="str">
        <f>LEFT(B96,FIND(",",B96)-1)</f>
        <v>Clevenger</v>
      </c>
      <c r="F96" s="8" t="str">
        <f>CONCATENATE(C96,"",D96," ",E96)</f>
        <v>Mrs. Kristine Clevenger</v>
      </c>
    </row>
    <row r="97" spans="1:6" x14ac:dyDescent="0.3">
      <c r="A97" s="10" t="s">
        <v>2168</v>
      </c>
      <c r="B97" s="10" t="s">
        <v>2169</v>
      </c>
      <c r="C97" s="14" t="str">
        <f>MID(B97,FIND(",",B97)+2,FIND(".",B97)-FIND(",",B97))</f>
        <v xml:space="preserve">Mr. </v>
      </c>
      <c r="D97" s="8" t="str">
        <f>TRIM(MID(B97,FIND(".",B97)+1,LEN(B97)))</f>
        <v>Paul A</v>
      </c>
      <c r="E97" s="8" t="str">
        <f>LEFT(B97,FIND(",",B97)-1)</f>
        <v>Reichardt</v>
      </c>
      <c r="F97" s="8" t="str">
        <f>CONCATENATE(C97,"",D97," ",E97)</f>
        <v>Mr. Paul A Reichardt</v>
      </c>
    </row>
    <row r="98" spans="1:6" x14ac:dyDescent="0.3">
      <c r="A98" s="10" t="s">
        <v>2170</v>
      </c>
      <c r="B98" s="10" t="s">
        <v>2171</v>
      </c>
      <c r="C98" s="14" t="str">
        <f>MID(B98,FIND(",",B98)+2,FIND(".",B98)-FIND(",",B98))</f>
        <v xml:space="preserve">Mr. </v>
      </c>
      <c r="D98" s="8" t="str">
        <f>TRIM(MID(B98,FIND(".",B98)+1,LEN(B98)))</f>
        <v>Bryan</v>
      </c>
      <c r="E98" s="8" t="str">
        <f>LEFT(B98,FIND(",",B98)-1)</f>
        <v>Morton</v>
      </c>
      <c r="F98" s="8" t="str">
        <f>CONCATENATE(C98,"",D98," ",E98)</f>
        <v>Mr. Bryan Morton</v>
      </c>
    </row>
    <row r="99" spans="1:6" x14ac:dyDescent="0.3">
      <c r="A99" s="10" t="s">
        <v>2172</v>
      </c>
      <c r="B99" s="10" t="s">
        <v>2173</v>
      </c>
      <c r="C99" s="14" t="str">
        <f>MID(B99,FIND(",",B99)+2,FIND(".",B99)-FIND(",",B99))</f>
        <v xml:space="preserve">Mr. </v>
      </c>
      <c r="D99" s="8" t="str">
        <f>TRIM(MID(B99,FIND(".",B99)+1,LEN(B99)))</f>
        <v>Chris</v>
      </c>
      <c r="E99" s="8" t="str">
        <f>LEFT(B99,FIND(",",B99)-1)</f>
        <v>Sunstrum</v>
      </c>
      <c r="F99" s="8" t="str">
        <f>CONCATENATE(C99,"",D99," ",E99)</f>
        <v>Mr. Chris Sunstrum</v>
      </c>
    </row>
    <row r="100" spans="1:6" x14ac:dyDescent="0.3">
      <c r="A100" s="10" t="s">
        <v>2174</v>
      </c>
      <c r="B100" s="10" t="s">
        <v>2175</v>
      </c>
      <c r="C100" s="14" t="str">
        <f>MID(B100,FIND(",",B100)+2,FIND(".",B100)-FIND(",",B100))</f>
        <v xml:space="preserve">Ms. </v>
      </c>
      <c r="D100" s="8" t="str">
        <f>TRIM(MID(B100,FIND(".",B100)+1,LEN(B100)))</f>
        <v>Milah B</v>
      </c>
      <c r="E100" s="8" t="str">
        <f>LEFT(B100,FIND(",",B100)-1)</f>
        <v>Frownfelter</v>
      </c>
      <c r="F100" s="8" t="str">
        <f>CONCATENATE(C100,"",D100," ",E100)</f>
        <v>Ms. Milah B Frownfelter</v>
      </c>
    </row>
    <row r="101" spans="1:6" x14ac:dyDescent="0.3">
      <c r="A101" s="10" t="s">
        <v>2176</v>
      </c>
      <c r="B101" s="10" t="s">
        <v>2177</v>
      </c>
      <c r="C101" s="14" t="str">
        <f>MID(B101,FIND(",",B101)+2,FIND(".",B101)-FIND(",",B101))</f>
        <v xml:space="preserve">Ms. </v>
      </c>
      <c r="D101" s="8" t="str">
        <f>TRIM(MID(B101,FIND(".",B101)+1,LEN(B101)))</f>
        <v>Annette M.</v>
      </c>
      <c r="E101" s="8" t="str">
        <f>LEFT(B101,FIND(",",B101)-1)</f>
        <v>Richter</v>
      </c>
      <c r="F101" s="8" t="str">
        <f>CONCATENATE(C101,"",D101," ",E101)</f>
        <v>Ms. Annette M. Richter</v>
      </c>
    </row>
    <row r="102" spans="1:6" x14ac:dyDescent="0.3">
      <c r="A102" s="10" t="s">
        <v>2178</v>
      </c>
      <c r="B102" s="10" t="s">
        <v>2179</v>
      </c>
      <c r="C102" s="14" t="str">
        <f>MID(B102,FIND(",",B102)+2,FIND(".",B102)-FIND(",",B102))</f>
        <v xml:space="preserve">Mrs. </v>
      </c>
      <c r="D102" s="8" t="str">
        <f>TRIM(MID(B102,FIND(".",B102)+1,LEN(B102)))</f>
        <v>Yoko</v>
      </c>
      <c r="E102" s="8" t="str">
        <f>LEFT(B102,FIND(",",B102)-1)</f>
        <v>England</v>
      </c>
      <c r="F102" s="8" t="str">
        <f>CONCATENATE(C102,"",D102," ",E102)</f>
        <v>Mrs. Yoko England</v>
      </c>
    </row>
    <row r="103" spans="1:6" x14ac:dyDescent="0.3">
      <c r="A103" s="10" t="s">
        <v>218</v>
      </c>
      <c r="B103" s="10" t="s">
        <v>219</v>
      </c>
      <c r="C103" s="14" t="str">
        <f>MID(B103,FIND(",",B103)+2,FIND(".",B103)-FIND(",",B103))</f>
        <v xml:space="preserve">Ms. </v>
      </c>
      <c r="D103" s="8" t="str">
        <f>TRIM(MID(B103,FIND(".",B103)+1,LEN(B103)))</f>
        <v>Amanda</v>
      </c>
      <c r="E103" s="8" t="str">
        <f>LEFT(B103,FIND(",",B103)-1)</f>
        <v>Potter</v>
      </c>
      <c r="F103" s="8" t="str">
        <f>CONCATENATE(C103,"",D103," ",E103)</f>
        <v>Ms. Amanda Potter</v>
      </c>
    </row>
    <row r="104" spans="1:6" x14ac:dyDescent="0.3">
      <c r="A104" s="10" t="s">
        <v>2180</v>
      </c>
      <c r="B104" s="10" t="s">
        <v>2181</v>
      </c>
      <c r="C104" s="14" t="str">
        <f>MID(B104,FIND(",",B104)+2,FIND(".",B104)-FIND(",",B104))</f>
        <v xml:space="preserve">Ms. </v>
      </c>
      <c r="D104" s="8" t="str">
        <f>TRIM(MID(B104,FIND(".",B104)+1,LEN(B104)))</f>
        <v>Laura</v>
      </c>
      <c r="E104" s="8" t="str">
        <f>LEFT(B104,FIND(",",B104)-1)</f>
        <v>McLean</v>
      </c>
      <c r="F104" s="8" t="str">
        <f>CONCATENATE(C104,"",D104," ",E104)</f>
        <v>Ms. Laura McLean</v>
      </c>
    </row>
    <row r="105" spans="1:6" x14ac:dyDescent="0.3">
      <c r="A105" s="10" t="s">
        <v>2182</v>
      </c>
      <c r="B105" s="10" t="s">
        <v>2183</v>
      </c>
      <c r="C105" s="14" t="str">
        <f>MID(B105,FIND(",",B105)+2,FIND(".",B105)-FIND(",",B105))</f>
        <v xml:space="preserve">Ms. </v>
      </c>
      <c r="D105" s="8" t="str">
        <f>TRIM(MID(B105,FIND(".",B105)+1,LEN(B105)))</f>
        <v>Tess A.</v>
      </c>
      <c r="E105" s="8" t="str">
        <f>LEFT(B105,FIND(",",B105)-1)</f>
        <v>Gardner</v>
      </c>
      <c r="F105" s="8" t="str">
        <f>CONCATENATE(C105,"",D105," ",E105)</f>
        <v>Ms. Tess A. Gardner</v>
      </c>
    </row>
    <row r="106" spans="1:6" x14ac:dyDescent="0.3">
      <c r="A106" s="10" t="s">
        <v>2184</v>
      </c>
      <c r="B106" s="10" t="s">
        <v>2185</v>
      </c>
      <c r="C106" s="14" t="str">
        <f>MID(B106,FIND(",",B106)+2,FIND(".",B106)-FIND(",",B106))</f>
        <v xml:space="preserve">Mr. </v>
      </c>
      <c r="D106" s="8" t="str">
        <f>TRIM(MID(B106,FIND(".",B106)+1,LEN(B106)))</f>
        <v>William G.</v>
      </c>
      <c r="E106" s="8" t="str">
        <f>LEFT(B106,FIND(",",B106)-1)</f>
        <v>Lane</v>
      </c>
      <c r="F106" s="8" t="str">
        <f>CONCATENATE(C106,"",D106," ",E106)</f>
        <v>Mr. William G. Lane</v>
      </c>
    </row>
    <row r="107" spans="1:6" x14ac:dyDescent="0.3">
      <c r="A107" s="10" t="s">
        <v>2186</v>
      </c>
      <c r="B107" s="10" t="s">
        <v>2187</v>
      </c>
      <c r="C107" s="14" t="str">
        <f>MID(B107,FIND(",",B107)+2,FIND(".",B107)-FIND(",",B107))</f>
        <v xml:space="preserve">Ms. </v>
      </c>
      <c r="D107" s="8" t="str">
        <f>TRIM(MID(B107,FIND(".",B107)+1,LEN(B107)))</f>
        <v>Paige</v>
      </c>
      <c r="E107" s="8" t="str">
        <f>LEFT(B107,FIND(",",B107)-1)</f>
        <v>Vonachen</v>
      </c>
      <c r="F107" s="8" t="str">
        <f>CONCATENATE(C107,"",D107," ",E107)</f>
        <v>Ms. Paige Vonachen</v>
      </c>
    </row>
    <row r="108" spans="1:6" x14ac:dyDescent="0.3">
      <c r="A108" s="10" t="s">
        <v>2188</v>
      </c>
      <c r="B108" s="10" t="s">
        <v>2189</v>
      </c>
      <c r="C108" s="14" t="str">
        <f>MID(B108,FIND(",",B108)+2,FIND(".",B108)-FIND(",",B108))</f>
        <v xml:space="preserve">Mr. </v>
      </c>
      <c r="D108" s="8" t="str">
        <f>TRIM(MID(B108,FIND(".",B108)+1,LEN(B108)))</f>
        <v>Matthew J</v>
      </c>
      <c r="E108" s="8" t="str">
        <f>LEFT(B108,FIND(",",B108)-1)</f>
        <v>Smith</v>
      </c>
      <c r="F108" s="8" t="str">
        <f>CONCATENATE(C108,"",D108," ",E108)</f>
        <v>Mr. Matthew J Smith</v>
      </c>
    </row>
    <row r="109" spans="1:6" x14ac:dyDescent="0.3">
      <c r="A109" s="10" t="s">
        <v>2190</v>
      </c>
      <c r="B109" s="10" t="s">
        <v>2191</v>
      </c>
      <c r="C109" s="14" t="str">
        <f>MID(B109,FIND(",",B109)+2,FIND(".",B109)-FIND(",",B109))</f>
        <v xml:space="preserve">Mr. </v>
      </c>
      <c r="D109" s="8" t="str">
        <f>TRIM(MID(B109,FIND(".",B109)+1,LEN(B109)))</f>
        <v>Matthew</v>
      </c>
      <c r="E109" s="8" t="str">
        <f>LEFT(B109,FIND(",",B109)-1)</f>
        <v>Kidwell</v>
      </c>
      <c r="F109" s="8" t="str">
        <f>CONCATENATE(C109,"",D109," ",E109)</f>
        <v>Mr. Matthew Kidwell</v>
      </c>
    </row>
    <row r="110" spans="1:6" x14ac:dyDescent="0.3">
      <c r="A110" s="10" t="s">
        <v>2192</v>
      </c>
      <c r="B110" s="10" t="s">
        <v>2193</v>
      </c>
      <c r="C110" s="14" t="str">
        <f>MID(B110,FIND(",",B110)+2,FIND(".",B110)-FIND(",",B110))</f>
        <v xml:space="preserve">Mrs. </v>
      </c>
      <c r="D110" s="8" t="str">
        <f>TRIM(MID(B110,FIND(".",B110)+1,LEN(B110)))</f>
        <v>Maria</v>
      </c>
      <c r="E110" s="8" t="str">
        <f>LEFT(B110,FIND(",",B110)-1)</f>
        <v>Betancourth</v>
      </c>
      <c r="F110" s="8" t="str">
        <f>CONCATENATE(C110,"",D110," ",E110)</f>
        <v>Mrs. Maria Betancourth</v>
      </c>
    </row>
    <row r="111" spans="1:6" x14ac:dyDescent="0.3">
      <c r="A111" s="10" t="s">
        <v>2194</v>
      </c>
      <c r="B111" s="10" t="s">
        <v>2195</v>
      </c>
      <c r="C111" s="14" t="str">
        <f>MID(B111,FIND(",",B111)+2,FIND(".",B111)-FIND(",",B111))</f>
        <v xml:space="preserve">Ms. </v>
      </c>
      <c r="D111" s="8" t="str">
        <f>TRIM(MID(B111,FIND(".",B111)+1,LEN(B111)))</f>
        <v>Stephanie D</v>
      </c>
      <c r="E111" s="8" t="str">
        <f>LEFT(B111,FIND(",",B111)-1)</f>
        <v>Henstrom</v>
      </c>
      <c r="F111" s="8" t="str">
        <f>CONCATENATE(C111,"",D111," ",E111)</f>
        <v>Ms. Stephanie D Henstrom</v>
      </c>
    </row>
    <row r="112" spans="1:6" x14ac:dyDescent="0.3">
      <c r="A112" s="10" t="s">
        <v>2196</v>
      </c>
      <c r="B112" s="10" t="s">
        <v>2197</v>
      </c>
      <c r="C112" s="14" t="str">
        <f>MID(B112,FIND(",",B112)+2,FIND(".",B112)-FIND(",",B112))</f>
        <v xml:space="preserve">Ms. </v>
      </c>
      <c r="D112" s="8" t="str">
        <f>TRIM(MID(B112,FIND(".",B112)+1,LEN(B112)))</f>
        <v>Tiffany</v>
      </c>
      <c r="E112" s="8" t="str">
        <f>LEFT(B112,FIND(",",B112)-1)</f>
        <v>Pereira</v>
      </c>
      <c r="F112" s="8" t="str">
        <f>CONCATENATE(C112,"",D112," ",E112)</f>
        <v>Ms. Tiffany Pereira</v>
      </c>
    </row>
    <row r="113" spans="1:6" x14ac:dyDescent="0.3">
      <c r="A113" s="10" t="s">
        <v>2198</v>
      </c>
      <c r="B113" s="10" t="s">
        <v>2199</v>
      </c>
      <c r="C113" s="14" t="str">
        <f>MID(B113,FIND(",",B113)+2,FIND(".",B113)-FIND(",",B113))</f>
        <v xml:space="preserve">Ms. </v>
      </c>
      <c r="D113" s="8" t="str">
        <f>TRIM(MID(B113,FIND(".",B113)+1,LEN(B113)))</f>
        <v>Sara M.</v>
      </c>
      <c r="E113" s="8" t="str">
        <f>LEFT(B113,FIND(",",B113)-1)</f>
        <v>Black</v>
      </c>
      <c r="F113" s="8" t="str">
        <f>CONCATENATE(C113,"",D113," ",E113)</f>
        <v>Ms. Sara M. Black</v>
      </c>
    </row>
    <row r="114" spans="1:6" x14ac:dyDescent="0.3">
      <c r="A114" s="10" t="s">
        <v>22</v>
      </c>
      <c r="B114" s="10" t="s">
        <v>23</v>
      </c>
      <c r="C114" s="14" t="str">
        <f>MID(B114,FIND(",",B114)+2,FIND(".",B114)-FIND(",",B114))</f>
        <v xml:space="preserve">Ms. </v>
      </c>
      <c r="D114" s="8" t="str">
        <f>TRIM(MID(B114,FIND(".",B114)+1,LEN(B114)))</f>
        <v>Paola Andrea</v>
      </c>
      <c r="E114" s="8" t="str">
        <f>LEFT(B114,FIND(",",B114)-1)</f>
        <v>Fierro Vargas</v>
      </c>
      <c r="F114" s="8" t="str">
        <f>CONCATENATE(C114,"",D114," ",E114)</f>
        <v>Ms. Paola Andrea Fierro Vargas</v>
      </c>
    </row>
    <row r="115" spans="1:6" x14ac:dyDescent="0.3">
      <c r="A115" s="10" t="s">
        <v>220</v>
      </c>
      <c r="B115" s="10" t="s">
        <v>221</v>
      </c>
      <c r="C115" s="14" t="str">
        <f>MID(B115,FIND(",",B115)+2,FIND(".",B115)-FIND(",",B115))</f>
        <v xml:space="preserve">Mr. </v>
      </c>
      <c r="D115" s="8" t="str">
        <f>TRIM(MID(B115,FIND(".",B115)+1,LEN(B115)))</f>
        <v>Nicholas</v>
      </c>
      <c r="E115" s="8" t="str">
        <f>LEFT(B115,FIND(",",B115)-1)</f>
        <v>Rasmussen</v>
      </c>
      <c r="F115" s="8" t="str">
        <f>CONCATENATE(C115,"",D115," ",E115)</f>
        <v>Mr. Nicholas Rasmussen</v>
      </c>
    </row>
    <row r="116" spans="1:6" x14ac:dyDescent="0.3">
      <c r="A116" s="10" t="s">
        <v>2200</v>
      </c>
      <c r="B116" s="10" t="s">
        <v>2201</v>
      </c>
      <c r="C116" s="14" t="str">
        <f>MID(B116,FIND(",",B116)+2,FIND(".",B116)-FIND(",",B116))</f>
        <v xml:space="preserve">Mr. </v>
      </c>
      <c r="D116" s="8" t="str">
        <f>TRIM(MID(B116,FIND(".",B116)+1,LEN(B116)))</f>
        <v>Scott A.</v>
      </c>
      <c r="E116" s="8" t="str">
        <f>LEFT(B116,FIND(",",B116)-1)</f>
        <v>Brown</v>
      </c>
      <c r="F116" s="8" t="str">
        <f>CONCATENATE(C116,"",D116," ",E116)</f>
        <v>Mr. Scott A. Brown</v>
      </c>
    </row>
    <row r="117" spans="1:6" x14ac:dyDescent="0.3">
      <c r="A117" s="10" t="s">
        <v>2202</v>
      </c>
      <c r="B117" s="10" t="s">
        <v>2203</v>
      </c>
      <c r="C117" s="14" t="str">
        <f>MID(B117,FIND(",",B117)+2,FIND(".",B117)-FIND(",",B117))</f>
        <v xml:space="preserve">Mrs. </v>
      </c>
      <c r="D117" s="8" t="str">
        <f>TRIM(MID(B117,FIND(".",B117)+1,LEN(B117)))</f>
        <v>Lauren</v>
      </c>
      <c r="E117" s="8" t="str">
        <f>LEFT(B117,FIND(",",B117)-1)</f>
        <v>Reasoner</v>
      </c>
      <c r="F117" s="8" t="str">
        <f>CONCATENATE(C117,"",D117," ",E117)</f>
        <v>Mrs. Lauren Reasoner</v>
      </c>
    </row>
    <row r="118" spans="1:6" x14ac:dyDescent="0.3">
      <c r="A118" s="10" t="s">
        <v>2204</v>
      </c>
      <c r="B118" s="10" t="s">
        <v>2205</v>
      </c>
      <c r="C118" s="14" t="str">
        <f>MID(B118,FIND(",",B118)+2,FIND(".",B118)-FIND(",",B118))</f>
        <v xml:space="preserve">Mr. </v>
      </c>
      <c r="D118" s="8" t="str">
        <f>TRIM(MID(B118,FIND(".",B118)+1,LEN(B118)))</f>
        <v>Scott</v>
      </c>
      <c r="E118" s="8" t="str">
        <f>LEFT(B118,FIND(",",B118)-1)</f>
        <v>Wandzilak</v>
      </c>
      <c r="F118" s="8" t="str">
        <f>CONCATENATE(C118,"",D118," ",E118)</f>
        <v>Mr. Scott Wandzilak</v>
      </c>
    </row>
    <row r="119" spans="1:6" x14ac:dyDescent="0.3">
      <c r="A119" s="10" t="s">
        <v>2206</v>
      </c>
      <c r="B119" s="10" t="s">
        <v>2207</v>
      </c>
      <c r="C119" s="14" t="str">
        <f>MID(B119,FIND(",",B119)+2,FIND(".",B119)-FIND(",",B119))</f>
        <v xml:space="preserve">Mr. </v>
      </c>
      <c r="D119" s="8" t="str">
        <f>TRIM(MID(B119,FIND(".",B119)+1,LEN(B119)))</f>
        <v>Brian A.</v>
      </c>
      <c r="E119" s="8" t="str">
        <f>LEFT(B119,FIND(",",B119)-1)</f>
        <v>Carver</v>
      </c>
      <c r="F119" s="8" t="str">
        <f>CONCATENATE(C119,"",D119," ",E119)</f>
        <v>Mr. Brian A. Carver</v>
      </c>
    </row>
    <row r="120" spans="1:6" x14ac:dyDescent="0.3">
      <c r="A120" s="10" t="s">
        <v>2208</v>
      </c>
      <c r="B120" s="10" t="s">
        <v>2209</v>
      </c>
      <c r="C120" s="14" t="str">
        <f>MID(B120,FIND(",",B120)+2,FIND(".",B120)-FIND(",",B120))</f>
        <v xml:space="preserve">Ms. </v>
      </c>
      <c r="D120" s="8" t="str">
        <f>TRIM(MID(B120,FIND(".",B120)+1,LEN(B120)))</f>
        <v>Kaitlin R.</v>
      </c>
      <c r="E120" s="8" t="str">
        <f>LEFT(B120,FIND(",",B120)-1)</f>
        <v>Borror</v>
      </c>
      <c r="F120" s="8" t="str">
        <f>CONCATENATE(C120,"",D120," ",E120)</f>
        <v>Ms. Kaitlin R. Borror</v>
      </c>
    </row>
    <row r="121" spans="1:6" x14ac:dyDescent="0.3">
      <c r="A121" s="10" t="s">
        <v>2210</v>
      </c>
      <c r="B121" s="10" t="s">
        <v>2211</v>
      </c>
      <c r="C121" s="14" t="str">
        <f>MID(B121,FIND(",",B121)+2,FIND(".",B121)-FIND(",",B121))</f>
        <v xml:space="preserve">Mr. </v>
      </c>
      <c r="D121" s="8" t="str">
        <f>TRIM(MID(B121,FIND(".",B121)+1,LEN(B121)))</f>
        <v>Mohammad</v>
      </c>
      <c r="E121" s="8" t="str">
        <f>LEFT(B121,FIND(",",B121)-1)</f>
        <v>Saad</v>
      </c>
      <c r="F121" s="8" t="str">
        <f>CONCATENATE(C121,"",D121," ",E121)</f>
        <v>Mr. Mohammad Saad</v>
      </c>
    </row>
    <row r="122" spans="1:6" x14ac:dyDescent="0.3">
      <c r="A122" s="10" t="s">
        <v>2212</v>
      </c>
      <c r="B122" s="10" t="s">
        <v>2213</v>
      </c>
      <c r="C122" s="14" t="str">
        <f>MID(B122,FIND(",",B122)+2,FIND(".",B122)-FIND(",",B122))</f>
        <v xml:space="preserve">Mr. </v>
      </c>
      <c r="D122" s="8" t="str">
        <f>TRIM(MID(B122,FIND(".",B122)+1,LEN(B122)))</f>
        <v>Charlie</v>
      </c>
      <c r="E122" s="8" t="str">
        <f>LEFT(B122,FIND(",",B122)-1)</f>
        <v>Paul</v>
      </c>
      <c r="F122" s="8" t="str">
        <f>CONCATENATE(C122,"",D122," ",E122)</f>
        <v>Mr. Charlie Paul</v>
      </c>
    </row>
    <row r="123" spans="1:6" x14ac:dyDescent="0.3">
      <c r="A123" s="10" t="s">
        <v>2214</v>
      </c>
      <c r="B123" s="10" t="s">
        <v>2215</v>
      </c>
      <c r="C123" s="14" t="str">
        <f>MID(B123,FIND(",",B123)+2,FIND(".",B123)-FIND(",",B123))</f>
        <v xml:space="preserve">Mr. </v>
      </c>
      <c r="D123" s="8" t="str">
        <f>TRIM(MID(B123,FIND(".",B123)+1,LEN(B123)))</f>
        <v>Brent</v>
      </c>
      <c r="E123" s="8" t="str">
        <f>LEFT(B123,FIND(",",B123)-1)</f>
        <v>Trail</v>
      </c>
      <c r="F123" s="8" t="str">
        <f>CONCATENATE(C123,"",D123," ",E123)</f>
        <v>Mr. Brent Trail</v>
      </c>
    </row>
    <row r="124" spans="1:6" x14ac:dyDescent="0.3">
      <c r="A124" s="10" t="s">
        <v>2216</v>
      </c>
      <c r="B124" s="10" t="s">
        <v>2217</v>
      </c>
      <c r="C124" s="14" t="str">
        <f>MID(B124,FIND(",",B124)+2,FIND(".",B124)-FIND(",",B124))</f>
        <v xml:space="preserve">Ms. </v>
      </c>
      <c r="D124" s="8" t="str">
        <f>TRIM(MID(B124,FIND(".",B124)+1,LEN(B124)))</f>
        <v>Kelli M</v>
      </c>
      <c r="E124" s="8" t="str">
        <f>LEFT(B124,FIND(",",B124)-1)</f>
        <v>Benton</v>
      </c>
      <c r="F124" s="8" t="str">
        <f>CONCATENATE(C124,"",D124," ",E124)</f>
        <v>Ms. Kelli M Benton</v>
      </c>
    </row>
    <row r="125" spans="1:6" x14ac:dyDescent="0.3">
      <c r="A125" s="10" t="s">
        <v>2218</v>
      </c>
      <c r="B125" s="10" t="s">
        <v>2219</v>
      </c>
      <c r="C125" s="14" t="str">
        <f>MID(B125,FIND(",",B125)+2,FIND(".",B125)-FIND(",",B125))</f>
        <v xml:space="preserve">Mrs. </v>
      </c>
      <c r="D125" s="8" t="str">
        <f>TRIM(MID(B125,FIND(".",B125)+1,LEN(B125)))</f>
        <v>Sheridan H</v>
      </c>
      <c r="E125" s="8" t="str">
        <f>LEFT(B125,FIND(",",B125)-1)</f>
        <v>Bauman</v>
      </c>
      <c r="F125" s="8" t="str">
        <f>CONCATENATE(C125,"",D125," ",E125)</f>
        <v>Mrs. Sheridan H Bauman</v>
      </c>
    </row>
    <row r="126" spans="1:6" x14ac:dyDescent="0.3">
      <c r="A126" s="10" t="s">
        <v>222</v>
      </c>
      <c r="B126" s="10" t="s">
        <v>223</v>
      </c>
      <c r="C126" s="14" t="str">
        <f>MID(B126,FIND(",",B126)+2,FIND(".",B126)-FIND(",",B126))</f>
        <v xml:space="preserve">Mr. </v>
      </c>
      <c r="D126" s="8" t="str">
        <f>TRIM(MID(B126,FIND(".",B126)+1,LEN(B126)))</f>
        <v>Knox</v>
      </c>
      <c r="E126" s="8" t="str">
        <f>LEFT(B126,FIND(",",B126)-1)</f>
        <v>Robinson</v>
      </c>
      <c r="F126" s="8" t="str">
        <f>CONCATENATE(C126,"",D126," ",E126)</f>
        <v>Mr. Knox Robinson</v>
      </c>
    </row>
    <row r="127" spans="1:6" x14ac:dyDescent="0.3">
      <c r="A127" s="10" t="s">
        <v>2220</v>
      </c>
      <c r="B127" s="10" t="s">
        <v>2221</v>
      </c>
      <c r="C127" s="14" t="str">
        <f>MID(B127,FIND(",",B127)+2,FIND(".",B127)-FIND(",",B127))</f>
        <v xml:space="preserve">Mrs. </v>
      </c>
      <c r="D127" s="8" t="str">
        <f>TRIM(MID(B127,FIND(".",B127)+1,LEN(B127)))</f>
        <v>Sarah M.</v>
      </c>
      <c r="E127" s="8" t="str">
        <f>LEFT(B127,FIND(",",B127)-1)</f>
        <v>Bakula</v>
      </c>
      <c r="F127" s="8" t="str">
        <f>CONCATENATE(C127,"",D127," ",E127)</f>
        <v>Mrs. Sarah M. Bakula</v>
      </c>
    </row>
    <row r="128" spans="1:6" x14ac:dyDescent="0.3">
      <c r="A128" s="10" t="s">
        <v>2222</v>
      </c>
      <c r="B128" s="10" t="s">
        <v>2223</v>
      </c>
      <c r="C128" s="14" t="str">
        <f>MID(B128,FIND(",",B128)+2,FIND(".",B128)-FIND(",",B128))</f>
        <v xml:space="preserve">Ms. </v>
      </c>
      <c r="D128" s="8" t="str">
        <f>TRIM(MID(B128,FIND(".",B128)+1,LEN(B128)))</f>
        <v>Jennifer</v>
      </c>
      <c r="E128" s="8" t="str">
        <f>LEFT(B128,FIND(",",B128)-1)</f>
        <v>Edwards</v>
      </c>
      <c r="F128" s="8" t="str">
        <f>CONCATENATE(C128,"",D128," ",E128)</f>
        <v>Ms. Jennifer Edwards</v>
      </c>
    </row>
    <row r="129" spans="1:6" x14ac:dyDescent="0.3">
      <c r="A129" s="10" t="s">
        <v>2224</v>
      </c>
      <c r="B129" s="10" t="s">
        <v>2225</v>
      </c>
      <c r="C129" s="14" t="str">
        <f>MID(B129,FIND(",",B129)+2,FIND(".",B129)-FIND(",",B129))</f>
        <v xml:space="preserve">Mrs. </v>
      </c>
      <c r="D129" s="8" t="str">
        <f>TRIM(MID(B129,FIND(".",B129)+1,LEN(B129)))</f>
        <v>Laura J</v>
      </c>
      <c r="E129" s="8" t="str">
        <f>LEFT(B129,FIND(",",B129)-1)</f>
        <v>Davis</v>
      </c>
      <c r="F129" s="8" t="str">
        <f>CONCATENATE(C129,"",D129," ",E129)</f>
        <v>Mrs. Laura J Davis</v>
      </c>
    </row>
    <row r="130" spans="1:6" x14ac:dyDescent="0.3">
      <c r="A130" s="10" t="s">
        <v>2226</v>
      </c>
      <c r="B130" s="10" t="s">
        <v>2227</v>
      </c>
      <c r="C130" s="14" t="str">
        <f>MID(B130,FIND(",",B130)+2,FIND(".",B130)-FIND(",",B130))</f>
        <v xml:space="preserve">Mr. </v>
      </c>
      <c r="D130" s="8" t="str">
        <f>TRIM(MID(B130,FIND(".",B130)+1,LEN(B130)))</f>
        <v>Thomas</v>
      </c>
      <c r="E130" s="8" t="str">
        <f>LEFT(B130,FIND(",",B130)-1)</f>
        <v>Weiler</v>
      </c>
      <c r="F130" s="8" t="str">
        <f>CONCATENATE(C130,"",D130," ",E130)</f>
        <v>Mr. Thomas Weiler</v>
      </c>
    </row>
    <row r="131" spans="1:6" x14ac:dyDescent="0.3">
      <c r="A131" s="10" t="s">
        <v>2228</v>
      </c>
      <c r="B131" s="10" t="s">
        <v>2229</v>
      </c>
      <c r="C131" s="14" t="str">
        <f>MID(B131,FIND(",",B131)+2,FIND(".",B131)-FIND(",",B131))</f>
        <v xml:space="preserve">Ms. </v>
      </c>
      <c r="D131" s="8" t="str">
        <f>TRIM(MID(B131,FIND(".",B131)+1,LEN(B131)))</f>
        <v>Gisele</v>
      </c>
      <c r="E131" s="8" t="str">
        <f>LEFT(B131,FIND(",",B131)-1)</f>
        <v>Schaaf</v>
      </c>
      <c r="F131" s="8" t="str">
        <f>CONCATENATE(C131,"",D131," ",E131)</f>
        <v>Ms. Gisele Schaaf</v>
      </c>
    </row>
    <row r="132" spans="1:6" x14ac:dyDescent="0.3">
      <c r="A132" s="10" t="s">
        <v>2230</v>
      </c>
      <c r="B132" s="10" t="s">
        <v>2231</v>
      </c>
      <c r="C132" s="14" t="str">
        <f>MID(B132,FIND(",",B132)+2,FIND(".",B132)-FIND(",",B132))</f>
        <v xml:space="preserve">Ms. </v>
      </c>
      <c r="D132" s="8" t="str">
        <f>TRIM(MID(B132,FIND(".",B132)+1,LEN(B132)))</f>
        <v>Myra L</v>
      </c>
      <c r="E132" s="8" t="str">
        <f>LEFT(B132,FIND(",",B132)-1)</f>
        <v>Sack</v>
      </c>
      <c r="F132" s="8" t="str">
        <f>CONCATENATE(C132,"",D132," ",E132)</f>
        <v>Ms. Myra L Sack</v>
      </c>
    </row>
    <row r="133" spans="1:6" x14ac:dyDescent="0.3">
      <c r="A133" s="10" t="s">
        <v>2232</v>
      </c>
      <c r="B133" s="10" t="s">
        <v>2233</v>
      </c>
      <c r="C133" s="14" t="str">
        <f>MID(B133,FIND(",",B133)+2,FIND(".",B133)-FIND(",",B133))</f>
        <v xml:space="preserve">Ms. </v>
      </c>
      <c r="D133" s="8" t="str">
        <f>TRIM(MID(B133,FIND(".",B133)+1,LEN(B133)))</f>
        <v>Melissa M.</v>
      </c>
      <c r="E133" s="8" t="str">
        <f>LEFT(B133,FIND(",",B133)-1)</f>
        <v>Chenard</v>
      </c>
      <c r="F133" s="8" t="str">
        <f>CONCATENATE(C133,"",D133," ",E133)</f>
        <v>Ms. Melissa M. Chenard</v>
      </c>
    </row>
    <row r="134" spans="1:6" x14ac:dyDescent="0.3">
      <c r="A134" s="10" t="s">
        <v>2234</v>
      </c>
      <c r="B134" s="10" t="s">
        <v>2235</v>
      </c>
      <c r="C134" s="14" t="str">
        <f>MID(B134,FIND(",",B134)+2,FIND(".",B134)-FIND(",",B134))</f>
        <v xml:space="preserve">Ms. </v>
      </c>
      <c r="D134" s="8" t="str">
        <f>TRIM(MID(B134,FIND(".",B134)+1,LEN(B134)))</f>
        <v>Eleanor F.</v>
      </c>
      <c r="E134" s="8" t="str">
        <f>LEFT(B134,FIND(",",B134)-1)</f>
        <v>Williamson</v>
      </c>
      <c r="F134" s="8" t="str">
        <f>CONCATENATE(C134,"",D134," ",E134)</f>
        <v>Ms. Eleanor F. Williamson</v>
      </c>
    </row>
    <row r="135" spans="1:6" x14ac:dyDescent="0.3">
      <c r="A135" s="10" t="s">
        <v>2236</v>
      </c>
      <c r="B135" s="10" t="s">
        <v>2237</v>
      </c>
      <c r="C135" s="14" t="str">
        <f>MID(B135,FIND(",",B135)+2,FIND(".",B135)-FIND(",",B135))</f>
        <v xml:space="preserve">Ms. </v>
      </c>
      <c r="D135" s="8" t="str">
        <f>TRIM(MID(B135,FIND(".",B135)+1,LEN(B135)))</f>
        <v>Elizabeth</v>
      </c>
      <c r="E135" s="8" t="str">
        <f>LEFT(B135,FIND(",",B135)-1)</f>
        <v>Dollas</v>
      </c>
      <c r="F135" s="8" t="str">
        <f>CONCATENATE(C135,"",D135," ",E135)</f>
        <v>Ms. Elizabeth Dollas</v>
      </c>
    </row>
    <row r="136" spans="1:6" x14ac:dyDescent="0.3">
      <c r="A136" s="10" t="s">
        <v>2238</v>
      </c>
      <c r="B136" s="10" t="s">
        <v>2239</v>
      </c>
      <c r="C136" s="14" t="str">
        <f>MID(B136,FIND(",",B136)+2,FIND(".",B136)-FIND(",",B136))</f>
        <v xml:space="preserve">Mr. </v>
      </c>
      <c r="D136" s="8" t="str">
        <f>TRIM(MID(B136,FIND(".",B136)+1,LEN(B136)))</f>
        <v>Kenneth</v>
      </c>
      <c r="E136" s="8" t="str">
        <f>LEFT(B136,FIND(",",B136)-1)</f>
        <v>Sprague</v>
      </c>
      <c r="F136" s="8" t="str">
        <f>CONCATENATE(C136,"",D136," ",E136)</f>
        <v>Mr. Kenneth Sprague</v>
      </c>
    </row>
    <row r="137" spans="1:6" x14ac:dyDescent="0.3">
      <c r="A137" s="10" t="s">
        <v>224</v>
      </c>
      <c r="B137" s="10" t="s">
        <v>225</v>
      </c>
      <c r="C137" s="14" t="str">
        <f>MID(B137,FIND(",",B137)+2,FIND(".",B137)-FIND(",",B137))</f>
        <v xml:space="preserve">Ms. </v>
      </c>
      <c r="D137" s="8" t="str">
        <f>TRIM(MID(B137,FIND(".",B137)+1,LEN(B137)))</f>
        <v>Yianna</v>
      </c>
      <c r="E137" s="8" t="str">
        <f>LEFT(B137,FIND(",",B137)-1)</f>
        <v>Antonopoulos</v>
      </c>
      <c r="F137" s="8" t="str">
        <f>CONCATENATE(C137,"",D137," ",E137)</f>
        <v>Ms. Yianna Antonopoulos</v>
      </c>
    </row>
    <row r="138" spans="1:6" x14ac:dyDescent="0.3">
      <c r="A138" s="10" t="s">
        <v>2240</v>
      </c>
      <c r="B138" s="10" t="s">
        <v>2241</v>
      </c>
      <c r="C138" s="14" t="str">
        <f>MID(B138,FIND(",",B138)+2,FIND(".",B138)-FIND(",",B138))</f>
        <v xml:space="preserve">Mr. </v>
      </c>
      <c r="D138" s="8" t="str">
        <f>TRIM(MID(B138,FIND(".",B138)+1,LEN(B138)))</f>
        <v>Robert G.</v>
      </c>
      <c r="E138" s="8" t="str">
        <f>LEFT(B138,FIND(",",B138)-1)</f>
        <v>Michell</v>
      </c>
      <c r="F138" s="8" t="str">
        <f>CONCATENATE(C138,"",D138," ",E138)</f>
        <v>Mr. Robert G. Michell</v>
      </c>
    </row>
    <row r="139" spans="1:6" x14ac:dyDescent="0.3">
      <c r="A139" s="10" t="s">
        <v>2242</v>
      </c>
      <c r="B139" s="10" t="s">
        <v>2243</v>
      </c>
      <c r="C139" s="14" t="str">
        <f>MID(B139,FIND(",",B139)+2,FIND(".",B139)-FIND(",",B139))</f>
        <v xml:space="preserve">Mr. </v>
      </c>
      <c r="D139" s="8" t="str">
        <f>TRIM(MID(B139,FIND(".",B139)+1,LEN(B139)))</f>
        <v>Thomas C.</v>
      </c>
      <c r="E139" s="8" t="str">
        <f>LEFT(B139,FIND(",",B139)-1)</f>
        <v>Datwyler</v>
      </c>
      <c r="F139" s="8" t="str">
        <f>CONCATENATE(C139,"",D139," ",E139)</f>
        <v>Mr. Thomas C. Datwyler</v>
      </c>
    </row>
    <row r="140" spans="1:6" x14ac:dyDescent="0.3">
      <c r="A140" s="10" t="s">
        <v>2244</v>
      </c>
      <c r="B140" s="10" t="s">
        <v>2245</v>
      </c>
      <c r="C140" s="14" t="str">
        <f>MID(B140,FIND(",",B140)+2,FIND(".",B140)-FIND(",",B140))</f>
        <v xml:space="preserve">Mr. </v>
      </c>
      <c r="D140" s="8" t="str">
        <f>TRIM(MID(B140,FIND(".",B140)+1,LEN(B140)))</f>
        <v>Matthew J.</v>
      </c>
      <c r="E140" s="8" t="str">
        <f>LEFT(B140,FIND(",",B140)-1)</f>
        <v>Mead</v>
      </c>
      <c r="F140" s="8" t="str">
        <f>CONCATENATE(C140,"",D140," ",E140)</f>
        <v>Mr. Matthew J. Mead</v>
      </c>
    </row>
    <row r="141" spans="1:6" x14ac:dyDescent="0.3">
      <c r="A141" s="10" t="s">
        <v>2246</v>
      </c>
      <c r="B141" s="10" t="s">
        <v>2247</v>
      </c>
      <c r="C141" s="14" t="str">
        <f>MID(B141,FIND(",",B141)+2,FIND(".",B141)-FIND(",",B141))</f>
        <v xml:space="preserve">Ms. </v>
      </c>
      <c r="D141" s="8" t="str">
        <f>TRIM(MID(B141,FIND(".",B141)+1,LEN(B141)))</f>
        <v>Mallory D.</v>
      </c>
      <c r="E141" s="8" t="str">
        <f>LEFT(B141,FIND(",",B141)-1)</f>
        <v>Kennedy</v>
      </c>
      <c r="F141" s="8" t="str">
        <f>CONCATENATE(C141,"",D141," ",E141)</f>
        <v>Ms. Mallory D. Kennedy</v>
      </c>
    </row>
    <row r="142" spans="1:6" x14ac:dyDescent="0.3">
      <c r="A142" s="10" t="s">
        <v>2248</v>
      </c>
      <c r="B142" s="10" t="s">
        <v>2249</v>
      </c>
      <c r="C142" s="14" t="str">
        <f>MID(B142,FIND(",",B142)+2,FIND(".",B142)-FIND(",",B142))</f>
        <v xml:space="preserve">Mr. </v>
      </c>
      <c r="D142" s="8" t="str">
        <f>TRIM(MID(B142,FIND(".",B142)+1,LEN(B142)))</f>
        <v>Christopher D.</v>
      </c>
      <c r="E142" s="8" t="str">
        <f>LEFT(B142,FIND(",",B142)-1)</f>
        <v>Czech</v>
      </c>
      <c r="F142" s="8" t="str">
        <f>CONCATENATE(C142,"",D142," ",E142)</f>
        <v>Mr. Christopher D. Czech</v>
      </c>
    </row>
    <row r="143" spans="1:6" x14ac:dyDescent="0.3">
      <c r="A143" s="10" t="s">
        <v>2250</v>
      </c>
      <c r="B143" s="10" t="s">
        <v>2251</v>
      </c>
      <c r="C143" s="14" t="str">
        <f>MID(B143,FIND(",",B143)+2,FIND(".",B143)-FIND(",",B143))</f>
        <v xml:space="preserve">Mrs. </v>
      </c>
      <c r="D143" s="8" t="str">
        <f>TRIM(MID(B143,FIND(".",B143)+1,LEN(B143)))</f>
        <v>Jamie</v>
      </c>
      <c r="E143" s="8" t="str">
        <f>LEFT(B143,FIND(",",B143)-1)</f>
        <v>O'Brien</v>
      </c>
      <c r="F143" s="8" t="str">
        <f>CONCATENATE(C143,"",D143," ",E143)</f>
        <v>Mrs. Jamie O'Brien</v>
      </c>
    </row>
    <row r="144" spans="1:6" x14ac:dyDescent="0.3">
      <c r="A144" s="10" t="s">
        <v>2252</v>
      </c>
      <c r="B144" s="10" t="s">
        <v>2253</v>
      </c>
      <c r="C144" s="14" t="str">
        <f>MID(B144,FIND(",",B144)+2,FIND(".",B144)-FIND(",",B144))</f>
        <v xml:space="preserve">Ms. </v>
      </c>
      <c r="D144" s="8" t="str">
        <f>TRIM(MID(B144,FIND(".",B144)+1,LEN(B144)))</f>
        <v>Ariell</v>
      </c>
      <c r="E144" s="8" t="str">
        <f>LEFT(B144,FIND(",",B144)-1)</f>
        <v>Bachman</v>
      </c>
      <c r="F144" s="8" t="str">
        <f>CONCATENATE(C144,"",D144," ",E144)</f>
        <v>Ms. Ariell Bachman</v>
      </c>
    </row>
    <row r="145" spans="1:6" x14ac:dyDescent="0.3">
      <c r="A145" s="10" t="s">
        <v>2254</v>
      </c>
      <c r="B145" s="10" t="s">
        <v>2255</v>
      </c>
      <c r="C145" s="14" t="str">
        <f>MID(B145,FIND(",",B145)+2,FIND(".",B145)-FIND(",",B145))</f>
        <v xml:space="preserve">Mr. </v>
      </c>
      <c r="D145" s="8" t="str">
        <f>TRIM(MID(B145,FIND(".",B145)+1,LEN(B145)))</f>
        <v>Christopher</v>
      </c>
      <c r="E145" s="8" t="str">
        <f>LEFT(B145,FIND(",",B145)-1)</f>
        <v>Bednar</v>
      </c>
      <c r="F145" s="8" t="str">
        <f>CONCATENATE(C145,"",D145," ",E145)</f>
        <v>Mr. Christopher Bednar</v>
      </c>
    </row>
    <row r="146" spans="1:6" x14ac:dyDescent="0.3">
      <c r="A146" s="10" t="s">
        <v>2256</v>
      </c>
      <c r="B146" s="10" t="s">
        <v>2257</v>
      </c>
      <c r="C146" s="14" t="str">
        <f>MID(B146,FIND(",",B146)+2,FIND(".",B146)-FIND(",",B146))</f>
        <v xml:space="preserve">Mr. </v>
      </c>
      <c r="D146" s="8" t="str">
        <f>TRIM(MID(B146,FIND(".",B146)+1,LEN(B146)))</f>
        <v>Ryan</v>
      </c>
      <c r="E146" s="8" t="str">
        <f>LEFT(B146,FIND(",",B146)-1)</f>
        <v>Daye</v>
      </c>
      <c r="F146" s="8" t="str">
        <f>CONCATENATE(C146,"",D146," ",E146)</f>
        <v>Mr. Ryan Daye</v>
      </c>
    </row>
    <row r="147" spans="1:6" x14ac:dyDescent="0.3">
      <c r="A147" s="10" t="s">
        <v>2258</v>
      </c>
      <c r="B147" s="10" t="s">
        <v>2259</v>
      </c>
      <c r="C147" s="14" t="str">
        <f>MID(B147,FIND(",",B147)+2,FIND(".",B147)-FIND(",",B147))</f>
        <v xml:space="preserve">Mr. </v>
      </c>
      <c r="D147" s="8" t="str">
        <f>TRIM(MID(B147,FIND(".",B147)+1,LEN(B147)))</f>
        <v>Thomas B.</v>
      </c>
      <c r="E147" s="8" t="str">
        <f>LEFT(B147,FIND(",",B147)-1)</f>
        <v>Clarke</v>
      </c>
      <c r="F147" s="8" t="str">
        <f>CONCATENATE(C147,"",D147," ",E147)</f>
        <v>Mr. Thomas B. Clarke</v>
      </c>
    </row>
    <row r="148" spans="1:6" x14ac:dyDescent="0.3">
      <c r="A148" s="10" t="s">
        <v>226</v>
      </c>
      <c r="B148" s="10" t="s">
        <v>227</v>
      </c>
      <c r="C148" s="14" t="str">
        <f>MID(B148,FIND(",",B148)+2,FIND(".",B148)-FIND(",",B148))</f>
        <v xml:space="preserve">Ms. </v>
      </c>
      <c r="D148" s="8" t="str">
        <f>TRIM(MID(B148,FIND(".",B148)+1,LEN(B148)))</f>
        <v>Roberta</v>
      </c>
      <c r="E148" s="8" t="str">
        <f>LEFT(B148,FIND(",",B148)-1)</f>
        <v>Groner</v>
      </c>
      <c r="F148" s="8" t="str">
        <f>CONCATENATE(C148,"",D148," ",E148)</f>
        <v>Ms. Roberta Groner</v>
      </c>
    </row>
    <row r="149" spans="1:6" x14ac:dyDescent="0.3">
      <c r="A149" s="10" t="s">
        <v>2260</v>
      </c>
      <c r="B149" s="10" t="s">
        <v>2261</v>
      </c>
      <c r="C149" s="14" t="str">
        <f>MID(B149,FIND(",",B149)+2,FIND(".",B149)-FIND(",",B149))</f>
        <v xml:space="preserve">Ms. </v>
      </c>
      <c r="D149" s="8" t="str">
        <f>TRIM(MID(B149,FIND(".",B149)+1,LEN(B149)))</f>
        <v>Katie</v>
      </c>
      <c r="E149" s="8" t="str">
        <f>LEFT(B149,FIND(",",B149)-1)</f>
        <v>Koren</v>
      </c>
      <c r="F149" s="8" t="str">
        <f>CONCATENATE(C149,"",D149," ",E149)</f>
        <v>Ms. Katie Koren</v>
      </c>
    </row>
    <row r="150" spans="1:6" x14ac:dyDescent="0.3">
      <c r="A150" s="10" t="s">
        <v>2262</v>
      </c>
      <c r="B150" s="10" t="s">
        <v>2263</v>
      </c>
      <c r="C150" s="14" t="str">
        <f>MID(B150,FIND(",",B150)+2,FIND(".",B150)-FIND(",",B150))</f>
        <v xml:space="preserve">Mrs. </v>
      </c>
      <c r="D150" s="8" t="str">
        <f>TRIM(MID(B150,FIND(".",B150)+1,LEN(B150)))</f>
        <v>Rachelle L</v>
      </c>
      <c r="E150" s="8" t="str">
        <f>LEFT(B150,FIND(",",B150)-1)</f>
        <v>Kuramoto</v>
      </c>
      <c r="F150" s="8" t="str">
        <f>CONCATENATE(C150,"",D150," ",E150)</f>
        <v>Mrs. Rachelle L Kuramoto</v>
      </c>
    </row>
    <row r="151" spans="1:6" x14ac:dyDescent="0.3">
      <c r="A151" s="10" t="s">
        <v>2264</v>
      </c>
      <c r="B151" s="10" t="s">
        <v>2265</v>
      </c>
      <c r="C151" s="14" t="str">
        <f>MID(B151,FIND(",",B151)+2,FIND(".",B151)-FIND(",",B151))</f>
        <v xml:space="preserve">Ms. </v>
      </c>
      <c r="D151" s="8" t="str">
        <f>TRIM(MID(B151,FIND(".",B151)+1,LEN(B151)))</f>
        <v>Colleen</v>
      </c>
      <c r="E151" s="8" t="str">
        <f>LEFT(B151,FIND(",",B151)-1)</f>
        <v>Lynn</v>
      </c>
      <c r="F151" s="8" t="str">
        <f>CONCATENATE(C151,"",D151," ",E151)</f>
        <v>Ms. Colleen Lynn</v>
      </c>
    </row>
    <row r="152" spans="1:6" x14ac:dyDescent="0.3">
      <c r="A152" s="10" t="s">
        <v>2266</v>
      </c>
      <c r="B152" s="10" t="s">
        <v>2267</v>
      </c>
      <c r="C152" s="14" t="str">
        <f>MID(B152,FIND(",",B152)+2,FIND(".",B152)-FIND(",",B152))</f>
        <v xml:space="preserve">Mr. </v>
      </c>
      <c r="D152" s="8" t="str">
        <f>TRIM(MID(B152,FIND(".",B152)+1,LEN(B152)))</f>
        <v>Gregory A</v>
      </c>
      <c r="E152" s="8" t="str">
        <f>LEFT(B152,FIND(",",B152)-1)</f>
        <v>Dierksen</v>
      </c>
      <c r="F152" s="8" t="str">
        <f>CONCATENATE(C152,"",D152," ",E152)</f>
        <v>Mr. Gregory A Dierksen</v>
      </c>
    </row>
    <row r="153" spans="1:6" x14ac:dyDescent="0.3">
      <c r="A153" s="10" t="s">
        <v>2268</v>
      </c>
      <c r="B153" s="10" t="s">
        <v>2269</v>
      </c>
      <c r="C153" s="14" t="str">
        <f>MID(B153,FIND(",",B153)+2,FIND(".",B153)-FIND(",",B153))</f>
        <v xml:space="preserve">Ms. </v>
      </c>
      <c r="D153" s="8" t="str">
        <f>TRIM(MID(B153,FIND(".",B153)+1,LEN(B153)))</f>
        <v>Lara</v>
      </c>
      <c r="E153" s="8" t="str">
        <f>LEFT(B153,FIND(",",B153)-1)</f>
        <v>Zoeller</v>
      </c>
      <c r="F153" s="8" t="str">
        <f>CONCATENATE(C153,"",D153," ",E153)</f>
        <v>Ms. Lara Zoeller</v>
      </c>
    </row>
    <row r="154" spans="1:6" x14ac:dyDescent="0.3">
      <c r="A154" s="10" t="s">
        <v>2270</v>
      </c>
      <c r="B154" s="10" t="s">
        <v>2271</v>
      </c>
      <c r="C154" s="14" t="str">
        <f>MID(B154,FIND(",",B154)+2,FIND(".",B154)-FIND(",",B154))</f>
        <v xml:space="preserve">Ms. </v>
      </c>
      <c r="D154" s="8" t="str">
        <f>TRIM(MID(B154,FIND(".",B154)+1,LEN(B154)))</f>
        <v>Megan</v>
      </c>
      <c r="E154" s="8" t="str">
        <f>LEFT(B154,FIND(",",B154)-1)</f>
        <v>Flesch</v>
      </c>
      <c r="F154" s="8" t="str">
        <f>CONCATENATE(C154,"",D154," ",E154)</f>
        <v>Ms. Megan Flesch</v>
      </c>
    </row>
    <row r="155" spans="1:6" x14ac:dyDescent="0.3">
      <c r="A155" s="10" t="s">
        <v>2272</v>
      </c>
      <c r="B155" s="10" t="s">
        <v>2273</v>
      </c>
      <c r="C155" s="14" t="str">
        <f>MID(B155,FIND(",",B155)+2,FIND(".",B155)-FIND(",",B155))</f>
        <v xml:space="preserve">Ms. </v>
      </c>
      <c r="D155" s="8" t="str">
        <f>TRIM(MID(B155,FIND(".",B155)+1,LEN(B155)))</f>
        <v>Sara</v>
      </c>
      <c r="E155" s="8" t="str">
        <f>LEFT(B155,FIND(",",B155)-1)</f>
        <v>Maltby</v>
      </c>
      <c r="F155" s="8" t="str">
        <f>CONCATENATE(C155,"",D155," ",E155)</f>
        <v>Ms. Sara Maltby</v>
      </c>
    </row>
    <row r="156" spans="1:6" x14ac:dyDescent="0.3">
      <c r="A156" s="10" t="s">
        <v>2274</v>
      </c>
      <c r="B156" s="10" t="s">
        <v>2275</v>
      </c>
      <c r="C156" s="14" t="str">
        <f>MID(B156,FIND(",",B156)+2,FIND(".",B156)-FIND(",",B156))</f>
        <v xml:space="preserve">Ms. </v>
      </c>
      <c r="D156" s="8" t="str">
        <f>TRIM(MID(B156,FIND(".",B156)+1,LEN(B156)))</f>
        <v>Lucie J.</v>
      </c>
      <c r="E156" s="8" t="str">
        <f>LEFT(B156,FIND(",",B156)-1)</f>
        <v>Custance</v>
      </c>
      <c r="F156" s="8" t="str">
        <f>CONCATENATE(C156,"",D156," ",E156)</f>
        <v>Ms. Lucie J. Custance</v>
      </c>
    </row>
    <row r="157" spans="1:6" x14ac:dyDescent="0.3">
      <c r="A157" s="10" t="s">
        <v>2276</v>
      </c>
      <c r="B157" s="10" t="s">
        <v>2277</v>
      </c>
      <c r="C157" s="14" t="str">
        <f>MID(B157,FIND(",",B157)+2,FIND(".",B157)-FIND(",",B157))</f>
        <v xml:space="preserve">Ms. </v>
      </c>
      <c r="D157" s="8" t="str">
        <f>TRIM(MID(B157,FIND(".",B157)+1,LEN(B157)))</f>
        <v>Elizabeth S.</v>
      </c>
      <c r="E157" s="8" t="str">
        <f>LEFT(B157,FIND(",",B157)-1)</f>
        <v>Choi</v>
      </c>
      <c r="F157" s="8" t="str">
        <f>CONCATENATE(C157,"",D157," ",E157)</f>
        <v>Ms. Elizabeth S. Choi</v>
      </c>
    </row>
    <row r="158" spans="1:6" x14ac:dyDescent="0.3">
      <c r="A158" s="10" t="s">
        <v>2278</v>
      </c>
      <c r="B158" s="10" t="s">
        <v>2279</v>
      </c>
      <c r="C158" s="14" t="str">
        <f>MID(B158,FIND(",",B158)+2,FIND(".",B158)-FIND(",",B158))</f>
        <v xml:space="preserve">Ms. </v>
      </c>
      <c r="D158" s="8" t="str">
        <f>TRIM(MID(B158,FIND(".",B158)+1,LEN(B158)))</f>
        <v>Carma S</v>
      </c>
      <c r="E158" s="8" t="str">
        <f>LEFT(B158,FIND(",",B158)-1)</f>
        <v>Barnett</v>
      </c>
      <c r="F158" s="8" t="str">
        <f>CONCATENATE(C158,"",D158," ",E158)</f>
        <v>Ms. Carma S Barnett</v>
      </c>
    </row>
    <row r="159" spans="1:6" x14ac:dyDescent="0.3">
      <c r="A159" s="10" t="s">
        <v>228</v>
      </c>
      <c r="B159" s="10" t="s">
        <v>229</v>
      </c>
      <c r="C159" s="14" t="str">
        <f>MID(B159,FIND(",",B159)+2,FIND(".",B159)-FIND(",",B159))</f>
        <v xml:space="preserve">Mr. </v>
      </c>
      <c r="D159" s="8" t="str">
        <f>TRIM(MID(B159,FIND(".",B159)+1,LEN(B159)))</f>
        <v>Benjamin P.</v>
      </c>
      <c r="E159" s="8" t="str">
        <f>LEFT(B159,FIND(",",B159)-1)</f>
        <v>Zywicki</v>
      </c>
      <c r="F159" s="8" t="str">
        <f>CONCATENATE(C159,"",D159," ",E159)</f>
        <v>Mr. Benjamin P. Zywicki</v>
      </c>
    </row>
    <row r="160" spans="1:6" x14ac:dyDescent="0.3">
      <c r="A160" s="10" t="s">
        <v>2280</v>
      </c>
      <c r="B160" s="10" t="s">
        <v>2281</v>
      </c>
      <c r="C160" s="14" t="str">
        <f>MID(B160,FIND(",",B160)+2,FIND(".",B160)-FIND(",",B160))</f>
        <v xml:space="preserve">Mr. </v>
      </c>
      <c r="D160" s="8" t="str">
        <f>TRIM(MID(B160,FIND(".",B160)+1,LEN(B160)))</f>
        <v>Ryan</v>
      </c>
      <c r="E160" s="8" t="str">
        <f>LEFT(B160,FIND(",",B160)-1)</f>
        <v>Proulx</v>
      </c>
      <c r="F160" s="8" t="str">
        <f>CONCATENATE(C160,"",D160," ",E160)</f>
        <v>Mr. Ryan Proulx</v>
      </c>
    </row>
    <row r="161" spans="1:6" x14ac:dyDescent="0.3">
      <c r="A161" s="10" t="s">
        <v>2282</v>
      </c>
      <c r="B161" s="10" t="s">
        <v>2283</v>
      </c>
      <c r="C161" s="14" t="str">
        <f>MID(B161,FIND(",",B161)+2,FIND(".",B161)-FIND(",",B161))</f>
        <v xml:space="preserve">Mr. </v>
      </c>
      <c r="D161" s="8" t="str">
        <f>TRIM(MID(B161,FIND(".",B161)+1,LEN(B161)))</f>
        <v>Daniel</v>
      </c>
      <c r="E161" s="8" t="str">
        <f>LEFT(B161,FIND(",",B161)-1)</f>
        <v>Hamilton</v>
      </c>
      <c r="F161" s="8" t="str">
        <f>CONCATENATE(C161,"",D161," ",E161)</f>
        <v>Mr. Daniel Hamilton</v>
      </c>
    </row>
    <row r="162" spans="1:6" x14ac:dyDescent="0.3">
      <c r="A162" s="10" t="s">
        <v>2284</v>
      </c>
      <c r="B162" s="10" t="s">
        <v>2285</v>
      </c>
      <c r="C162" s="14" t="str">
        <f>MID(B162,FIND(",",B162)+2,FIND(".",B162)-FIND(",",B162))</f>
        <v xml:space="preserve">Ms. </v>
      </c>
      <c r="D162" s="8" t="str">
        <f>TRIM(MID(B162,FIND(".",B162)+1,LEN(B162)))</f>
        <v>Sarah</v>
      </c>
      <c r="E162" s="8" t="str">
        <f>LEFT(B162,FIND(",",B162)-1)</f>
        <v>Lundine</v>
      </c>
      <c r="F162" s="8" t="str">
        <f>CONCATENATE(C162,"",D162," ",E162)</f>
        <v>Ms. Sarah Lundine</v>
      </c>
    </row>
    <row r="163" spans="1:6" x14ac:dyDescent="0.3">
      <c r="A163" s="10" t="s">
        <v>2286</v>
      </c>
      <c r="B163" s="10" t="s">
        <v>2287</v>
      </c>
      <c r="C163" s="14" t="str">
        <f>MID(B163,FIND(",",B163)+2,FIND(".",B163)-FIND(",",B163))</f>
        <v xml:space="preserve">Mr. </v>
      </c>
      <c r="D163" s="8" t="str">
        <f>TRIM(MID(B163,FIND(".",B163)+1,LEN(B163)))</f>
        <v>Matthew J</v>
      </c>
      <c r="E163" s="8" t="str">
        <f>LEFT(B163,FIND(",",B163)-1)</f>
        <v>Paullin</v>
      </c>
      <c r="F163" s="8" t="str">
        <f>CONCATENATE(C163,"",D163," ",E163)</f>
        <v>Mr. Matthew J Paullin</v>
      </c>
    </row>
    <row r="164" spans="1:6" x14ac:dyDescent="0.3">
      <c r="A164" s="10" t="s">
        <v>2288</v>
      </c>
      <c r="B164" s="10" t="s">
        <v>2289</v>
      </c>
      <c r="C164" s="14" t="str">
        <f>MID(B164,FIND(",",B164)+2,FIND(".",B164)-FIND(",",B164))</f>
        <v xml:space="preserve">Ms. </v>
      </c>
      <c r="D164" s="8" t="str">
        <f>TRIM(MID(B164,FIND(".",B164)+1,LEN(B164)))</f>
        <v>Francesca</v>
      </c>
      <c r="E164" s="8" t="str">
        <f>LEFT(B164,FIND(",",B164)-1)</f>
        <v>Delucia</v>
      </c>
      <c r="F164" s="8" t="str">
        <f>CONCATENATE(C164,"",D164," ",E164)</f>
        <v>Ms. Francesca Delucia</v>
      </c>
    </row>
    <row r="165" spans="1:6" x14ac:dyDescent="0.3">
      <c r="A165" s="10" t="s">
        <v>2290</v>
      </c>
      <c r="B165" s="10" t="s">
        <v>2291</v>
      </c>
      <c r="C165" s="14" t="str">
        <f>MID(B165,FIND(",",B165)+2,FIND(".",B165)-FIND(",",B165))</f>
        <v xml:space="preserve">Ms. </v>
      </c>
      <c r="D165" s="8" t="str">
        <f>TRIM(MID(B165,FIND(".",B165)+1,LEN(B165)))</f>
        <v>Nicole</v>
      </c>
      <c r="E165" s="8" t="str">
        <f>LEFT(B165,FIND(",",B165)-1)</f>
        <v>Valentine</v>
      </c>
      <c r="F165" s="8" t="str">
        <f>CONCATENATE(C165,"",D165," ",E165)</f>
        <v>Ms. Nicole Valentine</v>
      </c>
    </row>
    <row r="166" spans="1:6" x14ac:dyDescent="0.3">
      <c r="A166" s="10" t="s">
        <v>2292</v>
      </c>
      <c r="B166" s="10" t="s">
        <v>2293</v>
      </c>
      <c r="C166" s="14" t="str">
        <f>MID(B166,FIND(",",B166)+2,FIND(".",B166)-FIND(",",B166))</f>
        <v xml:space="preserve">Mr. </v>
      </c>
      <c r="D166" s="8" t="str">
        <f>TRIM(MID(B166,FIND(".",B166)+1,LEN(B166)))</f>
        <v>Toshiyuki</v>
      </c>
      <c r="E166" s="8" t="str">
        <f>LEFT(B166,FIND(",",B166)-1)</f>
        <v>Mohara</v>
      </c>
      <c r="F166" s="8" t="str">
        <f>CONCATENATE(C166,"",D166," ",E166)</f>
        <v>Mr. Toshiyuki Mohara</v>
      </c>
    </row>
    <row r="167" spans="1:6" x14ac:dyDescent="0.3">
      <c r="A167" s="10" t="s">
        <v>2294</v>
      </c>
      <c r="B167" s="10" t="s">
        <v>2295</v>
      </c>
      <c r="C167" s="14" t="str">
        <f>MID(B167,FIND(",",B167)+2,FIND(".",B167)-FIND(",",B167))</f>
        <v xml:space="preserve">Mr. </v>
      </c>
      <c r="D167" s="8" t="str">
        <f>TRIM(MID(B167,FIND(".",B167)+1,LEN(B167)))</f>
        <v>Tom L.</v>
      </c>
      <c r="E167" s="8" t="str">
        <f>LEFT(B167,FIND(",",B167)-1)</f>
        <v>Fairbrother</v>
      </c>
      <c r="F167" s="8" t="str">
        <f>CONCATENATE(C167,"",D167," ",E167)</f>
        <v>Mr. Tom L. Fairbrother</v>
      </c>
    </row>
    <row r="168" spans="1:6" x14ac:dyDescent="0.3">
      <c r="A168" s="10" t="s">
        <v>2296</v>
      </c>
      <c r="B168" s="10" t="s">
        <v>2297</v>
      </c>
      <c r="C168" s="14" t="str">
        <f>MID(B168,FIND(",",B168)+2,FIND(".",B168)-FIND(",",B168))</f>
        <v xml:space="preserve">Mr. </v>
      </c>
      <c r="D168" s="8" t="str">
        <f>TRIM(MID(B168,FIND(".",B168)+1,LEN(B168)))</f>
        <v>Brian</v>
      </c>
      <c r="E168" s="8" t="str">
        <f>LEFT(B168,FIND(",",B168)-1)</f>
        <v>Fagan</v>
      </c>
      <c r="F168" s="8" t="str">
        <f>CONCATENATE(C168,"",D168," ",E168)</f>
        <v>Mr. Brian Fagan</v>
      </c>
    </row>
    <row r="169" spans="1:6" x14ac:dyDescent="0.3">
      <c r="A169" s="10" t="s">
        <v>2298</v>
      </c>
      <c r="B169" s="10" t="s">
        <v>2299</v>
      </c>
      <c r="C169" s="14" t="str">
        <f>MID(B169,FIND(",",B169)+2,FIND(".",B169)-FIND(",",B169))</f>
        <v xml:space="preserve">Mr. </v>
      </c>
      <c r="D169" s="8" t="str">
        <f>TRIM(MID(B169,FIND(".",B169)+1,LEN(B169)))</f>
        <v>Matthew</v>
      </c>
      <c r="E169" s="8" t="str">
        <f>LEFT(B169,FIND(",",B169)-1)</f>
        <v>Toth</v>
      </c>
      <c r="F169" s="8" t="str">
        <f>CONCATENATE(C169,"",D169," ",E169)</f>
        <v>Mr. Matthew Toth</v>
      </c>
    </row>
    <row r="170" spans="1:6" x14ac:dyDescent="0.3">
      <c r="A170" s="10" t="s">
        <v>230</v>
      </c>
      <c r="B170" s="10" t="s">
        <v>231</v>
      </c>
      <c r="C170" s="14" t="str">
        <f>MID(B170,FIND(",",B170)+2,FIND(".",B170)-FIND(",",B170))</f>
        <v xml:space="preserve">Mr. </v>
      </c>
      <c r="D170" s="8" t="str">
        <f>TRIM(MID(B170,FIND(".",B170)+1,LEN(B170)))</f>
        <v>Craig</v>
      </c>
      <c r="E170" s="8" t="str">
        <f>LEFT(B170,FIND(",",B170)-1)</f>
        <v>Cardinal</v>
      </c>
      <c r="F170" s="8" t="str">
        <f>CONCATENATE(C170,"",D170," ",E170)</f>
        <v>Mr. Craig Cardinal</v>
      </c>
    </row>
    <row r="171" spans="1:6" x14ac:dyDescent="0.3">
      <c r="A171" s="10" t="s">
        <v>2300</v>
      </c>
      <c r="B171" s="10" t="s">
        <v>2301</v>
      </c>
      <c r="C171" s="14" t="str">
        <f>MID(B171,FIND(",",B171)+2,FIND(".",B171)-FIND(",",B171))</f>
        <v xml:space="preserve">Ms. </v>
      </c>
      <c r="D171" s="8" t="str">
        <f>TRIM(MID(B171,FIND(".",B171)+1,LEN(B171)))</f>
        <v>Julee</v>
      </c>
      <c r="E171" s="8" t="str">
        <f>LEFT(B171,FIND(",",B171)-1)</f>
        <v>Guinn</v>
      </c>
      <c r="F171" s="8" t="str">
        <f>CONCATENATE(C171,"",D171," ",E171)</f>
        <v>Ms. Julee Guinn</v>
      </c>
    </row>
    <row r="172" spans="1:6" x14ac:dyDescent="0.3">
      <c r="A172" s="10" t="s">
        <v>2302</v>
      </c>
      <c r="B172" s="10" t="s">
        <v>2303</v>
      </c>
      <c r="C172" s="14" t="str">
        <f>MID(B172,FIND(",",B172)+2,FIND(".",B172)-FIND(",",B172))</f>
        <v xml:space="preserve">Mr. </v>
      </c>
      <c r="D172" s="8" t="str">
        <f>TRIM(MID(B172,FIND(".",B172)+1,LEN(B172)))</f>
        <v>Christopher M.</v>
      </c>
      <c r="E172" s="8" t="str">
        <f>LEFT(B172,FIND(",",B172)-1)</f>
        <v>Rogers</v>
      </c>
      <c r="F172" s="8" t="str">
        <f>CONCATENATE(C172,"",D172," ",E172)</f>
        <v>Mr. Christopher M. Rogers</v>
      </c>
    </row>
    <row r="173" spans="1:6" x14ac:dyDescent="0.3">
      <c r="A173" s="10" t="s">
        <v>2304</v>
      </c>
      <c r="B173" s="10" t="s">
        <v>2305</v>
      </c>
      <c r="C173" s="14" t="str">
        <f>MID(B173,FIND(",",B173)+2,FIND(".",B173)-FIND(",",B173))</f>
        <v xml:space="preserve">Mr. </v>
      </c>
      <c r="D173" s="8" t="str">
        <f>TRIM(MID(B173,FIND(".",B173)+1,LEN(B173)))</f>
        <v>Ciaran</v>
      </c>
      <c r="E173" s="8" t="str">
        <f>LEFT(B173,FIND(",",B173)-1)</f>
        <v>Diviney</v>
      </c>
      <c r="F173" s="8" t="str">
        <f>CONCATENATE(C173,"",D173," ",E173)</f>
        <v>Mr. Ciaran Diviney</v>
      </c>
    </row>
    <row r="174" spans="1:6" x14ac:dyDescent="0.3">
      <c r="A174" s="10" t="s">
        <v>2306</v>
      </c>
      <c r="B174" s="10" t="s">
        <v>2307</v>
      </c>
      <c r="C174" s="14" t="str">
        <f>MID(B174,FIND(",",B174)+2,FIND(".",B174)-FIND(",",B174))</f>
        <v xml:space="preserve">Ms. </v>
      </c>
      <c r="D174" s="8" t="str">
        <f>TRIM(MID(B174,FIND(".",B174)+1,LEN(B174)))</f>
        <v>Kara</v>
      </c>
      <c r="E174" s="8" t="str">
        <f>LEFT(B174,FIND(",",B174)-1)</f>
        <v>Marlatt</v>
      </c>
      <c r="F174" s="8" t="str">
        <f>CONCATENATE(C174,"",D174," ",E174)</f>
        <v>Ms. Kara Marlatt</v>
      </c>
    </row>
    <row r="175" spans="1:6" x14ac:dyDescent="0.3">
      <c r="A175" s="10" t="s">
        <v>2308</v>
      </c>
      <c r="B175" s="10" t="s">
        <v>2309</v>
      </c>
      <c r="C175" s="14" t="str">
        <f>MID(B175,FIND(",",B175)+2,FIND(".",B175)-FIND(",",B175))</f>
        <v xml:space="preserve">Ms. </v>
      </c>
      <c r="D175" s="8" t="str">
        <f>TRIM(MID(B175,FIND(".",B175)+1,LEN(B175)))</f>
        <v>Makie</v>
      </c>
      <c r="E175" s="8" t="str">
        <f>LEFT(B175,FIND(",",B175)-1)</f>
        <v>Ohler</v>
      </c>
      <c r="F175" s="8" t="str">
        <f>CONCATENATE(C175,"",D175," ",E175)</f>
        <v>Ms. Makie Ohler</v>
      </c>
    </row>
    <row r="176" spans="1:6" x14ac:dyDescent="0.3">
      <c r="A176" s="10" t="s">
        <v>2310</v>
      </c>
      <c r="B176" s="10" t="s">
        <v>2311</v>
      </c>
      <c r="C176" s="14" t="str">
        <f>MID(B176,FIND(",",B176)+2,FIND(".",B176)-FIND(",",B176))</f>
        <v xml:space="preserve">Ms. </v>
      </c>
      <c r="D176" s="8" t="str">
        <f>TRIM(MID(B176,FIND(".",B176)+1,LEN(B176)))</f>
        <v>Emily E</v>
      </c>
      <c r="E176" s="8" t="str">
        <f>LEFT(B176,FIND(",",B176)-1)</f>
        <v>Mossler</v>
      </c>
      <c r="F176" s="8" t="str">
        <f>CONCATENATE(C176,"",D176," ",E176)</f>
        <v>Ms. Emily E Mossler</v>
      </c>
    </row>
    <row r="177" spans="1:6" x14ac:dyDescent="0.3">
      <c r="A177" s="10" t="s">
        <v>2312</v>
      </c>
      <c r="B177" s="10" t="s">
        <v>2313</v>
      </c>
      <c r="C177" s="14" t="str">
        <f>MID(B177,FIND(",",B177)+2,FIND(".",B177)-FIND(",",B177))</f>
        <v xml:space="preserve">Mr. </v>
      </c>
      <c r="D177" s="8" t="str">
        <f>TRIM(MID(B177,FIND(".",B177)+1,LEN(B177)))</f>
        <v>Cary</v>
      </c>
      <c r="E177" s="8" t="str">
        <f>LEFT(B177,FIND(",",B177)-1)</f>
        <v>Segall</v>
      </c>
      <c r="F177" s="8" t="str">
        <f>CONCATENATE(C177,"",D177," ",E177)</f>
        <v>Mr. Cary Segall</v>
      </c>
    </row>
    <row r="178" spans="1:6" x14ac:dyDescent="0.3">
      <c r="A178" s="10" t="s">
        <v>2314</v>
      </c>
      <c r="B178" s="10" t="s">
        <v>2315</v>
      </c>
      <c r="C178" s="14" t="str">
        <f>MID(B178,FIND(",",B178)+2,FIND(".",B178)-FIND(",",B178))</f>
        <v xml:space="preserve">Mr. </v>
      </c>
      <c r="D178" s="8" t="str">
        <f>TRIM(MID(B178,FIND(".",B178)+1,LEN(B178)))</f>
        <v>Steven</v>
      </c>
      <c r="E178" s="8" t="str">
        <f>LEFT(B178,FIND(",",B178)-1)</f>
        <v>Sprieser</v>
      </c>
      <c r="F178" s="8" t="str">
        <f>CONCATENATE(C178,"",D178," ",E178)</f>
        <v>Mr. Steven Sprieser</v>
      </c>
    </row>
    <row r="179" spans="1:6" x14ac:dyDescent="0.3">
      <c r="A179" s="10" t="s">
        <v>2316</v>
      </c>
      <c r="B179" s="10" t="s">
        <v>2317</v>
      </c>
      <c r="C179" s="14" t="str">
        <f>MID(B179,FIND(",",B179)+2,FIND(".",B179)-FIND(",",B179))</f>
        <v xml:space="preserve">Mr. </v>
      </c>
      <c r="D179" s="8" t="str">
        <f>TRIM(MID(B179,FIND(".",B179)+1,LEN(B179)))</f>
        <v>Jose Antonio Sr.</v>
      </c>
      <c r="E179" s="8" t="str">
        <f>LEFT(B179,FIND(",",B179)-1)</f>
        <v>Blanco</v>
      </c>
      <c r="F179" s="8" t="str">
        <f>CONCATENATE(C179,"",D179," ",E179)</f>
        <v>Mr. Jose Antonio Sr. Blanco</v>
      </c>
    </row>
    <row r="180" spans="1:6" x14ac:dyDescent="0.3">
      <c r="A180" s="10" t="s">
        <v>2318</v>
      </c>
      <c r="B180" s="10" t="s">
        <v>2319</v>
      </c>
      <c r="C180" s="14" t="str">
        <f>MID(B180,FIND(",",B180)+2,FIND(".",B180)-FIND(",",B180))</f>
        <v xml:space="preserve">Ms. </v>
      </c>
      <c r="D180" s="8" t="str">
        <f>TRIM(MID(B180,FIND(".",B180)+1,LEN(B180)))</f>
        <v>Tatiana</v>
      </c>
      <c r="E180" s="8" t="str">
        <f>LEFT(B180,FIND(",",B180)-1)</f>
        <v>Sheptock</v>
      </c>
      <c r="F180" s="8" t="str">
        <f>CONCATENATE(C180,"",D180," ",E180)</f>
        <v>Ms. Tatiana Sheptock</v>
      </c>
    </row>
    <row r="181" spans="1:6" x14ac:dyDescent="0.3">
      <c r="A181" s="10" t="s">
        <v>232</v>
      </c>
      <c r="B181" s="10" t="s">
        <v>233</v>
      </c>
      <c r="C181" s="14" t="str">
        <f>MID(B181,FIND(",",B181)+2,FIND(".",B181)-FIND(",",B181))</f>
        <v xml:space="preserve">Ms. </v>
      </c>
      <c r="D181" s="8" t="str">
        <f>TRIM(MID(B181,FIND(".",B181)+1,LEN(B181)))</f>
        <v>Ann</v>
      </c>
      <c r="E181" s="8" t="str">
        <f>LEFT(B181,FIND(",",B181)-1)</f>
        <v>Alleman</v>
      </c>
      <c r="F181" s="8" t="str">
        <f>CONCATENATE(C181,"",D181," ",E181)</f>
        <v>Ms. Ann Alleman</v>
      </c>
    </row>
    <row r="182" spans="1:6" x14ac:dyDescent="0.3">
      <c r="A182" s="10" t="s">
        <v>2320</v>
      </c>
      <c r="B182" s="10" t="s">
        <v>2321</v>
      </c>
      <c r="C182" s="14" t="str">
        <f>MID(B182,FIND(",",B182)+2,FIND(".",B182)-FIND(",",B182))</f>
        <v xml:space="preserve">Mr. </v>
      </c>
      <c r="D182" s="8" t="str">
        <f>TRIM(MID(B182,FIND(".",B182)+1,LEN(B182)))</f>
        <v>Dan T.</v>
      </c>
      <c r="E182" s="8" t="str">
        <f>LEFT(B182,FIND(",",B182)-1)</f>
        <v>Chruniak</v>
      </c>
      <c r="F182" s="8" t="str">
        <f>CONCATENATE(C182,"",D182," ",E182)</f>
        <v>Mr. Dan T. Chruniak</v>
      </c>
    </row>
    <row r="183" spans="1:6" x14ac:dyDescent="0.3">
      <c r="A183" s="10" t="s">
        <v>2322</v>
      </c>
      <c r="B183" s="10" t="s">
        <v>2323</v>
      </c>
      <c r="C183" s="14" t="str">
        <f>MID(B183,FIND(",",B183)+2,FIND(".",B183)-FIND(",",B183))</f>
        <v xml:space="preserve">Ms. </v>
      </c>
      <c r="D183" s="8" t="str">
        <f>TRIM(MID(B183,FIND(".",B183)+1,LEN(B183)))</f>
        <v>Liisa A.</v>
      </c>
      <c r="E183" s="8" t="str">
        <f>LEFT(B183,FIND(",",B183)-1)</f>
        <v>Miller</v>
      </c>
      <c r="F183" s="8" t="str">
        <f>CONCATENATE(C183,"",D183," ",E183)</f>
        <v>Ms. Liisa A. Miller</v>
      </c>
    </row>
    <row r="184" spans="1:6" x14ac:dyDescent="0.3">
      <c r="A184" s="10" t="s">
        <v>2324</v>
      </c>
      <c r="B184" s="10" t="s">
        <v>2325</v>
      </c>
      <c r="C184" s="14" t="str">
        <f>MID(B184,FIND(",",B184)+2,FIND(".",B184)-FIND(",",B184))</f>
        <v xml:space="preserve">Ms. </v>
      </c>
      <c r="D184" s="8" t="str">
        <f>TRIM(MID(B184,FIND(".",B184)+1,LEN(B184)))</f>
        <v>Kathryn E.</v>
      </c>
      <c r="E184" s="8" t="str">
        <f>LEFT(B184,FIND(",",B184)-1)</f>
        <v>Theis</v>
      </c>
      <c r="F184" s="8" t="str">
        <f>CONCATENATE(C184,"",D184," ",E184)</f>
        <v>Ms. Kathryn E. Theis</v>
      </c>
    </row>
    <row r="185" spans="1:6" x14ac:dyDescent="0.3">
      <c r="A185" s="10" t="s">
        <v>2326</v>
      </c>
      <c r="B185" s="10" t="s">
        <v>2327</v>
      </c>
      <c r="C185" s="14" t="str">
        <f>MID(B185,FIND(",",B185)+2,FIND(".",B185)-FIND(",",B185))</f>
        <v xml:space="preserve">Mr. </v>
      </c>
      <c r="D185" s="8" t="str">
        <f>TRIM(MID(B185,FIND(".",B185)+1,LEN(B185)))</f>
        <v>Maxwell</v>
      </c>
      <c r="E185" s="8" t="str">
        <f>LEFT(B185,FIND(",",B185)-1)</f>
        <v>Sadler</v>
      </c>
      <c r="F185" s="8" t="str">
        <f>CONCATENATE(C185,"",D185," ",E185)</f>
        <v>Mr. Maxwell Sadler</v>
      </c>
    </row>
    <row r="186" spans="1:6" x14ac:dyDescent="0.3">
      <c r="A186" s="10" t="s">
        <v>2328</v>
      </c>
      <c r="B186" s="10" t="s">
        <v>2329</v>
      </c>
      <c r="C186" s="14" t="str">
        <f>MID(B186,FIND(",",B186)+2,FIND(".",B186)-FIND(",",B186))</f>
        <v xml:space="preserve">Ms. </v>
      </c>
      <c r="D186" s="8" t="str">
        <f>TRIM(MID(B186,FIND(".",B186)+1,LEN(B186)))</f>
        <v>Pascale</v>
      </c>
      <c r="E186" s="8" t="str">
        <f>LEFT(B186,FIND(",",B186)-1)</f>
        <v>Auger</v>
      </c>
      <c r="F186" s="8" t="str">
        <f>CONCATENATE(C186,"",D186," ",E186)</f>
        <v>Ms. Pascale Auger</v>
      </c>
    </row>
    <row r="187" spans="1:6" x14ac:dyDescent="0.3">
      <c r="A187" s="10" t="s">
        <v>2330</v>
      </c>
      <c r="B187" s="10" t="s">
        <v>2331</v>
      </c>
      <c r="C187" s="14" t="str">
        <f>MID(B187,FIND(",",B187)+2,FIND(".",B187)-FIND(",",B187))</f>
        <v xml:space="preserve">Ms. </v>
      </c>
      <c r="D187" s="8" t="str">
        <f>TRIM(MID(B187,FIND(".",B187)+1,LEN(B187)))</f>
        <v>Becca</v>
      </c>
      <c r="E187" s="8" t="str">
        <f>LEFT(B187,FIND(",",B187)-1)</f>
        <v>Steadman</v>
      </c>
      <c r="F187" s="8" t="str">
        <f>CONCATENATE(C187,"",D187," ",E187)</f>
        <v>Ms. Becca Steadman</v>
      </c>
    </row>
    <row r="188" spans="1:6" x14ac:dyDescent="0.3">
      <c r="A188" s="10" t="s">
        <v>2332</v>
      </c>
      <c r="B188" s="10" t="s">
        <v>2333</v>
      </c>
      <c r="C188" s="14" t="str">
        <f>MID(B188,FIND(",",B188)+2,FIND(".",B188)-FIND(",",B188))</f>
        <v xml:space="preserve">Ms. </v>
      </c>
      <c r="D188" s="8" t="str">
        <f>TRIM(MID(B188,FIND(".",B188)+1,LEN(B188)))</f>
        <v>Grace</v>
      </c>
      <c r="E188" s="8" t="str">
        <f>LEFT(B188,FIND(",",B188)-1)</f>
        <v>McCarron</v>
      </c>
      <c r="F188" s="8" t="str">
        <f>CONCATENATE(C188,"",D188," ",E188)</f>
        <v>Ms. Grace McCarron</v>
      </c>
    </row>
    <row r="189" spans="1:6" x14ac:dyDescent="0.3">
      <c r="A189" s="10" t="s">
        <v>2334</v>
      </c>
      <c r="B189" s="10" t="s">
        <v>2335</v>
      </c>
      <c r="C189" s="14" t="str">
        <f>MID(B189,FIND(",",B189)+2,FIND(".",B189)-FIND(",",B189))</f>
        <v xml:space="preserve">Ms. </v>
      </c>
      <c r="D189" s="8" t="str">
        <f>TRIM(MID(B189,FIND(".",B189)+1,LEN(B189)))</f>
        <v>Samantha</v>
      </c>
      <c r="E189" s="8" t="str">
        <f>LEFT(B189,FIND(",",B189)-1)</f>
        <v>Roecker</v>
      </c>
      <c r="F189" s="8" t="str">
        <f>CONCATENATE(C189,"",D189," ",E189)</f>
        <v>Ms. Samantha Roecker</v>
      </c>
    </row>
    <row r="190" spans="1:6" x14ac:dyDescent="0.3">
      <c r="A190" s="10" t="s">
        <v>2336</v>
      </c>
      <c r="B190" s="10" t="s">
        <v>2337</v>
      </c>
      <c r="C190" s="14" t="str">
        <f>MID(B190,FIND(",",B190)+2,FIND(".",B190)-FIND(",",B190))</f>
        <v xml:space="preserve">Mrs. </v>
      </c>
      <c r="D190" s="8" t="str">
        <f>TRIM(MID(B190,FIND(".",B190)+1,LEN(B190)))</f>
        <v>Nicole R.</v>
      </c>
      <c r="E190" s="8" t="str">
        <f>LEFT(B190,FIND(",",B190)-1)</f>
        <v>Giumarra</v>
      </c>
      <c r="F190" s="8" t="str">
        <f>CONCATENATE(C190,"",D190," ",E190)</f>
        <v>Mrs. Nicole R. Giumarra</v>
      </c>
    </row>
    <row r="191" spans="1:6" x14ac:dyDescent="0.3">
      <c r="A191" s="10" t="s">
        <v>2338</v>
      </c>
      <c r="B191" s="10" t="s">
        <v>2339</v>
      </c>
      <c r="C191" s="14" t="str">
        <f>MID(B191,FIND(",",B191)+2,FIND(".",B191)-FIND(",",B191))</f>
        <v xml:space="preserve">Mr. </v>
      </c>
      <c r="D191" s="8" t="str">
        <f>TRIM(MID(B191,FIND(".",B191)+1,LEN(B191)))</f>
        <v>David W</v>
      </c>
      <c r="E191" s="8" t="str">
        <f>LEFT(B191,FIND(",",B191)-1)</f>
        <v>Peters</v>
      </c>
      <c r="F191" s="8" t="str">
        <f>CONCATENATE(C191,"",D191," ",E191)</f>
        <v>Mr. David W Peters</v>
      </c>
    </row>
    <row r="192" spans="1:6" x14ac:dyDescent="0.3">
      <c r="A192" s="10" t="s">
        <v>234</v>
      </c>
      <c r="B192" s="10" t="s">
        <v>235</v>
      </c>
      <c r="C192" s="14" t="str">
        <f>MID(B192,FIND(",",B192)+2,FIND(".",B192)-FIND(",",B192))</f>
        <v xml:space="preserve">Mr. </v>
      </c>
      <c r="D192" s="8" t="str">
        <f>TRIM(MID(B192,FIND(".",B192)+1,LEN(B192)))</f>
        <v>Jamie P</v>
      </c>
      <c r="E192" s="8" t="str">
        <f>LEFT(B192,FIND(",",B192)-1)</f>
        <v>Stroffolino</v>
      </c>
      <c r="F192" s="8" t="str">
        <f>CONCATENATE(C192,"",D192," ",E192)</f>
        <v>Mr. Jamie P Stroffolino</v>
      </c>
    </row>
    <row r="193" spans="1:6" x14ac:dyDescent="0.3">
      <c r="A193" s="10" t="s">
        <v>2340</v>
      </c>
      <c r="B193" s="10" t="s">
        <v>2341</v>
      </c>
      <c r="C193" s="14" t="str">
        <f>MID(B193,FIND(",",B193)+2,FIND(".",B193)-FIND(",",B193))</f>
        <v xml:space="preserve">Mr. </v>
      </c>
      <c r="D193" s="8" t="str">
        <f>TRIM(MID(B193,FIND(".",B193)+1,LEN(B193)))</f>
        <v>Grant</v>
      </c>
      <c r="E193" s="8" t="str">
        <f>LEFT(B193,FIND(",",B193)-1)</f>
        <v>Bower</v>
      </c>
      <c r="F193" s="8" t="str">
        <f>CONCATENATE(C193,"",D193," ",E193)</f>
        <v>Mr. Grant Bower</v>
      </c>
    </row>
    <row r="194" spans="1:6" x14ac:dyDescent="0.3">
      <c r="A194" s="10" t="s">
        <v>2342</v>
      </c>
      <c r="B194" s="10" t="s">
        <v>2343</v>
      </c>
      <c r="C194" s="14" t="str">
        <f>MID(B194,FIND(",",B194)+2,FIND(".",B194)-FIND(",",B194))</f>
        <v xml:space="preserve">Mrs. </v>
      </c>
      <c r="D194" s="8" t="str">
        <f>TRIM(MID(B194,FIND(".",B194)+1,LEN(B194)))</f>
        <v>Sophia</v>
      </c>
      <c r="E194" s="8" t="str">
        <f>LEFT(B194,FIND(",",B194)-1)</f>
        <v>Chen</v>
      </c>
      <c r="F194" s="8" t="str">
        <f>CONCATENATE(C194,"",D194," ",E194)</f>
        <v>Mrs. Sophia Chen</v>
      </c>
    </row>
    <row r="195" spans="1:6" x14ac:dyDescent="0.3">
      <c r="A195" s="10" t="s">
        <v>2344</v>
      </c>
      <c r="B195" s="10" t="s">
        <v>2345</v>
      </c>
      <c r="C195" s="14" t="str">
        <f>MID(B195,FIND(",",B195)+2,FIND(".",B195)-FIND(",",B195))</f>
        <v xml:space="preserve">Ms. </v>
      </c>
      <c r="D195" s="8" t="str">
        <f>TRIM(MID(B195,FIND(".",B195)+1,LEN(B195)))</f>
        <v>Christina</v>
      </c>
      <c r="E195" s="8" t="str">
        <f>LEFT(B195,FIND(",",B195)-1)</f>
        <v>Capriccioso</v>
      </c>
      <c r="F195" s="8" t="str">
        <f>CONCATENATE(C195,"",D195," ",E195)</f>
        <v>Ms. Christina Capriccioso</v>
      </c>
    </row>
    <row r="196" spans="1:6" x14ac:dyDescent="0.3">
      <c r="A196" s="10" t="s">
        <v>2346</v>
      </c>
      <c r="B196" s="10" t="s">
        <v>2347</v>
      </c>
      <c r="C196" s="14" t="str">
        <f>MID(B196,FIND(",",B196)+2,FIND(".",B196)-FIND(",",B196))</f>
        <v xml:space="preserve">Mr. </v>
      </c>
      <c r="D196" s="8" t="str">
        <f>TRIM(MID(B196,FIND(".",B196)+1,LEN(B196)))</f>
        <v>Sam L.</v>
      </c>
      <c r="E196" s="8" t="str">
        <f>LEFT(B196,FIND(",",B196)-1)</f>
        <v>Starbuck</v>
      </c>
      <c r="F196" s="8" t="str">
        <f>CONCATENATE(C196,"",D196," ",E196)</f>
        <v>Mr. Sam L. Starbuck</v>
      </c>
    </row>
    <row r="197" spans="1:6" x14ac:dyDescent="0.3">
      <c r="A197" s="10" t="s">
        <v>2348</v>
      </c>
      <c r="B197" s="10" t="s">
        <v>2349</v>
      </c>
      <c r="C197" s="14" t="str">
        <f>MID(B197,FIND(",",B197)+2,FIND(".",B197)-FIND(",",B197))</f>
        <v xml:space="preserve">Mrs. </v>
      </c>
      <c r="D197" s="8" t="str">
        <f>TRIM(MID(B197,FIND(".",B197)+1,LEN(B197)))</f>
        <v>Haley R.</v>
      </c>
      <c r="E197" s="8" t="str">
        <f>LEFT(B197,FIND(",",B197)-1)</f>
        <v>McMahon</v>
      </c>
      <c r="F197" s="8" t="str">
        <f>CONCATENATE(C197,"",D197," ",E197)</f>
        <v>Mrs. Haley R. McMahon</v>
      </c>
    </row>
    <row r="198" spans="1:6" x14ac:dyDescent="0.3">
      <c r="A198" s="10" t="s">
        <v>2350</v>
      </c>
      <c r="B198" s="10" t="s">
        <v>2351</v>
      </c>
      <c r="C198" s="14" t="str">
        <f>MID(B198,FIND(",",B198)+2,FIND(".",B198)-FIND(",",B198))</f>
        <v xml:space="preserve">Mr. </v>
      </c>
      <c r="D198" s="8" t="str">
        <f>TRIM(MID(B198,FIND(".",B198)+1,LEN(B198)))</f>
        <v>Ethan</v>
      </c>
      <c r="E198" s="8" t="str">
        <f>LEFT(B198,FIND(",",B198)-1)</f>
        <v>Rissell</v>
      </c>
      <c r="F198" s="8" t="str">
        <f>CONCATENATE(C198,"",D198," ",E198)</f>
        <v>Mr. Ethan Rissell</v>
      </c>
    </row>
    <row r="199" spans="1:6" x14ac:dyDescent="0.3">
      <c r="A199" s="10" t="s">
        <v>2352</v>
      </c>
      <c r="B199" s="10" t="s">
        <v>2353</v>
      </c>
      <c r="C199" s="14" t="str">
        <f>MID(B199,FIND(",",B199)+2,FIND(".",B199)-FIND(",",B199))</f>
        <v xml:space="preserve">Mr. </v>
      </c>
      <c r="D199" s="8" t="str">
        <f>TRIM(MID(B199,FIND(".",B199)+1,LEN(B199)))</f>
        <v>Andrew W</v>
      </c>
      <c r="E199" s="8" t="str">
        <f>LEFT(B199,FIND(",",B199)-1)</f>
        <v>Kromroy</v>
      </c>
      <c r="F199" s="8" t="str">
        <f>CONCATENATE(C199,"",D199," ",E199)</f>
        <v>Mr. Andrew W Kromroy</v>
      </c>
    </row>
    <row r="200" spans="1:6" x14ac:dyDescent="0.3">
      <c r="A200" s="10" t="s">
        <v>2354</v>
      </c>
      <c r="B200" s="10" t="s">
        <v>2355</v>
      </c>
      <c r="C200" s="14" t="str">
        <f>MID(B200,FIND(",",B200)+2,FIND(".",B200)-FIND(",",B200))</f>
        <v xml:space="preserve">Mr. </v>
      </c>
      <c r="D200" s="8" t="str">
        <f>TRIM(MID(B200,FIND(".",B200)+1,LEN(B200)))</f>
        <v>Mark G</v>
      </c>
      <c r="E200" s="8" t="str">
        <f>LEFT(B200,FIND(",",B200)-1)</f>
        <v>Manfredi</v>
      </c>
      <c r="F200" s="8" t="str">
        <f>CONCATENATE(C200,"",D200," ",E200)</f>
        <v>Mr. Mark G Manfredi</v>
      </c>
    </row>
    <row r="201" spans="1:6" x14ac:dyDescent="0.3">
      <c r="A201" s="10" t="s">
        <v>2356</v>
      </c>
      <c r="B201" s="10" t="s">
        <v>2357</v>
      </c>
      <c r="C201" s="14" t="str">
        <f>MID(B201,FIND(",",B201)+2,FIND(".",B201)-FIND(",",B201))</f>
        <v xml:space="preserve">Ms. </v>
      </c>
      <c r="D201" s="8" t="str">
        <f>TRIM(MID(B201,FIND(".",B201)+1,LEN(B201)))</f>
        <v>Kasey E.</v>
      </c>
      <c r="E201" s="8" t="str">
        <f>LEFT(B201,FIND(",",B201)-1)</f>
        <v>Manwaring</v>
      </c>
      <c r="F201" s="8" t="str">
        <f>CONCATENATE(C201,"",D201," ",E201)</f>
        <v>Ms. Kasey E. Manwaring</v>
      </c>
    </row>
    <row r="202" spans="1:6" x14ac:dyDescent="0.3">
      <c r="A202" s="10" t="s">
        <v>2358</v>
      </c>
      <c r="B202" s="10" t="s">
        <v>2359</v>
      </c>
      <c r="C202" s="14" t="str">
        <f>MID(B202,FIND(",",B202)+2,FIND(".",B202)-FIND(",",B202))</f>
        <v xml:space="preserve">Mr. </v>
      </c>
      <c r="D202" s="8" t="str">
        <f>TRIM(MID(B202,FIND(".",B202)+1,LEN(B202)))</f>
        <v>Jeff</v>
      </c>
      <c r="E202" s="8" t="str">
        <f>LEFT(B202,FIND(",",B202)-1)</f>
        <v>Tomaszewski</v>
      </c>
      <c r="F202" s="8" t="str">
        <f>CONCATENATE(C202,"",D202," ",E202)</f>
        <v>Mr. Jeff Tomaszewski</v>
      </c>
    </row>
    <row r="203" spans="1:6" x14ac:dyDescent="0.3">
      <c r="A203" s="10" t="s">
        <v>236</v>
      </c>
      <c r="B203" s="10" t="s">
        <v>237</v>
      </c>
      <c r="C203" s="14" t="str">
        <f>MID(B203,FIND(",",B203)+2,FIND(".",B203)-FIND(",",B203))</f>
        <v xml:space="preserve">Mr. </v>
      </c>
      <c r="D203" s="8" t="str">
        <f>TRIM(MID(B203,FIND(".",B203)+1,LEN(B203)))</f>
        <v>John</v>
      </c>
      <c r="E203" s="8" t="str">
        <f>LEFT(B203,FIND(",",B203)-1)</f>
        <v>Clubb</v>
      </c>
      <c r="F203" s="8" t="str">
        <f>CONCATENATE(C203,"",D203," ",E203)</f>
        <v>Mr. John Clubb</v>
      </c>
    </row>
    <row r="204" spans="1:6" x14ac:dyDescent="0.3">
      <c r="A204" s="10" t="s">
        <v>2360</v>
      </c>
      <c r="B204" s="10" t="s">
        <v>2361</v>
      </c>
      <c r="C204" s="14" t="str">
        <f>MID(B204,FIND(",",B204)+2,FIND(".",B204)-FIND(",",B204))</f>
        <v xml:space="preserve">Ms. </v>
      </c>
      <c r="D204" s="8" t="str">
        <f>TRIM(MID(B204,FIND(".",B204)+1,LEN(B204)))</f>
        <v>Amy</v>
      </c>
      <c r="E204" s="8" t="str">
        <f>LEFT(B204,FIND(",",B204)-1)</f>
        <v>Gannon</v>
      </c>
      <c r="F204" s="8" t="str">
        <f>CONCATENATE(C204,"",D204," ",E204)</f>
        <v>Ms. Amy Gannon</v>
      </c>
    </row>
    <row r="205" spans="1:6" x14ac:dyDescent="0.3">
      <c r="A205" s="10" t="s">
        <v>2362</v>
      </c>
      <c r="B205" s="10" t="s">
        <v>2363</v>
      </c>
      <c r="C205" s="14" t="str">
        <f>MID(B205,FIND(",",B205)+2,FIND(".",B205)-FIND(",",B205))</f>
        <v xml:space="preserve">Mr. </v>
      </c>
      <c r="D205" s="8" t="str">
        <f>TRIM(MID(B205,FIND(".",B205)+1,LEN(B205)))</f>
        <v>Adam</v>
      </c>
      <c r="E205" s="8" t="str">
        <f>LEFT(B205,FIND(",",B205)-1)</f>
        <v>Frye</v>
      </c>
      <c r="F205" s="8" t="str">
        <f>CONCATENATE(C205,"",D205," ",E205)</f>
        <v>Mr. Adam Frye</v>
      </c>
    </row>
    <row r="206" spans="1:6" x14ac:dyDescent="0.3">
      <c r="A206" s="10" t="s">
        <v>2364</v>
      </c>
      <c r="B206" s="10" t="s">
        <v>2365</v>
      </c>
      <c r="C206" s="14" t="str">
        <f>MID(B206,FIND(",",B206)+2,FIND(".",B206)-FIND(",",B206))</f>
        <v xml:space="preserve">Ms. </v>
      </c>
      <c r="D206" s="8" t="str">
        <f>TRIM(MID(B206,FIND(".",B206)+1,LEN(B206)))</f>
        <v>Kristin M</v>
      </c>
      <c r="E206" s="8" t="str">
        <f>LEFT(B206,FIND(",",B206)-1)</f>
        <v>Jenkins</v>
      </c>
      <c r="F206" s="8" t="str">
        <f>CONCATENATE(C206,"",D206," ",E206)</f>
        <v>Ms. Kristin M Jenkins</v>
      </c>
    </row>
    <row r="207" spans="1:6" x14ac:dyDescent="0.3">
      <c r="A207" s="10" t="s">
        <v>2366</v>
      </c>
      <c r="B207" s="10" t="s">
        <v>2367</v>
      </c>
      <c r="C207" s="14" t="str">
        <f>MID(B207,FIND(",",B207)+2,FIND(".",B207)-FIND(",",B207))</f>
        <v xml:space="preserve">Ms. </v>
      </c>
      <c r="D207" s="8" t="str">
        <f>TRIM(MID(B207,FIND(".",B207)+1,LEN(B207)))</f>
        <v>Mary-Lynn B.</v>
      </c>
      <c r="E207" s="8" t="str">
        <f>LEFT(B207,FIND(",",B207)-1)</f>
        <v>Currier</v>
      </c>
      <c r="F207" s="8" t="str">
        <f>CONCATENATE(C207,"",D207," ",E207)</f>
        <v>Ms. Mary-Lynn B. Currier</v>
      </c>
    </row>
    <row r="208" spans="1:6" x14ac:dyDescent="0.3">
      <c r="A208" s="10" t="s">
        <v>2368</v>
      </c>
      <c r="B208" s="10" t="s">
        <v>2369</v>
      </c>
      <c r="C208" s="14" t="str">
        <f>MID(B208,FIND(",",B208)+2,FIND(".",B208)-FIND(",",B208))</f>
        <v xml:space="preserve">Mrs. </v>
      </c>
      <c r="D208" s="8" t="str">
        <f>TRIM(MID(B208,FIND(".",B208)+1,LEN(B208)))</f>
        <v>Jamie A</v>
      </c>
      <c r="E208" s="8" t="str">
        <f>LEFT(B208,FIND(",",B208)-1)</f>
        <v>Whittendale</v>
      </c>
      <c r="F208" s="8" t="str">
        <f>CONCATENATE(C208,"",D208," ",E208)</f>
        <v>Mrs. Jamie A Whittendale</v>
      </c>
    </row>
    <row r="209" spans="1:6" x14ac:dyDescent="0.3">
      <c r="A209" s="10" t="s">
        <v>2370</v>
      </c>
      <c r="B209" s="10" t="s">
        <v>2371</v>
      </c>
      <c r="C209" s="14" t="str">
        <f>MID(B209,FIND(",",B209)+2,FIND(".",B209)-FIND(",",B209))</f>
        <v xml:space="preserve">Mr. </v>
      </c>
      <c r="D209" s="8" t="str">
        <f>TRIM(MID(B209,FIND(".",B209)+1,LEN(B209)))</f>
        <v>Jeffrey A.</v>
      </c>
      <c r="E209" s="8" t="str">
        <f>LEFT(B209,FIND(",",B209)-1)</f>
        <v>Rixe</v>
      </c>
      <c r="F209" s="8" t="str">
        <f>CONCATENATE(C209,"",D209," ",E209)</f>
        <v>Mr. Jeffrey A. Rixe</v>
      </c>
    </row>
    <row r="210" spans="1:6" x14ac:dyDescent="0.3">
      <c r="A210" s="10" t="s">
        <v>2372</v>
      </c>
      <c r="B210" s="10" t="s">
        <v>2373</v>
      </c>
      <c r="C210" s="14" t="str">
        <f>MID(B210,FIND(",",B210)+2,FIND(".",B210)-FIND(",",B210))</f>
        <v xml:space="preserve">Ms. </v>
      </c>
      <c r="D210" s="8" t="str">
        <f>TRIM(MID(B210,FIND(".",B210)+1,LEN(B210)))</f>
        <v>Nicole</v>
      </c>
      <c r="E210" s="8" t="str">
        <f>LEFT(B210,FIND(",",B210)-1)</f>
        <v>Ballon-Landa</v>
      </c>
      <c r="F210" s="8" t="str">
        <f>CONCATENATE(C210,"",D210," ",E210)</f>
        <v>Ms. Nicole Ballon-Landa</v>
      </c>
    </row>
    <row r="211" spans="1:6" x14ac:dyDescent="0.3">
      <c r="A211" s="10" t="s">
        <v>2374</v>
      </c>
      <c r="B211" s="10" t="s">
        <v>2375</v>
      </c>
      <c r="C211" s="14" t="str">
        <f>MID(B211,FIND(",",B211)+2,FIND(".",B211)-FIND(",",B211))</f>
        <v xml:space="preserve">Ms. </v>
      </c>
      <c r="D211" s="8" t="str">
        <f>TRIM(MID(B211,FIND(".",B211)+1,LEN(B211)))</f>
        <v>Audrey</v>
      </c>
      <c r="E211" s="8" t="str">
        <f>LEFT(B211,FIND(",",B211)-1)</f>
        <v>Zaferos</v>
      </c>
      <c r="F211" s="8" t="str">
        <f>CONCATENATE(C211,"",D211," ",E211)</f>
        <v>Ms. Audrey Zaferos</v>
      </c>
    </row>
    <row r="212" spans="1:6" x14ac:dyDescent="0.3">
      <c r="A212" s="10" t="s">
        <v>2376</v>
      </c>
      <c r="B212" s="10" t="s">
        <v>2377</v>
      </c>
      <c r="C212" s="14" t="str">
        <f>MID(B212,FIND(",",B212)+2,FIND(".",B212)-FIND(",",B212))</f>
        <v xml:space="preserve">Mr. </v>
      </c>
      <c r="D212" s="8" t="str">
        <f>TRIM(MID(B212,FIND(".",B212)+1,LEN(B212)))</f>
        <v>Jacob</v>
      </c>
      <c r="E212" s="8" t="str">
        <f>LEFT(B212,FIND(",",B212)-1)</f>
        <v>Jackson</v>
      </c>
      <c r="F212" s="8" t="str">
        <f>CONCATENATE(C212,"",D212," ",E212)</f>
        <v>Mr. Jacob Jackson</v>
      </c>
    </row>
    <row r="213" spans="1:6" x14ac:dyDescent="0.3">
      <c r="A213" s="10" t="s">
        <v>2378</v>
      </c>
      <c r="B213" s="10" t="s">
        <v>2379</v>
      </c>
      <c r="C213" s="14" t="str">
        <f>MID(B213,FIND(",",B213)+2,FIND(".",B213)-FIND(",",B213))</f>
        <v xml:space="preserve">Mr. </v>
      </c>
      <c r="D213" s="8" t="str">
        <f>TRIM(MID(B213,FIND(".",B213)+1,LEN(B213)))</f>
        <v>Daniel S</v>
      </c>
      <c r="E213" s="8" t="str">
        <f>LEFT(B213,FIND(",",B213)-1)</f>
        <v>Evans Marke</v>
      </c>
      <c r="F213" s="8" t="str">
        <f>CONCATENATE(C213,"",D213," ",E213)</f>
        <v>Mr. Daniel S Evans Marke</v>
      </c>
    </row>
    <row r="214" spans="1:6" x14ac:dyDescent="0.3">
      <c r="A214" s="10" t="s">
        <v>238</v>
      </c>
      <c r="B214" s="10" t="s">
        <v>239</v>
      </c>
      <c r="C214" s="14" t="str">
        <f>MID(B214,FIND(",",B214)+2,FIND(".",B214)-FIND(",",B214))</f>
        <v xml:space="preserve">Mr. </v>
      </c>
      <c r="D214" s="8" t="str">
        <f>TRIM(MID(B214,FIND(".",B214)+1,LEN(B214)))</f>
        <v>Charlie</v>
      </c>
      <c r="E214" s="8" t="str">
        <f>LEFT(B214,FIND(",",B214)-1)</f>
        <v>McGoogan</v>
      </c>
      <c r="F214" s="8" t="str">
        <f>CONCATENATE(C214,"",D214," ",E214)</f>
        <v>Mr. Charlie McGoogan</v>
      </c>
    </row>
    <row r="215" spans="1:6" x14ac:dyDescent="0.3">
      <c r="A215" s="10" t="s">
        <v>2380</v>
      </c>
      <c r="B215" s="10" t="s">
        <v>2381</v>
      </c>
      <c r="C215" s="14" t="str">
        <f>MID(B215,FIND(",",B215)+2,FIND(".",B215)-FIND(",",B215))</f>
        <v xml:space="preserve">Mr. </v>
      </c>
      <c r="D215" s="8" t="str">
        <f>TRIM(MID(B215,FIND(".",B215)+1,LEN(B215)))</f>
        <v>Marc C.</v>
      </c>
      <c r="E215" s="8" t="str">
        <f>LEFT(B215,FIND(",",B215)-1)</f>
        <v>Samland</v>
      </c>
      <c r="F215" s="8" t="str">
        <f>CONCATENATE(C215,"",D215," ",E215)</f>
        <v>Mr. Marc C. Samland</v>
      </c>
    </row>
    <row r="216" spans="1:6" x14ac:dyDescent="0.3">
      <c r="A216" s="10" t="s">
        <v>2382</v>
      </c>
      <c r="B216" s="10" t="s">
        <v>2383</v>
      </c>
      <c r="C216" s="14" t="str">
        <f>MID(B216,FIND(",",B216)+2,FIND(".",B216)-FIND(",",B216))</f>
        <v xml:space="preserve">Mr. </v>
      </c>
      <c r="D216" s="8" t="str">
        <f>TRIM(MID(B216,FIND(".",B216)+1,LEN(B216)))</f>
        <v>Mark S</v>
      </c>
      <c r="E216" s="8" t="str">
        <f>LEFT(B216,FIND(",",B216)-1)</f>
        <v>Shapiro</v>
      </c>
      <c r="F216" s="8" t="str">
        <f>CONCATENATE(C216,"",D216," ",E216)</f>
        <v>Mr. Mark S Shapiro</v>
      </c>
    </row>
    <row r="217" spans="1:6" x14ac:dyDescent="0.3">
      <c r="A217" s="10" t="s">
        <v>2384</v>
      </c>
      <c r="B217" s="10" t="s">
        <v>2385</v>
      </c>
      <c r="C217" s="14" t="str">
        <f>MID(B217,FIND(",",B217)+2,FIND(".",B217)-FIND(",",B217))</f>
        <v xml:space="preserve">Mr. </v>
      </c>
      <c r="D217" s="8" t="str">
        <f>TRIM(MID(B217,FIND(".",B217)+1,LEN(B217)))</f>
        <v>Dan</v>
      </c>
      <c r="E217" s="8" t="str">
        <f>LEFT(B217,FIND(",",B217)-1)</f>
        <v>Snitzer</v>
      </c>
      <c r="F217" s="8" t="str">
        <f>CONCATENATE(C217,"",D217," ",E217)</f>
        <v>Mr. Dan Snitzer</v>
      </c>
    </row>
    <row r="218" spans="1:6" x14ac:dyDescent="0.3">
      <c r="A218" s="10" t="s">
        <v>2386</v>
      </c>
      <c r="B218" s="10" t="s">
        <v>2387</v>
      </c>
      <c r="C218" s="14" t="str">
        <f>MID(B218,FIND(",",B218)+2,FIND(".",B218)-FIND(",",B218))</f>
        <v xml:space="preserve">Ms. </v>
      </c>
      <c r="D218" s="8" t="str">
        <f>TRIM(MID(B218,FIND(".",B218)+1,LEN(B218)))</f>
        <v>Gabriela</v>
      </c>
      <c r="E218" s="8" t="str">
        <f>LEFT(B218,FIND(",",B218)-1)</f>
        <v>Herra Arroyo</v>
      </c>
      <c r="F218" s="8" t="str">
        <f>CONCATENATE(C218,"",D218," ",E218)</f>
        <v>Ms. Gabriela Herra Arroyo</v>
      </c>
    </row>
    <row r="219" spans="1:6" x14ac:dyDescent="0.3">
      <c r="A219" s="10" t="s">
        <v>2388</v>
      </c>
      <c r="B219" s="10" t="s">
        <v>2389</v>
      </c>
      <c r="C219" s="14" t="str">
        <f>MID(B219,FIND(",",B219)+2,FIND(".",B219)-FIND(",",B219))</f>
        <v xml:space="preserve">Ms. </v>
      </c>
      <c r="D219" s="8" t="str">
        <f>TRIM(MID(B219,FIND(".",B219)+1,LEN(B219)))</f>
        <v>Amanda</v>
      </c>
      <c r="E219" s="8" t="str">
        <f>LEFT(B219,FIND(",",B219)-1)</f>
        <v>Watters</v>
      </c>
      <c r="F219" s="8" t="str">
        <f>CONCATENATE(C219,"",D219," ",E219)</f>
        <v>Ms. Amanda Watters</v>
      </c>
    </row>
    <row r="220" spans="1:6" x14ac:dyDescent="0.3">
      <c r="A220" s="10" t="s">
        <v>2390</v>
      </c>
      <c r="B220" s="10" t="s">
        <v>2391</v>
      </c>
      <c r="C220" s="14" t="str">
        <f>MID(B220,FIND(",",B220)+2,FIND(".",B220)-FIND(",",B220))</f>
        <v xml:space="preserve">Ms. </v>
      </c>
      <c r="D220" s="8" t="str">
        <f>TRIM(MID(B220,FIND(".",B220)+1,LEN(B220)))</f>
        <v>Dara</v>
      </c>
      <c r="E220" s="8" t="str">
        <f>LEFT(B220,FIND(",",B220)-1)</f>
        <v>Steele-Belkin</v>
      </c>
      <c r="F220" s="8" t="str">
        <f>CONCATENATE(C220,"",D220," ",E220)</f>
        <v>Ms. Dara Steele-Belkin</v>
      </c>
    </row>
    <row r="221" spans="1:6" x14ac:dyDescent="0.3">
      <c r="A221" s="10" t="s">
        <v>2392</v>
      </c>
      <c r="B221" s="10" t="s">
        <v>2393</v>
      </c>
      <c r="C221" s="14" t="str">
        <f>MID(B221,FIND(",",B221)+2,FIND(".",B221)-FIND(",",B221))</f>
        <v xml:space="preserve">Ms. </v>
      </c>
      <c r="D221" s="8" t="str">
        <f>TRIM(MID(B221,FIND(".",B221)+1,LEN(B221)))</f>
        <v>Rachelle R</v>
      </c>
      <c r="E221" s="8" t="str">
        <f>LEFT(B221,FIND(",",B221)-1)</f>
        <v>Christensen</v>
      </c>
      <c r="F221" s="8" t="str">
        <f>CONCATENATE(C221,"",D221," ",E221)</f>
        <v>Ms. Rachelle R Christensen</v>
      </c>
    </row>
    <row r="222" spans="1:6" x14ac:dyDescent="0.3">
      <c r="A222" s="10" t="s">
        <v>2394</v>
      </c>
      <c r="B222" s="10" t="s">
        <v>2395</v>
      </c>
      <c r="C222" s="14" t="str">
        <f>MID(B222,FIND(",",B222)+2,FIND(".",B222)-FIND(",",B222))</f>
        <v xml:space="preserve">Ms. </v>
      </c>
      <c r="D222" s="8" t="str">
        <f>TRIM(MID(B222,FIND(".",B222)+1,LEN(B222)))</f>
        <v>Brenda J</v>
      </c>
      <c r="E222" s="8" t="str">
        <f>LEFT(B222,FIND(",",B222)-1)</f>
        <v>Hodge</v>
      </c>
      <c r="F222" s="8" t="str">
        <f>CONCATENATE(C222,"",D222," ",E222)</f>
        <v>Ms. Brenda J Hodge</v>
      </c>
    </row>
    <row r="223" spans="1:6" x14ac:dyDescent="0.3">
      <c r="A223" s="10" t="s">
        <v>2396</v>
      </c>
      <c r="B223" s="10" t="s">
        <v>2397</v>
      </c>
      <c r="C223" s="14" t="str">
        <f>MID(B223,FIND(",",B223)+2,FIND(".",B223)-FIND(",",B223))</f>
        <v xml:space="preserve">Mr. </v>
      </c>
      <c r="D223" s="8" t="str">
        <f>TRIM(MID(B223,FIND(".",B223)+1,LEN(B223)))</f>
        <v>Tim</v>
      </c>
      <c r="E223" s="8" t="str">
        <f>LEFT(B223,FIND(",",B223)-1)</f>
        <v>Rusterholz</v>
      </c>
      <c r="F223" s="8" t="str">
        <f>CONCATENATE(C223,"",D223," ",E223)</f>
        <v>Mr. Tim Rusterholz</v>
      </c>
    </row>
    <row r="224" spans="1:6" x14ac:dyDescent="0.3">
      <c r="A224" s="10" t="s">
        <v>2398</v>
      </c>
      <c r="B224" s="10" t="s">
        <v>2399</v>
      </c>
      <c r="C224" s="14" t="str">
        <f>MID(B224,FIND(",",B224)+2,FIND(".",B224)-FIND(",",B224))</f>
        <v xml:space="preserve">Mr. </v>
      </c>
      <c r="D224" s="8" t="str">
        <f>TRIM(MID(B224,FIND(".",B224)+1,LEN(B224)))</f>
        <v>Sylvain</v>
      </c>
      <c r="E224" s="8" t="str">
        <f>LEFT(B224,FIND(",",B224)-1)</f>
        <v>Lafrance</v>
      </c>
      <c r="F224" s="8" t="str">
        <f>CONCATENATE(C224,"",D224," ",E224)</f>
        <v>Mr. Sylvain Lafrance</v>
      </c>
    </row>
    <row r="225" spans="1:6" x14ac:dyDescent="0.3">
      <c r="A225" s="10" t="s">
        <v>24</v>
      </c>
      <c r="B225" s="10" t="s">
        <v>25</v>
      </c>
      <c r="C225" s="14" t="str">
        <f>MID(B225,FIND(",",B225)+2,FIND(".",B225)-FIND(",",B225))</f>
        <v xml:space="preserve">Mr. </v>
      </c>
      <c r="D225" s="8" t="str">
        <f>TRIM(MID(B225,FIND(".",B225)+1,LEN(B225)))</f>
        <v>David</v>
      </c>
      <c r="E225" s="8" t="str">
        <f>LEFT(B225,FIND(",",B225)-1)</f>
        <v>Franz</v>
      </c>
      <c r="F225" s="8" t="str">
        <f>CONCATENATE(C225,"",D225," ",E225)</f>
        <v>Mr. David Franz</v>
      </c>
    </row>
    <row r="226" spans="1:6" x14ac:dyDescent="0.3">
      <c r="A226" s="10" t="s">
        <v>240</v>
      </c>
      <c r="B226" s="10" t="s">
        <v>241</v>
      </c>
      <c r="C226" s="14" t="str">
        <f>MID(B226,FIND(",",B226)+2,FIND(".",B226)-FIND(",",B226))</f>
        <v xml:space="preserve">Mr. </v>
      </c>
      <c r="D226" s="8" t="str">
        <f>TRIM(MID(B226,FIND(".",B226)+1,LEN(B226)))</f>
        <v>Meb</v>
      </c>
      <c r="E226" s="8" t="str">
        <f>LEFT(B226,FIND(",",B226)-1)</f>
        <v>Keflezighi</v>
      </c>
      <c r="F226" s="8" t="str">
        <f>CONCATENATE(C226,"",D226," ",E226)</f>
        <v>Mr. Meb Keflezighi</v>
      </c>
    </row>
    <row r="227" spans="1:6" x14ac:dyDescent="0.3">
      <c r="A227" s="10" t="s">
        <v>2400</v>
      </c>
      <c r="B227" s="10" t="s">
        <v>2401</v>
      </c>
      <c r="C227" s="14" t="str">
        <f>MID(B227,FIND(",",B227)+2,FIND(".",B227)-FIND(",",B227))</f>
        <v xml:space="preserve">Mrs. </v>
      </c>
      <c r="D227" s="8" t="str">
        <f>TRIM(MID(B227,FIND(".",B227)+1,LEN(B227)))</f>
        <v>Lisa M</v>
      </c>
      <c r="E227" s="8" t="str">
        <f>LEFT(B227,FIND(",",B227)-1)</f>
        <v>Hallis</v>
      </c>
      <c r="F227" s="8" t="str">
        <f>CONCATENATE(C227,"",D227," ",E227)</f>
        <v>Mrs. Lisa M Hallis</v>
      </c>
    </row>
    <row r="228" spans="1:6" x14ac:dyDescent="0.3">
      <c r="A228" s="10" t="s">
        <v>2402</v>
      </c>
      <c r="B228" s="10" t="s">
        <v>2403</v>
      </c>
      <c r="C228" s="14" t="str">
        <f>MID(B228,FIND(",",B228)+2,FIND(".",B228)-FIND(",",B228))</f>
        <v xml:space="preserve">Mr. </v>
      </c>
      <c r="D228" s="8" t="str">
        <f>TRIM(MID(B228,FIND(".",B228)+1,LEN(B228)))</f>
        <v>Ryan</v>
      </c>
      <c r="E228" s="8" t="str">
        <f>LEFT(B228,FIND(",",B228)-1)</f>
        <v>Marshall</v>
      </c>
      <c r="F228" s="8" t="str">
        <f>CONCATENATE(C228,"",D228," ",E228)</f>
        <v>Mr. Ryan Marshall</v>
      </c>
    </row>
    <row r="229" spans="1:6" x14ac:dyDescent="0.3">
      <c r="A229" s="10" t="s">
        <v>2404</v>
      </c>
      <c r="B229" s="10" t="s">
        <v>2405</v>
      </c>
      <c r="C229" s="14" t="str">
        <f>MID(B229,FIND(",",B229)+2,FIND(".",B229)-FIND(",",B229))</f>
        <v xml:space="preserve">Mrs. </v>
      </c>
      <c r="D229" s="8" t="str">
        <f>TRIM(MID(B229,FIND(".",B229)+1,LEN(B229)))</f>
        <v>Kaitlin M</v>
      </c>
      <c r="E229" s="8" t="str">
        <f>LEFT(B229,FIND(",",B229)-1)</f>
        <v>Salowitz</v>
      </c>
      <c r="F229" s="8" t="str">
        <f>CONCATENATE(C229,"",D229," ",E229)</f>
        <v>Mrs. Kaitlin M Salowitz</v>
      </c>
    </row>
    <row r="230" spans="1:6" x14ac:dyDescent="0.3">
      <c r="A230" s="10" t="s">
        <v>2406</v>
      </c>
      <c r="B230" s="10" t="s">
        <v>2407</v>
      </c>
      <c r="C230" s="14" t="str">
        <f>MID(B230,FIND(",",B230)+2,FIND(".",B230)-FIND(",",B230))</f>
        <v xml:space="preserve">Mr. </v>
      </c>
      <c r="D230" s="8" t="str">
        <f>TRIM(MID(B230,FIND(".",B230)+1,LEN(B230)))</f>
        <v>William R.</v>
      </c>
      <c r="E230" s="8" t="str">
        <f>LEFT(B230,FIND(",",B230)-1)</f>
        <v>Blake</v>
      </c>
      <c r="F230" s="8" t="str">
        <f>CONCATENATE(C230,"",D230," ",E230)</f>
        <v>Mr. William R. Blake</v>
      </c>
    </row>
    <row r="231" spans="1:6" x14ac:dyDescent="0.3">
      <c r="A231" s="10" t="s">
        <v>2408</v>
      </c>
      <c r="B231" s="10" t="s">
        <v>2409</v>
      </c>
      <c r="C231" s="14" t="str">
        <f>MID(B231,FIND(",",B231)+2,FIND(".",B231)-FIND(",",B231))</f>
        <v xml:space="preserve">Mr. </v>
      </c>
      <c r="D231" s="8" t="str">
        <f>TRIM(MID(B231,FIND(".",B231)+1,LEN(B231)))</f>
        <v>Bruce</v>
      </c>
      <c r="E231" s="8" t="str">
        <f>LEFT(B231,FIND(",",B231)-1)</f>
        <v>Langerak</v>
      </c>
      <c r="F231" s="8" t="str">
        <f>CONCATENATE(C231,"",D231," ",E231)</f>
        <v>Mr. Bruce Langerak</v>
      </c>
    </row>
    <row r="232" spans="1:6" x14ac:dyDescent="0.3">
      <c r="A232" s="10" t="s">
        <v>2410</v>
      </c>
      <c r="B232" s="10" t="s">
        <v>2411</v>
      </c>
      <c r="C232" s="14" t="str">
        <f>MID(B232,FIND(",",B232)+2,FIND(".",B232)-FIND(",",B232))</f>
        <v xml:space="preserve">Mrs. </v>
      </c>
      <c r="D232" s="8" t="str">
        <f>TRIM(MID(B232,FIND(".",B232)+1,LEN(B232)))</f>
        <v>Veronica</v>
      </c>
      <c r="E232" s="8" t="str">
        <f>LEFT(B232,FIND(",",B232)-1)</f>
        <v>Bonilla</v>
      </c>
      <c r="F232" s="8" t="str">
        <f>CONCATENATE(C232,"",D232," ",E232)</f>
        <v>Mrs. Veronica Bonilla</v>
      </c>
    </row>
    <row r="233" spans="1:6" x14ac:dyDescent="0.3">
      <c r="A233" s="10" t="s">
        <v>2412</v>
      </c>
      <c r="B233" s="10" t="s">
        <v>2413</v>
      </c>
      <c r="C233" s="14" t="str">
        <f>MID(B233,FIND(",",B233)+2,FIND(".",B233)-FIND(",",B233))</f>
        <v xml:space="preserve">Mr. </v>
      </c>
      <c r="D233" s="8" t="str">
        <f>TRIM(MID(B233,FIND(".",B233)+1,LEN(B233)))</f>
        <v>Warren</v>
      </c>
      <c r="E233" s="8" t="str">
        <f>LEFT(B233,FIND(",",B233)-1)</f>
        <v>Ciabattoni</v>
      </c>
      <c r="F233" s="8" t="str">
        <f>CONCATENATE(C233,"",D233," ",E233)</f>
        <v>Mr. Warren Ciabattoni</v>
      </c>
    </row>
    <row r="234" spans="1:6" x14ac:dyDescent="0.3">
      <c r="A234" s="10" t="s">
        <v>2414</v>
      </c>
      <c r="B234" s="10" t="s">
        <v>2415</v>
      </c>
      <c r="C234" s="14" t="str">
        <f>MID(B234,FIND(",",B234)+2,FIND(".",B234)-FIND(",",B234))</f>
        <v xml:space="preserve">Mrs. </v>
      </c>
      <c r="D234" s="8" t="str">
        <f>TRIM(MID(B234,FIND(".",B234)+1,LEN(B234)))</f>
        <v>Daniela</v>
      </c>
      <c r="E234" s="8" t="str">
        <f>LEFT(B234,FIND(",",B234)-1)</f>
        <v>Escanero Palmer</v>
      </c>
      <c r="F234" s="8" t="str">
        <f>CONCATENATE(C234,"",D234," ",E234)</f>
        <v>Mrs. Daniela Escanero Palmer</v>
      </c>
    </row>
    <row r="235" spans="1:6" x14ac:dyDescent="0.3">
      <c r="A235" s="10" t="s">
        <v>2416</v>
      </c>
      <c r="B235" s="10" t="s">
        <v>2417</v>
      </c>
      <c r="C235" s="14" t="str">
        <f>MID(B235,FIND(",",B235)+2,FIND(".",B235)-FIND(",",B235))</f>
        <v xml:space="preserve">Ms. </v>
      </c>
      <c r="D235" s="8" t="str">
        <f>TRIM(MID(B235,FIND(".",B235)+1,LEN(B235)))</f>
        <v>Deirdre A</v>
      </c>
      <c r="E235" s="8" t="str">
        <f>LEFT(B235,FIND(",",B235)-1)</f>
        <v>Lowe</v>
      </c>
      <c r="F235" s="8" t="str">
        <f>CONCATENATE(C235,"",D235," ",E235)</f>
        <v>Ms. Deirdre A Lowe</v>
      </c>
    </row>
    <row r="236" spans="1:6" x14ac:dyDescent="0.3">
      <c r="A236" s="10" t="s">
        <v>2418</v>
      </c>
      <c r="B236" s="10" t="s">
        <v>2419</v>
      </c>
      <c r="C236" s="14" t="str">
        <f>MID(B236,FIND(",",B236)+2,FIND(".",B236)-FIND(",",B236))</f>
        <v xml:space="preserve">Mr. </v>
      </c>
      <c r="D236" s="8" t="str">
        <f>TRIM(MID(B236,FIND(".",B236)+1,LEN(B236)))</f>
        <v>Mathias</v>
      </c>
      <c r="E236" s="8" t="str">
        <f>LEFT(B236,FIND(",",B236)-1)</f>
        <v>Osmark</v>
      </c>
      <c r="F236" s="8" t="str">
        <f>CONCATENATE(C236,"",D236," ",E236)</f>
        <v>Mr. Mathias Osmark</v>
      </c>
    </row>
    <row r="237" spans="1:6" x14ac:dyDescent="0.3">
      <c r="A237" s="10" t="s">
        <v>242</v>
      </c>
      <c r="B237" s="10" t="s">
        <v>243</v>
      </c>
      <c r="C237" s="14" t="str">
        <f>MID(B237,FIND(",",B237)+2,FIND(".",B237)-FIND(",",B237))</f>
        <v xml:space="preserve">Mr. </v>
      </c>
      <c r="D237" s="8" t="str">
        <f>TRIM(MID(B237,FIND(".",B237)+1,LEN(B237)))</f>
        <v>Aaqib L.</v>
      </c>
      <c r="E237" s="8" t="str">
        <f>LEFT(B237,FIND(",",B237)-1)</f>
        <v>Syed</v>
      </c>
      <c r="F237" s="8" t="str">
        <f>CONCATENATE(C237,"",D237," ",E237)</f>
        <v>Mr. Aaqib L. Syed</v>
      </c>
    </row>
    <row r="238" spans="1:6" x14ac:dyDescent="0.3">
      <c r="A238" s="10" t="s">
        <v>2420</v>
      </c>
      <c r="B238" s="10" t="s">
        <v>2421</v>
      </c>
      <c r="C238" s="14" t="str">
        <f>MID(B238,FIND(",",B238)+2,FIND(".",B238)-FIND(",",B238))</f>
        <v xml:space="preserve">Mr. </v>
      </c>
      <c r="D238" s="8" t="str">
        <f>TRIM(MID(B238,FIND(".",B238)+1,LEN(B238)))</f>
        <v>Matthew</v>
      </c>
      <c r="E238" s="8" t="str">
        <f>LEFT(B238,FIND(",",B238)-1)</f>
        <v>Lawson</v>
      </c>
      <c r="F238" s="8" t="str">
        <f>CONCATENATE(C238,"",D238," ",E238)</f>
        <v>Mr. Matthew Lawson</v>
      </c>
    </row>
    <row r="239" spans="1:6" x14ac:dyDescent="0.3">
      <c r="A239" s="10" t="s">
        <v>2422</v>
      </c>
      <c r="B239" s="10" t="s">
        <v>2423</v>
      </c>
      <c r="C239" s="14" t="str">
        <f>MID(B239,FIND(",",B239)+2,FIND(".",B239)-FIND(",",B239))</f>
        <v xml:space="preserve">Mr. </v>
      </c>
      <c r="D239" s="8" t="str">
        <f>TRIM(MID(B239,FIND(".",B239)+1,LEN(B239)))</f>
        <v>Kurt</v>
      </c>
      <c r="E239" s="8" t="str">
        <f>LEFT(B239,FIND(",",B239)-1)</f>
        <v>Warwick</v>
      </c>
      <c r="F239" s="8" t="str">
        <f>CONCATENATE(C239,"",D239," ",E239)</f>
        <v>Mr. Kurt Warwick</v>
      </c>
    </row>
    <row r="240" spans="1:6" x14ac:dyDescent="0.3">
      <c r="A240" s="10" t="s">
        <v>2424</v>
      </c>
      <c r="B240" s="10" t="s">
        <v>2425</v>
      </c>
      <c r="C240" s="14" t="str">
        <f>MID(B240,FIND(",",B240)+2,FIND(".",B240)-FIND(",",B240))</f>
        <v xml:space="preserve">Mr. </v>
      </c>
      <c r="D240" s="8" t="str">
        <f>TRIM(MID(B240,FIND(".",B240)+1,LEN(B240)))</f>
        <v>Samuel</v>
      </c>
      <c r="E240" s="8" t="str">
        <f>LEFT(B240,FIND(",",B240)-1)</f>
        <v>Magnuson</v>
      </c>
      <c r="F240" s="8" t="str">
        <f>CONCATENATE(C240,"",D240," ",E240)</f>
        <v>Mr. Samuel Magnuson</v>
      </c>
    </row>
    <row r="241" spans="1:6" x14ac:dyDescent="0.3">
      <c r="A241" s="10" t="s">
        <v>2426</v>
      </c>
      <c r="B241" s="10" t="s">
        <v>2427</v>
      </c>
      <c r="C241" s="14" t="str">
        <f>MID(B241,FIND(",",B241)+2,FIND(".",B241)-FIND(",",B241))</f>
        <v xml:space="preserve">Mrs. </v>
      </c>
      <c r="D241" s="8" t="str">
        <f>TRIM(MID(B241,FIND(".",B241)+1,LEN(B241)))</f>
        <v>Emily</v>
      </c>
      <c r="E241" s="8" t="str">
        <f>LEFT(B241,FIND(",",B241)-1)</f>
        <v>Marsh</v>
      </c>
      <c r="F241" s="8" t="str">
        <f>CONCATENATE(C241,"",D241," ",E241)</f>
        <v>Mrs. Emily Marsh</v>
      </c>
    </row>
    <row r="242" spans="1:6" x14ac:dyDescent="0.3">
      <c r="A242" s="10" t="s">
        <v>2428</v>
      </c>
      <c r="B242" s="10" t="s">
        <v>2429</v>
      </c>
      <c r="C242" s="14" t="str">
        <f>MID(B242,FIND(",",B242)+2,FIND(".",B242)-FIND(",",B242))</f>
        <v xml:space="preserve">Ms. </v>
      </c>
      <c r="D242" s="8" t="str">
        <f>TRIM(MID(B242,FIND(".",B242)+1,LEN(B242)))</f>
        <v>Tiffany</v>
      </c>
      <c r="E242" s="8" t="str">
        <f>LEFT(B242,FIND(",",B242)-1)</f>
        <v>Kari</v>
      </c>
      <c r="F242" s="8" t="str">
        <f>CONCATENATE(C242,"",D242," ",E242)</f>
        <v>Ms. Tiffany Kari</v>
      </c>
    </row>
    <row r="243" spans="1:6" x14ac:dyDescent="0.3">
      <c r="A243" s="10" t="s">
        <v>2430</v>
      </c>
      <c r="B243" s="10" t="s">
        <v>2431</v>
      </c>
      <c r="C243" s="14" t="str">
        <f>MID(B243,FIND(",",B243)+2,FIND(".",B243)-FIND(",",B243))</f>
        <v xml:space="preserve">Mr. </v>
      </c>
      <c r="D243" s="8" t="str">
        <f>TRIM(MID(B243,FIND(".",B243)+1,LEN(B243)))</f>
        <v>Alex F</v>
      </c>
      <c r="E243" s="8" t="str">
        <f>LEFT(B243,FIND(",",B243)-1)</f>
        <v>Standiford</v>
      </c>
      <c r="F243" s="8" t="str">
        <f>CONCATENATE(C243,"",D243," ",E243)</f>
        <v>Mr. Alex F Standiford</v>
      </c>
    </row>
    <row r="244" spans="1:6" x14ac:dyDescent="0.3">
      <c r="A244" s="10" t="s">
        <v>2432</v>
      </c>
      <c r="B244" s="10" t="s">
        <v>2433</v>
      </c>
      <c r="C244" s="14" t="str">
        <f>MID(B244,FIND(",",B244)+2,FIND(".",B244)-FIND(",",B244))</f>
        <v xml:space="preserve">Ms. </v>
      </c>
      <c r="D244" s="8" t="str">
        <f>TRIM(MID(B244,FIND(".",B244)+1,LEN(B244)))</f>
        <v>Alice</v>
      </c>
      <c r="E244" s="8" t="str">
        <f>LEFT(B244,FIND(",",B244)-1)</f>
        <v>Sherwin</v>
      </c>
      <c r="F244" s="8" t="str">
        <f>CONCATENATE(C244,"",D244," ",E244)</f>
        <v>Ms. Alice Sherwin</v>
      </c>
    </row>
    <row r="245" spans="1:6" x14ac:dyDescent="0.3">
      <c r="A245" s="10" t="s">
        <v>2434</v>
      </c>
      <c r="B245" s="10" t="s">
        <v>2435</v>
      </c>
      <c r="C245" s="14" t="str">
        <f>MID(B245,FIND(",",B245)+2,FIND(".",B245)-FIND(",",B245))</f>
        <v xml:space="preserve">Ms. </v>
      </c>
      <c r="D245" s="8" t="str">
        <f>TRIM(MID(B245,FIND(".",B245)+1,LEN(B245)))</f>
        <v>Allison M.</v>
      </c>
      <c r="E245" s="8" t="str">
        <f>LEFT(B245,FIND(",",B245)-1)</f>
        <v>Parker</v>
      </c>
      <c r="F245" s="8" t="str">
        <f>CONCATENATE(C245,"",D245," ",E245)</f>
        <v>Ms. Allison M. Parker</v>
      </c>
    </row>
    <row r="246" spans="1:6" x14ac:dyDescent="0.3">
      <c r="A246" s="10" t="s">
        <v>2436</v>
      </c>
      <c r="B246" s="10" t="s">
        <v>2437</v>
      </c>
      <c r="C246" s="14" t="str">
        <f>MID(B246,FIND(",",B246)+2,FIND(".",B246)-FIND(",",B246))</f>
        <v xml:space="preserve">Mr. </v>
      </c>
      <c r="D246" s="8" t="str">
        <f>TRIM(MID(B246,FIND(".",B246)+1,LEN(B246)))</f>
        <v>Johannes Fiskerstand</v>
      </c>
      <c r="E246" s="8" t="str">
        <f>LEFT(B246,FIND(",",B246)-1)</f>
        <v>Blekeli</v>
      </c>
      <c r="F246" s="8" t="str">
        <f>CONCATENATE(C246,"",D246," ",E246)</f>
        <v>Mr. Johannes Fiskerstand Blekeli</v>
      </c>
    </row>
    <row r="247" spans="1:6" x14ac:dyDescent="0.3">
      <c r="A247" s="10" t="s">
        <v>2438</v>
      </c>
      <c r="B247" s="10" t="s">
        <v>2439</v>
      </c>
      <c r="C247" s="14" t="str">
        <f>MID(B247,FIND(",",B247)+2,FIND(".",B247)-FIND(",",B247))</f>
        <v xml:space="preserve">Mr. </v>
      </c>
      <c r="D247" s="8" t="str">
        <f>TRIM(MID(B247,FIND(".",B247)+1,LEN(B247)))</f>
        <v>Stephen</v>
      </c>
      <c r="E247" s="8" t="str">
        <f>LEFT(B247,FIND(",",B247)-1)</f>
        <v>Vangampleare</v>
      </c>
      <c r="F247" s="8" t="str">
        <f>CONCATENATE(C247,"",D247," ",E247)</f>
        <v>Mr. Stephen Vangampleare</v>
      </c>
    </row>
    <row r="248" spans="1:6" x14ac:dyDescent="0.3">
      <c r="A248" s="10" t="s">
        <v>244</v>
      </c>
      <c r="B248" s="10" t="s">
        <v>245</v>
      </c>
      <c r="C248" s="14" t="str">
        <f>MID(B248,FIND(",",B248)+2,FIND(".",B248)-FIND(",",B248))</f>
        <v xml:space="preserve">Mr. </v>
      </c>
      <c r="D248" s="8" t="str">
        <f>TRIM(MID(B248,FIND(".",B248)+1,LEN(B248)))</f>
        <v>Craig A.</v>
      </c>
      <c r="E248" s="8" t="str">
        <f>LEFT(B248,FIND(",",B248)-1)</f>
        <v>Segal</v>
      </c>
      <c r="F248" s="8" t="str">
        <f>CONCATENATE(C248,"",D248," ",E248)</f>
        <v>Mr. Craig A. Segal</v>
      </c>
    </row>
    <row r="249" spans="1:6" x14ac:dyDescent="0.3">
      <c r="A249" s="10" t="s">
        <v>2440</v>
      </c>
      <c r="B249" s="10" t="s">
        <v>2441</v>
      </c>
      <c r="C249" s="14" t="str">
        <f>MID(B249,FIND(",",B249)+2,FIND(".",B249)-FIND(",",B249))</f>
        <v xml:space="preserve">Mr. </v>
      </c>
      <c r="D249" s="8" t="str">
        <f>TRIM(MID(B249,FIND(".",B249)+1,LEN(B249)))</f>
        <v>Jon M</v>
      </c>
      <c r="E249" s="8" t="str">
        <f>LEFT(B249,FIND(",",B249)-1)</f>
        <v>Hiatt</v>
      </c>
      <c r="F249" s="8" t="str">
        <f>CONCATENATE(C249,"",D249," ",E249)</f>
        <v>Mr. Jon M Hiatt</v>
      </c>
    </row>
    <row r="250" spans="1:6" x14ac:dyDescent="0.3">
      <c r="A250" s="10" t="s">
        <v>2442</v>
      </c>
      <c r="B250" s="10" t="s">
        <v>2443</v>
      </c>
      <c r="C250" s="14" t="str">
        <f>MID(B250,FIND(",",B250)+2,FIND(".",B250)-FIND(",",B250))</f>
        <v xml:space="preserve">Mr. </v>
      </c>
      <c r="D250" s="8" t="str">
        <f>TRIM(MID(B250,FIND(".",B250)+1,LEN(B250)))</f>
        <v>Fasil</v>
      </c>
      <c r="E250" s="8" t="str">
        <f>LEFT(B250,FIND(",",B250)-1)</f>
        <v>Tadesse</v>
      </c>
      <c r="F250" s="8" t="str">
        <f>CONCATENATE(C250,"",D250," ",E250)</f>
        <v>Mr. Fasil Tadesse</v>
      </c>
    </row>
    <row r="251" spans="1:6" x14ac:dyDescent="0.3">
      <c r="A251" s="10" t="s">
        <v>2444</v>
      </c>
      <c r="B251" s="10" t="s">
        <v>2445</v>
      </c>
      <c r="C251" s="14" t="str">
        <f>MID(B251,FIND(",",B251)+2,FIND(".",B251)-FIND(",",B251))</f>
        <v xml:space="preserve">Ms. </v>
      </c>
      <c r="D251" s="8" t="str">
        <f>TRIM(MID(B251,FIND(".",B251)+1,LEN(B251)))</f>
        <v>Megan C.</v>
      </c>
      <c r="E251" s="8" t="str">
        <f>LEFT(B251,FIND(",",B251)-1)</f>
        <v>Jaswell</v>
      </c>
      <c r="F251" s="8" t="str">
        <f>CONCATENATE(C251,"",D251," ",E251)</f>
        <v>Ms. Megan C. Jaswell</v>
      </c>
    </row>
    <row r="252" spans="1:6" x14ac:dyDescent="0.3">
      <c r="A252" s="10" t="s">
        <v>2446</v>
      </c>
      <c r="B252" s="10" t="s">
        <v>2447</v>
      </c>
      <c r="C252" s="14" t="str">
        <f>MID(B252,FIND(",",B252)+2,FIND(".",B252)-FIND(",",B252))</f>
        <v xml:space="preserve">Ms. </v>
      </c>
      <c r="D252" s="8" t="str">
        <f>TRIM(MID(B252,FIND(".",B252)+1,LEN(B252)))</f>
        <v>Lisa J.</v>
      </c>
      <c r="E252" s="8" t="str">
        <f>LEFT(B252,FIND(",",B252)-1)</f>
        <v>Phillips-Cook</v>
      </c>
      <c r="F252" s="8" t="str">
        <f>CONCATENATE(C252,"",D252," ",E252)</f>
        <v>Ms. Lisa J. Phillips-Cook</v>
      </c>
    </row>
    <row r="253" spans="1:6" x14ac:dyDescent="0.3">
      <c r="A253" s="10" t="s">
        <v>2448</v>
      </c>
      <c r="B253" s="10" t="s">
        <v>2449</v>
      </c>
      <c r="C253" s="14" t="str">
        <f>MID(B253,FIND(",",B253)+2,FIND(".",B253)-FIND(",",B253))</f>
        <v xml:space="preserve">Mr. </v>
      </c>
      <c r="D253" s="8" t="str">
        <f>TRIM(MID(B253,FIND(".",B253)+1,LEN(B253)))</f>
        <v>Doron P</v>
      </c>
      <c r="E253" s="8" t="str">
        <f>LEFT(B253,FIND(",",B253)-1)</f>
        <v>Clark</v>
      </c>
      <c r="F253" s="8" t="str">
        <f>CONCATENATE(C253,"",D253," ",E253)</f>
        <v>Mr. Doron P Clark</v>
      </c>
    </row>
    <row r="254" spans="1:6" x14ac:dyDescent="0.3">
      <c r="A254" s="10" t="s">
        <v>2450</v>
      </c>
      <c r="B254" s="10" t="s">
        <v>2451</v>
      </c>
      <c r="C254" s="14" t="str">
        <f>MID(B254,FIND(",",B254)+2,FIND(".",B254)-FIND(",",B254))</f>
        <v xml:space="preserve">Ms. </v>
      </c>
      <c r="D254" s="8" t="str">
        <f>TRIM(MID(B254,FIND(".",B254)+1,LEN(B254)))</f>
        <v>Katharina</v>
      </c>
      <c r="E254" s="8" t="str">
        <f>LEFT(B254,FIND(",",B254)-1)</f>
        <v>Wang</v>
      </c>
      <c r="F254" s="8" t="str">
        <f>CONCATENATE(C254,"",D254," ",E254)</f>
        <v>Ms. Katharina Wang</v>
      </c>
    </row>
    <row r="255" spans="1:6" x14ac:dyDescent="0.3">
      <c r="A255" s="10" t="s">
        <v>2452</v>
      </c>
      <c r="B255" s="10" t="s">
        <v>2453</v>
      </c>
      <c r="C255" s="14" t="str">
        <f>MID(B255,FIND(",",B255)+2,FIND(".",B255)-FIND(",",B255))</f>
        <v xml:space="preserve">Mr. </v>
      </c>
      <c r="D255" s="8" t="str">
        <f>TRIM(MID(B255,FIND(".",B255)+1,LEN(B255)))</f>
        <v>Carl</v>
      </c>
      <c r="E255" s="8" t="str">
        <f>LEFT(B255,FIND(",",B255)-1)</f>
        <v>Desruisseaux</v>
      </c>
      <c r="F255" s="8" t="str">
        <f>CONCATENATE(C255,"",D255," ",E255)</f>
        <v>Mr. Carl Desruisseaux</v>
      </c>
    </row>
    <row r="256" spans="1:6" x14ac:dyDescent="0.3">
      <c r="A256" s="10" t="s">
        <v>2454</v>
      </c>
      <c r="B256" s="10" t="s">
        <v>2455</v>
      </c>
      <c r="C256" s="14" t="str">
        <f>MID(B256,FIND(",",B256)+2,FIND(".",B256)-FIND(",",B256))</f>
        <v xml:space="preserve">Ms. </v>
      </c>
      <c r="D256" s="8" t="str">
        <f>TRIM(MID(B256,FIND(".",B256)+1,LEN(B256)))</f>
        <v>Kelsey J.</v>
      </c>
      <c r="E256" s="8" t="str">
        <f>LEFT(B256,FIND(",",B256)-1)</f>
        <v>Ripp</v>
      </c>
      <c r="F256" s="8" t="str">
        <f>CONCATENATE(C256,"",D256," ",E256)</f>
        <v>Ms. Kelsey J. Ripp</v>
      </c>
    </row>
    <row r="257" spans="1:6" x14ac:dyDescent="0.3">
      <c r="A257" s="10" t="s">
        <v>2456</v>
      </c>
      <c r="B257" s="10" t="s">
        <v>2457</v>
      </c>
      <c r="C257" s="14" t="str">
        <f>MID(B257,FIND(",",B257)+2,FIND(".",B257)-FIND(",",B257))</f>
        <v xml:space="preserve">Mr. </v>
      </c>
      <c r="D257" s="8" t="str">
        <f>TRIM(MID(B257,FIND(".",B257)+1,LEN(B257)))</f>
        <v>Stephen A.</v>
      </c>
      <c r="E257" s="8" t="str">
        <f>LEFT(B257,FIND(",",B257)-1)</f>
        <v>Harris</v>
      </c>
      <c r="F257" s="8" t="str">
        <f>CONCATENATE(C257,"",D257," ",E257)</f>
        <v>Mr. Stephen A. Harris</v>
      </c>
    </row>
    <row r="258" spans="1:6" x14ac:dyDescent="0.3">
      <c r="A258" s="10" t="s">
        <v>2458</v>
      </c>
      <c r="B258" s="10" t="s">
        <v>2459</v>
      </c>
      <c r="C258" s="14" t="str">
        <f>MID(B258,FIND(",",B258)+2,FIND(".",B258)-FIND(",",B258))</f>
        <v xml:space="preserve">Mr. </v>
      </c>
      <c r="D258" s="8" t="str">
        <f>TRIM(MID(B258,FIND(".",B258)+1,LEN(B258)))</f>
        <v>Dan</v>
      </c>
      <c r="E258" s="8" t="str">
        <f>LEFT(B258,FIND(",",B258)-1)</f>
        <v>Shafer</v>
      </c>
      <c r="F258" s="8" t="str">
        <f>CONCATENATE(C258,"",D258," ",E258)</f>
        <v>Mr. Dan Shafer</v>
      </c>
    </row>
    <row r="259" spans="1:6" x14ac:dyDescent="0.3">
      <c r="A259" s="10" t="s">
        <v>246</v>
      </c>
      <c r="B259" s="10" t="s">
        <v>247</v>
      </c>
      <c r="C259" s="14" t="str">
        <f>MID(B259,FIND(",",B259)+2,FIND(".",B259)-FIND(",",B259))</f>
        <v xml:space="preserve">Ms. </v>
      </c>
      <c r="D259" s="8" t="str">
        <f>TRIM(MID(B259,FIND(".",B259)+1,LEN(B259)))</f>
        <v>Meredith</v>
      </c>
      <c r="E259" s="8" t="str">
        <f>LEFT(B259,FIND(",",B259)-1)</f>
        <v>Defranco</v>
      </c>
      <c r="F259" s="8" t="str">
        <f>CONCATENATE(C259,"",D259," ",E259)</f>
        <v>Ms. Meredith Defranco</v>
      </c>
    </row>
    <row r="260" spans="1:6" x14ac:dyDescent="0.3">
      <c r="A260" s="10" t="s">
        <v>2460</v>
      </c>
      <c r="B260" s="10" t="s">
        <v>2461</v>
      </c>
      <c r="C260" s="14" t="str">
        <f>MID(B260,FIND(",",B260)+2,FIND(".",B260)-FIND(",",B260))</f>
        <v xml:space="preserve">Ms. </v>
      </c>
      <c r="D260" s="8" t="str">
        <f>TRIM(MID(B260,FIND(".",B260)+1,LEN(B260)))</f>
        <v>Katie C</v>
      </c>
      <c r="E260" s="8" t="str">
        <f>LEFT(B260,FIND(",",B260)-1)</f>
        <v>Hemesath</v>
      </c>
      <c r="F260" s="8" t="str">
        <f>CONCATENATE(C260,"",D260," ",E260)</f>
        <v>Ms. Katie C Hemesath</v>
      </c>
    </row>
    <row r="261" spans="1:6" x14ac:dyDescent="0.3">
      <c r="A261" s="10" t="s">
        <v>2462</v>
      </c>
      <c r="B261" s="10" t="s">
        <v>2463</v>
      </c>
      <c r="C261" s="14" t="str">
        <f>MID(B261,FIND(",",B261)+2,FIND(".",B261)-FIND(",",B261))</f>
        <v xml:space="preserve">Ms. </v>
      </c>
      <c r="D261" s="8" t="str">
        <f>TRIM(MID(B261,FIND(".",B261)+1,LEN(B261)))</f>
        <v>Melissa K</v>
      </c>
      <c r="E261" s="8" t="str">
        <f>LEFT(B261,FIND(",",B261)-1)</f>
        <v>Vinci</v>
      </c>
      <c r="F261" s="8" t="str">
        <f>CONCATENATE(C261,"",D261," ",E261)</f>
        <v>Ms. Melissa K Vinci</v>
      </c>
    </row>
    <row r="262" spans="1:6" x14ac:dyDescent="0.3">
      <c r="A262" s="10" t="s">
        <v>2464</v>
      </c>
      <c r="B262" s="10" t="s">
        <v>2465</v>
      </c>
      <c r="C262" s="14" t="str">
        <f>MID(B262,FIND(",",B262)+2,FIND(".",B262)-FIND(",",B262))</f>
        <v xml:space="preserve">Ms. </v>
      </c>
      <c r="D262" s="8" t="str">
        <f>TRIM(MID(B262,FIND(".",B262)+1,LEN(B262)))</f>
        <v>Kara H</v>
      </c>
      <c r="E262" s="8" t="str">
        <f>LEFT(B262,FIND(",",B262)-1)</f>
        <v>Diamond-Husmann</v>
      </c>
      <c r="F262" s="8" t="str">
        <f>CONCATENATE(C262,"",D262," ",E262)</f>
        <v>Ms. Kara H Diamond-Husmann</v>
      </c>
    </row>
    <row r="263" spans="1:6" x14ac:dyDescent="0.3">
      <c r="A263" s="10" t="s">
        <v>2466</v>
      </c>
      <c r="B263" s="10" t="s">
        <v>2467</v>
      </c>
      <c r="C263" s="14" t="str">
        <f>MID(B263,FIND(",",B263)+2,FIND(".",B263)-FIND(",",B263))</f>
        <v xml:space="preserve">Mr. </v>
      </c>
      <c r="D263" s="8" t="str">
        <f>TRIM(MID(B263,FIND(".",B263)+1,LEN(B263)))</f>
        <v>Juan Carlos</v>
      </c>
      <c r="E263" s="8" t="str">
        <f>LEFT(B263,FIND(",",B263)-1)</f>
        <v>Soto</v>
      </c>
      <c r="F263" s="8" t="str">
        <f>CONCATENATE(C263,"",D263," ",E263)</f>
        <v>Mr. Juan Carlos Soto</v>
      </c>
    </row>
    <row r="264" spans="1:6" x14ac:dyDescent="0.3">
      <c r="A264" s="10" t="s">
        <v>2468</v>
      </c>
      <c r="B264" s="10" t="s">
        <v>2469</v>
      </c>
      <c r="C264" s="14" t="str">
        <f>MID(B264,FIND(",",B264)+2,FIND(".",B264)-FIND(",",B264))</f>
        <v xml:space="preserve">Mr. </v>
      </c>
      <c r="D264" s="8" t="str">
        <f>TRIM(MID(B264,FIND(".",B264)+1,LEN(B264)))</f>
        <v>John III</v>
      </c>
      <c r="E264" s="8" t="str">
        <f>LEFT(B264,FIND(",",B264)-1)</f>
        <v>Howard</v>
      </c>
      <c r="F264" s="8" t="str">
        <f>CONCATENATE(C264,"",D264," ",E264)</f>
        <v>Mr. John III Howard</v>
      </c>
    </row>
    <row r="265" spans="1:6" x14ac:dyDescent="0.3">
      <c r="A265" s="10" t="s">
        <v>2470</v>
      </c>
      <c r="B265" s="10" t="s">
        <v>2471</v>
      </c>
      <c r="C265" s="14" t="str">
        <f>MID(B265,FIND(",",B265)+2,FIND(".",B265)-FIND(",",B265))</f>
        <v xml:space="preserve">Mrs. </v>
      </c>
      <c r="D265" s="8" t="str">
        <f>TRIM(MID(B265,FIND(".",B265)+1,LEN(B265)))</f>
        <v>Sarah M</v>
      </c>
      <c r="E265" s="8" t="str">
        <f>LEFT(B265,FIND(",",B265)-1)</f>
        <v>Patrick</v>
      </c>
      <c r="F265" s="8" t="str">
        <f>CONCATENATE(C265,"",D265," ",E265)</f>
        <v>Mrs. Sarah M Patrick</v>
      </c>
    </row>
    <row r="266" spans="1:6" x14ac:dyDescent="0.3">
      <c r="A266" s="10" t="s">
        <v>2472</v>
      </c>
      <c r="B266" s="10" t="s">
        <v>2473</v>
      </c>
      <c r="C266" s="14" t="str">
        <f>MID(B266,FIND(",",B266)+2,FIND(".",B266)-FIND(",",B266))</f>
        <v xml:space="preserve">Mrs. </v>
      </c>
      <c r="D266" s="8" t="str">
        <f>TRIM(MID(B266,FIND(".",B266)+1,LEN(B266)))</f>
        <v>Kristin C</v>
      </c>
      <c r="E266" s="8" t="str">
        <f>LEFT(B266,FIND(",",B266)-1)</f>
        <v>Dacko</v>
      </c>
      <c r="F266" s="8" t="str">
        <f>CONCATENATE(C266,"",D266," ",E266)</f>
        <v>Mrs. Kristin C Dacko</v>
      </c>
    </row>
    <row r="267" spans="1:6" x14ac:dyDescent="0.3">
      <c r="A267" s="10" t="s">
        <v>2474</v>
      </c>
      <c r="B267" s="10" t="s">
        <v>2475</v>
      </c>
      <c r="C267" s="14" t="str">
        <f>MID(B267,FIND(",",B267)+2,FIND(".",B267)-FIND(",",B267))</f>
        <v xml:space="preserve">Ms. </v>
      </c>
      <c r="D267" s="8" t="str">
        <f>TRIM(MID(B267,FIND(".",B267)+1,LEN(B267)))</f>
        <v>Casey M.</v>
      </c>
      <c r="E267" s="8" t="str">
        <f>LEFT(B267,FIND(",",B267)-1)</f>
        <v>Glassey</v>
      </c>
      <c r="F267" s="8" t="str">
        <f>CONCATENATE(C267,"",D267," ",E267)</f>
        <v>Ms. Casey M. Glassey</v>
      </c>
    </row>
    <row r="268" spans="1:6" x14ac:dyDescent="0.3">
      <c r="A268" s="10" t="s">
        <v>2476</v>
      </c>
      <c r="B268" s="10" t="s">
        <v>2477</v>
      </c>
      <c r="C268" s="14" t="str">
        <f>MID(B268,FIND(",",B268)+2,FIND(".",B268)-FIND(",",B268))</f>
        <v xml:space="preserve">Mr. </v>
      </c>
      <c r="D268" s="8" t="str">
        <f>TRIM(MID(B268,FIND(".",B268)+1,LEN(B268)))</f>
        <v>Samuel</v>
      </c>
      <c r="E268" s="8" t="str">
        <f>LEFT(B268,FIND(",",B268)-1)</f>
        <v>Frechette</v>
      </c>
      <c r="F268" s="8" t="str">
        <f>CONCATENATE(C268,"",D268," ",E268)</f>
        <v>Mr. Samuel Frechette</v>
      </c>
    </row>
    <row r="269" spans="1:6" x14ac:dyDescent="0.3">
      <c r="A269" s="10" t="s">
        <v>2478</v>
      </c>
      <c r="B269" s="10" t="s">
        <v>2479</v>
      </c>
      <c r="C269" s="14" t="str">
        <f>MID(B269,FIND(",",B269)+2,FIND(".",B269)-FIND(",",B269))</f>
        <v xml:space="preserve">Mr. </v>
      </c>
      <c r="D269" s="8" t="str">
        <f>TRIM(MID(B269,FIND(".",B269)+1,LEN(B269)))</f>
        <v>Braulio</v>
      </c>
      <c r="E269" s="8" t="str">
        <f>LEFT(B269,FIND(",",B269)-1)</f>
        <v>Benitez</v>
      </c>
      <c r="F269" s="8" t="str">
        <f>CONCATENATE(C269,"",D269," ",E269)</f>
        <v>Mr. Braulio Benitez</v>
      </c>
    </row>
    <row r="270" spans="1:6" x14ac:dyDescent="0.3">
      <c r="A270" s="10" t="s">
        <v>248</v>
      </c>
      <c r="B270" s="10" t="s">
        <v>249</v>
      </c>
      <c r="C270" s="14" t="str">
        <f>MID(B270,FIND(",",B270)+2,FIND(".",B270)-FIND(",",B270))</f>
        <v xml:space="preserve">Mr. </v>
      </c>
      <c r="D270" s="8" t="str">
        <f>TRIM(MID(B270,FIND(".",B270)+1,LEN(B270)))</f>
        <v>Doug</v>
      </c>
      <c r="E270" s="8" t="str">
        <f>LEFT(B270,FIND(",",B270)-1)</f>
        <v>Kells</v>
      </c>
      <c r="F270" s="8" t="str">
        <f>CONCATENATE(C270,"",D270," ",E270)</f>
        <v>Mr. Doug Kells</v>
      </c>
    </row>
    <row r="271" spans="1:6" x14ac:dyDescent="0.3">
      <c r="A271" s="10" t="s">
        <v>2480</v>
      </c>
      <c r="B271" s="10" t="s">
        <v>2481</v>
      </c>
      <c r="C271" s="14" t="str">
        <f>MID(B271,FIND(",",B271)+2,FIND(".",B271)-FIND(",",B271))</f>
        <v xml:space="preserve">Ms. </v>
      </c>
      <c r="D271" s="8" t="str">
        <f>TRIM(MID(B271,FIND(".",B271)+1,LEN(B271)))</f>
        <v>Anne-Marie</v>
      </c>
      <c r="E271" s="8" t="str">
        <f>LEFT(B271,FIND(",",B271)-1)</f>
        <v>Gauthier</v>
      </c>
      <c r="F271" s="8" t="str">
        <f>CONCATENATE(C271,"",D271," ",E271)</f>
        <v>Ms. Anne-Marie Gauthier</v>
      </c>
    </row>
    <row r="272" spans="1:6" x14ac:dyDescent="0.3">
      <c r="A272" s="10" t="s">
        <v>2482</v>
      </c>
      <c r="B272" s="10" t="s">
        <v>2483</v>
      </c>
      <c r="C272" s="14" t="str">
        <f>MID(B272,FIND(",",B272)+2,FIND(".",B272)-FIND(",",B272))</f>
        <v xml:space="preserve">Mr. </v>
      </c>
      <c r="D272" s="8" t="str">
        <f>TRIM(MID(B272,FIND(".",B272)+1,LEN(B272)))</f>
        <v>Samuel K.</v>
      </c>
      <c r="E272" s="8" t="str">
        <f>LEFT(B272,FIND(",",B272)-1)</f>
        <v>Fazioli</v>
      </c>
      <c r="F272" s="8" t="str">
        <f>CONCATENATE(C272,"",D272," ",E272)</f>
        <v>Mr. Samuel K. Fazioli</v>
      </c>
    </row>
    <row r="273" spans="1:6" x14ac:dyDescent="0.3">
      <c r="A273" s="10" t="s">
        <v>2484</v>
      </c>
      <c r="B273" s="10" t="s">
        <v>2485</v>
      </c>
      <c r="C273" s="14" t="str">
        <f>MID(B273,FIND(",",B273)+2,FIND(".",B273)-FIND(",",B273))</f>
        <v xml:space="preserve">Mrs. </v>
      </c>
      <c r="D273" s="8" t="str">
        <f>TRIM(MID(B273,FIND(".",B273)+1,LEN(B273)))</f>
        <v>Yuki</v>
      </c>
      <c r="E273" s="8" t="str">
        <f>LEFT(B273,FIND(",",B273)-1)</f>
        <v>Chorney</v>
      </c>
      <c r="F273" s="8" t="str">
        <f>CONCATENATE(C273,"",D273," ",E273)</f>
        <v>Mrs. Yuki Chorney</v>
      </c>
    </row>
    <row r="274" spans="1:6" x14ac:dyDescent="0.3">
      <c r="A274" s="10" t="s">
        <v>2486</v>
      </c>
      <c r="B274" s="10" t="s">
        <v>2487</v>
      </c>
      <c r="C274" s="14" t="str">
        <f>MID(B274,FIND(",",B274)+2,FIND(".",B274)-FIND(",",B274))</f>
        <v xml:space="preserve">Mr. </v>
      </c>
      <c r="D274" s="8" t="str">
        <f>TRIM(MID(B274,FIND(".",B274)+1,LEN(B274)))</f>
        <v>Rafer</v>
      </c>
      <c r="E274" s="8" t="str">
        <f>LEFT(B274,FIND(",",B274)-1)</f>
        <v>Dannenhauer</v>
      </c>
      <c r="F274" s="8" t="str">
        <f>CONCATENATE(C274,"",D274," ",E274)</f>
        <v>Mr. Rafer Dannenhauer</v>
      </c>
    </row>
    <row r="275" spans="1:6" x14ac:dyDescent="0.3">
      <c r="A275" s="10" t="s">
        <v>2488</v>
      </c>
      <c r="B275" s="10" t="s">
        <v>2489</v>
      </c>
      <c r="C275" s="14" t="str">
        <f>MID(B275,FIND(",",B275)+2,FIND(".",B275)-FIND(",",B275))</f>
        <v xml:space="preserve">Ms. </v>
      </c>
      <c r="D275" s="8" t="str">
        <f>TRIM(MID(B275,FIND(".",B275)+1,LEN(B275)))</f>
        <v>Claire</v>
      </c>
      <c r="E275" s="8" t="str">
        <f>LEFT(B275,FIND(",",B275)-1)</f>
        <v>McComb</v>
      </c>
      <c r="F275" s="8" t="str">
        <f>CONCATENATE(C275,"",D275," ",E275)</f>
        <v>Ms. Claire McComb</v>
      </c>
    </row>
    <row r="276" spans="1:6" x14ac:dyDescent="0.3">
      <c r="A276" s="10" t="s">
        <v>2490</v>
      </c>
      <c r="B276" s="10" t="s">
        <v>2491</v>
      </c>
      <c r="C276" s="14" t="str">
        <f>MID(B276,FIND(",",B276)+2,FIND(".",B276)-FIND(",",B276))</f>
        <v xml:space="preserve">Ms. </v>
      </c>
      <c r="D276" s="8" t="str">
        <f>TRIM(MID(B276,FIND(".",B276)+1,LEN(B276)))</f>
        <v>Erynn J.</v>
      </c>
      <c r="E276" s="8" t="str">
        <f>LEFT(B276,FIND(",",B276)-1)</f>
        <v>Blake</v>
      </c>
      <c r="F276" s="8" t="str">
        <f>CONCATENATE(C276,"",D276," ",E276)</f>
        <v>Ms. Erynn J. Blake</v>
      </c>
    </row>
    <row r="277" spans="1:6" x14ac:dyDescent="0.3">
      <c r="A277" s="10" t="s">
        <v>2492</v>
      </c>
      <c r="B277" s="10" t="s">
        <v>2493</v>
      </c>
      <c r="C277" s="14" t="str">
        <f>MID(B277,FIND(",",B277)+2,FIND(".",B277)-FIND(",",B277))</f>
        <v xml:space="preserve">Mr. </v>
      </c>
      <c r="D277" s="8" t="str">
        <f>TRIM(MID(B277,FIND(".",B277)+1,LEN(B277)))</f>
        <v>Mahesh</v>
      </c>
      <c r="E277" s="8" t="str">
        <f>LEFT(B277,FIND(",",B277)-1)</f>
        <v>Sambasivam</v>
      </c>
      <c r="F277" s="8" t="str">
        <f>CONCATENATE(C277,"",D277," ",E277)</f>
        <v>Mr. Mahesh Sambasivam</v>
      </c>
    </row>
    <row r="278" spans="1:6" x14ac:dyDescent="0.3">
      <c r="A278" s="10" t="s">
        <v>2494</v>
      </c>
      <c r="B278" s="10" t="s">
        <v>2495</v>
      </c>
      <c r="C278" s="14" t="str">
        <f>MID(B278,FIND(",",B278)+2,FIND(".",B278)-FIND(",",B278))</f>
        <v xml:space="preserve">Mr. </v>
      </c>
      <c r="D278" s="8" t="str">
        <f>TRIM(MID(B278,FIND(".",B278)+1,LEN(B278)))</f>
        <v>Stanley</v>
      </c>
      <c r="E278" s="8" t="str">
        <f>LEFT(B278,FIND(",",B278)-1)</f>
        <v>Maina</v>
      </c>
      <c r="F278" s="8" t="str">
        <f>CONCATENATE(C278,"",D278," ",E278)</f>
        <v>Mr. Stanley Maina</v>
      </c>
    </row>
    <row r="279" spans="1:6" x14ac:dyDescent="0.3">
      <c r="A279" s="10" t="s">
        <v>2496</v>
      </c>
      <c r="B279" s="10" t="s">
        <v>2497</v>
      </c>
      <c r="C279" s="14" t="str">
        <f>MID(B279,FIND(",",B279)+2,FIND(".",B279)-FIND(",",B279))</f>
        <v xml:space="preserve">Mr. </v>
      </c>
      <c r="D279" s="8" t="str">
        <f>TRIM(MID(B279,FIND(".",B279)+1,LEN(B279)))</f>
        <v>Gregory</v>
      </c>
      <c r="E279" s="8" t="str">
        <f>LEFT(B279,FIND(",",B279)-1)</f>
        <v>Keshian</v>
      </c>
      <c r="F279" s="8" t="str">
        <f>CONCATENATE(C279,"",D279," ",E279)</f>
        <v>Mr. Gregory Keshian</v>
      </c>
    </row>
    <row r="280" spans="1:6" x14ac:dyDescent="0.3">
      <c r="A280" s="10" t="s">
        <v>2498</v>
      </c>
      <c r="B280" s="10" t="s">
        <v>2499</v>
      </c>
      <c r="C280" s="14" t="str">
        <f>MID(B280,FIND(",",B280)+2,FIND(".",B280)-FIND(",",B280))</f>
        <v xml:space="preserve">Mr. </v>
      </c>
      <c r="D280" s="8" t="str">
        <f>TRIM(MID(B280,FIND(".",B280)+1,LEN(B280)))</f>
        <v>Eric</v>
      </c>
      <c r="E280" s="8" t="str">
        <f>LEFT(B280,FIND(",",B280)-1)</f>
        <v>Maas</v>
      </c>
      <c r="F280" s="8" t="str">
        <f>CONCATENATE(C280,"",D280," ",E280)</f>
        <v>Mr. Eric Maas</v>
      </c>
    </row>
    <row r="281" spans="1:6" x14ac:dyDescent="0.3">
      <c r="A281" s="10" t="s">
        <v>250</v>
      </c>
      <c r="B281" s="10" t="s">
        <v>251</v>
      </c>
      <c r="C281" s="14" t="str">
        <f>MID(B281,FIND(",",B281)+2,FIND(".",B281)-FIND(",",B281))</f>
        <v xml:space="preserve">Ms. </v>
      </c>
      <c r="D281" s="8" t="str">
        <f>TRIM(MID(B281,FIND(".",B281)+1,LEN(B281)))</f>
        <v>Elizabeth J.</v>
      </c>
      <c r="E281" s="8" t="str">
        <f>LEFT(B281,FIND(",",B281)-1)</f>
        <v>Lawton</v>
      </c>
      <c r="F281" s="8" t="str">
        <f>CONCATENATE(C281,"",D281," ",E281)</f>
        <v>Ms. Elizabeth J. Lawton</v>
      </c>
    </row>
    <row r="282" spans="1:6" x14ac:dyDescent="0.3">
      <c r="A282" s="10" t="s">
        <v>2500</v>
      </c>
      <c r="B282" s="10" t="s">
        <v>2501</v>
      </c>
      <c r="C282" s="14" t="str">
        <f>MID(B282,FIND(",",B282)+2,FIND(".",B282)-FIND(",",B282))</f>
        <v xml:space="preserve">Ms. </v>
      </c>
      <c r="D282" s="8" t="str">
        <f>TRIM(MID(B282,FIND(".",B282)+1,LEN(B282)))</f>
        <v>Rachel M</v>
      </c>
      <c r="E282" s="8" t="str">
        <f>LEFT(B282,FIND(",",B282)-1)</f>
        <v>Sinasac</v>
      </c>
      <c r="F282" s="8" t="str">
        <f>CONCATENATE(C282,"",D282," ",E282)</f>
        <v>Ms. Rachel M Sinasac</v>
      </c>
    </row>
    <row r="283" spans="1:6" x14ac:dyDescent="0.3">
      <c r="A283" s="10" t="s">
        <v>2502</v>
      </c>
      <c r="B283" s="10" t="s">
        <v>2503</v>
      </c>
      <c r="C283" s="14" t="str">
        <f>MID(B283,FIND(",",B283)+2,FIND(".",B283)-FIND(",",B283))</f>
        <v xml:space="preserve">Mr. </v>
      </c>
      <c r="D283" s="8" t="str">
        <f>TRIM(MID(B283,FIND(".",B283)+1,LEN(B283)))</f>
        <v>Fritz</v>
      </c>
      <c r="E283" s="8" t="str">
        <f>LEFT(B283,FIND(",",B283)-1)</f>
        <v>Van De Kamp</v>
      </c>
      <c r="F283" s="8" t="str">
        <f>CONCATENATE(C283,"",D283," ",E283)</f>
        <v>Mr. Fritz Van De Kamp</v>
      </c>
    </row>
    <row r="284" spans="1:6" x14ac:dyDescent="0.3">
      <c r="A284" s="10" t="s">
        <v>2504</v>
      </c>
      <c r="B284" s="10" t="s">
        <v>2505</v>
      </c>
      <c r="C284" s="14" t="str">
        <f>MID(B284,FIND(",",B284)+2,FIND(".",B284)-FIND(",",B284))</f>
        <v xml:space="preserve">Mr. </v>
      </c>
      <c r="D284" s="8" t="str">
        <f>TRIM(MID(B284,FIND(".",B284)+1,LEN(B284)))</f>
        <v>Brad</v>
      </c>
      <c r="E284" s="8" t="str">
        <f>LEFT(B284,FIND(",",B284)-1)</f>
        <v>Ruffo</v>
      </c>
      <c r="F284" s="8" t="str">
        <f>CONCATENATE(C284,"",D284," ",E284)</f>
        <v>Mr. Brad Ruffo</v>
      </c>
    </row>
    <row r="285" spans="1:6" x14ac:dyDescent="0.3">
      <c r="A285" s="10" t="s">
        <v>2506</v>
      </c>
      <c r="B285" s="10" t="s">
        <v>2507</v>
      </c>
      <c r="C285" s="14" t="str">
        <f>MID(B285,FIND(",",B285)+2,FIND(".",B285)-FIND(",",B285))</f>
        <v xml:space="preserve">Ms. </v>
      </c>
      <c r="D285" s="8" t="str">
        <f>TRIM(MID(B285,FIND(".",B285)+1,LEN(B285)))</f>
        <v>Claire M</v>
      </c>
      <c r="E285" s="8" t="str">
        <f>LEFT(B285,FIND(",",B285)-1)</f>
        <v>Long</v>
      </c>
      <c r="F285" s="8" t="str">
        <f>CONCATENATE(C285,"",D285," ",E285)</f>
        <v>Ms. Claire M Long</v>
      </c>
    </row>
    <row r="286" spans="1:6" x14ac:dyDescent="0.3">
      <c r="A286" s="10" t="s">
        <v>2508</v>
      </c>
      <c r="B286" s="10" t="s">
        <v>2509</v>
      </c>
      <c r="C286" s="14" t="str">
        <f>MID(B286,FIND(",",B286)+2,FIND(".",B286)-FIND(",",B286))</f>
        <v xml:space="preserve">Mrs. </v>
      </c>
      <c r="D286" s="8" t="str">
        <f>TRIM(MID(B286,FIND(".",B286)+1,LEN(B286)))</f>
        <v>Jennifer</v>
      </c>
      <c r="E286" s="8" t="str">
        <f>LEFT(B286,FIND(",",B286)-1)</f>
        <v>Rohde</v>
      </c>
      <c r="F286" s="8" t="str">
        <f>CONCATENATE(C286,"",D286," ",E286)</f>
        <v>Mrs. Jennifer Rohde</v>
      </c>
    </row>
    <row r="287" spans="1:6" x14ac:dyDescent="0.3">
      <c r="A287" s="10" t="s">
        <v>2510</v>
      </c>
      <c r="B287" s="10" t="s">
        <v>2511</v>
      </c>
      <c r="C287" s="14" t="str">
        <f>MID(B287,FIND(",",B287)+2,FIND(".",B287)-FIND(",",B287))</f>
        <v xml:space="preserve">Ms. </v>
      </c>
      <c r="D287" s="8" t="str">
        <f>TRIM(MID(B287,FIND(".",B287)+1,LEN(B287)))</f>
        <v>Maria S.</v>
      </c>
      <c r="E287" s="8" t="str">
        <f>LEFT(B287,FIND(",",B287)-1)</f>
        <v>Bonzi</v>
      </c>
      <c r="F287" s="8" t="str">
        <f>CONCATENATE(C287,"",D287," ",E287)</f>
        <v>Ms. Maria S. Bonzi</v>
      </c>
    </row>
    <row r="288" spans="1:6" x14ac:dyDescent="0.3">
      <c r="A288" s="10" t="s">
        <v>2512</v>
      </c>
      <c r="B288" s="10" t="s">
        <v>2513</v>
      </c>
      <c r="C288" s="14" t="str">
        <f>MID(B288,FIND(",",B288)+2,FIND(".",B288)-FIND(",",B288))</f>
        <v xml:space="preserve">Ms. </v>
      </c>
      <c r="D288" s="8" t="str">
        <f>TRIM(MID(B288,FIND(".",B288)+1,LEN(B288)))</f>
        <v>Katherine E</v>
      </c>
      <c r="E288" s="8" t="str">
        <f>LEFT(B288,FIND(",",B288)-1)</f>
        <v>Moore</v>
      </c>
      <c r="F288" s="8" t="str">
        <f>CONCATENATE(C288,"",D288," ",E288)</f>
        <v>Ms. Katherine E Moore</v>
      </c>
    </row>
    <row r="289" spans="1:6" x14ac:dyDescent="0.3">
      <c r="A289" s="10" t="s">
        <v>2514</v>
      </c>
      <c r="B289" s="10" t="s">
        <v>2515</v>
      </c>
      <c r="C289" s="14" t="str">
        <f>MID(B289,FIND(",",B289)+2,FIND(".",B289)-FIND(",",B289))</f>
        <v xml:space="preserve">Mr. </v>
      </c>
      <c r="D289" s="8" t="str">
        <f>TRIM(MID(B289,FIND(".",B289)+1,LEN(B289)))</f>
        <v>Michael</v>
      </c>
      <c r="E289" s="8" t="str">
        <f>LEFT(B289,FIND(",",B289)-1)</f>
        <v>McGrane</v>
      </c>
      <c r="F289" s="8" t="str">
        <f>CONCATENATE(C289,"",D289," ",E289)</f>
        <v>Mr. Michael McGrane</v>
      </c>
    </row>
    <row r="290" spans="1:6" x14ac:dyDescent="0.3">
      <c r="A290" s="10" t="s">
        <v>2516</v>
      </c>
      <c r="B290" s="10" t="s">
        <v>2517</v>
      </c>
      <c r="C290" s="14" t="str">
        <f>MID(B290,FIND(",",B290)+2,FIND(".",B290)-FIND(",",B290))</f>
        <v xml:space="preserve">Ms. </v>
      </c>
      <c r="D290" s="8" t="str">
        <f>TRIM(MID(B290,FIND(".",B290)+1,LEN(B290)))</f>
        <v>Roxanne</v>
      </c>
      <c r="E290" s="8" t="str">
        <f>LEFT(B290,FIND(",",B290)-1)</f>
        <v>Stepnowski</v>
      </c>
      <c r="F290" s="8" t="str">
        <f>CONCATENATE(C290,"",D290," ",E290)</f>
        <v>Ms. Roxanne Stepnowski</v>
      </c>
    </row>
    <row r="291" spans="1:6" x14ac:dyDescent="0.3">
      <c r="A291" s="10" t="s">
        <v>2518</v>
      </c>
      <c r="B291" s="10" t="s">
        <v>2519</v>
      </c>
      <c r="C291" s="14" t="str">
        <f>MID(B291,FIND(",",B291)+2,FIND(".",B291)-FIND(",",B291))</f>
        <v xml:space="preserve">Mr. </v>
      </c>
      <c r="D291" s="8" t="str">
        <f>TRIM(MID(B291,FIND(".",B291)+1,LEN(B291)))</f>
        <v>Israel</v>
      </c>
      <c r="E291" s="8" t="str">
        <f>LEFT(B291,FIND(",",B291)-1)</f>
        <v>Merkle</v>
      </c>
      <c r="F291" s="8" t="str">
        <f>CONCATENATE(C291,"",D291," ",E291)</f>
        <v>Mr. Israel Merkle</v>
      </c>
    </row>
    <row r="292" spans="1:6" x14ac:dyDescent="0.3">
      <c r="A292" s="10" t="s">
        <v>252</v>
      </c>
      <c r="B292" s="10" t="s">
        <v>253</v>
      </c>
      <c r="C292" s="14" t="str">
        <f>MID(B292,FIND(",",B292)+2,FIND(".",B292)-FIND(",",B292))</f>
        <v xml:space="preserve">Mr. </v>
      </c>
      <c r="D292" s="8" t="str">
        <f>TRIM(MID(B292,FIND(".",B292)+1,LEN(B292)))</f>
        <v>Matthew P</v>
      </c>
      <c r="E292" s="8" t="str">
        <f>LEFT(B292,FIND(",",B292)-1)</f>
        <v>Bejar</v>
      </c>
      <c r="F292" s="8" t="str">
        <f>CONCATENATE(C292,"",D292," ",E292)</f>
        <v>Mr. Matthew P Bejar</v>
      </c>
    </row>
    <row r="293" spans="1:6" x14ac:dyDescent="0.3">
      <c r="A293" s="10" t="s">
        <v>2520</v>
      </c>
      <c r="B293" s="10" t="s">
        <v>2521</v>
      </c>
      <c r="C293" s="14" t="str">
        <f>MID(B293,FIND(",",B293)+2,FIND(".",B293)-FIND(",",B293))</f>
        <v xml:space="preserve">Mr. </v>
      </c>
      <c r="D293" s="8" t="str">
        <f>TRIM(MID(B293,FIND(".",B293)+1,LEN(B293)))</f>
        <v>Samalya</v>
      </c>
      <c r="E293" s="8" t="str">
        <f>LEFT(B293,FIND(",",B293)-1)</f>
        <v>Schaefer</v>
      </c>
      <c r="F293" s="8" t="str">
        <f>CONCATENATE(C293,"",D293," ",E293)</f>
        <v>Mr. Samalya Schaefer</v>
      </c>
    </row>
    <row r="294" spans="1:6" x14ac:dyDescent="0.3">
      <c r="A294" s="10" t="s">
        <v>2522</v>
      </c>
      <c r="B294" s="10" t="s">
        <v>2523</v>
      </c>
      <c r="C294" s="14" t="str">
        <f>MID(B294,FIND(",",B294)+2,FIND(".",B294)-FIND(",",B294))</f>
        <v xml:space="preserve">Mr. </v>
      </c>
      <c r="D294" s="8" t="str">
        <f>TRIM(MID(B294,FIND(".",B294)+1,LEN(B294)))</f>
        <v>Peter</v>
      </c>
      <c r="E294" s="8" t="str">
        <f>LEFT(B294,FIND(",",B294)-1)</f>
        <v>Vigneron</v>
      </c>
      <c r="F294" s="8" t="str">
        <f>CONCATENATE(C294,"",D294," ",E294)</f>
        <v>Mr. Peter Vigneron</v>
      </c>
    </row>
    <row r="295" spans="1:6" x14ac:dyDescent="0.3">
      <c r="A295" s="10" t="s">
        <v>2524</v>
      </c>
      <c r="B295" s="10" t="s">
        <v>2525</v>
      </c>
      <c r="C295" s="14" t="str">
        <f>MID(B295,FIND(",",B295)+2,FIND(".",B295)-FIND(",",B295))</f>
        <v xml:space="preserve">Ms. </v>
      </c>
      <c r="D295" s="8" t="str">
        <f>TRIM(MID(B295,FIND(".",B295)+1,LEN(B295)))</f>
        <v>Alicia</v>
      </c>
      <c r="E295" s="8" t="str">
        <f>LEFT(B295,FIND(",",B295)-1)</f>
        <v>Mucci</v>
      </c>
      <c r="F295" s="8" t="str">
        <f>CONCATENATE(C295,"",D295," ",E295)</f>
        <v>Ms. Alicia Mucci</v>
      </c>
    </row>
    <row r="296" spans="1:6" x14ac:dyDescent="0.3">
      <c r="A296" s="10" t="s">
        <v>2526</v>
      </c>
      <c r="B296" s="10" t="s">
        <v>2527</v>
      </c>
      <c r="C296" s="14" t="str">
        <f>MID(B296,FIND(",",B296)+2,FIND(".",B296)-FIND(",",B296))</f>
        <v xml:space="preserve">Ms. </v>
      </c>
      <c r="D296" s="8" t="str">
        <f>TRIM(MID(B296,FIND(".",B296)+1,LEN(B296)))</f>
        <v>Sarah K.</v>
      </c>
      <c r="E296" s="8" t="str">
        <f>LEFT(B296,FIND(",",B296)-1)</f>
        <v>MacDonald</v>
      </c>
      <c r="F296" s="8" t="str">
        <f>CONCATENATE(C296,"",D296," ",E296)</f>
        <v>Ms. Sarah K. MacDonald</v>
      </c>
    </row>
    <row r="297" spans="1:6" x14ac:dyDescent="0.3">
      <c r="A297" s="10" t="s">
        <v>2528</v>
      </c>
      <c r="B297" s="10" t="s">
        <v>2529</v>
      </c>
      <c r="C297" s="14" t="str">
        <f>MID(B297,FIND(",",B297)+2,FIND(".",B297)-FIND(",",B297))</f>
        <v xml:space="preserve">Mr. </v>
      </c>
      <c r="D297" s="8" t="str">
        <f>TRIM(MID(B297,FIND(".",B297)+1,LEN(B297)))</f>
        <v>Guomin</v>
      </c>
      <c r="E297" s="8" t="str">
        <f>LEFT(B297,FIND(",",B297)-1)</f>
        <v>Deng</v>
      </c>
      <c r="F297" s="8" t="str">
        <f>CONCATENATE(C297,"",D297," ",E297)</f>
        <v>Mr. Guomin Deng</v>
      </c>
    </row>
    <row r="298" spans="1:6" x14ac:dyDescent="0.3">
      <c r="A298" s="10" t="s">
        <v>2530</v>
      </c>
      <c r="B298" s="10" t="s">
        <v>2531</v>
      </c>
      <c r="C298" s="14" t="str">
        <f>MID(B298,FIND(",",B298)+2,FIND(".",B298)-FIND(",",B298))</f>
        <v xml:space="preserve">Mr. </v>
      </c>
      <c r="D298" s="8" t="str">
        <f>TRIM(MID(B298,FIND(".",B298)+1,LEN(B298)))</f>
        <v>Javier</v>
      </c>
      <c r="E298" s="8" t="str">
        <f>LEFT(B298,FIND(",",B298)-1)</f>
        <v>De Mata</v>
      </c>
      <c r="F298" s="8" t="str">
        <f>CONCATENATE(C298,"",D298," ",E298)</f>
        <v>Mr. Javier De Mata</v>
      </c>
    </row>
    <row r="299" spans="1:6" x14ac:dyDescent="0.3">
      <c r="A299" s="10" t="s">
        <v>2532</v>
      </c>
      <c r="B299" s="10" t="s">
        <v>2533</v>
      </c>
      <c r="C299" s="14" t="str">
        <f>MID(B299,FIND(",",B299)+2,FIND(".",B299)-FIND(",",B299))</f>
        <v xml:space="preserve">Mr. </v>
      </c>
      <c r="D299" s="8" t="str">
        <f>TRIM(MID(B299,FIND(".",B299)+1,LEN(B299)))</f>
        <v>Matt</v>
      </c>
      <c r="E299" s="8" t="str">
        <f>LEFT(B299,FIND(",",B299)-1)</f>
        <v>Strickland</v>
      </c>
      <c r="F299" s="8" t="str">
        <f>CONCATENATE(C299,"",D299," ",E299)</f>
        <v>Mr. Matt Strickland</v>
      </c>
    </row>
    <row r="300" spans="1:6" x14ac:dyDescent="0.3">
      <c r="A300" s="10" t="s">
        <v>2534</v>
      </c>
      <c r="B300" s="10" t="s">
        <v>2535</v>
      </c>
      <c r="C300" s="14" t="str">
        <f>MID(B300,FIND(",",B300)+2,FIND(".",B300)-FIND(",",B300))</f>
        <v xml:space="preserve">Mr. </v>
      </c>
      <c r="D300" s="8" t="str">
        <f>TRIM(MID(B300,FIND(".",B300)+1,LEN(B300)))</f>
        <v>Thomas S</v>
      </c>
      <c r="E300" s="8" t="str">
        <f>LEFT(B300,FIND(",",B300)-1)</f>
        <v>Cheney</v>
      </c>
      <c r="F300" s="8" t="str">
        <f>CONCATENATE(C300,"",D300," ",E300)</f>
        <v>Mr. Thomas S Cheney</v>
      </c>
    </row>
    <row r="301" spans="1:6" x14ac:dyDescent="0.3">
      <c r="A301" s="10" t="s">
        <v>2536</v>
      </c>
      <c r="B301" s="10" t="s">
        <v>2537</v>
      </c>
      <c r="C301" s="14" t="str">
        <f>MID(B301,FIND(",",B301)+2,FIND(".",B301)-FIND(",",B301))</f>
        <v xml:space="preserve">Ms. </v>
      </c>
      <c r="D301" s="8" t="str">
        <f>TRIM(MID(B301,FIND(".",B301)+1,LEN(B301)))</f>
        <v>Martha Patricia</v>
      </c>
      <c r="E301" s="8" t="str">
        <f>LEFT(B301,FIND(",",B301)-1)</f>
        <v>Godoy</v>
      </c>
      <c r="F301" s="8" t="str">
        <f>CONCATENATE(C301,"",D301," ",E301)</f>
        <v>Ms. Martha Patricia Godoy</v>
      </c>
    </row>
    <row r="302" spans="1:6" x14ac:dyDescent="0.3">
      <c r="A302" s="10" t="s">
        <v>2538</v>
      </c>
      <c r="B302" s="10" t="s">
        <v>2539</v>
      </c>
      <c r="C302" s="14" t="str">
        <f>MID(B302,FIND(",",B302)+2,FIND(".",B302)-FIND(",",B302))</f>
        <v xml:space="preserve">Ms. </v>
      </c>
      <c r="D302" s="8" t="str">
        <f>TRIM(MID(B302,FIND(".",B302)+1,LEN(B302)))</f>
        <v>Alicia</v>
      </c>
      <c r="E302" s="8" t="str">
        <f>LEFT(B302,FIND(",",B302)-1)</f>
        <v>Rider</v>
      </c>
      <c r="F302" s="8" t="str">
        <f>CONCATENATE(C302,"",D302," ",E302)</f>
        <v>Ms. Alicia Rider</v>
      </c>
    </row>
    <row r="303" spans="1:6" x14ac:dyDescent="0.3">
      <c r="A303" s="10" t="s">
        <v>254</v>
      </c>
      <c r="B303" s="10" t="s">
        <v>255</v>
      </c>
      <c r="C303" s="14" t="str">
        <f>MID(B303,FIND(",",B303)+2,FIND(".",B303)-FIND(",",B303))</f>
        <v xml:space="preserve">Mr. </v>
      </c>
      <c r="D303" s="8" t="str">
        <f>TRIM(MID(B303,FIND(".",B303)+1,LEN(B303)))</f>
        <v>Guillermo Sr.</v>
      </c>
      <c r="E303" s="8" t="str">
        <f>LEFT(B303,FIND(",",B303)-1)</f>
        <v>Navarro Castro</v>
      </c>
      <c r="F303" s="8" t="str">
        <f>CONCATENATE(C303,"",D303," ",E303)</f>
        <v>Mr. Guillermo Sr. Navarro Castro</v>
      </c>
    </row>
    <row r="304" spans="1:6" x14ac:dyDescent="0.3">
      <c r="A304" s="10" t="s">
        <v>2540</v>
      </c>
      <c r="B304" s="10" t="s">
        <v>2541</v>
      </c>
      <c r="C304" s="14" t="str">
        <f>MID(B304,FIND(",",B304)+2,FIND(".",B304)-FIND(",",B304))</f>
        <v xml:space="preserve">Ms. </v>
      </c>
      <c r="D304" s="8" t="str">
        <f>TRIM(MID(B304,FIND(".",B304)+1,LEN(B304)))</f>
        <v>Jennifer V.</v>
      </c>
      <c r="E304" s="8" t="str">
        <f>LEFT(B304,FIND(",",B304)-1)</f>
        <v>Evans</v>
      </c>
      <c r="F304" s="8" t="str">
        <f>CONCATENATE(C304,"",D304," ",E304)</f>
        <v>Ms. Jennifer V. Evans</v>
      </c>
    </row>
    <row r="305" spans="1:6" x14ac:dyDescent="0.3">
      <c r="A305" s="10" t="s">
        <v>2542</v>
      </c>
      <c r="B305" s="10" t="s">
        <v>2543</v>
      </c>
      <c r="C305" s="14" t="str">
        <f>MID(B305,FIND(",",B305)+2,FIND(".",B305)-FIND(",",B305))</f>
        <v xml:space="preserve">Mr. </v>
      </c>
      <c r="D305" s="8" t="str">
        <f>TRIM(MID(B305,FIND(".",B305)+1,LEN(B305)))</f>
        <v>Michael W.</v>
      </c>
      <c r="E305" s="8" t="str">
        <f>LEFT(B305,FIND(",",B305)-1)</f>
        <v>Anderson</v>
      </c>
      <c r="F305" s="8" t="str">
        <f>CONCATENATE(C305,"",D305," ",E305)</f>
        <v>Mr. Michael W. Anderson</v>
      </c>
    </row>
    <row r="306" spans="1:6" x14ac:dyDescent="0.3">
      <c r="A306" s="10" t="s">
        <v>2544</v>
      </c>
      <c r="B306" s="10" t="s">
        <v>2545</v>
      </c>
      <c r="C306" s="14" t="str">
        <f>MID(B306,FIND(",",B306)+2,FIND(".",B306)-FIND(",",B306))</f>
        <v xml:space="preserve">Mr. </v>
      </c>
      <c r="D306" s="8" t="str">
        <f>TRIM(MID(B306,FIND(".",B306)+1,LEN(B306)))</f>
        <v>Eddie C</v>
      </c>
      <c r="E306" s="8" t="str">
        <f>LEFT(B306,FIND(",",B306)-1)</f>
        <v>Walters</v>
      </c>
      <c r="F306" s="8" t="str">
        <f>CONCATENATE(C306,"",D306," ",E306)</f>
        <v>Mr. Eddie C Walters</v>
      </c>
    </row>
    <row r="307" spans="1:6" x14ac:dyDescent="0.3">
      <c r="A307" s="10" t="s">
        <v>2546</v>
      </c>
      <c r="B307" s="10" t="s">
        <v>2547</v>
      </c>
      <c r="C307" s="14" t="str">
        <f>MID(B307,FIND(",",B307)+2,FIND(".",B307)-FIND(",",B307))</f>
        <v xml:space="preserve">Mr. </v>
      </c>
      <c r="D307" s="8" t="str">
        <f>TRIM(MID(B307,FIND(".",B307)+1,LEN(B307)))</f>
        <v>Maxime M</v>
      </c>
      <c r="E307" s="8" t="str">
        <f>LEFT(B307,FIND(",",B307)-1)</f>
        <v>Leboeuf</v>
      </c>
      <c r="F307" s="8" t="str">
        <f>CONCATENATE(C307,"",D307," ",E307)</f>
        <v>Mr. Maxime M Leboeuf</v>
      </c>
    </row>
    <row r="308" spans="1:6" x14ac:dyDescent="0.3">
      <c r="A308" s="10" t="s">
        <v>2548</v>
      </c>
      <c r="B308" s="10" t="s">
        <v>2549</v>
      </c>
      <c r="C308" s="14" t="str">
        <f>MID(B308,FIND(",",B308)+2,FIND(".",B308)-FIND(",",B308))</f>
        <v xml:space="preserve">Mr. </v>
      </c>
      <c r="D308" s="8" t="str">
        <f>TRIM(MID(B308,FIND(".",B308)+1,LEN(B308)))</f>
        <v>Mark D</v>
      </c>
      <c r="E308" s="8" t="str">
        <f>LEFT(B308,FIND(",",B308)-1)</f>
        <v>Scheibel</v>
      </c>
      <c r="F308" s="8" t="str">
        <f>CONCATENATE(C308,"",D308," ",E308)</f>
        <v>Mr. Mark D Scheibel</v>
      </c>
    </row>
    <row r="309" spans="1:6" x14ac:dyDescent="0.3">
      <c r="A309" s="10" t="s">
        <v>2550</v>
      </c>
      <c r="B309" s="10" t="s">
        <v>2551</v>
      </c>
      <c r="C309" s="14" t="str">
        <f>MID(B309,FIND(",",B309)+2,FIND(".",B309)-FIND(",",B309))</f>
        <v xml:space="preserve">Mr. </v>
      </c>
      <c r="D309" s="8" t="str">
        <f>TRIM(MID(B309,FIND(".",B309)+1,LEN(B309)))</f>
        <v>Adam</v>
      </c>
      <c r="E309" s="8" t="str">
        <f>LEFT(B309,FIND(",",B309)-1)</f>
        <v>Ritter</v>
      </c>
      <c r="F309" s="8" t="str">
        <f>CONCATENATE(C309,"",D309," ",E309)</f>
        <v>Mr. Adam Ritter</v>
      </c>
    </row>
    <row r="310" spans="1:6" x14ac:dyDescent="0.3">
      <c r="A310" s="10" t="s">
        <v>2552</v>
      </c>
      <c r="B310" s="10" t="s">
        <v>2553</v>
      </c>
      <c r="C310" s="14" t="str">
        <f>MID(B310,FIND(",",B310)+2,FIND(".",B310)-FIND(",",B310))</f>
        <v xml:space="preserve">Mr. </v>
      </c>
      <c r="D310" s="8" t="str">
        <f>TRIM(MID(B310,FIND(".",B310)+1,LEN(B310)))</f>
        <v>Justin M</v>
      </c>
      <c r="E310" s="8" t="str">
        <f>LEFT(B310,FIND(",",B310)-1)</f>
        <v>Deeg</v>
      </c>
      <c r="F310" s="8" t="str">
        <f>CONCATENATE(C310,"",D310," ",E310)</f>
        <v>Mr. Justin M Deeg</v>
      </c>
    </row>
    <row r="311" spans="1:6" x14ac:dyDescent="0.3">
      <c r="A311" s="10" t="s">
        <v>2554</v>
      </c>
      <c r="B311" s="10" t="s">
        <v>2555</v>
      </c>
      <c r="C311" s="14" t="str">
        <f>MID(B311,FIND(",",B311)+2,FIND(".",B311)-FIND(",",B311))</f>
        <v xml:space="preserve">Ms. </v>
      </c>
      <c r="D311" s="8" t="str">
        <f>TRIM(MID(B311,FIND(".",B311)+1,LEN(B311)))</f>
        <v>Svetlana V.</v>
      </c>
      <c r="E311" s="8" t="str">
        <f>LEFT(B311,FIND(",",B311)-1)</f>
        <v>Pretot</v>
      </c>
      <c r="F311" s="8" t="str">
        <f>CONCATENATE(C311,"",D311," ",E311)</f>
        <v>Ms. Svetlana V. Pretot</v>
      </c>
    </row>
    <row r="312" spans="1:6" x14ac:dyDescent="0.3">
      <c r="A312" s="10" t="s">
        <v>2556</v>
      </c>
      <c r="B312" s="10" t="s">
        <v>2557</v>
      </c>
      <c r="C312" s="14" t="str">
        <f>MID(B312,FIND(",",B312)+2,FIND(".",B312)-FIND(",",B312))</f>
        <v xml:space="preserve">Ms. </v>
      </c>
      <c r="D312" s="8" t="str">
        <f>TRIM(MID(B312,FIND(".",B312)+1,LEN(B312)))</f>
        <v>Jana L</v>
      </c>
      <c r="E312" s="8" t="str">
        <f>LEFT(B312,FIND(",",B312)-1)</f>
        <v>Willsey</v>
      </c>
      <c r="F312" s="8" t="str">
        <f>CONCATENATE(C312,"",D312," ",E312)</f>
        <v>Ms. Jana L Willsey</v>
      </c>
    </row>
    <row r="313" spans="1:6" x14ac:dyDescent="0.3">
      <c r="A313" s="10" t="s">
        <v>2558</v>
      </c>
      <c r="B313" s="10" t="s">
        <v>2559</v>
      </c>
      <c r="C313" s="14" t="str">
        <f>MID(B313,FIND(",",B313)+2,FIND(".",B313)-FIND(",",B313))</f>
        <v xml:space="preserve">Ms. </v>
      </c>
      <c r="D313" s="8" t="str">
        <f>TRIM(MID(B313,FIND(".",B313)+1,LEN(B313)))</f>
        <v>Laura</v>
      </c>
      <c r="E313" s="8" t="str">
        <f>LEFT(B313,FIND(",",B313)-1)</f>
        <v>Roach</v>
      </c>
      <c r="F313" s="8" t="str">
        <f>CONCATENATE(C313,"",D313," ",E313)</f>
        <v>Ms. Laura Roach</v>
      </c>
    </row>
    <row r="314" spans="1:6" x14ac:dyDescent="0.3">
      <c r="A314" s="10" t="s">
        <v>256</v>
      </c>
      <c r="B314" s="10" t="s">
        <v>257</v>
      </c>
      <c r="C314" s="14" t="str">
        <f>MID(B314,FIND(",",B314)+2,FIND(".",B314)-FIND(",",B314))</f>
        <v xml:space="preserve">Mr. </v>
      </c>
      <c r="D314" s="8" t="str">
        <f>TRIM(MID(B314,FIND(".",B314)+1,LEN(B314)))</f>
        <v>Ryan C</v>
      </c>
      <c r="E314" s="8" t="str">
        <f>LEFT(B314,FIND(",",B314)-1)</f>
        <v>Tice</v>
      </c>
      <c r="F314" s="8" t="str">
        <f>CONCATENATE(C314,"",D314," ",E314)</f>
        <v>Mr. Ryan C Tice</v>
      </c>
    </row>
    <row r="315" spans="1:6" x14ac:dyDescent="0.3">
      <c r="A315" s="10" t="s">
        <v>2560</v>
      </c>
      <c r="B315" s="10" t="s">
        <v>2561</v>
      </c>
      <c r="C315" s="14" t="str">
        <f>MID(B315,FIND(",",B315)+2,FIND(".",B315)-FIND(",",B315))</f>
        <v xml:space="preserve">Mr. </v>
      </c>
      <c r="D315" s="8" t="str">
        <f>TRIM(MID(B315,FIND(".",B315)+1,LEN(B315)))</f>
        <v>Torrey C III</v>
      </c>
      <c r="E315" s="8" t="str">
        <f>LEFT(B315,FIND(",",B315)-1)</f>
        <v>Jacobsen</v>
      </c>
      <c r="F315" s="8" t="str">
        <f>CONCATENATE(C315,"",D315," ",E315)</f>
        <v>Mr. Torrey C III Jacobsen</v>
      </c>
    </row>
    <row r="316" spans="1:6" x14ac:dyDescent="0.3">
      <c r="A316" s="10" t="s">
        <v>2562</v>
      </c>
      <c r="B316" s="10" t="s">
        <v>2563</v>
      </c>
      <c r="C316" s="14" t="str">
        <f>MID(B316,FIND(",",B316)+2,FIND(".",B316)-FIND(",",B316))</f>
        <v xml:space="preserve">Mr. </v>
      </c>
      <c r="D316" s="8" t="str">
        <f>TRIM(MID(B316,FIND(".",B316)+1,LEN(B316)))</f>
        <v>Paul</v>
      </c>
      <c r="E316" s="8" t="str">
        <f>LEFT(B316,FIND(",",B316)-1)</f>
        <v>O'Hora</v>
      </c>
      <c r="F316" s="8" t="str">
        <f>CONCATENATE(C316,"",D316," ",E316)</f>
        <v>Mr. Paul O'Hora</v>
      </c>
    </row>
    <row r="317" spans="1:6" x14ac:dyDescent="0.3">
      <c r="A317" s="10" t="s">
        <v>2564</v>
      </c>
      <c r="B317" s="10" t="s">
        <v>2565</v>
      </c>
      <c r="C317" s="14" t="str">
        <f>MID(B317,FIND(",",B317)+2,FIND(".",B317)-FIND(",",B317))</f>
        <v xml:space="preserve">Ms. </v>
      </c>
      <c r="D317" s="8" t="str">
        <f>TRIM(MID(B317,FIND(".",B317)+1,LEN(B317)))</f>
        <v>Jennifer D.</v>
      </c>
      <c r="E317" s="8" t="str">
        <f>LEFT(B317,FIND(",",B317)-1)</f>
        <v>Amato</v>
      </c>
      <c r="F317" s="8" t="str">
        <f>CONCATENATE(C317,"",D317," ",E317)</f>
        <v>Ms. Jennifer D. Amato</v>
      </c>
    </row>
    <row r="318" spans="1:6" x14ac:dyDescent="0.3">
      <c r="A318" s="10" t="s">
        <v>2566</v>
      </c>
      <c r="B318" s="10" t="s">
        <v>2567</v>
      </c>
      <c r="C318" s="14" t="str">
        <f>MID(B318,FIND(",",B318)+2,FIND(".",B318)-FIND(",",B318))</f>
        <v xml:space="preserve">Mr. </v>
      </c>
      <c r="D318" s="8" t="str">
        <f>TRIM(MID(B318,FIND(".",B318)+1,LEN(B318)))</f>
        <v>Erik</v>
      </c>
      <c r="E318" s="8" t="str">
        <f>LEFT(B318,FIND(",",B318)-1)</f>
        <v>Reed</v>
      </c>
      <c r="F318" s="8" t="str">
        <f>CONCATENATE(C318,"",D318," ",E318)</f>
        <v>Mr. Erik Reed</v>
      </c>
    </row>
    <row r="319" spans="1:6" x14ac:dyDescent="0.3">
      <c r="A319" s="10" t="s">
        <v>2568</v>
      </c>
      <c r="B319" s="10" t="s">
        <v>2569</v>
      </c>
      <c r="C319" s="14" t="str">
        <f>MID(B319,FIND(",",B319)+2,FIND(".",B319)-FIND(",",B319))</f>
        <v xml:space="preserve">Ms. </v>
      </c>
      <c r="D319" s="8" t="str">
        <f>TRIM(MID(B319,FIND(".",B319)+1,LEN(B319)))</f>
        <v>Lana J</v>
      </c>
      <c r="E319" s="8" t="str">
        <f>LEFT(B319,FIND(",",B319)-1)</f>
        <v>Wegner</v>
      </c>
      <c r="F319" s="8" t="str">
        <f>CONCATENATE(C319,"",D319," ",E319)</f>
        <v>Ms. Lana J Wegner</v>
      </c>
    </row>
    <row r="320" spans="1:6" x14ac:dyDescent="0.3">
      <c r="A320" s="10" t="s">
        <v>2570</v>
      </c>
      <c r="B320" s="10" t="s">
        <v>2571</v>
      </c>
      <c r="C320" s="14" t="str">
        <f>MID(B320,FIND(",",B320)+2,FIND(".",B320)-FIND(",",B320))</f>
        <v xml:space="preserve">Ms. </v>
      </c>
      <c r="D320" s="8" t="str">
        <f>TRIM(MID(B320,FIND(".",B320)+1,LEN(B320)))</f>
        <v>Rebecca E</v>
      </c>
      <c r="E320" s="8" t="str">
        <f>LEFT(B320,FIND(",",B320)-1)</f>
        <v>Bokun</v>
      </c>
      <c r="F320" s="8" t="str">
        <f>CONCATENATE(C320,"",D320," ",E320)</f>
        <v>Ms. Rebecca E Bokun</v>
      </c>
    </row>
    <row r="321" spans="1:6" x14ac:dyDescent="0.3">
      <c r="A321" s="10" t="s">
        <v>2572</v>
      </c>
      <c r="B321" s="10" t="s">
        <v>2573</v>
      </c>
      <c r="C321" s="14" t="str">
        <f>MID(B321,FIND(",",B321)+2,FIND(".",B321)-FIND(",",B321))</f>
        <v xml:space="preserve">Ms. </v>
      </c>
      <c r="D321" s="8" t="str">
        <f>TRIM(MID(B321,FIND(".",B321)+1,LEN(B321)))</f>
        <v>Katie M.</v>
      </c>
      <c r="E321" s="8" t="str">
        <f>LEFT(B321,FIND(",",B321)-1)</f>
        <v>Ainsley</v>
      </c>
      <c r="F321" s="8" t="str">
        <f>CONCATENATE(C321,"",D321," ",E321)</f>
        <v>Ms. Katie M. Ainsley</v>
      </c>
    </row>
    <row r="322" spans="1:6" x14ac:dyDescent="0.3">
      <c r="A322" s="10" t="s">
        <v>2574</v>
      </c>
      <c r="B322" s="10" t="s">
        <v>2575</v>
      </c>
      <c r="C322" s="14" t="str">
        <f>MID(B322,FIND(",",B322)+2,FIND(".",B322)-FIND(",",B322))</f>
        <v xml:space="preserve">Ms. </v>
      </c>
      <c r="D322" s="8" t="str">
        <f>TRIM(MID(B322,FIND(".",B322)+1,LEN(B322)))</f>
        <v>Elizabeth A.</v>
      </c>
      <c r="E322" s="8" t="str">
        <f>LEFT(B322,FIND(",",B322)-1)</f>
        <v>Foster</v>
      </c>
      <c r="F322" s="8" t="str">
        <f>CONCATENATE(C322,"",D322," ",E322)</f>
        <v>Ms. Elizabeth A. Foster</v>
      </c>
    </row>
    <row r="323" spans="1:6" x14ac:dyDescent="0.3">
      <c r="A323" s="10" t="s">
        <v>2576</v>
      </c>
      <c r="B323" s="10" t="s">
        <v>2577</v>
      </c>
      <c r="C323" s="14" t="str">
        <f>MID(B323,FIND(",",B323)+2,FIND(".",B323)-FIND(",",B323))</f>
        <v xml:space="preserve">Ms. </v>
      </c>
      <c r="D323" s="8" t="str">
        <f>TRIM(MID(B323,FIND(".",B323)+1,LEN(B323)))</f>
        <v>Sarah</v>
      </c>
      <c r="E323" s="8" t="str">
        <f>LEFT(B323,FIND(",",B323)-1)</f>
        <v>Overpeck</v>
      </c>
      <c r="F323" s="8" t="str">
        <f>CONCATENATE(C323,"",D323," ",E323)</f>
        <v>Ms. Sarah Overpeck</v>
      </c>
    </row>
    <row r="324" spans="1:6" x14ac:dyDescent="0.3">
      <c r="A324" s="10" t="s">
        <v>2578</v>
      </c>
      <c r="B324" s="10" t="s">
        <v>2579</v>
      </c>
      <c r="C324" s="14" t="str">
        <f>MID(B324,FIND(",",B324)+2,FIND(".",B324)-FIND(",",B324))</f>
        <v xml:space="preserve">Ms. </v>
      </c>
      <c r="D324" s="8" t="str">
        <f>TRIM(MID(B324,FIND(".",B324)+1,LEN(B324)))</f>
        <v>Annie J.</v>
      </c>
      <c r="E324" s="8" t="str">
        <f>LEFT(B324,FIND(",",B324)-1)</f>
        <v>Levine</v>
      </c>
      <c r="F324" s="8" t="str">
        <f>CONCATENATE(C324,"",D324," ",E324)</f>
        <v>Ms. Annie J. Levine</v>
      </c>
    </row>
    <row r="325" spans="1:6" x14ac:dyDescent="0.3">
      <c r="A325" s="10" t="s">
        <v>258</v>
      </c>
      <c r="B325" s="10" t="s">
        <v>259</v>
      </c>
      <c r="C325" s="14" t="str">
        <f>MID(B325,FIND(",",B325)+2,FIND(".",B325)-FIND(",",B325))</f>
        <v xml:space="preserve">Mr. </v>
      </c>
      <c r="D325" s="8" t="str">
        <f>TRIM(MID(B325,FIND(".",B325)+1,LEN(B325)))</f>
        <v>Dane</v>
      </c>
      <c r="E325" s="8" t="str">
        <f>LEFT(B325,FIND(",",B325)-1)</f>
        <v>Wolf</v>
      </c>
      <c r="F325" s="8" t="str">
        <f>CONCATENATE(C325,"",D325," ",E325)</f>
        <v>Mr. Dane Wolf</v>
      </c>
    </row>
    <row r="326" spans="1:6" x14ac:dyDescent="0.3">
      <c r="A326" s="10" t="s">
        <v>2580</v>
      </c>
      <c r="B326" s="10" t="s">
        <v>2581</v>
      </c>
      <c r="C326" s="14" t="str">
        <f>MID(B326,FIND(",",B326)+2,FIND(".",B326)-FIND(",",B326))</f>
        <v xml:space="preserve">Ms. </v>
      </c>
      <c r="D326" s="8" t="str">
        <f>TRIM(MID(B326,FIND(".",B326)+1,LEN(B326)))</f>
        <v>Annie</v>
      </c>
      <c r="E326" s="8" t="str">
        <f>LEFT(B326,FIND(",",B326)-1)</f>
        <v>Jean</v>
      </c>
      <c r="F326" s="8" t="str">
        <f>CONCATENATE(C326,"",D326," ",E326)</f>
        <v>Ms. Annie Jean</v>
      </c>
    </row>
    <row r="327" spans="1:6" x14ac:dyDescent="0.3">
      <c r="A327" s="10" t="s">
        <v>2582</v>
      </c>
      <c r="B327" s="10" t="s">
        <v>2583</v>
      </c>
      <c r="C327" s="14" t="str">
        <f>MID(B327,FIND(",",B327)+2,FIND(".",B327)-FIND(",",B327))</f>
        <v xml:space="preserve">Ms. </v>
      </c>
      <c r="D327" s="8" t="str">
        <f>TRIM(MID(B327,FIND(".",B327)+1,LEN(B327)))</f>
        <v>Lindsey</v>
      </c>
      <c r="E327" s="8" t="str">
        <f>LEFT(B327,FIND(",",B327)-1)</f>
        <v>Wild</v>
      </c>
      <c r="F327" s="8" t="str">
        <f>CONCATENATE(C327,"",D327," ",E327)</f>
        <v>Ms. Lindsey Wild</v>
      </c>
    </row>
    <row r="328" spans="1:6" x14ac:dyDescent="0.3">
      <c r="A328" s="10" t="s">
        <v>2584</v>
      </c>
      <c r="B328" s="10" t="s">
        <v>2585</v>
      </c>
      <c r="C328" s="14" t="str">
        <f>MID(B328,FIND(",",B328)+2,FIND(".",B328)-FIND(",",B328))</f>
        <v xml:space="preserve">Ms. </v>
      </c>
      <c r="D328" s="8" t="str">
        <f>TRIM(MID(B328,FIND(".",B328)+1,LEN(B328)))</f>
        <v>Laura</v>
      </c>
      <c r="E328" s="8" t="str">
        <f>LEFT(B328,FIND(",",B328)-1)</f>
        <v>Tabor</v>
      </c>
      <c r="F328" s="8" t="str">
        <f>CONCATENATE(C328,"",D328," ",E328)</f>
        <v>Ms. Laura Tabor</v>
      </c>
    </row>
    <row r="329" spans="1:6" x14ac:dyDescent="0.3">
      <c r="A329" s="10" t="s">
        <v>2586</v>
      </c>
      <c r="B329" s="10" t="s">
        <v>2587</v>
      </c>
      <c r="C329" s="14" t="str">
        <f>MID(B329,FIND(",",B329)+2,FIND(".",B329)-FIND(",",B329))</f>
        <v xml:space="preserve">Ms. </v>
      </c>
      <c r="D329" s="8" t="str">
        <f>TRIM(MID(B329,FIND(".",B329)+1,LEN(B329)))</f>
        <v>Amy T</v>
      </c>
      <c r="E329" s="8" t="str">
        <f>LEFT(B329,FIND(",",B329)-1)</f>
        <v>Steffen</v>
      </c>
      <c r="F329" s="8" t="str">
        <f>CONCATENATE(C329,"",D329," ",E329)</f>
        <v>Ms. Amy T Steffen</v>
      </c>
    </row>
    <row r="330" spans="1:6" x14ac:dyDescent="0.3">
      <c r="A330" s="10" t="s">
        <v>2588</v>
      </c>
      <c r="B330" s="10" t="s">
        <v>2589</v>
      </c>
      <c r="C330" s="14" t="str">
        <f>MID(B330,FIND(",",B330)+2,FIND(".",B330)-FIND(",",B330))</f>
        <v xml:space="preserve">Ms. </v>
      </c>
      <c r="D330" s="8" t="str">
        <f>TRIM(MID(B330,FIND(".",B330)+1,LEN(B330)))</f>
        <v>Katarina D</v>
      </c>
      <c r="E330" s="8" t="str">
        <f>LEFT(B330,FIND(",",B330)-1)</f>
        <v>Tadich</v>
      </c>
      <c r="F330" s="8" t="str">
        <f>CONCATENATE(C330,"",D330," ",E330)</f>
        <v>Ms. Katarina D Tadich</v>
      </c>
    </row>
    <row r="331" spans="1:6" x14ac:dyDescent="0.3">
      <c r="A331" s="10" t="s">
        <v>2590</v>
      </c>
      <c r="B331" s="10" t="s">
        <v>2591</v>
      </c>
      <c r="C331" s="14" t="str">
        <f>MID(B331,FIND(",",B331)+2,FIND(".",B331)-FIND(",",B331))</f>
        <v xml:space="preserve">Mr. </v>
      </c>
      <c r="D331" s="8" t="str">
        <f>TRIM(MID(B331,FIND(".",B331)+1,LEN(B331)))</f>
        <v>B.j.</v>
      </c>
      <c r="E331" s="8" t="str">
        <f>LEFT(B331,FIND(",",B331)-1)</f>
        <v>Christenson</v>
      </c>
      <c r="F331" s="8" t="str">
        <f>CONCATENATE(C331,"",D331," ",E331)</f>
        <v>Mr. B.j. Christenson</v>
      </c>
    </row>
    <row r="332" spans="1:6" x14ac:dyDescent="0.3">
      <c r="A332" s="10" t="s">
        <v>2592</v>
      </c>
      <c r="B332" s="10" t="s">
        <v>2593</v>
      </c>
      <c r="C332" s="14" t="str">
        <f>MID(B332,FIND(",",B332)+2,FIND(".",B332)-FIND(",",B332))</f>
        <v xml:space="preserve">Ms. </v>
      </c>
      <c r="D332" s="8" t="str">
        <f>TRIM(MID(B332,FIND(".",B332)+1,LEN(B332)))</f>
        <v>Alison</v>
      </c>
      <c r="E332" s="8" t="str">
        <f>LEFT(B332,FIND(",",B332)-1)</f>
        <v>Shell</v>
      </c>
      <c r="F332" s="8" t="str">
        <f>CONCATENATE(C332,"",D332," ",E332)</f>
        <v>Ms. Alison Shell</v>
      </c>
    </row>
    <row r="333" spans="1:6" x14ac:dyDescent="0.3">
      <c r="A333" s="10" t="s">
        <v>2594</v>
      </c>
      <c r="B333" s="10" t="s">
        <v>2595</v>
      </c>
      <c r="C333" s="14" t="str">
        <f>MID(B333,FIND(",",B333)+2,FIND(".",B333)-FIND(",",B333))</f>
        <v xml:space="preserve">Mr. </v>
      </c>
      <c r="D333" s="8" t="str">
        <f>TRIM(MID(B333,FIND(".",B333)+1,LEN(B333)))</f>
        <v>Neil K.</v>
      </c>
      <c r="E333" s="8" t="str">
        <f>LEFT(B333,FIND(",",B333)-1)</f>
        <v>Rao</v>
      </c>
      <c r="F333" s="8" t="str">
        <f>CONCATENATE(C333,"",D333," ",E333)</f>
        <v>Mr. Neil K. Rao</v>
      </c>
    </row>
    <row r="334" spans="1:6" x14ac:dyDescent="0.3">
      <c r="A334" s="10" t="s">
        <v>2596</v>
      </c>
      <c r="B334" s="10" t="s">
        <v>2597</v>
      </c>
      <c r="C334" s="14" t="str">
        <f>MID(B334,FIND(",",B334)+2,FIND(".",B334)-FIND(",",B334))</f>
        <v xml:space="preserve">Mrs. </v>
      </c>
      <c r="D334" s="8" t="str">
        <f>TRIM(MID(B334,FIND(".",B334)+1,LEN(B334)))</f>
        <v>Anne Hunter</v>
      </c>
      <c r="E334" s="8" t="str">
        <f>LEFT(B334,FIND(",",B334)-1)</f>
        <v>Myers</v>
      </c>
      <c r="F334" s="8" t="str">
        <f>CONCATENATE(C334,"",D334," ",E334)</f>
        <v>Mrs. Anne Hunter Myers</v>
      </c>
    </row>
    <row r="335" spans="1:6" x14ac:dyDescent="0.3">
      <c r="A335" s="10" t="s">
        <v>2598</v>
      </c>
      <c r="B335" s="10" t="s">
        <v>2599</v>
      </c>
      <c r="C335" s="14" t="str">
        <f>MID(B335,FIND(",",B335)+2,FIND(".",B335)-FIND(",",B335))</f>
        <v xml:space="preserve">Ms. </v>
      </c>
      <c r="D335" s="8" t="str">
        <f>TRIM(MID(B335,FIND(".",B335)+1,LEN(B335)))</f>
        <v>Sandra</v>
      </c>
      <c r="E335" s="8" t="str">
        <f>LEFT(B335,FIND(",",B335)-1)</f>
        <v>McLean</v>
      </c>
      <c r="F335" s="8" t="str">
        <f>CONCATENATE(C335,"",D335," ",E335)</f>
        <v>Ms. Sandra McLean</v>
      </c>
    </row>
    <row r="336" spans="1:6" x14ac:dyDescent="0.3">
      <c r="A336" s="10" t="s">
        <v>26</v>
      </c>
      <c r="B336" s="10" t="s">
        <v>27</v>
      </c>
      <c r="C336" s="14" t="str">
        <f>MID(B336,FIND(",",B336)+2,FIND(".",B336)-FIND(",",B336))</f>
        <v xml:space="preserve">Mr. </v>
      </c>
      <c r="D336" s="8" t="str">
        <f>TRIM(MID(B336,FIND(".",B336)+1,LEN(B336)))</f>
        <v>Wade</v>
      </c>
      <c r="E336" s="8" t="str">
        <f>LEFT(B336,FIND(",",B336)-1)</f>
        <v>Foster</v>
      </c>
      <c r="F336" s="8" t="str">
        <f>CONCATENATE(C336,"",D336," ",E336)</f>
        <v>Mr. Wade Foster</v>
      </c>
    </row>
    <row r="337" spans="1:6" x14ac:dyDescent="0.3">
      <c r="A337" s="10" t="s">
        <v>260</v>
      </c>
      <c r="B337" s="10" t="s">
        <v>261</v>
      </c>
      <c r="C337" s="14" t="str">
        <f>MID(B337,FIND(",",B337)+2,FIND(".",B337)-FIND(",",B337))</f>
        <v xml:space="preserve">Mr. </v>
      </c>
      <c r="D337" s="8" t="str">
        <f>TRIM(MID(B337,FIND(".",B337)+1,LEN(B337)))</f>
        <v>Jonas</v>
      </c>
      <c r="E337" s="8" t="str">
        <f>LEFT(B337,FIND(",",B337)-1)</f>
        <v>Oppedal</v>
      </c>
      <c r="F337" s="8" t="str">
        <f>CONCATENATE(C337,"",D337," ",E337)</f>
        <v>Mr. Jonas Oppedal</v>
      </c>
    </row>
    <row r="338" spans="1:6" x14ac:dyDescent="0.3">
      <c r="A338" s="10" t="s">
        <v>2600</v>
      </c>
      <c r="B338" s="10" t="s">
        <v>2601</v>
      </c>
      <c r="C338" s="14" t="str">
        <f>MID(B338,FIND(",",B338)+2,FIND(".",B338)-FIND(",",B338))</f>
        <v xml:space="preserve">Mr. </v>
      </c>
      <c r="D338" s="8" t="str">
        <f>TRIM(MID(B338,FIND(".",B338)+1,LEN(B338)))</f>
        <v>Robert</v>
      </c>
      <c r="E338" s="8" t="str">
        <f>LEFT(B338,FIND(",",B338)-1)</f>
        <v>Gomez</v>
      </c>
      <c r="F338" s="8" t="str">
        <f>CONCATENATE(C338,"",D338," ",E338)</f>
        <v>Mr. Robert Gomez</v>
      </c>
    </row>
    <row r="339" spans="1:6" x14ac:dyDescent="0.3">
      <c r="A339" s="10" t="s">
        <v>2602</v>
      </c>
      <c r="B339" s="10" t="s">
        <v>2603</v>
      </c>
      <c r="C339" s="14" t="str">
        <f>MID(B339,FIND(",",B339)+2,FIND(".",B339)-FIND(",",B339))</f>
        <v xml:space="preserve">Mr. </v>
      </c>
      <c r="D339" s="8" t="str">
        <f>TRIM(MID(B339,FIND(".",B339)+1,LEN(B339)))</f>
        <v>Rodney</v>
      </c>
      <c r="E339" s="8" t="str">
        <f>LEFT(B339,FIND(",",B339)-1)</f>
        <v>Hemingway</v>
      </c>
      <c r="F339" s="8" t="str">
        <f>CONCATENATE(C339,"",D339," ",E339)</f>
        <v>Mr. Rodney Hemingway</v>
      </c>
    </row>
    <row r="340" spans="1:6" x14ac:dyDescent="0.3">
      <c r="A340" s="10" t="s">
        <v>2604</v>
      </c>
      <c r="B340" s="10" t="s">
        <v>2605</v>
      </c>
      <c r="C340" s="14" t="str">
        <f>MID(B340,FIND(",",B340)+2,FIND(".",B340)-FIND(",",B340))</f>
        <v xml:space="preserve">Mr. </v>
      </c>
      <c r="D340" s="8" t="str">
        <f>TRIM(MID(B340,FIND(".",B340)+1,LEN(B340)))</f>
        <v>Carl R</v>
      </c>
      <c r="E340" s="8" t="str">
        <f>LEFT(B340,FIND(",",B340)-1)</f>
        <v>Pett</v>
      </c>
      <c r="F340" s="8" t="str">
        <f>CONCATENATE(C340,"",D340," ",E340)</f>
        <v>Mr. Carl R Pett</v>
      </c>
    </row>
    <row r="341" spans="1:6" x14ac:dyDescent="0.3">
      <c r="A341" s="10" t="s">
        <v>2606</v>
      </c>
      <c r="B341" s="10" t="s">
        <v>2607</v>
      </c>
      <c r="C341" s="14" t="str">
        <f>MID(B341,FIND(",",B341)+2,FIND(".",B341)-FIND(",",B341))</f>
        <v xml:space="preserve">Mr. </v>
      </c>
      <c r="D341" s="8" t="str">
        <f>TRIM(MID(B341,FIND(".",B341)+1,LEN(B341)))</f>
        <v>Maximilian</v>
      </c>
      <c r="E341" s="8" t="str">
        <f>LEFT(B341,FIND(",",B341)-1)</f>
        <v>Meingast</v>
      </c>
      <c r="F341" s="8" t="str">
        <f>CONCATENATE(C341,"",D341," ",E341)</f>
        <v>Mr. Maximilian Meingast</v>
      </c>
    </row>
    <row r="342" spans="1:6" x14ac:dyDescent="0.3">
      <c r="A342" s="10" t="s">
        <v>2608</v>
      </c>
      <c r="B342" s="10" t="s">
        <v>2609</v>
      </c>
      <c r="C342" s="14" t="str">
        <f>MID(B342,FIND(",",B342)+2,FIND(".",B342)-FIND(",",B342))</f>
        <v xml:space="preserve">Mr. </v>
      </c>
      <c r="D342" s="8" t="str">
        <f>TRIM(MID(B342,FIND(".",B342)+1,LEN(B342)))</f>
        <v>Erik</v>
      </c>
      <c r="E342" s="8" t="str">
        <f>LEFT(B342,FIND(",",B342)-1)</f>
        <v>McCarthy</v>
      </c>
      <c r="F342" s="8" t="str">
        <f>CONCATENATE(C342,"",D342," ",E342)</f>
        <v>Mr. Erik McCarthy</v>
      </c>
    </row>
    <row r="343" spans="1:6" x14ac:dyDescent="0.3">
      <c r="A343" s="10" t="s">
        <v>2610</v>
      </c>
      <c r="B343" s="10" t="s">
        <v>2611</v>
      </c>
      <c r="C343" s="14" t="str">
        <f>MID(B343,FIND(",",B343)+2,FIND(".",B343)-FIND(",",B343))</f>
        <v xml:space="preserve">Mr. </v>
      </c>
      <c r="D343" s="8" t="str">
        <f>TRIM(MID(B343,FIND(".",B343)+1,LEN(B343)))</f>
        <v>Christopher</v>
      </c>
      <c r="E343" s="8" t="str">
        <f>LEFT(B343,FIND(",",B343)-1)</f>
        <v>Boyle</v>
      </c>
      <c r="F343" s="8" t="str">
        <f>CONCATENATE(C343,"",D343," ",E343)</f>
        <v>Mr. Christopher Boyle</v>
      </c>
    </row>
    <row r="344" spans="1:6" x14ac:dyDescent="0.3">
      <c r="A344" s="10" t="s">
        <v>2612</v>
      </c>
      <c r="B344" s="10" t="s">
        <v>2613</v>
      </c>
      <c r="C344" s="14" t="str">
        <f>MID(B344,FIND(",",B344)+2,FIND(".",B344)-FIND(",",B344))</f>
        <v xml:space="preserve">Mr. </v>
      </c>
      <c r="D344" s="8" t="str">
        <f>TRIM(MID(B344,FIND(".",B344)+1,LEN(B344)))</f>
        <v>Eirik</v>
      </c>
      <c r="E344" s="8" t="str">
        <f>LEFT(B344,FIND(",",B344)-1)</f>
        <v>Gundersen</v>
      </c>
      <c r="F344" s="8" t="str">
        <f>CONCATENATE(C344,"",D344," ",E344)</f>
        <v>Mr. Eirik Gundersen</v>
      </c>
    </row>
    <row r="345" spans="1:6" x14ac:dyDescent="0.3">
      <c r="A345" s="10" t="s">
        <v>2614</v>
      </c>
      <c r="B345" s="10" t="s">
        <v>2615</v>
      </c>
      <c r="C345" s="14" t="str">
        <f>MID(B345,FIND(",",B345)+2,FIND(".",B345)-FIND(",",B345))</f>
        <v xml:space="preserve">Mr. </v>
      </c>
      <c r="D345" s="8" t="str">
        <f>TRIM(MID(B345,FIND(".",B345)+1,LEN(B345)))</f>
        <v>Rik</v>
      </c>
      <c r="E345" s="8" t="str">
        <f>LEFT(B345,FIND(",",B345)-1)</f>
        <v>Wolswinkel</v>
      </c>
      <c r="F345" s="8" t="str">
        <f>CONCATENATE(C345,"",D345," ",E345)</f>
        <v>Mr. Rik Wolswinkel</v>
      </c>
    </row>
    <row r="346" spans="1:6" x14ac:dyDescent="0.3">
      <c r="A346" s="10" t="s">
        <v>2616</v>
      </c>
      <c r="B346" s="10" t="s">
        <v>2617</v>
      </c>
      <c r="C346" s="14" t="str">
        <f>MID(B346,FIND(",",B346)+2,FIND(".",B346)-FIND(",",B346))</f>
        <v xml:space="preserve">Mr. </v>
      </c>
      <c r="D346" s="8" t="str">
        <f>TRIM(MID(B346,FIND(".",B346)+1,LEN(B346)))</f>
        <v>Matthew R</v>
      </c>
      <c r="E346" s="8" t="str">
        <f>LEFT(B346,FIND(",",B346)-1)</f>
        <v>Bomberger</v>
      </c>
      <c r="F346" s="8" t="str">
        <f>CONCATENATE(C346,"",D346," ",E346)</f>
        <v>Mr. Matthew R Bomberger</v>
      </c>
    </row>
    <row r="347" spans="1:6" x14ac:dyDescent="0.3">
      <c r="A347" s="10" t="s">
        <v>2618</v>
      </c>
      <c r="B347" s="10" t="s">
        <v>2619</v>
      </c>
      <c r="C347" s="14" t="str">
        <f>MID(B347,FIND(",",B347)+2,FIND(".",B347)-FIND(",",B347))</f>
        <v xml:space="preserve">Mr. </v>
      </c>
      <c r="D347" s="8" t="str">
        <f>TRIM(MID(B347,FIND(".",B347)+1,LEN(B347)))</f>
        <v>Daniel G</v>
      </c>
      <c r="E347" s="8" t="str">
        <f>LEFT(B347,FIND(",",B347)-1)</f>
        <v>Roy</v>
      </c>
      <c r="F347" s="8" t="str">
        <f>CONCATENATE(C347,"",D347," ",E347)</f>
        <v>Mr. Daniel G Roy</v>
      </c>
    </row>
    <row r="348" spans="1:6" x14ac:dyDescent="0.3">
      <c r="A348" s="10" t="s">
        <v>262</v>
      </c>
      <c r="B348" s="10" t="s">
        <v>263</v>
      </c>
      <c r="C348" s="14" t="str">
        <f>MID(B348,FIND(",",B348)+2,FIND(".",B348)-FIND(",",B348))</f>
        <v xml:space="preserve">Mr. </v>
      </c>
      <c r="D348" s="8" t="str">
        <f>TRIM(MID(B348,FIND(".",B348)+1,LEN(B348)))</f>
        <v>George E</v>
      </c>
      <c r="E348" s="8" t="str">
        <f>LEFT(B348,FIND(",",B348)-1)</f>
        <v>Wright</v>
      </c>
      <c r="F348" s="8" t="str">
        <f>CONCATENATE(C348,"",D348," ",E348)</f>
        <v>Mr. George E Wright</v>
      </c>
    </row>
    <row r="349" spans="1:6" x14ac:dyDescent="0.3">
      <c r="A349" s="10" t="s">
        <v>2620</v>
      </c>
      <c r="B349" s="10" t="s">
        <v>2621</v>
      </c>
      <c r="C349" s="14" t="str">
        <f>MID(B349,FIND(",",B349)+2,FIND(".",B349)-FIND(",",B349))</f>
        <v xml:space="preserve">Mr. </v>
      </c>
      <c r="D349" s="8" t="str">
        <f>TRIM(MID(B349,FIND(".",B349)+1,LEN(B349)))</f>
        <v>Yannick</v>
      </c>
      <c r="E349" s="8" t="str">
        <f>LEFT(B349,FIND(",",B349)-1)</f>
        <v>Lapierre</v>
      </c>
      <c r="F349" s="8" t="str">
        <f>CONCATENATE(C349,"",D349," ",E349)</f>
        <v>Mr. Yannick Lapierre</v>
      </c>
    </row>
    <row r="350" spans="1:6" x14ac:dyDescent="0.3">
      <c r="A350" s="10" t="s">
        <v>2622</v>
      </c>
      <c r="B350" s="10" t="s">
        <v>2623</v>
      </c>
      <c r="C350" s="14" t="str">
        <f>MID(B350,FIND(",",B350)+2,FIND(".",B350)-FIND(",",B350))</f>
        <v xml:space="preserve">Mr. </v>
      </c>
      <c r="D350" s="8" t="str">
        <f>TRIM(MID(B350,FIND(".",B350)+1,LEN(B350)))</f>
        <v>Sean R</v>
      </c>
      <c r="E350" s="8" t="str">
        <f>LEFT(B350,FIND(",",B350)-1)</f>
        <v>Beaty</v>
      </c>
      <c r="F350" s="8" t="str">
        <f>CONCATENATE(C350,"",D350," ",E350)</f>
        <v>Mr. Sean R Beaty</v>
      </c>
    </row>
    <row r="351" spans="1:6" x14ac:dyDescent="0.3">
      <c r="A351" s="10" t="s">
        <v>2624</v>
      </c>
      <c r="B351" s="10" t="s">
        <v>2625</v>
      </c>
      <c r="C351" s="14" t="str">
        <f>MID(B351,FIND(",",B351)+2,FIND(".",B351)-FIND(",",B351))</f>
        <v xml:space="preserve">Mr. </v>
      </c>
      <c r="D351" s="8" t="str">
        <f>TRIM(MID(B351,FIND(".",B351)+1,LEN(B351)))</f>
        <v>Peter</v>
      </c>
      <c r="E351" s="8" t="str">
        <f>LEFT(B351,FIND(",",B351)-1)</f>
        <v>Hammer</v>
      </c>
      <c r="F351" s="8" t="str">
        <f>CONCATENATE(C351,"",D351," ",E351)</f>
        <v>Mr. Peter Hammer</v>
      </c>
    </row>
    <row r="352" spans="1:6" x14ac:dyDescent="0.3">
      <c r="A352" s="10" t="s">
        <v>2626</v>
      </c>
      <c r="B352" s="10" t="s">
        <v>2627</v>
      </c>
      <c r="C352" s="14" t="str">
        <f>MID(B352,FIND(",",B352)+2,FIND(".",B352)-FIND(",",B352))</f>
        <v xml:space="preserve">Ms. </v>
      </c>
      <c r="D352" s="8" t="str">
        <f>TRIM(MID(B352,FIND(".",B352)+1,LEN(B352)))</f>
        <v>Sara A.</v>
      </c>
      <c r="E352" s="8" t="str">
        <f>LEFT(B352,FIND(",",B352)-1)</f>
        <v>Randolph</v>
      </c>
      <c r="F352" s="8" t="str">
        <f>CONCATENATE(C352,"",D352," ",E352)</f>
        <v>Ms. Sara A. Randolph</v>
      </c>
    </row>
    <row r="353" spans="1:6" x14ac:dyDescent="0.3">
      <c r="A353" s="10" t="s">
        <v>2628</v>
      </c>
      <c r="B353" s="10" t="s">
        <v>2629</v>
      </c>
      <c r="C353" s="14" t="str">
        <f>MID(B353,FIND(",",B353)+2,FIND(".",B353)-FIND(",",B353))</f>
        <v xml:space="preserve">Ms. </v>
      </c>
      <c r="D353" s="8" t="str">
        <f>TRIM(MID(B353,FIND(".",B353)+1,LEN(B353)))</f>
        <v>Erin C.</v>
      </c>
      <c r="E353" s="8" t="str">
        <f>LEFT(B353,FIND(",",B353)-1)</f>
        <v>Masterson</v>
      </c>
      <c r="F353" s="8" t="str">
        <f>CONCATENATE(C353,"",D353," ",E353)</f>
        <v>Ms. Erin C. Masterson</v>
      </c>
    </row>
    <row r="354" spans="1:6" x14ac:dyDescent="0.3">
      <c r="A354" s="10" t="s">
        <v>2630</v>
      </c>
      <c r="B354" s="10" t="s">
        <v>2631</v>
      </c>
      <c r="C354" s="14" t="str">
        <f>MID(B354,FIND(",",B354)+2,FIND(".",B354)-FIND(",",B354))</f>
        <v xml:space="preserve">Mr. </v>
      </c>
      <c r="D354" s="8" t="str">
        <f>TRIM(MID(B354,FIND(".",B354)+1,LEN(B354)))</f>
        <v>Thibaud</v>
      </c>
      <c r="E354" s="8" t="str">
        <f>LEFT(B354,FIND(",",B354)-1)</f>
        <v>Friess</v>
      </c>
      <c r="F354" s="8" t="str">
        <f>CONCATENATE(C354,"",D354," ",E354)</f>
        <v>Mr. Thibaud Friess</v>
      </c>
    </row>
    <row r="355" spans="1:6" x14ac:dyDescent="0.3">
      <c r="A355" s="10" t="s">
        <v>2632</v>
      </c>
      <c r="B355" s="10" t="s">
        <v>2633</v>
      </c>
      <c r="C355" s="14" t="str">
        <f>MID(B355,FIND(",",B355)+2,FIND(".",B355)-FIND(",",B355))</f>
        <v xml:space="preserve">Ms. </v>
      </c>
      <c r="D355" s="8" t="str">
        <f>TRIM(MID(B355,FIND(".",B355)+1,LEN(B355)))</f>
        <v>Lisa</v>
      </c>
      <c r="E355" s="8" t="str">
        <f>LEFT(B355,FIND(",",B355)-1)</f>
        <v>Mantoni</v>
      </c>
      <c r="F355" s="8" t="str">
        <f>CONCATENATE(C355,"",D355," ",E355)</f>
        <v>Ms. Lisa Mantoni</v>
      </c>
    </row>
    <row r="356" spans="1:6" x14ac:dyDescent="0.3">
      <c r="A356" s="10" t="s">
        <v>2634</v>
      </c>
      <c r="B356" s="10" t="s">
        <v>2635</v>
      </c>
      <c r="C356" s="14" t="str">
        <f>MID(B356,FIND(",",B356)+2,FIND(".",B356)-FIND(",",B356))</f>
        <v xml:space="preserve">Ms. </v>
      </c>
      <c r="D356" s="8" t="str">
        <f>TRIM(MID(B356,FIND(".",B356)+1,LEN(B356)))</f>
        <v>Gretchen K.</v>
      </c>
      <c r="E356" s="8" t="str">
        <f>LEFT(B356,FIND(",",B356)-1)</f>
        <v>Bodeen</v>
      </c>
      <c r="F356" s="8" t="str">
        <f>CONCATENATE(C356,"",D356," ",E356)</f>
        <v>Ms. Gretchen K. Bodeen</v>
      </c>
    </row>
    <row r="357" spans="1:6" x14ac:dyDescent="0.3">
      <c r="A357" s="10" t="s">
        <v>2636</v>
      </c>
      <c r="B357" s="10" t="s">
        <v>2637</v>
      </c>
      <c r="C357" s="14" t="str">
        <f>MID(B357,FIND(",",B357)+2,FIND(".",B357)-FIND(",",B357))</f>
        <v xml:space="preserve">Ms. </v>
      </c>
      <c r="D357" s="8" t="str">
        <f>TRIM(MID(B357,FIND(".",B357)+1,LEN(B357)))</f>
        <v>Martina</v>
      </c>
      <c r="E357" s="8" t="str">
        <f>LEFT(B357,FIND(",",B357)-1)</f>
        <v>McPherson</v>
      </c>
      <c r="F357" s="8" t="str">
        <f>CONCATENATE(C357,"",D357," ",E357)</f>
        <v>Ms. Martina McPherson</v>
      </c>
    </row>
    <row r="358" spans="1:6" x14ac:dyDescent="0.3">
      <c r="A358" s="10" t="s">
        <v>2638</v>
      </c>
      <c r="B358" s="10" t="s">
        <v>2639</v>
      </c>
      <c r="C358" s="14" t="str">
        <f>MID(B358,FIND(",",B358)+2,FIND(".",B358)-FIND(",",B358))</f>
        <v xml:space="preserve">Mr. </v>
      </c>
      <c r="D358" s="8" t="str">
        <f>TRIM(MID(B358,FIND(".",B358)+1,LEN(B358)))</f>
        <v>Dustin J</v>
      </c>
      <c r="E358" s="8" t="str">
        <f>LEFT(B358,FIND(",",B358)-1)</f>
        <v>Palko</v>
      </c>
      <c r="F358" s="8" t="str">
        <f>CONCATENATE(C358,"",D358," ",E358)</f>
        <v>Mr. Dustin J Palko</v>
      </c>
    </row>
    <row r="359" spans="1:6" x14ac:dyDescent="0.3">
      <c r="A359" s="10" t="s">
        <v>264</v>
      </c>
      <c r="B359" s="10" t="s">
        <v>265</v>
      </c>
      <c r="C359" s="14" t="str">
        <f>MID(B359,FIND(",",B359)+2,FIND(".",B359)-FIND(",",B359))</f>
        <v xml:space="preserve">Ms. </v>
      </c>
      <c r="D359" s="8" t="str">
        <f>TRIM(MID(B359,FIND(".",B359)+1,LEN(B359)))</f>
        <v>Sara S</v>
      </c>
      <c r="E359" s="8" t="str">
        <f>LEFT(B359,FIND(",",B359)-1)</f>
        <v>Ellis</v>
      </c>
      <c r="F359" s="8" t="str">
        <f>CONCATENATE(C359,"",D359," ",E359)</f>
        <v>Ms. Sara S Ellis</v>
      </c>
    </row>
    <row r="360" spans="1:6" x14ac:dyDescent="0.3">
      <c r="A360" s="10" t="s">
        <v>2640</v>
      </c>
      <c r="B360" s="10" t="s">
        <v>2641</v>
      </c>
      <c r="C360" s="14" t="str">
        <f>MID(B360,FIND(",",B360)+2,FIND(".",B360)-FIND(",",B360))</f>
        <v xml:space="preserve">Ms. </v>
      </c>
      <c r="D360" s="8" t="str">
        <f>TRIM(MID(B360,FIND(".",B360)+1,LEN(B360)))</f>
        <v>Kelsey</v>
      </c>
      <c r="E360" s="8" t="str">
        <f>LEFT(B360,FIND(",",B360)-1)</f>
        <v>Breathitt</v>
      </c>
      <c r="F360" s="8" t="str">
        <f>CONCATENATE(C360,"",D360," ",E360)</f>
        <v>Ms. Kelsey Breathitt</v>
      </c>
    </row>
    <row r="361" spans="1:6" x14ac:dyDescent="0.3">
      <c r="A361" s="10" t="s">
        <v>2642</v>
      </c>
      <c r="B361" s="10" t="s">
        <v>2643</v>
      </c>
      <c r="C361" s="14" t="str">
        <f>MID(B361,FIND(",",B361)+2,FIND(".",B361)-FIND(",",B361))</f>
        <v xml:space="preserve">Mr. </v>
      </c>
      <c r="D361" s="8" t="str">
        <f>TRIM(MID(B361,FIND(".",B361)+1,LEN(B361)))</f>
        <v>Daniel V.</v>
      </c>
      <c r="E361" s="8" t="str">
        <f>LEFT(B361,FIND(",",B361)-1)</f>
        <v>Evora</v>
      </c>
      <c r="F361" s="8" t="str">
        <f>CONCATENATE(C361,"",D361," ",E361)</f>
        <v>Mr. Daniel V. Evora</v>
      </c>
    </row>
    <row r="362" spans="1:6" x14ac:dyDescent="0.3">
      <c r="A362" s="10" t="s">
        <v>2644</v>
      </c>
      <c r="B362" s="10" t="s">
        <v>2645</v>
      </c>
      <c r="C362" s="14" t="str">
        <f>MID(B362,FIND(",",B362)+2,FIND(".",B362)-FIND(",",B362))</f>
        <v xml:space="preserve">Ms. </v>
      </c>
      <c r="D362" s="8" t="str">
        <f>TRIM(MID(B362,FIND(".",B362)+1,LEN(B362)))</f>
        <v>Saeger</v>
      </c>
      <c r="E362" s="8" t="str">
        <f>LEFT(B362,FIND(",",B362)-1)</f>
        <v>Fischer</v>
      </c>
      <c r="F362" s="8" t="str">
        <f>CONCATENATE(C362,"",D362," ",E362)</f>
        <v>Ms. Saeger Fischer</v>
      </c>
    </row>
    <row r="363" spans="1:6" x14ac:dyDescent="0.3">
      <c r="A363" s="10" t="s">
        <v>2646</v>
      </c>
      <c r="B363" s="10" t="s">
        <v>2647</v>
      </c>
      <c r="C363" s="14" t="str">
        <f>MID(B363,FIND(",",B363)+2,FIND(".",B363)-FIND(",",B363))</f>
        <v xml:space="preserve">Ms. </v>
      </c>
      <c r="D363" s="8" t="str">
        <f>TRIM(MID(B363,FIND(".",B363)+1,LEN(B363)))</f>
        <v>Buzunesh</v>
      </c>
      <c r="E363" s="8" t="str">
        <f>LEFT(B363,FIND(",",B363)-1)</f>
        <v>Deba</v>
      </c>
      <c r="F363" s="8" t="str">
        <f>CONCATENATE(C363,"",D363," ",E363)</f>
        <v>Ms. Buzunesh Deba</v>
      </c>
    </row>
    <row r="364" spans="1:6" x14ac:dyDescent="0.3">
      <c r="A364" s="10" t="s">
        <v>2648</v>
      </c>
      <c r="B364" s="10" t="s">
        <v>2649</v>
      </c>
      <c r="C364" s="14" t="str">
        <f>MID(B364,FIND(",",B364)+2,FIND(".",B364)-FIND(",",B364))</f>
        <v xml:space="preserve">Ms. </v>
      </c>
      <c r="D364" s="8" t="str">
        <f>TRIM(MID(B364,FIND(".",B364)+1,LEN(B364)))</f>
        <v>Mirte</v>
      </c>
      <c r="E364" s="8" t="str">
        <f>LEFT(B364,FIND(",",B364)-1)</f>
        <v>Leloup</v>
      </c>
      <c r="F364" s="8" t="str">
        <f>CONCATENATE(C364,"",D364," ",E364)</f>
        <v>Ms. Mirte Leloup</v>
      </c>
    </row>
    <row r="365" spans="1:6" x14ac:dyDescent="0.3">
      <c r="A365" s="10" t="s">
        <v>2650</v>
      </c>
      <c r="B365" s="10" t="s">
        <v>2651</v>
      </c>
      <c r="C365" s="14" t="str">
        <f>MID(B365,FIND(",",B365)+2,FIND(".",B365)-FIND(",",B365))</f>
        <v xml:space="preserve">Ms. </v>
      </c>
      <c r="D365" s="8" t="str">
        <f>TRIM(MID(B365,FIND(".",B365)+1,LEN(B365)))</f>
        <v>Megan</v>
      </c>
      <c r="E365" s="8" t="str">
        <f>LEFT(B365,FIND(",",B365)-1)</f>
        <v>Labare</v>
      </c>
      <c r="F365" s="8" t="str">
        <f>CONCATENATE(C365,"",D365," ",E365)</f>
        <v>Ms. Megan Labare</v>
      </c>
    </row>
    <row r="366" spans="1:6" x14ac:dyDescent="0.3">
      <c r="A366" s="10" t="s">
        <v>2652</v>
      </c>
      <c r="B366" s="10" t="s">
        <v>2653</v>
      </c>
      <c r="C366" s="14" t="str">
        <f>MID(B366,FIND(",",B366)+2,FIND(".",B366)-FIND(",",B366))</f>
        <v xml:space="preserve">Ms. </v>
      </c>
      <c r="D366" s="8" t="str">
        <f>TRIM(MID(B366,FIND(".",B366)+1,LEN(B366)))</f>
        <v>Kerry A.</v>
      </c>
      <c r="E366" s="8" t="str">
        <f>LEFT(B366,FIND(",",B366)-1)</f>
        <v>Arouca</v>
      </c>
      <c r="F366" s="8" t="str">
        <f>CONCATENATE(C366,"",D366," ",E366)</f>
        <v>Ms. Kerry A. Arouca</v>
      </c>
    </row>
    <row r="367" spans="1:6" x14ac:dyDescent="0.3">
      <c r="A367" s="10" t="s">
        <v>2654</v>
      </c>
      <c r="B367" s="10" t="s">
        <v>2655</v>
      </c>
      <c r="C367" s="14" t="str">
        <f>MID(B367,FIND(",",B367)+2,FIND(".",B367)-FIND(",",B367))</f>
        <v xml:space="preserve">Ms. </v>
      </c>
      <c r="D367" s="8" t="str">
        <f>TRIM(MID(B367,FIND(".",B367)+1,LEN(B367)))</f>
        <v>Kristin</v>
      </c>
      <c r="E367" s="8" t="str">
        <f>LEFT(B367,FIND(",",B367)-1)</f>
        <v>Reese</v>
      </c>
      <c r="F367" s="8" t="str">
        <f>CONCATENATE(C367,"",D367," ",E367)</f>
        <v>Ms. Kristin Reese</v>
      </c>
    </row>
    <row r="368" spans="1:6" x14ac:dyDescent="0.3">
      <c r="A368" s="10" t="s">
        <v>2656</v>
      </c>
      <c r="B368" s="10" t="s">
        <v>2657</v>
      </c>
      <c r="C368" s="14" t="str">
        <f>MID(B368,FIND(",",B368)+2,FIND(".",B368)-FIND(",",B368))</f>
        <v xml:space="preserve">Mr. </v>
      </c>
      <c r="D368" s="8" t="str">
        <f>TRIM(MID(B368,FIND(".",B368)+1,LEN(B368)))</f>
        <v>Christopher R.</v>
      </c>
      <c r="E368" s="8" t="str">
        <f>LEFT(B368,FIND(",",B368)-1)</f>
        <v>McCloskey</v>
      </c>
      <c r="F368" s="8" t="str">
        <f>CONCATENATE(C368,"",D368," ",E368)</f>
        <v>Mr. Christopher R. McCloskey</v>
      </c>
    </row>
    <row r="369" spans="1:6" x14ac:dyDescent="0.3">
      <c r="A369" s="10" t="s">
        <v>2658</v>
      </c>
      <c r="B369" s="10" t="s">
        <v>2659</v>
      </c>
      <c r="C369" s="14" t="str">
        <f>MID(B369,FIND(",",B369)+2,FIND(".",B369)-FIND(",",B369))</f>
        <v xml:space="preserve">Mrs. </v>
      </c>
      <c r="D369" s="8" t="str">
        <f>TRIM(MID(B369,FIND(".",B369)+1,LEN(B369)))</f>
        <v>Elizabeth A</v>
      </c>
      <c r="E369" s="8" t="str">
        <f>LEFT(B369,FIND(",",B369)-1)</f>
        <v>Tedsen</v>
      </c>
      <c r="F369" s="8" t="str">
        <f>CONCATENATE(C369,"",D369," ",E369)</f>
        <v>Mrs. Elizabeth A Tedsen</v>
      </c>
    </row>
    <row r="370" spans="1:6" x14ac:dyDescent="0.3">
      <c r="A370" s="10" t="s">
        <v>266</v>
      </c>
      <c r="B370" s="10" t="s">
        <v>267</v>
      </c>
      <c r="C370" s="14" t="str">
        <f>MID(B370,FIND(",",B370)+2,FIND(".",B370)-FIND(",",B370))</f>
        <v xml:space="preserve">Mr. </v>
      </c>
      <c r="D370" s="8" t="str">
        <f>TRIM(MID(B370,FIND(".",B370)+1,LEN(B370)))</f>
        <v>Nick</v>
      </c>
      <c r="E370" s="8" t="str">
        <f>LEFT(B370,FIND(",",B370)-1)</f>
        <v>Taormina</v>
      </c>
      <c r="F370" s="8" t="str">
        <f>CONCATENATE(C370,"",D370," ",E370)</f>
        <v>Mr. Nick Taormina</v>
      </c>
    </row>
    <row r="371" spans="1:6" x14ac:dyDescent="0.3">
      <c r="A371" s="10" t="s">
        <v>2660</v>
      </c>
      <c r="B371" s="10" t="s">
        <v>2661</v>
      </c>
      <c r="C371" s="14" t="str">
        <f>MID(B371,FIND(",",B371)+2,FIND(".",B371)-FIND(",",B371))</f>
        <v xml:space="preserve">Mr. </v>
      </c>
      <c r="D371" s="8" t="str">
        <f>TRIM(MID(B371,FIND(".",B371)+1,LEN(B371)))</f>
        <v>Andrew</v>
      </c>
      <c r="E371" s="8" t="str">
        <f>LEFT(B371,FIND(",",B371)-1)</f>
        <v>Koehlinger</v>
      </c>
      <c r="F371" s="8" t="str">
        <f>CONCATENATE(C371,"",D371," ",E371)</f>
        <v>Mr. Andrew Koehlinger</v>
      </c>
    </row>
    <row r="372" spans="1:6" x14ac:dyDescent="0.3">
      <c r="A372" s="10" t="s">
        <v>2662</v>
      </c>
      <c r="B372" s="10" t="s">
        <v>2663</v>
      </c>
      <c r="C372" s="14" t="str">
        <f>MID(B372,FIND(",",B372)+2,FIND(".",B372)-FIND(",",B372))</f>
        <v xml:space="preserve">Ms. </v>
      </c>
      <c r="D372" s="8" t="str">
        <f>TRIM(MID(B372,FIND(".",B372)+1,LEN(B372)))</f>
        <v>Dawn M.</v>
      </c>
      <c r="E372" s="8" t="str">
        <f>LEFT(B372,FIND(",",B372)-1)</f>
        <v>Pielechaty</v>
      </c>
      <c r="F372" s="8" t="str">
        <f>CONCATENATE(C372,"",D372," ",E372)</f>
        <v>Ms. Dawn M. Pielechaty</v>
      </c>
    </row>
    <row r="373" spans="1:6" x14ac:dyDescent="0.3">
      <c r="A373" s="10" t="s">
        <v>2664</v>
      </c>
      <c r="B373" s="10" t="s">
        <v>2665</v>
      </c>
      <c r="C373" s="14" t="str">
        <f>MID(B373,FIND(",",B373)+2,FIND(".",B373)-FIND(",",B373))</f>
        <v xml:space="preserve">Mr. </v>
      </c>
      <c r="D373" s="8" t="str">
        <f>TRIM(MID(B373,FIND(".",B373)+1,LEN(B373)))</f>
        <v>Jonathan P</v>
      </c>
      <c r="E373" s="8" t="str">
        <f>LEFT(B373,FIND(",",B373)-1)</f>
        <v>Korhonen</v>
      </c>
      <c r="F373" s="8" t="str">
        <f>CONCATENATE(C373,"",D373," ",E373)</f>
        <v>Mr. Jonathan P Korhonen</v>
      </c>
    </row>
    <row r="374" spans="1:6" x14ac:dyDescent="0.3">
      <c r="A374" s="10" t="s">
        <v>2666</v>
      </c>
      <c r="B374" s="10" t="s">
        <v>2667</v>
      </c>
      <c r="C374" s="14" t="str">
        <f>MID(B374,FIND(",",B374)+2,FIND(".",B374)-FIND(",",B374))</f>
        <v xml:space="preserve">Mrs. </v>
      </c>
      <c r="D374" s="8" t="str">
        <f>TRIM(MID(B374,FIND(".",B374)+1,LEN(B374)))</f>
        <v>Gina</v>
      </c>
      <c r="E374" s="8" t="str">
        <f>LEFT(B374,FIND(",",B374)-1)</f>
        <v>Kehr</v>
      </c>
      <c r="F374" s="8" t="str">
        <f>CONCATENATE(C374,"",D374," ",E374)</f>
        <v>Mrs. Gina Kehr</v>
      </c>
    </row>
    <row r="375" spans="1:6" x14ac:dyDescent="0.3">
      <c r="A375" s="10" t="s">
        <v>2668</v>
      </c>
      <c r="B375" s="10" t="s">
        <v>2669</v>
      </c>
      <c r="C375" s="14" t="str">
        <f>MID(B375,FIND(",",B375)+2,FIND(".",B375)-FIND(",",B375))</f>
        <v xml:space="preserve">Mr. </v>
      </c>
      <c r="D375" s="8" t="str">
        <f>TRIM(MID(B375,FIND(".",B375)+1,LEN(B375)))</f>
        <v>Dino</v>
      </c>
      <c r="E375" s="8" t="str">
        <f>LEFT(B375,FIND(",",B375)-1)</f>
        <v>Montagna</v>
      </c>
      <c r="F375" s="8" t="str">
        <f>CONCATENATE(C375,"",D375," ",E375)</f>
        <v>Mr. Dino Montagna</v>
      </c>
    </row>
    <row r="376" spans="1:6" x14ac:dyDescent="0.3">
      <c r="A376" s="10" t="s">
        <v>2670</v>
      </c>
      <c r="B376" s="10" t="s">
        <v>2671</v>
      </c>
      <c r="C376" s="14" t="str">
        <f>MID(B376,FIND(",",B376)+2,FIND(".",B376)-FIND(",",B376))</f>
        <v xml:space="preserve">Mr. </v>
      </c>
      <c r="D376" s="8" t="str">
        <f>TRIM(MID(B376,FIND(".",B376)+1,LEN(B376)))</f>
        <v>Jan</v>
      </c>
      <c r="E376" s="8" t="str">
        <f>LEFT(B376,FIND(",",B376)-1)</f>
        <v>M√ºller</v>
      </c>
      <c r="F376" s="8" t="str">
        <f>CONCATENATE(C376,"",D376," ",E376)</f>
        <v>Mr. Jan M√ºller</v>
      </c>
    </row>
    <row r="377" spans="1:6" x14ac:dyDescent="0.3">
      <c r="A377" s="10" t="s">
        <v>2672</v>
      </c>
      <c r="B377" s="10" t="s">
        <v>2673</v>
      </c>
      <c r="C377" s="14" t="str">
        <f>MID(B377,FIND(",",B377)+2,FIND(".",B377)-FIND(",",B377))</f>
        <v xml:space="preserve">Mr. </v>
      </c>
      <c r="D377" s="8" t="str">
        <f>TRIM(MID(B377,FIND(".",B377)+1,LEN(B377)))</f>
        <v>Jonathan E.</v>
      </c>
      <c r="E377" s="8" t="str">
        <f>LEFT(B377,FIND(",",B377)-1)</f>
        <v>Baker</v>
      </c>
      <c r="F377" s="8" t="str">
        <f>CONCATENATE(C377,"",D377," ",E377)</f>
        <v>Mr. Jonathan E. Baker</v>
      </c>
    </row>
    <row r="378" spans="1:6" x14ac:dyDescent="0.3">
      <c r="A378" s="10" t="s">
        <v>2674</v>
      </c>
      <c r="B378" s="10" t="s">
        <v>2675</v>
      </c>
      <c r="C378" s="14" t="str">
        <f>MID(B378,FIND(",",B378)+2,FIND(".",B378)-FIND(",",B378))</f>
        <v xml:space="preserve">Mr. </v>
      </c>
      <c r="D378" s="8" t="str">
        <f>TRIM(MID(B378,FIND(".",B378)+1,LEN(B378)))</f>
        <v>Mark A</v>
      </c>
      <c r="E378" s="8" t="str">
        <f>LEFT(B378,FIND(",",B378)-1)</f>
        <v>Sidebottom</v>
      </c>
      <c r="F378" s="8" t="str">
        <f>CONCATENATE(C378,"",D378," ",E378)</f>
        <v>Mr. Mark A Sidebottom</v>
      </c>
    </row>
    <row r="379" spans="1:6" x14ac:dyDescent="0.3">
      <c r="A379" s="10" t="s">
        <v>2676</v>
      </c>
      <c r="B379" s="10" t="s">
        <v>2677</v>
      </c>
      <c r="C379" s="14" t="str">
        <f>MID(B379,FIND(",",B379)+2,FIND(".",B379)-FIND(",",B379))</f>
        <v xml:space="preserve">Mrs. </v>
      </c>
      <c r="D379" s="8" t="str">
        <f>TRIM(MID(B379,FIND(".",B379)+1,LEN(B379)))</f>
        <v>Mary</v>
      </c>
      <c r="E379" s="8" t="str">
        <f>LEFT(B379,FIND(",",B379)-1)</f>
        <v>Johnson</v>
      </c>
      <c r="F379" s="8" t="str">
        <f>CONCATENATE(C379,"",D379," ",E379)</f>
        <v>Mrs. Mary Johnson</v>
      </c>
    </row>
    <row r="380" spans="1:6" x14ac:dyDescent="0.3">
      <c r="A380" s="10" t="s">
        <v>2678</v>
      </c>
      <c r="B380" s="10" t="s">
        <v>2679</v>
      </c>
      <c r="C380" s="14" t="str">
        <f>MID(B380,FIND(",",B380)+2,FIND(".",B380)-FIND(",",B380))</f>
        <v xml:space="preserve">Mr. </v>
      </c>
      <c r="D380" s="8" t="str">
        <f>TRIM(MID(B380,FIND(".",B380)+1,LEN(B380)))</f>
        <v>Samuel</v>
      </c>
      <c r="E380" s="8" t="str">
        <f>LEFT(B380,FIND(",",B380)-1)</f>
        <v>Morris</v>
      </c>
      <c r="F380" s="8" t="str">
        <f>CONCATENATE(C380,"",D380," ",E380)</f>
        <v>Mr. Samuel Morris</v>
      </c>
    </row>
    <row r="381" spans="1:6" x14ac:dyDescent="0.3">
      <c r="A381" s="10" t="s">
        <v>268</v>
      </c>
      <c r="B381" s="10" t="s">
        <v>269</v>
      </c>
      <c r="C381" s="14" t="str">
        <f>MID(B381,FIND(",",B381)+2,FIND(".",B381)-FIND(",",B381))</f>
        <v xml:space="preserve">Mr. </v>
      </c>
      <c r="D381" s="8" t="str">
        <f>TRIM(MID(B381,FIND(".",B381)+1,LEN(B381)))</f>
        <v>Timothy</v>
      </c>
      <c r="E381" s="8" t="str">
        <f>LEFT(B381,FIND(",",B381)-1)</f>
        <v>Lynch</v>
      </c>
      <c r="F381" s="8" t="str">
        <f>CONCATENATE(C381,"",D381," ",E381)</f>
        <v>Mr. Timothy Lynch</v>
      </c>
    </row>
    <row r="382" spans="1:6" x14ac:dyDescent="0.3">
      <c r="A382" s="10" t="s">
        <v>2680</v>
      </c>
      <c r="B382" s="10" t="s">
        <v>2681</v>
      </c>
      <c r="C382" s="14" t="str">
        <f>MID(B382,FIND(",",B382)+2,FIND(".",B382)-FIND(",",B382))</f>
        <v xml:space="preserve">Mr. </v>
      </c>
      <c r="D382" s="8" t="str">
        <f>TRIM(MID(B382,FIND(".",B382)+1,LEN(B382)))</f>
        <v>Stan J</v>
      </c>
      <c r="E382" s="8" t="str">
        <f>LEFT(B382,FIND(",",B382)-1)</f>
        <v>Chaisson</v>
      </c>
      <c r="F382" s="8" t="str">
        <f>CONCATENATE(C382,"",D382," ",E382)</f>
        <v>Mr. Stan J Chaisson</v>
      </c>
    </row>
    <row r="383" spans="1:6" x14ac:dyDescent="0.3">
      <c r="A383" s="10" t="s">
        <v>2682</v>
      </c>
      <c r="B383" s="10" t="s">
        <v>2683</v>
      </c>
      <c r="C383" s="14" t="str">
        <f>MID(B383,FIND(",",B383)+2,FIND(".",B383)-FIND(",",B383))</f>
        <v xml:space="preserve">Mrs. </v>
      </c>
      <c r="D383" s="8" t="str">
        <f>TRIM(MID(B383,FIND(".",B383)+1,LEN(B383)))</f>
        <v>Jessica L.</v>
      </c>
      <c r="E383" s="8" t="str">
        <f>LEFT(B383,FIND(",",B383)-1)</f>
        <v>Pigott</v>
      </c>
      <c r="F383" s="8" t="str">
        <f>CONCATENATE(C383,"",D383," ",E383)</f>
        <v>Mrs. Jessica L. Pigott</v>
      </c>
    </row>
    <row r="384" spans="1:6" x14ac:dyDescent="0.3">
      <c r="A384" s="10" t="s">
        <v>2684</v>
      </c>
      <c r="B384" s="10" t="s">
        <v>2685</v>
      </c>
      <c r="C384" s="14" t="str">
        <f>MID(B384,FIND(",",B384)+2,FIND(".",B384)-FIND(",",B384))</f>
        <v xml:space="preserve">Ms. </v>
      </c>
      <c r="D384" s="8" t="str">
        <f>TRIM(MID(B384,FIND(".",B384)+1,LEN(B384)))</f>
        <v>Krysta</v>
      </c>
      <c r="E384" s="8" t="str">
        <f>LEFT(B384,FIND(",",B384)-1)</f>
        <v>Cochrane</v>
      </c>
      <c r="F384" s="8" t="str">
        <f>CONCATENATE(C384,"",D384," ",E384)</f>
        <v>Ms. Krysta Cochrane</v>
      </c>
    </row>
    <row r="385" spans="1:6" x14ac:dyDescent="0.3">
      <c r="A385" s="10" t="s">
        <v>2686</v>
      </c>
      <c r="B385" s="10" t="s">
        <v>2687</v>
      </c>
      <c r="C385" s="14" t="str">
        <f>MID(B385,FIND(",",B385)+2,FIND(".",B385)-FIND(",",B385))</f>
        <v xml:space="preserve">Mrs. </v>
      </c>
      <c r="D385" s="8" t="str">
        <f>TRIM(MID(B385,FIND(".",B385)+1,LEN(B385)))</f>
        <v>Natascia</v>
      </c>
      <c r="E385" s="8" t="str">
        <f>LEFT(B385,FIND(",",B385)-1)</f>
        <v>Armitage</v>
      </c>
      <c r="F385" s="8" t="str">
        <f>CONCATENATE(C385,"",D385," ",E385)</f>
        <v>Mrs. Natascia Armitage</v>
      </c>
    </row>
    <row r="386" spans="1:6" x14ac:dyDescent="0.3">
      <c r="A386" s="10" t="s">
        <v>2688</v>
      </c>
      <c r="B386" s="10" t="s">
        <v>2689</v>
      </c>
      <c r="C386" s="14" t="str">
        <f>MID(B386,FIND(",",B386)+2,FIND(".",B386)-FIND(",",B386))</f>
        <v xml:space="preserve">Ms. </v>
      </c>
      <c r="D386" s="8" t="str">
        <f>TRIM(MID(B386,FIND(".",B386)+1,LEN(B386)))</f>
        <v>Jenny</v>
      </c>
      <c r="E386" s="8" t="str">
        <f>LEFT(B386,FIND(",",B386)-1)</f>
        <v>Shen</v>
      </c>
      <c r="F386" s="8" t="str">
        <f>CONCATENATE(C386,"",D386," ",E386)</f>
        <v>Ms. Jenny Shen</v>
      </c>
    </row>
    <row r="387" spans="1:6" x14ac:dyDescent="0.3">
      <c r="A387" s="10" t="s">
        <v>2690</v>
      </c>
      <c r="B387" s="10" t="s">
        <v>2691</v>
      </c>
      <c r="C387" s="14" t="str">
        <f>MID(B387,FIND(",",B387)+2,FIND(".",B387)-FIND(",",B387))</f>
        <v xml:space="preserve">Mr. </v>
      </c>
      <c r="D387" s="8" t="str">
        <f>TRIM(MID(B387,FIND(".",B387)+1,LEN(B387)))</f>
        <v>Brian</v>
      </c>
      <c r="E387" s="8" t="str">
        <f>LEFT(B387,FIND(",",B387)-1)</f>
        <v>O'Kelly</v>
      </c>
      <c r="F387" s="8" t="str">
        <f>CONCATENATE(C387,"",D387," ",E387)</f>
        <v>Mr. Brian O'Kelly</v>
      </c>
    </row>
    <row r="388" spans="1:6" x14ac:dyDescent="0.3">
      <c r="A388" s="10" t="s">
        <v>2692</v>
      </c>
      <c r="B388" s="10" t="s">
        <v>2693</v>
      </c>
      <c r="C388" s="14" t="str">
        <f>MID(B388,FIND(",",B388)+2,FIND(".",B388)-FIND(",",B388))</f>
        <v xml:space="preserve">Ms. </v>
      </c>
      <c r="D388" s="8" t="str">
        <f>TRIM(MID(B388,FIND(".",B388)+1,LEN(B388)))</f>
        <v>Monica</v>
      </c>
      <c r="E388" s="8" t="str">
        <f>LEFT(B388,FIND(",",B388)-1)</f>
        <v>Huff</v>
      </c>
      <c r="F388" s="8" t="str">
        <f>CONCATENATE(C388,"",D388," ",E388)</f>
        <v>Ms. Monica Huff</v>
      </c>
    </row>
    <row r="389" spans="1:6" x14ac:dyDescent="0.3">
      <c r="A389" s="10" t="s">
        <v>2694</v>
      </c>
      <c r="B389" s="10" t="s">
        <v>2695</v>
      </c>
      <c r="C389" s="14" t="str">
        <f>MID(B389,FIND(",",B389)+2,FIND(".",B389)-FIND(",",B389))</f>
        <v xml:space="preserve">Mr. </v>
      </c>
      <c r="D389" s="8" t="str">
        <f>TRIM(MID(B389,FIND(".",B389)+1,LEN(B389)))</f>
        <v>Tyler</v>
      </c>
      <c r="E389" s="8" t="str">
        <f>LEFT(B389,FIND(",",B389)-1)</f>
        <v>Dye</v>
      </c>
      <c r="F389" s="8" t="str">
        <f>CONCATENATE(C389,"",D389," ",E389)</f>
        <v>Mr. Tyler Dye</v>
      </c>
    </row>
    <row r="390" spans="1:6" x14ac:dyDescent="0.3">
      <c r="A390" s="10" t="s">
        <v>2696</v>
      </c>
      <c r="B390" s="10" t="s">
        <v>2697</v>
      </c>
      <c r="C390" s="14" t="str">
        <f>MID(B390,FIND(",",B390)+2,FIND(".",B390)-FIND(",",B390))</f>
        <v xml:space="preserve">Ms. </v>
      </c>
      <c r="D390" s="8" t="str">
        <f>TRIM(MID(B390,FIND(".",B390)+1,LEN(B390)))</f>
        <v>Kelly C</v>
      </c>
      <c r="E390" s="8" t="str">
        <f>LEFT(B390,FIND(",",B390)-1)</f>
        <v>Willard</v>
      </c>
      <c r="F390" s="8" t="str">
        <f>CONCATENATE(C390,"",D390," ",E390)</f>
        <v>Ms. Kelly C Willard</v>
      </c>
    </row>
    <row r="391" spans="1:6" x14ac:dyDescent="0.3">
      <c r="A391" s="10" t="s">
        <v>2698</v>
      </c>
      <c r="B391" s="10" t="s">
        <v>2699</v>
      </c>
      <c r="C391" s="14" t="str">
        <f>MID(B391,FIND(",",B391)+2,FIND(".",B391)-FIND(",",B391))</f>
        <v xml:space="preserve">Mrs. </v>
      </c>
      <c r="D391" s="8" t="str">
        <f>TRIM(MID(B391,FIND(".",B391)+1,LEN(B391)))</f>
        <v>Emily</v>
      </c>
      <c r="E391" s="8" t="str">
        <f>LEFT(B391,FIND(",",B391)-1)</f>
        <v>D'Addario</v>
      </c>
      <c r="F391" s="8" t="str">
        <f>CONCATENATE(C391,"",D391," ",E391)</f>
        <v>Mrs. Emily D'Addario</v>
      </c>
    </row>
    <row r="392" spans="1:6" x14ac:dyDescent="0.3">
      <c r="A392" s="10" t="s">
        <v>270</v>
      </c>
      <c r="B392" s="10" t="s">
        <v>271</v>
      </c>
      <c r="C392" s="14" t="str">
        <f>MID(B392,FIND(",",B392)+2,FIND(".",B392)-FIND(",",B392))</f>
        <v xml:space="preserve">Ms. </v>
      </c>
      <c r="D392" s="8" t="str">
        <f>TRIM(MID(B392,FIND(".",B392)+1,LEN(B392)))</f>
        <v>Becky L</v>
      </c>
      <c r="E392" s="8" t="str">
        <f>LEFT(B392,FIND(",",B392)-1)</f>
        <v>Tavella</v>
      </c>
      <c r="F392" s="8" t="str">
        <f>CONCATENATE(C392,"",D392," ",E392)</f>
        <v>Ms. Becky L Tavella</v>
      </c>
    </row>
    <row r="393" spans="1:6" x14ac:dyDescent="0.3">
      <c r="A393" s="10" t="s">
        <v>2700</v>
      </c>
      <c r="B393" s="10" t="s">
        <v>2701</v>
      </c>
      <c r="C393" s="14" t="str">
        <f>MID(B393,FIND(",",B393)+2,FIND(".",B393)-FIND(",",B393))</f>
        <v xml:space="preserve">Mr. </v>
      </c>
      <c r="D393" s="8" t="str">
        <f>TRIM(MID(B393,FIND(".",B393)+1,LEN(B393)))</f>
        <v>James V</v>
      </c>
      <c r="E393" s="8" t="str">
        <f>LEFT(B393,FIND(",",B393)-1)</f>
        <v>Buchanan</v>
      </c>
      <c r="F393" s="8" t="str">
        <f>CONCATENATE(C393,"",D393," ",E393)</f>
        <v>Mr. James V Buchanan</v>
      </c>
    </row>
    <row r="394" spans="1:6" x14ac:dyDescent="0.3">
      <c r="A394" s="10" t="s">
        <v>2702</v>
      </c>
      <c r="B394" s="10" t="s">
        <v>2703</v>
      </c>
      <c r="C394" s="14" t="str">
        <f>MID(B394,FIND(",",B394)+2,FIND(".",B394)-FIND(",",B394))</f>
        <v xml:space="preserve">Ms. </v>
      </c>
      <c r="D394" s="8" t="str">
        <f>TRIM(MID(B394,FIND(".",B394)+1,LEN(B394)))</f>
        <v>Angie</v>
      </c>
      <c r="E394" s="8" t="str">
        <f>LEFT(B394,FIND(",",B394)-1)</f>
        <v>Clark</v>
      </c>
      <c r="F394" s="8" t="str">
        <f>CONCATENATE(C394,"",D394," ",E394)</f>
        <v>Ms. Angie Clark</v>
      </c>
    </row>
    <row r="395" spans="1:6" x14ac:dyDescent="0.3">
      <c r="A395" s="10" t="s">
        <v>2704</v>
      </c>
      <c r="B395" s="10" t="s">
        <v>2705</v>
      </c>
      <c r="C395" s="14" t="str">
        <f>MID(B395,FIND(",",B395)+2,FIND(".",B395)-FIND(",",B395))</f>
        <v xml:space="preserve">Mr. </v>
      </c>
      <c r="D395" s="8" t="str">
        <f>TRIM(MID(B395,FIND(".",B395)+1,LEN(B395)))</f>
        <v>Michael J.</v>
      </c>
      <c r="E395" s="8" t="str">
        <f>LEFT(B395,FIND(",",B395)-1)</f>
        <v>Waterson</v>
      </c>
      <c r="F395" s="8" t="str">
        <f>CONCATENATE(C395,"",D395," ",E395)</f>
        <v>Mr. Michael J. Waterson</v>
      </c>
    </row>
    <row r="396" spans="1:6" x14ac:dyDescent="0.3">
      <c r="A396" s="10" t="s">
        <v>2706</v>
      </c>
      <c r="B396" s="10" t="s">
        <v>2707</v>
      </c>
      <c r="C396" s="14" t="str">
        <f>MID(B396,FIND(",",B396)+2,FIND(".",B396)-FIND(",",B396))</f>
        <v xml:space="preserve">Ms. </v>
      </c>
      <c r="D396" s="8" t="str">
        <f>TRIM(MID(B396,FIND(".",B396)+1,LEN(B396)))</f>
        <v>Sabina</v>
      </c>
      <c r="E396" s="8" t="str">
        <f>LEFT(B396,FIND(",",B396)-1)</f>
        <v>Piras</v>
      </c>
      <c r="F396" s="8" t="str">
        <f>CONCATENATE(C396,"",D396," ",E396)</f>
        <v>Ms. Sabina Piras</v>
      </c>
    </row>
    <row r="397" spans="1:6" x14ac:dyDescent="0.3">
      <c r="A397" s="10" t="s">
        <v>2708</v>
      </c>
      <c r="B397" s="10" t="s">
        <v>2709</v>
      </c>
      <c r="C397" s="14" t="str">
        <f>MID(B397,FIND(",",B397)+2,FIND(".",B397)-FIND(",",B397))</f>
        <v xml:space="preserve">Ms. </v>
      </c>
      <c r="D397" s="8" t="str">
        <f>TRIM(MID(B397,FIND(".",B397)+1,LEN(B397)))</f>
        <v>Amy C</v>
      </c>
      <c r="E397" s="8" t="str">
        <f>LEFT(B397,FIND(",",B397)-1)</f>
        <v>Olson</v>
      </c>
      <c r="F397" s="8" t="str">
        <f>CONCATENATE(C397,"",D397," ",E397)</f>
        <v>Ms. Amy C Olson</v>
      </c>
    </row>
    <row r="398" spans="1:6" x14ac:dyDescent="0.3">
      <c r="A398" s="10" t="s">
        <v>2710</v>
      </c>
      <c r="B398" s="10" t="s">
        <v>2711</v>
      </c>
      <c r="C398" s="14" t="str">
        <f>MID(B398,FIND(",",B398)+2,FIND(".",B398)-FIND(",",B398))</f>
        <v xml:space="preserve">Ms. </v>
      </c>
      <c r="D398" s="8" t="str">
        <f>TRIM(MID(B398,FIND(".",B398)+1,LEN(B398)))</f>
        <v>Victoria U</v>
      </c>
      <c r="E398" s="8" t="str">
        <f>LEFT(B398,FIND(",",B398)-1)</f>
        <v>Manfredi</v>
      </c>
      <c r="F398" s="8" t="str">
        <f>CONCATENATE(C398,"",D398," ",E398)</f>
        <v>Ms. Victoria U Manfredi</v>
      </c>
    </row>
    <row r="399" spans="1:6" x14ac:dyDescent="0.3">
      <c r="A399" s="10" t="s">
        <v>2712</v>
      </c>
      <c r="B399" s="10" t="s">
        <v>2713</v>
      </c>
      <c r="C399" s="14" t="str">
        <f>MID(B399,FIND(",",B399)+2,FIND(".",B399)-FIND(",",B399))</f>
        <v xml:space="preserve">Ms. </v>
      </c>
      <c r="D399" s="8" t="str">
        <f>TRIM(MID(B399,FIND(".",B399)+1,LEN(B399)))</f>
        <v>Amelia B</v>
      </c>
      <c r="E399" s="8" t="str">
        <f>LEFT(B399,FIND(",",B399)-1)</f>
        <v>Landberg</v>
      </c>
      <c r="F399" s="8" t="str">
        <f>CONCATENATE(C399,"",D399," ",E399)</f>
        <v>Ms. Amelia B Landberg</v>
      </c>
    </row>
    <row r="400" spans="1:6" x14ac:dyDescent="0.3">
      <c r="A400" s="10" t="s">
        <v>2714</v>
      </c>
      <c r="B400" s="10" t="s">
        <v>2715</v>
      </c>
      <c r="C400" s="14" t="str">
        <f>MID(B400,FIND(",",B400)+2,FIND(".",B400)-FIND(",",B400))</f>
        <v xml:space="preserve">Ms. </v>
      </c>
      <c r="D400" s="8" t="str">
        <f>TRIM(MID(B400,FIND(".",B400)+1,LEN(B400)))</f>
        <v>Jackie J</v>
      </c>
      <c r="E400" s="8" t="str">
        <f>LEFT(B400,FIND(",",B400)-1)</f>
        <v>Flynn</v>
      </c>
      <c r="F400" s="8" t="str">
        <f>CONCATENATE(C400,"",D400," ",E400)</f>
        <v>Ms. Jackie J Flynn</v>
      </c>
    </row>
    <row r="401" spans="1:6" x14ac:dyDescent="0.3">
      <c r="A401" s="10" t="s">
        <v>2716</v>
      </c>
      <c r="B401" s="10" t="s">
        <v>2717</v>
      </c>
      <c r="C401" s="14" t="str">
        <f>MID(B401,FIND(",",B401)+2,FIND(".",B401)-FIND(",",B401))</f>
        <v xml:space="preserve">Mr. </v>
      </c>
      <c r="D401" s="8" t="str">
        <f>TRIM(MID(B401,FIND(".",B401)+1,LEN(B401)))</f>
        <v>Justin</v>
      </c>
      <c r="E401" s="8" t="str">
        <f>LEFT(B401,FIND(",",B401)-1)</f>
        <v>Bishop</v>
      </c>
      <c r="F401" s="8" t="str">
        <f>CONCATENATE(C401,"",D401," ",E401)</f>
        <v>Mr. Justin Bishop</v>
      </c>
    </row>
    <row r="402" spans="1:6" x14ac:dyDescent="0.3">
      <c r="A402" s="10" t="s">
        <v>2718</v>
      </c>
      <c r="B402" s="10" t="s">
        <v>2719</v>
      </c>
      <c r="C402" s="14" t="str">
        <f>MID(B402,FIND(",",B402)+2,FIND(".",B402)-FIND(",",B402))</f>
        <v xml:space="preserve">Ms. </v>
      </c>
      <c r="D402" s="8" t="str">
        <f>TRIM(MID(B402,FIND(".",B402)+1,LEN(B402)))</f>
        <v>Kerry</v>
      </c>
      <c r="E402" s="8" t="str">
        <f>LEFT(B402,FIND(",",B402)-1)</f>
        <v>Devitt</v>
      </c>
      <c r="F402" s="8" t="str">
        <f>CONCATENATE(C402,"",D402," ",E402)</f>
        <v>Ms. Kerry Devitt</v>
      </c>
    </row>
    <row r="403" spans="1:6" x14ac:dyDescent="0.3">
      <c r="A403" s="10" t="s">
        <v>272</v>
      </c>
      <c r="B403" s="10" t="s">
        <v>273</v>
      </c>
      <c r="C403" s="14" t="str">
        <f>MID(B403,FIND(",",B403)+2,FIND(".",B403)-FIND(",",B403))</f>
        <v xml:space="preserve">Ms. </v>
      </c>
      <c r="D403" s="8" t="str">
        <f>TRIM(MID(B403,FIND(".",B403)+1,LEN(B403)))</f>
        <v>Steph K.</v>
      </c>
      <c r="E403" s="8" t="str">
        <f>LEFT(B403,FIND(",",B403)-1)</f>
        <v>Neufeld</v>
      </c>
      <c r="F403" s="8" t="str">
        <f>CONCATENATE(C403,"",D403," ",E403)</f>
        <v>Ms. Steph K. Neufeld</v>
      </c>
    </row>
    <row r="404" spans="1:6" x14ac:dyDescent="0.3">
      <c r="A404" s="10" t="s">
        <v>2720</v>
      </c>
      <c r="B404" s="10" t="s">
        <v>2721</v>
      </c>
      <c r="C404" s="14" t="str">
        <f>MID(B404,FIND(",",B404)+2,FIND(".",B404)-FIND(",",B404))</f>
        <v xml:space="preserve">Ms. </v>
      </c>
      <c r="D404" s="8" t="str">
        <f>TRIM(MID(B404,FIND(".",B404)+1,LEN(B404)))</f>
        <v>Cindy G.</v>
      </c>
      <c r="E404" s="8" t="str">
        <f>LEFT(B404,FIND(",",B404)-1)</f>
        <v>Lynch</v>
      </c>
      <c r="F404" s="8" t="str">
        <f>CONCATENATE(C404,"",D404," ",E404)</f>
        <v>Ms. Cindy G. Lynch</v>
      </c>
    </row>
    <row r="405" spans="1:6" x14ac:dyDescent="0.3">
      <c r="A405" s="10" t="s">
        <v>2722</v>
      </c>
      <c r="B405" s="10" t="s">
        <v>2723</v>
      </c>
      <c r="C405" s="14" t="str">
        <f>MID(B405,FIND(",",B405)+2,FIND(".",B405)-FIND(",",B405))</f>
        <v xml:space="preserve">Mr. </v>
      </c>
      <c r="D405" s="8" t="str">
        <f>TRIM(MID(B405,FIND(".",B405)+1,LEN(B405)))</f>
        <v>Gennaro</v>
      </c>
      <c r="E405" s="8" t="str">
        <f>LEFT(B405,FIND(",",B405)-1)</f>
        <v>Tramontano</v>
      </c>
      <c r="F405" s="8" t="str">
        <f>CONCATENATE(C405,"",D405," ",E405)</f>
        <v>Mr. Gennaro Tramontano</v>
      </c>
    </row>
    <row r="406" spans="1:6" x14ac:dyDescent="0.3">
      <c r="A406" s="10" t="s">
        <v>2724</v>
      </c>
      <c r="B406" s="10" t="s">
        <v>2725</v>
      </c>
      <c r="C406" s="14" t="str">
        <f>MID(B406,FIND(",",B406)+2,FIND(".",B406)-FIND(",",B406))</f>
        <v xml:space="preserve">Mr. </v>
      </c>
      <c r="D406" s="8" t="str">
        <f>TRIM(MID(B406,FIND(".",B406)+1,LEN(B406)))</f>
        <v>Terry</v>
      </c>
      <c r="E406" s="8" t="str">
        <f>LEFT(B406,FIND(",",B406)-1)</f>
        <v>Davidson</v>
      </c>
      <c r="F406" s="8" t="str">
        <f>CONCATENATE(C406,"",D406," ",E406)</f>
        <v>Mr. Terry Davidson</v>
      </c>
    </row>
    <row r="407" spans="1:6" x14ac:dyDescent="0.3">
      <c r="A407" s="10" t="s">
        <v>2726</v>
      </c>
      <c r="B407" s="10" t="s">
        <v>2727</v>
      </c>
      <c r="C407" s="14" t="str">
        <f>MID(B407,FIND(",",B407)+2,FIND(".",B407)-FIND(",",B407))</f>
        <v xml:space="preserve">Mr. </v>
      </c>
      <c r="D407" s="8" t="str">
        <f>TRIM(MID(B407,FIND(".",B407)+1,LEN(B407)))</f>
        <v>Patrick J</v>
      </c>
      <c r="E407" s="8" t="str">
        <f>LEFT(B407,FIND(",",B407)-1)</f>
        <v>Burke</v>
      </c>
      <c r="F407" s="8" t="str">
        <f>CONCATENATE(C407,"",D407," ",E407)</f>
        <v>Mr. Patrick J Burke</v>
      </c>
    </row>
    <row r="408" spans="1:6" x14ac:dyDescent="0.3">
      <c r="A408" s="10" t="s">
        <v>2728</v>
      </c>
      <c r="B408" s="10" t="s">
        <v>2729</v>
      </c>
      <c r="C408" s="14" t="str">
        <f>MID(B408,FIND(",",B408)+2,FIND(".",B408)-FIND(",",B408))</f>
        <v xml:space="preserve">Ms. </v>
      </c>
      <c r="D408" s="8" t="str">
        <f>TRIM(MID(B408,FIND(".",B408)+1,LEN(B408)))</f>
        <v>Keara</v>
      </c>
      <c r="E408" s="8" t="str">
        <f>LEFT(B408,FIND(",",B408)-1)</f>
        <v>McGraw</v>
      </c>
      <c r="F408" s="8" t="str">
        <f>CONCATENATE(C408,"",D408," ",E408)</f>
        <v>Ms. Keara McGraw</v>
      </c>
    </row>
    <row r="409" spans="1:6" x14ac:dyDescent="0.3">
      <c r="A409" s="10" t="s">
        <v>2730</v>
      </c>
      <c r="B409" s="10" t="s">
        <v>2731</v>
      </c>
      <c r="C409" s="14" t="str">
        <f>MID(B409,FIND(",",B409)+2,FIND(".",B409)-FIND(",",B409))</f>
        <v xml:space="preserve">Ms. </v>
      </c>
      <c r="D409" s="8" t="str">
        <f>TRIM(MID(B409,FIND(".",B409)+1,LEN(B409)))</f>
        <v>Nicole</v>
      </c>
      <c r="E409" s="8" t="str">
        <f>LEFT(B409,FIND(",",B409)-1)</f>
        <v>Fellure</v>
      </c>
      <c r="F409" s="8" t="str">
        <f>CONCATENATE(C409,"",D409," ",E409)</f>
        <v>Ms. Nicole Fellure</v>
      </c>
    </row>
    <row r="410" spans="1:6" x14ac:dyDescent="0.3">
      <c r="A410" s="10" t="s">
        <v>2732</v>
      </c>
      <c r="B410" s="10" t="s">
        <v>2733</v>
      </c>
      <c r="C410" s="14" t="str">
        <f>MID(B410,FIND(",",B410)+2,FIND(".",B410)-FIND(",",B410))</f>
        <v xml:space="preserve">Mrs. </v>
      </c>
      <c r="D410" s="8" t="str">
        <f>TRIM(MID(B410,FIND(".",B410)+1,LEN(B410)))</f>
        <v>Katena</v>
      </c>
      <c r="E410" s="8" t="str">
        <f>LEFT(B410,FIND(",",B410)-1)</f>
        <v>Sanford</v>
      </c>
      <c r="F410" s="8" t="str">
        <f>CONCATENATE(C410,"",D410," ",E410)</f>
        <v>Mrs. Katena Sanford</v>
      </c>
    </row>
    <row r="411" spans="1:6" x14ac:dyDescent="0.3">
      <c r="A411" s="10" t="s">
        <v>2734</v>
      </c>
      <c r="B411" s="10" t="s">
        <v>2735</v>
      </c>
      <c r="C411" s="14" t="str">
        <f>MID(B411,FIND(",",B411)+2,FIND(".",B411)-FIND(",",B411))</f>
        <v xml:space="preserve">Ms. </v>
      </c>
      <c r="D411" s="8" t="str">
        <f>TRIM(MID(B411,FIND(".",B411)+1,LEN(B411)))</f>
        <v>Bean K.</v>
      </c>
      <c r="E411" s="8" t="str">
        <f>LEFT(B411,FIND(",",B411)-1)</f>
        <v>Wrenn</v>
      </c>
      <c r="F411" s="8" t="str">
        <f>CONCATENATE(C411,"",D411," ",E411)</f>
        <v>Ms. Bean K. Wrenn</v>
      </c>
    </row>
    <row r="412" spans="1:6" x14ac:dyDescent="0.3">
      <c r="A412" s="10" t="s">
        <v>2736</v>
      </c>
      <c r="B412" s="10" t="s">
        <v>2737</v>
      </c>
      <c r="C412" s="14" t="str">
        <f>MID(B412,FIND(",",B412)+2,FIND(".",B412)-FIND(",",B412))</f>
        <v xml:space="preserve">Mr. </v>
      </c>
      <c r="D412" s="8" t="str">
        <f>TRIM(MID(B412,FIND(".",B412)+1,LEN(B412)))</f>
        <v>Brian</v>
      </c>
      <c r="E412" s="8" t="str">
        <f>LEFT(B412,FIND(",",B412)-1)</f>
        <v>Lindsey</v>
      </c>
      <c r="F412" s="8" t="str">
        <f>CONCATENATE(C412,"",D412," ",E412)</f>
        <v>Mr. Brian Lindsey</v>
      </c>
    </row>
    <row r="413" spans="1:6" x14ac:dyDescent="0.3">
      <c r="A413" s="10" t="s">
        <v>2738</v>
      </c>
      <c r="B413" s="10" t="s">
        <v>2739</v>
      </c>
      <c r="C413" s="14" t="str">
        <f>MID(B413,FIND(",",B413)+2,FIND(".",B413)-FIND(",",B413))</f>
        <v xml:space="preserve">Mr. </v>
      </c>
      <c r="D413" s="8" t="str">
        <f>TRIM(MID(B413,FIND(".",B413)+1,LEN(B413)))</f>
        <v>Jan-Patrick</v>
      </c>
      <c r="E413" s="8" t="str">
        <f>LEFT(B413,FIND(",",B413)-1)</f>
        <v>Krueger</v>
      </c>
      <c r="F413" s="8" t="str">
        <f>CONCATENATE(C413,"",D413," ",E413)</f>
        <v>Mr. Jan-Patrick Krueger</v>
      </c>
    </row>
    <row r="414" spans="1:6" x14ac:dyDescent="0.3">
      <c r="A414" s="10" t="s">
        <v>274</v>
      </c>
      <c r="B414" s="10" t="s">
        <v>275</v>
      </c>
      <c r="C414" s="14" t="str">
        <f>MID(B414,FIND(",",B414)+2,FIND(".",B414)-FIND(",",B414))</f>
        <v xml:space="preserve">Ms. </v>
      </c>
      <c r="D414" s="8" t="str">
        <f>TRIM(MID(B414,FIND(".",B414)+1,LEN(B414)))</f>
        <v>Kristine B.</v>
      </c>
      <c r="E414" s="8" t="str">
        <f>LEFT(B414,FIND(",",B414)-1)</f>
        <v>Walhovd</v>
      </c>
      <c r="F414" s="8" t="str">
        <f>CONCATENATE(C414,"",D414," ",E414)</f>
        <v>Ms. Kristine B. Walhovd</v>
      </c>
    </row>
    <row r="415" spans="1:6" x14ac:dyDescent="0.3">
      <c r="A415" s="10" t="s">
        <v>2740</v>
      </c>
      <c r="B415" s="10" t="s">
        <v>2741</v>
      </c>
      <c r="C415" s="14" t="str">
        <f>MID(B415,FIND(",",B415)+2,FIND(".",B415)-FIND(",",B415))</f>
        <v xml:space="preserve">Mr. </v>
      </c>
      <c r="D415" s="8" t="str">
        <f>TRIM(MID(B415,FIND(".",B415)+1,LEN(B415)))</f>
        <v>Jesse J</v>
      </c>
      <c r="E415" s="8" t="str">
        <f>LEFT(B415,FIND(",",B415)-1)</f>
        <v>Babler</v>
      </c>
      <c r="F415" s="8" t="str">
        <f>CONCATENATE(C415,"",D415," ",E415)</f>
        <v>Mr. Jesse J Babler</v>
      </c>
    </row>
    <row r="416" spans="1:6" x14ac:dyDescent="0.3">
      <c r="A416" s="10" t="s">
        <v>2742</v>
      </c>
      <c r="B416" s="10" t="s">
        <v>2743</v>
      </c>
      <c r="C416" s="14" t="str">
        <f>MID(B416,FIND(",",B416)+2,FIND(".",B416)-FIND(",",B416))</f>
        <v xml:space="preserve">Ms. </v>
      </c>
      <c r="D416" s="8" t="str">
        <f>TRIM(MID(B416,FIND(".",B416)+1,LEN(B416)))</f>
        <v>Lindsey M</v>
      </c>
      <c r="E416" s="8" t="str">
        <f>LEFT(B416,FIND(",",B416)-1)</f>
        <v>Brezenski</v>
      </c>
      <c r="F416" s="8" t="str">
        <f>CONCATENATE(C416,"",D416," ",E416)</f>
        <v>Ms. Lindsey M Brezenski</v>
      </c>
    </row>
    <row r="417" spans="1:6" x14ac:dyDescent="0.3">
      <c r="A417" s="10" t="s">
        <v>2744</v>
      </c>
      <c r="B417" s="10" t="s">
        <v>2745</v>
      </c>
      <c r="C417" s="14" t="str">
        <f>MID(B417,FIND(",",B417)+2,FIND(".",B417)-FIND(",",B417))</f>
        <v xml:space="preserve">Ms. </v>
      </c>
      <c r="D417" s="8" t="str">
        <f>TRIM(MID(B417,FIND(".",B417)+1,LEN(B417)))</f>
        <v>Marguerite K.</v>
      </c>
      <c r="E417" s="8" t="str">
        <f>LEFT(B417,FIND(",",B417)-1)</f>
        <v>Marschner</v>
      </c>
      <c r="F417" s="8" t="str">
        <f>CONCATENATE(C417,"",D417," ",E417)</f>
        <v>Ms. Marguerite K. Marschner</v>
      </c>
    </row>
    <row r="418" spans="1:6" x14ac:dyDescent="0.3">
      <c r="A418" s="10" t="s">
        <v>2746</v>
      </c>
      <c r="B418" s="10" t="s">
        <v>2747</v>
      </c>
      <c r="C418" s="14" t="str">
        <f>MID(B418,FIND(",",B418)+2,FIND(".",B418)-FIND(",",B418))</f>
        <v xml:space="preserve">Mr. </v>
      </c>
      <c r="D418" s="8" t="str">
        <f>TRIM(MID(B418,FIND(".",B418)+1,LEN(B418)))</f>
        <v>Travis</v>
      </c>
      <c r="E418" s="8" t="str">
        <f>LEFT(B418,FIND(",",B418)-1)</f>
        <v>King</v>
      </c>
      <c r="F418" s="8" t="str">
        <f>CONCATENATE(C418,"",D418," ",E418)</f>
        <v>Mr. Travis King</v>
      </c>
    </row>
    <row r="419" spans="1:6" x14ac:dyDescent="0.3">
      <c r="A419" s="10" t="s">
        <v>2748</v>
      </c>
      <c r="B419" s="10" t="s">
        <v>2749</v>
      </c>
      <c r="C419" s="14" t="str">
        <f>MID(B419,FIND(",",B419)+2,FIND(".",B419)-FIND(",",B419))</f>
        <v xml:space="preserve">Mr. </v>
      </c>
      <c r="D419" s="8" t="str">
        <f>TRIM(MID(B419,FIND(".",B419)+1,LEN(B419)))</f>
        <v>Ricky</v>
      </c>
      <c r="E419" s="8" t="str">
        <f>LEFT(B419,FIND(",",B419)-1)</f>
        <v>Montez</v>
      </c>
      <c r="F419" s="8" t="str">
        <f>CONCATENATE(C419,"",D419," ",E419)</f>
        <v>Mr. Ricky Montez</v>
      </c>
    </row>
    <row r="420" spans="1:6" x14ac:dyDescent="0.3">
      <c r="A420" s="10" t="s">
        <v>2750</v>
      </c>
      <c r="B420" s="10" t="s">
        <v>2751</v>
      </c>
      <c r="C420" s="14" t="str">
        <f>MID(B420,FIND(",",B420)+2,FIND(".",B420)-FIND(",",B420))</f>
        <v xml:space="preserve">Mrs. </v>
      </c>
      <c r="D420" s="8" t="str">
        <f>TRIM(MID(B420,FIND(".",B420)+1,LEN(B420)))</f>
        <v>Colleen L.</v>
      </c>
      <c r="E420" s="8" t="str">
        <f>LEFT(B420,FIND(",",B420)-1)</f>
        <v>Campbell</v>
      </c>
      <c r="F420" s="8" t="str">
        <f>CONCATENATE(C420,"",D420," ",E420)</f>
        <v>Mrs. Colleen L. Campbell</v>
      </c>
    </row>
    <row r="421" spans="1:6" x14ac:dyDescent="0.3">
      <c r="A421" s="10" t="s">
        <v>2752</v>
      </c>
      <c r="B421" s="10" t="s">
        <v>2753</v>
      </c>
      <c r="C421" s="14" t="str">
        <f>MID(B421,FIND(",",B421)+2,FIND(".",B421)-FIND(",",B421))</f>
        <v xml:space="preserve">Mr. </v>
      </c>
      <c r="D421" s="8" t="str">
        <f>TRIM(MID(B421,FIND(".",B421)+1,LEN(B421)))</f>
        <v>Charlie A</v>
      </c>
      <c r="E421" s="8" t="str">
        <f>LEFT(B421,FIND(",",B421)-1)</f>
        <v>Hurt</v>
      </c>
      <c r="F421" s="8" t="str">
        <f>CONCATENATE(C421,"",D421," ",E421)</f>
        <v>Mr. Charlie A Hurt</v>
      </c>
    </row>
    <row r="422" spans="1:6" x14ac:dyDescent="0.3">
      <c r="A422" s="10" t="s">
        <v>2754</v>
      </c>
      <c r="B422" s="10" t="s">
        <v>2755</v>
      </c>
      <c r="C422" s="14" t="str">
        <f>MID(B422,FIND(",",B422)+2,FIND(".",B422)-FIND(",",B422))</f>
        <v xml:space="preserve">Mr. </v>
      </c>
      <c r="D422" s="8" t="str">
        <f>TRIM(MID(B422,FIND(".",B422)+1,LEN(B422)))</f>
        <v>Rick</v>
      </c>
      <c r="E422" s="8" t="str">
        <f>LEFT(B422,FIND(",",B422)-1)</f>
        <v>Garey</v>
      </c>
      <c r="F422" s="8" t="str">
        <f>CONCATENATE(C422,"",D422," ",E422)</f>
        <v>Mr. Rick Garey</v>
      </c>
    </row>
    <row r="423" spans="1:6" x14ac:dyDescent="0.3">
      <c r="A423" s="10" t="s">
        <v>2756</v>
      </c>
      <c r="B423" s="10" t="s">
        <v>2757</v>
      </c>
      <c r="C423" s="14" t="str">
        <f>MID(B423,FIND(",",B423)+2,FIND(".",B423)-FIND(",",B423))</f>
        <v xml:space="preserve">Ms. </v>
      </c>
      <c r="D423" s="8" t="str">
        <f>TRIM(MID(B423,FIND(".",B423)+1,LEN(B423)))</f>
        <v>Lauren C</v>
      </c>
      <c r="E423" s="8" t="str">
        <f>LEFT(B423,FIND(",",B423)-1)</f>
        <v>Reddy</v>
      </c>
      <c r="F423" s="8" t="str">
        <f>CONCATENATE(C423,"",D423," ",E423)</f>
        <v>Ms. Lauren C Reddy</v>
      </c>
    </row>
    <row r="424" spans="1:6" x14ac:dyDescent="0.3">
      <c r="A424" s="10" t="s">
        <v>2758</v>
      </c>
      <c r="B424" s="10" t="s">
        <v>2759</v>
      </c>
      <c r="C424" s="14" t="str">
        <f>MID(B424,FIND(",",B424)+2,FIND(".",B424)-FIND(",",B424))</f>
        <v xml:space="preserve">Mr. </v>
      </c>
      <c r="D424" s="8" t="str">
        <f>TRIM(MID(B424,FIND(".",B424)+1,LEN(B424)))</f>
        <v>Daniel</v>
      </c>
      <c r="E424" s="8" t="str">
        <f>LEFT(B424,FIND(",",B424)-1)</f>
        <v>Mueller</v>
      </c>
      <c r="F424" s="8" t="str">
        <f>CONCATENATE(C424,"",D424," ",E424)</f>
        <v>Mr. Daniel Mueller</v>
      </c>
    </row>
    <row r="425" spans="1:6" x14ac:dyDescent="0.3">
      <c r="A425" s="10" t="s">
        <v>276</v>
      </c>
      <c r="B425" s="10" t="s">
        <v>277</v>
      </c>
      <c r="C425" s="14" t="str">
        <f>MID(B425,FIND(",",B425)+2,FIND(".",B425)-FIND(",",B425))</f>
        <v xml:space="preserve">Mr. </v>
      </c>
      <c r="D425" s="8" t="str">
        <f>TRIM(MID(B425,FIND(".",B425)+1,LEN(B425)))</f>
        <v>Taylor B</v>
      </c>
      <c r="E425" s="8" t="str">
        <f>LEFT(B425,FIND(",",B425)-1)</f>
        <v>Washburn</v>
      </c>
      <c r="F425" s="8" t="str">
        <f>CONCATENATE(C425,"",D425," ",E425)</f>
        <v>Mr. Taylor B Washburn</v>
      </c>
    </row>
    <row r="426" spans="1:6" x14ac:dyDescent="0.3">
      <c r="A426" s="10" t="s">
        <v>2760</v>
      </c>
      <c r="B426" s="10" t="s">
        <v>2761</v>
      </c>
      <c r="C426" s="14" t="str">
        <f>MID(B426,FIND(",",B426)+2,FIND(".",B426)-FIND(",",B426))</f>
        <v xml:space="preserve">Mr. </v>
      </c>
      <c r="D426" s="8" t="str">
        <f>TRIM(MID(B426,FIND(".",B426)+1,LEN(B426)))</f>
        <v>Jaime</v>
      </c>
      <c r="E426" s="8" t="str">
        <f>LEFT(B426,FIND(",",B426)-1)</f>
        <v>Julia</v>
      </c>
      <c r="F426" s="8" t="str">
        <f>CONCATENATE(C426,"",D426," ",E426)</f>
        <v>Mr. Jaime Julia</v>
      </c>
    </row>
    <row r="427" spans="1:6" x14ac:dyDescent="0.3">
      <c r="A427" s="10" t="s">
        <v>2762</v>
      </c>
      <c r="B427" s="10" t="s">
        <v>2763</v>
      </c>
      <c r="C427" s="14" t="str">
        <f>MID(B427,FIND(",",B427)+2,FIND(".",B427)-FIND(",",B427))</f>
        <v xml:space="preserve">Mr. </v>
      </c>
      <c r="D427" s="8" t="str">
        <f>TRIM(MID(B427,FIND(".",B427)+1,LEN(B427)))</f>
        <v>Erik R</v>
      </c>
      <c r="E427" s="8" t="str">
        <f>LEFT(B427,FIND(",",B427)-1)</f>
        <v>Uribe</v>
      </c>
      <c r="F427" s="8" t="str">
        <f>CONCATENATE(C427,"",D427," ",E427)</f>
        <v>Mr. Erik R Uribe</v>
      </c>
    </row>
    <row r="428" spans="1:6" x14ac:dyDescent="0.3">
      <c r="A428" s="10" t="s">
        <v>2764</v>
      </c>
      <c r="B428" s="10" t="s">
        <v>2765</v>
      </c>
      <c r="C428" s="14" t="str">
        <f>MID(B428,FIND(",",B428)+2,FIND(".",B428)-FIND(",",B428))</f>
        <v xml:space="preserve">Ms. </v>
      </c>
      <c r="D428" s="8" t="str">
        <f>TRIM(MID(B428,FIND(".",B428)+1,LEN(B428)))</f>
        <v>Katie</v>
      </c>
      <c r="E428" s="8" t="str">
        <f>LEFT(B428,FIND(",",B428)-1)</f>
        <v>Hand</v>
      </c>
      <c r="F428" s="8" t="str">
        <f>CONCATENATE(C428,"",D428," ",E428)</f>
        <v>Ms. Katie Hand</v>
      </c>
    </row>
    <row r="429" spans="1:6" x14ac:dyDescent="0.3">
      <c r="A429" s="10" t="s">
        <v>2766</v>
      </c>
      <c r="B429" s="10" t="s">
        <v>2767</v>
      </c>
      <c r="C429" s="14" t="str">
        <f>MID(B429,FIND(",",B429)+2,FIND(".",B429)-FIND(",",B429))</f>
        <v xml:space="preserve">Mr. </v>
      </c>
      <c r="D429" s="8" t="str">
        <f>TRIM(MID(B429,FIND(".",B429)+1,LEN(B429)))</f>
        <v>Thomas A</v>
      </c>
      <c r="E429" s="8" t="str">
        <f>LEFT(B429,FIND(",",B429)-1)</f>
        <v>Petersen</v>
      </c>
      <c r="F429" s="8" t="str">
        <f>CONCATENATE(C429,"",D429," ",E429)</f>
        <v>Mr. Thomas A Petersen</v>
      </c>
    </row>
    <row r="430" spans="1:6" x14ac:dyDescent="0.3">
      <c r="A430" s="10" t="s">
        <v>2768</v>
      </c>
      <c r="B430" s="10" t="s">
        <v>2769</v>
      </c>
      <c r="C430" s="14" t="str">
        <f>MID(B430,FIND(",",B430)+2,FIND(".",B430)-FIND(",",B430))</f>
        <v xml:space="preserve">Mr. </v>
      </c>
      <c r="D430" s="8" t="str">
        <f>TRIM(MID(B430,FIND(".",B430)+1,LEN(B430)))</f>
        <v>Jean-Marc</v>
      </c>
      <c r="E430" s="8" t="str">
        <f>LEFT(B430,FIND(",",B430)-1)</f>
        <v>Mac-Thiong</v>
      </c>
      <c r="F430" s="8" t="str">
        <f>CONCATENATE(C430,"",D430," ",E430)</f>
        <v>Mr. Jean-Marc Mac-Thiong</v>
      </c>
    </row>
    <row r="431" spans="1:6" x14ac:dyDescent="0.3">
      <c r="A431" s="10" t="s">
        <v>2770</v>
      </c>
      <c r="B431" s="10" t="s">
        <v>2771</v>
      </c>
      <c r="C431" s="14" t="str">
        <f>MID(B431,FIND(",",B431)+2,FIND(".",B431)-FIND(",",B431))</f>
        <v xml:space="preserve">Ms. </v>
      </c>
      <c r="D431" s="8" t="str">
        <f>TRIM(MID(B431,FIND(".",B431)+1,LEN(B431)))</f>
        <v>Kerry L</v>
      </c>
      <c r="E431" s="8" t="str">
        <f>LEFT(B431,FIND(",",B431)-1)</f>
        <v>Walker</v>
      </c>
      <c r="F431" s="8" t="str">
        <f>CONCATENATE(C431,"",D431," ",E431)</f>
        <v>Ms. Kerry L Walker</v>
      </c>
    </row>
    <row r="432" spans="1:6" x14ac:dyDescent="0.3">
      <c r="A432" s="10" t="s">
        <v>2772</v>
      </c>
      <c r="B432" s="10" t="s">
        <v>2773</v>
      </c>
      <c r="C432" s="14" t="str">
        <f>MID(B432,FIND(",",B432)+2,FIND(".",B432)-FIND(",",B432))</f>
        <v xml:space="preserve">Mr. </v>
      </c>
      <c r="D432" s="8" t="str">
        <f>TRIM(MID(B432,FIND(".",B432)+1,LEN(B432)))</f>
        <v>Ulrich</v>
      </c>
      <c r="E432" s="8" t="str">
        <f>LEFT(B432,FIND(",",B432)-1)</f>
        <v>Steidl</v>
      </c>
      <c r="F432" s="8" t="str">
        <f>CONCATENATE(C432,"",D432," ",E432)</f>
        <v>Mr. Ulrich Steidl</v>
      </c>
    </row>
    <row r="433" spans="1:6" x14ac:dyDescent="0.3">
      <c r="A433" s="10" t="s">
        <v>2774</v>
      </c>
      <c r="B433" s="10" t="s">
        <v>2775</v>
      </c>
      <c r="C433" s="14" t="str">
        <f>MID(B433,FIND(",",B433)+2,FIND(".",B433)-FIND(",",B433))</f>
        <v xml:space="preserve">Mr. </v>
      </c>
      <c r="D433" s="8" t="str">
        <f>TRIM(MID(B433,FIND(".",B433)+1,LEN(B433)))</f>
        <v>Justin P</v>
      </c>
      <c r="E433" s="8" t="str">
        <f>LEFT(B433,FIND(",",B433)-1)</f>
        <v>Rose</v>
      </c>
      <c r="F433" s="8" t="str">
        <f>CONCATENATE(C433,"",D433," ",E433)</f>
        <v>Mr. Justin P Rose</v>
      </c>
    </row>
    <row r="434" spans="1:6" x14ac:dyDescent="0.3">
      <c r="A434" s="10" t="s">
        <v>2776</v>
      </c>
      <c r="B434" s="10" t="s">
        <v>2777</v>
      </c>
      <c r="C434" s="14" t="str">
        <f>MID(B434,FIND(",",B434)+2,FIND(".",B434)-FIND(",",B434))</f>
        <v xml:space="preserve">Ms. </v>
      </c>
      <c r="D434" s="8" t="str">
        <f>TRIM(MID(B434,FIND(".",B434)+1,LEN(B434)))</f>
        <v>Hannah E.</v>
      </c>
      <c r="E434" s="8" t="str">
        <f>LEFT(B434,FIND(",",B434)-1)</f>
        <v>Alderfer</v>
      </c>
      <c r="F434" s="8" t="str">
        <f>CONCATENATE(C434,"",D434," ",E434)</f>
        <v>Ms. Hannah E. Alderfer</v>
      </c>
    </row>
    <row r="435" spans="1:6" x14ac:dyDescent="0.3">
      <c r="A435" s="10" t="s">
        <v>2778</v>
      </c>
      <c r="B435" s="10" t="s">
        <v>2779</v>
      </c>
      <c r="C435" s="14" t="str">
        <f>MID(B435,FIND(",",B435)+2,FIND(".",B435)-FIND(",",B435))</f>
        <v xml:space="preserve">Mr. </v>
      </c>
      <c r="D435" s="8" t="str">
        <f>TRIM(MID(B435,FIND(".",B435)+1,LEN(B435)))</f>
        <v>David</v>
      </c>
      <c r="E435" s="8" t="str">
        <f>LEFT(B435,FIND(",",B435)-1)</f>
        <v>Ryland</v>
      </c>
      <c r="F435" s="8" t="str">
        <f>CONCATENATE(C435,"",D435," ",E435)</f>
        <v>Mr. David Ryland</v>
      </c>
    </row>
    <row r="436" spans="1:6" x14ac:dyDescent="0.3">
      <c r="A436" s="10" t="s">
        <v>278</v>
      </c>
      <c r="B436" s="10" t="s">
        <v>279</v>
      </c>
      <c r="C436" s="14" t="str">
        <f>MID(B436,FIND(",",B436)+2,FIND(".",B436)-FIND(",",B436))</f>
        <v xml:space="preserve">Mr. </v>
      </c>
      <c r="D436" s="8" t="str">
        <f>TRIM(MID(B436,FIND(".",B436)+1,LEN(B436)))</f>
        <v>William</v>
      </c>
      <c r="E436" s="8" t="str">
        <f>LEFT(B436,FIND(",",B436)-1)</f>
        <v>Mroz</v>
      </c>
      <c r="F436" s="8" t="str">
        <f>CONCATENATE(C436,"",D436," ",E436)</f>
        <v>Mr. William Mroz</v>
      </c>
    </row>
    <row r="437" spans="1:6" x14ac:dyDescent="0.3">
      <c r="A437" s="10" t="s">
        <v>2780</v>
      </c>
      <c r="B437" s="10" t="s">
        <v>2781</v>
      </c>
      <c r="C437" s="14" t="str">
        <f>MID(B437,FIND(",",B437)+2,FIND(".",B437)-FIND(",",B437))</f>
        <v xml:space="preserve">Mr. </v>
      </c>
      <c r="D437" s="8" t="str">
        <f>TRIM(MID(B437,FIND(".",B437)+1,LEN(B437)))</f>
        <v>Jim</v>
      </c>
      <c r="E437" s="8" t="str">
        <f>LEFT(B437,FIND(",",B437)-1)</f>
        <v>Bethea</v>
      </c>
      <c r="F437" s="8" t="str">
        <f>CONCATENATE(C437,"",D437," ",E437)</f>
        <v>Mr. Jim Bethea</v>
      </c>
    </row>
    <row r="438" spans="1:6" x14ac:dyDescent="0.3">
      <c r="A438" s="10" t="s">
        <v>2782</v>
      </c>
      <c r="B438" s="10" t="s">
        <v>2783</v>
      </c>
      <c r="C438" s="14" t="str">
        <f>MID(B438,FIND(",",B438)+2,FIND(".",B438)-FIND(",",B438))</f>
        <v xml:space="preserve">Mr. </v>
      </c>
      <c r="D438" s="8" t="str">
        <f>TRIM(MID(B438,FIND(".",B438)+1,LEN(B438)))</f>
        <v>Joseph P</v>
      </c>
      <c r="E438" s="8" t="str">
        <f>LEFT(B438,FIND(",",B438)-1)</f>
        <v>Kelly</v>
      </c>
      <c r="F438" s="8" t="str">
        <f>CONCATENATE(C438,"",D438," ",E438)</f>
        <v>Mr. Joseph P Kelly</v>
      </c>
    </row>
    <row r="439" spans="1:6" x14ac:dyDescent="0.3">
      <c r="A439" s="10" t="s">
        <v>2784</v>
      </c>
      <c r="B439" s="10" t="s">
        <v>2785</v>
      </c>
      <c r="C439" s="14" t="str">
        <f>MID(B439,FIND(",",B439)+2,FIND(".",B439)-FIND(",",B439))</f>
        <v xml:space="preserve">Mr. </v>
      </c>
      <c r="D439" s="8" t="str">
        <f>TRIM(MID(B439,FIND(".",B439)+1,LEN(B439)))</f>
        <v>Michael</v>
      </c>
      <c r="E439" s="8" t="str">
        <f>LEFT(B439,FIND(",",B439)-1)</f>
        <v>Blois</v>
      </c>
      <c r="F439" s="8" t="str">
        <f>CONCATENATE(C439,"",D439," ",E439)</f>
        <v>Mr. Michael Blois</v>
      </c>
    </row>
    <row r="440" spans="1:6" x14ac:dyDescent="0.3">
      <c r="A440" s="10" t="s">
        <v>2786</v>
      </c>
      <c r="B440" s="10" t="s">
        <v>2787</v>
      </c>
      <c r="C440" s="14" t="str">
        <f>MID(B440,FIND(",",B440)+2,FIND(".",B440)-FIND(",",B440))</f>
        <v xml:space="preserve">Ms. </v>
      </c>
      <c r="D440" s="8" t="str">
        <f>TRIM(MID(B440,FIND(".",B440)+1,LEN(B440)))</f>
        <v>Gina M</v>
      </c>
      <c r="E440" s="8" t="str">
        <f>LEFT(B440,FIND(",",B440)-1)</f>
        <v>Dayton</v>
      </c>
      <c r="F440" s="8" t="str">
        <f>CONCATENATE(C440,"",D440," ",E440)</f>
        <v>Ms. Gina M Dayton</v>
      </c>
    </row>
    <row r="441" spans="1:6" x14ac:dyDescent="0.3">
      <c r="A441" s="10" t="s">
        <v>2788</v>
      </c>
      <c r="B441" s="10" t="s">
        <v>2789</v>
      </c>
      <c r="C441" s="14" t="str">
        <f>MID(B441,FIND(",",B441)+2,FIND(".",B441)-FIND(",",B441))</f>
        <v xml:space="preserve">Ms. </v>
      </c>
      <c r="D441" s="8" t="str">
        <f>TRIM(MID(B441,FIND(".",B441)+1,LEN(B441)))</f>
        <v>Shantel C.</v>
      </c>
      <c r="E441" s="8" t="str">
        <f>LEFT(B441,FIND(",",B441)-1)</f>
        <v>Cloud</v>
      </c>
      <c r="F441" s="8" t="str">
        <f>CONCATENATE(C441,"",D441," ",E441)</f>
        <v>Ms. Shantel C. Cloud</v>
      </c>
    </row>
    <row r="442" spans="1:6" x14ac:dyDescent="0.3">
      <c r="A442" s="10" t="s">
        <v>2790</v>
      </c>
      <c r="B442" s="10" t="s">
        <v>2791</v>
      </c>
      <c r="C442" s="14" t="str">
        <f>MID(B442,FIND(",",B442)+2,FIND(".",B442)-FIND(",",B442))</f>
        <v xml:space="preserve">Mr. </v>
      </c>
      <c r="D442" s="8" t="str">
        <f>TRIM(MID(B442,FIND(".",B442)+1,LEN(B442)))</f>
        <v>Brian</v>
      </c>
      <c r="E442" s="8" t="str">
        <f>LEFT(B442,FIND(",",B442)-1)</f>
        <v>Betournay</v>
      </c>
      <c r="F442" s="8" t="str">
        <f>CONCATENATE(C442,"",D442," ",E442)</f>
        <v>Mr. Brian Betournay</v>
      </c>
    </row>
    <row r="443" spans="1:6" x14ac:dyDescent="0.3">
      <c r="A443" s="10" t="s">
        <v>2792</v>
      </c>
      <c r="B443" s="10" t="s">
        <v>2793</v>
      </c>
      <c r="C443" s="14" t="str">
        <f>MID(B443,FIND(",",B443)+2,FIND(".",B443)-FIND(",",B443))</f>
        <v xml:space="preserve">Mr. </v>
      </c>
      <c r="D443" s="8" t="str">
        <f>TRIM(MID(B443,FIND(".",B443)+1,LEN(B443)))</f>
        <v>Brian</v>
      </c>
      <c r="E443" s="8" t="str">
        <f>LEFT(B443,FIND(",",B443)-1)</f>
        <v>Temple</v>
      </c>
      <c r="F443" s="8" t="str">
        <f>CONCATENATE(C443,"",D443," ",E443)</f>
        <v>Mr. Brian Temple</v>
      </c>
    </row>
    <row r="444" spans="1:6" x14ac:dyDescent="0.3">
      <c r="A444" s="10" t="s">
        <v>2794</v>
      </c>
      <c r="B444" s="10" t="s">
        <v>2795</v>
      </c>
      <c r="C444" s="14" t="str">
        <f>MID(B444,FIND(",",B444)+2,FIND(".",B444)-FIND(",",B444))</f>
        <v xml:space="preserve">Ms. </v>
      </c>
      <c r="D444" s="8" t="str">
        <f>TRIM(MID(B444,FIND(".",B444)+1,LEN(B444)))</f>
        <v>Jessica R</v>
      </c>
      <c r="E444" s="8" t="str">
        <f>LEFT(B444,FIND(",",B444)-1)</f>
        <v>Rollie</v>
      </c>
      <c r="F444" s="8" t="str">
        <f>CONCATENATE(C444,"",D444," ",E444)</f>
        <v>Ms. Jessica R Rollie</v>
      </c>
    </row>
    <row r="445" spans="1:6" x14ac:dyDescent="0.3">
      <c r="A445" s="10" t="s">
        <v>2796</v>
      </c>
      <c r="B445" s="10" t="s">
        <v>2797</v>
      </c>
      <c r="C445" s="14" t="str">
        <f>MID(B445,FIND(",",B445)+2,FIND(".",B445)-FIND(",",B445))</f>
        <v xml:space="preserve">Mrs. </v>
      </c>
      <c r="D445" s="8" t="str">
        <f>TRIM(MID(B445,FIND(".",B445)+1,LEN(B445)))</f>
        <v>Robyn</v>
      </c>
      <c r="E445" s="8" t="str">
        <f>LEFT(B445,FIND(",",B445)-1)</f>
        <v>Roybal</v>
      </c>
      <c r="F445" s="8" t="str">
        <f>CONCATENATE(C445,"",D445," ",E445)</f>
        <v>Mrs. Robyn Roybal</v>
      </c>
    </row>
    <row r="446" spans="1:6" x14ac:dyDescent="0.3">
      <c r="A446" s="10" t="s">
        <v>2798</v>
      </c>
      <c r="B446" s="10" t="s">
        <v>2799</v>
      </c>
      <c r="C446" s="14" t="str">
        <f>MID(B446,FIND(",",B446)+2,FIND(".",B446)-FIND(",",B446))</f>
        <v xml:space="preserve">Ms. </v>
      </c>
      <c r="D446" s="8" t="str">
        <f>TRIM(MID(B446,FIND(".",B446)+1,LEN(B446)))</f>
        <v>Ashley</v>
      </c>
      <c r="E446" s="8" t="str">
        <f>LEFT(B446,FIND(",",B446)-1)</f>
        <v>Turgeon</v>
      </c>
      <c r="F446" s="8" t="str">
        <f>CONCATENATE(C446,"",D446," ",E446)</f>
        <v>Ms. Ashley Turgeon</v>
      </c>
    </row>
    <row r="447" spans="1:6" x14ac:dyDescent="0.3">
      <c r="A447" s="10" t="s">
        <v>28</v>
      </c>
      <c r="B447" s="10" t="s">
        <v>29</v>
      </c>
      <c r="C447" s="14" t="str">
        <f>MID(B447,FIND(",",B447)+2,FIND(".",B447)-FIND(",",B447))</f>
        <v xml:space="preserve">Mr. </v>
      </c>
      <c r="D447" s="8" t="str">
        <f>TRIM(MID(B447,FIND(".",B447)+1,LEN(B447)))</f>
        <v>Franklin</v>
      </c>
      <c r="E447" s="8" t="str">
        <f>LEFT(B447,FIND(",",B447)-1)</f>
        <v>Tenorio</v>
      </c>
      <c r="F447" s="8" t="str">
        <f>CONCATENATE(C447,"",D447," ",E447)</f>
        <v>Mr. Franklin Tenorio</v>
      </c>
    </row>
    <row r="448" spans="1:6" x14ac:dyDescent="0.3">
      <c r="A448" s="10" t="s">
        <v>280</v>
      </c>
      <c r="B448" s="10" t="s">
        <v>281</v>
      </c>
      <c r="C448" s="14" t="str">
        <f>MID(B448,FIND(",",B448)+2,FIND(".",B448)-FIND(",",B448))</f>
        <v xml:space="preserve">Mr. </v>
      </c>
      <c r="D448" s="8" t="str">
        <f>TRIM(MID(B448,FIND(".",B448)+1,LEN(B448)))</f>
        <v>Sage</v>
      </c>
      <c r="E448" s="8" t="str">
        <f>LEFT(B448,FIND(",",B448)-1)</f>
        <v>Canaday</v>
      </c>
      <c r="F448" s="8" t="str">
        <f>CONCATENATE(C448,"",D448," ",E448)</f>
        <v>Mr. Sage Canaday</v>
      </c>
    </row>
    <row r="449" spans="1:6" x14ac:dyDescent="0.3">
      <c r="A449" s="10" t="s">
        <v>2800</v>
      </c>
      <c r="B449" s="10" t="s">
        <v>2801</v>
      </c>
      <c r="C449" s="14" t="str">
        <f>MID(B449,FIND(",",B449)+2,FIND(".",B449)-FIND(",",B449))</f>
        <v xml:space="preserve">Ms. </v>
      </c>
      <c r="D449" s="8" t="str">
        <f>TRIM(MID(B449,FIND(".",B449)+1,LEN(B449)))</f>
        <v>Dana</v>
      </c>
      <c r="E449" s="8" t="str">
        <f>LEFT(B449,FIND(",",B449)-1)</f>
        <v>Deingenis</v>
      </c>
      <c r="F449" s="8" t="str">
        <f>CONCATENATE(C449,"",D449," ",E449)</f>
        <v>Ms. Dana Deingenis</v>
      </c>
    </row>
    <row r="450" spans="1:6" x14ac:dyDescent="0.3">
      <c r="A450" s="10" t="s">
        <v>2802</v>
      </c>
      <c r="B450" s="10" t="s">
        <v>2803</v>
      </c>
      <c r="C450" s="14" t="str">
        <f>MID(B450,FIND(",",B450)+2,FIND(".",B450)-FIND(",",B450))</f>
        <v xml:space="preserve">Ms. </v>
      </c>
      <c r="D450" s="8" t="str">
        <f>TRIM(MID(B450,FIND(".",B450)+1,LEN(B450)))</f>
        <v>Jessica F.</v>
      </c>
      <c r="E450" s="8" t="str">
        <f>LEFT(B450,FIND(",",B450)-1)</f>
        <v>Hodge</v>
      </c>
      <c r="F450" s="8" t="str">
        <f>CONCATENATE(C450,"",D450," ",E450)</f>
        <v>Ms. Jessica F. Hodge</v>
      </c>
    </row>
    <row r="451" spans="1:6" x14ac:dyDescent="0.3">
      <c r="A451" s="10" t="s">
        <v>2804</v>
      </c>
      <c r="B451" s="10" t="s">
        <v>2805</v>
      </c>
      <c r="C451" s="14" t="str">
        <f>MID(B451,FIND(",",B451)+2,FIND(".",B451)-FIND(",",B451))</f>
        <v xml:space="preserve">Ms. </v>
      </c>
      <c r="D451" s="8" t="str">
        <f>TRIM(MID(B451,FIND(".",B451)+1,LEN(B451)))</f>
        <v>Lindsey</v>
      </c>
      <c r="E451" s="8" t="str">
        <f>LEFT(B451,FIND(",",B451)-1)</f>
        <v>Gibbs</v>
      </c>
      <c r="F451" s="8" t="str">
        <f>CONCATENATE(C451,"",D451," ",E451)</f>
        <v>Ms. Lindsey Gibbs</v>
      </c>
    </row>
    <row r="452" spans="1:6" x14ac:dyDescent="0.3">
      <c r="A452" s="10" t="s">
        <v>2806</v>
      </c>
      <c r="B452" s="10" t="s">
        <v>2807</v>
      </c>
      <c r="C452" s="14" t="str">
        <f>MID(B452,FIND(",",B452)+2,FIND(".",B452)-FIND(",",B452))</f>
        <v xml:space="preserve">Ms. </v>
      </c>
      <c r="D452" s="8" t="str">
        <f>TRIM(MID(B452,FIND(".",B452)+1,LEN(B452)))</f>
        <v>Kelly A</v>
      </c>
      <c r="E452" s="8" t="str">
        <f>LEFT(B452,FIND(",",B452)-1)</f>
        <v>Trom</v>
      </c>
      <c r="F452" s="8" t="str">
        <f>CONCATENATE(C452,"",D452," ",E452)</f>
        <v>Ms. Kelly A Trom</v>
      </c>
    </row>
    <row r="453" spans="1:6" x14ac:dyDescent="0.3">
      <c r="A453" s="10" t="s">
        <v>2808</v>
      </c>
      <c r="B453" s="10" t="s">
        <v>2809</v>
      </c>
      <c r="C453" s="14" t="str">
        <f>MID(B453,FIND(",",B453)+2,FIND(".",B453)-FIND(",",B453))</f>
        <v xml:space="preserve">Ms. </v>
      </c>
      <c r="D453" s="8" t="str">
        <f>TRIM(MID(B453,FIND(".",B453)+1,LEN(B453)))</f>
        <v>Brooke E</v>
      </c>
      <c r="E453" s="8" t="str">
        <f>LEFT(B453,FIND(",",B453)-1)</f>
        <v>Sizer</v>
      </c>
      <c r="F453" s="8" t="str">
        <f>CONCATENATE(C453,"",D453," ",E453)</f>
        <v>Ms. Brooke E Sizer</v>
      </c>
    </row>
    <row r="454" spans="1:6" x14ac:dyDescent="0.3">
      <c r="A454" s="10" t="s">
        <v>2810</v>
      </c>
      <c r="B454" s="10" t="s">
        <v>2811</v>
      </c>
      <c r="C454" s="14" t="str">
        <f>MID(B454,FIND(",",B454)+2,FIND(".",B454)-FIND(",",B454))</f>
        <v xml:space="preserve">Ms. </v>
      </c>
      <c r="D454" s="8" t="str">
        <f>TRIM(MID(B454,FIND(".",B454)+1,LEN(B454)))</f>
        <v>Katelyn E.</v>
      </c>
      <c r="E454" s="8" t="str">
        <f>LEFT(B454,FIND(",",B454)-1)</f>
        <v>Ellison</v>
      </c>
      <c r="F454" s="8" t="str">
        <f>CONCATENATE(C454,"",D454," ",E454)</f>
        <v>Ms. Katelyn E. Ellison</v>
      </c>
    </row>
    <row r="455" spans="1:6" x14ac:dyDescent="0.3">
      <c r="A455" s="10" t="s">
        <v>2812</v>
      </c>
      <c r="B455" s="10" t="s">
        <v>2813</v>
      </c>
      <c r="C455" s="14" t="str">
        <f>MID(B455,FIND(",",B455)+2,FIND(".",B455)-FIND(",",B455))</f>
        <v xml:space="preserve">Mr. </v>
      </c>
      <c r="D455" s="8" t="str">
        <f>TRIM(MID(B455,FIND(".",B455)+1,LEN(B455)))</f>
        <v>Adam</v>
      </c>
      <c r="E455" s="8" t="str">
        <f>LEFT(B455,FIND(",",B455)-1)</f>
        <v>Sulkowski</v>
      </c>
      <c r="F455" s="8" t="str">
        <f>CONCATENATE(C455,"",D455," ",E455)</f>
        <v>Mr. Adam Sulkowski</v>
      </c>
    </row>
    <row r="456" spans="1:6" x14ac:dyDescent="0.3">
      <c r="A456" s="10" t="s">
        <v>2814</v>
      </c>
      <c r="B456" s="10" t="s">
        <v>2815</v>
      </c>
      <c r="C456" s="14" t="str">
        <f>MID(B456,FIND(",",B456)+2,FIND(".",B456)-FIND(",",B456))</f>
        <v xml:space="preserve">Ms. </v>
      </c>
      <c r="D456" s="8" t="str">
        <f>TRIM(MID(B456,FIND(".",B456)+1,LEN(B456)))</f>
        <v>Dana</v>
      </c>
      <c r="E456" s="8" t="str">
        <f>LEFT(B456,FIND(",",B456)-1)</f>
        <v>Maringo</v>
      </c>
      <c r="F456" s="8" t="str">
        <f>CONCATENATE(C456,"",D456," ",E456)</f>
        <v>Ms. Dana Maringo</v>
      </c>
    </row>
    <row r="457" spans="1:6" x14ac:dyDescent="0.3">
      <c r="A457" s="10" t="s">
        <v>2816</v>
      </c>
      <c r="B457" s="10" t="s">
        <v>2817</v>
      </c>
      <c r="C457" s="14" t="str">
        <f>MID(B457,FIND(",",B457)+2,FIND(".",B457)-FIND(",",B457))</f>
        <v xml:space="preserve">Mr. </v>
      </c>
      <c r="D457" s="8" t="str">
        <f>TRIM(MID(B457,FIND(".",B457)+1,LEN(B457)))</f>
        <v>Eric W</v>
      </c>
      <c r="E457" s="8" t="str">
        <f>LEFT(B457,FIND(",",B457)-1)</f>
        <v>Lattin</v>
      </c>
      <c r="F457" s="8" t="str">
        <f>CONCATENATE(C457,"",D457," ",E457)</f>
        <v>Mr. Eric W Lattin</v>
      </c>
    </row>
    <row r="458" spans="1:6" x14ac:dyDescent="0.3">
      <c r="A458" s="10" t="s">
        <v>2818</v>
      </c>
      <c r="B458" s="10" t="s">
        <v>2819</v>
      </c>
      <c r="C458" s="14" t="str">
        <f>MID(B458,FIND(",",B458)+2,FIND(".",B458)-FIND(",",B458))</f>
        <v xml:space="preserve">Mr. </v>
      </c>
      <c r="D458" s="8" t="str">
        <f>TRIM(MID(B458,FIND(".",B458)+1,LEN(B458)))</f>
        <v>Matthew D</v>
      </c>
      <c r="E458" s="8" t="str">
        <f>LEFT(B458,FIND(",",B458)-1)</f>
        <v>Deblander</v>
      </c>
      <c r="F458" s="8" t="str">
        <f>CONCATENATE(C458,"",D458," ",E458)</f>
        <v>Mr. Matthew D Deblander</v>
      </c>
    </row>
    <row r="459" spans="1:6" x14ac:dyDescent="0.3">
      <c r="A459" s="10" t="s">
        <v>282</v>
      </c>
      <c r="B459" s="10" t="s">
        <v>283</v>
      </c>
      <c r="C459" s="14" t="str">
        <f>MID(B459,FIND(",",B459)+2,FIND(".",B459)-FIND(",",B459))</f>
        <v xml:space="preserve">Mr. </v>
      </c>
      <c r="D459" s="8" t="str">
        <f>TRIM(MID(B459,FIND(".",B459)+1,LEN(B459)))</f>
        <v>Cole</v>
      </c>
      <c r="E459" s="8" t="str">
        <f>LEFT(B459,FIND(",",B459)-1)</f>
        <v>Atkins</v>
      </c>
      <c r="F459" s="8" t="str">
        <f>CONCATENATE(C459,"",D459," ",E459)</f>
        <v>Mr. Cole Atkins</v>
      </c>
    </row>
    <row r="460" spans="1:6" x14ac:dyDescent="0.3">
      <c r="A460" s="10" t="s">
        <v>2820</v>
      </c>
      <c r="B460" s="10" t="s">
        <v>2821</v>
      </c>
      <c r="C460" s="14" t="str">
        <f>MID(B460,FIND(",",B460)+2,FIND(".",B460)-FIND(",",B460))</f>
        <v xml:space="preserve">Mr. </v>
      </c>
      <c r="D460" s="8" t="str">
        <f>TRIM(MID(B460,FIND(".",B460)+1,LEN(B460)))</f>
        <v>Eoghan</v>
      </c>
      <c r="E460" s="8" t="str">
        <f>LEFT(B460,FIND(",",B460)-1)</f>
        <v>O'Neill</v>
      </c>
      <c r="F460" s="8" t="str">
        <f>CONCATENATE(C460,"",D460," ",E460)</f>
        <v>Mr. Eoghan O'Neill</v>
      </c>
    </row>
    <row r="461" spans="1:6" x14ac:dyDescent="0.3">
      <c r="A461" s="10" t="s">
        <v>2822</v>
      </c>
      <c r="B461" s="10" t="s">
        <v>2823</v>
      </c>
      <c r="C461" s="14" t="str">
        <f>MID(B461,FIND(",",B461)+2,FIND(".",B461)-FIND(",",B461))</f>
        <v xml:space="preserve">Ms. </v>
      </c>
      <c r="D461" s="8" t="str">
        <f>TRIM(MID(B461,FIND(".",B461)+1,LEN(B461)))</f>
        <v>Pamela W</v>
      </c>
      <c r="E461" s="8" t="str">
        <f>LEFT(B461,FIND(",",B461)-1)</f>
        <v>Davis</v>
      </c>
      <c r="F461" s="8" t="str">
        <f>CONCATENATE(C461,"",D461," ",E461)</f>
        <v>Ms. Pamela W Davis</v>
      </c>
    </row>
    <row r="462" spans="1:6" x14ac:dyDescent="0.3">
      <c r="A462" s="10" t="s">
        <v>2824</v>
      </c>
      <c r="B462" s="10" t="s">
        <v>2825</v>
      </c>
      <c r="C462" s="14" t="str">
        <f>MID(B462,FIND(",",B462)+2,FIND(".",B462)-FIND(",",B462))</f>
        <v xml:space="preserve">Ms. </v>
      </c>
      <c r="D462" s="8" t="str">
        <f>TRIM(MID(B462,FIND(".",B462)+1,LEN(B462)))</f>
        <v>Lindsey M.</v>
      </c>
      <c r="E462" s="8" t="str">
        <f>LEFT(B462,FIND(",",B462)-1)</f>
        <v>Stanek</v>
      </c>
      <c r="F462" s="8" t="str">
        <f>CONCATENATE(C462,"",D462," ",E462)</f>
        <v>Ms. Lindsey M. Stanek</v>
      </c>
    </row>
    <row r="463" spans="1:6" x14ac:dyDescent="0.3">
      <c r="A463" s="10" t="s">
        <v>2826</v>
      </c>
      <c r="B463" s="10" t="s">
        <v>2827</v>
      </c>
      <c r="C463" s="14" t="str">
        <f>MID(B463,FIND(",",B463)+2,FIND(".",B463)-FIND(",",B463))</f>
        <v xml:space="preserve">Ms. </v>
      </c>
      <c r="D463" s="8" t="str">
        <f>TRIM(MID(B463,FIND(".",B463)+1,LEN(B463)))</f>
        <v>Kassie</v>
      </c>
      <c r="E463" s="8" t="str">
        <f>LEFT(B463,FIND(",",B463)-1)</f>
        <v>Harris</v>
      </c>
      <c r="F463" s="8" t="str">
        <f>CONCATENATE(C463,"",D463," ",E463)</f>
        <v>Ms. Kassie Harris</v>
      </c>
    </row>
    <row r="464" spans="1:6" x14ac:dyDescent="0.3">
      <c r="A464" s="10" t="s">
        <v>2828</v>
      </c>
      <c r="B464" s="10" t="s">
        <v>2829</v>
      </c>
      <c r="C464" s="14" t="str">
        <f>MID(B464,FIND(",",B464)+2,FIND(".",B464)-FIND(",",B464))</f>
        <v xml:space="preserve">Mr. </v>
      </c>
      <c r="D464" s="8" t="str">
        <f>TRIM(MID(B464,FIND(".",B464)+1,LEN(B464)))</f>
        <v>Matthew</v>
      </c>
      <c r="E464" s="8" t="str">
        <f>LEFT(B464,FIND(",",B464)-1)</f>
        <v>Manning</v>
      </c>
      <c r="F464" s="8" t="str">
        <f>CONCATENATE(C464,"",D464," ",E464)</f>
        <v>Mr. Matthew Manning</v>
      </c>
    </row>
    <row r="465" spans="1:6" x14ac:dyDescent="0.3">
      <c r="A465" s="10" t="s">
        <v>2830</v>
      </c>
      <c r="B465" s="10" t="s">
        <v>2831</v>
      </c>
      <c r="C465" s="14" t="str">
        <f>MID(B465,FIND(",",B465)+2,FIND(".",B465)-FIND(",",B465))</f>
        <v xml:space="preserve">Mr. </v>
      </c>
      <c r="D465" s="8" t="str">
        <f>TRIM(MID(B465,FIND(".",B465)+1,LEN(B465)))</f>
        <v>Ruben Dario</v>
      </c>
      <c r="E465" s="8" t="str">
        <f>LEFT(B465,FIND(",",B465)-1)</f>
        <v>Barrera Munoz</v>
      </c>
      <c r="F465" s="8" t="str">
        <f>CONCATENATE(C465,"",D465," ",E465)</f>
        <v>Mr. Ruben Dario Barrera Munoz</v>
      </c>
    </row>
    <row r="466" spans="1:6" x14ac:dyDescent="0.3">
      <c r="A466" s="10" t="s">
        <v>2832</v>
      </c>
      <c r="B466" s="10" t="s">
        <v>2833</v>
      </c>
      <c r="C466" s="14" t="str">
        <f>MID(B466,FIND(",",B466)+2,FIND(".",B466)-FIND(",",B466))</f>
        <v xml:space="preserve">Mr. </v>
      </c>
      <c r="D466" s="8" t="str">
        <f>TRIM(MID(B466,FIND(".",B466)+1,LEN(B466)))</f>
        <v>Kevin</v>
      </c>
      <c r="E466" s="8" t="str">
        <f>LEFT(B466,FIND(",",B466)-1)</f>
        <v>Schauwaers</v>
      </c>
      <c r="F466" s="8" t="str">
        <f>CONCATENATE(C466,"",D466," ",E466)</f>
        <v>Mr. Kevin Schauwaers</v>
      </c>
    </row>
    <row r="467" spans="1:6" x14ac:dyDescent="0.3">
      <c r="A467" s="10" t="s">
        <v>2834</v>
      </c>
      <c r="B467" s="10" t="s">
        <v>2835</v>
      </c>
      <c r="C467" s="14" t="str">
        <f>MID(B467,FIND(",",B467)+2,FIND(".",B467)-FIND(",",B467))</f>
        <v xml:space="preserve">Ms. </v>
      </c>
      <c r="D467" s="8" t="str">
        <f>TRIM(MID(B467,FIND(".",B467)+1,LEN(B467)))</f>
        <v>Lindsay M</v>
      </c>
      <c r="E467" s="8" t="str">
        <f>LEFT(B467,FIND(",",B467)-1)</f>
        <v>Hartman</v>
      </c>
      <c r="F467" s="8" t="str">
        <f>CONCATENATE(C467,"",D467," ",E467)</f>
        <v>Ms. Lindsay M Hartman</v>
      </c>
    </row>
    <row r="468" spans="1:6" x14ac:dyDescent="0.3">
      <c r="A468" s="10" t="s">
        <v>2836</v>
      </c>
      <c r="B468" s="10" t="s">
        <v>2837</v>
      </c>
      <c r="C468" s="14" t="str">
        <f>MID(B468,FIND(",",B468)+2,FIND(".",B468)-FIND(",",B468))</f>
        <v xml:space="preserve">Mrs. </v>
      </c>
      <c r="D468" s="8" t="str">
        <f>TRIM(MID(B468,FIND(".",B468)+1,LEN(B468)))</f>
        <v>Amanda</v>
      </c>
      <c r="E468" s="8" t="str">
        <f>LEFT(B468,FIND(",",B468)-1)</f>
        <v>Fire</v>
      </c>
      <c r="F468" s="8" t="str">
        <f>CONCATENATE(C468,"",D468," ",E468)</f>
        <v>Mrs. Amanda Fire</v>
      </c>
    </row>
    <row r="469" spans="1:6" x14ac:dyDescent="0.3">
      <c r="A469" s="10" t="s">
        <v>2838</v>
      </c>
      <c r="B469" s="10" t="s">
        <v>2839</v>
      </c>
      <c r="C469" s="14" t="str">
        <f>MID(B469,FIND(",",B469)+2,FIND(".",B469)-FIND(",",B469))</f>
        <v xml:space="preserve">Mr. </v>
      </c>
      <c r="D469" s="8" t="str">
        <f>TRIM(MID(B469,FIND(".",B469)+1,LEN(B469)))</f>
        <v>James</v>
      </c>
      <c r="E469" s="8" t="str">
        <f>LEFT(B469,FIND(",",B469)-1)</f>
        <v>Waliaula</v>
      </c>
      <c r="F469" s="8" t="str">
        <f>CONCATENATE(C469,"",D469," ",E469)</f>
        <v>Mr. James Waliaula</v>
      </c>
    </row>
    <row r="470" spans="1:6" x14ac:dyDescent="0.3">
      <c r="A470" s="10" t="s">
        <v>284</v>
      </c>
      <c r="B470" s="10" t="s">
        <v>285</v>
      </c>
      <c r="C470" s="14" t="str">
        <f>MID(B470,FIND(",",B470)+2,FIND(".",B470)-FIND(",",B470))</f>
        <v xml:space="preserve">Mr. </v>
      </c>
      <c r="D470" s="8" t="str">
        <f>TRIM(MID(B470,FIND(".",B470)+1,LEN(B470)))</f>
        <v>Jesse</v>
      </c>
      <c r="E470" s="8" t="str">
        <f>LEFT(B470,FIND(",",B470)-1)</f>
        <v>Kropelnicki</v>
      </c>
      <c r="F470" s="8" t="str">
        <f>CONCATENATE(C470,"",D470," ",E470)</f>
        <v>Mr. Jesse Kropelnicki</v>
      </c>
    </row>
    <row r="471" spans="1:6" x14ac:dyDescent="0.3">
      <c r="A471" s="10" t="s">
        <v>2840</v>
      </c>
      <c r="B471" s="10" t="s">
        <v>2841</v>
      </c>
      <c r="C471" s="14" t="str">
        <f>MID(B471,FIND(",",B471)+2,FIND(".",B471)-FIND(",",B471))</f>
        <v xml:space="preserve">Mr. </v>
      </c>
      <c r="D471" s="8" t="str">
        <f>TRIM(MID(B471,FIND(".",B471)+1,LEN(B471)))</f>
        <v>Samuel H.</v>
      </c>
      <c r="E471" s="8" t="str">
        <f>LEFT(B471,FIND(",",B471)-1)</f>
        <v>Blackshear</v>
      </c>
      <c r="F471" s="8" t="str">
        <f>CONCATENATE(C471,"",D471," ",E471)</f>
        <v>Mr. Samuel H. Blackshear</v>
      </c>
    </row>
    <row r="472" spans="1:6" x14ac:dyDescent="0.3">
      <c r="A472" s="10" t="s">
        <v>2842</v>
      </c>
      <c r="B472" s="10" t="s">
        <v>2843</v>
      </c>
      <c r="C472" s="14" t="str">
        <f>MID(B472,FIND(",",B472)+2,FIND(".",B472)-FIND(",",B472))</f>
        <v xml:space="preserve">Ms. </v>
      </c>
      <c r="D472" s="8" t="str">
        <f>TRIM(MID(B472,FIND(".",B472)+1,LEN(B472)))</f>
        <v>Jenni</v>
      </c>
      <c r="E472" s="8" t="str">
        <f>LEFT(B472,FIND(",",B472)-1)</f>
        <v>Nettik</v>
      </c>
      <c r="F472" s="8" t="str">
        <f>CONCATENATE(C472,"",D472," ",E472)</f>
        <v>Ms. Jenni Nettik</v>
      </c>
    </row>
    <row r="473" spans="1:6" x14ac:dyDescent="0.3">
      <c r="A473" s="10" t="s">
        <v>2844</v>
      </c>
      <c r="B473" s="10" t="s">
        <v>2845</v>
      </c>
      <c r="C473" s="14" t="str">
        <f>MID(B473,FIND(",",B473)+2,FIND(".",B473)-FIND(",",B473))</f>
        <v xml:space="preserve">Mr. </v>
      </c>
      <c r="D473" s="8" t="str">
        <f>TRIM(MID(B473,FIND(".",B473)+1,LEN(B473)))</f>
        <v>Estuardo F</v>
      </c>
      <c r="E473" s="8" t="str">
        <f>LEFT(B473,FIND(",",B473)-1)</f>
        <v>Novales</v>
      </c>
      <c r="F473" s="8" t="str">
        <f>CONCATENATE(C473,"",D473," ",E473)</f>
        <v>Mr. Estuardo F Novales</v>
      </c>
    </row>
    <row r="474" spans="1:6" x14ac:dyDescent="0.3">
      <c r="A474" s="10" t="s">
        <v>2846</v>
      </c>
      <c r="B474" s="10" t="s">
        <v>2847</v>
      </c>
      <c r="C474" s="14" t="str">
        <f>MID(B474,FIND(",",B474)+2,FIND(".",B474)-FIND(",",B474))</f>
        <v xml:space="preserve">Mr. </v>
      </c>
      <c r="D474" s="8" t="str">
        <f>TRIM(MID(B474,FIND(".",B474)+1,LEN(B474)))</f>
        <v>Brett</v>
      </c>
      <c r="E474" s="8" t="str">
        <f>LEFT(B474,FIND(",",B474)-1)</f>
        <v>Rosauer</v>
      </c>
      <c r="F474" s="8" t="str">
        <f>CONCATENATE(C474,"",D474," ",E474)</f>
        <v>Mr. Brett Rosauer</v>
      </c>
    </row>
    <row r="475" spans="1:6" x14ac:dyDescent="0.3">
      <c r="A475" s="10" t="s">
        <v>2848</v>
      </c>
      <c r="B475" s="10" t="s">
        <v>2849</v>
      </c>
      <c r="C475" s="14" t="str">
        <f>MID(B475,FIND(",",B475)+2,FIND(".",B475)-FIND(",",B475))</f>
        <v xml:space="preserve">Ms. </v>
      </c>
      <c r="D475" s="8" t="str">
        <f>TRIM(MID(B475,FIND(".",B475)+1,LEN(B475)))</f>
        <v>Sharon E.</v>
      </c>
      <c r="E475" s="8" t="str">
        <f>LEFT(B475,FIND(",",B475)-1)</f>
        <v>Ryder</v>
      </c>
      <c r="F475" s="8" t="str">
        <f>CONCATENATE(C475,"",D475," ",E475)</f>
        <v>Ms. Sharon E. Ryder</v>
      </c>
    </row>
    <row r="476" spans="1:6" x14ac:dyDescent="0.3">
      <c r="A476" s="10" t="s">
        <v>2850</v>
      </c>
      <c r="B476" s="10" t="s">
        <v>2851</v>
      </c>
      <c r="C476" s="14" t="str">
        <f>MID(B476,FIND(",",B476)+2,FIND(".",B476)-FIND(",",B476))</f>
        <v xml:space="preserve">Mr. </v>
      </c>
      <c r="D476" s="8" t="str">
        <f>TRIM(MID(B476,FIND(".",B476)+1,LEN(B476)))</f>
        <v>Jacob W√¶ver</v>
      </c>
      <c r="E476" s="8" t="str">
        <f>LEFT(B476,FIND(",",B476)-1)</f>
        <v>Larsen</v>
      </c>
      <c r="F476" s="8" t="str">
        <f>CONCATENATE(C476,"",D476," ",E476)</f>
        <v>Mr. Jacob W√¶ver Larsen</v>
      </c>
    </row>
    <row r="477" spans="1:6" x14ac:dyDescent="0.3">
      <c r="A477" s="10" t="s">
        <v>2852</v>
      </c>
      <c r="B477" s="10" t="s">
        <v>2853</v>
      </c>
      <c r="C477" s="14" t="str">
        <f>MID(B477,FIND(",",B477)+2,FIND(".",B477)-FIND(",",B477))</f>
        <v xml:space="preserve">Mr. </v>
      </c>
      <c r="D477" s="8" t="str">
        <f>TRIM(MID(B477,FIND(".",B477)+1,LEN(B477)))</f>
        <v>Scott</v>
      </c>
      <c r="E477" s="8" t="str">
        <f>LEFT(B477,FIND(",",B477)-1)</f>
        <v>Keate</v>
      </c>
      <c r="F477" s="8" t="str">
        <f>CONCATENATE(C477,"",D477," ",E477)</f>
        <v>Mr. Scott Keate</v>
      </c>
    </row>
    <row r="478" spans="1:6" x14ac:dyDescent="0.3">
      <c r="A478" s="10" t="s">
        <v>2854</v>
      </c>
      <c r="B478" s="10" t="s">
        <v>2855</v>
      </c>
      <c r="C478" s="14" t="str">
        <f>MID(B478,FIND(",",B478)+2,FIND(".",B478)-FIND(",",B478))</f>
        <v xml:space="preserve">Ms. </v>
      </c>
      <c r="D478" s="8" t="str">
        <f>TRIM(MID(B478,FIND(".",B478)+1,LEN(B478)))</f>
        <v>Brooke S.</v>
      </c>
      <c r="E478" s="8" t="str">
        <f>LEFT(B478,FIND(",",B478)-1)</f>
        <v>Williams</v>
      </c>
      <c r="F478" s="8" t="str">
        <f>CONCATENATE(C478,"",D478," ",E478)</f>
        <v>Ms. Brooke S. Williams</v>
      </c>
    </row>
    <row r="479" spans="1:6" x14ac:dyDescent="0.3">
      <c r="A479" s="10" t="s">
        <v>2856</v>
      </c>
      <c r="B479" s="10" t="s">
        <v>2857</v>
      </c>
      <c r="C479" s="14" t="str">
        <f>MID(B479,FIND(",",B479)+2,FIND(".",B479)-FIND(",",B479))</f>
        <v xml:space="preserve">Ms. </v>
      </c>
      <c r="D479" s="8" t="str">
        <f>TRIM(MID(B479,FIND(".",B479)+1,LEN(B479)))</f>
        <v>Kaye A.</v>
      </c>
      <c r="E479" s="8" t="str">
        <f>LEFT(B479,FIND(",",B479)-1)</f>
        <v>Starosciak</v>
      </c>
      <c r="F479" s="8" t="str">
        <f>CONCATENATE(C479,"",D479," ",E479)</f>
        <v>Ms. Kaye A. Starosciak</v>
      </c>
    </row>
    <row r="480" spans="1:6" x14ac:dyDescent="0.3">
      <c r="A480" s="10" t="s">
        <v>2858</v>
      </c>
      <c r="B480" s="10" t="s">
        <v>2859</v>
      </c>
      <c r="C480" s="14" t="str">
        <f>MID(B480,FIND(",",B480)+2,FIND(".",B480)-FIND(",",B480))</f>
        <v xml:space="preserve">Ms. </v>
      </c>
      <c r="D480" s="8" t="str">
        <f>TRIM(MID(B480,FIND(".",B480)+1,LEN(B480)))</f>
        <v>Carolyn</v>
      </c>
      <c r="E480" s="8" t="str">
        <f>LEFT(B480,FIND(",",B480)-1)</f>
        <v>Smith</v>
      </c>
      <c r="F480" s="8" t="str">
        <f>CONCATENATE(C480,"",D480," ",E480)</f>
        <v>Ms. Carolyn Smith</v>
      </c>
    </row>
    <row r="481" spans="1:6" x14ac:dyDescent="0.3">
      <c r="A481" s="10" t="s">
        <v>286</v>
      </c>
      <c r="B481" s="10" t="s">
        <v>287</v>
      </c>
      <c r="C481" s="14" t="str">
        <f>MID(B481,FIND(",",B481)+2,FIND(".",B481)-FIND(",",B481))</f>
        <v xml:space="preserve">Ms. </v>
      </c>
      <c r="D481" s="8" t="str">
        <f>TRIM(MID(B481,FIND(".",B481)+1,LEN(B481)))</f>
        <v>Tammi J.</v>
      </c>
      <c r="E481" s="8" t="str">
        <f>LEFT(B481,FIND(",",B481)-1)</f>
        <v>Braund</v>
      </c>
      <c r="F481" s="8" t="str">
        <f>CONCATENATE(C481,"",D481," ",E481)</f>
        <v>Ms. Tammi J. Braund</v>
      </c>
    </row>
    <row r="482" spans="1:6" x14ac:dyDescent="0.3">
      <c r="A482" s="10" t="s">
        <v>2860</v>
      </c>
      <c r="B482" s="10" t="s">
        <v>2861</v>
      </c>
      <c r="C482" s="14" t="str">
        <f>MID(B482,FIND(",",B482)+2,FIND(".",B482)-FIND(",",B482))</f>
        <v xml:space="preserve">Mr. </v>
      </c>
      <c r="D482" s="8" t="str">
        <f>TRIM(MID(B482,FIND(".",B482)+1,LEN(B482)))</f>
        <v>Daniel C.</v>
      </c>
      <c r="E482" s="8" t="str">
        <f>LEFT(B482,FIND(",",B482)-1)</f>
        <v>Henderson</v>
      </c>
      <c r="F482" s="8" t="str">
        <f>CONCATENATE(C482,"",D482," ",E482)</f>
        <v>Mr. Daniel C. Henderson</v>
      </c>
    </row>
    <row r="483" spans="1:6" x14ac:dyDescent="0.3">
      <c r="A483" s="10" t="s">
        <v>2862</v>
      </c>
      <c r="B483" s="10" t="s">
        <v>2863</v>
      </c>
      <c r="C483" s="14" t="str">
        <f>MID(B483,FIND(",",B483)+2,FIND(".",B483)-FIND(",",B483))</f>
        <v xml:space="preserve">Mrs. </v>
      </c>
      <c r="D483" s="8" t="str">
        <f>TRIM(MID(B483,FIND(".",B483)+1,LEN(B483)))</f>
        <v>Laurie A</v>
      </c>
      <c r="E483" s="8" t="str">
        <f>LEFT(B483,FIND(",",B483)-1)</f>
        <v>Winkelman</v>
      </c>
      <c r="F483" s="8" t="str">
        <f>CONCATENATE(C483,"",D483," ",E483)</f>
        <v>Mrs. Laurie A Winkelman</v>
      </c>
    </row>
    <row r="484" spans="1:6" x14ac:dyDescent="0.3">
      <c r="A484" s="10" t="s">
        <v>2864</v>
      </c>
      <c r="B484" s="10" t="s">
        <v>2865</v>
      </c>
      <c r="C484" s="14" t="str">
        <f>MID(B484,FIND(",",B484)+2,FIND(".",B484)-FIND(",",B484))</f>
        <v xml:space="preserve">Ms. </v>
      </c>
      <c r="D484" s="8" t="str">
        <f>TRIM(MID(B484,FIND(".",B484)+1,LEN(B484)))</f>
        <v>Nicole</v>
      </c>
      <c r="E484" s="8" t="str">
        <f>LEFT(B484,FIND(",",B484)-1)</f>
        <v>Monette</v>
      </c>
      <c r="F484" s="8" t="str">
        <f>CONCATENATE(C484,"",D484," ",E484)</f>
        <v>Ms. Nicole Monette</v>
      </c>
    </row>
    <row r="485" spans="1:6" x14ac:dyDescent="0.3">
      <c r="A485" s="10" t="s">
        <v>2866</v>
      </c>
      <c r="B485" s="10" t="s">
        <v>2867</v>
      </c>
      <c r="C485" s="14" t="str">
        <f>MID(B485,FIND(",",B485)+2,FIND(".",B485)-FIND(",",B485))</f>
        <v xml:space="preserve">Ms. </v>
      </c>
      <c r="D485" s="8" t="str">
        <f>TRIM(MID(B485,FIND(".",B485)+1,LEN(B485)))</f>
        <v>Shelby</v>
      </c>
      <c r="E485" s="8" t="str">
        <f>LEFT(B485,FIND(",",B485)-1)</f>
        <v>Kramer</v>
      </c>
      <c r="F485" s="8" t="str">
        <f>CONCATENATE(C485,"",D485," ",E485)</f>
        <v>Ms. Shelby Kramer</v>
      </c>
    </row>
    <row r="486" spans="1:6" x14ac:dyDescent="0.3">
      <c r="A486" s="10" t="s">
        <v>2868</v>
      </c>
      <c r="B486" s="10" t="s">
        <v>2869</v>
      </c>
      <c r="C486" s="14" t="str">
        <f>MID(B486,FIND(",",B486)+2,FIND(".",B486)-FIND(",",B486))</f>
        <v xml:space="preserve">Ms. </v>
      </c>
      <c r="D486" s="8" t="str">
        <f>TRIM(MID(B486,FIND(".",B486)+1,LEN(B486)))</f>
        <v>Allison</v>
      </c>
      <c r="E486" s="8" t="str">
        <f>LEFT(B486,FIND(",",B486)-1)</f>
        <v>Goldstein</v>
      </c>
      <c r="F486" s="8" t="str">
        <f>CONCATENATE(C486,"",D486," ",E486)</f>
        <v>Ms. Allison Goldstein</v>
      </c>
    </row>
    <row r="487" spans="1:6" x14ac:dyDescent="0.3">
      <c r="A487" s="10" t="s">
        <v>2870</v>
      </c>
      <c r="B487" s="10" t="s">
        <v>2871</v>
      </c>
      <c r="C487" s="14" t="str">
        <f>MID(B487,FIND(",",B487)+2,FIND(".",B487)-FIND(",",B487))</f>
        <v xml:space="preserve">Ms. </v>
      </c>
      <c r="D487" s="8" t="str">
        <f>TRIM(MID(B487,FIND(".",B487)+1,LEN(B487)))</f>
        <v>Leticia</v>
      </c>
      <c r="E487" s="8" t="str">
        <f>LEFT(B487,FIND(",",B487)-1)</f>
        <v>Gonzalez</v>
      </c>
      <c r="F487" s="8" t="str">
        <f>CONCATENATE(C487,"",D487," ",E487)</f>
        <v>Ms. Leticia Gonzalez</v>
      </c>
    </row>
    <row r="488" spans="1:6" x14ac:dyDescent="0.3">
      <c r="A488" s="10" t="s">
        <v>2872</v>
      </c>
      <c r="B488" s="10" t="s">
        <v>2873</v>
      </c>
      <c r="C488" s="14" t="str">
        <f>MID(B488,FIND(",",B488)+2,FIND(".",B488)-FIND(",",B488))</f>
        <v xml:space="preserve">Mr. </v>
      </c>
      <c r="D488" s="8" t="str">
        <f>TRIM(MID(B488,FIND(".",B488)+1,LEN(B488)))</f>
        <v>John S.</v>
      </c>
      <c r="E488" s="8" t="str">
        <f>LEFT(B488,FIND(",",B488)-1)</f>
        <v>Barrett</v>
      </c>
      <c r="F488" s="8" t="str">
        <f>CONCATENATE(C488,"",D488," ",E488)</f>
        <v>Mr. John S. Barrett</v>
      </c>
    </row>
    <row r="489" spans="1:6" x14ac:dyDescent="0.3">
      <c r="A489" s="10" t="s">
        <v>2874</v>
      </c>
      <c r="B489" s="10" t="s">
        <v>2875</v>
      </c>
      <c r="C489" s="14" t="str">
        <f>MID(B489,FIND(",",B489)+2,FIND(".",B489)-FIND(",",B489))</f>
        <v xml:space="preserve">Ms. </v>
      </c>
      <c r="D489" s="8" t="str">
        <f>TRIM(MID(B489,FIND(".",B489)+1,LEN(B489)))</f>
        <v>April</v>
      </c>
      <c r="E489" s="8" t="str">
        <f>LEFT(B489,FIND(",",B489)-1)</f>
        <v>Irwin</v>
      </c>
      <c r="F489" s="8" t="str">
        <f>CONCATENATE(C489,"",D489," ",E489)</f>
        <v>Ms. April Irwin</v>
      </c>
    </row>
    <row r="490" spans="1:6" x14ac:dyDescent="0.3">
      <c r="A490" s="10" t="s">
        <v>2876</v>
      </c>
      <c r="B490" s="10" t="s">
        <v>2877</v>
      </c>
      <c r="C490" s="14" t="str">
        <f>MID(B490,FIND(",",B490)+2,FIND(".",B490)-FIND(",",B490))</f>
        <v xml:space="preserve">Ms. </v>
      </c>
      <c r="D490" s="8" t="str">
        <f>TRIM(MID(B490,FIND(".",B490)+1,LEN(B490)))</f>
        <v>Ashley N.</v>
      </c>
      <c r="E490" s="8" t="str">
        <f>LEFT(B490,FIND(",",B490)-1)</f>
        <v>Glenn</v>
      </c>
      <c r="F490" s="8" t="str">
        <f>CONCATENATE(C490,"",D490," ",E490)</f>
        <v>Ms. Ashley N. Glenn</v>
      </c>
    </row>
    <row r="491" spans="1:6" x14ac:dyDescent="0.3">
      <c r="A491" s="10" t="s">
        <v>2878</v>
      </c>
      <c r="B491" s="10" t="s">
        <v>2879</v>
      </c>
      <c r="C491" s="14" t="str">
        <f>MID(B491,FIND(",",B491)+2,FIND(".",B491)-FIND(",",B491))</f>
        <v xml:space="preserve">Ms. </v>
      </c>
      <c r="D491" s="8" t="str">
        <f>TRIM(MID(B491,FIND(".",B491)+1,LEN(B491)))</f>
        <v>Madeleine</v>
      </c>
      <c r="E491" s="8" t="str">
        <f>LEFT(B491,FIND(",",B491)-1)</f>
        <v>O'Meara</v>
      </c>
      <c r="F491" s="8" t="str">
        <f>CONCATENATE(C491,"",D491," ",E491)</f>
        <v>Ms. Madeleine O'Meara</v>
      </c>
    </row>
    <row r="492" spans="1:6" x14ac:dyDescent="0.3">
      <c r="A492" s="10" t="s">
        <v>288</v>
      </c>
      <c r="B492" s="10" t="s">
        <v>289</v>
      </c>
      <c r="C492" s="14" t="str">
        <f>MID(B492,FIND(",",B492)+2,FIND(".",B492)-FIND(",",B492))</f>
        <v xml:space="preserve">Mr. </v>
      </c>
      <c r="D492" s="8" t="str">
        <f>TRIM(MID(B492,FIND(".",B492)+1,LEN(B492)))</f>
        <v>Matthew S.</v>
      </c>
      <c r="E492" s="8" t="str">
        <f>LEFT(B492,FIND(",",B492)-1)</f>
        <v>Anderson</v>
      </c>
      <c r="F492" s="8" t="str">
        <f>CONCATENATE(C492,"",D492," ",E492)</f>
        <v>Mr. Matthew S. Anderson</v>
      </c>
    </row>
    <row r="493" spans="1:6" x14ac:dyDescent="0.3">
      <c r="A493" s="10" t="s">
        <v>2880</v>
      </c>
      <c r="B493" s="10" t="s">
        <v>2881</v>
      </c>
      <c r="C493" s="14" t="str">
        <f>MID(B493,FIND(",",B493)+2,FIND(".",B493)-FIND(",",B493))</f>
        <v xml:space="preserve">Ms. </v>
      </c>
      <c r="D493" s="8" t="str">
        <f>TRIM(MID(B493,FIND(".",B493)+1,LEN(B493)))</f>
        <v>Nelly S</v>
      </c>
      <c r="E493" s="8" t="str">
        <f>LEFT(B493,FIND(",",B493)-1)</f>
        <v>Budrow</v>
      </c>
      <c r="F493" s="8" t="str">
        <f>CONCATENATE(C493,"",D493," ",E493)</f>
        <v>Ms. Nelly S Budrow</v>
      </c>
    </row>
    <row r="494" spans="1:6" x14ac:dyDescent="0.3">
      <c r="A494" s="10" t="s">
        <v>2882</v>
      </c>
      <c r="B494" s="10" t="s">
        <v>2883</v>
      </c>
      <c r="C494" s="14" t="str">
        <f>MID(B494,FIND(",",B494)+2,FIND(".",B494)-FIND(",",B494))</f>
        <v xml:space="preserve">Ms. </v>
      </c>
      <c r="D494" s="8" t="str">
        <f>TRIM(MID(B494,FIND(".",B494)+1,LEN(B494)))</f>
        <v>Meredith S</v>
      </c>
      <c r="E494" s="8" t="str">
        <f>LEFT(B494,FIND(",",B494)-1)</f>
        <v>Anderson</v>
      </c>
      <c r="F494" s="8" t="str">
        <f>CONCATENATE(C494,"",D494," ",E494)</f>
        <v>Ms. Meredith S Anderson</v>
      </c>
    </row>
    <row r="495" spans="1:6" x14ac:dyDescent="0.3">
      <c r="A495" s="10" t="s">
        <v>2884</v>
      </c>
      <c r="B495" s="10" t="s">
        <v>2885</v>
      </c>
      <c r="C495" s="14" t="str">
        <f>MID(B495,FIND(",",B495)+2,FIND(".",B495)-FIND(",",B495))</f>
        <v xml:space="preserve">Mr. </v>
      </c>
      <c r="D495" s="8" t="str">
        <f>TRIM(MID(B495,FIND(".",B495)+1,LEN(B495)))</f>
        <v>Kevin</v>
      </c>
      <c r="E495" s="8" t="str">
        <f>LEFT(B495,FIND(",",B495)-1)</f>
        <v>Douglas</v>
      </c>
      <c r="F495" s="8" t="str">
        <f>CONCATENATE(C495,"",D495," ",E495)</f>
        <v>Mr. Kevin Douglas</v>
      </c>
    </row>
    <row r="496" spans="1:6" x14ac:dyDescent="0.3">
      <c r="A496" s="10" t="s">
        <v>2886</v>
      </c>
      <c r="B496" s="10" t="s">
        <v>2887</v>
      </c>
      <c r="C496" s="14" t="str">
        <f>MID(B496,FIND(",",B496)+2,FIND(".",B496)-FIND(",",B496))</f>
        <v xml:space="preserve">Ms. </v>
      </c>
      <c r="D496" s="8" t="str">
        <f>TRIM(MID(B496,FIND(".",B496)+1,LEN(B496)))</f>
        <v>Lisa</v>
      </c>
      <c r="E496" s="8" t="str">
        <f>LEFT(B496,FIND(",",B496)-1)</f>
        <v>Tecklenburg</v>
      </c>
      <c r="F496" s="8" t="str">
        <f>CONCATENATE(C496,"",D496," ",E496)</f>
        <v>Ms. Lisa Tecklenburg</v>
      </c>
    </row>
    <row r="497" spans="1:6" x14ac:dyDescent="0.3">
      <c r="A497" s="10" t="s">
        <v>2888</v>
      </c>
      <c r="B497" s="10" t="s">
        <v>2889</v>
      </c>
      <c r="C497" s="14" t="str">
        <f>MID(B497,FIND(",",B497)+2,FIND(".",B497)-FIND(",",B497))</f>
        <v xml:space="preserve">Ms. </v>
      </c>
      <c r="D497" s="8" t="str">
        <f>TRIM(MID(B497,FIND(".",B497)+1,LEN(B497)))</f>
        <v>Katherine A</v>
      </c>
      <c r="E497" s="8" t="str">
        <f>LEFT(B497,FIND(",",B497)-1)</f>
        <v>Baker</v>
      </c>
      <c r="F497" s="8" t="str">
        <f>CONCATENATE(C497,"",D497," ",E497)</f>
        <v>Ms. Katherine A Baker</v>
      </c>
    </row>
    <row r="498" spans="1:6" x14ac:dyDescent="0.3">
      <c r="A498" s="10" t="s">
        <v>2890</v>
      </c>
      <c r="B498" s="10" t="s">
        <v>2891</v>
      </c>
      <c r="C498" s="14" t="str">
        <f>MID(B498,FIND(",",B498)+2,FIND(".",B498)-FIND(",",B498))</f>
        <v xml:space="preserve">Mr. </v>
      </c>
      <c r="D498" s="8" t="str">
        <f>TRIM(MID(B498,FIND(".",B498)+1,LEN(B498)))</f>
        <v>Steve</v>
      </c>
      <c r="E498" s="8" t="str">
        <f>LEFT(B498,FIND(",",B498)-1)</f>
        <v>Schenck</v>
      </c>
      <c r="F498" s="8" t="str">
        <f>CONCATENATE(C498,"",D498," ",E498)</f>
        <v>Mr. Steve Schenck</v>
      </c>
    </row>
    <row r="499" spans="1:6" x14ac:dyDescent="0.3">
      <c r="A499" s="10" t="s">
        <v>2892</v>
      </c>
      <c r="B499" s="10" t="s">
        <v>2893</v>
      </c>
      <c r="C499" s="14" t="str">
        <f>MID(B499,FIND(",",B499)+2,FIND(".",B499)-FIND(",",B499))</f>
        <v xml:space="preserve">Ms. </v>
      </c>
      <c r="D499" s="8" t="str">
        <f>TRIM(MID(B499,FIND(".",B499)+1,LEN(B499)))</f>
        <v>Kate L.</v>
      </c>
      <c r="E499" s="8" t="str">
        <f>LEFT(B499,FIND(",",B499)-1)</f>
        <v>Johnson</v>
      </c>
      <c r="F499" s="8" t="str">
        <f>CONCATENATE(C499,"",D499," ",E499)</f>
        <v>Ms. Kate L. Johnson</v>
      </c>
    </row>
    <row r="500" spans="1:6" x14ac:dyDescent="0.3">
      <c r="A500" s="10" t="s">
        <v>2894</v>
      </c>
      <c r="B500" s="10" t="s">
        <v>2895</v>
      </c>
      <c r="C500" s="14" t="str">
        <f>MID(B500,FIND(",",B500)+2,FIND(".",B500)-FIND(",",B500))</f>
        <v xml:space="preserve">Ms. </v>
      </c>
      <c r="D500" s="8" t="str">
        <f>TRIM(MID(B500,FIND(".",B500)+1,LEN(B500)))</f>
        <v>Beth</v>
      </c>
      <c r="E500" s="8" t="str">
        <f>LEFT(B500,FIND(",",B500)-1)</f>
        <v>Blendell</v>
      </c>
      <c r="F500" s="8" t="str">
        <f>CONCATENATE(C500,"",D500," ",E500)</f>
        <v>Ms. Beth Blendell</v>
      </c>
    </row>
    <row r="501" spans="1:6" x14ac:dyDescent="0.3">
      <c r="A501" s="10" t="s">
        <v>2896</v>
      </c>
      <c r="B501" s="10" t="s">
        <v>2897</v>
      </c>
      <c r="C501" s="14" t="str">
        <f>MID(B501,FIND(",",B501)+2,FIND(".",B501)-FIND(",",B501))</f>
        <v xml:space="preserve">Ms. </v>
      </c>
      <c r="D501" s="8" t="str">
        <f>TRIM(MID(B501,FIND(".",B501)+1,LEN(B501)))</f>
        <v>Katharine</v>
      </c>
      <c r="E501" s="8" t="str">
        <f>LEFT(B501,FIND(",",B501)-1)</f>
        <v>Parodi</v>
      </c>
      <c r="F501" s="8" t="str">
        <f>CONCATENATE(C501,"",D501," ",E501)</f>
        <v>Ms. Katharine Parodi</v>
      </c>
    </row>
    <row r="502" spans="1:6" x14ac:dyDescent="0.3">
      <c r="A502" s="10" t="s">
        <v>2898</v>
      </c>
      <c r="B502" s="10" t="s">
        <v>2899</v>
      </c>
      <c r="C502" s="14" t="str">
        <f>MID(B502,FIND(",",B502)+2,FIND(".",B502)-FIND(",",B502))</f>
        <v xml:space="preserve">Ms. </v>
      </c>
      <c r="D502" s="8" t="str">
        <f>TRIM(MID(B502,FIND(".",B502)+1,LEN(B502)))</f>
        <v>Heather L</v>
      </c>
      <c r="E502" s="8" t="str">
        <f>LEFT(B502,FIND(",",B502)-1)</f>
        <v>Morgan</v>
      </c>
      <c r="F502" s="8" t="str">
        <f>CONCATENATE(C502,"",D502," ",E502)</f>
        <v>Ms. Heather L Morgan</v>
      </c>
    </row>
    <row r="503" spans="1:6" x14ac:dyDescent="0.3">
      <c r="A503" s="10" t="s">
        <v>290</v>
      </c>
      <c r="B503" s="10" t="s">
        <v>291</v>
      </c>
      <c r="C503" s="14" t="str">
        <f>MID(B503,FIND(",",B503)+2,FIND(".",B503)-FIND(",",B503))</f>
        <v xml:space="preserve">Mr. </v>
      </c>
      <c r="D503" s="8" t="str">
        <f>TRIM(MID(B503,FIND(".",B503)+1,LEN(B503)))</f>
        <v>Eric</v>
      </c>
      <c r="E503" s="8" t="str">
        <f>LEFT(B503,FIND(",",B503)-1)</f>
        <v>Bilbrey</v>
      </c>
      <c r="F503" s="8" t="str">
        <f>CONCATENATE(C503,"",D503," ",E503)</f>
        <v>Mr. Eric Bilbrey</v>
      </c>
    </row>
    <row r="504" spans="1:6" x14ac:dyDescent="0.3">
      <c r="A504" s="10" t="s">
        <v>2900</v>
      </c>
      <c r="B504" s="10" t="s">
        <v>2901</v>
      </c>
      <c r="C504" s="14" t="str">
        <f>MID(B504,FIND(",",B504)+2,FIND(".",B504)-FIND(",",B504))</f>
        <v xml:space="preserve">Ms. </v>
      </c>
      <c r="D504" s="8" t="str">
        <f>TRIM(MID(B504,FIND(".",B504)+1,LEN(B504)))</f>
        <v>Desiree</v>
      </c>
      <c r="E504" s="8" t="str">
        <f>LEFT(B504,FIND(",",B504)-1)</f>
        <v>Linden</v>
      </c>
      <c r="F504" s="8" t="str">
        <f>CONCATENATE(C504,"",D504," ",E504)</f>
        <v>Ms. Desiree Linden</v>
      </c>
    </row>
    <row r="505" spans="1:6" x14ac:dyDescent="0.3">
      <c r="A505" s="10" t="s">
        <v>2902</v>
      </c>
      <c r="B505" s="10" t="s">
        <v>2903</v>
      </c>
      <c r="C505" s="14" t="str">
        <f>MID(B505,FIND(",",B505)+2,FIND(".",B505)-FIND(",",B505))</f>
        <v xml:space="preserve">Mr. </v>
      </c>
      <c r="D505" s="8" t="str">
        <f>TRIM(MID(B505,FIND(".",B505)+1,LEN(B505)))</f>
        <v>Peter B.</v>
      </c>
      <c r="E505" s="8" t="str">
        <f>LEFT(B505,FIND(",",B505)-1)</f>
        <v>Horning</v>
      </c>
      <c r="F505" s="8" t="str">
        <f>CONCATENATE(C505,"",D505," ",E505)</f>
        <v>Mr. Peter B. Horning</v>
      </c>
    </row>
    <row r="506" spans="1:6" x14ac:dyDescent="0.3">
      <c r="A506" s="10" t="s">
        <v>2904</v>
      </c>
      <c r="B506" s="10" t="s">
        <v>2905</v>
      </c>
      <c r="C506" s="14" t="str">
        <f>MID(B506,FIND(",",B506)+2,FIND(".",B506)-FIND(",",B506))</f>
        <v xml:space="preserve">Mr. </v>
      </c>
      <c r="D506" s="8" t="str">
        <f>TRIM(MID(B506,FIND(".",B506)+1,LEN(B506)))</f>
        <v>Adam</v>
      </c>
      <c r="E506" s="8" t="str">
        <f>LEFT(B506,FIND(",",B506)-1)</f>
        <v>Goode</v>
      </c>
      <c r="F506" s="8" t="str">
        <f>CONCATENATE(C506,"",D506," ",E506)</f>
        <v>Mr. Adam Goode</v>
      </c>
    </row>
    <row r="507" spans="1:6" x14ac:dyDescent="0.3">
      <c r="A507" s="10" t="s">
        <v>2906</v>
      </c>
      <c r="B507" s="10" t="s">
        <v>2907</v>
      </c>
      <c r="C507" s="14" t="str">
        <f>MID(B507,FIND(",",B507)+2,FIND(".",B507)-FIND(",",B507))</f>
        <v xml:space="preserve">Mr. </v>
      </c>
      <c r="D507" s="8" t="str">
        <f>TRIM(MID(B507,FIND(".",B507)+1,LEN(B507)))</f>
        <v>Jeremy J</v>
      </c>
      <c r="E507" s="8" t="str">
        <f>LEFT(B507,FIND(",",B507)-1)</f>
        <v>Doden</v>
      </c>
      <c r="F507" s="8" t="str">
        <f>CONCATENATE(C507,"",D507," ",E507)</f>
        <v>Mr. Jeremy J Doden</v>
      </c>
    </row>
    <row r="508" spans="1:6" x14ac:dyDescent="0.3">
      <c r="A508" s="10" t="s">
        <v>2908</v>
      </c>
      <c r="B508" s="10" t="s">
        <v>2909</v>
      </c>
      <c r="C508" s="14" t="str">
        <f>MID(B508,FIND(",",B508)+2,FIND(".",B508)-FIND(",",B508))</f>
        <v xml:space="preserve">Mr. </v>
      </c>
      <c r="D508" s="8" t="str">
        <f>TRIM(MID(B508,FIND(".",B508)+1,LEN(B508)))</f>
        <v>Adam C</v>
      </c>
      <c r="E508" s="8" t="str">
        <f>LEFT(B508,FIND(",",B508)-1)</f>
        <v>Groff</v>
      </c>
      <c r="F508" s="8" t="str">
        <f>CONCATENATE(C508,"",D508," ",E508)</f>
        <v>Mr. Adam C Groff</v>
      </c>
    </row>
    <row r="509" spans="1:6" x14ac:dyDescent="0.3">
      <c r="A509" s="10" t="s">
        <v>2910</v>
      </c>
      <c r="B509" s="10" t="s">
        <v>2911</v>
      </c>
      <c r="C509" s="14" t="str">
        <f>MID(B509,FIND(",",B509)+2,FIND(".",B509)-FIND(",",B509))</f>
        <v xml:space="preserve">Mr. </v>
      </c>
      <c r="D509" s="8" t="str">
        <f>TRIM(MID(B509,FIND(".",B509)+1,LEN(B509)))</f>
        <v>Jon</v>
      </c>
      <c r="E509" s="8" t="str">
        <f>LEFT(B509,FIND(",",B509)-1)</f>
        <v>Kuehler</v>
      </c>
      <c r="F509" s="8" t="str">
        <f>CONCATENATE(C509,"",D509," ",E509)</f>
        <v>Mr. Jon Kuehler</v>
      </c>
    </row>
    <row r="510" spans="1:6" x14ac:dyDescent="0.3">
      <c r="A510" s="10" t="s">
        <v>2912</v>
      </c>
      <c r="B510" s="10" t="s">
        <v>2913</v>
      </c>
      <c r="C510" s="14" t="str">
        <f>MID(B510,FIND(",",B510)+2,FIND(".",B510)-FIND(",",B510))</f>
        <v xml:space="preserve">Mr. </v>
      </c>
      <c r="D510" s="8" t="str">
        <f>TRIM(MID(B510,FIND(".",B510)+1,LEN(B510)))</f>
        <v>Steven J</v>
      </c>
      <c r="E510" s="8" t="str">
        <f>LEFT(B510,FIND(",",B510)-1)</f>
        <v>Daniels</v>
      </c>
      <c r="F510" s="8" t="str">
        <f>CONCATENATE(C510,"",D510," ",E510)</f>
        <v>Mr. Steven J Daniels</v>
      </c>
    </row>
    <row r="511" spans="1:6" x14ac:dyDescent="0.3">
      <c r="A511" s="10" t="s">
        <v>2914</v>
      </c>
      <c r="B511" s="10" t="s">
        <v>2915</v>
      </c>
      <c r="C511" s="14" t="str">
        <f>MID(B511,FIND(",",B511)+2,FIND(".",B511)-FIND(",",B511))</f>
        <v xml:space="preserve">Ms. </v>
      </c>
      <c r="D511" s="8" t="str">
        <f>TRIM(MID(B511,FIND(".",B511)+1,LEN(B511)))</f>
        <v>Jessica P.</v>
      </c>
      <c r="E511" s="8" t="str">
        <f>LEFT(B511,FIND(",",B511)-1)</f>
        <v>Gibby</v>
      </c>
      <c r="F511" s="8" t="str">
        <f>CONCATENATE(C511,"",D511," ",E511)</f>
        <v>Ms. Jessica P. Gibby</v>
      </c>
    </row>
    <row r="512" spans="1:6" x14ac:dyDescent="0.3">
      <c r="A512" s="10" t="s">
        <v>2916</v>
      </c>
      <c r="B512" s="10" t="s">
        <v>2917</v>
      </c>
      <c r="C512" s="14" t="str">
        <f>MID(B512,FIND(",",B512)+2,FIND(".",B512)-FIND(",",B512))</f>
        <v xml:space="preserve">Ms. </v>
      </c>
      <c r="D512" s="8" t="str">
        <f>TRIM(MID(B512,FIND(".",B512)+1,LEN(B512)))</f>
        <v>Ashley</v>
      </c>
      <c r="E512" s="8" t="str">
        <f>LEFT(B512,FIND(",",B512)-1)</f>
        <v>Busa</v>
      </c>
      <c r="F512" s="8" t="str">
        <f>CONCATENATE(C512,"",D512," ",E512)</f>
        <v>Ms. Ashley Busa</v>
      </c>
    </row>
    <row r="513" spans="1:6" x14ac:dyDescent="0.3">
      <c r="A513" s="10" t="s">
        <v>2918</v>
      </c>
      <c r="B513" s="10" t="s">
        <v>2919</v>
      </c>
      <c r="C513" s="14" t="str">
        <f>MID(B513,FIND(",",B513)+2,FIND(".",B513)-FIND(",",B513))</f>
        <v xml:space="preserve">Mr. </v>
      </c>
      <c r="D513" s="8" t="str">
        <f>TRIM(MID(B513,FIND(".",B513)+1,LEN(B513)))</f>
        <v>Arturo H.</v>
      </c>
      <c r="E513" s="8" t="str">
        <f>LEFT(B513,FIND(",",B513)-1)</f>
        <v>Moyo</v>
      </c>
      <c r="F513" s="8" t="str">
        <f>CONCATENATE(C513,"",D513," ",E513)</f>
        <v>Mr. Arturo H. Moyo</v>
      </c>
    </row>
    <row r="514" spans="1:6" x14ac:dyDescent="0.3">
      <c r="A514" s="10" t="s">
        <v>292</v>
      </c>
      <c r="B514" s="10" t="s">
        <v>293</v>
      </c>
      <c r="C514" s="14" t="str">
        <f>MID(B514,FIND(",",B514)+2,FIND(".",B514)-FIND(",",B514))</f>
        <v xml:space="preserve">Ms. </v>
      </c>
      <c r="D514" s="8" t="str">
        <f>TRIM(MID(B514,FIND(".",B514)+1,LEN(B514)))</f>
        <v>Valeria R</v>
      </c>
      <c r="E514" s="8" t="str">
        <f>LEFT(B514,FIND(",",B514)-1)</f>
        <v>Curtis</v>
      </c>
      <c r="F514" s="8" t="str">
        <f>CONCATENATE(C514,"",D514," ",E514)</f>
        <v>Ms. Valeria R Curtis</v>
      </c>
    </row>
    <row r="515" spans="1:6" x14ac:dyDescent="0.3">
      <c r="A515" s="10" t="s">
        <v>2920</v>
      </c>
      <c r="B515" s="10" t="s">
        <v>2921</v>
      </c>
      <c r="C515" s="14" t="str">
        <f>MID(B515,FIND(",",B515)+2,FIND(".",B515)-FIND(",",B515))</f>
        <v xml:space="preserve">Mr. </v>
      </c>
      <c r="D515" s="8" t="str">
        <f>TRIM(MID(B515,FIND(".",B515)+1,LEN(B515)))</f>
        <v>Ketil</v>
      </c>
      <c r="E515" s="8" t="str">
        <f>LEFT(B515,FIND(",",B515)-1)</f>
        <v>Horn</v>
      </c>
      <c r="F515" s="8" t="str">
        <f>CONCATENATE(C515,"",D515," ",E515)</f>
        <v>Mr. Ketil Horn</v>
      </c>
    </row>
    <row r="516" spans="1:6" x14ac:dyDescent="0.3">
      <c r="A516" s="10" t="s">
        <v>2922</v>
      </c>
      <c r="B516" s="10" t="s">
        <v>2923</v>
      </c>
      <c r="C516" s="14" t="str">
        <f>MID(B516,FIND(",",B516)+2,FIND(".",B516)-FIND(",",B516))</f>
        <v xml:space="preserve">Ms. </v>
      </c>
      <c r="D516" s="8" t="str">
        <f>TRIM(MID(B516,FIND(".",B516)+1,LEN(B516)))</f>
        <v>Katie</v>
      </c>
      <c r="E516" s="8" t="str">
        <f>LEFT(B516,FIND(",",B516)-1)</f>
        <v>Bien</v>
      </c>
      <c r="F516" s="8" t="str">
        <f>CONCATENATE(C516,"",D516," ",E516)</f>
        <v>Ms. Katie Bien</v>
      </c>
    </row>
    <row r="517" spans="1:6" x14ac:dyDescent="0.3">
      <c r="A517" s="10" t="s">
        <v>2924</v>
      </c>
      <c r="B517" s="10" t="s">
        <v>2925</v>
      </c>
      <c r="C517" s="14" t="str">
        <f>MID(B517,FIND(",",B517)+2,FIND(".",B517)-FIND(",",B517))</f>
        <v xml:space="preserve">Ms. </v>
      </c>
      <c r="D517" s="8" t="str">
        <f>TRIM(MID(B517,FIND(".",B517)+1,LEN(B517)))</f>
        <v>Christi</v>
      </c>
      <c r="E517" s="8" t="str">
        <f>LEFT(B517,FIND(",",B517)-1)</f>
        <v>O'Connor</v>
      </c>
      <c r="F517" s="8" t="str">
        <f>CONCATENATE(C517,"",D517," ",E517)</f>
        <v>Ms. Christi O'Connor</v>
      </c>
    </row>
    <row r="518" spans="1:6" x14ac:dyDescent="0.3">
      <c r="A518" s="10" t="s">
        <v>2926</v>
      </c>
      <c r="B518" s="10" t="s">
        <v>2927</v>
      </c>
      <c r="C518" s="14" t="str">
        <f>MID(B518,FIND(",",B518)+2,FIND(".",B518)-FIND(",",B518))</f>
        <v xml:space="preserve">Mr. </v>
      </c>
      <c r="D518" s="8" t="str">
        <f>TRIM(MID(B518,FIND(".",B518)+1,LEN(B518)))</f>
        <v>Alan</v>
      </c>
      <c r="E518" s="8" t="str">
        <f>LEFT(B518,FIND(",",B518)-1)</f>
        <v>Ash</v>
      </c>
      <c r="F518" s="8" t="str">
        <f>CONCATENATE(C518,"",D518," ",E518)</f>
        <v>Mr. Alan Ash</v>
      </c>
    </row>
    <row r="519" spans="1:6" x14ac:dyDescent="0.3">
      <c r="A519" s="10" t="s">
        <v>2928</v>
      </c>
      <c r="B519" s="10" t="s">
        <v>2929</v>
      </c>
      <c r="C519" s="14" t="str">
        <f>MID(B519,FIND(",",B519)+2,FIND(".",B519)-FIND(",",B519))</f>
        <v xml:space="preserve">Mr. </v>
      </c>
      <c r="D519" s="8" t="str">
        <f>TRIM(MID(B519,FIND(".",B519)+1,LEN(B519)))</f>
        <v>Edivaldo B. Sr.</v>
      </c>
      <c r="E519" s="8" t="str">
        <f>LEFT(B519,FIND(",",B519)-1)</f>
        <v>Do Prado</v>
      </c>
      <c r="F519" s="8" t="str">
        <f>CONCATENATE(C519,"",D519," ",E519)</f>
        <v>Mr. Edivaldo B. Sr. Do Prado</v>
      </c>
    </row>
    <row r="520" spans="1:6" x14ac:dyDescent="0.3">
      <c r="A520" s="10" t="s">
        <v>2930</v>
      </c>
      <c r="B520" s="10" t="s">
        <v>2931</v>
      </c>
      <c r="C520" s="14" t="str">
        <f>MID(B520,FIND(",",B520)+2,FIND(".",B520)-FIND(",",B520))</f>
        <v xml:space="preserve">Ms. </v>
      </c>
      <c r="D520" s="8" t="str">
        <f>TRIM(MID(B520,FIND(".",B520)+1,LEN(B520)))</f>
        <v>Eve</v>
      </c>
      <c r="E520" s="8" t="str">
        <f>LEFT(B520,FIND(",",B520)-1)</f>
        <v>Phillips</v>
      </c>
      <c r="F520" s="8" t="str">
        <f>CONCATENATE(C520,"",D520," ",E520)</f>
        <v>Ms. Eve Phillips</v>
      </c>
    </row>
    <row r="521" spans="1:6" x14ac:dyDescent="0.3">
      <c r="A521" s="10" t="s">
        <v>2932</v>
      </c>
      <c r="B521" s="10" t="s">
        <v>2933</v>
      </c>
      <c r="C521" s="14" t="str">
        <f>MID(B521,FIND(",",B521)+2,FIND(".",B521)-FIND(",",B521))</f>
        <v xml:space="preserve">Mr. </v>
      </c>
      <c r="D521" s="8" t="str">
        <f>TRIM(MID(B521,FIND(".",B521)+1,LEN(B521)))</f>
        <v>Devin</v>
      </c>
      <c r="E521" s="8" t="str">
        <f>LEFT(B521,FIND(",",B521)-1)</f>
        <v>Kelly</v>
      </c>
      <c r="F521" s="8" t="str">
        <f>CONCATENATE(C521,"",D521," ",E521)</f>
        <v>Mr. Devin Kelly</v>
      </c>
    </row>
    <row r="522" spans="1:6" x14ac:dyDescent="0.3">
      <c r="A522" s="10" t="s">
        <v>2934</v>
      </c>
      <c r="B522" s="10" t="s">
        <v>2935</v>
      </c>
      <c r="C522" s="14" t="str">
        <f>MID(B522,FIND(",",B522)+2,FIND(".",B522)-FIND(",",B522))</f>
        <v xml:space="preserve">Mr. </v>
      </c>
      <c r="D522" s="8" t="str">
        <f>TRIM(MID(B522,FIND(".",B522)+1,LEN(B522)))</f>
        <v>Shaun R</v>
      </c>
      <c r="E522" s="8" t="str">
        <f>LEFT(B522,FIND(",",B522)-1)</f>
        <v>Dever</v>
      </c>
      <c r="F522" s="8" t="str">
        <f>CONCATENATE(C522,"",D522," ",E522)</f>
        <v>Mr. Shaun R Dever</v>
      </c>
    </row>
    <row r="523" spans="1:6" x14ac:dyDescent="0.3">
      <c r="A523" s="10" t="s">
        <v>2936</v>
      </c>
      <c r="B523" s="10" t="s">
        <v>2937</v>
      </c>
      <c r="C523" s="14" t="str">
        <f>MID(B523,FIND(",",B523)+2,FIND(".",B523)-FIND(",",B523))</f>
        <v xml:space="preserve">Mr. </v>
      </c>
      <c r="D523" s="8" t="str">
        <f>TRIM(MID(B523,FIND(".",B523)+1,LEN(B523)))</f>
        <v>Adrian</v>
      </c>
      <c r="E523" s="8" t="str">
        <f>LEFT(B523,FIND(",",B523)-1)</f>
        <v>Horvath</v>
      </c>
      <c r="F523" s="8" t="str">
        <f>CONCATENATE(C523,"",D523," ",E523)</f>
        <v>Mr. Adrian Horvath</v>
      </c>
    </row>
    <row r="524" spans="1:6" x14ac:dyDescent="0.3">
      <c r="A524" s="10" t="s">
        <v>2938</v>
      </c>
      <c r="B524" s="10" t="s">
        <v>2939</v>
      </c>
      <c r="C524" s="14" t="str">
        <f>MID(B524,FIND(",",B524)+2,FIND(".",B524)-FIND(",",B524))</f>
        <v xml:space="preserve">Mr. </v>
      </c>
      <c r="D524" s="8" t="str">
        <f>TRIM(MID(B524,FIND(".",B524)+1,LEN(B524)))</f>
        <v>Andrew</v>
      </c>
      <c r="E524" s="8" t="str">
        <f>LEFT(B524,FIND(",",B524)-1)</f>
        <v>Danner</v>
      </c>
      <c r="F524" s="8" t="str">
        <f>CONCATENATE(C524,"",D524," ",E524)</f>
        <v>Mr. Andrew Danner</v>
      </c>
    </row>
    <row r="525" spans="1:6" x14ac:dyDescent="0.3">
      <c r="A525" s="10" t="s">
        <v>294</v>
      </c>
      <c r="B525" s="10" t="s">
        <v>295</v>
      </c>
      <c r="C525" s="14" t="str">
        <f>MID(B525,FIND(",",B525)+2,FIND(".",B525)-FIND(",",B525))</f>
        <v xml:space="preserve">Mr. </v>
      </c>
      <c r="D525" s="8" t="str">
        <f>TRIM(MID(B525,FIND(".",B525)+1,LEN(B525)))</f>
        <v>Michael P</v>
      </c>
      <c r="E525" s="8" t="str">
        <f>LEFT(B525,FIND(",",B525)-1)</f>
        <v>Meyer</v>
      </c>
      <c r="F525" s="8" t="str">
        <f>CONCATENATE(C525,"",D525," ",E525)</f>
        <v>Mr. Michael P Meyer</v>
      </c>
    </row>
    <row r="526" spans="1:6" x14ac:dyDescent="0.3">
      <c r="A526" s="10" t="s">
        <v>2940</v>
      </c>
      <c r="B526" s="10" t="s">
        <v>2941</v>
      </c>
      <c r="C526" s="14" t="str">
        <f>MID(B526,FIND(",",B526)+2,FIND(".",B526)-FIND(",",B526))</f>
        <v xml:space="preserve">Ms. </v>
      </c>
      <c r="D526" s="8" t="str">
        <f>TRIM(MID(B526,FIND(".",B526)+1,LEN(B526)))</f>
        <v>Mallory</v>
      </c>
      <c r="E526" s="8" t="str">
        <f>LEFT(B526,FIND(",",B526)-1)</f>
        <v>Weiss</v>
      </c>
      <c r="F526" s="8" t="str">
        <f>CONCATENATE(C526,"",D526," ",E526)</f>
        <v>Ms. Mallory Weiss</v>
      </c>
    </row>
    <row r="527" spans="1:6" x14ac:dyDescent="0.3">
      <c r="A527" s="10" t="s">
        <v>2942</v>
      </c>
      <c r="B527" s="10" t="s">
        <v>2943</v>
      </c>
      <c r="C527" s="14" t="str">
        <f>MID(B527,FIND(",",B527)+2,FIND(".",B527)-FIND(",",B527))</f>
        <v xml:space="preserve">Mr. </v>
      </c>
      <c r="D527" s="8" t="str">
        <f>TRIM(MID(B527,FIND(".",B527)+1,LEN(B527)))</f>
        <v>Shawn E</v>
      </c>
      <c r="E527" s="8" t="str">
        <f>LEFT(B527,FIND(",",B527)-1)</f>
        <v>D'Andrea</v>
      </c>
      <c r="F527" s="8" t="str">
        <f>CONCATENATE(C527,"",D527," ",E527)</f>
        <v>Mr. Shawn E D'Andrea</v>
      </c>
    </row>
    <row r="528" spans="1:6" x14ac:dyDescent="0.3">
      <c r="A528" s="10" t="s">
        <v>2944</v>
      </c>
      <c r="B528" s="10" t="s">
        <v>2945</v>
      </c>
      <c r="C528" s="14" t="str">
        <f>MID(B528,FIND(",",B528)+2,FIND(".",B528)-FIND(",",B528))</f>
        <v xml:space="preserve">Ms. </v>
      </c>
      <c r="D528" s="8" t="str">
        <f>TRIM(MID(B528,FIND(".",B528)+1,LEN(B528)))</f>
        <v>Sarah E</v>
      </c>
      <c r="E528" s="8" t="str">
        <f>LEFT(B528,FIND(",",B528)-1)</f>
        <v>Olesky</v>
      </c>
      <c r="F528" s="8" t="str">
        <f>CONCATENATE(C528,"",D528," ",E528)</f>
        <v>Ms. Sarah E Olesky</v>
      </c>
    </row>
    <row r="529" spans="1:6" x14ac:dyDescent="0.3">
      <c r="A529" s="10" t="s">
        <v>2946</v>
      </c>
      <c r="B529" s="10" t="s">
        <v>2947</v>
      </c>
      <c r="C529" s="14" t="str">
        <f>MID(B529,FIND(",",B529)+2,FIND(".",B529)-FIND(",",B529))</f>
        <v xml:space="preserve">Mr. </v>
      </c>
      <c r="D529" s="8" t="str">
        <f>TRIM(MID(B529,FIND(".",B529)+1,LEN(B529)))</f>
        <v>Josh</v>
      </c>
      <c r="E529" s="8" t="str">
        <f>LEFT(B529,FIND(",",B529)-1)</f>
        <v>Whitcraft</v>
      </c>
      <c r="F529" s="8" t="str">
        <f>CONCATENATE(C529,"",D529," ",E529)</f>
        <v>Mr. Josh Whitcraft</v>
      </c>
    </row>
    <row r="530" spans="1:6" x14ac:dyDescent="0.3">
      <c r="A530" s="10" t="s">
        <v>2948</v>
      </c>
      <c r="B530" s="10" t="s">
        <v>2949</v>
      </c>
      <c r="C530" s="14" t="str">
        <f>MID(B530,FIND(",",B530)+2,FIND(".",B530)-FIND(",",B530))</f>
        <v xml:space="preserve">Mr. </v>
      </c>
      <c r="D530" s="8" t="str">
        <f>TRIM(MID(B530,FIND(".",B530)+1,LEN(B530)))</f>
        <v>Johann A</v>
      </c>
      <c r="E530" s="8" t="str">
        <f>LEFT(B530,FIND(",",B530)-1)</f>
        <v>Salazar</v>
      </c>
      <c r="F530" s="8" t="str">
        <f>CONCATENATE(C530,"",D530," ",E530)</f>
        <v>Mr. Johann A Salazar</v>
      </c>
    </row>
    <row r="531" spans="1:6" x14ac:dyDescent="0.3">
      <c r="A531" s="10" t="s">
        <v>2950</v>
      </c>
      <c r="B531" s="10" t="s">
        <v>2951</v>
      </c>
      <c r="C531" s="14" t="str">
        <f>MID(B531,FIND(",",B531)+2,FIND(".",B531)-FIND(",",B531))</f>
        <v xml:space="preserve">Ms. </v>
      </c>
      <c r="D531" s="8" t="str">
        <f>TRIM(MID(B531,FIND(".",B531)+1,LEN(B531)))</f>
        <v>Robin M.</v>
      </c>
      <c r="E531" s="8" t="str">
        <f>LEFT(B531,FIND(",",B531)-1)</f>
        <v>Todd</v>
      </c>
      <c r="F531" s="8" t="str">
        <f>CONCATENATE(C531,"",D531," ",E531)</f>
        <v>Ms. Robin M. Todd</v>
      </c>
    </row>
    <row r="532" spans="1:6" x14ac:dyDescent="0.3">
      <c r="A532" s="10" t="s">
        <v>2952</v>
      </c>
      <c r="B532" s="10" t="s">
        <v>2953</v>
      </c>
      <c r="C532" s="14" t="str">
        <f>MID(B532,FIND(",",B532)+2,FIND(".",B532)-FIND(",",B532))</f>
        <v xml:space="preserve">Mr. </v>
      </c>
      <c r="D532" s="8" t="str">
        <f>TRIM(MID(B532,FIND(".",B532)+1,LEN(B532)))</f>
        <v>Kyle K</v>
      </c>
      <c r="E532" s="8" t="str">
        <f>LEFT(B532,FIND(",",B532)-1)</f>
        <v>Pond</v>
      </c>
      <c r="F532" s="8" t="str">
        <f>CONCATENATE(C532,"",D532," ",E532)</f>
        <v>Mr. Kyle K Pond</v>
      </c>
    </row>
    <row r="533" spans="1:6" x14ac:dyDescent="0.3">
      <c r="A533" s="10" t="s">
        <v>2954</v>
      </c>
      <c r="B533" s="10" t="s">
        <v>2955</v>
      </c>
      <c r="C533" s="14" t="str">
        <f>MID(B533,FIND(",",B533)+2,FIND(".",B533)-FIND(",",B533))</f>
        <v xml:space="preserve">Ms. </v>
      </c>
      <c r="D533" s="8" t="str">
        <f>TRIM(MID(B533,FIND(".",B533)+1,LEN(B533)))</f>
        <v>Alison</v>
      </c>
      <c r="E533" s="8" t="str">
        <f>LEFT(B533,FIND(",",B533)-1)</f>
        <v>Egan</v>
      </c>
      <c r="F533" s="8" t="str">
        <f>CONCATENATE(C533,"",D533," ",E533)</f>
        <v>Ms. Alison Egan</v>
      </c>
    </row>
    <row r="534" spans="1:6" x14ac:dyDescent="0.3">
      <c r="A534" s="10" t="s">
        <v>2956</v>
      </c>
      <c r="B534" s="10" t="s">
        <v>2957</v>
      </c>
      <c r="C534" s="14" t="str">
        <f>MID(B534,FIND(",",B534)+2,FIND(".",B534)-FIND(",",B534))</f>
        <v xml:space="preserve">Mr. </v>
      </c>
      <c r="D534" s="8" t="str">
        <f>TRIM(MID(B534,FIND(".",B534)+1,LEN(B534)))</f>
        <v>Michael A.</v>
      </c>
      <c r="E534" s="8" t="str">
        <f>LEFT(B534,FIND(",",B534)-1)</f>
        <v>Bersani</v>
      </c>
      <c r="F534" s="8" t="str">
        <f>CONCATENATE(C534,"",D534," ",E534)</f>
        <v>Mr. Michael A. Bersani</v>
      </c>
    </row>
    <row r="535" spans="1:6" x14ac:dyDescent="0.3">
      <c r="A535" s="10" t="s">
        <v>2958</v>
      </c>
      <c r="B535" s="10" t="s">
        <v>2959</v>
      </c>
      <c r="C535" s="14" t="str">
        <f>MID(B535,FIND(",",B535)+2,FIND(".",B535)-FIND(",",B535))</f>
        <v xml:space="preserve">Mr. </v>
      </c>
      <c r="D535" s="8" t="str">
        <f>TRIM(MID(B535,FIND(".",B535)+1,LEN(B535)))</f>
        <v>Byron A</v>
      </c>
      <c r="E535" s="8" t="str">
        <f>LEFT(B535,FIND(",",B535)-1)</f>
        <v>Creech</v>
      </c>
      <c r="F535" s="8" t="str">
        <f>CONCATENATE(C535,"",D535," ",E535)</f>
        <v>Mr. Byron A Creech</v>
      </c>
    </row>
    <row r="536" spans="1:6" x14ac:dyDescent="0.3">
      <c r="A536" s="10" t="s">
        <v>296</v>
      </c>
      <c r="B536" s="10" t="s">
        <v>297</v>
      </c>
      <c r="C536" s="14" t="str">
        <f>MID(B536,FIND(",",B536)+2,FIND(".",B536)-FIND(",",B536))</f>
        <v xml:space="preserve">Mr. </v>
      </c>
      <c r="D536" s="8" t="str">
        <f>TRIM(MID(B536,FIND(".",B536)+1,LEN(B536)))</f>
        <v>Rami</v>
      </c>
      <c r="E536" s="8" t="str">
        <f>LEFT(B536,FIND(",",B536)-1)</f>
        <v>Bardeesy</v>
      </c>
      <c r="F536" s="8" t="str">
        <f>CONCATENATE(C536,"",D536," ",E536)</f>
        <v>Mr. Rami Bardeesy</v>
      </c>
    </row>
    <row r="537" spans="1:6" x14ac:dyDescent="0.3">
      <c r="A537" s="10" t="s">
        <v>2960</v>
      </c>
      <c r="B537" s="10" t="s">
        <v>2961</v>
      </c>
      <c r="C537" s="14" t="str">
        <f>MID(B537,FIND(",",B537)+2,FIND(".",B537)-FIND(",",B537))</f>
        <v xml:space="preserve">Ms. </v>
      </c>
      <c r="D537" s="8" t="str">
        <f>TRIM(MID(B537,FIND(".",B537)+1,LEN(B537)))</f>
        <v>Carine A</v>
      </c>
      <c r="E537" s="8" t="str">
        <f>LEFT(B537,FIND(",",B537)-1)</f>
        <v>Sudres</v>
      </c>
      <c r="F537" s="8" t="str">
        <f>CONCATENATE(C537,"",D537," ",E537)</f>
        <v>Ms. Carine A Sudres</v>
      </c>
    </row>
    <row r="538" spans="1:6" x14ac:dyDescent="0.3">
      <c r="A538" s="10" t="s">
        <v>2962</v>
      </c>
      <c r="B538" s="10" t="s">
        <v>2963</v>
      </c>
      <c r="C538" s="14" t="str">
        <f>MID(B538,FIND(",",B538)+2,FIND(".",B538)-FIND(",",B538))</f>
        <v xml:space="preserve">Mr. </v>
      </c>
      <c r="D538" s="8" t="str">
        <f>TRIM(MID(B538,FIND(".",B538)+1,LEN(B538)))</f>
        <v>Nathaniel</v>
      </c>
      <c r="E538" s="8" t="str">
        <f>LEFT(B538,FIND(",",B538)-1)</f>
        <v>Couture</v>
      </c>
      <c r="F538" s="8" t="str">
        <f>CONCATENATE(C538,"",D538," ",E538)</f>
        <v>Mr. Nathaniel Couture</v>
      </c>
    </row>
    <row r="539" spans="1:6" x14ac:dyDescent="0.3">
      <c r="A539" s="10" t="s">
        <v>2964</v>
      </c>
      <c r="B539" s="10" t="s">
        <v>2965</v>
      </c>
      <c r="C539" s="14" t="str">
        <f>MID(B539,FIND(",",B539)+2,FIND(".",B539)-FIND(",",B539))</f>
        <v xml:space="preserve">Ms. </v>
      </c>
      <c r="D539" s="8" t="str">
        <f>TRIM(MID(B539,FIND(".",B539)+1,LEN(B539)))</f>
        <v>Lindsay A.</v>
      </c>
      <c r="E539" s="8" t="str">
        <f>LEFT(B539,FIND(",",B539)-1)</f>
        <v>Willard</v>
      </c>
      <c r="F539" s="8" t="str">
        <f>CONCATENATE(C539,"",D539," ",E539)</f>
        <v>Ms. Lindsay A. Willard</v>
      </c>
    </row>
    <row r="540" spans="1:6" x14ac:dyDescent="0.3">
      <c r="A540" s="10" t="s">
        <v>2966</v>
      </c>
      <c r="B540" s="10" t="s">
        <v>2967</v>
      </c>
      <c r="C540" s="14" t="str">
        <f>MID(B540,FIND(",",B540)+2,FIND(".",B540)-FIND(",",B540))</f>
        <v xml:space="preserve">Mr. </v>
      </c>
      <c r="D540" s="8" t="str">
        <f>TRIM(MID(B540,FIND(".",B540)+1,LEN(B540)))</f>
        <v>Justin R</v>
      </c>
      <c r="E540" s="8" t="str">
        <f>LEFT(B540,FIND(",",B540)-1)</f>
        <v>Patronick</v>
      </c>
      <c r="F540" s="8" t="str">
        <f>CONCATENATE(C540,"",D540," ",E540)</f>
        <v>Mr. Justin R Patronick</v>
      </c>
    </row>
    <row r="541" spans="1:6" x14ac:dyDescent="0.3">
      <c r="A541" s="10" t="s">
        <v>2968</v>
      </c>
      <c r="B541" s="10" t="s">
        <v>2969</v>
      </c>
      <c r="C541" s="14" t="str">
        <f>MID(B541,FIND(",",B541)+2,FIND(".",B541)-FIND(",",B541))</f>
        <v xml:space="preserve">Ms. </v>
      </c>
      <c r="D541" s="8" t="str">
        <f>TRIM(MID(B541,FIND(".",B541)+1,LEN(B541)))</f>
        <v>Casey</v>
      </c>
      <c r="E541" s="8" t="str">
        <f>LEFT(B541,FIND(",",B541)-1)</f>
        <v>Depasquale</v>
      </c>
      <c r="F541" s="8" t="str">
        <f>CONCATENATE(C541,"",D541," ",E541)</f>
        <v>Ms. Casey Depasquale</v>
      </c>
    </row>
    <row r="542" spans="1:6" x14ac:dyDescent="0.3">
      <c r="A542" s="10" t="s">
        <v>2970</v>
      </c>
      <c r="B542" s="10" t="s">
        <v>2971</v>
      </c>
      <c r="C542" s="14" t="str">
        <f>MID(B542,FIND(",",B542)+2,FIND(".",B542)-FIND(",",B542))</f>
        <v xml:space="preserve">Ms. </v>
      </c>
      <c r="D542" s="8" t="str">
        <f>TRIM(MID(B542,FIND(".",B542)+1,LEN(B542)))</f>
        <v>Amanda L</v>
      </c>
      <c r="E542" s="8" t="str">
        <f>LEFT(B542,FIND(",",B542)-1)</f>
        <v>Lavergne</v>
      </c>
      <c r="F542" s="8" t="str">
        <f>CONCATENATE(C542,"",D542," ",E542)</f>
        <v>Ms. Amanda L Lavergne</v>
      </c>
    </row>
    <row r="543" spans="1:6" x14ac:dyDescent="0.3">
      <c r="A543" s="10" t="s">
        <v>2972</v>
      </c>
      <c r="B543" s="10" t="s">
        <v>2973</v>
      </c>
      <c r="C543" s="14" t="str">
        <f>MID(B543,FIND(",",B543)+2,FIND(".",B543)-FIND(",",B543))</f>
        <v xml:space="preserve">Ms. </v>
      </c>
      <c r="D543" s="8" t="str">
        <f>TRIM(MID(B543,FIND(".",B543)+1,LEN(B543)))</f>
        <v>Ayako N.</v>
      </c>
      <c r="E543" s="8" t="str">
        <f>LEFT(B543,FIND(",",B543)-1)</f>
        <v>Kawakami</v>
      </c>
      <c r="F543" s="8" t="str">
        <f>CONCATENATE(C543,"",D543," ",E543)</f>
        <v>Ms. Ayako N. Kawakami</v>
      </c>
    </row>
    <row r="544" spans="1:6" x14ac:dyDescent="0.3">
      <c r="A544" s="10" t="s">
        <v>2974</v>
      </c>
      <c r="B544" s="10" t="s">
        <v>2975</v>
      </c>
      <c r="C544" s="14" t="str">
        <f>MID(B544,FIND(",",B544)+2,FIND(".",B544)-FIND(",",B544))</f>
        <v xml:space="preserve">Ms. </v>
      </c>
      <c r="D544" s="8" t="str">
        <f>TRIM(MID(B544,FIND(".",B544)+1,LEN(B544)))</f>
        <v>Emilee</v>
      </c>
      <c r="E544" s="8" t="str">
        <f>LEFT(B544,FIND(",",B544)-1)</f>
        <v>Gonsalves</v>
      </c>
      <c r="F544" s="8" t="str">
        <f>CONCATENATE(C544,"",D544," ",E544)</f>
        <v>Ms. Emilee Gonsalves</v>
      </c>
    </row>
    <row r="545" spans="1:6" x14ac:dyDescent="0.3">
      <c r="A545" s="10" t="s">
        <v>2976</v>
      </c>
      <c r="B545" s="10" t="s">
        <v>2977</v>
      </c>
      <c r="C545" s="14" t="str">
        <f>MID(B545,FIND(",",B545)+2,FIND(".",B545)-FIND(",",B545))</f>
        <v xml:space="preserve">Mr. </v>
      </c>
      <c r="D545" s="8" t="str">
        <f>TRIM(MID(B545,FIND(".",B545)+1,LEN(B545)))</f>
        <v>Stephen M</v>
      </c>
      <c r="E545" s="8" t="str">
        <f>LEFT(B545,FIND(",",B545)-1)</f>
        <v>Peck</v>
      </c>
      <c r="F545" s="8" t="str">
        <f>CONCATENATE(C545,"",D545," ",E545)</f>
        <v>Mr. Stephen M Peck</v>
      </c>
    </row>
    <row r="546" spans="1:6" x14ac:dyDescent="0.3">
      <c r="A546" s="10" t="s">
        <v>2978</v>
      </c>
      <c r="B546" s="10" t="s">
        <v>2979</v>
      </c>
      <c r="C546" s="14" t="str">
        <f>MID(B546,FIND(",",B546)+2,FIND(".",B546)-FIND(",",B546))</f>
        <v xml:space="preserve">Ms. </v>
      </c>
      <c r="D546" s="8" t="str">
        <f>TRIM(MID(B546,FIND(".",B546)+1,LEN(B546)))</f>
        <v>Annemarie A</v>
      </c>
      <c r="E546" s="8" t="str">
        <f>LEFT(B546,FIND(",",B546)-1)</f>
        <v>Aure</v>
      </c>
      <c r="F546" s="8" t="str">
        <f>CONCATENATE(C546,"",D546," ",E546)</f>
        <v>Ms. Annemarie A Aure</v>
      </c>
    </row>
    <row r="547" spans="1:6" x14ac:dyDescent="0.3">
      <c r="A547" s="10" t="s">
        <v>298</v>
      </c>
      <c r="B547" s="10" t="s">
        <v>299</v>
      </c>
      <c r="C547" s="14" t="str">
        <f>MID(B547,FIND(",",B547)+2,FIND(".",B547)-FIND(",",B547))</f>
        <v xml:space="preserve">Mr. </v>
      </c>
      <c r="D547" s="8" t="str">
        <f>TRIM(MID(B547,FIND(".",B547)+1,LEN(B547)))</f>
        <v>Denis</v>
      </c>
      <c r="E547" s="8" t="str">
        <f>LEFT(B547,FIND(",",B547)-1)</f>
        <v>Shanahan</v>
      </c>
      <c r="F547" s="8" t="str">
        <f>CONCATENATE(C547,"",D547," ",E547)</f>
        <v>Mr. Denis Shanahan</v>
      </c>
    </row>
    <row r="548" spans="1:6" x14ac:dyDescent="0.3">
      <c r="A548" s="10" t="s">
        <v>2980</v>
      </c>
      <c r="B548" s="10" t="s">
        <v>2981</v>
      </c>
      <c r="C548" s="14" t="str">
        <f>MID(B548,FIND(",",B548)+2,FIND(".",B548)-FIND(",",B548))</f>
        <v xml:space="preserve">Ms. </v>
      </c>
      <c r="D548" s="8" t="str">
        <f>TRIM(MID(B548,FIND(".",B548)+1,LEN(B548)))</f>
        <v>Ashley R</v>
      </c>
      <c r="E548" s="8" t="str">
        <f>LEFT(B548,FIND(",",B548)-1)</f>
        <v>Mattingly</v>
      </c>
      <c r="F548" s="8" t="str">
        <f>CONCATENATE(C548,"",D548," ",E548)</f>
        <v>Ms. Ashley R Mattingly</v>
      </c>
    </row>
    <row r="549" spans="1:6" x14ac:dyDescent="0.3">
      <c r="A549" s="10" t="s">
        <v>2982</v>
      </c>
      <c r="B549" s="10" t="s">
        <v>2983</v>
      </c>
      <c r="C549" s="14" t="str">
        <f>MID(B549,FIND(",",B549)+2,FIND(".",B549)-FIND(",",B549))</f>
        <v xml:space="preserve">Ms. </v>
      </c>
      <c r="D549" s="8" t="str">
        <f>TRIM(MID(B549,FIND(".",B549)+1,LEN(B549)))</f>
        <v>Leslie A</v>
      </c>
      <c r="E549" s="8" t="str">
        <f>LEFT(B549,FIND(",",B549)-1)</f>
        <v>Stelpflug</v>
      </c>
      <c r="F549" s="8" t="str">
        <f>CONCATENATE(C549,"",D549," ",E549)</f>
        <v>Ms. Leslie A Stelpflug</v>
      </c>
    </row>
    <row r="550" spans="1:6" x14ac:dyDescent="0.3">
      <c r="A550" s="10" t="s">
        <v>2984</v>
      </c>
      <c r="B550" s="10" t="s">
        <v>2985</v>
      </c>
      <c r="C550" s="14" t="str">
        <f>MID(B550,FIND(",",B550)+2,FIND(".",B550)-FIND(",",B550))</f>
        <v xml:space="preserve">Mr. </v>
      </c>
      <c r="D550" s="8" t="str">
        <f>TRIM(MID(B550,FIND(".",B550)+1,LEN(B550)))</f>
        <v>Mauricio J. Sr.</v>
      </c>
      <c r="E550" s="8" t="str">
        <f>LEFT(B550,FIND(",",B550)-1)</f>
        <v>Sanchez Antognini</v>
      </c>
      <c r="F550" s="8" t="str">
        <f>CONCATENATE(C550,"",D550," ",E550)</f>
        <v>Mr. Mauricio J. Sr. Sanchez Antognini</v>
      </c>
    </row>
    <row r="551" spans="1:6" x14ac:dyDescent="0.3">
      <c r="A551" s="10" t="s">
        <v>2986</v>
      </c>
      <c r="B551" s="10" t="s">
        <v>2987</v>
      </c>
      <c r="C551" s="14" t="str">
        <f>MID(B551,FIND(",",B551)+2,FIND(".",B551)-FIND(",",B551))</f>
        <v xml:space="preserve">Mr. </v>
      </c>
      <c r="D551" s="8" t="str">
        <f>TRIM(MID(B551,FIND(".",B551)+1,LEN(B551)))</f>
        <v>Kieran</v>
      </c>
      <c r="E551" s="8" t="str">
        <f>LEFT(B551,FIND(",",B551)-1)</f>
        <v>Condon</v>
      </c>
      <c r="F551" s="8" t="str">
        <f>CONCATENATE(C551,"",D551," ",E551)</f>
        <v>Mr. Kieran Condon</v>
      </c>
    </row>
    <row r="552" spans="1:6" x14ac:dyDescent="0.3">
      <c r="A552" s="10" t="s">
        <v>2988</v>
      </c>
      <c r="B552" s="10" t="s">
        <v>2989</v>
      </c>
      <c r="C552" s="14" t="str">
        <f>MID(B552,FIND(",",B552)+2,FIND(".",B552)-FIND(",",B552))</f>
        <v xml:space="preserve">Ms. </v>
      </c>
      <c r="D552" s="8" t="str">
        <f>TRIM(MID(B552,FIND(".",B552)+1,LEN(B552)))</f>
        <v>Elizabeth A</v>
      </c>
      <c r="E552" s="8" t="str">
        <f>LEFT(B552,FIND(",",B552)-1)</f>
        <v>Magato</v>
      </c>
      <c r="F552" s="8" t="str">
        <f>CONCATENATE(C552,"",D552," ",E552)</f>
        <v>Ms. Elizabeth A Magato</v>
      </c>
    </row>
    <row r="553" spans="1:6" x14ac:dyDescent="0.3">
      <c r="A553" s="10" t="s">
        <v>2990</v>
      </c>
      <c r="B553" s="10" t="s">
        <v>2991</v>
      </c>
      <c r="C553" s="14" t="str">
        <f>MID(B553,FIND(",",B553)+2,FIND(".",B553)-FIND(",",B553))</f>
        <v xml:space="preserve">Mr. </v>
      </c>
      <c r="D553" s="8" t="str">
        <f>TRIM(MID(B553,FIND(".",B553)+1,LEN(B553)))</f>
        <v>Zeke M.</v>
      </c>
      <c r="E553" s="8" t="str">
        <f>LEFT(B553,FIND(",",B553)-1)</f>
        <v>Dombrowski</v>
      </c>
      <c r="F553" s="8" t="str">
        <f>CONCATENATE(C553,"",D553," ",E553)</f>
        <v>Mr. Zeke M. Dombrowski</v>
      </c>
    </row>
    <row r="554" spans="1:6" x14ac:dyDescent="0.3">
      <c r="A554" s="10" t="s">
        <v>2992</v>
      </c>
      <c r="B554" s="10" t="s">
        <v>2993</v>
      </c>
      <c r="C554" s="14" t="str">
        <f>MID(B554,FIND(",",B554)+2,FIND(".",B554)-FIND(",",B554))</f>
        <v xml:space="preserve">Mr. </v>
      </c>
      <c r="D554" s="8" t="str">
        <f>TRIM(MID(B554,FIND(".",B554)+1,LEN(B554)))</f>
        <v>Chip</v>
      </c>
      <c r="E554" s="8" t="str">
        <f>LEFT(B554,FIND(",",B554)-1)</f>
        <v>Ohara</v>
      </c>
      <c r="F554" s="8" t="str">
        <f>CONCATENATE(C554,"",D554," ",E554)</f>
        <v>Mr. Chip Ohara</v>
      </c>
    </row>
    <row r="555" spans="1:6" x14ac:dyDescent="0.3">
      <c r="A555" s="10" t="s">
        <v>2994</v>
      </c>
      <c r="B555" s="10" t="s">
        <v>2995</v>
      </c>
      <c r="C555" s="14" t="str">
        <f>MID(B555,FIND(",",B555)+2,FIND(".",B555)-FIND(",",B555))</f>
        <v xml:space="preserve">Mr. </v>
      </c>
      <c r="D555" s="8" t="str">
        <f>TRIM(MID(B555,FIND(".",B555)+1,LEN(B555)))</f>
        <v>Miguel Angel Sr.</v>
      </c>
      <c r="E555" s="8" t="str">
        <f>LEFT(B555,FIND(",",B555)-1)</f>
        <v>Cifuentes Fetiva</v>
      </c>
      <c r="F555" s="8" t="str">
        <f>CONCATENATE(C555,"",D555," ",E555)</f>
        <v>Mr. Miguel Angel Sr. Cifuentes Fetiva</v>
      </c>
    </row>
    <row r="556" spans="1:6" x14ac:dyDescent="0.3">
      <c r="A556" s="10" t="s">
        <v>2996</v>
      </c>
      <c r="B556" s="10" t="s">
        <v>2997</v>
      </c>
      <c r="C556" s="14" t="str">
        <f>MID(B556,FIND(",",B556)+2,FIND(".",B556)-FIND(",",B556))</f>
        <v xml:space="preserve">Mr. </v>
      </c>
      <c r="D556" s="8" t="str">
        <f>TRIM(MID(B556,FIND(".",B556)+1,LEN(B556)))</f>
        <v>Brian</v>
      </c>
      <c r="E556" s="8" t="str">
        <f>LEFT(B556,FIND(",",B556)-1)</f>
        <v>Keno</v>
      </c>
      <c r="F556" s="8" t="str">
        <f>CONCATENATE(C556,"",D556," ",E556)</f>
        <v>Mr. Brian Keno</v>
      </c>
    </row>
    <row r="557" spans="1:6" x14ac:dyDescent="0.3">
      <c r="A557" s="10" t="s">
        <v>2998</v>
      </c>
      <c r="B557" s="10" t="s">
        <v>2999</v>
      </c>
      <c r="C557" s="14" t="str">
        <f>MID(B557,FIND(",",B557)+2,FIND(".",B557)-FIND(",",B557))</f>
        <v xml:space="preserve">Ms. </v>
      </c>
      <c r="D557" s="8" t="str">
        <f>TRIM(MID(B557,FIND(".",B557)+1,LEN(B557)))</f>
        <v>Meghan</v>
      </c>
      <c r="E557" s="8" t="str">
        <f>LEFT(B557,FIND(",",B557)-1)</f>
        <v>Bruce</v>
      </c>
      <c r="F557" s="8" t="str">
        <f>CONCATENATE(C557,"",D557," ",E557)</f>
        <v>Ms. Meghan Bruce</v>
      </c>
    </row>
    <row r="558" spans="1:6" x14ac:dyDescent="0.3">
      <c r="A558" s="10" t="s">
        <v>30</v>
      </c>
      <c r="B558" s="10" t="s">
        <v>31</v>
      </c>
      <c r="C558" s="14" t="str">
        <f>MID(B558,FIND(",",B558)+2,FIND(".",B558)-FIND(",",B558))</f>
        <v xml:space="preserve">Ms. </v>
      </c>
      <c r="D558" s="8" t="str">
        <f>TRIM(MID(B558,FIND(".",B558)+1,LEN(B558)))</f>
        <v>Leilani M.</v>
      </c>
      <c r="E558" s="8" t="str">
        <f>LEFT(B558,FIND(",",B558)-1)</f>
        <v>Rios</v>
      </c>
      <c r="F558" s="8" t="str">
        <f>CONCATENATE(C558,"",D558," ",E558)</f>
        <v>Ms. Leilani M. Rios</v>
      </c>
    </row>
    <row r="559" spans="1:6" x14ac:dyDescent="0.3">
      <c r="A559" s="10" t="s">
        <v>300</v>
      </c>
      <c r="B559" s="10" t="s">
        <v>301</v>
      </c>
      <c r="C559" s="14" t="str">
        <f>MID(B559,FIND(",",B559)+2,FIND(".",B559)-FIND(",",B559))</f>
        <v xml:space="preserve">Mr. </v>
      </c>
      <c r="D559" s="8" t="str">
        <f>TRIM(MID(B559,FIND(".",B559)+1,LEN(B559)))</f>
        <v>Brian E</v>
      </c>
      <c r="E559" s="8" t="str">
        <f>LEFT(B559,FIND(",",B559)-1)</f>
        <v>Sutter</v>
      </c>
      <c r="F559" s="8" t="str">
        <f>CONCATENATE(C559,"",D559," ",E559)</f>
        <v>Mr. Brian E Sutter</v>
      </c>
    </row>
    <row r="560" spans="1:6" x14ac:dyDescent="0.3">
      <c r="A560" s="10" t="s">
        <v>3000</v>
      </c>
      <c r="B560" s="10" t="s">
        <v>3001</v>
      </c>
      <c r="C560" s="14" t="str">
        <f>MID(B560,FIND(",",B560)+2,FIND(".",B560)-FIND(",",B560))</f>
        <v xml:space="preserve">Ms. </v>
      </c>
      <c r="D560" s="8" t="str">
        <f>TRIM(MID(B560,FIND(".",B560)+1,LEN(B560)))</f>
        <v>Meredith L.</v>
      </c>
      <c r="E560" s="8" t="str">
        <f>LEFT(B560,FIND(",",B560)-1)</f>
        <v>Lorch</v>
      </c>
      <c r="F560" s="8" t="str">
        <f>CONCATENATE(C560,"",D560," ",E560)</f>
        <v>Ms. Meredith L. Lorch</v>
      </c>
    </row>
    <row r="561" spans="1:6" x14ac:dyDescent="0.3">
      <c r="A561" s="10" t="s">
        <v>3002</v>
      </c>
      <c r="B561" s="10" t="s">
        <v>3003</v>
      </c>
      <c r="C561" s="14" t="str">
        <f>MID(B561,FIND(",",B561)+2,FIND(".",B561)-FIND(",",B561))</f>
        <v xml:space="preserve">Mrs. </v>
      </c>
      <c r="D561" s="8" t="str">
        <f>TRIM(MID(B561,FIND(".",B561)+1,LEN(B561)))</f>
        <v>Millicent M</v>
      </c>
      <c r="E561" s="8" t="str">
        <f>LEFT(B561,FIND(",",B561)-1)</f>
        <v>Sullivan</v>
      </c>
      <c r="F561" s="8" t="str">
        <f>CONCATENATE(C561,"",D561," ",E561)</f>
        <v>Mrs. Millicent M Sullivan</v>
      </c>
    </row>
    <row r="562" spans="1:6" x14ac:dyDescent="0.3">
      <c r="A562" s="10" t="s">
        <v>3004</v>
      </c>
      <c r="B562" s="10" t="s">
        <v>3005</v>
      </c>
      <c r="C562" s="14" t="str">
        <f>MID(B562,FIND(",",B562)+2,FIND(".",B562)-FIND(",",B562))</f>
        <v xml:space="preserve">Ms. </v>
      </c>
      <c r="D562" s="8" t="str">
        <f>TRIM(MID(B562,FIND(".",B562)+1,LEN(B562)))</f>
        <v>Kathleen</v>
      </c>
      <c r="E562" s="8" t="str">
        <f>LEFT(B562,FIND(",",B562)-1)</f>
        <v>Cave</v>
      </c>
      <c r="F562" s="8" t="str">
        <f>CONCATENATE(C562,"",D562," ",E562)</f>
        <v>Ms. Kathleen Cave</v>
      </c>
    </row>
    <row r="563" spans="1:6" x14ac:dyDescent="0.3">
      <c r="A563" s="10" t="s">
        <v>3006</v>
      </c>
      <c r="B563" s="10" t="s">
        <v>3007</v>
      </c>
      <c r="C563" s="14" t="str">
        <f>MID(B563,FIND(",",B563)+2,FIND(".",B563)-FIND(",",B563))</f>
        <v xml:space="preserve">Ms. </v>
      </c>
      <c r="D563" s="8" t="str">
        <f>TRIM(MID(B563,FIND(".",B563)+1,LEN(B563)))</f>
        <v>Kimberly K</v>
      </c>
      <c r="E563" s="8" t="str">
        <f>LEFT(B563,FIND(",",B563)-1)</f>
        <v>Gudenkauf</v>
      </c>
      <c r="F563" s="8" t="str">
        <f>CONCATENATE(C563,"",D563," ",E563)</f>
        <v>Ms. Kimberly K Gudenkauf</v>
      </c>
    </row>
    <row r="564" spans="1:6" x14ac:dyDescent="0.3">
      <c r="A564" s="10" t="s">
        <v>3008</v>
      </c>
      <c r="B564" s="10" t="s">
        <v>3009</v>
      </c>
      <c r="C564" s="14" t="str">
        <f>MID(B564,FIND(",",B564)+2,FIND(".",B564)-FIND(",",B564))</f>
        <v xml:space="preserve">Mr. </v>
      </c>
      <c r="D564" s="8" t="str">
        <f>TRIM(MID(B564,FIND(".",B564)+1,LEN(B564)))</f>
        <v>Justin C</v>
      </c>
      <c r="E564" s="8" t="str">
        <f>LEFT(B564,FIND(",",B564)-1)</f>
        <v>Thomas</v>
      </c>
      <c r="F564" s="8" t="str">
        <f>CONCATENATE(C564,"",D564," ",E564)</f>
        <v>Mr. Justin C Thomas</v>
      </c>
    </row>
    <row r="565" spans="1:6" x14ac:dyDescent="0.3">
      <c r="A565" s="10" t="s">
        <v>3010</v>
      </c>
      <c r="B565" s="10" t="s">
        <v>3011</v>
      </c>
      <c r="C565" s="14" t="str">
        <f>MID(B565,FIND(",",B565)+2,FIND(".",B565)-FIND(",",B565))</f>
        <v xml:space="preserve">Mr. </v>
      </c>
      <c r="D565" s="8" t="str">
        <f>TRIM(MID(B565,FIND(".",B565)+1,LEN(B565)))</f>
        <v>Tristan P.</v>
      </c>
      <c r="E565" s="8" t="str">
        <f>LEFT(B565,FIND(",",B565)-1)</f>
        <v>Holley</v>
      </c>
      <c r="F565" s="8" t="str">
        <f>CONCATENATE(C565,"",D565," ",E565)</f>
        <v>Mr. Tristan P. Holley</v>
      </c>
    </row>
    <row r="566" spans="1:6" x14ac:dyDescent="0.3">
      <c r="A566" s="10" t="s">
        <v>3012</v>
      </c>
      <c r="B566" s="10" t="s">
        <v>3013</v>
      </c>
      <c r="C566" s="14" t="str">
        <f>MID(B566,FIND(",",B566)+2,FIND(".",B566)-FIND(",",B566))</f>
        <v xml:space="preserve">Ms. </v>
      </c>
      <c r="D566" s="8" t="str">
        <f>TRIM(MID(B566,FIND(".",B566)+1,LEN(B566)))</f>
        <v>Traci A</v>
      </c>
      <c r="E566" s="8" t="str">
        <f>LEFT(B566,FIND(",",B566)-1)</f>
        <v>Kemble</v>
      </c>
      <c r="F566" s="8" t="str">
        <f>CONCATENATE(C566,"",D566," ",E566)</f>
        <v>Ms. Traci A Kemble</v>
      </c>
    </row>
    <row r="567" spans="1:6" x14ac:dyDescent="0.3">
      <c r="A567" s="10" t="s">
        <v>3014</v>
      </c>
      <c r="B567" s="10" t="s">
        <v>3015</v>
      </c>
      <c r="C567" s="14" t="str">
        <f>MID(B567,FIND(",",B567)+2,FIND(".",B567)-FIND(",",B567))</f>
        <v xml:space="preserve">Mr. </v>
      </c>
      <c r="D567" s="8" t="str">
        <f>TRIM(MID(B567,FIND(".",B567)+1,LEN(B567)))</f>
        <v>Justin P</v>
      </c>
      <c r="E567" s="8" t="str">
        <f>LEFT(B567,FIND(",",B567)-1)</f>
        <v>Bentley</v>
      </c>
      <c r="F567" s="8" t="str">
        <f>CONCATENATE(C567,"",D567," ",E567)</f>
        <v>Mr. Justin P Bentley</v>
      </c>
    </row>
    <row r="568" spans="1:6" x14ac:dyDescent="0.3">
      <c r="A568" s="10" t="s">
        <v>3016</v>
      </c>
      <c r="B568" s="10" t="s">
        <v>3017</v>
      </c>
      <c r="C568" s="14" t="str">
        <f>MID(B568,FIND(",",B568)+2,FIND(".",B568)-FIND(",",B568))</f>
        <v xml:space="preserve">Mr. </v>
      </c>
      <c r="D568" s="8" t="str">
        <f>TRIM(MID(B568,FIND(".",B568)+1,LEN(B568)))</f>
        <v>Logan M</v>
      </c>
      <c r="E568" s="8" t="str">
        <f>LEFT(B568,FIND(",",B568)-1)</f>
        <v>Jones</v>
      </c>
      <c r="F568" s="8" t="str">
        <f>CONCATENATE(C568,"",D568," ",E568)</f>
        <v>Mr. Logan M Jones</v>
      </c>
    </row>
    <row r="569" spans="1:6" x14ac:dyDescent="0.3">
      <c r="A569" s="10" t="s">
        <v>3018</v>
      </c>
      <c r="B569" s="10" t="s">
        <v>3019</v>
      </c>
      <c r="C569" s="14" t="str">
        <f>MID(B569,FIND(",",B569)+2,FIND(".",B569)-FIND(",",B569))</f>
        <v xml:space="preserve">Mr. </v>
      </c>
      <c r="D569" s="8" t="str">
        <f>TRIM(MID(B569,FIND(".",B569)+1,LEN(B569)))</f>
        <v>Sebastien</v>
      </c>
      <c r="E569" s="8" t="str">
        <f>LEFT(B569,FIND(",",B569)-1)</f>
        <v>Tremblay</v>
      </c>
      <c r="F569" s="8" t="str">
        <f>CONCATENATE(C569,"",D569," ",E569)</f>
        <v>Mr. Sebastien Tremblay</v>
      </c>
    </row>
    <row r="570" spans="1:6" x14ac:dyDescent="0.3">
      <c r="A570" s="10" t="s">
        <v>302</v>
      </c>
      <c r="B570" s="10" t="s">
        <v>303</v>
      </c>
      <c r="C570" s="14" t="str">
        <f>MID(B570,FIND(",",B570)+2,FIND(".",B570)-FIND(",",B570))</f>
        <v xml:space="preserve">Ms. </v>
      </c>
      <c r="D570" s="8" t="str">
        <f>TRIM(MID(B570,FIND(".",B570)+1,LEN(B570)))</f>
        <v>Bonnie</v>
      </c>
      <c r="E570" s="8" t="str">
        <f>LEFT(B570,FIND(",",B570)-1)</f>
        <v>Yesian</v>
      </c>
      <c r="F570" s="8" t="str">
        <f>CONCATENATE(C570,"",D570," ",E570)</f>
        <v>Ms. Bonnie Yesian</v>
      </c>
    </row>
    <row r="571" spans="1:6" x14ac:dyDescent="0.3">
      <c r="A571" s="10" t="s">
        <v>3020</v>
      </c>
      <c r="B571" s="10" t="s">
        <v>3021</v>
      </c>
      <c r="C571" s="14" t="str">
        <f>MID(B571,FIND(",",B571)+2,FIND(".",B571)-FIND(",",B571))</f>
        <v xml:space="preserve">Ms. </v>
      </c>
      <c r="D571" s="8" t="str">
        <f>TRIM(MID(B571,FIND(".",B571)+1,LEN(B571)))</f>
        <v>Tiffany A</v>
      </c>
      <c r="E571" s="8" t="str">
        <f>LEFT(B571,FIND(",",B571)-1)</f>
        <v>Bellucci</v>
      </c>
      <c r="F571" s="8" t="str">
        <f>CONCATENATE(C571,"",D571," ",E571)</f>
        <v>Ms. Tiffany A Bellucci</v>
      </c>
    </row>
    <row r="572" spans="1:6" x14ac:dyDescent="0.3">
      <c r="A572" s="10" t="s">
        <v>3022</v>
      </c>
      <c r="B572" s="10" t="s">
        <v>3023</v>
      </c>
      <c r="C572" s="14" t="str">
        <f>MID(B572,FIND(",",B572)+2,FIND(".",B572)-FIND(",",B572))</f>
        <v xml:space="preserve">Mr. </v>
      </c>
      <c r="D572" s="8" t="str">
        <f>TRIM(MID(B572,FIND(".",B572)+1,LEN(B572)))</f>
        <v>Matthew</v>
      </c>
      <c r="E572" s="8" t="str">
        <f>LEFT(B572,FIND(",",B572)-1)</f>
        <v>Collins</v>
      </c>
      <c r="F572" s="8" t="str">
        <f>CONCATENATE(C572,"",D572," ",E572)</f>
        <v>Mr. Matthew Collins</v>
      </c>
    </row>
    <row r="573" spans="1:6" x14ac:dyDescent="0.3">
      <c r="A573" s="10" t="s">
        <v>3024</v>
      </c>
      <c r="B573" s="10" t="s">
        <v>3025</v>
      </c>
      <c r="C573" s="14" t="str">
        <f>MID(B573,FIND(",",B573)+2,FIND(".",B573)-FIND(",",B573))</f>
        <v xml:space="preserve">Mr. </v>
      </c>
      <c r="D573" s="8" t="str">
        <f>TRIM(MID(B573,FIND(".",B573)+1,LEN(B573)))</f>
        <v>Luke</v>
      </c>
      <c r="E573" s="8" t="str">
        <f>LEFT(B573,FIND(",",B573)-1)</f>
        <v>Gillman</v>
      </c>
      <c r="F573" s="8" t="str">
        <f>CONCATENATE(C573,"",D573," ",E573)</f>
        <v>Mr. Luke Gillman</v>
      </c>
    </row>
    <row r="574" spans="1:6" x14ac:dyDescent="0.3">
      <c r="A574" s="10" t="s">
        <v>3026</v>
      </c>
      <c r="B574" s="10" t="s">
        <v>3027</v>
      </c>
      <c r="C574" s="14" t="str">
        <f>MID(B574,FIND(",",B574)+2,FIND(".",B574)-FIND(",",B574))</f>
        <v xml:space="preserve">Ms. </v>
      </c>
      <c r="D574" s="8" t="str">
        <f>TRIM(MID(B574,FIND(".",B574)+1,LEN(B574)))</f>
        <v>Leigh</v>
      </c>
      <c r="E574" s="8" t="str">
        <f>LEFT(B574,FIND(",",B574)-1)</f>
        <v>West</v>
      </c>
      <c r="F574" s="8" t="str">
        <f>CONCATENATE(C574,"",D574," ",E574)</f>
        <v>Ms. Leigh West</v>
      </c>
    </row>
    <row r="575" spans="1:6" x14ac:dyDescent="0.3">
      <c r="A575" s="10" t="s">
        <v>3028</v>
      </c>
      <c r="B575" s="10" t="s">
        <v>3029</v>
      </c>
      <c r="C575" s="14" t="str">
        <f>MID(B575,FIND(",",B575)+2,FIND(".",B575)-FIND(",",B575))</f>
        <v xml:space="preserve">Mr. </v>
      </c>
      <c r="D575" s="8" t="str">
        <f>TRIM(MID(B575,FIND(".",B575)+1,LEN(B575)))</f>
        <v>Yosuke</v>
      </c>
      <c r="E575" s="8" t="str">
        <f>LEFT(B575,FIND(",",B575)-1)</f>
        <v>Chida</v>
      </c>
      <c r="F575" s="8" t="str">
        <f>CONCATENATE(C575,"",D575," ",E575)</f>
        <v>Mr. Yosuke Chida</v>
      </c>
    </row>
    <row r="576" spans="1:6" x14ac:dyDescent="0.3">
      <c r="A576" s="10" t="s">
        <v>3030</v>
      </c>
      <c r="B576" s="10" t="s">
        <v>3031</v>
      </c>
      <c r="C576" s="14" t="str">
        <f>MID(B576,FIND(",",B576)+2,FIND(".",B576)-FIND(",",B576))</f>
        <v xml:space="preserve">Mr. </v>
      </c>
      <c r="D576" s="8" t="str">
        <f>TRIM(MID(B576,FIND(".",B576)+1,LEN(B576)))</f>
        <v>Matthew</v>
      </c>
      <c r="E576" s="8" t="str">
        <f>LEFT(B576,FIND(",",B576)-1)</f>
        <v>Reisenauer</v>
      </c>
      <c r="F576" s="8" t="str">
        <f>CONCATENATE(C576,"",D576," ",E576)</f>
        <v>Mr. Matthew Reisenauer</v>
      </c>
    </row>
    <row r="577" spans="1:6" x14ac:dyDescent="0.3">
      <c r="A577" s="10" t="s">
        <v>3032</v>
      </c>
      <c r="B577" s="10" t="s">
        <v>3033</v>
      </c>
      <c r="C577" s="14" t="str">
        <f>MID(B577,FIND(",",B577)+2,FIND(".",B577)-FIND(",",B577))</f>
        <v xml:space="preserve">Mr. </v>
      </c>
      <c r="D577" s="8" t="str">
        <f>TRIM(MID(B577,FIND(".",B577)+1,LEN(B577)))</f>
        <v>Jacob</v>
      </c>
      <c r="E577" s="8" t="str">
        <f>LEFT(B577,FIND(",",B577)-1)</f>
        <v>Rosenberg-Wohl</v>
      </c>
      <c r="F577" s="8" t="str">
        <f>CONCATENATE(C577,"",D577," ",E577)</f>
        <v>Mr. Jacob Rosenberg-Wohl</v>
      </c>
    </row>
    <row r="578" spans="1:6" x14ac:dyDescent="0.3">
      <c r="A578" s="10" t="s">
        <v>3034</v>
      </c>
      <c r="B578" s="10" t="s">
        <v>3035</v>
      </c>
      <c r="C578" s="14" t="str">
        <f>MID(B578,FIND(",",B578)+2,FIND(".",B578)-FIND(",",B578))</f>
        <v xml:space="preserve">Ms. </v>
      </c>
      <c r="D578" s="8" t="str">
        <f>TRIM(MID(B578,FIND(".",B578)+1,LEN(B578)))</f>
        <v>Jodi</v>
      </c>
      <c r="E578" s="8" t="str">
        <f>LEFT(B578,FIND(",",B578)-1)</f>
        <v>Theriault</v>
      </c>
      <c r="F578" s="8" t="str">
        <f>CONCATENATE(C578,"",D578," ",E578)</f>
        <v>Ms. Jodi Theriault</v>
      </c>
    </row>
    <row r="579" spans="1:6" x14ac:dyDescent="0.3">
      <c r="A579" s="10" t="s">
        <v>3036</v>
      </c>
      <c r="B579" s="10" t="s">
        <v>3037</v>
      </c>
      <c r="C579" s="14" t="str">
        <f>MID(B579,FIND(",",B579)+2,FIND(".",B579)-FIND(",",B579))</f>
        <v xml:space="preserve">Ms. </v>
      </c>
      <c r="D579" s="8" t="str">
        <f>TRIM(MID(B579,FIND(".",B579)+1,LEN(B579)))</f>
        <v>Lauren</v>
      </c>
      <c r="E579" s="8" t="str">
        <f>LEFT(B579,FIND(",",B579)-1)</f>
        <v>Manuel</v>
      </c>
      <c r="F579" s="8" t="str">
        <f>CONCATENATE(C579,"",D579," ",E579)</f>
        <v>Ms. Lauren Manuel</v>
      </c>
    </row>
    <row r="580" spans="1:6" x14ac:dyDescent="0.3">
      <c r="A580" s="10" t="s">
        <v>3038</v>
      </c>
      <c r="B580" s="10" t="s">
        <v>3039</v>
      </c>
      <c r="C580" s="14" t="str">
        <f>MID(B580,FIND(",",B580)+2,FIND(".",B580)-FIND(",",B580))</f>
        <v xml:space="preserve">Ms. </v>
      </c>
      <c r="D580" s="8" t="str">
        <f>TRIM(MID(B580,FIND(".",B580)+1,LEN(B580)))</f>
        <v>Misti C</v>
      </c>
      <c r="E580" s="8" t="str">
        <f>LEFT(B580,FIND(",",B580)-1)</f>
        <v>Demko</v>
      </c>
      <c r="F580" s="8" t="str">
        <f>CONCATENATE(C580,"",D580," ",E580)</f>
        <v>Ms. Misti C Demko</v>
      </c>
    </row>
    <row r="581" spans="1:6" x14ac:dyDescent="0.3">
      <c r="A581" s="10" t="s">
        <v>304</v>
      </c>
      <c r="B581" s="10" t="s">
        <v>305</v>
      </c>
      <c r="C581" s="14" t="str">
        <f>MID(B581,FIND(",",B581)+2,FIND(".",B581)-FIND(",",B581))</f>
        <v xml:space="preserve">Mr. </v>
      </c>
      <c r="D581" s="8" t="str">
        <f>TRIM(MID(B581,FIND(".",B581)+1,LEN(B581)))</f>
        <v>Michael P</v>
      </c>
      <c r="E581" s="8" t="str">
        <f>LEFT(B581,FIND(",",B581)-1)</f>
        <v>Meers</v>
      </c>
      <c r="F581" s="8" t="str">
        <f>CONCATENATE(C581,"",D581," ",E581)</f>
        <v>Mr. Michael P Meers</v>
      </c>
    </row>
    <row r="582" spans="1:6" x14ac:dyDescent="0.3">
      <c r="A582" s="10" t="s">
        <v>3040</v>
      </c>
      <c r="B582" s="10" t="s">
        <v>3041</v>
      </c>
      <c r="C582" s="14" t="str">
        <f>MID(B582,FIND(",",B582)+2,FIND(".",B582)-FIND(",",B582))</f>
        <v xml:space="preserve">Ms. </v>
      </c>
      <c r="D582" s="8" t="str">
        <f>TRIM(MID(B582,FIND(".",B582)+1,LEN(B582)))</f>
        <v>Angela J</v>
      </c>
      <c r="E582" s="8" t="str">
        <f>LEFT(B582,FIND(",",B582)-1)</f>
        <v>Battaglia</v>
      </c>
      <c r="F582" s="8" t="str">
        <f>CONCATENATE(C582,"",D582," ",E582)</f>
        <v>Ms. Angela J Battaglia</v>
      </c>
    </row>
    <row r="583" spans="1:6" x14ac:dyDescent="0.3">
      <c r="A583" s="10" t="s">
        <v>3042</v>
      </c>
      <c r="B583" s="10" t="s">
        <v>3043</v>
      </c>
      <c r="C583" s="14" t="str">
        <f>MID(B583,FIND(",",B583)+2,FIND(".",B583)-FIND(",",B583))</f>
        <v xml:space="preserve">Mr. </v>
      </c>
      <c r="D583" s="8" t="str">
        <f>TRIM(MID(B583,FIND(".",B583)+1,LEN(B583)))</f>
        <v>Jonathan D.</v>
      </c>
      <c r="E583" s="8" t="str">
        <f>LEFT(B583,FIND(",",B583)-1)</f>
        <v>Follo</v>
      </c>
      <c r="F583" s="8" t="str">
        <f>CONCATENATE(C583,"",D583," ",E583)</f>
        <v>Mr. Jonathan D. Follo</v>
      </c>
    </row>
    <row r="584" spans="1:6" x14ac:dyDescent="0.3">
      <c r="A584" s="10" t="s">
        <v>3044</v>
      </c>
      <c r="B584" s="10" t="s">
        <v>3045</v>
      </c>
      <c r="C584" s="14" t="str">
        <f>MID(B584,FIND(",",B584)+2,FIND(".",B584)-FIND(",",B584))</f>
        <v xml:space="preserve">Ms. </v>
      </c>
      <c r="D584" s="8" t="str">
        <f>TRIM(MID(B584,FIND(".",B584)+1,LEN(B584)))</f>
        <v>Victoria</v>
      </c>
      <c r="E584" s="8" t="str">
        <f>LEFT(B584,FIND(",",B584)-1)</f>
        <v>Barana</v>
      </c>
      <c r="F584" s="8" t="str">
        <f>CONCATENATE(C584,"",D584," ",E584)</f>
        <v>Ms. Victoria Barana</v>
      </c>
    </row>
    <row r="585" spans="1:6" x14ac:dyDescent="0.3">
      <c r="A585" s="10" t="s">
        <v>3046</v>
      </c>
      <c r="B585" s="10" t="s">
        <v>3047</v>
      </c>
      <c r="C585" s="14" t="str">
        <f>MID(B585,FIND(",",B585)+2,FIND(".",B585)-FIND(",",B585))</f>
        <v xml:space="preserve">Mr. </v>
      </c>
      <c r="D585" s="8" t="str">
        <f>TRIM(MID(B585,FIND(".",B585)+1,LEN(B585)))</f>
        <v>Adrian R.</v>
      </c>
      <c r="E585" s="8" t="str">
        <f>LEFT(B585,FIND(",",B585)-1)</f>
        <v>Lysaght</v>
      </c>
      <c r="F585" s="8" t="str">
        <f>CONCATENATE(C585,"",D585," ",E585)</f>
        <v>Mr. Adrian R. Lysaght</v>
      </c>
    </row>
    <row r="586" spans="1:6" x14ac:dyDescent="0.3">
      <c r="A586" s="10" t="s">
        <v>3048</v>
      </c>
      <c r="B586" s="10" t="s">
        <v>3049</v>
      </c>
      <c r="C586" s="14" t="str">
        <f>MID(B586,FIND(",",B586)+2,FIND(".",B586)-FIND(",",B586))</f>
        <v xml:space="preserve">Mr. </v>
      </c>
      <c r="D586" s="8" t="str">
        <f>TRIM(MID(B586,FIND(".",B586)+1,LEN(B586)))</f>
        <v>Andrew</v>
      </c>
      <c r="E586" s="8" t="str">
        <f>LEFT(B586,FIND(",",B586)-1)</f>
        <v>Chalmers</v>
      </c>
      <c r="F586" s="8" t="str">
        <f>CONCATENATE(C586,"",D586," ",E586)</f>
        <v>Mr. Andrew Chalmers</v>
      </c>
    </row>
    <row r="587" spans="1:6" x14ac:dyDescent="0.3">
      <c r="A587" s="10" t="s">
        <v>3050</v>
      </c>
      <c r="B587" s="10" t="s">
        <v>3051</v>
      </c>
      <c r="C587" s="14" t="str">
        <f>MID(B587,FIND(",",B587)+2,FIND(".",B587)-FIND(",",B587))</f>
        <v xml:space="preserve">Mr. </v>
      </c>
      <c r="D587" s="8" t="str">
        <f>TRIM(MID(B587,FIND(".",B587)+1,LEN(B587)))</f>
        <v>Jason A.</v>
      </c>
      <c r="E587" s="8" t="str">
        <f>LEFT(B587,FIND(",",B587)-1)</f>
        <v>Phillippi</v>
      </c>
      <c r="F587" s="8" t="str">
        <f>CONCATENATE(C587,"",D587," ",E587)</f>
        <v>Mr. Jason A. Phillippi</v>
      </c>
    </row>
    <row r="588" spans="1:6" x14ac:dyDescent="0.3">
      <c r="A588" s="10" t="s">
        <v>3052</v>
      </c>
      <c r="B588" s="10" t="s">
        <v>3053</v>
      </c>
      <c r="C588" s="14" t="str">
        <f>MID(B588,FIND(",",B588)+2,FIND(".",B588)-FIND(",",B588))</f>
        <v xml:space="preserve">Ms. </v>
      </c>
      <c r="D588" s="8" t="str">
        <f>TRIM(MID(B588,FIND(".",B588)+1,LEN(B588)))</f>
        <v>Rachel</v>
      </c>
      <c r="E588" s="8" t="str">
        <f>LEFT(B588,FIND(",",B588)-1)</f>
        <v>MacPherson</v>
      </c>
      <c r="F588" s="8" t="str">
        <f>CONCATENATE(C588,"",D588," ",E588)</f>
        <v>Ms. Rachel MacPherson</v>
      </c>
    </row>
    <row r="589" spans="1:6" x14ac:dyDescent="0.3">
      <c r="A589" s="10" t="s">
        <v>3054</v>
      </c>
      <c r="B589" s="10" t="s">
        <v>3055</v>
      </c>
      <c r="C589" s="14" t="str">
        <f>MID(B589,FIND(",",B589)+2,FIND(".",B589)-FIND(",",B589))</f>
        <v xml:space="preserve">Ms. </v>
      </c>
      <c r="D589" s="8" t="str">
        <f>TRIM(MID(B589,FIND(".",B589)+1,LEN(B589)))</f>
        <v>Susan</v>
      </c>
      <c r="E589" s="8" t="str">
        <f>LEFT(B589,FIND(",",B589)-1)</f>
        <v>Delfidio</v>
      </c>
      <c r="F589" s="8" t="str">
        <f>CONCATENATE(C589,"",D589," ",E589)</f>
        <v>Ms. Susan Delfidio</v>
      </c>
    </row>
    <row r="590" spans="1:6" x14ac:dyDescent="0.3">
      <c r="A590" s="10" t="s">
        <v>3056</v>
      </c>
      <c r="B590" s="10" t="s">
        <v>3057</v>
      </c>
      <c r="C590" s="14" t="str">
        <f>MID(B590,FIND(",",B590)+2,FIND(".",B590)-FIND(",",B590))</f>
        <v xml:space="preserve">Mr. </v>
      </c>
      <c r="D590" s="8" t="str">
        <f>TRIM(MID(B590,FIND(".",B590)+1,LEN(B590)))</f>
        <v>Cameron M.</v>
      </c>
      <c r="E590" s="8" t="str">
        <f>LEFT(B590,FIND(",",B590)-1)</f>
        <v>Cummings</v>
      </c>
      <c r="F590" s="8" t="str">
        <f>CONCATENATE(C590,"",D590," ",E590)</f>
        <v>Mr. Cameron M. Cummings</v>
      </c>
    </row>
    <row r="591" spans="1:6" x14ac:dyDescent="0.3">
      <c r="A591" s="10" t="s">
        <v>3058</v>
      </c>
      <c r="B591" s="10" t="s">
        <v>3059</v>
      </c>
      <c r="C591" s="14" t="str">
        <f>MID(B591,FIND(",",B591)+2,FIND(".",B591)-FIND(",",B591))</f>
        <v xml:space="preserve">Ms. </v>
      </c>
      <c r="D591" s="8" t="str">
        <f>TRIM(MID(B591,FIND(".",B591)+1,LEN(B591)))</f>
        <v>Claudia A.</v>
      </c>
      <c r="E591" s="8" t="str">
        <f>LEFT(B591,FIND(",",B591)-1)</f>
        <v>Schroegel</v>
      </c>
      <c r="F591" s="8" t="str">
        <f>CONCATENATE(C591,"",D591," ",E591)</f>
        <v>Ms. Claudia A. Schroegel</v>
      </c>
    </row>
    <row r="592" spans="1:6" x14ac:dyDescent="0.3">
      <c r="A592" s="10" t="s">
        <v>306</v>
      </c>
      <c r="B592" s="10" t="s">
        <v>307</v>
      </c>
      <c r="C592" s="14" t="str">
        <f>MID(B592,FIND(",",B592)+2,FIND(".",B592)-FIND(",",B592))</f>
        <v xml:space="preserve">Mr. </v>
      </c>
      <c r="D592" s="8" t="str">
        <f>TRIM(MID(B592,FIND(".",B592)+1,LEN(B592)))</f>
        <v>Paul</v>
      </c>
      <c r="E592" s="8" t="str">
        <f>LEFT(B592,FIND(",",B592)-1)</f>
        <v>Conlon</v>
      </c>
      <c r="F592" s="8" t="str">
        <f>CONCATENATE(C592,"",D592," ",E592)</f>
        <v>Mr. Paul Conlon</v>
      </c>
    </row>
    <row r="593" spans="1:6" x14ac:dyDescent="0.3">
      <c r="A593" s="10" t="s">
        <v>3060</v>
      </c>
      <c r="B593" s="10" t="s">
        <v>3061</v>
      </c>
      <c r="C593" s="14" t="str">
        <f>MID(B593,FIND(",",B593)+2,FIND(".",B593)-FIND(",",B593))</f>
        <v xml:space="preserve">Ms. </v>
      </c>
      <c r="D593" s="8" t="str">
        <f>TRIM(MID(B593,FIND(".",B593)+1,LEN(B593)))</f>
        <v>Kate</v>
      </c>
      <c r="E593" s="8" t="str">
        <f>LEFT(B593,FIND(",",B593)-1)</f>
        <v>Williams</v>
      </c>
      <c r="F593" s="8" t="str">
        <f>CONCATENATE(C593,"",D593," ",E593)</f>
        <v>Ms. Kate Williams</v>
      </c>
    </row>
    <row r="594" spans="1:6" x14ac:dyDescent="0.3">
      <c r="A594" s="10" t="s">
        <v>3062</v>
      </c>
      <c r="B594" s="10" t="s">
        <v>3063</v>
      </c>
      <c r="C594" s="14" t="str">
        <f>MID(B594,FIND(",",B594)+2,FIND(".",B594)-FIND(",",B594))</f>
        <v xml:space="preserve">Ms. </v>
      </c>
      <c r="D594" s="8" t="str">
        <f>TRIM(MID(B594,FIND(".",B594)+1,LEN(B594)))</f>
        <v>Nicole M.</v>
      </c>
      <c r="E594" s="8" t="str">
        <f>LEFT(B594,FIND(",",B594)-1)</f>
        <v>Casey</v>
      </c>
      <c r="F594" s="8" t="str">
        <f>CONCATENATE(C594,"",D594," ",E594)</f>
        <v>Ms. Nicole M. Casey</v>
      </c>
    </row>
    <row r="595" spans="1:6" x14ac:dyDescent="0.3">
      <c r="A595" s="10" t="s">
        <v>3064</v>
      </c>
      <c r="B595" s="10" t="s">
        <v>3065</v>
      </c>
      <c r="C595" s="14" t="str">
        <f>MID(B595,FIND(",",B595)+2,FIND(".",B595)-FIND(",",B595))</f>
        <v xml:space="preserve">Mr. </v>
      </c>
      <c r="D595" s="8" t="str">
        <f>TRIM(MID(B595,FIND(".",B595)+1,LEN(B595)))</f>
        <v>Jack</v>
      </c>
      <c r="E595" s="8" t="str">
        <f>LEFT(B595,FIND(",",B595)-1)</f>
        <v>Randall</v>
      </c>
      <c r="F595" s="8" t="str">
        <f>CONCATENATE(C595,"",D595," ",E595)</f>
        <v>Mr. Jack Randall</v>
      </c>
    </row>
    <row r="596" spans="1:6" x14ac:dyDescent="0.3">
      <c r="A596" s="10" t="s">
        <v>3066</v>
      </c>
      <c r="B596" s="10" t="s">
        <v>3067</v>
      </c>
      <c r="C596" s="14" t="str">
        <f>MID(B596,FIND(",",B596)+2,FIND(".",B596)-FIND(",",B596))</f>
        <v xml:space="preserve">Mr. </v>
      </c>
      <c r="D596" s="8" t="str">
        <f>TRIM(MID(B596,FIND(".",B596)+1,LEN(B596)))</f>
        <v>Gregory</v>
      </c>
      <c r="E596" s="8" t="str">
        <f>LEFT(B596,FIND(",",B596)-1)</f>
        <v>Doyon</v>
      </c>
      <c r="F596" s="8" t="str">
        <f>CONCATENATE(C596,"",D596," ",E596)</f>
        <v>Mr. Gregory Doyon</v>
      </c>
    </row>
    <row r="597" spans="1:6" x14ac:dyDescent="0.3">
      <c r="A597" s="10" t="s">
        <v>3068</v>
      </c>
      <c r="B597" s="10" t="s">
        <v>3069</v>
      </c>
      <c r="C597" s="14" t="str">
        <f>MID(B597,FIND(",",B597)+2,FIND(".",B597)-FIND(",",B597))</f>
        <v xml:space="preserve">Ms. </v>
      </c>
      <c r="D597" s="8" t="str">
        <f>TRIM(MID(B597,FIND(".",B597)+1,LEN(B597)))</f>
        <v>Rebecca</v>
      </c>
      <c r="E597" s="8" t="str">
        <f>LEFT(B597,FIND(",",B597)-1)</f>
        <v>Sankey</v>
      </c>
      <c r="F597" s="8" t="str">
        <f>CONCATENATE(C597,"",D597," ",E597)</f>
        <v>Ms. Rebecca Sankey</v>
      </c>
    </row>
    <row r="598" spans="1:6" x14ac:dyDescent="0.3">
      <c r="A598" s="10" t="s">
        <v>3070</v>
      </c>
      <c r="B598" s="10" t="s">
        <v>3071</v>
      </c>
      <c r="C598" s="14" t="str">
        <f>MID(B598,FIND(",",B598)+2,FIND(".",B598)-FIND(",",B598))</f>
        <v xml:space="preserve">Mr. </v>
      </c>
      <c r="D598" s="8" t="str">
        <f>TRIM(MID(B598,FIND(".",B598)+1,LEN(B598)))</f>
        <v>Adam</v>
      </c>
      <c r="E598" s="8" t="str">
        <f>LEFT(B598,FIND(",",B598)-1)</f>
        <v>Stilgenbauer</v>
      </c>
      <c r="F598" s="8" t="str">
        <f>CONCATENATE(C598,"",D598," ",E598)</f>
        <v>Mr. Adam Stilgenbauer</v>
      </c>
    </row>
    <row r="599" spans="1:6" x14ac:dyDescent="0.3">
      <c r="A599" s="10" t="s">
        <v>3072</v>
      </c>
      <c r="B599" s="10" t="s">
        <v>3073</v>
      </c>
      <c r="C599" s="14" t="str">
        <f>MID(B599,FIND(",",B599)+2,FIND(".",B599)-FIND(",",B599))</f>
        <v xml:space="preserve">Mr. </v>
      </c>
      <c r="D599" s="8" t="str">
        <f>TRIM(MID(B599,FIND(".",B599)+1,LEN(B599)))</f>
        <v>Ryan</v>
      </c>
      <c r="E599" s="8" t="str">
        <f>LEFT(B599,FIND(",",B599)-1)</f>
        <v>Jaskiewicz</v>
      </c>
      <c r="F599" s="8" t="str">
        <f>CONCATENATE(C599,"",D599," ",E599)</f>
        <v>Mr. Ryan Jaskiewicz</v>
      </c>
    </row>
    <row r="600" spans="1:6" x14ac:dyDescent="0.3">
      <c r="A600" s="10" t="s">
        <v>3074</v>
      </c>
      <c r="B600" s="10" t="s">
        <v>3075</v>
      </c>
      <c r="C600" s="14" t="str">
        <f>MID(B600,FIND(",",B600)+2,FIND(".",B600)-FIND(",",B600))</f>
        <v xml:space="preserve">Ms. </v>
      </c>
      <c r="D600" s="8" t="str">
        <f>TRIM(MID(B600,FIND(".",B600)+1,LEN(B600)))</f>
        <v>Jackie K.</v>
      </c>
      <c r="E600" s="8" t="str">
        <f>LEFT(B600,FIND(",",B600)-1)</f>
        <v>Deppen</v>
      </c>
      <c r="F600" s="8" t="str">
        <f>CONCATENATE(C600,"",D600," ",E600)</f>
        <v>Ms. Jackie K. Deppen</v>
      </c>
    </row>
    <row r="601" spans="1:6" x14ac:dyDescent="0.3">
      <c r="A601" s="10" t="s">
        <v>3076</v>
      </c>
      <c r="B601" s="10" t="s">
        <v>3077</v>
      </c>
      <c r="C601" s="14" t="str">
        <f>MID(B601,FIND(",",B601)+2,FIND(".",B601)-FIND(",",B601))</f>
        <v xml:space="preserve">Mr. </v>
      </c>
      <c r="D601" s="8" t="str">
        <f>TRIM(MID(B601,FIND(".",B601)+1,LEN(B601)))</f>
        <v>Chris</v>
      </c>
      <c r="E601" s="8" t="str">
        <f>LEFT(B601,FIND(",",B601)-1)</f>
        <v>Hine</v>
      </c>
      <c r="F601" s="8" t="str">
        <f>CONCATENATE(C601,"",D601," ",E601)</f>
        <v>Mr. Chris Hine</v>
      </c>
    </row>
    <row r="602" spans="1:6" x14ac:dyDescent="0.3">
      <c r="A602" s="10" t="s">
        <v>3078</v>
      </c>
      <c r="B602" s="10" t="s">
        <v>3079</v>
      </c>
      <c r="C602" s="14" t="str">
        <f>MID(B602,FIND(",",B602)+2,FIND(".",B602)-FIND(",",B602))</f>
        <v xml:space="preserve">Mr. </v>
      </c>
      <c r="D602" s="8" t="str">
        <f>TRIM(MID(B602,FIND(".",B602)+1,LEN(B602)))</f>
        <v>Tyler C</v>
      </c>
      <c r="E602" s="8" t="str">
        <f>LEFT(B602,FIND(",",B602)-1)</f>
        <v>Mathews</v>
      </c>
      <c r="F602" s="8" t="str">
        <f>CONCATENATE(C602,"",D602," ",E602)</f>
        <v>Mr. Tyler C Mathews</v>
      </c>
    </row>
    <row r="603" spans="1:6" x14ac:dyDescent="0.3">
      <c r="A603" s="10" t="s">
        <v>308</v>
      </c>
      <c r="B603" s="10" t="s">
        <v>309</v>
      </c>
      <c r="C603" s="14" t="str">
        <f>MID(B603,FIND(",",B603)+2,FIND(".",B603)-FIND(",",B603))</f>
        <v xml:space="preserve">Mr. </v>
      </c>
      <c r="D603" s="8" t="str">
        <f>TRIM(MID(B603,FIND(".",B603)+1,LEN(B603)))</f>
        <v>Michael</v>
      </c>
      <c r="E603" s="8" t="str">
        <f>LEFT(B603,FIND(",",B603)-1)</f>
        <v>Arnstein</v>
      </c>
      <c r="F603" s="8" t="str">
        <f>CONCATENATE(C603,"",D603," ",E603)</f>
        <v>Mr. Michael Arnstein</v>
      </c>
    </row>
    <row r="604" spans="1:6" x14ac:dyDescent="0.3">
      <c r="A604" s="10" t="s">
        <v>3080</v>
      </c>
      <c r="B604" s="10" t="s">
        <v>3081</v>
      </c>
      <c r="C604" s="14" t="str">
        <f>MID(B604,FIND(",",B604)+2,FIND(".",B604)-FIND(",",B604))</f>
        <v xml:space="preserve">Ms. </v>
      </c>
      <c r="D604" s="8" t="str">
        <f>TRIM(MID(B604,FIND(".",B604)+1,LEN(B604)))</f>
        <v>Yoshie</v>
      </c>
      <c r="E604" s="8" t="str">
        <f>LEFT(B604,FIND(",",B604)-1)</f>
        <v>Yabu</v>
      </c>
      <c r="F604" s="8" t="str">
        <f>CONCATENATE(C604,"",D604," ",E604)</f>
        <v>Ms. Yoshie Yabu</v>
      </c>
    </row>
    <row r="605" spans="1:6" x14ac:dyDescent="0.3">
      <c r="A605" s="10" t="s">
        <v>3082</v>
      </c>
      <c r="B605" s="10" t="s">
        <v>3083</v>
      </c>
      <c r="C605" s="14" t="str">
        <f>MID(B605,FIND(",",B605)+2,FIND(".",B605)-FIND(",",B605))</f>
        <v xml:space="preserve">Ms. </v>
      </c>
      <c r="D605" s="8" t="str">
        <f>TRIM(MID(B605,FIND(".",B605)+1,LEN(B605)))</f>
        <v>Lauren A</v>
      </c>
      <c r="E605" s="8" t="str">
        <f>LEFT(B605,FIND(",",B605)-1)</f>
        <v>Strang</v>
      </c>
      <c r="F605" s="8" t="str">
        <f>CONCATENATE(C605,"",D605," ",E605)</f>
        <v>Ms. Lauren A Strang</v>
      </c>
    </row>
    <row r="606" spans="1:6" x14ac:dyDescent="0.3">
      <c r="A606" s="10" t="s">
        <v>3084</v>
      </c>
      <c r="B606" s="10" t="s">
        <v>3085</v>
      </c>
      <c r="C606" s="14" t="str">
        <f>MID(B606,FIND(",",B606)+2,FIND(".",B606)-FIND(",",B606))</f>
        <v xml:space="preserve">Mr. </v>
      </c>
      <c r="D606" s="8" t="str">
        <f>TRIM(MID(B606,FIND(".",B606)+1,LEN(B606)))</f>
        <v>Mason D.</v>
      </c>
      <c r="E606" s="8" t="str">
        <f>LEFT(B606,FIND(",",B606)-1)</f>
        <v>Frank</v>
      </c>
      <c r="F606" s="8" t="str">
        <f>CONCATENATE(C606,"",D606," ",E606)</f>
        <v>Mr. Mason D. Frank</v>
      </c>
    </row>
    <row r="607" spans="1:6" x14ac:dyDescent="0.3">
      <c r="A607" s="10" t="s">
        <v>3086</v>
      </c>
      <c r="B607" s="10" t="s">
        <v>3087</v>
      </c>
      <c r="C607" s="14" t="str">
        <f>MID(B607,FIND(",",B607)+2,FIND(".",B607)-FIND(",",B607))</f>
        <v xml:space="preserve">Mr. </v>
      </c>
      <c r="D607" s="8" t="str">
        <f>TRIM(MID(B607,FIND(".",B607)+1,LEN(B607)))</f>
        <v>Ryan</v>
      </c>
      <c r="E607" s="8" t="str">
        <f>LEFT(B607,FIND(",",B607)-1)</f>
        <v>Shanley</v>
      </c>
      <c r="F607" s="8" t="str">
        <f>CONCATENATE(C607,"",D607," ",E607)</f>
        <v>Mr. Ryan Shanley</v>
      </c>
    </row>
    <row r="608" spans="1:6" x14ac:dyDescent="0.3">
      <c r="A608" s="10" t="s">
        <v>3088</v>
      </c>
      <c r="B608" s="10" t="s">
        <v>3089</v>
      </c>
      <c r="C608" s="14" t="str">
        <f>MID(B608,FIND(",",B608)+2,FIND(".",B608)-FIND(",",B608))</f>
        <v xml:space="preserve">Mr. </v>
      </c>
      <c r="D608" s="8" t="str">
        <f>TRIM(MID(B608,FIND(".",B608)+1,LEN(B608)))</f>
        <v>Arturo</v>
      </c>
      <c r="E608" s="8" t="str">
        <f>LEFT(B608,FIND(",",B608)-1)</f>
        <v>Mancebo Garcia</v>
      </c>
      <c r="F608" s="8" t="str">
        <f>CONCATENATE(C608,"",D608," ",E608)</f>
        <v>Mr. Arturo Mancebo Garcia</v>
      </c>
    </row>
    <row r="609" spans="1:6" x14ac:dyDescent="0.3">
      <c r="A609" s="10" t="s">
        <v>3090</v>
      </c>
      <c r="B609" s="10" t="s">
        <v>3091</v>
      </c>
      <c r="C609" s="14" t="str">
        <f>MID(B609,FIND(",",B609)+2,FIND(".",B609)-FIND(",",B609))</f>
        <v xml:space="preserve">Mr. </v>
      </c>
      <c r="D609" s="8" t="str">
        <f>TRIM(MID(B609,FIND(".",B609)+1,LEN(B609)))</f>
        <v>Jake</v>
      </c>
      <c r="E609" s="8" t="str">
        <f>LEFT(B609,FIND(",",B609)-1)</f>
        <v>Keehan</v>
      </c>
      <c r="F609" s="8" t="str">
        <f>CONCATENATE(C609,"",D609," ",E609)</f>
        <v>Mr. Jake Keehan</v>
      </c>
    </row>
    <row r="610" spans="1:6" x14ac:dyDescent="0.3">
      <c r="A610" s="10" t="s">
        <v>3092</v>
      </c>
      <c r="B610" s="10" t="s">
        <v>3093</v>
      </c>
      <c r="C610" s="14" t="str">
        <f>MID(B610,FIND(",",B610)+2,FIND(".",B610)-FIND(",",B610))</f>
        <v xml:space="preserve">Ms. </v>
      </c>
      <c r="D610" s="8" t="str">
        <f>TRIM(MID(B610,FIND(".",B610)+1,LEN(B610)))</f>
        <v>Sarah E</v>
      </c>
      <c r="E610" s="8" t="str">
        <f>LEFT(B610,FIND(",",B610)-1)</f>
        <v>Mahaney</v>
      </c>
      <c r="F610" s="8" t="str">
        <f>CONCATENATE(C610,"",D610," ",E610)</f>
        <v>Ms. Sarah E Mahaney</v>
      </c>
    </row>
    <row r="611" spans="1:6" x14ac:dyDescent="0.3">
      <c r="A611" s="10" t="s">
        <v>3094</v>
      </c>
      <c r="B611" s="10" t="s">
        <v>3095</v>
      </c>
      <c r="C611" s="14" t="str">
        <f>MID(B611,FIND(",",B611)+2,FIND(".",B611)-FIND(",",B611))</f>
        <v xml:space="preserve">Ms. </v>
      </c>
      <c r="D611" s="8" t="str">
        <f>TRIM(MID(B611,FIND(".",B611)+1,LEN(B611)))</f>
        <v>Alison L.</v>
      </c>
      <c r="E611" s="8" t="str">
        <f>LEFT(B611,FIND(",",B611)-1)</f>
        <v>Nolan</v>
      </c>
      <c r="F611" s="8" t="str">
        <f>CONCATENATE(C611,"",D611," ",E611)</f>
        <v>Ms. Alison L. Nolan</v>
      </c>
    </row>
    <row r="612" spans="1:6" x14ac:dyDescent="0.3">
      <c r="A612" s="10" t="s">
        <v>3096</v>
      </c>
      <c r="B612" s="10" t="s">
        <v>3097</v>
      </c>
      <c r="C612" s="14" t="str">
        <f>MID(B612,FIND(",",B612)+2,FIND(".",B612)-FIND(",",B612))</f>
        <v xml:space="preserve">Ms. </v>
      </c>
      <c r="D612" s="8" t="str">
        <f>TRIM(MID(B612,FIND(".",B612)+1,LEN(B612)))</f>
        <v>Karen A.</v>
      </c>
      <c r="E612" s="8" t="str">
        <f>LEFT(B612,FIND(",",B612)-1)</f>
        <v>Sobrino</v>
      </c>
      <c r="F612" s="8" t="str">
        <f>CONCATENATE(C612,"",D612," ",E612)</f>
        <v>Ms. Karen A. Sobrino</v>
      </c>
    </row>
    <row r="613" spans="1:6" x14ac:dyDescent="0.3">
      <c r="A613" s="10" t="s">
        <v>3098</v>
      </c>
      <c r="B613" s="10" t="s">
        <v>3099</v>
      </c>
      <c r="C613" s="14" t="str">
        <f>MID(B613,FIND(",",B613)+2,FIND(".",B613)-FIND(",",B613))</f>
        <v xml:space="preserve">Mr. </v>
      </c>
      <c r="D613" s="8" t="str">
        <f>TRIM(MID(B613,FIND(".",B613)+1,LEN(B613)))</f>
        <v>Thomas R. Jr.</v>
      </c>
      <c r="E613" s="8" t="str">
        <f>LEFT(B613,FIND(",",B613)-1)</f>
        <v>Gennaro</v>
      </c>
      <c r="F613" s="8" t="str">
        <f>CONCATENATE(C613,"",D613," ",E613)</f>
        <v>Mr. Thomas R. Jr. Gennaro</v>
      </c>
    </row>
    <row r="614" spans="1:6" x14ac:dyDescent="0.3">
      <c r="A614" s="10" t="s">
        <v>310</v>
      </c>
      <c r="B614" s="10" t="s">
        <v>311</v>
      </c>
      <c r="C614" s="14" t="str">
        <f>MID(B614,FIND(",",B614)+2,FIND(".",B614)-FIND(",",B614))</f>
        <v xml:space="preserve">Mr. </v>
      </c>
      <c r="D614" s="8" t="str">
        <f>TRIM(MID(B614,FIND(".",B614)+1,LEN(B614)))</f>
        <v>Samuel</v>
      </c>
      <c r="E614" s="8" t="str">
        <f>LEFT(B614,FIND(",",B614)-1)</f>
        <v>Jurek</v>
      </c>
      <c r="F614" s="8" t="str">
        <f>CONCATENATE(C614,"",D614," ",E614)</f>
        <v>Mr. Samuel Jurek</v>
      </c>
    </row>
    <row r="615" spans="1:6" x14ac:dyDescent="0.3">
      <c r="A615" s="10" t="s">
        <v>3100</v>
      </c>
      <c r="B615" s="10" t="s">
        <v>3101</v>
      </c>
      <c r="C615" s="14" t="str">
        <f>MID(B615,FIND(",",B615)+2,FIND(".",B615)-FIND(",",B615))</f>
        <v xml:space="preserve">Ms. </v>
      </c>
      <c r="D615" s="8" t="str">
        <f>TRIM(MID(B615,FIND(".",B615)+1,LEN(B615)))</f>
        <v>Stephanie W.</v>
      </c>
      <c r="E615" s="8" t="str">
        <f>LEFT(B615,FIND(",",B615)-1)</f>
        <v>Mayer</v>
      </c>
      <c r="F615" s="8" t="str">
        <f>CONCATENATE(C615,"",D615," ",E615)</f>
        <v>Ms. Stephanie W. Mayer</v>
      </c>
    </row>
    <row r="616" spans="1:6" x14ac:dyDescent="0.3">
      <c r="A616" s="10" t="s">
        <v>3102</v>
      </c>
      <c r="B616" s="10" t="s">
        <v>3103</v>
      </c>
      <c r="C616" s="14" t="str">
        <f>MID(B616,FIND(",",B616)+2,FIND(".",B616)-FIND(",",B616))</f>
        <v xml:space="preserve">Mr. </v>
      </c>
      <c r="D616" s="8" t="str">
        <f>TRIM(MID(B616,FIND(".",B616)+1,LEN(B616)))</f>
        <v>Ezra</v>
      </c>
      <c r="E616" s="8" t="str">
        <f>LEFT(B616,FIND(",",B616)-1)</f>
        <v>Becker</v>
      </c>
      <c r="F616" s="8" t="str">
        <f>CONCATENATE(C616,"",D616," ",E616)</f>
        <v>Mr. Ezra Becker</v>
      </c>
    </row>
    <row r="617" spans="1:6" x14ac:dyDescent="0.3">
      <c r="A617" s="10" t="s">
        <v>3104</v>
      </c>
      <c r="B617" s="10" t="s">
        <v>3105</v>
      </c>
      <c r="C617" s="14" t="str">
        <f>MID(B617,FIND(",",B617)+2,FIND(".",B617)-FIND(",",B617))</f>
        <v xml:space="preserve">Mr. </v>
      </c>
      <c r="D617" s="8" t="str">
        <f>TRIM(MID(B617,FIND(".",B617)+1,LEN(B617)))</f>
        <v>Jim</v>
      </c>
      <c r="E617" s="8" t="str">
        <f>LEFT(B617,FIND(",",B617)-1)</f>
        <v>Moore</v>
      </c>
      <c r="F617" s="8" t="str">
        <f>CONCATENATE(C617,"",D617," ",E617)</f>
        <v>Mr. Jim Moore</v>
      </c>
    </row>
    <row r="618" spans="1:6" x14ac:dyDescent="0.3">
      <c r="A618" s="10" t="s">
        <v>3106</v>
      </c>
      <c r="B618" s="10" t="s">
        <v>3107</v>
      </c>
      <c r="C618" s="14" t="str">
        <f>MID(B618,FIND(",",B618)+2,FIND(".",B618)-FIND(",",B618))</f>
        <v xml:space="preserve">Mr. </v>
      </c>
      <c r="D618" s="8" t="str">
        <f>TRIM(MID(B618,FIND(".",B618)+1,LEN(B618)))</f>
        <v>Ari L.</v>
      </c>
      <c r="E618" s="8" t="str">
        <f>LEFT(B618,FIND(",",B618)-1)</f>
        <v>Platt</v>
      </c>
      <c r="F618" s="8" t="str">
        <f>CONCATENATE(C618,"",D618," ",E618)</f>
        <v>Mr. Ari L. Platt</v>
      </c>
    </row>
    <row r="619" spans="1:6" x14ac:dyDescent="0.3">
      <c r="A619" s="10" t="s">
        <v>3108</v>
      </c>
      <c r="B619" s="10" t="s">
        <v>3109</v>
      </c>
      <c r="C619" s="14" t="str">
        <f>MID(B619,FIND(",",B619)+2,FIND(".",B619)-FIND(",",B619))</f>
        <v xml:space="preserve">Ms. </v>
      </c>
      <c r="D619" s="8" t="str">
        <f>TRIM(MID(B619,FIND(".",B619)+1,LEN(B619)))</f>
        <v>Fanny</v>
      </c>
      <c r="E619" s="8" t="str">
        <f>LEFT(B619,FIND(",",B619)-1)</f>
        <v>Brodeur</v>
      </c>
      <c r="F619" s="8" t="str">
        <f>CONCATENATE(C619,"",D619," ",E619)</f>
        <v>Ms. Fanny Brodeur</v>
      </c>
    </row>
    <row r="620" spans="1:6" x14ac:dyDescent="0.3">
      <c r="A620" s="10" t="s">
        <v>3110</v>
      </c>
      <c r="B620" s="10" t="s">
        <v>3111</v>
      </c>
      <c r="C620" s="14" t="str">
        <f>MID(B620,FIND(",",B620)+2,FIND(".",B620)-FIND(",",B620))</f>
        <v xml:space="preserve">Ms. </v>
      </c>
      <c r="D620" s="8" t="str">
        <f>TRIM(MID(B620,FIND(".",B620)+1,LEN(B620)))</f>
        <v>Heather</v>
      </c>
      <c r="E620" s="8" t="str">
        <f>LEFT(B620,FIND(",",B620)-1)</f>
        <v>Knight Pech</v>
      </c>
      <c r="F620" s="8" t="str">
        <f>CONCATENATE(C620,"",D620," ",E620)</f>
        <v>Ms. Heather Knight Pech</v>
      </c>
    </row>
    <row r="621" spans="1:6" x14ac:dyDescent="0.3">
      <c r="A621" s="10" t="s">
        <v>3112</v>
      </c>
      <c r="B621" s="10" t="s">
        <v>3113</v>
      </c>
      <c r="C621" s="14" t="str">
        <f>MID(B621,FIND(",",B621)+2,FIND(".",B621)-FIND(",",B621))</f>
        <v xml:space="preserve">Mr. </v>
      </c>
      <c r="D621" s="8" t="str">
        <f>TRIM(MID(B621,FIND(".",B621)+1,LEN(B621)))</f>
        <v>Peter W. Sr.</v>
      </c>
      <c r="E621" s="8" t="str">
        <f>LEFT(B621,FIND(",",B621)-1)</f>
        <v>Richter</v>
      </c>
      <c r="F621" s="8" t="str">
        <f>CONCATENATE(C621,"",D621," ",E621)</f>
        <v>Mr. Peter W. Sr. Richter</v>
      </c>
    </row>
    <row r="622" spans="1:6" x14ac:dyDescent="0.3">
      <c r="A622" s="10" t="s">
        <v>3114</v>
      </c>
      <c r="B622" s="10" t="s">
        <v>3115</v>
      </c>
      <c r="C622" s="14" t="str">
        <f>MID(B622,FIND(",",B622)+2,FIND(".",B622)-FIND(",",B622))</f>
        <v xml:space="preserve">Ms. </v>
      </c>
      <c r="D622" s="8" t="str">
        <f>TRIM(MID(B622,FIND(".",B622)+1,LEN(B622)))</f>
        <v>Catherine A</v>
      </c>
      <c r="E622" s="8" t="str">
        <f>LEFT(B622,FIND(",",B622)-1)</f>
        <v>Jubinski</v>
      </c>
      <c r="F622" s="8" t="str">
        <f>CONCATENATE(C622,"",D622," ",E622)</f>
        <v>Ms. Catherine A Jubinski</v>
      </c>
    </row>
    <row r="623" spans="1:6" x14ac:dyDescent="0.3">
      <c r="A623" s="10" t="s">
        <v>3116</v>
      </c>
      <c r="B623" s="10" t="s">
        <v>3117</v>
      </c>
      <c r="C623" s="14" t="str">
        <f>MID(B623,FIND(",",B623)+2,FIND(".",B623)-FIND(",",B623))</f>
        <v xml:space="preserve">Ms. </v>
      </c>
      <c r="D623" s="8" t="str">
        <f>TRIM(MID(B623,FIND(".",B623)+1,LEN(B623)))</f>
        <v>Kelly A</v>
      </c>
      <c r="E623" s="8" t="str">
        <f>LEFT(B623,FIND(",",B623)-1)</f>
        <v>Wall</v>
      </c>
      <c r="F623" s="8" t="str">
        <f>CONCATENATE(C623,"",D623," ",E623)</f>
        <v>Ms. Kelly A Wall</v>
      </c>
    </row>
    <row r="624" spans="1:6" x14ac:dyDescent="0.3">
      <c r="A624" s="10" t="s">
        <v>3118</v>
      </c>
      <c r="B624" s="10" t="s">
        <v>3119</v>
      </c>
      <c r="C624" s="14" t="str">
        <f>MID(B624,FIND(",",B624)+2,FIND(".",B624)-FIND(",",B624))</f>
        <v xml:space="preserve">Ms. </v>
      </c>
      <c r="D624" s="8" t="str">
        <f>TRIM(MID(B624,FIND(".",B624)+1,LEN(B624)))</f>
        <v>Janel N.</v>
      </c>
      <c r="E624" s="8" t="str">
        <f>LEFT(B624,FIND(",",B624)-1)</f>
        <v>McKay</v>
      </c>
      <c r="F624" s="8" t="str">
        <f>CONCATENATE(C624,"",D624," ",E624)</f>
        <v>Ms. Janel N. McKay</v>
      </c>
    </row>
    <row r="625" spans="1:6" x14ac:dyDescent="0.3">
      <c r="A625" s="10" t="s">
        <v>312</v>
      </c>
      <c r="B625" s="10" t="s">
        <v>313</v>
      </c>
      <c r="C625" s="14" t="str">
        <f>MID(B625,FIND(",",B625)+2,FIND(".",B625)-FIND(",",B625))</f>
        <v xml:space="preserve">Mr. </v>
      </c>
      <c r="D625" s="8" t="str">
        <f>TRIM(MID(B625,FIND(".",B625)+1,LEN(B625)))</f>
        <v>Matthew</v>
      </c>
      <c r="E625" s="8" t="str">
        <f>LEFT(B625,FIND(",",B625)-1)</f>
        <v>Thill</v>
      </c>
      <c r="F625" s="8" t="str">
        <f>CONCATENATE(C625,"",D625," ",E625)</f>
        <v>Mr. Matthew Thill</v>
      </c>
    </row>
    <row r="626" spans="1:6" x14ac:dyDescent="0.3">
      <c r="A626" s="10" t="s">
        <v>3120</v>
      </c>
      <c r="B626" s="10" t="s">
        <v>3121</v>
      </c>
      <c r="C626" s="14" t="str">
        <f>MID(B626,FIND(",",B626)+2,FIND(".",B626)-FIND(",",B626))</f>
        <v xml:space="preserve">Ms. </v>
      </c>
      <c r="D626" s="8" t="str">
        <f>TRIM(MID(B626,FIND(".",B626)+1,LEN(B626)))</f>
        <v>Yann Kai</v>
      </c>
      <c r="E626" s="8" t="str">
        <f>LEFT(B626,FIND(",",B626)-1)</f>
        <v>Oh</v>
      </c>
      <c r="F626" s="8" t="str">
        <f>CONCATENATE(C626,"",D626," ",E626)</f>
        <v>Ms. Yann Kai Oh</v>
      </c>
    </row>
    <row r="627" spans="1:6" x14ac:dyDescent="0.3">
      <c r="A627" s="10" t="s">
        <v>3122</v>
      </c>
      <c r="B627" s="10" t="s">
        <v>3123</v>
      </c>
      <c r="C627" s="14" t="str">
        <f>MID(B627,FIND(",",B627)+2,FIND(".",B627)-FIND(",",B627))</f>
        <v xml:space="preserve">Mr. </v>
      </c>
      <c r="D627" s="8" t="str">
        <f>TRIM(MID(B627,FIND(".",B627)+1,LEN(B627)))</f>
        <v>Zachary R.</v>
      </c>
      <c r="E627" s="8" t="str">
        <f>LEFT(B627,FIND(",",B627)-1)</f>
        <v>Kessell</v>
      </c>
      <c r="F627" s="8" t="str">
        <f>CONCATENATE(C627,"",D627," ",E627)</f>
        <v>Mr. Zachary R. Kessell</v>
      </c>
    </row>
    <row r="628" spans="1:6" x14ac:dyDescent="0.3">
      <c r="A628" s="10" t="s">
        <v>3124</v>
      </c>
      <c r="B628" s="10" t="s">
        <v>3125</v>
      </c>
      <c r="C628" s="14" t="str">
        <f>MID(B628,FIND(",",B628)+2,FIND(".",B628)-FIND(",",B628))</f>
        <v xml:space="preserve">Mr. </v>
      </c>
      <c r="D628" s="8" t="str">
        <f>TRIM(MID(B628,FIND(".",B628)+1,LEN(B628)))</f>
        <v>Alejandro Sr.</v>
      </c>
      <c r="E628" s="8" t="str">
        <f>LEFT(B628,FIND(",",B628)-1)</f>
        <v>Hidalgo Zambrano</v>
      </c>
      <c r="F628" s="8" t="str">
        <f>CONCATENATE(C628,"",D628," ",E628)</f>
        <v>Mr. Alejandro Sr. Hidalgo Zambrano</v>
      </c>
    </row>
    <row r="629" spans="1:6" x14ac:dyDescent="0.3">
      <c r="A629" s="10" t="s">
        <v>3126</v>
      </c>
      <c r="B629" s="10" t="s">
        <v>3127</v>
      </c>
      <c r="C629" s="14" t="str">
        <f>MID(B629,FIND(",",B629)+2,FIND(".",B629)-FIND(",",B629))</f>
        <v xml:space="preserve">Mr. </v>
      </c>
      <c r="D629" s="8" t="str">
        <f>TRIM(MID(B629,FIND(".",B629)+1,LEN(B629)))</f>
        <v>Nicholas R.</v>
      </c>
      <c r="E629" s="8" t="str">
        <f>LEFT(B629,FIND(",",B629)-1)</f>
        <v>Caprario</v>
      </c>
      <c r="F629" s="8" t="str">
        <f>CONCATENATE(C629,"",D629," ",E629)</f>
        <v>Mr. Nicholas R. Caprario</v>
      </c>
    </row>
    <row r="630" spans="1:6" x14ac:dyDescent="0.3">
      <c r="A630" s="10" t="s">
        <v>3128</v>
      </c>
      <c r="B630" s="10" t="s">
        <v>3129</v>
      </c>
      <c r="C630" s="14" t="str">
        <f>MID(B630,FIND(",",B630)+2,FIND(".",B630)-FIND(",",B630))</f>
        <v xml:space="preserve">Mr. </v>
      </c>
      <c r="D630" s="8" t="str">
        <f>TRIM(MID(B630,FIND(".",B630)+1,LEN(B630)))</f>
        <v>Paul</v>
      </c>
      <c r="E630" s="8" t="str">
        <f>LEFT(B630,FIND(",",B630)-1)</f>
        <v>Ryan</v>
      </c>
      <c r="F630" s="8" t="str">
        <f>CONCATENATE(C630,"",D630," ",E630)</f>
        <v>Mr. Paul Ryan</v>
      </c>
    </row>
    <row r="631" spans="1:6" x14ac:dyDescent="0.3">
      <c r="A631" s="10" t="s">
        <v>3130</v>
      </c>
      <c r="B631" s="10" t="s">
        <v>3131</v>
      </c>
      <c r="C631" s="14" t="str">
        <f>MID(B631,FIND(",",B631)+2,FIND(".",B631)-FIND(",",B631))</f>
        <v xml:space="preserve">Mr. </v>
      </c>
      <c r="D631" s="8" t="str">
        <f>TRIM(MID(B631,FIND(".",B631)+1,LEN(B631)))</f>
        <v>Michael D</v>
      </c>
      <c r="E631" s="8" t="str">
        <f>LEFT(B631,FIND(",",B631)-1)</f>
        <v>Hoffman</v>
      </c>
      <c r="F631" s="8" t="str">
        <f>CONCATENATE(C631,"",D631," ",E631)</f>
        <v>Mr. Michael D Hoffman</v>
      </c>
    </row>
    <row r="632" spans="1:6" x14ac:dyDescent="0.3">
      <c r="A632" s="10" t="s">
        <v>3132</v>
      </c>
      <c r="B632" s="10" t="s">
        <v>3133</v>
      </c>
      <c r="C632" s="14" t="str">
        <f>MID(B632,FIND(",",B632)+2,FIND(".",B632)-FIND(",",B632))</f>
        <v xml:space="preserve">Ms. </v>
      </c>
      <c r="D632" s="8" t="str">
        <f>TRIM(MID(B632,FIND(".",B632)+1,LEN(B632)))</f>
        <v>Marina</v>
      </c>
      <c r="E632" s="8" t="str">
        <f>LEFT(B632,FIND(",",B632)-1)</f>
        <v>Wong</v>
      </c>
      <c r="F632" s="8" t="str">
        <f>CONCATENATE(C632,"",D632," ",E632)</f>
        <v>Ms. Marina Wong</v>
      </c>
    </row>
    <row r="633" spans="1:6" x14ac:dyDescent="0.3">
      <c r="A633" s="10" t="s">
        <v>3134</v>
      </c>
      <c r="B633" s="10" t="s">
        <v>3135</v>
      </c>
      <c r="C633" s="14" t="str">
        <f>MID(B633,FIND(",",B633)+2,FIND(".",B633)-FIND(",",B633))</f>
        <v xml:space="preserve">Ms. </v>
      </c>
      <c r="D633" s="8" t="str">
        <f>TRIM(MID(B633,FIND(".",B633)+1,LEN(B633)))</f>
        <v>Caroline</v>
      </c>
      <c r="E633" s="8" t="str">
        <f>LEFT(B633,FIND(",",B633)-1)</f>
        <v>Lea</v>
      </c>
      <c r="F633" s="8" t="str">
        <f>CONCATENATE(C633,"",D633," ",E633)</f>
        <v>Ms. Caroline Lea</v>
      </c>
    </row>
    <row r="634" spans="1:6" x14ac:dyDescent="0.3">
      <c r="A634" s="10" t="s">
        <v>3136</v>
      </c>
      <c r="B634" s="10" t="s">
        <v>3137</v>
      </c>
      <c r="C634" s="14" t="str">
        <f>MID(B634,FIND(",",B634)+2,FIND(".",B634)-FIND(",",B634))</f>
        <v xml:space="preserve">Mr. </v>
      </c>
      <c r="D634" s="8" t="str">
        <f>TRIM(MID(B634,FIND(".",B634)+1,LEN(B634)))</f>
        <v>Ross P</v>
      </c>
      <c r="E634" s="8" t="str">
        <f>LEFT(B634,FIND(",",B634)-1)</f>
        <v>Patterson</v>
      </c>
      <c r="F634" s="8" t="str">
        <f>CONCATENATE(C634,"",D634," ",E634)</f>
        <v>Mr. Ross P Patterson</v>
      </c>
    </row>
    <row r="635" spans="1:6" x14ac:dyDescent="0.3">
      <c r="A635" s="10" t="s">
        <v>3138</v>
      </c>
      <c r="B635" s="10" t="s">
        <v>3139</v>
      </c>
      <c r="C635" s="14" t="str">
        <f>MID(B635,FIND(",",B635)+2,FIND(".",B635)-FIND(",",B635))</f>
        <v xml:space="preserve">Ms. </v>
      </c>
      <c r="D635" s="8" t="str">
        <f>TRIM(MID(B635,FIND(".",B635)+1,LEN(B635)))</f>
        <v>Aoife</v>
      </c>
      <c r="E635" s="8" t="str">
        <f>LEFT(B635,FIND(",",B635)-1)</f>
        <v>Quigley</v>
      </c>
      <c r="F635" s="8" t="str">
        <f>CONCATENATE(C635,"",D635," ",E635)</f>
        <v>Ms. Aoife Quigley</v>
      </c>
    </row>
    <row r="636" spans="1:6" x14ac:dyDescent="0.3">
      <c r="A636" s="10" t="s">
        <v>314</v>
      </c>
      <c r="B636" s="10" t="s">
        <v>315</v>
      </c>
      <c r="C636" s="14" t="str">
        <f>MID(B636,FIND(",",B636)+2,FIND(".",B636)-FIND(",",B636))</f>
        <v xml:space="preserve">Mr. </v>
      </c>
      <c r="D636" s="8" t="str">
        <f>TRIM(MID(B636,FIND(".",B636)+1,LEN(B636)))</f>
        <v>Daniel</v>
      </c>
      <c r="E636" s="8" t="str">
        <f>LEFT(B636,FIND(",",B636)-1)</f>
        <v>Glaz</v>
      </c>
      <c r="F636" s="8" t="str">
        <f>CONCATENATE(C636,"",D636," ",E636)</f>
        <v>Mr. Daniel Glaz</v>
      </c>
    </row>
    <row r="637" spans="1:6" x14ac:dyDescent="0.3">
      <c r="A637" s="10" t="s">
        <v>3140</v>
      </c>
      <c r="B637" s="10" t="s">
        <v>3141</v>
      </c>
      <c r="C637" s="14" t="str">
        <f>MID(B637,FIND(",",B637)+2,FIND(".",B637)-FIND(",",B637))</f>
        <v xml:space="preserve">Mr. </v>
      </c>
      <c r="D637" s="8" t="str">
        <f>TRIM(MID(B637,FIND(".",B637)+1,LEN(B637)))</f>
        <v>Wesley</v>
      </c>
      <c r="E637" s="8" t="str">
        <f>LEFT(B637,FIND(",",B637)-1)</f>
        <v>Korir</v>
      </c>
      <c r="F637" s="8" t="str">
        <f>CONCATENATE(C637,"",D637," ",E637)</f>
        <v>Mr. Wesley Korir</v>
      </c>
    </row>
    <row r="638" spans="1:6" x14ac:dyDescent="0.3">
      <c r="A638" s="10" t="s">
        <v>3142</v>
      </c>
      <c r="B638" s="10" t="s">
        <v>3143</v>
      </c>
      <c r="C638" s="14" t="str">
        <f>MID(B638,FIND(",",B638)+2,FIND(".",B638)-FIND(",",B638))</f>
        <v xml:space="preserve">Ms. </v>
      </c>
      <c r="D638" s="8" t="str">
        <f>TRIM(MID(B638,FIND(".",B638)+1,LEN(B638)))</f>
        <v>Rebecca J</v>
      </c>
      <c r="E638" s="8" t="str">
        <f>LEFT(B638,FIND(",",B638)-1)</f>
        <v>Downs</v>
      </c>
      <c r="F638" s="8" t="str">
        <f>CONCATENATE(C638,"",D638," ",E638)</f>
        <v>Ms. Rebecca J Downs</v>
      </c>
    </row>
    <row r="639" spans="1:6" x14ac:dyDescent="0.3">
      <c r="A639" s="10" t="s">
        <v>3144</v>
      </c>
      <c r="B639" s="10" t="s">
        <v>3145</v>
      </c>
      <c r="C639" s="14" t="str">
        <f>MID(B639,FIND(",",B639)+2,FIND(".",B639)-FIND(",",B639))</f>
        <v xml:space="preserve">Mr. </v>
      </c>
      <c r="D639" s="8" t="str">
        <f>TRIM(MID(B639,FIND(".",B639)+1,LEN(B639)))</f>
        <v>Barry P.</v>
      </c>
      <c r="E639" s="8" t="str">
        <f>LEFT(B639,FIND(",",B639)-1)</f>
        <v>Young</v>
      </c>
      <c r="F639" s="8" t="str">
        <f>CONCATENATE(C639,"",D639," ",E639)</f>
        <v>Mr. Barry P. Young</v>
      </c>
    </row>
    <row r="640" spans="1:6" x14ac:dyDescent="0.3">
      <c r="A640" s="10" t="s">
        <v>3146</v>
      </c>
      <c r="B640" s="10" t="s">
        <v>3147</v>
      </c>
      <c r="C640" s="14" t="str">
        <f>MID(B640,FIND(",",B640)+2,FIND(".",B640)-FIND(",",B640))</f>
        <v xml:space="preserve">Mr. </v>
      </c>
      <c r="D640" s="8" t="str">
        <f>TRIM(MID(B640,FIND(".",B640)+1,LEN(B640)))</f>
        <v>Maciej</v>
      </c>
      <c r="E640" s="8" t="str">
        <f>LEFT(B640,FIND(",",B640)-1)</f>
        <v>Zywek</v>
      </c>
      <c r="F640" s="8" t="str">
        <f>CONCATENATE(C640,"",D640," ",E640)</f>
        <v>Mr. Maciej Zywek</v>
      </c>
    </row>
    <row r="641" spans="1:6" x14ac:dyDescent="0.3">
      <c r="A641" s="10" t="s">
        <v>3148</v>
      </c>
      <c r="B641" s="10" t="s">
        <v>3149</v>
      </c>
      <c r="C641" s="14" t="str">
        <f>MID(B641,FIND(",",B641)+2,FIND(".",B641)-FIND(",",B641))</f>
        <v xml:space="preserve">Mr. </v>
      </c>
      <c r="D641" s="8" t="str">
        <f>TRIM(MID(B641,FIND(".",B641)+1,LEN(B641)))</f>
        <v>Jerry D.</v>
      </c>
      <c r="E641" s="8" t="str">
        <f>LEFT(B641,FIND(",",B641)-1)</f>
        <v>Faulkner</v>
      </c>
      <c r="F641" s="8" t="str">
        <f>CONCATENATE(C641,"",D641," ",E641)</f>
        <v>Mr. Jerry D. Faulkner</v>
      </c>
    </row>
    <row r="642" spans="1:6" x14ac:dyDescent="0.3">
      <c r="A642" s="10" t="s">
        <v>3150</v>
      </c>
      <c r="B642" s="10" t="s">
        <v>3151</v>
      </c>
      <c r="C642" s="14" t="str">
        <f>MID(B642,FIND(",",B642)+2,FIND(".",B642)-FIND(",",B642))</f>
        <v xml:space="preserve">Mr. </v>
      </c>
      <c r="D642" s="8" t="str">
        <f>TRIM(MID(B642,FIND(".",B642)+1,LEN(B642)))</f>
        <v>Eric A.</v>
      </c>
      <c r="E642" s="8" t="str">
        <f>LEFT(B642,FIND(",",B642)-1)</f>
        <v>Erspamer</v>
      </c>
      <c r="F642" s="8" t="str">
        <f>CONCATENATE(C642,"",D642," ",E642)</f>
        <v>Mr. Eric A. Erspamer</v>
      </c>
    </row>
    <row r="643" spans="1:6" x14ac:dyDescent="0.3">
      <c r="A643" s="10" t="s">
        <v>3152</v>
      </c>
      <c r="B643" s="10" t="s">
        <v>3153</v>
      </c>
      <c r="C643" s="14" t="str">
        <f>MID(B643,FIND(",",B643)+2,FIND(".",B643)-FIND(",",B643))</f>
        <v xml:space="preserve">Ms. </v>
      </c>
      <c r="D643" s="8" t="str">
        <f>TRIM(MID(B643,FIND(".",B643)+1,LEN(B643)))</f>
        <v>Cathi</v>
      </c>
      <c r="E643" s="8" t="str">
        <f>LEFT(B643,FIND(",",B643)-1)</f>
        <v>Campbell</v>
      </c>
      <c r="F643" s="8" t="str">
        <f>CONCATENATE(C643,"",D643," ",E643)</f>
        <v>Ms. Cathi Campbell</v>
      </c>
    </row>
    <row r="644" spans="1:6" x14ac:dyDescent="0.3">
      <c r="A644" s="10" t="s">
        <v>3154</v>
      </c>
      <c r="B644" s="10" t="s">
        <v>3155</v>
      </c>
      <c r="C644" s="14" t="str">
        <f>MID(B644,FIND(",",B644)+2,FIND(".",B644)-FIND(",",B644))</f>
        <v xml:space="preserve">Mr. </v>
      </c>
      <c r="D644" s="8" t="str">
        <f>TRIM(MID(B644,FIND(".",B644)+1,LEN(B644)))</f>
        <v>Alex M</v>
      </c>
      <c r="E644" s="8" t="str">
        <f>LEFT(B644,FIND(",",B644)-1)</f>
        <v>Addison</v>
      </c>
      <c r="F644" s="8" t="str">
        <f>CONCATENATE(C644,"",D644," ",E644)</f>
        <v>Mr. Alex M Addison</v>
      </c>
    </row>
    <row r="645" spans="1:6" x14ac:dyDescent="0.3">
      <c r="A645" s="10" t="s">
        <v>3156</v>
      </c>
      <c r="B645" s="10" t="s">
        <v>3157</v>
      </c>
      <c r="C645" s="14" t="str">
        <f>MID(B645,FIND(",",B645)+2,FIND(".",B645)-FIND(",",B645))</f>
        <v xml:space="preserve">Mr. </v>
      </c>
      <c r="D645" s="8" t="str">
        <f>TRIM(MID(B645,FIND(".",B645)+1,LEN(B645)))</f>
        <v>Liang</v>
      </c>
      <c r="E645" s="8" t="str">
        <f>LEFT(B645,FIND(",",B645)-1)</f>
        <v>Wu</v>
      </c>
      <c r="F645" s="8" t="str">
        <f>CONCATENATE(C645,"",D645," ",E645)</f>
        <v>Mr. Liang Wu</v>
      </c>
    </row>
    <row r="646" spans="1:6" x14ac:dyDescent="0.3">
      <c r="A646" s="10" t="s">
        <v>3158</v>
      </c>
      <c r="B646" s="10" t="s">
        <v>3159</v>
      </c>
      <c r="C646" s="14" t="str">
        <f>MID(B646,FIND(",",B646)+2,FIND(".",B646)-FIND(",",B646))</f>
        <v xml:space="preserve">Ms. </v>
      </c>
      <c r="D646" s="8" t="str">
        <f>TRIM(MID(B646,FIND(".",B646)+1,LEN(B646)))</f>
        <v>Lexy</v>
      </c>
      <c r="E646" s="8" t="str">
        <f>LEFT(B646,FIND(",",B646)-1)</f>
        <v>Millett</v>
      </c>
      <c r="F646" s="8" t="str">
        <f>CONCATENATE(C646,"",D646," ",E646)</f>
        <v>Ms. Lexy Millett</v>
      </c>
    </row>
    <row r="647" spans="1:6" x14ac:dyDescent="0.3">
      <c r="A647" s="10" t="s">
        <v>316</v>
      </c>
      <c r="B647" s="10" t="s">
        <v>317</v>
      </c>
      <c r="C647" s="14" t="str">
        <f>MID(B647,FIND(",",B647)+2,FIND(".",B647)-FIND(",",B647))</f>
        <v xml:space="preserve">Ms. </v>
      </c>
      <c r="D647" s="8" t="str">
        <f>TRIM(MID(B647,FIND(".",B647)+1,LEN(B647)))</f>
        <v>Syndy</v>
      </c>
      <c r="E647" s="8" t="str">
        <f>LEFT(B647,FIND(",",B647)-1)</f>
        <v>Sampson</v>
      </c>
      <c r="F647" s="8" t="str">
        <f>CONCATENATE(C647,"",D647," ",E647)</f>
        <v>Ms. Syndy Sampson</v>
      </c>
    </row>
    <row r="648" spans="1:6" x14ac:dyDescent="0.3">
      <c r="A648" s="10" t="s">
        <v>3160</v>
      </c>
      <c r="B648" s="10" t="s">
        <v>3161</v>
      </c>
      <c r="C648" s="14" t="str">
        <f>MID(B648,FIND(",",B648)+2,FIND(".",B648)-FIND(",",B648))</f>
        <v xml:space="preserve">Mr. </v>
      </c>
      <c r="D648" s="8" t="str">
        <f>TRIM(MID(B648,FIND(".",B648)+1,LEN(B648)))</f>
        <v>Michael</v>
      </c>
      <c r="E648" s="8" t="str">
        <f>LEFT(B648,FIND(",",B648)-1)</f>
        <v>Bosl</v>
      </c>
      <c r="F648" s="8" t="str">
        <f>CONCATENATE(C648,"",D648," ",E648)</f>
        <v>Mr. Michael Bosl</v>
      </c>
    </row>
    <row r="649" spans="1:6" x14ac:dyDescent="0.3">
      <c r="A649" s="10" t="s">
        <v>3162</v>
      </c>
      <c r="B649" s="10" t="s">
        <v>3163</v>
      </c>
      <c r="C649" s="14" t="str">
        <f>MID(B649,FIND(",",B649)+2,FIND(".",B649)-FIND(",",B649))</f>
        <v xml:space="preserve">Mr. </v>
      </c>
      <c r="D649" s="8" t="str">
        <f>TRIM(MID(B649,FIND(".",B649)+1,LEN(B649)))</f>
        <v>Samuel L</v>
      </c>
      <c r="E649" s="8" t="str">
        <f>LEFT(B649,FIND(",",B649)-1)</f>
        <v>Goldberg</v>
      </c>
      <c r="F649" s="8" t="str">
        <f>CONCATENATE(C649,"",D649," ",E649)</f>
        <v>Mr. Samuel L Goldberg</v>
      </c>
    </row>
    <row r="650" spans="1:6" x14ac:dyDescent="0.3">
      <c r="A650" s="10" t="s">
        <v>3164</v>
      </c>
      <c r="B650" s="10" t="s">
        <v>3165</v>
      </c>
      <c r="C650" s="14" t="str">
        <f>MID(B650,FIND(",",B650)+2,FIND(".",B650)-FIND(",",B650))</f>
        <v xml:space="preserve">Mr. </v>
      </c>
      <c r="D650" s="8" t="str">
        <f>TRIM(MID(B650,FIND(".",B650)+1,LEN(B650)))</f>
        <v>Spencer A.</v>
      </c>
      <c r="E650" s="8" t="str">
        <f>LEFT(B650,FIND(",",B650)-1)</f>
        <v>Kelley</v>
      </c>
      <c r="F650" s="8" t="str">
        <f>CONCATENATE(C650,"",D650," ",E650)</f>
        <v>Mr. Spencer A. Kelley</v>
      </c>
    </row>
    <row r="651" spans="1:6" x14ac:dyDescent="0.3">
      <c r="A651" s="10" t="s">
        <v>3166</v>
      </c>
      <c r="B651" s="10" t="s">
        <v>3167</v>
      </c>
      <c r="C651" s="14" t="str">
        <f>MID(B651,FIND(",",B651)+2,FIND(".",B651)-FIND(",",B651))</f>
        <v xml:space="preserve">Mrs. </v>
      </c>
      <c r="D651" s="8" t="str">
        <f>TRIM(MID(B651,FIND(".",B651)+1,LEN(B651)))</f>
        <v>Rochelle</v>
      </c>
      <c r="E651" s="8" t="str">
        <f>LEFT(B651,FIND(",",B651)-1)</f>
        <v>Johnston</v>
      </c>
      <c r="F651" s="8" t="str">
        <f>CONCATENATE(C651,"",D651," ",E651)</f>
        <v>Mrs. Rochelle Johnston</v>
      </c>
    </row>
    <row r="652" spans="1:6" x14ac:dyDescent="0.3">
      <c r="A652" s="10" t="s">
        <v>3168</v>
      </c>
      <c r="B652" s="10" t="s">
        <v>3169</v>
      </c>
      <c r="C652" s="14" t="str">
        <f>MID(B652,FIND(",",B652)+2,FIND(".",B652)-FIND(",",B652))</f>
        <v xml:space="preserve">Ms. </v>
      </c>
      <c r="D652" s="8" t="str">
        <f>TRIM(MID(B652,FIND(".",B652)+1,LEN(B652)))</f>
        <v>Paula</v>
      </c>
      <c r="E652" s="8" t="str">
        <f>LEFT(B652,FIND(",",B652)-1)</f>
        <v>Keating</v>
      </c>
      <c r="F652" s="8" t="str">
        <f>CONCATENATE(C652,"",D652," ",E652)</f>
        <v>Ms. Paula Keating</v>
      </c>
    </row>
    <row r="653" spans="1:6" x14ac:dyDescent="0.3">
      <c r="A653" s="10" t="s">
        <v>3170</v>
      </c>
      <c r="B653" s="10" t="s">
        <v>3171</v>
      </c>
      <c r="C653" s="14" t="str">
        <f>MID(B653,FIND(",",B653)+2,FIND(".",B653)-FIND(",",B653))</f>
        <v xml:space="preserve">Mrs. </v>
      </c>
      <c r="D653" s="8" t="str">
        <f>TRIM(MID(B653,FIND(".",B653)+1,LEN(B653)))</f>
        <v>Madeline E.</v>
      </c>
      <c r="E653" s="8" t="str">
        <f>LEFT(B653,FIND(",",B653)-1)</f>
        <v>Duhon</v>
      </c>
      <c r="F653" s="8" t="str">
        <f>CONCATENATE(C653,"",D653," ",E653)</f>
        <v>Mrs. Madeline E. Duhon</v>
      </c>
    </row>
    <row r="654" spans="1:6" x14ac:dyDescent="0.3">
      <c r="A654" s="10" t="s">
        <v>3172</v>
      </c>
      <c r="B654" s="10" t="s">
        <v>3173</v>
      </c>
      <c r="C654" s="14" t="str">
        <f>MID(B654,FIND(",",B654)+2,FIND(".",B654)-FIND(",",B654))</f>
        <v xml:space="preserve">Ms. </v>
      </c>
      <c r="D654" s="8" t="str">
        <f>TRIM(MID(B654,FIND(".",B654)+1,LEN(B654)))</f>
        <v>Maria Isabel</v>
      </c>
      <c r="E654" s="8" t="str">
        <f>LEFT(B654,FIND(",",B654)-1)</f>
        <v>Briseno</v>
      </c>
      <c r="F654" s="8" t="str">
        <f>CONCATENATE(C654,"",D654," ",E654)</f>
        <v>Ms. Maria Isabel Briseno</v>
      </c>
    </row>
    <row r="655" spans="1:6" x14ac:dyDescent="0.3">
      <c r="A655" s="10" t="s">
        <v>3174</v>
      </c>
      <c r="B655" s="10" t="s">
        <v>3175</v>
      </c>
      <c r="C655" s="14" t="str">
        <f>MID(B655,FIND(",",B655)+2,FIND(".",B655)-FIND(",",B655))</f>
        <v xml:space="preserve">Mr. </v>
      </c>
      <c r="D655" s="8" t="str">
        <f>TRIM(MID(B655,FIND(".",B655)+1,LEN(B655)))</f>
        <v>Arthur M.</v>
      </c>
      <c r="E655" s="8" t="str">
        <f>LEFT(B655,FIND(",",B655)-1)</f>
        <v>Besse</v>
      </c>
      <c r="F655" s="8" t="str">
        <f>CONCATENATE(C655,"",D655," ",E655)</f>
        <v>Mr. Arthur M. Besse</v>
      </c>
    </row>
    <row r="656" spans="1:6" x14ac:dyDescent="0.3">
      <c r="A656" s="10" t="s">
        <v>3176</v>
      </c>
      <c r="B656" s="10" t="s">
        <v>3177</v>
      </c>
      <c r="C656" s="14" t="str">
        <f>MID(B656,FIND(",",B656)+2,FIND(".",B656)-FIND(",",B656))</f>
        <v xml:space="preserve">Mr. </v>
      </c>
      <c r="D656" s="8" t="str">
        <f>TRIM(MID(B656,FIND(".",B656)+1,LEN(B656)))</f>
        <v>Joseph R.</v>
      </c>
      <c r="E656" s="8" t="str">
        <f>LEFT(B656,FIND(",",B656)-1)</f>
        <v>Shillings</v>
      </c>
      <c r="F656" s="8" t="str">
        <f>CONCATENATE(C656,"",D656," ",E656)</f>
        <v>Mr. Joseph R. Shillings</v>
      </c>
    </row>
    <row r="657" spans="1:6" x14ac:dyDescent="0.3">
      <c r="A657" s="10" t="s">
        <v>3178</v>
      </c>
      <c r="B657" s="10" t="s">
        <v>3179</v>
      </c>
      <c r="C657" s="14" t="str">
        <f>MID(B657,FIND(",",B657)+2,FIND(".",B657)-FIND(",",B657))</f>
        <v xml:space="preserve">Ms. </v>
      </c>
      <c r="D657" s="8" t="str">
        <f>TRIM(MID(B657,FIND(".",B657)+1,LEN(B657)))</f>
        <v>Sachiko</v>
      </c>
      <c r="E657" s="8" t="str">
        <f>LEFT(B657,FIND(",",B657)-1)</f>
        <v>Tate</v>
      </c>
      <c r="F657" s="8" t="str">
        <f>CONCATENATE(C657,"",D657," ",E657)</f>
        <v>Ms. Sachiko Tate</v>
      </c>
    </row>
    <row r="658" spans="1:6" x14ac:dyDescent="0.3">
      <c r="A658" s="10" t="s">
        <v>318</v>
      </c>
      <c r="B658" s="10" t="s">
        <v>319</v>
      </c>
      <c r="C658" s="14" t="str">
        <f>MID(B658,FIND(",",B658)+2,FIND(".",B658)-FIND(",",B658))</f>
        <v xml:space="preserve">Ms. </v>
      </c>
      <c r="D658" s="8" t="str">
        <f>TRIM(MID(B658,FIND(".",B658)+1,LEN(B658)))</f>
        <v>Aleksandra</v>
      </c>
      <c r="E658" s="8" t="str">
        <f>LEFT(B658,FIND(",",B658)-1)</f>
        <v>Duliba</v>
      </c>
      <c r="F658" s="8" t="str">
        <f>CONCATENATE(C658,"",D658," ",E658)</f>
        <v>Ms. Aleksandra Duliba</v>
      </c>
    </row>
    <row r="659" spans="1:6" x14ac:dyDescent="0.3">
      <c r="A659" s="10" t="s">
        <v>3180</v>
      </c>
      <c r="B659" s="10" t="s">
        <v>3181</v>
      </c>
      <c r="C659" s="14" t="str">
        <f>MID(B659,FIND(",",B659)+2,FIND(".",B659)-FIND(",",B659))</f>
        <v xml:space="preserve">Mr. </v>
      </c>
      <c r="D659" s="8" t="str">
        <f>TRIM(MID(B659,FIND(".",B659)+1,LEN(B659)))</f>
        <v>Christopher</v>
      </c>
      <c r="E659" s="8" t="str">
        <f>LEFT(B659,FIND(",",B659)-1)</f>
        <v>Arsenault</v>
      </c>
      <c r="F659" s="8" t="str">
        <f>CONCATENATE(C659,"",D659," ",E659)</f>
        <v>Mr. Christopher Arsenault</v>
      </c>
    </row>
    <row r="660" spans="1:6" x14ac:dyDescent="0.3">
      <c r="A660" s="10" t="s">
        <v>3182</v>
      </c>
      <c r="B660" s="10" t="s">
        <v>3183</v>
      </c>
      <c r="C660" s="14" t="str">
        <f>MID(B660,FIND(",",B660)+2,FIND(".",B660)-FIND(",",B660))</f>
        <v xml:space="preserve">Mr. </v>
      </c>
      <c r="D660" s="8" t="str">
        <f>TRIM(MID(B660,FIND(".",B660)+1,LEN(B660)))</f>
        <v>Joseph</v>
      </c>
      <c r="E660" s="8" t="str">
        <f>LEFT(B660,FIND(",",B660)-1)</f>
        <v>Hengoed</v>
      </c>
      <c r="F660" s="8" t="str">
        <f>CONCATENATE(C660,"",D660," ",E660)</f>
        <v>Mr. Joseph Hengoed</v>
      </c>
    </row>
    <row r="661" spans="1:6" x14ac:dyDescent="0.3">
      <c r="A661" s="10" t="s">
        <v>3184</v>
      </c>
      <c r="B661" s="10" t="s">
        <v>3185</v>
      </c>
      <c r="C661" s="14" t="str">
        <f>MID(B661,FIND(",",B661)+2,FIND(".",B661)-FIND(",",B661))</f>
        <v xml:space="preserve">Mr. </v>
      </c>
      <c r="D661" s="8" t="str">
        <f>TRIM(MID(B661,FIND(".",B661)+1,LEN(B661)))</f>
        <v>Lawrence</v>
      </c>
      <c r="E661" s="8" t="str">
        <f>LEFT(B661,FIND(",",B661)-1)</f>
        <v>Aller</v>
      </c>
      <c r="F661" s="8" t="str">
        <f>CONCATENATE(C661,"",D661," ",E661)</f>
        <v>Mr. Lawrence Aller</v>
      </c>
    </row>
    <row r="662" spans="1:6" x14ac:dyDescent="0.3">
      <c r="A662" s="10" t="s">
        <v>3186</v>
      </c>
      <c r="B662" s="10" t="s">
        <v>3187</v>
      </c>
      <c r="C662" s="14" t="str">
        <f>MID(B662,FIND(",",B662)+2,FIND(".",B662)-FIND(",",B662))</f>
        <v xml:space="preserve">Mrs. </v>
      </c>
      <c r="D662" s="8" t="str">
        <f>TRIM(MID(B662,FIND(".",B662)+1,LEN(B662)))</f>
        <v>Katie</v>
      </c>
      <c r="E662" s="8" t="str">
        <f>LEFT(B662,FIND(",",B662)-1)</f>
        <v>Pisano</v>
      </c>
      <c r="F662" s="8" t="str">
        <f>CONCATENATE(C662,"",D662," ",E662)</f>
        <v>Mrs. Katie Pisano</v>
      </c>
    </row>
    <row r="663" spans="1:6" x14ac:dyDescent="0.3">
      <c r="A663" s="10" t="s">
        <v>3188</v>
      </c>
      <c r="B663" s="10" t="s">
        <v>3189</v>
      </c>
      <c r="C663" s="14" t="str">
        <f>MID(B663,FIND(",",B663)+2,FIND(".",B663)-FIND(",",B663))</f>
        <v xml:space="preserve">Mr. </v>
      </c>
      <c r="D663" s="8" t="str">
        <f>TRIM(MID(B663,FIND(".",B663)+1,LEN(B663)))</f>
        <v>Ruben</v>
      </c>
      <c r="E663" s="8" t="str">
        <f>LEFT(B663,FIND(",",B663)-1)</f>
        <v>Sanca</v>
      </c>
      <c r="F663" s="8" t="str">
        <f>CONCATENATE(C663,"",D663," ",E663)</f>
        <v>Mr. Ruben Sanca</v>
      </c>
    </row>
    <row r="664" spans="1:6" x14ac:dyDescent="0.3">
      <c r="A664" s="10" t="s">
        <v>3190</v>
      </c>
      <c r="B664" s="10" t="s">
        <v>3191</v>
      </c>
      <c r="C664" s="14" t="str">
        <f>MID(B664,FIND(",",B664)+2,FIND(".",B664)-FIND(",",B664))</f>
        <v xml:space="preserve">Ms. </v>
      </c>
      <c r="D664" s="8" t="str">
        <f>TRIM(MID(B664,FIND(".",B664)+1,LEN(B664)))</f>
        <v>Sarah</v>
      </c>
      <c r="E664" s="8" t="str">
        <f>LEFT(B664,FIND(",",B664)-1)</f>
        <v>Bond</v>
      </c>
      <c r="F664" s="8" t="str">
        <f>CONCATENATE(C664,"",D664," ",E664)</f>
        <v>Ms. Sarah Bond</v>
      </c>
    </row>
    <row r="665" spans="1:6" x14ac:dyDescent="0.3">
      <c r="A665" s="10" t="s">
        <v>3192</v>
      </c>
      <c r="B665" s="10" t="s">
        <v>3193</v>
      </c>
      <c r="C665" s="14" t="str">
        <f>MID(B665,FIND(",",B665)+2,FIND(".",B665)-FIND(",",B665))</f>
        <v xml:space="preserve">Mrs. </v>
      </c>
      <c r="D665" s="8" t="str">
        <f>TRIM(MID(B665,FIND(".",B665)+1,LEN(B665)))</f>
        <v>Angela R.</v>
      </c>
      <c r="E665" s="8" t="str">
        <f>LEFT(B665,FIND(",",B665)-1)</f>
        <v>Carron</v>
      </c>
      <c r="F665" s="8" t="str">
        <f>CONCATENATE(C665,"",D665," ",E665)</f>
        <v>Mrs. Angela R. Carron</v>
      </c>
    </row>
    <row r="666" spans="1:6" x14ac:dyDescent="0.3">
      <c r="A666" s="10" t="s">
        <v>3194</v>
      </c>
      <c r="B666" s="10" t="s">
        <v>3195</v>
      </c>
      <c r="C666" s="14" t="str">
        <f>MID(B666,FIND(",",B666)+2,FIND(".",B666)-FIND(",",B666))</f>
        <v xml:space="preserve">Mr. </v>
      </c>
      <c r="D666" s="8" t="str">
        <f>TRIM(MID(B666,FIND(".",B666)+1,LEN(B666)))</f>
        <v>Chatham</v>
      </c>
      <c r="E666" s="8" t="str">
        <f>LEFT(B666,FIND(",",B666)-1)</f>
        <v>Ellwanger</v>
      </c>
      <c r="F666" s="8" t="str">
        <f>CONCATENATE(C666,"",D666," ",E666)</f>
        <v>Mr. Chatham Ellwanger</v>
      </c>
    </row>
    <row r="667" spans="1:6" x14ac:dyDescent="0.3">
      <c r="A667" s="10" t="s">
        <v>3196</v>
      </c>
      <c r="B667" s="10" t="s">
        <v>3197</v>
      </c>
      <c r="C667" s="14" t="str">
        <f>MID(B667,FIND(",",B667)+2,FIND(".",B667)-FIND(",",B667))</f>
        <v xml:space="preserve">Mr. </v>
      </c>
      <c r="D667" s="8" t="str">
        <f>TRIM(MID(B667,FIND(".",B667)+1,LEN(B667)))</f>
        <v>Derek</v>
      </c>
      <c r="E667" s="8" t="str">
        <f>LEFT(B667,FIND(",",B667)-1)</f>
        <v>Hanson</v>
      </c>
      <c r="F667" s="8" t="str">
        <f>CONCATENATE(C667,"",D667," ",E667)</f>
        <v>Mr. Derek Hanson</v>
      </c>
    </row>
    <row r="668" spans="1:6" x14ac:dyDescent="0.3">
      <c r="A668" s="10" t="s">
        <v>3198</v>
      </c>
      <c r="B668" s="10" t="s">
        <v>3199</v>
      </c>
      <c r="C668" s="14" t="str">
        <f>MID(B668,FIND(",",B668)+2,FIND(".",B668)-FIND(",",B668))</f>
        <v xml:space="preserve">Mr. </v>
      </c>
      <c r="D668" s="8" t="str">
        <f>TRIM(MID(B668,FIND(".",B668)+1,LEN(B668)))</f>
        <v>Kalvin J.</v>
      </c>
      <c r="E668" s="8" t="str">
        <f>LEFT(B668,FIND(",",B668)-1)</f>
        <v>Tucker</v>
      </c>
      <c r="F668" s="8" t="str">
        <f>CONCATENATE(C668,"",D668," ",E668)</f>
        <v>Mr. Kalvin J. Tucker</v>
      </c>
    </row>
    <row r="669" spans="1:6" x14ac:dyDescent="0.3">
      <c r="A669" s="10" t="s">
        <v>32</v>
      </c>
      <c r="B669" s="10" t="s">
        <v>33</v>
      </c>
      <c r="C669" s="14" t="str">
        <f>MID(B669,FIND(",",B669)+2,FIND(".",B669)-FIND(",",B669))</f>
        <v xml:space="preserve">Mr. </v>
      </c>
      <c r="D669" s="8" t="str">
        <f>TRIM(MID(B669,FIND(".",B669)+1,LEN(B669)))</f>
        <v>Philippe</v>
      </c>
      <c r="E669" s="8" t="str">
        <f>LEFT(B669,FIND(",",B669)-1)</f>
        <v>Viau-Dupuis</v>
      </c>
      <c r="F669" s="8" t="str">
        <f>CONCATENATE(C669,"",D669," ",E669)</f>
        <v>Mr. Philippe Viau-Dupuis</v>
      </c>
    </row>
    <row r="670" spans="1:6" x14ac:dyDescent="0.3">
      <c r="A670" s="10" t="s">
        <v>320</v>
      </c>
      <c r="B670" s="10" t="s">
        <v>321</v>
      </c>
      <c r="C670" s="14" t="str">
        <f>MID(B670,FIND(",",B670)+2,FIND(".",B670)-FIND(",",B670))</f>
        <v xml:space="preserve">Mr. </v>
      </c>
      <c r="D670" s="8" t="str">
        <f>TRIM(MID(B670,FIND(".",B670)+1,LEN(B670)))</f>
        <v>Steeve T Sr.</v>
      </c>
      <c r="E670" s="8" t="str">
        <f>LEFT(B670,FIND(",",B670)-1)</f>
        <v>Tanguay</v>
      </c>
      <c r="F670" s="8" t="str">
        <f>CONCATENATE(C670,"",D670," ",E670)</f>
        <v>Mr. Steeve T Sr. Tanguay</v>
      </c>
    </row>
    <row r="671" spans="1:6" x14ac:dyDescent="0.3">
      <c r="A671" s="10" t="s">
        <v>3200</v>
      </c>
      <c r="B671" s="10" t="s">
        <v>3201</v>
      </c>
      <c r="C671" s="14" t="str">
        <f>MID(B671,FIND(",",B671)+2,FIND(".",B671)-FIND(",",B671))</f>
        <v xml:space="preserve">Mr. </v>
      </c>
      <c r="D671" s="8" t="str">
        <f>TRIM(MID(B671,FIND(".",B671)+1,LEN(B671)))</f>
        <v>Dave</v>
      </c>
      <c r="E671" s="8" t="str">
        <f>LEFT(B671,FIND(",",B671)-1)</f>
        <v>Counts</v>
      </c>
      <c r="F671" s="8" t="str">
        <f>CONCATENATE(C671,"",D671," ",E671)</f>
        <v>Mr. Dave Counts</v>
      </c>
    </row>
    <row r="672" spans="1:6" x14ac:dyDescent="0.3">
      <c r="A672" s="10" t="s">
        <v>3202</v>
      </c>
      <c r="B672" s="10" t="s">
        <v>3203</v>
      </c>
      <c r="C672" s="14" t="str">
        <f>MID(B672,FIND(",",B672)+2,FIND(".",B672)-FIND(",",B672))</f>
        <v xml:space="preserve">Ms. </v>
      </c>
      <c r="D672" s="8" t="str">
        <f>TRIM(MID(B672,FIND(".",B672)+1,LEN(B672)))</f>
        <v>Barbara G.</v>
      </c>
      <c r="E672" s="8" t="str">
        <f>LEFT(B672,FIND(",",B672)-1)</f>
        <v>Carson</v>
      </c>
      <c r="F672" s="8" t="str">
        <f>CONCATENATE(C672,"",D672," ",E672)</f>
        <v>Ms. Barbara G. Carson</v>
      </c>
    </row>
    <row r="673" spans="1:6" x14ac:dyDescent="0.3">
      <c r="A673" s="10" t="s">
        <v>3204</v>
      </c>
      <c r="B673" s="10" t="s">
        <v>3205</v>
      </c>
      <c r="C673" s="14" t="str">
        <f>MID(B673,FIND(",",B673)+2,FIND(".",B673)-FIND(",",B673))</f>
        <v xml:space="preserve">Mr. </v>
      </c>
      <c r="D673" s="8" t="str">
        <f>TRIM(MID(B673,FIND(".",B673)+1,LEN(B673)))</f>
        <v>Skylar</v>
      </c>
      <c r="E673" s="8" t="str">
        <f>LEFT(B673,FIND(",",B673)-1)</f>
        <v>Haines</v>
      </c>
      <c r="F673" s="8" t="str">
        <f>CONCATENATE(C673,"",D673," ",E673)</f>
        <v>Mr. Skylar Haines</v>
      </c>
    </row>
    <row r="674" spans="1:6" x14ac:dyDescent="0.3">
      <c r="A674" s="10" t="s">
        <v>3206</v>
      </c>
      <c r="B674" s="10" t="s">
        <v>3207</v>
      </c>
      <c r="C674" s="14" t="str">
        <f>MID(B674,FIND(",",B674)+2,FIND(".",B674)-FIND(",",B674))</f>
        <v xml:space="preserve">Mr. </v>
      </c>
      <c r="D674" s="8" t="str">
        <f>TRIM(MID(B674,FIND(".",B674)+1,LEN(B674)))</f>
        <v>Nick</v>
      </c>
      <c r="E674" s="8" t="str">
        <f>LEFT(B674,FIND(",",B674)-1)</f>
        <v>Schnabel</v>
      </c>
      <c r="F674" s="8" t="str">
        <f>CONCATENATE(C674,"",D674," ",E674)</f>
        <v>Mr. Nick Schnabel</v>
      </c>
    </row>
    <row r="675" spans="1:6" x14ac:dyDescent="0.3">
      <c r="A675" s="10" t="s">
        <v>3208</v>
      </c>
      <c r="B675" s="10" t="s">
        <v>3209</v>
      </c>
      <c r="C675" s="14" t="str">
        <f>MID(B675,FIND(",",B675)+2,FIND(".",B675)-FIND(",",B675))</f>
        <v xml:space="preserve">Mr. </v>
      </c>
      <c r="D675" s="8" t="str">
        <f>TRIM(MID(B675,FIND(".",B675)+1,LEN(B675)))</f>
        <v>Sunny S</v>
      </c>
      <c r="E675" s="8" t="str">
        <f>LEFT(B675,FIND(",",B675)-1)</f>
        <v>Thind</v>
      </c>
      <c r="F675" s="8" t="str">
        <f>CONCATENATE(C675,"",D675," ",E675)</f>
        <v>Mr. Sunny S Thind</v>
      </c>
    </row>
    <row r="676" spans="1:6" x14ac:dyDescent="0.3">
      <c r="A676" s="10" t="s">
        <v>3210</v>
      </c>
      <c r="B676" s="10" t="s">
        <v>3211</v>
      </c>
      <c r="C676" s="14" t="str">
        <f>MID(B676,FIND(",",B676)+2,FIND(".",B676)-FIND(",",B676))</f>
        <v xml:space="preserve">Mrs. </v>
      </c>
      <c r="D676" s="8" t="str">
        <f>TRIM(MID(B676,FIND(".",B676)+1,LEN(B676)))</f>
        <v>Anne-Marie</v>
      </c>
      <c r="E676" s="8" t="str">
        <f>LEFT(B676,FIND(",",B676)-1)</f>
        <v>Simon</v>
      </c>
      <c r="F676" s="8" t="str">
        <f>CONCATENATE(C676,"",D676," ",E676)</f>
        <v>Mrs. Anne-Marie Simon</v>
      </c>
    </row>
    <row r="677" spans="1:6" x14ac:dyDescent="0.3">
      <c r="A677" s="10" t="s">
        <v>3212</v>
      </c>
      <c r="B677" s="10" t="s">
        <v>3213</v>
      </c>
      <c r="C677" s="14" t="str">
        <f>MID(B677,FIND(",",B677)+2,FIND(".",B677)-FIND(",",B677))</f>
        <v xml:space="preserve">Mr. </v>
      </c>
      <c r="D677" s="8" t="str">
        <f>TRIM(MID(B677,FIND(".",B677)+1,LEN(B677)))</f>
        <v>Nicholas</v>
      </c>
      <c r="E677" s="8" t="str">
        <f>LEFT(B677,FIND(",",B677)-1)</f>
        <v>Arciniaga</v>
      </c>
      <c r="F677" s="8" t="str">
        <f>CONCATENATE(C677,"",D677," ",E677)</f>
        <v>Mr. Nicholas Arciniaga</v>
      </c>
    </row>
    <row r="678" spans="1:6" x14ac:dyDescent="0.3">
      <c r="A678" s="10" t="s">
        <v>3214</v>
      </c>
      <c r="B678" s="10" t="s">
        <v>3215</v>
      </c>
      <c r="C678" s="14" t="str">
        <f>MID(B678,FIND(",",B678)+2,FIND(".",B678)-FIND(",",B678))</f>
        <v xml:space="preserve">Mr. </v>
      </c>
      <c r="D678" s="8" t="str">
        <f>TRIM(MID(B678,FIND(".",B678)+1,LEN(B678)))</f>
        <v>Scott M.</v>
      </c>
      <c r="E678" s="8" t="str">
        <f>LEFT(B678,FIND(",",B678)-1)</f>
        <v>Ryan</v>
      </c>
      <c r="F678" s="8" t="str">
        <f>CONCATENATE(C678,"",D678," ",E678)</f>
        <v>Mr. Scott M. Ryan</v>
      </c>
    </row>
    <row r="679" spans="1:6" x14ac:dyDescent="0.3">
      <c r="A679" s="10" t="s">
        <v>3216</v>
      </c>
      <c r="B679" s="10" t="s">
        <v>3217</v>
      </c>
      <c r="C679" s="14" t="str">
        <f>MID(B679,FIND(",",B679)+2,FIND(".",B679)-FIND(",",B679))</f>
        <v xml:space="preserve">Ms. </v>
      </c>
      <c r="D679" s="8" t="str">
        <f>TRIM(MID(B679,FIND(".",B679)+1,LEN(B679)))</f>
        <v>Marisa A</v>
      </c>
      <c r="E679" s="8" t="str">
        <f>LEFT(B679,FIND(",",B679)-1)</f>
        <v>Lizak</v>
      </c>
      <c r="F679" s="8" t="str">
        <f>CONCATENATE(C679,"",D679," ",E679)</f>
        <v>Ms. Marisa A Lizak</v>
      </c>
    </row>
    <row r="680" spans="1:6" x14ac:dyDescent="0.3">
      <c r="A680" s="10" t="s">
        <v>3218</v>
      </c>
      <c r="B680" s="10" t="s">
        <v>3219</v>
      </c>
      <c r="C680" s="14" t="str">
        <f>MID(B680,FIND(",",B680)+2,FIND(".",B680)-FIND(",",B680))</f>
        <v xml:space="preserve">Ms. </v>
      </c>
      <c r="D680" s="8" t="str">
        <f>TRIM(MID(B680,FIND(".",B680)+1,LEN(B680)))</f>
        <v>Katie</v>
      </c>
      <c r="E680" s="8" t="str">
        <f>LEFT(B680,FIND(",",B680)-1)</f>
        <v>Howery</v>
      </c>
      <c r="F680" s="8" t="str">
        <f>CONCATENATE(C680,"",D680," ",E680)</f>
        <v>Ms. Katie Howery</v>
      </c>
    </row>
    <row r="681" spans="1:6" x14ac:dyDescent="0.3">
      <c r="A681" s="10" t="s">
        <v>322</v>
      </c>
      <c r="B681" s="10" t="s">
        <v>323</v>
      </c>
      <c r="C681" s="14" t="str">
        <f>MID(B681,FIND(",",B681)+2,FIND(".",B681)-FIND(",",B681))</f>
        <v xml:space="preserve">Mr. </v>
      </c>
      <c r="D681" s="8" t="str">
        <f>TRIM(MID(B681,FIND(".",B681)+1,LEN(B681)))</f>
        <v>Richard</v>
      </c>
      <c r="E681" s="8" t="str">
        <f>LEFT(B681,FIND(",",B681)-1)</f>
        <v>McClelland</v>
      </c>
      <c r="F681" s="8" t="str">
        <f>CONCATENATE(C681,"",D681," ",E681)</f>
        <v>Mr. Richard McClelland</v>
      </c>
    </row>
    <row r="682" spans="1:6" x14ac:dyDescent="0.3">
      <c r="A682" s="10" t="s">
        <v>3220</v>
      </c>
      <c r="B682" s="10" t="s">
        <v>3221</v>
      </c>
      <c r="C682" s="14" t="str">
        <f>MID(B682,FIND(",",B682)+2,FIND(".",B682)-FIND(",",B682))</f>
        <v xml:space="preserve">Ms. </v>
      </c>
      <c r="D682" s="8" t="str">
        <f>TRIM(MID(B682,FIND(".",B682)+1,LEN(B682)))</f>
        <v>Amy L</v>
      </c>
      <c r="E682" s="8" t="str">
        <f>LEFT(B682,FIND(",",B682)-1)</f>
        <v>Crain</v>
      </c>
      <c r="F682" s="8" t="str">
        <f>CONCATENATE(C682,"",D682," ",E682)</f>
        <v>Ms. Amy L Crain</v>
      </c>
    </row>
    <row r="683" spans="1:6" x14ac:dyDescent="0.3">
      <c r="A683" s="10" t="s">
        <v>3222</v>
      </c>
      <c r="B683" s="10" t="s">
        <v>3223</v>
      </c>
      <c r="C683" s="14" t="str">
        <f>MID(B683,FIND(",",B683)+2,FIND(".",B683)-FIND(",",B683))</f>
        <v xml:space="preserve">Ms. </v>
      </c>
      <c r="D683" s="8" t="str">
        <f>TRIM(MID(B683,FIND(".",B683)+1,LEN(B683)))</f>
        <v>Jenna M</v>
      </c>
      <c r="E683" s="8" t="str">
        <f>LEFT(B683,FIND(",",B683)-1)</f>
        <v>Hotze</v>
      </c>
      <c r="F683" s="8" t="str">
        <f>CONCATENATE(C683,"",D683," ",E683)</f>
        <v>Ms. Jenna M Hotze</v>
      </c>
    </row>
    <row r="684" spans="1:6" x14ac:dyDescent="0.3">
      <c r="A684" s="10" t="s">
        <v>3224</v>
      </c>
      <c r="B684" s="10" t="s">
        <v>3225</v>
      </c>
      <c r="C684" s="14" t="str">
        <f>MID(B684,FIND(",",B684)+2,FIND(".",B684)-FIND(",",B684))</f>
        <v xml:space="preserve">Ms. </v>
      </c>
      <c r="D684" s="8" t="str">
        <f>TRIM(MID(B684,FIND(".",B684)+1,LEN(B684)))</f>
        <v>Elizabeth M.</v>
      </c>
      <c r="E684" s="8" t="str">
        <f>LEFT(B684,FIND(",",B684)-1)</f>
        <v>Chauhan</v>
      </c>
      <c r="F684" s="8" t="str">
        <f>CONCATENATE(C684,"",D684," ",E684)</f>
        <v>Ms. Elizabeth M. Chauhan</v>
      </c>
    </row>
    <row r="685" spans="1:6" x14ac:dyDescent="0.3">
      <c r="A685" s="10" t="s">
        <v>3226</v>
      </c>
      <c r="B685" s="10" t="s">
        <v>3227</v>
      </c>
      <c r="C685" s="14" t="str">
        <f>MID(B685,FIND(",",B685)+2,FIND(".",B685)-FIND(",",B685))</f>
        <v xml:space="preserve">Mr. </v>
      </c>
      <c r="D685" s="8" t="str">
        <f>TRIM(MID(B685,FIND(".",B685)+1,LEN(B685)))</f>
        <v>Lyazid</v>
      </c>
      <c r="E685" s="8" t="str">
        <f>LEFT(B685,FIND(",",B685)-1)</f>
        <v>Raab</v>
      </c>
      <c r="F685" s="8" t="str">
        <f>CONCATENATE(C685,"",D685," ",E685)</f>
        <v>Mr. Lyazid Raab</v>
      </c>
    </row>
    <row r="686" spans="1:6" x14ac:dyDescent="0.3">
      <c r="A686" s="10" t="s">
        <v>3228</v>
      </c>
      <c r="B686" s="10" t="s">
        <v>3229</v>
      </c>
      <c r="C686" s="14" t="str">
        <f>MID(B686,FIND(",",B686)+2,FIND(".",B686)-FIND(",",B686))</f>
        <v xml:space="preserve">Ms. </v>
      </c>
      <c r="D686" s="8" t="str">
        <f>TRIM(MID(B686,FIND(".",B686)+1,LEN(B686)))</f>
        <v>Lindsey A.</v>
      </c>
      <c r="E686" s="8" t="str">
        <f>LEFT(B686,FIND(",",B686)-1)</f>
        <v>McKown</v>
      </c>
      <c r="F686" s="8" t="str">
        <f>CONCATENATE(C686,"",D686," ",E686)</f>
        <v>Ms. Lindsey A. McKown</v>
      </c>
    </row>
    <row r="687" spans="1:6" x14ac:dyDescent="0.3">
      <c r="A687" s="10" t="s">
        <v>3230</v>
      </c>
      <c r="B687" s="10" t="s">
        <v>3231</v>
      </c>
      <c r="C687" s="14" t="str">
        <f>MID(B687,FIND(",",B687)+2,FIND(".",B687)-FIND(",",B687))</f>
        <v xml:space="preserve">Mr. </v>
      </c>
      <c r="D687" s="8" t="str">
        <f>TRIM(MID(B687,FIND(".",B687)+1,LEN(B687)))</f>
        <v>Chris</v>
      </c>
      <c r="E687" s="8" t="str">
        <f>LEFT(B687,FIND(",",B687)-1)</f>
        <v>Schiemann</v>
      </c>
      <c r="F687" s="8" t="str">
        <f>CONCATENATE(C687,"",D687," ",E687)</f>
        <v>Mr. Chris Schiemann</v>
      </c>
    </row>
    <row r="688" spans="1:6" x14ac:dyDescent="0.3">
      <c r="A688" s="10" t="s">
        <v>3232</v>
      </c>
      <c r="B688" s="10" t="s">
        <v>3233</v>
      </c>
      <c r="C688" s="14" t="str">
        <f>MID(B688,FIND(",",B688)+2,FIND(".",B688)-FIND(",",B688))</f>
        <v xml:space="preserve">Ms. </v>
      </c>
      <c r="D688" s="8" t="str">
        <f>TRIM(MID(B688,FIND(".",B688)+1,LEN(B688)))</f>
        <v>Jennifer A</v>
      </c>
      <c r="E688" s="8" t="str">
        <f>LEFT(B688,FIND(",",B688)-1)</f>
        <v>Cress</v>
      </c>
      <c r="F688" s="8" t="str">
        <f>CONCATENATE(C688,"",D688," ",E688)</f>
        <v>Ms. Jennifer A Cress</v>
      </c>
    </row>
    <row r="689" spans="1:6" x14ac:dyDescent="0.3">
      <c r="A689" s="10" t="s">
        <v>3234</v>
      </c>
      <c r="B689" s="10" t="s">
        <v>3235</v>
      </c>
      <c r="C689" s="14" t="str">
        <f>MID(B689,FIND(",",B689)+2,FIND(".",B689)-FIND(",",B689))</f>
        <v xml:space="preserve">Mr. </v>
      </c>
      <c r="D689" s="8" t="str">
        <f>TRIM(MID(B689,FIND(".",B689)+1,LEN(B689)))</f>
        <v>Leif S.</v>
      </c>
      <c r="E689" s="8" t="str">
        <f>LEFT(B689,FIND(",",B689)-1)</f>
        <v>Mawson</v>
      </c>
      <c r="F689" s="8" t="str">
        <f>CONCATENATE(C689,"",D689," ",E689)</f>
        <v>Mr. Leif S. Mawson</v>
      </c>
    </row>
    <row r="690" spans="1:6" x14ac:dyDescent="0.3">
      <c r="A690" s="10" t="s">
        <v>3236</v>
      </c>
      <c r="B690" s="10" t="s">
        <v>3237</v>
      </c>
      <c r="C690" s="14" t="str">
        <f>MID(B690,FIND(",",B690)+2,FIND(".",B690)-FIND(",",B690))</f>
        <v xml:space="preserve">Ms. </v>
      </c>
      <c r="D690" s="8" t="str">
        <f>TRIM(MID(B690,FIND(".",B690)+1,LEN(B690)))</f>
        <v>Stephanie A</v>
      </c>
      <c r="E690" s="8" t="str">
        <f>LEFT(B690,FIND(",",B690)-1)</f>
        <v>Wigginton</v>
      </c>
      <c r="F690" s="8" t="str">
        <f>CONCATENATE(C690,"",D690," ",E690)</f>
        <v>Ms. Stephanie A Wigginton</v>
      </c>
    </row>
    <row r="691" spans="1:6" x14ac:dyDescent="0.3">
      <c r="A691" s="10" t="s">
        <v>3238</v>
      </c>
      <c r="B691" s="10" t="s">
        <v>3239</v>
      </c>
      <c r="C691" s="14" t="str">
        <f>MID(B691,FIND(",",B691)+2,FIND(".",B691)-FIND(",",B691))</f>
        <v xml:space="preserve">Mr. </v>
      </c>
      <c r="D691" s="8" t="str">
        <f>TRIM(MID(B691,FIND(".",B691)+1,LEN(B691)))</f>
        <v>Bo</v>
      </c>
      <c r="E691" s="8" t="str">
        <f>LEFT(B691,FIND(",",B691)-1)</f>
        <v>Wang</v>
      </c>
      <c r="F691" s="8" t="str">
        <f>CONCATENATE(C691,"",D691," ",E691)</f>
        <v>Mr. Bo Wang</v>
      </c>
    </row>
    <row r="692" spans="1:6" x14ac:dyDescent="0.3">
      <c r="A692" s="10" t="s">
        <v>324</v>
      </c>
      <c r="B692" s="10" t="s">
        <v>325</v>
      </c>
      <c r="C692" s="14" t="str">
        <f>MID(B692,FIND(",",B692)+2,FIND(".",B692)-FIND(",",B692))</f>
        <v xml:space="preserve">Mr. </v>
      </c>
      <c r="D692" s="8" t="str">
        <f>TRIM(MID(B692,FIND(".",B692)+1,LEN(B692)))</f>
        <v>Aaron T</v>
      </c>
      <c r="E692" s="8" t="str">
        <f>LEFT(B692,FIND(",",B692)-1)</f>
        <v>Gorman</v>
      </c>
      <c r="F692" s="8" t="str">
        <f>CONCATENATE(C692,"",D692," ",E692)</f>
        <v>Mr. Aaron T Gorman</v>
      </c>
    </row>
    <row r="693" spans="1:6" x14ac:dyDescent="0.3">
      <c r="A693" s="10" t="s">
        <v>3240</v>
      </c>
      <c r="B693" s="10" t="s">
        <v>3241</v>
      </c>
      <c r="C693" s="14" t="str">
        <f>MID(B693,FIND(",",B693)+2,FIND(".",B693)-FIND(",",B693))</f>
        <v xml:space="preserve">Ms. </v>
      </c>
      <c r="D693" s="8" t="str">
        <f>TRIM(MID(B693,FIND(".",B693)+1,LEN(B693)))</f>
        <v>Leah</v>
      </c>
      <c r="E693" s="8" t="str">
        <f>LEFT(B693,FIND(",",B693)-1)</f>
        <v>Schroeder</v>
      </c>
      <c r="F693" s="8" t="str">
        <f>CONCATENATE(C693,"",D693," ",E693)</f>
        <v>Ms. Leah Schroeder</v>
      </c>
    </row>
    <row r="694" spans="1:6" x14ac:dyDescent="0.3">
      <c r="A694" s="10" t="s">
        <v>3242</v>
      </c>
      <c r="B694" s="10" t="s">
        <v>3243</v>
      </c>
      <c r="C694" s="14" t="str">
        <f>MID(B694,FIND(",",B694)+2,FIND(".",B694)-FIND(",",B694))</f>
        <v xml:space="preserve">Ms. </v>
      </c>
      <c r="D694" s="8" t="str">
        <f>TRIM(MID(B694,FIND(".",B694)+1,LEN(B694)))</f>
        <v>Kara Lynne</v>
      </c>
      <c r="E694" s="8" t="str">
        <f>LEFT(B694,FIND(",",B694)-1)</f>
        <v>Leonard</v>
      </c>
      <c r="F694" s="8" t="str">
        <f>CONCATENATE(C694,"",D694," ",E694)</f>
        <v>Ms. Kara Lynne Leonard</v>
      </c>
    </row>
    <row r="695" spans="1:6" x14ac:dyDescent="0.3">
      <c r="A695" s="10" t="s">
        <v>3244</v>
      </c>
      <c r="B695" s="10" t="s">
        <v>3245</v>
      </c>
      <c r="C695" s="14" t="str">
        <f>MID(B695,FIND(",",B695)+2,FIND(".",B695)-FIND(",",B695))</f>
        <v xml:space="preserve">Mr. </v>
      </c>
      <c r="D695" s="8" t="str">
        <f>TRIM(MID(B695,FIND(".",B695)+1,LEN(B695)))</f>
        <v>Jeffrey</v>
      </c>
      <c r="E695" s="8" t="str">
        <f>LEFT(B695,FIND(",",B695)-1)</f>
        <v>Tissue</v>
      </c>
      <c r="F695" s="8" t="str">
        <f>CONCATENATE(C695,"",D695," ",E695)</f>
        <v>Mr. Jeffrey Tissue</v>
      </c>
    </row>
    <row r="696" spans="1:6" x14ac:dyDescent="0.3">
      <c r="A696" s="10" t="s">
        <v>3246</v>
      </c>
      <c r="B696" s="10" t="s">
        <v>3247</v>
      </c>
      <c r="C696" s="14" t="str">
        <f>MID(B696,FIND(",",B696)+2,FIND(".",B696)-FIND(",",B696))</f>
        <v xml:space="preserve">Mr. </v>
      </c>
      <c r="D696" s="8" t="str">
        <f>TRIM(MID(B696,FIND(".",B696)+1,LEN(B696)))</f>
        <v>Justin</v>
      </c>
      <c r="E696" s="8" t="str">
        <f>LEFT(B696,FIND(",",B696)-1)</f>
        <v>Wood</v>
      </c>
      <c r="F696" s="8" t="str">
        <f>CONCATENATE(C696,"",D696," ",E696)</f>
        <v>Mr. Justin Wood</v>
      </c>
    </row>
    <row r="697" spans="1:6" x14ac:dyDescent="0.3">
      <c r="A697" s="10" t="s">
        <v>3248</v>
      </c>
      <c r="B697" s="10" t="s">
        <v>3249</v>
      </c>
      <c r="C697" s="14" t="str">
        <f>MID(B697,FIND(",",B697)+2,FIND(".",B697)-FIND(",",B697))</f>
        <v xml:space="preserve">Ms. </v>
      </c>
      <c r="D697" s="8" t="str">
        <f>TRIM(MID(B697,FIND(".",B697)+1,LEN(B697)))</f>
        <v>Emily</v>
      </c>
      <c r="E697" s="8" t="str">
        <f>LEFT(B697,FIND(",",B697)-1)</f>
        <v>Denny</v>
      </c>
      <c r="F697" s="8" t="str">
        <f>CONCATENATE(C697,"",D697," ",E697)</f>
        <v>Ms. Emily Denny</v>
      </c>
    </row>
    <row r="698" spans="1:6" x14ac:dyDescent="0.3">
      <c r="A698" s="10" t="s">
        <v>3250</v>
      </c>
      <c r="B698" s="10" t="s">
        <v>3251</v>
      </c>
      <c r="C698" s="14" t="str">
        <f>MID(B698,FIND(",",B698)+2,FIND(".",B698)-FIND(",",B698))</f>
        <v xml:space="preserve">Ms. </v>
      </c>
      <c r="D698" s="8" t="str">
        <f>TRIM(MID(B698,FIND(".",B698)+1,LEN(B698)))</f>
        <v>Rebecca</v>
      </c>
      <c r="E698" s="8" t="str">
        <f>LEFT(B698,FIND(",",B698)-1)</f>
        <v>Testa</v>
      </c>
      <c r="F698" s="8" t="str">
        <f>CONCATENATE(C698,"",D698," ",E698)</f>
        <v>Ms. Rebecca Testa</v>
      </c>
    </row>
    <row r="699" spans="1:6" x14ac:dyDescent="0.3">
      <c r="A699" s="10" t="s">
        <v>3252</v>
      </c>
      <c r="B699" s="10" t="s">
        <v>3253</v>
      </c>
      <c r="C699" s="14" t="str">
        <f>MID(B699,FIND(",",B699)+2,FIND(".",B699)-FIND(",",B699))</f>
        <v xml:space="preserve">Mrs. </v>
      </c>
      <c r="D699" s="8" t="str">
        <f>TRIM(MID(B699,FIND(".",B699)+1,LEN(B699)))</f>
        <v>Allie</v>
      </c>
      <c r="E699" s="8" t="str">
        <f>LEFT(B699,FIND(",",B699)-1)</f>
        <v>Mooney</v>
      </c>
      <c r="F699" s="8" t="str">
        <f>CONCATENATE(C699,"",D699," ",E699)</f>
        <v>Mrs. Allie Mooney</v>
      </c>
    </row>
    <row r="700" spans="1:6" x14ac:dyDescent="0.3">
      <c r="A700" s="10" t="s">
        <v>3254</v>
      </c>
      <c r="B700" s="10" t="s">
        <v>3255</v>
      </c>
      <c r="C700" s="14" t="str">
        <f>MID(B700,FIND(",",B700)+2,FIND(".",B700)-FIND(",",B700))</f>
        <v xml:space="preserve">Ms. </v>
      </c>
      <c r="D700" s="8" t="str">
        <f>TRIM(MID(B700,FIND(".",B700)+1,LEN(B700)))</f>
        <v>Trasi</v>
      </c>
      <c r="E700" s="8" t="str">
        <f>LEFT(B700,FIND(",",B700)-1)</f>
        <v>Buchholtz</v>
      </c>
      <c r="F700" s="8" t="str">
        <f>CONCATENATE(C700,"",D700," ",E700)</f>
        <v>Ms. Trasi Buchholtz</v>
      </c>
    </row>
    <row r="701" spans="1:6" x14ac:dyDescent="0.3">
      <c r="A701" s="10" t="s">
        <v>3256</v>
      </c>
      <c r="B701" s="10" t="s">
        <v>3257</v>
      </c>
      <c r="C701" s="14" t="str">
        <f>MID(B701,FIND(",",B701)+2,FIND(".",B701)-FIND(",",B701))</f>
        <v xml:space="preserve">Mr. </v>
      </c>
      <c r="D701" s="8" t="str">
        <f>TRIM(MID(B701,FIND(".",B701)+1,LEN(B701)))</f>
        <v>Kevin</v>
      </c>
      <c r="E701" s="8" t="str">
        <f>LEFT(B701,FIND(",",B701)-1)</f>
        <v>Hoyt</v>
      </c>
      <c r="F701" s="8" t="str">
        <f>CONCATENATE(C701,"",D701," ",E701)</f>
        <v>Mr. Kevin Hoyt</v>
      </c>
    </row>
    <row r="702" spans="1:6" x14ac:dyDescent="0.3">
      <c r="A702" s="10" t="s">
        <v>3258</v>
      </c>
      <c r="B702" s="10" t="s">
        <v>3259</v>
      </c>
      <c r="C702" s="14" t="str">
        <f>MID(B702,FIND(",",B702)+2,FIND(".",B702)-FIND(",",B702))</f>
        <v xml:space="preserve">Mr. </v>
      </c>
      <c r="D702" s="8" t="str">
        <f>TRIM(MID(B702,FIND(".",B702)+1,LEN(B702)))</f>
        <v>Fernando</v>
      </c>
      <c r="E702" s="8" t="str">
        <f>LEFT(B702,FIND(",",B702)-1)</f>
        <v>Cabada</v>
      </c>
      <c r="F702" s="8" t="str">
        <f>CONCATENATE(C702,"",D702," ",E702)</f>
        <v>Mr. Fernando Cabada</v>
      </c>
    </row>
    <row r="703" spans="1:6" x14ac:dyDescent="0.3">
      <c r="A703" s="10" t="s">
        <v>326</v>
      </c>
      <c r="B703" s="10" t="s">
        <v>327</v>
      </c>
      <c r="C703" s="14" t="str">
        <f>MID(B703,FIND(",",B703)+2,FIND(".",B703)-FIND(",",B703))</f>
        <v xml:space="preserve">Mr. </v>
      </c>
      <c r="D703" s="8" t="str">
        <f>TRIM(MID(B703,FIND(".",B703)+1,LEN(B703)))</f>
        <v>Akira</v>
      </c>
      <c r="E703" s="8" t="str">
        <f>LEFT(B703,FIND(",",B703)-1)</f>
        <v>Nishimura</v>
      </c>
      <c r="F703" s="8" t="str">
        <f>CONCATENATE(C703,"",D703," ",E703)</f>
        <v>Mr. Akira Nishimura</v>
      </c>
    </row>
    <row r="704" spans="1:6" x14ac:dyDescent="0.3">
      <c r="A704" s="10" t="s">
        <v>3260</v>
      </c>
      <c r="B704" s="10" t="s">
        <v>3261</v>
      </c>
      <c r="C704" s="14" t="str">
        <f>MID(B704,FIND(",",B704)+2,FIND(".",B704)-FIND(",",B704))</f>
        <v xml:space="preserve">Ms. </v>
      </c>
      <c r="D704" s="8" t="str">
        <f>TRIM(MID(B704,FIND(".",B704)+1,LEN(B704)))</f>
        <v>Ieva</v>
      </c>
      <c r="E704" s="8" t="str">
        <f>LEFT(B704,FIND(",",B704)-1)</f>
        <v>Lobaciute</v>
      </c>
      <c r="F704" s="8" t="str">
        <f>CONCATENATE(C704,"",D704," ",E704)</f>
        <v>Ms. Ieva Lobaciute</v>
      </c>
    </row>
    <row r="705" spans="1:6" x14ac:dyDescent="0.3">
      <c r="A705" s="10" t="s">
        <v>3262</v>
      </c>
      <c r="B705" s="10" t="s">
        <v>3263</v>
      </c>
      <c r="C705" s="14" t="str">
        <f>MID(B705,FIND(",",B705)+2,FIND(".",B705)-FIND(",",B705))</f>
        <v xml:space="preserve">Mr. </v>
      </c>
      <c r="D705" s="8" t="str">
        <f>TRIM(MID(B705,FIND(".",B705)+1,LEN(B705)))</f>
        <v>Chris</v>
      </c>
      <c r="E705" s="8" t="str">
        <f>LEFT(B705,FIND(",",B705)-1)</f>
        <v>Dawes</v>
      </c>
      <c r="F705" s="8" t="str">
        <f>CONCATENATE(C705,"",D705," ",E705)</f>
        <v>Mr. Chris Dawes</v>
      </c>
    </row>
    <row r="706" spans="1:6" x14ac:dyDescent="0.3">
      <c r="A706" s="10" t="s">
        <v>3264</v>
      </c>
      <c r="B706" s="10" t="s">
        <v>3265</v>
      </c>
      <c r="C706" s="14" t="str">
        <f>MID(B706,FIND(",",B706)+2,FIND(".",B706)-FIND(",",B706))</f>
        <v xml:space="preserve">Mr. </v>
      </c>
      <c r="D706" s="8" t="str">
        <f>TRIM(MID(B706,FIND(".",B706)+1,LEN(B706)))</f>
        <v>Drew L.</v>
      </c>
      <c r="E706" s="8" t="str">
        <f>LEFT(B706,FIND(",",B706)-1)</f>
        <v>Deppen</v>
      </c>
      <c r="F706" s="8" t="str">
        <f>CONCATENATE(C706,"",D706," ",E706)</f>
        <v>Mr. Drew L. Deppen</v>
      </c>
    </row>
    <row r="707" spans="1:6" x14ac:dyDescent="0.3">
      <c r="A707" s="10" t="s">
        <v>3266</v>
      </c>
      <c r="B707" s="10" t="s">
        <v>3267</v>
      </c>
      <c r="C707" s="14" t="str">
        <f>MID(B707,FIND(",",B707)+2,FIND(".",B707)-FIND(",",B707))</f>
        <v xml:space="preserve">Ms. </v>
      </c>
      <c r="D707" s="8" t="str">
        <f>TRIM(MID(B707,FIND(".",B707)+1,LEN(B707)))</f>
        <v>Christina</v>
      </c>
      <c r="E707" s="8" t="str">
        <f>LEFT(B707,FIND(",",B707)-1)</f>
        <v>Oberndorfer</v>
      </c>
      <c r="F707" s="8" t="str">
        <f>CONCATENATE(C707,"",D707," ",E707)</f>
        <v>Ms. Christina Oberndorfer</v>
      </c>
    </row>
    <row r="708" spans="1:6" x14ac:dyDescent="0.3">
      <c r="A708" s="10" t="s">
        <v>3268</v>
      </c>
      <c r="B708" s="10" t="s">
        <v>3269</v>
      </c>
      <c r="C708" s="14" t="str">
        <f>MID(B708,FIND(",",B708)+2,FIND(".",B708)-FIND(",",B708))</f>
        <v xml:space="preserve">Mr. </v>
      </c>
      <c r="D708" s="8" t="str">
        <f>TRIM(MID(B708,FIND(".",B708)+1,LEN(B708)))</f>
        <v>Alexander G</v>
      </c>
      <c r="E708" s="8" t="str">
        <f>LEFT(B708,FIND(",",B708)-1)</f>
        <v>Hetherington</v>
      </c>
      <c r="F708" s="8" t="str">
        <f>CONCATENATE(C708,"",D708," ",E708)</f>
        <v>Mr. Alexander G Hetherington</v>
      </c>
    </row>
    <row r="709" spans="1:6" x14ac:dyDescent="0.3">
      <c r="A709" s="10" t="s">
        <v>3270</v>
      </c>
      <c r="B709" s="10" t="s">
        <v>3271</v>
      </c>
      <c r="C709" s="14" t="str">
        <f>MID(B709,FIND(",",B709)+2,FIND(".",B709)-FIND(",",B709))</f>
        <v xml:space="preserve">Ms. </v>
      </c>
      <c r="D709" s="8" t="str">
        <f>TRIM(MID(B709,FIND(".",B709)+1,LEN(B709)))</f>
        <v>Meaghan</v>
      </c>
      <c r="E709" s="8" t="str">
        <f>LEFT(B709,FIND(",",B709)-1)</f>
        <v>Murray</v>
      </c>
      <c r="F709" s="8" t="str">
        <f>CONCATENATE(C709,"",D709," ",E709)</f>
        <v>Ms. Meaghan Murray</v>
      </c>
    </row>
    <row r="710" spans="1:6" x14ac:dyDescent="0.3">
      <c r="A710" s="10" t="s">
        <v>3272</v>
      </c>
      <c r="B710" s="10" t="s">
        <v>3273</v>
      </c>
      <c r="C710" s="14" t="str">
        <f>MID(B710,FIND(",",B710)+2,FIND(".",B710)-FIND(",",B710))</f>
        <v xml:space="preserve">Ms. </v>
      </c>
      <c r="D710" s="8" t="str">
        <f>TRIM(MID(B710,FIND(".",B710)+1,LEN(B710)))</f>
        <v>Kristin</v>
      </c>
      <c r="E710" s="8" t="str">
        <f>LEFT(B710,FIND(",",B710)-1)</f>
        <v>Higden</v>
      </c>
      <c r="F710" s="8" t="str">
        <f>CONCATENATE(C710,"",D710," ",E710)</f>
        <v>Ms. Kristin Higden</v>
      </c>
    </row>
    <row r="711" spans="1:6" x14ac:dyDescent="0.3">
      <c r="A711" s="10" t="s">
        <v>3274</v>
      </c>
      <c r="B711" s="10" t="s">
        <v>3275</v>
      </c>
      <c r="C711" s="14" t="str">
        <f>MID(B711,FIND(",",B711)+2,FIND(".",B711)-FIND(",",B711))</f>
        <v xml:space="preserve">Ms. </v>
      </c>
      <c r="D711" s="8" t="str">
        <f>TRIM(MID(B711,FIND(".",B711)+1,LEN(B711)))</f>
        <v>Andrea K.</v>
      </c>
      <c r="E711" s="8" t="str">
        <f>LEFT(B711,FIND(",",B711)-1)</f>
        <v>Rediger</v>
      </c>
      <c r="F711" s="8" t="str">
        <f>CONCATENATE(C711,"",D711," ",E711)</f>
        <v>Ms. Andrea K. Rediger</v>
      </c>
    </row>
    <row r="712" spans="1:6" x14ac:dyDescent="0.3">
      <c r="A712" s="10" t="s">
        <v>3276</v>
      </c>
      <c r="B712" s="10" t="s">
        <v>3277</v>
      </c>
      <c r="C712" s="14" t="str">
        <f>MID(B712,FIND(",",B712)+2,FIND(".",B712)-FIND(",",B712))</f>
        <v xml:space="preserve">Ms. </v>
      </c>
      <c r="D712" s="8" t="str">
        <f>TRIM(MID(B712,FIND(".",B712)+1,LEN(B712)))</f>
        <v>Kris</v>
      </c>
      <c r="E712" s="8" t="str">
        <f>LEFT(B712,FIND(",",B712)-1)</f>
        <v>Huff</v>
      </c>
      <c r="F712" s="8" t="str">
        <f>CONCATENATE(C712,"",D712," ",E712)</f>
        <v>Ms. Kris Huff</v>
      </c>
    </row>
    <row r="713" spans="1:6" x14ac:dyDescent="0.3">
      <c r="A713" s="10" t="s">
        <v>3278</v>
      </c>
      <c r="B713" s="10" t="s">
        <v>3279</v>
      </c>
      <c r="C713" s="14" t="str">
        <f>MID(B713,FIND(",",B713)+2,FIND(".",B713)-FIND(",",B713))</f>
        <v xml:space="preserve">Mr. </v>
      </c>
      <c r="D713" s="8" t="str">
        <f>TRIM(MID(B713,FIND(".",B713)+1,LEN(B713)))</f>
        <v>Alden W</v>
      </c>
      <c r="E713" s="8" t="str">
        <f>LEFT(B713,FIND(",",B713)-1)</f>
        <v>Hall</v>
      </c>
      <c r="F713" s="8" t="str">
        <f>CONCATENATE(C713,"",D713," ",E713)</f>
        <v>Mr. Alden W Hall</v>
      </c>
    </row>
    <row r="714" spans="1:6" x14ac:dyDescent="0.3">
      <c r="A714" s="10" t="s">
        <v>328</v>
      </c>
      <c r="B714" s="10" t="s">
        <v>329</v>
      </c>
      <c r="C714" s="14" t="str">
        <f>MID(B714,FIND(",",B714)+2,FIND(".",B714)-FIND(",",B714))</f>
        <v xml:space="preserve">Mr. </v>
      </c>
      <c r="D714" s="8" t="str">
        <f>TRIM(MID(B714,FIND(".",B714)+1,LEN(B714)))</f>
        <v>Ben</v>
      </c>
      <c r="E714" s="8" t="str">
        <f>LEFT(B714,FIND(",",B714)-1)</f>
        <v>Brimble</v>
      </c>
      <c r="F714" s="8" t="str">
        <f>CONCATENATE(C714,"",D714," ",E714)</f>
        <v>Mr. Ben Brimble</v>
      </c>
    </row>
    <row r="715" spans="1:6" x14ac:dyDescent="0.3">
      <c r="A715" s="10" t="s">
        <v>3280</v>
      </c>
      <c r="B715" s="10" t="s">
        <v>3281</v>
      </c>
      <c r="C715" s="14" t="str">
        <f>MID(B715,FIND(",",B715)+2,FIND(".",B715)-FIND(",",B715))</f>
        <v xml:space="preserve">Ms. </v>
      </c>
      <c r="D715" s="8" t="str">
        <f>TRIM(MID(B715,FIND(".",B715)+1,LEN(B715)))</f>
        <v>Suzanne M</v>
      </c>
      <c r="E715" s="8" t="str">
        <f>LEFT(B715,FIND(",",B715)-1)</f>
        <v>Grise</v>
      </c>
      <c r="F715" s="8" t="str">
        <f>CONCATENATE(C715,"",D715," ",E715)</f>
        <v>Ms. Suzanne M Grise</v>
      </c>
    </row>
    <row r="716" spans="1:6" x14ac:dyDescent="0.3">
      <c r="A716" s="10" t="s">
        <v>3282</v>
      </c>
      <c r="B716" s="10" t="s">
        <v>3283</v>
      </c>
      <c r="C716" s="14" t="str">
        <f>MID(B716,FIND(",",B716)+2,FIND(".",B716)-FIND(",",B716))</f>
        <v xml:space="preserve">Ms. </v>
      </c>
      <c r="D716" s="8" t="str">
        <f>TRIM(MID(B716,FIND(".",B716)+1,LEN(B716)))</f>
        <v>Heidi Z.</v>
      </c>
      <c r="E716" s="8" t="str">
        <f>LEFT(B716,FIND(",",B716)-1)</f>
        <v>Skildum</v>
      </c>
      <c r="F716" s="8" t="str">
        <f>CONCATENATE(C716,"",D716," ",E716)</f>
        <v>Ms. Heidi Z. Skildum</v>
      </c>
    </row>
    <row r="717" spans="1:6" x14ac:dyDescent="0.3">
      <c r="A717" s="10" t="s">
        <v>3284</v>
      </c>
      <c r="B717" s="10" t="s">
        <v>3285</v>
      </c>
      <c r="C717" s="14" t="str">
        <f>MID(B717,FIND(",",B717)+2,FIND(".",B717)-FIND(",",B717))</f>
        <v xml:space="preserve">Ms. </v>
      </c>
      <c r="D717" s="8" t="str">
        <f>TRIM(MID(B717,FIND(".",B717)+1,LEN(B717)))</f>
        <v>Carolyn</v>
      </c>
      <c r="E717" s="8" t="str">
        <f>LEFT(B717,FIND(",",B717)-1)</f>
        <v>Yang</v>
      </c>
      <c r="F717" s="8" t="str">
        <f>CONCATENATE(C717,"",D717," ",E717)</f>
        <v>Ms. Carolyn Yang</v>
      </c>
    </row>
    <row r="718" spans="1:6" x14ac:dyDescent="0.3">
      <c r="A718" s="10" t="s">
        <v>3286</v>
      </c>
      <c r="B718" s="10" t="s">
        <v>3287</v>
      </c>
      <c r="C718" s="14" t="str">
        <f>MID(B718,FIND(",",B718)+2,FIND(".",B718)-FIND(",",B718))</f>
        <v xml:space="preserve">Ms. </v>
      </c>
      <c r="D718" s="8" t="str">
        <f>TRIM(MID(B718,FIND(".",B718)+1,LEN(B718)))</f>
        <v>Sabine</v>
      </c>
      <c r="E718" s="8" t="str">
        <f>LEFT(B718,FIND(",",B718)-1)</f>
        <v>Fischer-Daly</v>
      </c>
      <c r="F718" s="8" t="str">
        <f>CONCATENATE(C718,"",D718," ",E718)</f>
        <v>Ms. Sabine Fischer-Daly</v>
      </c>
    </row>
    <row r="719" spans="1:6" x14ac:dyDescent="0.3">
      <c r="A719" s="10" t="s">
        <v>3288</v>
      </c>
      <c r="B719" s="10" t="s">
        <v>3289</v>
      </c>
      <c r="C719" s="14" t="str">
        <f>MID(B719,FIND(",",B719)+2,FIND(".",B719)-FIND(",",B719))</f>
        <v xml:space="preserve">Mr. </v>
      </c>
      <c r="D719" s="8" t="str">
        <f>TRIM(MID(B719,FIND(".",B719)+1,LEN(B719)))</f>
        <v>Bobby</v>
      </c>
      <c r="E719" s="8" t="str">
        <f>LEFT(B719,FIND(",",B719)-1)</f>
        <v>Asher</v>
      </c>
      <c r="F719" s="8" t="str">
        <f>CONCATENATE(C719,"",D719," ",E719)</f>
        <v>Mr. Bobby Asher</v>
      </c>
    </row>
    <row r="720" spans="1:6" x14ac:dyDescent="0.3">
      <c r="A720" s="10" t="s">
        <v>3290</v>
      </c>
      <c r="B720" s="10" t="s">
        <v>3291</v>
      </c>
      <c r="C720" s="14" t="str">
        <f>MID(B720,FIND(",",B720)+2,FIND(".",B720)-FIND(",",B720))</f>
        <v xml:space="preserve">Mr. </v>
      </c>
      <c r="D720" s="8" t="str">
        <f>TRIM(MID(B720,FIND(".",B720)+1,LEN(B720)))</f>
        <v>Fan</v>
      </c>
      <c r="E720" s="8" t="str">
        <f>LEFT(B720,FIND(",",B720)-1)</f>
        <v>Zhou</v>
      </c>
      <c r="F720" s="8" t="str">
        <f>CONCATENATE(C720,"",D720," ",E720)</f>
        <v>Mr. Fan Zhou</v>
      </c>
    </row>
    <row r="721" spans="1:6" x14ac:dyDescent="0.3">
      <c r="A721" s="10" t="s">
        <v>3292</v>
      </c>
      <c r="B721" s="10" t="s">
        <v>3293</v>
      </c>
      <c r="C721" s="14" t="str">
        <f>MID(B721,FIND(",",B721)+2,FIND(".",B721)-FIND(",",B721))</f>
        <v xml:space="preserve">Mrs. </v>
      </c>
      <c r="D721" s="8" t="str">
        <f>TRIM(MID(B721,FIND(".",B721)+1,LEN(B721)))</f>
        <v>Rachel M</v>
      </c>
      <c r="E721" s="8" t="str">
        <f>LEFT(B721,FIND(",",B721)-1)</f>
        <v>Rudder</v>
      </c>
      <c r="F721" s="8" t="str">
        <f>CONCATENATE(C721,"",D721," ",E721)</f>
        <v>Mrs. Rachel M Rudder</v>
      </c>
    </row>
    <row r="722" spans="1:6" x14ac:dyDescent="0.3">
      <c r="A722" s="10" t="s">
        <v>3294</v>
      </c>
      <c r="B722" s="10" t="s">
        <v>3295</v>
      </c>
      <c r="C722" s="14" t="str">
        <f>MID(B722,FIND(",",B722)+2,FIND(".",B722)-FIND(",",B722))</f>
        <v xml:space="preserve">Mr. </v>
      </c>
      <c r="D722" s="8" t="str">
        <f>TRIM(MID(B722,FIND(".",B722)+1,LEN(B722)))</f>
        <v>Greg</v>
      </c>
      <c r="E722" s="8" t="str">
        <f>LEFT(B722,FIND(",",B722)-1)</f>
        <v>Cartmell</v>
      </c>
      <c r="F722" s="8" t="str">
        <f>CONCATENATE(C722,"",D722," ",E722)</f>
        <v>Mr. Greg Cartmell</v>
      </c>
    </row>
    <row r="723" spans="1:6" x14ac:dyDescent="0.3">
      <c r="A723" s="10" t="s">
        <v>3296</v>
      </c>
      <c r="B723" s="10" t="s">
        <v>3297</v>
      </c>
      <c r="C723" s="14" t="str">
        <f>MID(B723,FIND(",",B723)+2,FIND(".",B723)-FIND(",",B723))</f>
        <v xml:space="preserve">Mr. </v>
      </c>
      <c r="D723" s="8" t="str">
        <f>TRIM(MID(B723,FIND(".",B723)+1,LEN(B723)))</f>
        <v>Dan</v>
      </c>
      <c r="E723" s="8" t="str">
        <f>LEFT(B723,FIND(",",B723)-1)</f>
        <v>Troland</v>
      </c>
      <c r="F723" s="8" t="str">
        <f>CONCATENATE(C723,"",D723," ",E723)</f>
        <v>Mr. Dan Troland</v>
      </c>
    </row>
    <row r="724" spans="1:6" x14ac:dyDescent="0.3">
      <c r="A724" s="10" t="s">
        <v>3298</v>
      </c>
      <c r="B724" s="10" t="s">
        <v>3299</v>
      </c>
      <c r="C724" s="14" t="str">
        <f>MID(B724,FIND(",",B724)+2,FIND(".",B724)-FIND(",",B724))</f>
        <v xml:space="preserve">Ms. </v>
      </c>
      <c r="D724" s="8" t="str">
        <f>TRIM(MID(B724,FIND(".",B724)+1,LEN(B724)))</f>
        <v>Jennifer A</v>
      </c>
      <c r="E724" s="8" t="str">
        <f>LEFT(B724,FIND(",",B724)-1)</f>
        <v>Hall</v>
      </c>
      <c r="F724" s="8" t="str">
        <f>CONCATENATE(C724,"",D724," ",E724)</f>
        <v>Ms. Jennifer A Hall</v>
      </c>
    </row>
    <row r="725" spans="1:6" x14ac:dyDescent="0.3">
      <c r="A725" s="10" t="s">
        <v>330</v>
      </c>
      <c r="B725" s="10" t="s">
        <v>331</v>
      </c>
      <c r="C725" s="14" t="str">
        <f>MID(B725,FIND(",",B725)+2,FIND(".",B725)-FIND(",",B725))</f>
        <v xml:space="preserve">Ms. </v>
      </c>
      <c r="D725" s="8" t="str">
        <f>TRIM(MID(B725,FIND(".",B725)+1,LEN(B725)))</f>
        <v>Jana</v>
      </c>
      <c r="E725" s="8" t="str">
        <f>LEFT(B725,FIND(",",B725)-1)</f>
        <v>Trenk</v>
      </c>
      <c r="F725" s="8" t="str">
        <f>CONCATENATE(C725,"",D725," ",E725)</f>
        <v>Ms. Jana Trenk</v>
      </c>
    </row>
    <row r="726" spans="1:6" x14ac:dyDescent="0.3">
      <c r="A726" s="10" t="s">
        <v>3300</v>
      </c>
      <c r="B726" s="10" t="s">
        <v>3301</v>
      </c>
      <c r="C726" s="14" t="str">
        <f>MID(B726,FIND(",",B726)+2,FIND(".",B726)-FIND(",",B726))</f>
        <v xml:space="preserve">Mrs. </v>
      </c>
      <c r="D726" s="8" t="str">
        <f>TRIM(MID(B726,FIND(".",B726)+1,LEN(B726)))</f>
        <v>Jessica</v>
      </c>
      <c r="E726" s="8" t="str">
        <f>LEFT(B726,FIND(",",B726)-1)</f>
        <v>Berg</v>
      </c>
      <c r="F726" s="8" t="str">
        <f>CONCATENATE(C726,"",D726," ",E726)</f>
        <v>Mrs. Jessica Berg</v>
      </c>
    </row>
    <row r="727" spans="1:6" x14ac:dyDescent="0.3">
      <c r="A727" s="10" t="s">
        <v>3302</v>
      </c>
      <c r="B727" s="10" t="s">
        <v>3303</v>
      </c>
      <c r="C727" s="14" t="str">
        <f>MID(B727,FIND(",",B727)+2,FIND(".",B727)-FIND(",",B727))</f>
        <v xml:space="preserve">Mr. </v>
      </c>
      <c r="D727" s="8" t="str">
        <f>TRIM(MID(B727,FIND(".",B727)+1,LEN(B727)))</f>
        <v>Chaiwat</v>
      </c>
      <c r="E727" s="8" t="str">
        <f>LEFT(B727,FIND(",",B727)-1)</f>
        <v>Engtrakul</v>
      </c>
      <c r="F727" s="8" t="str">
        <f>CONCATENATE(C727,"",D727," ",E727)</f>
        <v>Mr. Chaiwat Engtrakul</v>
      </c>
    </row>
    <row r="728" spans="1:6" x14ac:dyDescent="0.3">
      <c r="A728" s="10" t="s">
        <v>3304</v>
      </c>
      <c r="B728" s="10" t="s">
        <v>3305</v>
      </c>
      <c r="C728" s="14" t="str">
        <f>MID(B728,FIND(",",B728)+2,FIND(".",B728)-FIND(",",B728))</f>
        <v xml:space="preserve">Ms. </v>
      </c>
      <c r="D728" s="8" t="str">
        <f>TRIM(MID(B728,FIND(".",B728)+1,LEN(B728)))</f>
        <v>Kerri</v>
      </c>
      <c r="E728" s="8" t="str">
        <f>LEFT(B728,FIND(",",B728)-1)</f>
        <v>Leonhardt</v>
      </c>
      <c r="F728" s="8" t="str">
        <f>CONCATENATE(C728,"",D728," ",E728)</f>
        <v>Ms. Kerri Leonhardt</v>
      </c>
    </row>
    <row r="729" spans="1:6" x14ac:dyDescent="0.3">
      <c r="A729" s="10" t="s">
        <v>3306</v>
      </c>
      <c r="B729" s="10" t="s">
        <v>3307</v>
      </c>
      <c r="C729" s="14" t="str">
        <f>MID(B729,FIND(",",B729)+2,FIND(".",B729)-FIND(",",B729))</f>
        <v xml:space="preserve">Ms. </v>
      </c>
      <c r="D729" s="8" t="str">
        <f>TRIM(MID(B729,FIND(".",B729)+1,LEN(B729)))</f>
        <v>Lisa</v>
      </c>
      <c r="E729" s="8" t="str">
        <f>LEFT(B729,FIND(",",B729)-1)</f>
        <v>Goetz</v>
      </c>
      <c r="F729" s="8" t="str">
        <f>CONCATENATE(C729,"",D729," ",E729)</f>
        <v>Ms. Lisa Goetz</v>
      </c>
    </row>
    <row r="730" spans="1:6" x14ac:dyDescent="0.3">
      <c r="A730" s="10" t="s">
        <v>3308</v>
      </c>
      <c r="B730" s="10" t="s">
        <v>3309</v>
      </c>
      <c r="C730" s="14" t="str">
        <f>MID(B730,FIND(",",B730)+2,FIND(".",B730)-FIND(",",B730))</f>
        <v xml:space="preserve">Mr. </v>
      </c>
      <c r="D730" s="8" t="str">
        <f>TRIM(MID(B730,FIND(".",B730)+1,LEN(B730)))</f>
        <v>Nicholas G</v>
      </c>
      <c r="E730" s="8" t="str">
        <f>LEFT(B730,FIND(",",B730)-1)</f>
        <v>Cacharelis</v>
      </c>
      <c r="F730" s="8" t="str">
        <f>CONCATENATE(C730,"",D730," ",E730)</f>
        <v>Mr. Nicholas G Cacharelis</v>
      </c>
    </row>
    <row r="731" spans="1:6" x14ac:dyDescent="0.3">
      <c r="A731" s="10" t="s">
        <v>3310</v>
      </c>
      <c r="B731" s="10" t="s">
        <v>3311</v>
      </c>
      <c r="C731" s="14" t="str">
        <f>MID(B731,FIND(",",B731)+2,FIND(".",B731)-FIND(",",B731))</f>
        <v xml:space="preserve">Mr. </v>
      </c>
      <c r="D731" s="8" t="str">
        <f>TRIM(MID(B731,FIND(".",B731)+1,LEN(B731)))</f>
        <v>Vasilis S</v>
      </c>
      <c r="E731" s="8" t="str">
        <f>LEFT(B731,FIND(",",B731)-1)</f>
        <v>Kariolis</v>
      </c>
      <c r="F731" s="8" t="str">
        <f>CONCATENATE(C731,"",D731," ",E731)</f>
        <v>Mr. Vasilis S Kariolis</v>
      </c>
    </row>
    <row r="732" spans="1:6" x14ac:dyDescent="0.3">
      <c r="A732" s="10" t="s">
        <v>3312</v>
      </c>
      <c r="B732" s="10" t="s">
        <v>3313</v>
      </c>
      <c r="C732" s="14" t="str">
        <f>MID(B732,FIND(",",B732)+2,FIND(".",B732)-FIND(",",B732))</f>
        <v xml:space="preserve">Mr. </v>
      </c>
      <c r="D732" s="8" t="str">
        <f>TRIM(MID(B732,FIND(".",B732)+1,LEN(B732)))</f>
        <v>Michael P</v>
      </c>
      <c r="E732" s="8" t="str">
        <f>LEFT(B732,FIND(",",B732)-1)</f>
        <v>Zelwin</v>
      </c>
      <c r="F732" s="8" t="str">
        <f>CONCATENATE(C732,"",D732," ",E732)</f>
        <v>Mr. Michael P Zelwin</v>
      </c>
    </row>
    <row r="733" spans="1:6" x14ac:dyDescent="0.3">
      <c r="A733" s="10" t="s">
        <v>3314</v>
      </c>
      <c r="B733" s="10" t="s">
        <v>3315</v>
      </c>
      <c r="C733" s="14" t="str">
        <f>MID(B733,FIND(",",B733)+2,FIND(".",B733)-FIND(",",B733))</f>
        <v xml:space="preserve">Ms. </v>
      </c>
      <c r="D733" s="8" t="str">
        <f>TRIM(MID(B733,FIND(".",B733)+1,LEN(B733)))</f>
        <v>Colleen C.</v>
      </c>
      <c r="E733" s="8" t="str">
        <f>LEFT(B733,FIND(",",B733)-1)</f>
        <v>Barry</v>
      </c>
      <c r="F733" s="8" t="str">
        <f>CONCATENATE(C733,"",D733," ",E733)</f>
        <v>Ms. Colleen C. Barry</v>
      </c>
    </row>
    <row r="734" spans="1:6" x14ac:dyDescent="0.3">
      <c r="A734" s="10" t="s">
        <v>3316</v>
      </c>
      <c r="B734" s="10" t="s">
        <v>3317</v>
      </c>
      <c r="C734" s="14" t="str">
        <f>MID(B734,FIND(",",B734)+2,FIND(".",B734)-FIND(",",B734))</f>
        <v xml:space="preserve">Mrs. </v>
      </c>
      <c r="D734" s="8" t="str">
        <f>TRIM(MID(B734,FIND(".",B734)+1,LEN(B734)))</f>
        <v>Annika</v>
      </c>
      <c r="E734" s="8" t="str">
        <f>LEFT(B734,FIND(",",B734)-1)</f>
        <v>Bannon</v>
      </c>
      <c r="F734" s="8" t="str">
        <f>CONCATENATE(C734,"",D734," ",E734)</f>
        <v>Mrs. Annika Bannon</v>
      </c>
    </row>
    <row r="735" spans="1:6" x14ac:dyDescent="0.3">
      <c r="A735" s="10" t="s">
        <v>3318</v>
      </c>
      <c r="B735" s="10" t="s">
        <v>3319</v>
      </c>
      <c r="C735" s="14" t="str">
        <f>MID(B735,FIND(",",B735)+2,FIND(".",B735)-FIND(",",B735))</f>
        <v xml:space="preserve">Ms. </v>
      </c>
      <c r="D735" s="8" t="str">
        <f>TRIM(MID(B735,FIND(".",B735)+1,LEN(B735)))</f>
        <v>Kelly</v>
      </c>
      <c r="E735" s="8" t="str">
        <f>LEFT(B735,FIND(",",B735)-1)</f>
        <v>Chang</v>
      </c>
      <c r="F735" s="8" t="str">
        <f>CONCATENATE(C735,"",D735," ",E735)</f>
        <v>Ms. Kelly Chang</v>
      </c>
    </row>
    <row r="736" spans="1:6" x14ac:dyDescent="0.3">
      <c r="A736" s="10" t="s">
        <v>332</v>
      </c>
      <c r="B736" s="10" t="s">
        <v>333</v>
      </c>
      <c r="C736" s="14" t="str">
        <f>MID(B736,FIND(",",B736)+2,FIND(".",B736)-FIND(",",B736))</f>
        <v xml:space="preserve">Mr. </v>
      </c>
      <c r="D736" s="8" t="str">
        <f>TRIM(MID(B736,FIND(".",B736)+1,LEN(B736)))</f>
        <v>Jay T.</v>
      </c>
      <c r="E736" s="8" t="str">
        <f>LEFT(B736,FIND(",",B736)-1)</f>
        <v>Wittmann</v>
      </c>
      <c r="F736" s="8" t="str">
        <f>CONCATENATE(C736,"",D736," ",E736)</f>
        <v>Mr. Jay T. Wittmann</v>
      </c>
    </row>
    <row r="737" spans="1:6" x14ac:dyDescent="0.3">
      <c r="A737" s="10" t="s">
        <v>3320</v>
      </c>
      <c r="B737" s="10" t="s">
        <v>3321</v>
      </c>
      <c r="C737" s="14" t="str">
        <f>MID(B737,FIND(",",B737)+2,FIND(".",B737)-FIND(",",B737))</f>
        <v xml:space="preserve">Mr. </v>
      </c>
      <c r="D737" s="8" t="str">
        <f>TRIM(MID(B737,FIND(".",B737)+1,LEN(B737)))</f>
        <v>Nicholas C.</v>
      </c>
      <c r="E737" s="8" t="str">
        <f>LEFT(B737,FIND(",",B737)-1)</f>
        <v>Vetter</v>
      </c>
      <c r="F737" s="8" t="str">
        <f>CONCATENATE(C737,"",D737," ",E737)</f>
        <v>Mr. Nicholas C. Vetter</v>
      </c>
    </row>
    <row r="738" spans="1:6" x14ac:dyDescent="0.3">
      <c r="A738" s="10" t="s">
        <v>3322</v>
      </c>
      <c r="B738" s="10" t="s">
        <v>3323</v>
      </c>
      <c r="C738" s="14" t="str">
        <f>MID(B738,FIND(",",B738)+2,FIND(".",B738)-FIND(",",B738))</f>
        <v xml:space="preserve">Mrs. </v>
      </c>
      <c r="D738" s="8" t="str">
        <f>TRIM(MID(B738,FIND(".",B738)+1,LEN(B738)))</f>
        <v>Kelly K</v>
      </c>
      <c r="E738" s="8" t="str">
        <f>LEFT(B738,FIND(",",B738)-1)</f>
        <v>Jablonski</v>
      </c>
      <c r="F738" s="8" t="str">
        <f>CONCATENATE(C738,"",D738," ",E738)</f>
        <v>Mrs. Kelly K Jablonski</v>
      </c>
    </row>
    <row r="739" spans="1:6" x14ac:dyDescent="0.3">
      <c r="A739" s="10" t="s">
        <v>3324</v>
      </c>
      <c r="B739" s="10" t="s">
        <v>3325</v>
      </c>
      <c r="C739" s="14" t="str">
        <f>MID(B739,FIND(",",B739)+2,FIND(".",B739)-FIND(",",B739))</f>
        <v xml:space="preserve">Mr. </v>
      </c>
      <c r="D739" s="8" t="str">
        <f>TRIM(MID(B739,FIND(".",B739)+1,LEN(B739)))</f>
        <v>Andrew</v>
      </c>
      <c r="E739" s="8" t="str">
        <f>LEFT(B739,FIND(",",B739)-1)</f>
        <v>Jakubowitch</v>
      </c>
      <c r="F739" s="8" t="str">
        <f>CONCATENATE(C739,"",D739," ",E739)</f>
        <v>Mr. Andrew Jakubowitch</v>
      </c>
    </row>
    <row r="740" spans="1:6" x14ac:dyDescent="0.3">
      <c r="A740" s="10" t="s">
        <v>3326</v>
      </c>
      <c r="B740" s="10" t="s">
        <v>3327</v>
      </c>
      <c r="C740" s="14" t="str">
        <f>MID(B740,FIND(",",B740)+2,FIND(".",B740)-FIND(",",B740))</f>
        <v xml:space="preserve">Ms. </v>
      </c>
      <c r="D740" s="8" t="str">
        <f>TRIM(MID(B740,FIND(".",B740)+1,LEN(B740)))</f>
        <v>Hannah</v>
      </c>
      <c r="E740" s="8" t="str">
        <f>LEFT(B740,FIND(",",B740)-1)</f>
        <v>Altshuler</v>
      </c>
      <c r="F740" s="8" t="str">
        <f>CONCATENATE(C740,"",D740," ",E740)</f>
        <v>Ms. Hannah Altshuler</v>
      </c>
    </row>
    <row r="741" spans="1:6" x14ac:dyDescent="0.3">
      <c r="A741" s="10" t="s">
        <v>3328</v>
      </c>
      <c r="B741" s="10" t="s">
        <v>3329</v>
      </c>
      <c r="C741" s="14" t="str">
        <f>MID(B741,FIND(",",B741)+2,FIND(".",B741)-FIND(",",B741))</f>
        <v xml:space="preserve">Mr. </v>
      </c>
      <c r="D741" s="8" t="str">
        <f>TRIM(MID(B741,FIND(".",B741)+1,LEN(B741)))</f>
        <v>Patricio Sr.</v>
      </c>
      <c r="E741" s="8" t="str">
        <f>LEFT(B741,FIND(",",B741)-1)</f>
        <v>Ugarte</v>
      </c>
      <c r="F741" s="8" t="str">
        <f>CONCATENATE(C741,"",D741," ",E741)</f>
        <v>Mr. Patricio Sr. Ugarte</v>
      </c>
    </row>
    <row r="742" spans="1:6" x14ac:dyDescent="0.3">
      <c r="A742" s="10" t="s">
        <v>3330</v>
      </c>
      <c r="B742" s="10" t="s">
        <v>3331</v>
      </c>
      <c r="C742" s="14" t="str">
        <f>MID(B742,FIND(",",B742)+2,FIND(".",B742)-FIND(",",B742))</f>
        <v xml:space="preserve">Mr. </v>
      </c>
      <c r="D742" s="8" t="str">
        <f>TRIM(MID(B742,FIND(".",B742)+1,LEN(B742)))</f>
        <v>Robert B</v>
      </c>
      <c r="E742" s="8" t="str">
        <f>LEFT(B742,FIND(",",B742)-1)</f>
        <v>Tusso</v>
      </c>
      <c r="F742" s="8" t="str">
        <f>CONCATENATE(C742,"",D742," ",E742)</f>
        <v>Mr. Robert B Tusso</v>
      </c>
    </row>
    <row r="743" spans="1:6" x14ac:dyDescent="0.3">
      <c r="A743" s="10" t="s">
        <v>3332</v>
      </c>
      <c r="B743" s="10" t="s">
        <v>3333</v>
      </c>
      <c r="C743" s="14" t="str">
        <f>MID(B743,FIND(",",B743)+2,FIND(".",B743)-FIND(",",B743))</f>
        <v xml:space="preserve">Mr. </v>
      </c>
      <c r="D743" s="8" t="str">
        <f>TRIM(MID(B743,FIND(".",B743)+1,LEN(B743)))</f>
        <v>Benjamin M</v>
      </c>
      <c r="E743" s="8" t="str">
        <f>LEFT(B743,FIND(",",B743)-1)</f>
        <v>Johnson</v>
      </c>
      <c r="F743" s="8" t="str">
        <f>CONCATENATE(C743,"",D743," ",E743)</f>
        <v>Mr. Benjamin M Johnson</v>
      </c>
    </row>
    <row r="744" spans="1:6" x14ac:dyDescent="0.3">
      <c r="A744" s="10" t="s">
        <v>3334</v>
      </c>
      <c r="B744" s="10" t="s">
        <v>3335</v>
      </c>
      <c r="C744" s="14" t="str">
        <f>MID(B744,FIND(",",B744)+2,FIND(".",B744)-FIND(",",B744))</f>
        <v xml:space="preserve">Mr. </v>
      </c>
      <c r="D744" s="8" t="str">
        <f>TRIM(MID(B744,FIND(".",B744)+1,LEN(B744)))</f>
        <v>Robert</v>
      </c>
      <c r="E744" s="8" t="str">
        <f>LEFT(B744,FIND(",",B744)-1)</f>
        <v>Landry</v>
      </c>
      <c r="F744" s="8" t="str">
        <f>CONCATENATE(C744,"",D744," ",E744)</f>
        <v>Mr. Robert Landry</v>
      </c>
    </row>
    <row r="745" spans="1:6" x14ac:dyDescent="0.3">
      <c r="A745" s="10" t="s">
        <v>3336</v>
      </c>
      <c r="B745" s="10" t="s">
        <v>3337</v>
      </c>
      <c r="C745" s="14" t="str">
        <f>MID(B745,FIND(",",B745)+2,FIND(".",B745)-FIND(",",B745))</f>
        <v xml:space="preserve">Mr. </v>
      </c>
      <c r="D745" s="8" t="str">
        <f>TRIM(MID(B745,FIND(".",B745)+1,LEN(B745)))</f>
        <v>Eric R.</v>
      </c>
      <c r="E745" s="8" t="str">
        <f>LEFT(B745,FIND(",",B745)-1)</f>
        <v>McDonald</v>
      </c>
      <c r="F745" s="8" t="str">
        <f>CONCATENATE(C745,"",D745," ",E745)</f>
        <v>Mr. Eric R. McDonald</v>
      </c>
    </row>
    <row r="746" spans="1:6" x14ac:dyDescent="0.3">
      <c r="A746" s="10" t="s">
        <v>3338</v>
      </c>
      <c r="B746" s="10" t="s">
        <v>3339</v>
      </c>
      <c r="C746" s="14" t="str">
        <f>MID(B746,FIND(",",B746)+2,FIND(".",B746)-FIND(",",B746))</f>
        <v xml:space="preserve">Mr. </v>
      </c>
      <c r="D746" s="8" t="str">
        <f>TRIM(MID(B746,FIND(".",B746)+1,LEN(B746)))</f>
        <v>Matthew</v>
      </c>
      <c r="E746" s="8" t="str">
        <f>LEFT(B746,FIND(",",B746)-1)</f>
        <v>Dunlap</v>
      </c>
      <c r="F746" s="8" t="str">
        <f>CONCATENATE(C746,"",D746," ",E746)</f>
        <v>Mr. Matthew Dunlap</v>
      </c>
    </row>
    <row r="747" spans="1:6" x14ac:dyDescent="0.3">
      <c r="A747" s="10" t="s">
        <v>334</v>
      </c>
      <c r="B747" s="10" t="s">
        <v>335</v>
      </c>
      <c r="C747" s="14" t="str">
        <f>MID(B747,FIND(",",B747)+2,FIND(".",B747)-FIND(",",B747))</f>
        <v xml:space="preserve">Ms. </v>
      </c>
      <c r="D747" s="8" t="str">
        <f>TRIM(MID(B747,FIND(".",B747)+1,LEN(B747)))</f>
        <v>Marie-Helene</v>
      </c>
      <c r="E747" s="8" t="str">
        <f>LEFT(B747,FIND(",",B747)-1)</f>
        <v>Tremblay</v>
      </c>
      <c r="F747" s="8" t="str">
        <f>CONCATENATE(C747,"",D747," ",E747)</f>
        <v>Ms. Marie-Helene Tremblay</v>
      </c>
    </row>
    <row r="748" spans="1:6" x14ac:dyDescent="0.3">
      <c r="A748" s="10" t="s">
        <v>3340</v>
      </c>
      <c r="B748" s="10" t="s">
        <v>3341</v>
      </c>
      <c r="C748" s="14" t="str">
        <f>MID(B748,FIND(",",B748)+2,FIND(".",B748)-FIND(",",B748))</f>
        <v xml:space="preserve">Mr. </v>
      </c>
      <c r="D748" s="8" t="str">
        <f>TRIM(MID(B748,FIND(".",B748)+1,LEN(B748)))</f>
        <v>Bob R</v>
      </c>
      <c r="E748" s="8" t="str">
        <f>LEFT(B748,FIND(",",B748)-1)</f>
        <v>Larue</v>
      </c>
      <c r="F748" s="8" t="str">
        <f>CONCATENATE(C748,"",D748," ",E748)</f>
        <v>Mr. Bob R Larue</v>
      </c>
    </row>
    <row r="749" spans="1:6" x14ac:dyDescent="0.3">
      <c r="A749" s="10" t="s">
        <v>3342</v>
      </c>
      <c r="B749" s="10" t="s">
        <v>3343</v>
      </c>
      <c r="C749" s="14" t="str">
        <f>MID(B749,FIND(",",B749)+2,FIND(".",B749)-FIND(",",B749))</f>
        <v xml:space="preserve">Ms. </v>
      </c>
      <c r="D749" s="8" t="str">
        <f>TRIM(MID(B749,FIND(".",B749)+1,LEN(B749)))</f>
        <v>Stephanie J.</v>
      </c>
      <c r="E749" s="8" t="str">
        <f>LEFT(B749,FIND(",",B749)-1)</f>
        <v>Hodge</v>
      </c>
      <c r="F749" s="8" t="str">
        <f>CONCATENATE(C749,"",D749," ",E749)</f>
        <v>Ms. Stephanie J. Hodge</v>
      </c>
    </row>
    <row r="750" spans="1:6" x14ac:dyDescent="0.3">
      <c r="A750" s="10" t="s">
        <v>3344</v>
      </c>
      <c r="B750" s="10" t="s">
        <v>3345</v>
      </c>
      <c r="C750" s="14" t="str">
        <f>MID(B750,FIND(",",B750)+2,FIND(".",B750)-FIND(",",B750))</f>
        <v xml:space="preserve">Mr. </v>
      </c>
      <c r="D750" s="8" t="str">
        <f>TRIM(MID(B750,FIND(".",B750)+1,LEN(B750)))</f>
        <v>Jake</v>
      </c>
      <c r="E750" s="8" t="str">
        <f>LEFT(B750,FIND(",",B750)-1)</f>
        <v>Marcus</v>
      </c>
      <c r="F750" s="8" t="str">
        <f>CONCATENATE(C750,"",D750," ",E750)</f>
        <v>Mr. Jake Marcus</v>
      </c>
    </row>
    <row r="751" spans="1:6" x14ac:dyDescent="0.3">
      <c r="A751" s="10" t="s">
        <v>3346</v>
      </c>
      <c r="B751" s="10" t="s">
        <v>3347</v>
      </c>
      <c r="C751" s="14" t="str">
        <f>MID(B751,FIND(",",B751)+2,FIND(".",B751)-FIND(",",B751))</f>
        <v xml:space="preserve">Ms. </v>
      </c>
      <c r="D751" s="8" t="str">
        <f>TRIM(MID(B751,FIND(".",B751)+1,LEN(B751)))</f>
        <v>Alison L.</v>
      </c>
      <c r="E751" s="8" t="str">
        <f>LEFT(B751,FIND(",",B751)-1)</f>
        <v>Daubert</v>
      </c>
      <c r="F751" s="8" t="str">
        <f>CONCATENATE(C751,"",D751," ",E751)</f>
        <v>Ms. Alison L. Daubert</v>
      </c>
    </row>
    <row r="752" spans="1:6" x14ac:dyDescent="0.3">
      <c r="A752" s="10" t="s">
        <v>3348</v>
      </c>
      <c r="B752" s="10" t="s">
        <v>3349</v>
      </c>
      <c r="C752" s="14" t="str">
        <f>MID(B752,FIND(",",B752)+2,FIND(".",B752)-FIND(",",B752))</f>
        <v xml:space="preserve">Ms. </v>
      </c>
      <c r="D752" s="8" t="str">
        <f>TRIM(MID(B752,FIND(".",B752)+1,LEN(B752)))</f>
        <v>Lindsay M</v>
      </c>
      <c r="E752" s="8" t="str">
        <f>LEFT(B752,FIND(",",B752)-1)</f>
        <v>Close</v>
      </c>
      <c r="F752" s="8" t="str">
        <f>CONCATENATE(C752,"",D752," ",E752)</f>
        <v>Ms. Lindsay M Close</v>
      </c>
    </row>
    <row r="753" spans="1:6" x14ac:dyDescent="0.3">
      <c r="A753" s="10" t="s">
        <v>3350</v>
      </c>
      <c r="B753" s="10" t="s">
        <v>3351</v>
      </c>
      <c r="C753" s="14" t="str">
        <f>MID(B753,FIND(",",B753)+2,FIND(".",B753)-FIND(",",B753))</f>
        <v xml:space="preserve">Mr. </v>
      </c>
      <c r="D753" s="8" t="str">
        <f>TRIM(MID(B753,FIND(".",B753)+1,LEN(B753)))</f>
        <v>Guillaume</v>
      </c>
      <c r="E753" s="8" t="str">
        <f>LEFT(B753,FIND(",",B753)-1)</f>
        <v>Roels</v>
      </c>
      <c r="F753" s="8" t="str">
        <f>CONCATENATE(C753,"",D753," ",E753)</f>
        <v>Mr. Guillaume Roels</v>
      </c>
    </row>
    <row r="754" spans="1:6" x14ac:dyDescent="0.3">
      <c r="A754" s="10" t="s">
        <v>3352</v>
      </c>
      <c r="B754" s="10" t="s">
        <v>3353</v>
      </c>
      <c r="C754" s="14" t="str">
        <f>MID(B754,FIND(",",B754)+2,FIND(".",B754)-FIND(",",B754))</f>
        <v xml:space="preserve">Ms. </v>
      </c>
      <c r="D754" s="8" t="str">
        <f>TRIM(MID(B754,FIND(".",B754)+1,LEN(B754)))</f>
        <v>Kaylee</v>
      </c>
      <c r="E754" s="8" t="str">
        <f>LEFT(B754,FIND(",",B754)-1)</f>
        <v>Venosky</v>
      </c>
      <c r="F754" s="8" t="str">
        <f>CONCATENATE(C754,"",D754," ",E754)</f>
        <v>Ms. Kaylee Venosky</v>
      </c>
    </row>
    <row r="755" spans="1:6" x14ac:dyDescent="0.3">
      <c r="A755" s="10" t="s">
        <v>3354</v>
      </c>
      <c r="B755" s="10" t="s">
        <v>3355</v>
      </c>
      <c r="C755" s="14" t="str">
        <f>MID(B755,FIND(",",B755)+2,FIND(".",B755)-FIND(",",B755))</f>
        <v xml:space="preserve">Ms. </v>
      </c>
      <c r="D755" s="8" t="str">
        <f>TRIM(MID(B755,FIND(".",B755)+1,LEN(B755)))</f>
        <v>Theresa</v>
      </c>
      <c r="E755" s="8" t="str">
        <f>LEFT(B755,FIND(",",B755)-1)</f>
        <v>Gosnell</v>
      </c>
      <c r="F755" s="8" t="str">
        <f>CONCATENATE(C755,"",D755," ",E755)</f>
        <v>Ms. Theresa Gosnell</v>
      </c>
    </row>
    <row r="756" spans="1:6" x14ac:dyDescent="0.3">
      <c r="A756" s="10" t="s">
        <v>3356</v>
      </c>
      <c r="B756" s="10" t="s">
        <v>3357</v>
      </c>
      <c r="C756" s="14" t="str">
        <f>MID(B756,FIND(",",B756)+2,FIND(".",B756)-FIND(",",B756))</f>
        <v xml:space="preserve">Mr. </v>
      </c>
      <c r="D756" s="8" t="str">
        <f>TRIM(MID(B756,FIND(".",B756)+1,LEN(B756)))</f>
        <v>Travis G.</v>
      </c>
      <c r="E756" s="8" t="str">
        <f>LEFT(B756,FIND(",",B756)-1)</f>
        <v>Chewning-Kulick</v>
      </c>
      <c r="F756" s="8" t="str">
        <f>CONCATENATE(C756,"",D756," ",E756)</f>
        <v>Mr. Travis G. Chewning-Kulick</v>
      </c>
    </row>
    <row r="757" spans="1:6" x14ac:dyDescent="0.3">
      <c r="A757" s="10" t="s">
        <v>3358</v>
      </c>
      <c r="B757" s="10" t="s">
        <v>3359</v>
      </c>
      <c r="C757" s="14" t="str">
        <f>MID(B757,FIND(",",B757)+2,FIND(".",B757)-FIND(",",B757))</f>
        <v xml:space="preserve">Ms. </v>
      </c>
      <c r="D757" s="8" t="str">
        <f>TRIM(MID(B757,FIND(".",B757)+1,LEN(B757)))</f>
        <v>Emma L.</v>
      </c>
      <c r="E757" s="8" t="str">
        <f>LEFT(B757,FIND(",",B757)-1)</f>
        <v>McCarron</v>
      </c>
      <c r="F757" s="8" t="str">
        <f>CONCATENATE(C757,"",D757," ",E757)</f>
        <v>Ms. Emma L. McCarron</v>
      </c>
    </row>
    <row r="758" spans="1:6" x14ac:dyDescent="0.3">
      <c r="A758" s="10" t="s">
        <v>336</v>
      </c>
      <c r="B758" s="10" t="s">
        <v>337</v>
      </c>
      <c r="C758" s="14" t="str">
        <f>MID(B758,FIND(",",B758)+2,FIND(".",B758)-FIND(",",B758))</f>
        <v xml:space="preserve">Ms. </v>
      </c>
      <c r="D758" s="8" t="str">
        <f>TRIM(MID(B758,FIND(".",B758)+1,LEN(B758)))</f>
        <v>Bret R</v>
      </c>
      <c r="E758" s="8" t="str">
        <f>LEFT(B758,FIND(",",B758)-1)</f>
        <v>Scofield</v>
      </c>
      <c r="F758" s="8" t="str">
        <f>CONCATENATE(C758,"",D758," ",E758)</f>
        <v>Ms. Bret R Scofield</v>
      </c>
    </row>
    <row r="759" spans="1:6" x14ac:dyDescent="0.3">
      <c r="A759" s="10" t="s">
        <v>3360</v>
      </c>
      <c r="B759" s="10" t="s">
        <v>3361</v>
      </c>
      <c r="C759" s="14" t="str">
        <f>MID(B759,FIND(",",B759)+2,FIND(".",B759)-FIND(",",B759))</f>
        <v xml:space="preserve">Ms. </v>
      </c>
      <c r="D759" s="8" t="str">
        <f>TRIM(MID(B759,FIND(".",B759)+1,LEN(B759)))</f>
        <v>Linda</v>
      </c>
      <c r="E759" s="8" t="str">
        <f>LEFT(B759,FIND(",",B759)-1)</f>
        <v>Manion</v>
      </c>
      <c r="F759" s="8" t="str">
        <f>CONCATENATE(C759,"",D759," ",E759)</f>
        <v>Ms. Linda Manion</v>
      </c>
    </row>
    <row r="760" spans="1:6" x14ac:dyDescent="0.3">
      <c r="A760" s="10" t="s">
        <v>3362</v>
      </c>
      <c r="B760" s="10" t="s">
        <v>3363</v>
      </c>
      <c r="C760" s="14" t="str">
        <f>MID(B760,FIND(",",B760)+2,FIND(".",B760)-FIND(",",B760))</f>
        <v xml:space="preserve">Mr. </v>
      </c>
      <c r="D760" s="8" t="str">
        <f>TRIM(MID(B760,FIND(".",B760)+1,LEN(B760)))</f>
        <v>Owen R</v>
      </c>
      <c r="E760" s="8" t="str">
        <f>LEFT(B760,FIND(",",B760)-1)</f>
        <v>Strong</v>
      </c>
      <c r="F760" s="8" t="str">
        <f>CONCATENATE(C760,"",D760," ",E760)</f>
        <v>Mr. Owen R Strong</v>
      </c>
    </row>
    <row r="761" spans="1:6" x14ac:dyDescent="0.3">
      <c r="A761" s="10" t="s">
        <v>3364</v>
      </c>
      <c r="B761" s="10" t="s">
        <v>3365</v>
      </c>
      <c r="C761" s="14" t="str">
        <f>MID(B761,FIND(",",B761)+2,FIND(".",B761)-FIND(",",B761))</f>
        <v xml:space="preserve">Mr. </v>
      </c>
      <c r="D761" s="8" t="str">
        <f>TRIM(MID(B761,FIND(".",B761)+1,LEN(B761)))</f>
        <v>Jacob</v>
      </c>
      <c r="E761" s="8" t="str">
        <f>LEFT(B761,FIND(",",B761)-1)</f>
        <v>Leblanc</v>
      </c>
      <c r="F761" s="8" t="str">
        <f>CONCATENATE(C761,"",D761," ",E761)</f>
        <v>Mr. Jacob Leblanc</v>
      </c>
    </row>
    <row r="762" spans="1:6" x14ac:dyDescent="0.3">
      <c r="A762" s="10" t="s">
        <v>3366</v>
      </c>
      <c r="B762" s="10" t="s">
        <v>3367</v>
      </c>
      <c r="C762" s="14" t="str">
        <f>MID(B762,FIND(",",B762)+2,FIND(".",B762)-FIND(",",B762))</f>
        <v xml:space="preserve">Ms. </v>
      </c>
      <c r="D762" s="8" t="str">
        <f>TRIM(MID(B762,FIND(".",B762)+1,LEN(B762)))</f>
        <v>Jacqueline</v>
      </c>
      <c r="E762" s="8" t="str">
        <f>LEFT(B762,FIND(",",B762)-1)</f>
        <v>Palmer</v>
      </c>
      <c r="F762" s="8" t="str">
        <f>CONCATENATE(C762,"",D762," ",E762)</f>
        <v>Ms. Jacqueline Palmer</v>
      </c>
    </row>
    <row r="763" spans="1:6" x14ac:dyDescent="0.3">
      <c r="A763" s="10" t="s">
        <v>3368</v>
      </c>
      <c r="B763" s="10" t="s">
        <v>3369</v>
      </c>
      <c r="C763" s="14" t="str">
        <f>MID(B763,FIND(",",B763)+2,FIND(".",B763)-FIND(",",B763))</f>
        <v xml:space="preserve">Mr. </v>
      </c>
      <c r="D763" s="8" t="str">
        <f>TRIM(MID(B763,FIND(".",B763)+1,LEN(B763)))</f>
        <v>Yefeng</v>
      </c>
      <c r="E763" s="8" t="str">
        <f>LEFT(B763,FIND(",",B763)-1)</f>
        <v>Shen</v>
      </c>
      <c r="F763" s="8" t="str">
        <f>CONCATENATE(C763,"",D763," ",E763)</f>
        <v>Mr. Yefeng Shen</v>
      </c>
    </row>
    <row r="764" spans="1:6" x14ac:dyDescent="0.3">
      <c r="A764" s="10" t="s">
        <v>3370</v>
      </c>
      <c r="B764" s="10" t="s">
        <v>3371</v>
      </c>
      <c r="C764" s="14" t="str">
        <f>MID(B764,FIND(",",B764)+2,FIND(".",B764)-FIND(",",B764))</f>
        <v xml:space="preserve">Mr. </v>
      </c>
      <c r="D764" s="8" t="str">
        <f>TRIM(MID(B764,FIND(".",B764)+1,LEN(B764)))</f>
        <v>Thomas J</v>
      </c>
      <c r="E764" s="8" t="str">
        <f>LEFT(B764,FIND(",",B764)-1)</f>
        <v>Goldsby</v>
      </c>
      <c r="F764" s="8" t="str">
        <f>CONCATENATE(C764,"",D764," ",E764)</f>
        <v>Mr. Thomas J Goldsby</v>
      </c>
    </row>
    <row r="765" spans="1:6" x14ac:dyDescent="0.3">
      <c r="A765" s="10" t="s">
        <v>3372</v>
      </c>
      <c r="B765" s="10" t="s">
        <v>3373</v>
      </c>
      <c r="C765" s="14" t="str">
        <f>MID(B765,FIND(",",B765)+2,FIND(".",B765)-FIND(",",B765))</f>
        <v xml:space="preserve">Mr. </v>
      </c>
      <c r="D765" s="8" t="str">
        <f>TRIM(MID(B765,FIND(".",B765)+1,LEN(B765)))</f>
        <v>Ken</v>
      </c>
      <c r="E765" s="8" t="str">
        <f>LEFT(B765,FIND(",",B765)-1)</f>
        <v>Whitney</v>
      </c>
      <c r="F765" s="8" t="str">
        <f>CONCATENATE(C765,"",D765," ",E765)</f>
        <v>Mr. Ken Whitney</v>
      </c>
    </row>
    <row r="766" spans="1:6" x14ac:dyDescent="0.3">
      <c r="A766" s="10" t="s">
        <v>3374</v>
      </c>
      <c r="B766" s="10" t="s">
        <v>3375</v>
      </c>
      <c r="C766" s="14" t="str">
        <f>MID(B766,FIND(",",B766)+2,FIND(".",B766)-FIND(",",B766))</f>
        <v xml:space="preserve">Ms. </v>
      </c>
      <c r="D766" s="8" t="str">
        <f>TRIM(MID(B766,FIND(".",B766)+1,LEN(B766)))</f>
        <v>Annie E</v>
      </c>
      <c r="E766" s="8" t="str">
        <f>LEFT(B766,FIND(",",B766)-1)</f>
        <v>Mahoney</v>
      </c>
      <c r="F766" s="8" t="str">
        <f>CONCATENATE(C766,"",D766," ",E766)</f>
        <v>Ms. Annie E Mahoney</v>
      </c>
    </row>
    <row r="767" spans="1:6" x14ac:dyDescent="0.3">
      <c r="A767" s="10" t="s">
        <v>3376</v>
      </c>
      <c r="B767" s="10" t="s">
        <v>3377</v>
      </c>
      <c r="C767" s="14" t="str">
        <f>MID(B767,FIND(",",B767)+2,FIND(".",B767)-FIND(",",B767))</f>
        <v xml:space="preserve">Mrs. </v>
      </c>
      <c r="D767" s="8" t="str">
        <f>TRIM(MID(B767,FIND(".",B767)+1,LEN(B767)))</f>
        <v>Noel K.</v>
      </c>
      <c r="E767" s="8" t="str">
        <f>LEFT(B767,FIND(",",B767)-1)</f>
        <v>McCracken</v>
      </c>
      <c r="F767" s="8" t="str">
        <f>CONCATENATE(C767,"",D767," ",E767)</f>
        <v>Mrs. Noel K. McCracken</v>
      </c>
    </row>
    <row r="768" spans="1:6" x14ac:dyDescent="0.3">
      <c r="A768" s="10" t="s">
        <v>3378</v>
      </c>
      <c r="B768" s="10" t="s">
        <v>3379</v>
      </c>
      <c r="C768" s="14" t="str">
        <f>MID(B768,FIND(",",B768)+2,FIND(".",B768)-FIND(",",B768))</f>
        <v xml:space="preserve">Mr. </v>
      </c>
      <c r="D768" s="8" t="str">
        <f>TRIM(MID(B768,FIND(".",B768)+1,LEN(B768)))</f>
        <v>Mark S</v>
      </c>
      <c r="E768" s="8" t="str">
        <f>LEFT(B768,FIND(",",B768)-1)</f>
        <v>Spewak</v>
      </c>
      <c r="F768" s="8" t="str">
        <f>CONCATENATE(C768,"",D768," ",E768)</f>
        <v>Mr. Mark S Spewak</v>
      </c>
    </row>
    <row r="769" spans="1:6" x14ac:dyDescent="0.3">
      <c r="A769" s="10" t="s">
        <v>338</v>
      </c>
      <c r="B769" s="10" t="s">
        <v>339</v>
      </c>
      <c r="C769" s="14" t="str">
        <f>MID(B769,FIND(",",B769)+2,FIND(".",B769)-FIND(",",B769))</f>
        <v xml:space="preserve">Mr. </v>
      </c>
      <c r="D769" s="8" t="str">
        <f>TRIM(MID(B769,FIND(".",B769)+1,LEN(B769)))</f>
        <v>Gardner L</v>
      </c>
      <c r="E769" s="8" t="str">
        <f>LEFT(B769,FIND(",",B769)-1)</f>
        <v>Yost</v>
      </c>
      <c r="F769" s="8" t="str">
        <f>CONCATENATE(C769,"",D769," ",E769)</f>
        <v>Mr. Gardner L Yost</v>
      </c>
    </row>
    <row r="770" spans="1:6" x14ac:dyDescent="0.3">
      <c r="A770" s="10" t="s">
        <v>3380</v>
      </c>
      <c r="B770" s="10" t="s">
        <v>3381</v>
      </c>
      <c r="C770" s="14" t="str">
        <f>MID(B770,FIND(",",B770)+2,FIND(".",B770)-FIND(",",B770))</f>
        <v xml:space="preserve">Ms. </v>
      </c>
      <c r="D770" s="8" t="str">
        <f>TRIM(MID(B770,FIND(".",B770)+1,LEN(B770)))</f>
        <v>Federica</v>
      </c>
      <c r="E770" s="8" t="str">
        <f>LEFT(B770,FIND(",",B770)-1)</f>
        <v>Cottini</v>
      </c>
      <c r="F770" s="8" t="str">
        <f>CONCATENATE(C770,"",D770," ",E770)</f>
        <v>Ms. Federica Cottini</v>
      </c>
    </row>
    <row r="771" spans="1:6" x14ac:dyDescent="0.3">
      <c r="A771" s="10" t="s">
        <v>3382</v>
      </c>
      <c r="B771" s="10" t="s">
        <v>3383</v>
      </c>
      <c r="C771" s="14" t="str">
        <f>MID(B771,FIND(",",B771)+2,FIND(".",B771)-FIND(",",B771))</f>
        <v xml:space="preserve">Ms. </v>
      </c>
      <c r="D771" s="8" t="str">
        <f>TRIM(MID(B771,FIND(".",B771)+1,LEN(B771)))</f>
        <v>Pamela L</v>
      </c>
      <c r="E771" s="8" t="str">
        <f>LEFT(B771,FIND(",",B771)-1)</f>
        <v>Findlay</v>
      </c>
      <c r="F771" s="8" t="str">
        <f>CONCATENATE(C771,"",D771," ",E771)</f>
        <v>Ms. Pamela L Findlay</v>
      </c>
    </row>
    <row r="772" spans="1:6" x14ac:dyDescent="0.3">
      <c r="A772" s="10" t="s">
        <v>3384</v>
      </c>
      <c r="B772" s="10" t="s">
        <v>3385</v>
      </c>
      <c r="C772" s="14" t="str">
        <f>MID(B772,FIND(",",B772)+2,FIND(".",B772)-FIND(",",B772))</f>
        <v xml:space="preserve">Mr. </v>
      </c>
      <c r="D772" s="8" t="str">
        <f>TRIM(MID(B772,FIND(".",B772)+1,LEN(B772)))</f>
        <v>Andrew W.</v>
      </c>
      <c r="E772" s="8" t="str">
        <f>LEFT(B772,FIND(",",B772)-1)</f>
        <v>Strasburg</v>
      </c>
      <c r="F772" s="8" t="str">
        <f>CONCATENATE(C772,"",D772," ",E772)</f>
        <v>Mr. Andrew W. Strasburg</v>
      </c>
    </row>
    <row r="773" spans="1:6" x14ac:dyDescent="0.3">
      <c r="A773" s="10" t="s">
        <v>3386</v>
      </c>
      <c r="B773" s="10" t="s">
        <v>3387</v>
      </c>
      <c r="C773" s="14" t="str">
        <f>MID(B773,FIND(",",B773)+2,FIND(".",B773)-FIND(",",B773))</f>
        <v xml:space="preserve">Mr. </v>
      </c>
      <c r="D773" s="8" t="str">
        <f>TRIM(MID(B773,FIND(".",B773)+1,LEN(B773)))</f>
        <v>Randall</v>
      </c>
      <c r="E773" s="8" t="str">
        <f>LEFT(B773,FIND(",",B773)-1)</f>
        <v>Adams</v>
      </c>
      <c r="F773" s="8" t="str">
        <f>CONCATENATE(C773,"",D773," ",E773)</f>
        <v>Mr. Randall Adams</v>
      </c>
    </row>
    <row r="774" spans="1:6" x14ac:dyDescent="0.3">
      <c r="A774" s="10" t="s">
        <v>3388</v>
      </c>
      <c r="B774" s="10" t="s">
        <v>3389</v>
      </c>
      <c r="C774" s="14" t="str">
        <f>MID(B774,FIND(",",B774)+2,FIND(".",B774)-FIND(",",B774))</f>
        <v xml:space="preserve">Ms. </v>
      </c>
      <c r="D774" s="8" t="str">
        <f>TRIM(MID(B774,FIND(".",B774)+1,LEN(B774)))</f>
        <v>Tracy L</v>
      </c>
      <c r="E774" s="8" t="str">
        <f>LEFT(B774,FIND(",",B774)-1)</f>
        <v>Deeter</v>
      </c>
      <c r="F774" s="8" t="str">
        <f>CONCATENATE(C774,"",D774," ",E774)</f>
        <v>Ms. Tracy L Deeter</v>
      </c>
    </row>
    <row r="775" spans="1:6" x14ac:dyDescent="0.3">
      <c r="A775" s="10" t="s">
        <v>3390</v>
      </c>
      <c r="B775" s="10" t="s">
        <v>3391</v>
      </c>
      <c r="C775" s="14" t="str">
        <f>MID(B775,FIND(",",B775)+2,FIND(".",B775)-FIND(",",B775))</f>
        <v xml:space="preserve">Ms. </v>
      </c>
      <c r="D775" s="8" t="str">
        <f>TRIM(MID(B775,FIND(".",B775)+1,LEN(B775)))</f>
        <v>Azelie</v>
      </c>
      <c r="E775" s="8" t="str">
        <f>LEFT(B775,FIND(",",B775)-1)</f>
        <v>Arpin</v>
      </c>
      <c r="F775" s="8" t="str">
        <f>CONCATENATE(C775,"",D775," ",E775)</f>
        <v>Ms. Azelie Arpin</v>
      </c>
    </row>
    <row r="776" spans="1:6" x14ac:dyDescent="0.3">
      <c r="A776" s="10" t="s">
        <v>3392</v>
      </c>
      <c r="B776" s="10" t="s">
        <v>3393</v>
      </c>
      <c r="C776" s="14" t="str">
        <f>MID(B776,FIND(",",B776)+2,FIND(".",B776)-FIND(",",B776))</f>
        <v xml:space="preserve">Ms. </v>
      </c>
      <c r="D776" s="8" t="str">
        <f>TRIM(MID(B776,FIND(".",B776)+1,LEN(B776)))</f>
        <v>Monica M.</v>
      </c>
      <c r="E776" s="8" t="str">
        <f>LEFT(B776,FIND(",",B776)-1)</f>
        <v>Schoeneck</v>
      </c>
      <c r="F776" s="8" t="str">
        <f>CONCATENATE(C776,"",D776," ",E776)</f>
        <v>Ms. Monica M. Schoeneck</v>
      </c>
    </row>
    <row r="777" spans="1:6" x14ac:dyDescent="0.3">
      <c r="A777" s="10" t="s">
        <v>3394</v>
      </c>
      <c r="B777" s="10" t="s">
        <v>3395</v>
      </c>
      <c r="C777" s="14" t="str">
        <f>MID(B777,FIND(",",B777)+2,FIND(".",B777)-FIND(",",B777))</f>
        <v xml:space="preserve">Ms. </v>
      </c>
      <c r="D777" s="8" t="str">
        <f>TRIM(MID(B777,FIND(".",B777)+1,LEN(B777)))</f>
        <v>Katarina K.</v>
      </c>
      <c r="E777" s="8" t="str">
        <f>LEFT(B777,FIND(",",B777)-1)</f>
        <v>Mueller</v>
      </c>
      <c r="F777" s="8" t="str">
        <f>CONCATENATE(C777,"",D777," ",E777)</f>
        <v>Ms. Katarina K. Mueller</v>
      </c>
    </row>
    <row r="778" spans="1:6" x14ac:dyDescent="0.3">
      <c r="A778" s="10" t="s">
        <v>3396</v>
      </c>
      <c r="B778" s="10" t="s">
        <v>3397</v>
      </c>
      <c r="C778" s="14" t="str">
        <f>MID(B778,FIND(",",B778)+2,FIND(".",B778)-FIND(",",B778))</f>
        <v xml:space="preserve">Ms. </v>
      </c>
      <c r="D778" s="8" t="str">
        <f>TRIM(MID(B778,FIND(".",B778)+1,LEN(B778)))</f>
        <v>Jamie L.</v>
      </c>
      <c r="E778" s="8" t="str">
        <f>LEFT(B778,FIND(",",B778)-1)</f>
        <v>Willits</v>
      </c>
      <c r="F778" s="8" t="str">
        <f>CONCATENATE(C778,"",D778," ",E778)</f>
        <v>Ms. Jamie L. Willits</v>
      </c>
    </row>
    <row r="779" spans="1:6" x14ac:dyDescent="0.3">
      <c r="A779" s="10" t="s">
        <v>3398</v>
      </c>
      <c r="B779" s="10" t="s">
        <v>3399</v>
      </c>
      <c r="C779" s="14" t="str">
        <f>MID(B779,FIND(",",B779)+2,FIND(".",B779)-FIND(",",B779))</f>
        <v xml:space="preserve">Mr. </v>
      </c>
      <c r="D779" s="8" t="str">
        <f>TRIM(MID(B779,FIND(".",B779)+1,LEN(B779)))</f>
        <v>Brian</v>
      </c>
      <c r="E779" s="8" t="str">
        <f>LEFT(B779,FIND(",",B779)-1)</f>
        <v>Syring</v>
      </c>
      <c r="F779" s="8" t="str">
        <f>CONCATENATE(C779,"",D779," ",E779)</f>
        <v>Mr. Brian Syring</v>
      </c>
    </row>
    <row r="780" spans="1:6" x14ac:dyDescent="0.3">
      <c r="A780" s="10" t="s">
        <v>34</v>
      </c>
      <c r="B780" s="10" t="s">
        <v>35</v>
      </c>
      <c r="C780" s="14" t="str">
        <f>MID(B780,FIND(",",B780)+2,FIND(".",B780)-FIND(",",B780))</f>
        <v xml:space="preserve">Ms. </v>
      </c>
      <c r="D780" s="8" t="str">
        <f>TRIM(MID(B780,FIND(".",B780)+1,LEN(B780)))</f>
        <v>Jennifer A.</v>
      </c>
      <c r="E780" s="8" t="str">
        <f>LEFT(B780,FIND(",",B780)-1)</f>
        <v>Cronin</v>
      </c>
      <c r="F780" s="8" t="str">
        <f>CONCATENATE(C780,"",D780," ",E780)</f>
        <v>Ms. Jennifer A. Cronin</v>
      </c>
    </row>
    <row r="781" spans="1:6" x14ac:dyDescent="0.3">
      <c r="A781" s="10" t="s">
        <v>340</v>
      </c>
      <c r="B781" s="10" t="s">
        <v>341</v>
      </c>
      <c r="C781" s="14" t="str">
        <f>MID(B781,FIND(",",B781)+2,FIND(".",B781)-FIND(",",B781))</f>
        <v xml:space="preserve">Mr. </v>
      </c>
      <c r="D781" s="8" t="str">
        <f>TRIM(MID(B781,FIND(".",B781)+1,LEN(B781)))</f>
        <v>Bobby</v>
      </c>
      <c r="E781" s="8" t="str">
        <f>LEFT(B781,FIND(",",B781)-1)</f>
        <v>Torphy</v>
      </c>
      <c r="F781" s="8" t="str">
        <f>CONCATENATE(C781,"",D781," ",E781)</f>
        <v>Mr. Bobby Torphy</v>
      </c>
    </row>
    <row r="782" spans="1:6" x14ac:dyDescent="0.3">
      <c r="A782" s="10" t="s">
        <v>3400</v>
      </c>
      <c r="B782" s="10" t="s">
        <v>3401</v>
      </c>
      <c r="C782" s="14" t="str">
        <f>MID(B782,FIND(",",B782)+2,FIND(".",B782)-FIND(",",B782))</f>
        <v xml:space="preserve">Ms. </v>
      </c>
      <c r="D782" s="8" t="str">
        <f>TRIM(MID(B782,FIND(".",B782)+1,LEN(B782)))</f>
        <v>Stacey L.</v>
      </c>
      <c r="E782" s="8" t="str">
        <f>LEFT(B782,FIND(",",B782)-1)</f>
        <v>Strike</v>
      </c>
      <c r="F782" s="8" t="str">
        <f>CONCATENATE(C782,"",D782," ",E782)</f>
        <v>Ms. Stacey L. Strike</v>
      </c>
    </row>
    <row r="783" spans="1:6" x14ac:dyDescent="0.3">
      <c r="A783" s="10" t="s">
        <v>3402</v>
      </c>
      <c r="B783" s="10" t="s">
        <v>3403</v>
      </c>
      <c r="C783" s="14" t="str">
        <f>MID(B783,FIND(",",B783)+2,FIND(".",B783)-FIND(",",B783))</f>
        <v xml:space="preserve">Mr. </v>
      </c>
      <c r="D783" s="8" t="str">
        <f>TRIM(MID(B783,FIND(".",B783)+1,LEN(B783)))</f>
        <v>Stephen</v>
      </c>
      <c r="E783" s="8" t="str">
        <f>LEFT(B783,FIND(",",B783)-1)</f>
        <v>Hennigar</v>
      </c>
      <c r="F783" s="8" t="str">
        <f>CONCATENATE(C783,"",D783," ",E783)</f>
        <v>Mr. Stephen Hennigar</v>
      </c>
    </row>
    <row r="784" spans="1:6" x14ac:dyDescent="0.3">
      <c r="A784" s="10" t="s">
        <v>3404</v>
      </c>
      <c r="B784" s="10" t="s">
        <v>3405</v>
      </c>
      <c r="C784" s="14" t="str">
        <f>MID(B784,FIND(",",B784)+2,FIND(".",B784)-FIND(",",B784))</f>
        <v xml:space="preserve">Mr. </v>
      </c>
      <c r="D784" s="8" t="str">
        <f>TRIM(MID(B784,FIND(".",B784)+1,LEN(B784)))</f>
        <v>Joshua</v>
      </c>
      <c r="E784" s="8" t="str">
        <f>LEFT(B784,FIND(",",B784)-1)</f>
        <v>May</v>
      </c>
      <c r="F784" s="8" t="str">
        <f>CONCATENATE(C784,"",D784," ",E784)</f>
        <v>Mr. Joshua May</v>
      </c>
    </row>
    <row r="785" spans="1:6" x14ac:dyDescent="0.3">
      <c r="A785" s="10" t="s">
        <v>3406</v>
      </c>
      <c r="B785" s="10" t="s">
        <v>3407</v>
      </c>
      <c r="C785" s="14" t="str">
        <f>MID(B785,FIND(",",B785)+2,FIND(".",B785)-FIND(",",B785))</f>
        <v xml:space="preserve">Mr. </v>
      </c>
      <c r="D785" s="8" t="str">
        <f>TRIM(MID(B785,FIND(".",B785)+1,LEN(B785)))</f>
        <v>Josh</v>
      </c>
      <c r="E785" s="8" t="str">
        <f>LEFT(B785,FIND(",",B785)-1)</f>
        <v>Metcalf</v>
      </c>
      <c r="F785" s="8" t="str">
        <f>CONCATENATE(C785,"",D785," ",E785)</f>
        <v>Mr. Josh Metcalf</v>
      </c>
    </row>
    <row r="786" spans="1:6" x14ac:dyDescent="0.3">
      <c r="A786" s="10" t="s">
        <v>3408</v>
      </c>
      <c r="B786" s="10" t="s">
        <v>3409</v>
      </c>
      <c r="C786" s="14" t="str">
        <f>MID(B786,FIND(",",B786)+2,FIND(".",B786)-FIND(",",B786))</f>
        <v xml:space="preserve">Ms. </v>
      </c>
      <c r="D786" s="8" t="str">
        <f>TRIM(MID(B786,FIND(".",B786)+1,LEN(B786)))</f>
        <v>Heather</v>
      </c>
      <c r="E786" s="8" t="str">
        <f>LEFT(B786,FIND(",",B786)-1)</f>
        <v>Tiska</v>
      </c>
      <c r="F786" s="8" t="str">
        <f>CONCATENATE(C786,"",D786," ",E786)</f>
        <v>Ms. Heather Tiska</v>
      </c>
    </row>
    <row r="787" spans="1:6" x14ac:dyDescent="0.3">
      <c r="A787" s="10" t="s">
        <v>3410</v>
      </c>
      <c r="B787" s="10" t="s">
        <v>3411</v>
      </c>
      <c r="C787" s="14" t="str">
        <f>MID(B787,FIND(",",B787)+2,FIND(".",B787)-FIND(",",B787))</f>
        <v xml:space="preserve">Mr. </v>
      </c>
      <c r="D787" s="8" t="str">
        <f>TRIM(MID(B787,FIND(".",B787)+1,LEN(B787)))</f>
        <v>James C.</v>
      </c>
      <c r="E787" s="8" t="str">
        <f>LEFT(B787,FIND(",",B787)-1)</f>
        <v>McDonough</v>
      </c>
      <c r="F787" s="8" t="str">
        <f>CONCATENATE(C787,"",D787," ",E787)</f>
        <v>Mr. James C. McDonough</v>
      </c>
    </row>
    <row r="788" spans="1:6" x14ac:dyDescent="0.3">
      <c r="A788" s="10" t="s">
        <v>3412</v>
      </c>
      <c r="B788" s="10" t="s">
        <v>3413</v>
      </c>
      <c r="C788" s="14" t="str">
        <f>MID(B788,FIND(",",B788)+2,FIND(".",B788)-FIND(",",B788))</f>
        <v xml:space="preserve">Ms. </v>
      </c>
      <c r="D788" s="8" t="str">
        <f>TRIM(MID(B788,FIND(".",B788)+1,LEN(B788)))</f>
        <v>Kim</v>
      </c>
      <c r="E788" s="8" t="str">
        <f>LEFT(B788,FIND(",",B788)-1)</f>
        <v>Fairley</v>
      </c>
      <c r="F788" s="8" t="str">
        <f>CONCATENATE(C788,"",D788," ",E788)</f>
        <v>Ms. Kim Fairley</v>
      </c>
    </row>
    <row r="789" spans="1:6" x14ac:dyDescent="0.3">
      <c r="A789" s="10" t="s">
        <v>3414</v>
      </c>
      <c r="B789" s="10" t="s">
        <v>3415</v>
      </c>
      <c r="C789" s="14" t="str">
        <f>MID(B789,FIND(",",B789)+2,FIND(".",B789)-FIND(",",B789))</f>
        <v xml:space="preserve">Ms. </v>
      </c>
      <c r="D789" s="8" t="str">
        <f>TRIM(MID(B789,FIND(".",B789)+1,LEN(B789)))</f>
        <v>Marie E.</v>
      </c>
      <c r="E789" s="8" t="str">
        <f>LEFT(B789,FIND(",",B789)-1)</f>
        <v>Barnett</v>
      </c>
      <c r="F789" s="8" t="str">
        <f>CONCATENATE(C789,"",D789," ",E789)</f>
        <v>Ms. Marie E. Barnett</v>
      </c>
    </row>
    <row r="790" spans="1:6" x14ac:dyDescent="0.3">
      <c r="A790" s="10" t="s">
        <v>3416</v>
      </c>
      <c r="B790" s="10" t="s">
        <v>3417</v>
      </c>
      <c r="C790" s="14" t="str">
        <f>MID(B790,FIND(",",B790)+2,FIND(".",B790)-FIND(",",B790))</f>
        <v xml:space="preserve">Mr. </v>
      </c>
      <c r="D790" s="8" t="str">
        <f>TRIM(MID(B790,FIND(".",B790)+1,LEN(B790)))</f>
        <v>Dariusz</v>
      </c>
      <c r="E790" s="8" t="str">
        <f>LEFT(B790,FIND(",",B790)-1)</f>
        <v>Piasta</v>
      </c>
      <c r="F790" s="8" t="str">
        <f>CONCATENATE(C790,"",D790," ",E790)</f>
        <v>Mr. Dariusz Piasta</v>
      </c>
    </row>
    <row r="791" spans="1:6" x14ac:dyDescent="0.3">
      <c r="A791" s="10" t="s">
        <v>3418</v>
      </c>
      <c r="B791" s="10" t="s">
        <v>3419</v>
      </c>
      <c r="C791" s="14" t="str">
        <f>MID(B791,FIND(",",B791)+2,FIND(".",B791)-FIND(",",B791))</f>
        <v xml:space="preserve">Ms. </v>
      </c>
      <c r="D791" s="8" t="str">
        <f>TRIM(MID(B791,FIND(".",B791)+1,LEN(B791)))</f>
        <v>Jessica E.</v>
      </c>
      <c r="E791" s="8" t="str">
        <f>LEFT(B791,FIND(",",B791)-1)</f>
        <v>Mueller</v>
      </c>
      <c r="F791" s="8" t="str">
        <f>CONCATENATE(C791,"",D791," ",E791)</f>
        <v>Ms. Jessica E. Mueller</v>
      </c>
    </row>
    <row r="792" spans="1:6" x14ac:dyDescent="0.3">
      <c r="A792" s="10" t="s">
        <v>342</v>
      </c>
      <c r="B792" s="10" t="s">
        <v>343</v>
      </c>
      <c r="C792" s="14" t="str">
        <f>MID(B792,FIND(",",B792)+2,FIND(".",B792)-FIND(",",B792))</f>
        <v xml:space="preserve">Ms. </v>
      </c>
      <c r="D792" s="8" t="str">
        <f>TRIM(MID(B792,FIND(".",B792)+1,LEN(B792)))</f>
        <v>Natalie</v>
      </c>
      <c r="E792" s="8" t="str">
        <f>LEFT(B792,FIND(",",B792)-1)</f>
        <v>Busby</v>
      </c>
      <c r="F792" s="8" t="str">
        <f>CONCATENATE(C792,"",D792," ",E792)</f>
        <v>Ms. Natalie Busby</v>
      </c>
    </row>
    <row r="793" spans="1:6" x14ac:dyDescent="0.3">
      <c r="A793" s="10" t="s">
        <v>3420</v>
      </c>
      <c r="B793" s="10" t="s">
        <v>3421</v>
      </c>
      <c r="C793" s="14" t="str">
        <f>MID(B793,FIND(",",B793)+2,FIND(".",B793)-FIND(",",B793))</f>
        <v xml:space="preserve">Ms. </v>
      </c>
      <c r="D793" s="8" t="str">
        <f>TRIM(MID(B793,FIND(".",B793)+1,LEN(B793)))</f>
        <v>Kristen</v>
      </c>
      <c r="E793" s="8" t="str">
        <f>LEFT(B793,FIND(",",B793)-1)</f>
        <v>Olsen</v>
      </c>
      <c r="F793" s="8" t="str">
        <f>CONCATENATE(C793,"",D793," ",E793)</f>
        <v>Ms. Kristen Olsen</v>
      </c>
    </row>
    <row r="794" spans="1:6" x14ac:dyDescent="0.3">
      <c r="A794" s="10" t="s">
        <v>3422</v>
      </c>
      <c r="B794" s="10" t="s">
        <v>3423</v>
      </c>
      <c r="C794" s="14" t="str">
        <f>MID(B794,FIND(",",B794)+2,FIND(".",B794)-FIND(",",B794))</f>
        <v xml:space="preserve">Mr. </v>
      </c>
      <c r="D794" s="8" t="str">
        <f>TRIM(MID(B794,FIND(".",B794)+1,LEN(B794)))</f>
        <v>Jose Guadalupe P. Sr.</v>
      </c>
      <c r="E794" s="8" t="str">
        <f>LEFT(B794,FIND(",",B794)-1)</f>
        <v>De Jesus</v>
      </c>
      <c r="F794" s="8" t="str">
        <f>CONCATENATE(C794,"",D794," ",E794)</f>
        <v>Mr. Jose Guadalupe P. Sr. De Jesus</v>
      </c>
    </row>
    <row r="795" spans="1:6" x14ac:dyDescent="0.3">
      <c r="A795" s="10" t="s">
        <v>3424</v>
      </c>
      <c r="B795" s="10" t="s">
        <v>3425</v>
      </c>
      <c r="C795" s="14" t="str">
        <f>MID(B795,FIND(",",B795)+2,FIND(".",B795)-FIND(",",B795))</f>
        <v xml:space="preserve">Ms. </v>
      </c>
      <c r="D795" s="8" t="str">
        <f>TRIM(MID(B795,FIND(".",B795)+1,LEN(B795)))</f>
        <v>Cynthia</v>
      </c>
      <c r="E795" s="8" t="str">
        <f>LEFT(B795,FIND(",",B795)-1)</f>
        <v>Bartus</v>
      </c>
      <c r="F795" s="8" t="str">
        <f>CONCATENATE(C795,"",D795," ",E795)</f>
        <v>Ms. Cynthia Bartus</v>
      </c>
    </row>
    <row r="796" spans="1:6" x14ac:dyDescent="0.3">
      <c r="A796" s="10" t="s">
        <v>3426</v>
      </c>
      <c r="B796" s="10" t="s">
        <v>3427</v>
      </c>
      <c r="C796" s="14" t="str">
        <f>MID(B796,FIND(",",B796)+2,FIND(".",B796)-FIND(",",B796))</f>
        <v xml:space="preserve">Mr. </v>
      </c>
      <c r="D796" s="8" t="str">
        <f>TRIM(MID(B796,FIND(".",B796)+1,LEN(B796)))</f>
        <v>Tyler</v>
      </c>
      <c r="E796" s="8" t="str">
        <f>LEFT(B796,FIND(",",B796)-1)</f>
        <v>Stevens</v>
      </c>
      <c r="F796" s="8" t="str">
        <f>CONCATENATE(C796,"",D796," ",E796)</f>
        <v>Mr. Tyler Stevens</v>
      </c>
    </row>
    <row r="797" spans="1:6" x14ac:dyDescent="0.3">
      <c r="A797" s="10" t="s">
        <v>3428</v>
      </c>
      <c r="B797" s="10" t="s">
        <v>3429</v>
      </c>
      <c r="C797" s="14" t="str">
        <f>MID(B797,FIND(",",B797)+2,FIND(".",B797)-FIND(",",B797))</f>
        <v xml:space="preserve">Ms. </v>
      </c>
      <c r="D797" s="8" t="str">
        <f>TRIM(MID(B797,FIND(".",B797)+1,LEN(B797)))</f>
        <v>Holly J</v>
      </c>
      <c r="E797" s="8" t="str">
        <f>LEFT(B797,FIND(",",B797)-1)</f>
        <v>Rich</v>
      </c>
      <c r="F797" s="8" t="str">
        <f>CONCATENATE(C797,"",D797," ",E797)</f>
        <v>Ms. Holly J Rich</v>
      </c>
    </row>
    <row r="798" spans="1:6" x14ac:dyDescent="0.3">
      <c r="A798" s="10" t="s">
        <v>3430</v>
      </c>
      <c r="B798" s="10" t="s">
        <v>3431</v>
      </c>
      <c r="C798" s="14" t="str">
        <f>MID(B798,FIND(",",B798)+2,FIND(".",B798)-FIND(",",B798))</f>
        <v xml:space="preserve">Ms. </v>
      </c>
      <c r="D798" s="8" t="str">
        <f>TRIM(MID(B798,FIND(".",B798)+1,LEN(B798)))</f>
        <v>Kristen</v>
      </c>
      <c r="E798" s="8" t="str">
        <f>LEFT(B798,FIND(",",B798)-1)</f>
        <v>Fayter</v>
      </c>
      <c r="F798" s="8" t="str">
        <f>CONCATENATE(C798,"",D798," ",E798)</f>
        <v>Ms. Kristen Fayter</v>
      </c>
    </row>
    <row r="799" spans="1:6" x14ac:dyDescent="0.3">
      <c r="A799" s="10" t="s">
        <v>3432</v>
      </c>
      <c r="B799" s="10" t="s">
        <v>3433</v>
      </c>
      <c r="C799" s="14" t="str">
        <f>MID(B799,FIND(",",B799)+2,FIND(".",B799)-FIND(",",B799))</f>
        <v xml:space="preserve">Mr. </v>
      </c>
      <c r="D799" s="8" t="str">
        <f>TRIM(MID(B799,FIND(".",B799)+1,LEN(B799)))</f>
        <v>Thomas</v>
      </c>
      <c r="E799" s="8" t="str">
        <f>LEFT(B799,FIND(",",B799)-1)</f>
        <v>Parise</v>
      </c>
      <c r="F799" s="8" t="str">
        <f>CONCATENATE(C799,"",D799," ",E799)</f>
        <v>Mr. Thomas Parise</v>
      </c>
    </row>
    <row r="800" spans="1:6" x14ac:dyDescent="0.3">
      <c r="A800" s="10" t="s">
        <v>3434</v>
      </c>
      <c r="B800" s="10" t="s">
        <v>3435</v>
      </c>
      <c r="C800" s="14" t="str">
        <f>MID(B800,FIND(",",B800)+2,FIND(".",B800)-FIND(",",B800))</f>
        <v xml:space="preserve">Ms. </v>
      </c>
      <c r="D800" s="8" t="str">
        <f>TRIM(MID(B800,FIND(".",B800)+1,LEN(B800)))</f>
        <v>Tricity M</v>
      </c>
      <c r="E800" s="8" t="str">
        <f>LEFT(B800,FIND(",",B800)-1)</f>
        <v>Andrew</v>
      </c>
      <c r="F800" s="8" t="str">
        <f>CONCATENATE(C800,"",D800," ",E800)</f>
        <v>Ms. Tricity M Andrew</v>
      </c>
    </row>
    <row r="801" spans="1:6" x14ac:dyDescent="0.3">
      <c r="A801" s="10" t="s">
        <v>3436</v>
      </c>
      <c r="B801" s="10" t="s">
        <v>3437</v>
      </c>
      <c r="C801" s="14" t="str">
        <f>MID(B801,FIND(",",B801)+2,FIND(".",B801)-FIND(",",B801))</f>
        <v xml:space="preserve">Ms. </v>
      </c>
      <c r="D801" s="8" t="str">
        <f>TRIM(MID(B801,FIND(".",B801)+1,LEN(B801)))</f>
        <v>Sarah A</v>
      </c>
      <c r="E801" s="8" t="str">
        <f>LEFT(B801,FIND(",",B801)-1)</f>
        <v>Gryniewicz</v>
      </c>
      <c r="F801" s="8" t="str">
        <f>CONCATENATE(C801,"",D801," ",E801)</f>
        <v>Ms. Sarah A Gryniewicz</v>
      </c>
    </row>
    <row r="802" spans="1:6" x14ac:dyDescent="0.3">
      <c r="A802" s="10" t="s">
        <v>3438</v>
      </c>
      <c r="B802" s="10" t="s">
        <v>3439</v>
      </c>
      <c r="C802" s="14" t="str">
        <f>MID(B802,FIND(",",B802)+2,FIND(".",B802)-FIND(",",B802))</f>
        <v xml:space="preserve">Ms. </v>
      </c>
      <c r="D802" s="8" t="str">
        <f>TRIM(MID(B802,FIND(".",B802)+1,LEN(B802)))</f>
        <v>Lisa M.</v>
      </c>
      <c r="E802" s="8" t="str">
        <f>LEFT(B802,FIND(",",B802)-1)</f>
        <v>Panora</v>
      </c>
      <c r="F802" s="8" t="str">
        <f>CONCATENATE(C802,"",D802," ",E802)</f>
        <v>Ms. Lisa M. Panora</v>
      </c>
    </row>
    <row r="803" spans="1:6" x14ac:dyDescent="0.3">
      <c r="A803" s="10" t="s">
        <v>344</v>
      </c>
      <c r="B803" s="10" t="s">
        <v>345</v>
      </c>
      <c r="C803" s="14" t="str">
        <f>MID(B803,FIND(",",B803)+2,FIND(".",B803)-FIND(",",B803))</f>
        <v xml:space="preserve">Ms. </v>
      </c>
      <c r="D803" s="8" t="str">
        <f>TRIM(MID(B803,FIND(".",B803)+1,LEN(B803)))</f>
        <v>Lina</v>
      </c>
      <c r="E803" s="8" t="str">
        <f>LEFT(B803,FIND(",",B803)-1)</f>
        <v>Nguyen</v>
      </c>
      <c r="F803" s="8" t="str">
        <f>CONCATENATE(C803,"",D803," ",E803)</f>
        <v>Ms. Lina Nguyen</v>
      </c>
    </row>
    <row r="804" spans="1:6" x14ac:dyDescent="0.3">
      <c r="A804" s="10" t="s">
        <v>3440</v>
      </c>
      <c r="B804" s="10" t="s">
        <v>3441</v>
      </c>
      <c r="C804" s="14" t="str">
        <f>MID(B804,FIND(",",B804)+2,FIND(".",B804)-FIND(",",B804))</f>
        <v xml:space="preserve">Ms. </v>
      </c>
      <c r="D804" s="8" t="str">
        <f>TRIM(MID(B804,FIND(".",B804)+1,LEN(B804)))</f>
        <v>Tracy A.</v>
      </c>
      <c r="E804" s="8" t="str">
        <f>LEFT(B804,FIND(",",B804)-1)</f>
        <v>Woodward</v>
      </c>
      <c r="F804" s="8" t="str">
        <f>CONCATENATE(C804,"",D804," ",E804)</f>
        <v>Ms. Tracy A. Woodward</v>
      </c>
    </row>
    <row r="805" spans="1:6" x14ac:dyDescent="0.3">
      <c r="A805" s="10" t="s">
        <v>3442</v>
      </c>
      <c r="B805" s="10" t="s">
        <v>3443</v>
      </c>
      <c r="C805" s="14" t="str">
        <f>MID(B805,FIND(",",B805)+2,FIND(".",B805)-FIND(",",B805))</f>
        <v xml:space="preserve">Mr. </v>
      </c>
      <c r="D805" s="8" t="str">
        <f>TRIM(MID(B805,FIND(".",B805)+1,LEN(B805)))</f>
        <v>Patrick</v>
      </c>
      <c r="E805" s="8" t="str">
        <f>LEFT(B805,FIND(",",B805)-1)</f>
        <v>Lambe</v>
      </c>
      <c r="F805" s="8" t="str">
        <f>CONCATENATE(C805,"",D805," ",E805)</f>
        <v>Mr. Patrick Lambe</v>
      </c>
    </row>
    <row r="806" spans="1:6" x14ac:dyDescent="0.3">
      <c r="A806" s="10" t="s">
        <v>3444</v>
      </c>
      <c r="B806" s="10" t="s">
        <v>3445</v>
      </c>
      <c r="C806" s="14" t="str">
        <f>MID(B806,FIND(",",B806)+2,FIND(".",B806)-FIND(",",B806))</f>
        <v xml:space="preserve">Mr. </v>
      </c>
      <c r="D806" s="8" t="str">
        <f>TRIM(MID(B806,FIND(".",B806)+1,LEN(B806)))</f>
        <v>Trent</v>
      </c>
      <c r="E806" s="8" t="str">
        <f>LEFT(B806,FIND(",",B806)-1)</f>
        <v>Casto</v>
      </c>
      <c r="F806" s="8" t="str">
        <f>CONCATENATE(C806,"",D806," ",E806)</f>
        <v>Mr. Trent Casto</v>
      </c>
    </row>
    <row r="807" spans="1:6" x14ac:dyDescent="0.3">
      <c r="A807" s="10" t="s">
        <v>3446</v>
      </c>
      <c r="B807" s="10" t="s">
        <v>3447</v>
      </c>
      <c r="C807" s="14" t="str">
        <f>MID(B807,FIND(",",B807)+2,FIND(".",B807)-FIND(",",B807))</f>
        <v xml:space="preserve">Ms. </v>
      </c>
      <c r="D807" s="8" t="str">
        <f>TRIM(MID(B807,FIND(".",B807)+1,LEN(B807)))</f>
        <v>Julie</v>
      </c>
      <c r="E807" s="8" t="str">
        <f>LEFT(B807,FIND(",",B807)-1)</f>
        <v>Martelli</v>
      </c>
      <c r="F807" s="8" t="str">
        <f>CONCATENATE(C807,"",D807," ",E807)</f>
        <v>Ms. Julie Martelli</v>
      </c>
    </row>
    <row r="808" spans="1:6" x14ac:dyDescent="0.3">
      <c r="A808" s="10" t="s">
        <v>3448</v>
      </c>
      <c r="B808" s="10" t="s">
        <v>3449</v>
      </c>
      <c r="C808" s="14" t="str">
        <f>MID(B808,FIND(",",B808)+2,FIND(".",B808)-FIND(",",B808))</f>
        <v xml:space="preserve">Mr. </v>
      </c>
      <c r="D808" s="8" t="str">
        <f>TRIM(MID(B808,FIND(".",B808)+1,LEN(B808)))</f>
        <v>Sawomir</v>
      </c>
      <c r="E808" s="8" t="str">
        <f>LEFT(B808,FIND(",",B808)-1)</f>
        <v>Naskret</v>
      </c>
      <c r="F808" s="8" t="str">
        <f>CONCATENATE(C808,"",D808," ",E808)</f>
        <v>Mr. Sawomir Naskret</v>
      </c>
    </row>
    <row r="809" spans="1:6" x14ac:dyDescent="0.3">
      <c r="A809" s="10" t="s">
        <v>3450</v>
      </c>
      <c r="B809" s="10" t="s">
        <v>3451</v>
      </c>
      <c r="C809" s="14" t="str">
        <f>MID(B809,FIND(",",B809)+2,FIND(".",B809)-FIND(",",B809))</f>
        <v xml:space="preserve">Ms. </v>
      </c>
      <c r="D809" s="8" t="str">
        <f>TRIM(MID(B809,FIND(".",B809)+1,LEN(B809)))</f>
        <v>Micah</v>
      </c>
      <c r="E809" s="8" t="str">
        <f>LEFT(B809,FIND(",",B809)-1)</f>
        <v>Morgan</v>
      </c>
      <c r="F809" s="8" t="str">
        <f>CONCATENATE(C809,"",D809," ",E809)</f>
        <v>Ms. Micah Morgan</v>
      </c>
    </row>
    <row r="810" spans="1:6" x14ac:dyDescent="0.3">
      <c r="A810" s="10" t="s">
        <v>3452</v>
      </c>
      <c r="B810" s="10" t="s">
        <v>3453</v>
      </c>
      <c r="C810" s="14" t="str">
        <f>MID(B810,FIND(",",B810)+2,FIND(".",B810)-FIND(",",B810))</f>
        <v xml:space="preserve">Ms. </v>
      </c>
      <c r="D810" s="8" t="str">
        <f>TRIM(MID(B810,FIND(".",B810)+1,LEN(B810)))</f>
        <v>Kelly H.</v>
      </c>
      <c r="E810" s="8" t="str">
        <f>LEFT(B810,FIND(",",B810)-1)</f>
        <v>Maloney</v>
      </c>
      <c r="F810" s="8" t="str">
        <f>CONCATENATE(C810,"",D810," ",E810)</f>
        <v>Ms. Kelly H. Maloney</v>
      </c>
    </row>
    <row r="811" spans="1:6" x14ac:dyDescent="0.3">
      <c r="A811" s="10" t="s">
        <v>3454</v>
      </c>
      <c r="B811" s="10" t="s">
        <v>3455</v>
      </c>
      <c r="C811" s="14" t="str">
        <f>MID(B811,FIND(",",B811)+2,FIND(".",B811)-FIND(",",B811))</f>
        <v xml:space="preserve">Ms. </v>
      </c>
      <c r="D811" s="8" t="str">
        <f>TRIM(MID(B811,FIND(".",B811)+1,LEN(B811)))</f>
        <v>Lindsay M.</v>
      </c>
      <c r="E811" s="8" t="str">
        <f>LEFT(B811,FIND(",",B811)-1)</f>
        <v>Amherst</v>
      </c>
      <c r="F811" s="8" t="str">
        <f>CONCATENATE(C811,"",D811," ",E811)</f>
        <v>Ms. Lindsay M. Amherst</v>
      </c>
    </row>
    <row r="812" spans="1:6" x14ac:dyDescent="0.3">
      <c r="A812" s="10" t="s">
        <v>3456</v>
      </c>
      <c r="B812" s="10" t="s">
        <v>3457</v>
      </c>
      <c r="C812" s="14" t="str">
        <f>MID(B812,FIND(",",B812)+2,FIND(".",B812)-FIND(",",B812))</f>
        <v xml:space="preserve">Mr. </v>
      </c>
      <c r="D812" s="8" t="str">
        <f>TRIM(MID(B812,FIND(".",B812)+1,LEN(B812)))</f>
        <v>Austen G</v>
      </c>
      <c r="E812" s="8" t="str">
        <f>LEFT(B812,FIND(",",B812)-1)</f>
        <v>Davenport</v>
      </c>
      <c r="F812" s="8" t="str">
        <f>CONCATENATE(C812,"",D812," ",E812)</f>
        <v>Mr. Austen G Davenport</v>
      </c>
    </row>
    <row r="813" spans="1:6" x14ac:dyDescent="0.3">
      <c r="A813" s="10" t="s">
        <v>3458</v>
      </c>
      <c r="B813" s="10" t="s">
        <v>3459</v>
      </c>
      <c r="C813" s="14" t="str">
        <f>MID(B813,FIND(",",B813)+2,FIND(".",B813)-FIND(",",B813))</f>
        <v xml:space="preserve">Mr. </v>
      </c>
      <c r="D813" s="8" t="str">
        <f>TRIM(MID(B813,FIND(".",B813)+1,LEN(B813)))</f>
        <v>Tory J.</v>
      </c>
      <c r="E813" s="8" t="str">
        <f>LEFT(B813,FIND(",",B813)-1)</f>
        <v>Johansen</v>
      </c>
      <c r="F813" s="8" t="str">
        <f>CONCATENATE(C813,"",D813," ",E813)</f>
        <v>Mr. Tory J. Johansen</v>
      </c>
    </row>
    <row r="814" spans="1:6" x14ac:dyDescent="0.3">
      <c r="A814" s="10" t="s">
        <v>346</v>
      </c>
      <c r="B814" s="10" t="s">
        <v>347</v>
      </c>
      <c r="C814" s="14" t="str">
        <f>MID(B814,FIND(",",B814)+2,FIND(".",B814)-FIND(",",B814))</f>
        <v xml:space="preserve">Mr. </v>
      </c>
      <c r="D814" s="8" t="str">
        <f>TRIM(MID(B814,FIND(".",B814)+1,LEN(B814)))</f>
        <v>Zebulon</v>
      </c>
      <c r="E814" s="8" t="str">
        <f>LEFT(B814,FIND(",",B814)-1)</f>
        <v>Hanley</v>
      </c>
      <c r="F814" s="8" t="str">
        <f>CONCATENATE(C814,"",D814," ",E814)</f>
        <v>Mr. Zebulon Hanley</v>
      </c>
    </row>
    <row r="815" spans="1:6" x14ac:dyDescent="0.3">
      <c r="A815" s="10" t="s">
        <v>3460</v>
      </c>
      <c r="B815" s="10" t="s">
        <v>3461</v>
      </c>
      <c r="C815" s="14" t="str">
        <f>MID(B815,FIND(",",B815)+2,FIND(".",B815)-FIND(",",B815))</f>
        <v xml:space="preserve">Mr. </v>
      </c>
      <c r="D815" s="8" t="str">
        <f>TRIM(MID(B815,FIND(".",B815)+1,LEN(B815)))</f>
        <v>Robert J.</v>
      </c>
      <c r="E815" s="8" t="str">
        <f>LEFT(B815,FIND(",",B815)-1)</f>
        <v>Bond</v>
      </c>
      <c r="F815" s="8" t="str">
        <f>CONCATENATE(C815,"",D815," ",E815)</f>
        <v>Mr. Robert J. Bond</v>
      </c>
    </row>
    <row r="816" spans="1:6" x14ac:dyDescent="0.3">
      <c r="A816" s="10" t="s">
        <v>3462</v>
      </c>
      <c r="B816" s="10" t="s">
        <v>3463</v>
      </c>
      <c r="C816" s="14" t="str">
        <f>MID(B816,FIND(",",B816)+2,FIND(".",B816)-FIND(",",B816))</f>
        <v xml:space="preserve">Ms. </v>
      </c>
      <c r="D816" s="8" t="str">
        <f>TRIM(MID(B816,FIND(".",B816)+1,LEN(B816)))</f>
        <v>Steph</v>
      </c>
      <c r="E816" s="8" t="str">
        <f>LEFT(B816,FIND(",",B816)-1)</f>
        <v>Reilly</v>
      </c>
      <c r="F816" s="8" t="str">
        <f>CONCATENATE(C816,"",D816," ",E816)</f>
        <v>Ms. Steph Reilly</v>
      </c>
    </row>
    <row r="817" spans="1:6" x14ac:dyDescent="0.3">
      <c r="A817" s="10" t="s">
        <v>3464</v>
      </c>
      <c r="B817" s="10" t="s">
        <v>3465</v>
      </c>
      <c r="C817" s="14" t="str">
        <f>MID(B817,FIND(",",B817)+2,FIND(".",B817)-FIND(",",B817))</f>
        <v xml:space="preserve">Ms. </v>
      </c>
      <c r="D817" s="8" t="str">
        <f>TRIM(MID(B817,FIND(".",B817)+1,LEN(B817)))</f>
        <v>Kate</v>
      </c>
      <c r="E817" s="8" t="str">
        <f>LEFT(B817,FIND(",",B817)-1)</f>
        <v>Chandler</v>
      </c>
      <c r="F817" s="8" t="str">
        <f>CONCATENATE(C817,"",D817," ",E817)</f>
        <v>Ms. Kate Chandler</v>
      </c>
    </row>
    <row r="818" spans="1:6" x14ac:dyDescent="0.3">
      <c r="A818" s="10" t="s">
        <v>3466</v>
      </c>
      <c r="B818" s="10" t="s">
        <v>3467</v>
      </c>
      <c r="C818" s="14" t="str">
        <f>MID(B818,FIND(",",B818)+2,FIND(".",B818)-FIND(",",B818))</f>
        <v xml:space="preserve">Ms. </v>
      </c>
      <c r="D818" s="8" t="str">
        <f>TRIM(MID(B818,FIND(".",B818)+1,LEN(B818)))</f>
        <v>Kristina</v>
      </c>
      <c r="E818" s="8" t="str">
        <f>LEFT(B818,FIND(",",B818)-1)</f>
        <v>Kaufmann</v>
      </c>
      <c r="F818" s="8" t="str">
        <f>CONCATENATE(C818,"",D818," ",E818)</f>
        <v>Ms. Kristina Kaufmann</v>
      </c>
    </row>
    <row r="819" spans="1:6" x14ac:dyDescent="0.3">
      <c r="A819" s="10" t="s">
        <v>3468</v>
      </c>
      <c r="B819" s="10" t="s">
        <v>3469</v>
      </c>
      <c r="C819" s="14" t="str">
        <f>MID(B819,FIND(",",B819)+2,FIND(".",B819)-FIND(",",B819))</f>
        <v xml:space="preserve">Ms. </v>
      </c>
      <c r="D819" s="8" t="str">
        <f>TRIM(MID(B819,FIND(".",B819)+1,LEN(B819)))</f>
        <v>Flo</v>
      </c>
      <c r="E819" s="8" t="str">
        <f>LEFT(B819,FIND(",",B819)-1)</f>
        <v>Barnes-Zurkinden</v>
      </c>
      <c r="F819" s="8" t="str">
        <f>CONCATENATE(C819,"",D819," ",E819)</f>
        <v>Ms. Flo Barnes-Zurkinden</v>
      </c>
    </row>
    <row r="820" spans="1:6" x14ac:dyDescent="0.3">
      <c r="A820" s="10" t="s">
        <v>3470</v>
      </c>
      <c r="B820" s="10" t="s">
        <v>3471</v>
      </c>
      <c r="C820" s="14" t="str">
        <f>MID(B820,FIND(",",B820)+2,FIND(".",B820)-FIND(",",B820))</f>
        <v xml:space="preserve">Mrs. </v>
      </c>
      <c r="D820" s="8" t="str">
        <f>TRIM(MID(B820,FIND(".",B820)+1,LEN(B820)))</f>
        <v>Sarah P.</v>
      </c>
      <c r="E820" s="8" t="str">
        <f>LEFT(B820,FIND(",",B820)-1)</f>
        <v>Wolter</v>
      </c>
      <c r="F820" s="8" t="str">
        <f>CONCATENATE(C820,"",D820," ",E820)</f>
        <v>Mrs. Sarah P. Wolter</v>
      </c>
    </row>
    <row r="821" spans="1:6" x14ac:dyDescent="0.3">
      <c r="A821" s="10" t="s">
        <v>3472</v>
      </c>
      <c r="B821" s="10" t="s">
        <v>3473</v>
      </c>
      <c r="C821" s="14" t="str">
        <f>MID(B821,FIND(",",B821)+2,FIND(".",B821)-FIND(",",B821))</f>
        <v xml:space="preserve">Ms. </v>
      </c>
      <c r="D821" s="8" t="str">
        <f>TRIM(MID(B821,FIND(".",B821)+1,LEN(B821)))</f>
        <v>Anabel</v>
      </c>
      <c r="E821" s="8" t="str">
        <f>LEFT(B821,FIND(",",B821)-1)</f>
        <v>Pearson</v>
      </c>
      <c r="F821" s="8" t="str">
        <f>CONCATENATE(C821,"",D821," ",E821)</f>
        <v>Ms. Anabel Pearson</v>
      </c>
    </row>
    <row r="822" spans="1:6" x14ac:dyDescent="0.3">
      <c r="A822" s="10" t="s">
        <v>3474</v>
      </c>
      <c r="B822" s="10" t="s">
        <v>3475</v>
      </c>
      <c r="C822" s="14" t="str">
        <f>MID(B822,FIND(",",B822)+2,FIND(".",B822)-FIND(",",B822))</f>
        <v xml:space="preserve">Mr. </v>
      </c>
      <c r="D822" s="8" t="str">
        <f>TRIM(MID(B822,FIND(".",B822)+1,LEN(B822)))</f>
        <v>Ian</v>
      </c>
      <c r="E822" s="8" t="str">
        <f>LEFT(B822,FIND(",",B822)-1)</f>
        <v>Thomas</v>
      </c>
      <c r="F822" s="8" t="str">
        <f>CONCATENATE(C822,"",D822," ",E822)</f>
        <v>Mr. Ian Thomas</v>
      </c>
    </row>
    <row r="823" spans="1:6" x14ac:dyDescent="0.3">
      <c r="A823" s="10" t="s">
        <v>3476</v>
      </c>
      <c r="B823" s="10" t="s">
        <v>3477</v>
      </c>
      <c r="C823" s="14" t="str">
        <f>MID(B823,FIND(",",B823)+2,FIND(".",B823)-FIND(",",B823))</f>
        <v xml:space="preserve">Mr. </v>
      </c>
      <c r="D823" s="8" t="str">
        <f>TRIM(MID(B823,FIND(".",B823)+1,LEN(B823)))</f>
        <v>Alex</v>
      </c>
      <c r="E823" s="8" t="str">
        <f>LEFT(B823,FIND(",",B823)-1)</f>
        <v>Leon</v>
      </c>
      <c r="F823" s="8" t="str">
        <f>CONCATENATE(C823,"",D823," ",E823)</f>
        <v>Mr. Alex Leon</v>
      </c>
    </row>
    <row r="824" spans="1:6" x14ac:dyDescent="0.3">
      <c r="A824" s="10" t="s">
        <v>3478</v>
      </c>
      <c r="B824" s="10" t="s">
        <v>3479</v>
      </c>
      <c r="C824" s="14" t="str">
        <f>MID(B824,FIND(",",B824)+2,FIND(".",B824)-FIND(",",B824))</f>
        <v xml:space="preserve">Mr. </v>
      </c>
      <c r="D824" s="8" t="str">
        <f>TRIM(MID(B824,FIND(".",B824)+1,LEN(B824)))</f>
        <v>Richard J</v>
      </c>
      <c r="E824" s="8" t="str">
        <f>LEFT(B824,FIND(",",B824)-1)</f>
        <v>Marriott</v>
      </c>
      <c r="F824" s="8" t="str">
        <f>CONCATENATE(C824,"",D824," ",E824)</f>
        <v>Mr. Richard J Marriott</v>
      </c>
    </row>
    <row r="825" spans="1:6" x14ac:dyDescent="0.3">
      <c r="A825" s="10" t="s">
        <v>348</v>
      </c>
      <c r="B825" s="10" t="s">
        <v>349</v>
      </c>
      <c r="C825" s="14" t="str">
        <f>MID(B825,FIND(",",B825)+2,FIND(".",B825)-FIND(",",B825))</f>
        <v xml:space="preserve">Ms. </v>
      </c>
      <c r="D825" s="8" t="str">
        <f>TRIM(MID(B825,FIND(".",B825)+1,LEN(B825)))</f>
        <v>Amanda</v>
      </c>
      <c r="E825" s="8" t="str">
        <f>LEFT(B825,FIND(",",B825)-1)</f>
        <v>Scheer</v>
      </c>
      <c r="F825" s="8" t="str">
        <f>CONCATENATE(C825,"",D825," ",E825)</f>
        <v>Ms. Amanda Scheer</v>
      </c>
    </row>
    <row r="826" spans="1:6" x14ac:dyDescent="0.3">
      <c r="A826" s="10" t="s">
        <v>3480</v>
      </c>
      <c r="B826" s="10" t="s">
        <v>3481</v>
      </c>
      <c r="C826" s="14" t="str">
        <f>MID(B826,FIND(",",B826)+2,FIND(".",B826)-FIND(",",B826))</f>
        <v xml:space="preserve">Ms. </v>
      </c>
      <c r="D826" s="8" t="str">
        <f>TRIM(MID(B826,FIND(".",B826)+1,LEN(B826)))</f>
        <v>Jacqueline N.</v>
      </c>
      <c r="E826" s="8" t="str">
        <f>LEFT(B826,FIND(",",B826)-1)</f>
        <v>Wilkins</v>
      </c>
      <c r="F826" s="8" t="str">
        <f>CONCATENATE(C826,"",D826," ",E826)</f>
        <v>Ms. Jacqueline N. Wilkins</v>
      </c>
    </row>
    <row r="827" spans="1:6" x14ac:dyDescent="0.3">
      <c r="A827" s="10" t="s">
        <v>3482</v>
      </c>
      <c r="B827" s="10" t="s">
        <v>3483</v>
      </c>
      <c r="C827" s="14" t="str">
        <f>MID(B827,FIND(",",B827)+2,FIND(".",B827)-FIND(",",B827))</f>
        <v xml:space="preserve">Ms. </v>
      </c>
      <c r="D827" s="8" t="str">
        <f>TRIM(MID(B827,FIND(".",B827)+1,LEN(B827)))</f>
        <v>Cindy</v>
      </c>
      <c r="E827" s="8" t="str">
        <f>LEFT(B827,FIND(",",B827)-1)</f>
        <v>Saiter</v>
      </c>
      <c r="F827" s="8" t="str">
        <f>CONCATENATE(C827,"",D827," ",E827)</f>
        <v>Ms. Cindy Saiter</v>
      </c>
    </row>
    <row r="828" spans="1:6" x14ac:dyDescent="0.3">
      <c r="A828" s="10" t="s">
        <v>3484</v>
      </c>
      <c r="B828" s="10" t="s">
        <v>3485</v>
      </c>
      <c r="C828" s="14" t="str">
        <f>MID(B828,FIND(",",B828)+2,FIND(".",B828)-FIND(",",B828))</f>
        <v xml:space="preserve">Ms. </v>
      </c>
      <c r="D828" s="8" t="str">
        <f>TRIM(MID(B828,FIND(".",B828)+1,LEN(B828)))</f>
        <v>Marcia</v>
      </c>
      <c r="E828" s="8" t="str">
        <f>LEFT(B828,FIND(",",B828)-1)</f>
        <v>Winrow</v>
      </c>
      <c r="F828" s="8" t="str">
        <f>CONCATENATE(C828,"",D828," ",E828)</f>
        <v>Ms. Marcia Winrow</v>
      </c>
    </row>
    <row r="829" spans="1:6" x14ac:dyDescent="0.3">
      <c r="A829" s="10" t="s">
        <v>3486</v>
      </c>
      <c r="B829" s="10" t="s">
        <v>3487</v>
      </c>
      <c r="C829" s="14" t="str">
        <f>MID(B829,FIND(",",B829)+2,FIND(".",B829)-FIND(",",B829))</f>
        <v xml:space="preserve">Ms. </v>
      </c>
      <c r="D829" s="8" t="str">
        <f>TRIM(MID(B829,FIND(".",B829)+1,LEN(B829)))</f>
        <v>Samantha R.</v>
      </c>
      <c r="E829" s="8" t="str">
        <f>LEFT(B829,FIND(",",B829)-1)</f>
        <v>Gries</v>
      </c>
      <c r="F829" s="8" t="str">
        <f>CONCATENATE(C829,"",D829," ",E829)</f>
        <v>Ms. Samantha R. Gries</v>
      </c>
    </row>
    <row r="830" spans="1:6" x14ac:dyDescent="0.3">
      <c r="A830" s="10" t="s">
        <v>3488</v>
      </c>
      <c r="B830" s="10" t="s">
        <v>3489</v>
      </c>
      <c r="C830" s="14" t="str">
        <f>MID(B830,FIND(",",B830)+2,FIND(".",B830)-FIND(",",B830))</f>
        <v xml:space="preserve">Ms. </v>
      </c>
      <c r="D830" s="8" t="str">
        <f>TRIM(MID(B830,FIND(".",B830)+1,LEN(B830)))</f>
        <v>Katie</v>
      </c>
      <c r="E830" s="8" t="str">
        <f>LEFT(B830,FIND(",",B830)-1)</f>
        <v>Strohschein</v>
      </c>
      <c r="F830" s="8" t="str">
        <f>CONCATENATE(C830,"",D830," ",E830)</f>
        <v>Ms. Katie Strohschein</v>
      </c>
    </row>
    <row r="831" spans="1:6" x14ac:dyDescent="0.3">
      <c r="A831" s="10" t="s">
        <v>3490</v>
      </c>
      <c r="B831" s="10" t="s">
        <v>3491</v>
      </c>
      <c r="C831" s="14" t="str">
        <f>MID(B831,FIND(",",B831)+2,FIND(".",B831)-FIND(",",B831))</f>
        <v xml:space="preserve">Mr. </v>
      </c>
      <c r="D831" s="8" t="str">
        <f>TRIM(MID(B831,FIND(".",B831)+1,LEN(B831)))</f>
        <v>John P</v>
      </c>
      <c r="E831" s="8" t="str">
        <f>LEFT(B831,FIND(",",B831)-1)</f>
        <v>Berger</v>
      </c>
      <c r="F831" s="8" t="str">
        <f>CONCATENATE(C831,"",D831," ",E831)</f>
        <v>Mr. John P Berger</v>
      </c>
    </row>
    <row r="832" spans="1:6" x14ac:dyDescent="0.3">
      <c r="A832" s="10" t="s">
        <v>3492</v>
      </c>
      <c r="B832" s="10" t="s">
        <v>3493</v>
      </c>
      <c r="C832" s="14" t="str">
        <f>MID(B832,FIND(",",B832)+2,FIND(".",B832)-FIND(",",B832))</f>
        <v xml:space="preserve">Ms. </v>
      </c>
      <c r="D832" s="8" t="str">
        <f>TRIM(MID(B832,FIND(".",B832)+1,LEN(B832)))</f>
        <v>Rachel</v>
      </c>
      <c r="E832" s="8" t="str">
        <f>LEFT(B832,FIND(",",B832)-1)</f>
        <v>Coogan</v>
      </c>
      <c r="F832" s="8" t="str">
        <f>CONCATENATE(C832,"",D832," ",E832)</f>
        <v>Ms. Rachel Coogan</v>
      </c>
    </row>
    <row r="833" spans="1:6" x14ac:dyDescent="0.3">
      <c r="A833" s="10" t="s">
        <v>3494</v>
      </c>
      <c r="B833" s="10" t="s">
        <v>3495</v>
      </c>
      <c r="C833" s="14" t="str">
        <f>MID(B833,FIND(",",B833)+2,FIND(".",B833)-FIND(",",B833))</f>
        <v xml:space="preserve">Ms. </v>
      </c>
      <c r="D833" s="8" t="str">
        <f>TRIM(MID(B833,FIND(".",B833)+1,LEN(B833)))</f>
        <v>Isabelle</v>
      </c>
      <c r="E833" s="8" t="str">
        <f>LEFT(B833,FIND(",",B833)-1)</f>
        <v>Gagnon</v>
      </c>
      <c r="F833" s="8" t="str">
        <f>CONCATENATE(C833,"",D833," ",E833)</f>
        <v>Ms. Isabelle Gagnon</v>
      </c>
    </row>
    <row r="834" spans="1:6" x14ac:dyDescent="0.3">
      <c r="A834" s="10" t="s">
        <v>3496</v>
      </c>
      <c r="B834" s="10" t="s">
        <v>3497</v>
      </c>
      <c r="C834" s="14" t="str">
        <f>MID(B834,FIND(",",B834)+2,FIND(".",B834)-FIND(",",B834))</f>
        <v xml:space="preserve">Mr. </v>
      </c>
      <c r="D834" s="8" t="str">
        <f>TRIM(MID(B834,FIND(".",B834)+1,LEN(B834)))</f>
        <v>Neil</v>
      </c>
      <c r="E834" s="8" t="str">
        <f>LEFT(B834,FIND(",",B834)-1)</f>
        <v>Pearson</v>
      </c>
      <c r="F834" s="8" t="str">
        <f>CONCATENATE(C834,"",D834," ",E834)</f>
        <v>Mr. Neil Pearson</v>
      </c>
    </row>
    <row r="835" spans="1:6" x14ac:dyDescent="0.3">
      <c r="A835" s="10" t="s">
        <v>3498</v>
      </c>
      <c r="B835" s="10" t="s">
        <v>3499</v>
      </c>
      <c r="C835" s="14" t="str">
        <f>MID(B835,FIND(",",B835)+2,FIND(".",B835)-FIND(",",B835))</f>
        <v xml:space="preserve">Mr. </v>
      </c>
      <c r="D835" s="8" t="str">
        <f>TRIM(MID(B835,FIND(".",B835)+1,LEN(B835)))</f>
        <v>Tom</v>
      </c>
      <c r="E835" s="8" t="str">
        <f>LEFT(B835,FIND(",",B835)-1)</f>
        <v>Brian</v>
      </c>
      <c r="F835" s="8" t="str">
        <f>CONCATENATE(C835,"",D835," ",E835)</f>
        <v>Mr. Tom Brian</v>
      </c>
    </row>
    <row r="836" spans="1:6" x14ac:dyDescent="0.3">
      <c r="A836" s="10" t="s">
        <v>350</v>
      </c>
      <c r="B836" s="10" t="s">
        <v>351</v>
      </c>
      <c r="C836" s="14" t="str">
        <f>MID(B836,FIND(",",B836)+2,FIND(".",B836)-FIND(",",B836))</f>
        <v xml:space="preserve">Mr. </v>
      </c>
      <c r="D836" s="8" t="str">
        <f>TRIM(MID(B836,FIND(".",B836)+1,LEN(B836)))</f>
        <v>Greg</v>
      </c>
      <c r="E836" s="8" t="str">
        <f>LEFT(B836,FIND(",",B836)-1)</f>
        <v>Rankin</v>
      </c>
      <c r="F836" s="8" t="str">
        <f>CONCATENATE(C836,"",D836," ",E836)</f>
        <v>Mr. Greg Rankin</v>
      </c>
    </row>
    <row r="837" spans="1:6" x14ac:dyDescent="0.3">
      <c r="A837" s="10" t="s">
        <v>3500</v>
      </c>
      <c r="B837" s="10" t="s">
        <v>3501</v>
      </c>
      <c r="C837" s="14" t="str">
        <f>MID(B837,FIND(",",B837)+2,FIND(".",B837)-FIND(",",B837))</f>
        <v xml:space="preserve">Mr. </v>
      </c>
      <c r="D837" s="8" t="str">
        <f>TRIM(MID(B837,FIND(".",B837)+1,LEN(B837)))</f>
        <v>Nathan</v>
      </c>
      <c r="E837" s="8" t="str">
        <f>LEFT(B837,FIND(",",B837)-1)</f>
        <v>Brown</v>
      </c>
      <c r="F837" s="8" t="str">
        <f>CONCATENATE(C837,"",D837," ",E837)</f>
        <v>Mr. Nathan Brown</v>
      </c>
    </row>
    <row r="838" spans="1:6" x14ac:dyDescent="0.3">
      <c r="A838" s="10" t="s">
        <v>3502</v>
      </c>
      <c r="B838" s="10" t="s">
        <v>3503</v>
      </c>
      <c r="C838" s="14" t="str">
        <f>MID(B838,FIND(",",B838)+2,FIND(".",B838)-FIND(",",B838))</f>
        <v xml:space="preserve">Mrs. </v>
      </c>
      <c r="D838" s="8" t="str">
        <f>TRIM(MID(B838,FIND(".",B838)+1,LEN(B838)))</f>
        <v>Kelli N</v>
      </c>
      <c r="E838" s="8" t="str">
        <f>LEFT(B838,FIND(",",B838)-1)</f>
        <v>Fox</v>
      </c>
      <c r="F838" s="8" t="str">
        <f>CONCATENATE(C838,"",D838," ",E838)</f>
        <v>Mrs. Kelli N Fox</v>
      </c>
    </row>
    <row r="839" spans="1:6" x14ac:dyDescent="0.3">
      <c r="A839" s="10" t="s">
        <v>3504</v>
      </c>
      <c r="B839" s="10" t="s">
        <v>3505</v>
      </c>
      <c r="C839" s="14" t="str">
        <f>MID(B839,FIND(",",B839)+2,FIND(".",B839)-FIND(",",B839))</f>
        <v xml:space="preserve">Mr. </v>
      </c>
      <c r="D839" s="8" t="str">
        <f>TRIM(MID(B839,FIND(".",B839)+1,LEN(B839)))</f>
        <v>Scott M.</v>
      </c>
      <c r="E839" s="8" t="str">
        <f>LEFT(B839,FIND(",",B839)-1)</f>
        <v>Traver</v>
      </c>
      <c r="F839" s="8" t="str">
        <f>CONCATENATE(C839,"",D839," ",E839)</f>
        <v>Mr. Scott M. Traver</v>
      </c>
    </row>
    <row r="840" spans="1:6" x14ac:dyDescent="0.3">
      <c r="A840" s="10" t="s">
        <v>3506</v>
      </c>
      <c r="B840" s="10" t="s">
        <v>3507</v>
      </c>
      <c r="C840" s="14" t="str">
        <f>MID(B840,FIND(",",B840)+2,FIND(".",B840)-FIND(",",B840))</f>
        <v xml:space="preserve">Mr. </v>
      </c>
      <c r="D840" s="8" t="str">
        <f>TRIM(MID(B840,FIND(".",B840)+1,LEN(B840)))</f>
        <v>Grant A</v>
      </c>
      <c r="E840" s="8" t="str">
        <f>LEFT(B840,FIND(",",B840)-1)</f>
        <v>Quick</v>
      </c>
      <c r="F840" s="8" t="str">
        <f>CONCATENATE(C840,"",D840," ",E840)</f>
        <v>Mr. Grant A Quick</v>
      </c>
    </row>
    <row r="841" spans="1:6" x14ac:dyDescent="0.3">
      <c r="A841" s="10" t="s">
        <v>3508</v>
      </c>
      <c r="B841" s="10" t="s">
        <v>3509</v>
      </c>
      <c r="C841" s="14" t="str">
        <f>MID(B841,FIND(",",B841)+2,FIND(".",B841)-FIND(",",B841))</f>
        <v xml:space="preserve">Mr. </v>
      </c>
      <c r="D841" s="8" t="str">
        <f>TRIM(MID(B841,FIND(".",B841)+1,LEN(B841)))</f>
        <v>Jonathan C</v>
      </c>
      <c r="E841" s="8" t="str">
        <f>LEFT(B841,FIND(",",B841)-1)</f>
        <v>Scott</v>
      </c>
      <c r="F841" s="8" t="str">
        <f>CONCATENATE(C841,"",D841," ",E841)</f>
        <v>Mr. Jonathan C Scott</v>
      </c>
    </row>
    <row r="842" spans="1:6" x14ac:dyDescent="0.3">
      <c r="A842" s="10" t="s">
        <v>3510</v>
      </c>
      <c r="B842" s="10" t="s">
        <v>3511</v>
      </c>
      <c r="C842" s="14" t="str">
        <f>MID(B842,FIND(",",B842)+2,FIND(".",B842)-FIND(",",B842))</f>
        <v xml:space="preserve">Ms. </v>
      </c>
      <c r="D842" s="8" t="str">
        <f>TRIM(MID(B842,FIND(".",B842)+1,LEN(B842)))</f>
        <v>Rachael M.</v>
      </c>
      <c r="E842" s="8" t="str">
        <f>LEFT(B842,FIND(",",B842)-1)</f>
        <v>Theriot</v>
      </c>
      <c r="F842" s="8" t="str">
        <f>CONCATENATE(C842,"",D842," ",E842)</f>
        <v>Ms. Rachael M. Theriot</v>
      </c>
    </row>
    <row r="843" spans="1:6" x14ac:dyDescent="0.3">
      <c r="A843" s="10" t="s">
        <v>3512</v>
      </c>
      <c r="B843" s="10" t="s">
        <v>3513</v>
      </c>
      <c r="C843" s="14" t="str">
        <f>MID(B843,FIND(",",B843)+2,FIND(".",B843)-FIND(",",B843))</f>
        <v xml:space="preserve">Ms. </v>
      </c>
      <c r="D843" s="8" t="str">
        <f>TRIM(MID(B843,FIND(".",B843)+1,LEN(B843)))</f>
        <v>Pilar</v>
      </c>
      <c r="E843" s="8" t="str">
        <f>LEFT(B843,FIND(",",B843)-1)</f>
        <v>Michalis</v>
      </c>
      <c r="F843" s="8" t="str">
        <f>CONCATENATE(C843,"",D843," ",E843)</f>
        <v>Ms. Pilar Michalis</v>
      </c>
    </row>
    <row r="844" spans="1:6" x14ac:dyDescent="0.3">
      <c r="A844" s="10" t="s">
        <v>3514</v>
      </c>
      <c r="B844" s="10" t="s">
        <v>3515</v>
      </c>
      <c r="C844" s="14" t="str">
        <f>MID(B844,FIND(",",B844)+2,FIND(".",B844)-FIND(",",B844))</f>
        <v xml:space="preserve">Mr. </v>
      </c>
      <c r="D844" s="8" t="str">
        <f>TRIM(MID(B844,FIND(".",B844)+1,LEN(B844)))</f>
        <v>Kyle M</v>
      </c>
      <c r="E844" s="8" t="str">
        <f>LEFT(B844,FIND(",",B844)-1)</f>
        <v>Hall</v>
      </c>
      <c r="F844" s="8" t="str">
        <f>CONCATENATE(C844,"",D844," ",E844)</f>
        <v>Mr. Kyle M Hall</v>
      </c>
    </row>
    <row r="845" spans="1:6" x14ac:dyDescent="0.3">
      <c r="A845" s="10" t="s">
        <v>3516</v>
      </c>
      <c r="B845" s="10" t="s">
        <v>3517</v>
      </c>
      <c r="C845" s="14" t="str">
        <f>MID(B845,FIND(",",B845)+2,FIND(".",B845)-FIND(",",B845))</f>
        <v xml:space="preserve">Mrs. </v>
      </c>
      <c r="D845" s="8" t="str">
        <f>TRIM(MID(B845,FIND(".",B845)+1,LEN(B845)))</f>
        <v>Christie</v>
      </c>
      <c r="E845" s="8" t="str">
        <f>LEFT(B845,FIND(",",B845)-1)</f>
        <v>Tjong Clemons</v>
      </c>
      <c r="F845" s="8" t="str">
        <f>CONCATENATE(C845,"",D845," ",E845)</f>
        <v>Mrs. Christie Tjong Clemons</v>
      </c>
    </row>
    <row r="846" spans="1:6" x14ac:dyDescent="0.3">
      <c r="A846" s="10" t="s">
        <v>3518</v>
      </c>
      <c r="B846" s="10" t="s">
        <v>3519</v>
      </c>
      <c r="C846" s="14" t="str">
        <f>MID(B846,FIND(",",B846)+2,FIND(".",B846)-FIND(",",B846))</f>
        <v xml:space="preserve">Mr. </v>
      </c>
      <c r="D846" s="8" t="str">
        <f>TRIM(MID(B846,FIND(".",B846)+1,LEN(B846)))</f>
        <v>David A.</v>
      </c>
      <c r="E846" s="8" t="str">
        <f>LEFT(B846,FIND(",",B846)-1)</f>
        <v>Palma</v>
      </c>
      <c r="F846" s="8" t="str">
        <f>CONCATENATE(C846,"",D846," ",E846)</f>
        <v>Mr. David A. Palma</v>
      </c>
    </row>
    <row r="847" spans="1:6" x14ac:dyDescent="0.3">
      <c r="A847" s="10" t="s">
        <v>352</v>
      </c>
      <c r="B847" s="10" t="s">
        <v>353</v>
      </c>
      <c r="C847" s="14" t="str">
        <f>MID(B847,FIND(",",B847)+2,FIND(".",B847)-FIND(",",B847))</f>
        <v xml:space="preserve">Mr. </v>
      </c>
      <c r="D847" s="8" t="str">
        <f>TRIM(MID(B847,FIND(".",B847)+1,LEN(B847)))</f>
        <v>John</v>
      </c>
      <c r="E847" s="8" t="str">
        <f>LEFT(B847,FIND(",",B847)-1)</f>
        <v>Ricardi</v>
      </c>
      <c r="F847" s="8" t="str">
        <f>CONCATENATE(C847,"",D847," ",E847)</f>
        <v>Mr. John Ricardi</v>
      </c>
    </row>
    <row r="848" spans="1:6" x14ac:dyDescent="0.3">
      <c r="A848" s="10" t="s">
        <v>3520</v>
      </c>
      <c r="B848" s="10" t="s">
        <v>3521</v>
      </c>
      <c r="C848" s="14" t="str">
        <f>MID(B848,FIND(",",B848)+2,FIND(".",B848)-FIND(",",B848))</f>
        <v xml:space="preserve">Mr. </v>
      </c>
      <c r="D848" s="8" t="str">
        <f>TRIM(MID(B848,FIND(".",B848)+1,LEN(B848)))</f>
        <v>Masahiro</v>
      </c>
      <c r="E848" s="8" t="str">
        <f>LEFT(B848,FIND(",",B848)-1)</f>
        <v>Takaoka</v>
      </c>
      <c r="F848" s="8" t="str">
        <f>CONCATENATE(C848,"",D848," ",E848)</f>
        <v>Mr. Masahiro Takaoka</v>
      </c>
    </row>
    <row r="849" spans="1:6" x14ac:dyDescent="0.3">
      <c r="A849" s="10" t="s">
        <v>3522</v>
      </c>
      <c r="B849" s="10" t="s">
        <v>3523</v>
      </c>
      <c r="C849" s="14" t="str">
        <f>MID(B849,FIND(",",B849)+2,FIND(".",B849)-FIND(",",B849))</f>
        <v xml:space="preserve">Mr. </v>
      </c>
      <c r="D849" s="8" t="str">
        <f>TRIM(MID(B849,FIND(".",B849)+1,LEN(B849)))</f>
        <v>Logan B.</v>
      </c>
      <c r="E849" s="8" t="str">
        <f>LEFT(B849,FIND(",",B849)-1)</f>
        <v>Sherman</v>
      </c>
      <c r="F849" s="8" t="str">
        <f>CONCATENATE(C849,"",D849," ",E849)</f>
        <v>Mr. Logan B. Sherman</v>
      </c>
    </row>
    <row r="850" spans="1:6" x14ac:dyDescent="0.3">
      <c r="A850" s="10" t="s">
        <v>3524</v>
      </c>
      <c r="B850" s="10" t="s">
        <v>3525</v>
      </c>
      <c r="C850" s="14" t="str">
        <f>MID(B850,FIND(",",B850)+2,FIND(".",B850)-FIND(",",B850))</f>
        <v xml:space="preserve">Ms. </v>
      </c>
      <c r="D850" s="8" t="str">
        <f>TRIM(MID(B850,FIND(".",B850)+1,LEN(B850)))</f>
        <v>Stephanie L.</v>
      </c>
      <c r="E850" s="8" t="str">
        <f>LEFT(B850,FIND(",",B850)-1)</f>
        <v>Andre</v>
      </c>
      <c r="F850" s="8" t="str">
        <f>CONCATENATE(C850,"",D850," ",E850)</f>
        <v>Ms. Stephanie L. Andre</v>
      </c>
    </row>
    <row r="851" spans="1:6" x14ac:dyDescent="0.3">
      <c r="A851" s="10" t="s">
        <v>3526</v>
      </c>
      <c r="B851" s="10" t="s">
        <v>3527</v>
      </c>
      <c r="C851" s="14" t="str">
        <f>MID(B851,FIND(",",B851)+2,FIND(".",B851)-FIND(",",B851))</f>
        <v xml:space="preserve">Ms. </v>
      </c>
      <c r="D851" s="8" t="str">
        <f>TRIM(MID(B851,FIND(".",B851)+1,LEN(B851)))</f>
        <v>Angela H</v>
      </c>
      <c r="E851" s="8" t="str">
        <f>LEFT(B851,FIND(",",B851)-1)</f>
        <v>Switt</v>
      </c>
      <c r="F851" s="8" t="str">
        <f>CONCATENATE(C851,"",D851," ",E851)</f>
        <v>Ms. Angela H Switt</v>
      </c>
    </row>
    <row r="852" spans="1:6" x14ac:dyDescent="0.3">
      <c r="A852" s="10" t="s">
        <v>3528</v>
      </c>
      <c r="B852" s="10" t="s">
        <v>3529</v>
      </c>
      <c r="C852" s="14" t="str">
        <f>MID(B852,FIND(",",B852)+2,FIND(".",B852)-FIND(",",B852))</f>
        <v xml:space="preserve">Ms. </v>
      </c>
      <c r="D852" s="8" t="str">
        <f>TRIM(MID(B852,FIND(".",B852)+1,LEN(B852)))</f>
        <v>Britt K</v>
      </c>
      <c r="E852" s="8" t="str">
        <f>LEFT(B852,FIND(",",B852)-1)</f>
        <v>Erickson</v>
      </c>
      <c r="F852" s="8" t="str">
        <f>CONCATENATE(C852,"",D852," ",E852)</f>
        <v>Ms. Britt K Erickson</v>
      </c>
    </row>
    <row r="853" spans="1:6" x14ac:dyDescent="0.3">
      <c r="A853" s="10" t="s">
        <v>3530</v>
      </c>
      <c r="B853" s="10" t="s">
        <v>3531</v>
      </c>
      <c r="C853" s="14" t="str">
        <f>MID(B853,FIND(",",B853)+2,FIND(".",B853)-FIND(",",B853))</f>
        <v xml:space="preserve">Ms. </v>
      </c>
      <c r="D853" s="8" t="str">
        <f>TRIM(MID(B853,FIND(".",B853)+1,LEN(B853)))</f>
        <v>Joyce R.</v>
      </c>
      <c r="E853" s="8" t="str">
        <f>LEFT(B853,FIND(",",B853)-1)</f>
        <v>Miller</v>
      </c>
      <c r="F853" s="8" t="str">
        <f>CONCATENATE(C853,"",D853," ",E853)</f>
        <v>Ms. Joyce R. Miller</v>
      </c>
    </row>
    <row r="854" spans="1:6" x14ac:dyDescent="0.3">
      <c r="A854" s="10" t="s">
        <v>3532</v>
      </c>
      <c r="B854" s="10" t="s">
        <v>3533</v>
      </c>
      <c r="C854" s="14" t="str">
        <f>MID(B854,FIND(",",B854)+2,FIND(".",B854)-FIND(",",B854))</f>
        <v xml:space="preserve">Mr. </v>
      </c>
      <c r="D854" s="8" t="str">
        <f>TRIM(MID(B854,FIND(".",B854)+1,LEN(B854)))</f>
        <v>Ben</v>
      </c>
      <c r="E854" s="8" t="str">
        <f>LEFT(B854,FIND(",",B854)-1)</f>
        <v>Whitbeck</v>
      </c>
      <c r="F854" s="8" t="str">
        <f>CONCATENATE(C854,"",D854," ",E854)</f>
        <v>Mr. Ben Whitbeck</v>
      </c>
    </row>
    <row r="855" spans="1:6" x14ac:dyDescent="0.3">
      <c r="A855" s="10" t="s">
        <v>3534</v>
      </c>
      <c r="B855" s="10" t="s">
        <v>3535</v>
      </c>
      <c r="C855" s="14" t="str">
        <f>MID(B855,FIND(",",B855)+2,FIND(".",B855)-FIND(",",B855))</f>
        <v xml:space="preserve">Ms. </v>
      </c>
      <c r="D855" s="8" t="str">
        <f>TRIM(MID(B855,FIND(".",B855)+1,LEN(B855)))</f>
        <v>Sarah M.</v>
      </c>
      <c r="E855" s="8" t="str">
        <f>LEFT(B855,FIND(",",B855)-1)</f>
        <v>Auer</v>
      </c>
      <c r="F855" s="8" t="str">
        <f>CONCATENATE(C855,"",D855," ",E855)</f>
        <v>Ms. Sarah M. Auer</v>
      </c>
    </row>
    <row r="856" spans="1:6" x14ac:dyDescent="0.3">
      <c r="A856" s="10" t="s">
        <v>3536</v>
      </c>
      <c r="B856" s="10" t="s">
        <v>3537</v>
      </c>
      <c r="C856" s="14" t="str">
        <f>MID(B856,FIND(",",B856)+2,FIND(".",B856)-FIND(",",B856))</f>
        <v xml:space="preserve">Ms. </v>
      </c>
      <c r="D856" s="8" t="str">
        <f>TRIM(MID(B856,FIND(".",B856)+1,LEN(B856)))</f>
        <v>Sarah</v>
      </c>
      <c r="E856" s="8" t="str">
        <f>LEFT(B856,FIND(",",B856)-1)</f>
        <v>Attar</v>
      </c>
      <c r="F856" s="8" t="str">
        <f>CONCATENATE(C856,"",D856," ",E856)</f>
        <v>Ms. Sarah Attar</v>
      </c>
    </row>
    <row r="857" spans="1:6" x14ac:dyDescent="0.3">
      <c r="A857" s="10" t="s">
        <v>3538</v>
      </c>
      <c r="B857" s="10" t="s">
        <v>3539</v>
      </c>
      <c r="C857" s="14" t="str">
        <f>MID(B857,FIND(",",B857)+2,FIND(".",B857)-FIND(",",B857))</f>
        <v xml:space="preserve">Ms. </v>
      </c>
      <c r="D857" s="8" t="str">
        <f>TRIM(MID(B857,FIND(".",B857)+1,LEN(B857)))</f>
        <v>Katie</v>
      </c>
      <c r="E857" s="8" t="str">
        <f>LEFT(B857,FIND(",",B857)-1)</f>
        <v>Misuraca</v>
      </c>
      <c r="F857" s="8" t="str">
        <f>CONCATENATE(C857,"",D857," ",E857)</f>
        <v>Ms. Katie Misuraca</v>
      </c>
    </row>
    <row r="858" spans="1:6" x14ac:dyDescent="0.3">
      <c r="A858" s="10" t="s">
        <v>354</v>
      </c>
      <c r="B858" s="10" t="s">
        <v>355</v>
      </c>
      <c r="C858" s="14" t="str">
        <f>MID(B858,FIND(",",B858)+2,FIND(".",B858)-FIND(",",B858))</f>
        <v xml:space="preserve">Ms. </v>
      </c>
      <c r="D858" s="8" t="str">
        <f>TRIM(MID(B858,FIND(".",B858)+1,LEN(B858)))</f>
        <v>Kelsey A.</v>
      </c>
      <c r="E858" s="8" t="str">
        <f>LEFT(B858,FIND(",",B858)-1)</f>
        <v>Karkos</v>
      </c>
      <c r="F858" s="8" t="str">
        <f>CONCATENATE(C858,"",D858," ",E858)</f>
        <v>Ms. Kelsey A. Karkos</v>
      </c>
    </row>
    <row r="859" spans="1:6" x14ac:dyDescent="0.3">
      <c r="A859" s="10" t="s">
        <v>3540</v>
      </c>
      <c r="B859" s="10" t="s">
        <v>3541</v>
      </c>
      <c r="C859" s="14" t="str">
        <f>MID(B859,FIND(",",B859)+2,FIND(".",B859)-FIND(",",B859))</f>
        <v xml:space="preserve">Ms. </v>
      </c>
      <c r="D859" s="8" t="str">
        <f>TRIM(MID(B859,FIND(".",B859)+1,LEN(B859)))</f>
        <v>Michaela L</v>
      </c>
      <c r="E859" s="8" t="str">
        <f>LEFT(B859,FIND(",",B859)-1)</f>
        <v>Spannaus</v>
      </c>
      <c r="F859" s="8" t="str">
        <f>CONCATENATE(C859,"",D859," ",E859)</f>
        <v>Ms. Michaela L Spannaus</v>
      </c>
    </row>
    <row r="860" spans="1:6" x14ac:dyDescent="0.3">
      <c r="A860" s="10" t="s">
        <v>3542</v>
      </c>
      <c r="B860" s="10" t="s">
        <v>3543</v>
      </c>
      <c r="C860" s="14" t="str">
        <f>MID(B860,FIND(",",B860)+2,FIND(".",B860)-FIND(",",B860))</f>
        <v xml:space="preserve">Ms. </v>
      </c>
      <c r="D860" s="8" t="str">
        <f>TRIM(MID(B860,FIND(".",B860)+1,LEN(B860)))</f>
        <v>Shalaleh</v>
      </c>
      <c r="E860" s="8" t="str">
        <f>LEFT(B860,FIND(",",B860)-1)</f>
        <v>Tarbiat</v>
      </c>
      <c r="F860" s="8" t="str">
        <f>CONCATENATE(C860,"",D860," ",E860)</f>
        <v>Ms. Shalaleh Tarbiat</v>
      </c>
    </row>
    <row r="861" spans="1:6" x14ac:dyDescent="0.3">
      <c r="A861" s="10" t="s">
        <v>3544</v>
      </c>
      <c r="B861" s="10" t="s">
        <v>3545</v>
      </c>
      <c r="C861" s="14" t="str">
        <f>MID(B861,FIND(",",B861)+2,FIND(".",B861)-FIND(",",B861))</f>
        <v xml:space="preserve">Ms. </v>
      </c>
      <c r="D861" s="8" t="str">
        <f>TRIM(MID(B861,FIND(".",B861)+1,LEN(B861)))</f>
        <v>Karen</v>
      </c>
      <c r="E861" s="8" t="str">
        <f>LEFT(B861,FIND(",",B861)-1)</f>
        <v>Pulkkinen</v>
      </c>
      <c r="F861" s="8" t="str">
        <f>CONCATENATE(C861,"",D861," ",E861)</f>
        <v>Ms. Karen Pulkkinen</v>
      </c>
    </row>
    <row r="862" spans="1:6" x14ac:dyDescent="0.3">
      <c r="A862" s="10" t="s">
        <v>3546</v>
      </c>
      <c r="B862" s="10" t="s">
        <v>3547</v>
      </c>
      <c r="C862" s="14" t="str">
        <f>MID(B862,FIND(",",B862)+2,FIND(".",B862)-FIND(",",B862))</f>
        <v xml:space="preserve">Ms. </v>
      </c>
      <c r="D862" s="8" t="str">
        <f>TRIM(MID(B862,FIND(".",B862)+1,LEN(B862)))</f>
        <v>Zuzana</v>
      </c>
      <c r="E862" s="8" t="str">
        <f>LEFT(B862,FIND(",",B862)-1)</f>
        <v>Trnovcova</v>
      </c>
      <c r="F862" s="8" t="str">
        <f>CONCATENATE(C862,"",D862," ",E862)</f>
        <v>Ms. Zuzana Trnovcova</v>
      </c>
    </row>
    <row r="863" spans="1:6" x14ac:dyDescent="0.3">
      <c r="A863" s="10" t="s">
        <v>3548</v>
      </c>
      <c r="B863" s="10" t="s">
        <v>3549</v>
      </c>
      <c r="C863" s="14" t="str">
        <f>MID(B863,FIND(",",B863)+2,FIND(".",B863)-FIND(",",B863))</f>
        <v xml:space="preserve">Mr. </v>
      </c>
      <c r="D863" s="8" t="str">
        <f>TRIM(MID(B863,FIND(".",B863)+1,LEN(B863)))</f>
        <v>Daniel J.</v>
      </c>
      <c r="E863" s="8" t="str">
        <f>LEFT(B863,FIND(",",B863)-1)</f>
        <v>Anthony</v>
      </c>
      <c r="F863" s="8" t="str">
        <f>CONCATENATE(C863,"",D863," ",E863)</f>
        <v>Mr. Daniel J. Anthony</v>
      </c>
    </row>
    <row r="864" spans="1:6" x14ac:dyDescent="0.3">
      <c r="A864" s="10" t="s">
        <v>3550</v>
      </c>
      <c r="B864" s="10" t="s">
        <v>3551</v>
      </c>
      <c r="C864" s="14" t="str">
        <f>MID(B864,FIND(",",B864)+2,FIND(".",B864)-FIND(",",B864))</f>
        <v xml:space="preserve">Ms. </v>
      </c>
      <c r="D864" s="8" t="str">
        <f>TRIM(MID(B864,FIND(".",B864)+1,LEN(B864)))</f>
        <v>Alexandra</v>
      </c>
      <c r="E864" s="8" t="str">
        <f>LEFT(B864,FIND(",",B864)-1)</f>
        <v>Hetrick</v>
      </c>
      <c r="F864" s="8" t="str">
        <f>CONCATENATE(C864,"",D864," ",E864)</f>
        <v>Ms. Alexandra Hetrick</v>
      </c>
    </row>
    <row r="865" spans="1:6" x14ac:dyDescent="0.3">
      <c r="A865" s="10" t="s">
        <v>3552</v>
      </c>
      <c r="B865" s="10" t="s">
        <v>3553</v>
      </c>
      <c r="C865" s="14" t="str">
        <f>MID(B865,FIND(",",B865)+2,FIND(".",B865)-FIND(",",B865))</f>
        <v xml:space="preserve">Ms. </v>
      </c>
      <c r="D865" s="8" t="str">
        <f>TRIM(MID(B865,FIND(".",B865)+1,LEN(B865)))</f>
        <v>Jessica</v>
      </c>
      <c r="E865" s="8" t="str">
        <f>LEFT(B865,FIND(",",B865)-1)</f>
        <v>Stern</v>
      </c>
      <c r="F865" s="8" t="str">
        <f>CONCATENATE(C865,"",D865," ",E865)</f>
        <v>Ms. Jessica Stern</v>
      </c>
    </row>
    <row r="866" spans="1:6" x14ac:dyDescent="0.3">
      <c r="A866" s="10" t="s">
        <v>3554</v>
      </c>
      <c r="B866" s="10" t="s">
        <v>3555</v>
      </c>
      <c r="C866" s="14" t="str">
        <f>MID(B866,FIND(",",B866)+2,FIND(".",B866)-FIND(",",B866))</f>
        <v xml:space="preserve">Mr. </v>
      </c>
      <c r="D866" s="8" t="str">
        <f>TRIM(MID(B866,FIND(".",B866)+1,LEN(B866)))</f>
        <v>Matthew M</v>
      </c>
      <c r="E866" s="8" t="str">
        <f>LEFT(B866,FIND(",",B866)-1)</f>
        <v>Newman</v>
      </c>
      <c r="F866" s="8" t="str">
        <f>CONCATENATE(C866,"",D866," ",E866)</f>
        <v>Mr. Matthew M Newman</v>
      </c>
    </row>
    <row r="867" spans="1:6" x14ac:dyDescent="0.3">
      <c r="A867" s="10" t="s">
        <v>3556</v>
      </c>
      <c r="B867" s="10" t="s">
        <v>3557</v>
      </c>
      <c r="C867" s="14" t="str">
        <f>MID(B867,FIND(",",B867)+2,FIND(".",B867)-FIND(",",B867))</f>
        <v xml:space="preserve">Ms. </v>
      </c>
      <c r="D867" s="8" t="str">
        <f>TRIM(MID(B867,FIND(".",B867)+1,LEN(B867)))</f>
        <v>Nadine A.</v>
      </c>
      <c r="E867" s="8" t="str">
        <f>LEFT(B867,FIND(",",B867)-1)</f>
        <v>Reasoner</v>
      </c>
      <c r="F867" s="8" t="str">
        <f>CONCATENATE(C867,"",D867," ",E867)</f>
        <v>Ms. Nadine A. Reasoner</v>
      </c>
    </row>
    <row r="868" spans="1:6" x14ac:dyDescent="0.3">
      <c r="A868" s="10" t="s">
        <v>3558</v>
      </c>
      <c r="B868" s="10" t="s">
        <v>3559</v>
      </c>
      <c r="C868" s="14" t="str">
        <f>MID(B868,FIND(",",B868)+2,FIND(".",B868)-FIND(",",B868))</f>
        <v xml:space="preserve">Mr. </v>
      </c>
      <c r="D868" s="8" t="str">
        <f>TRIM(MID(B868,FIND(".",B868)+1,LEN(B868)))</f>
        <v>Peter J. Jr.</v>
      </c>
      <c r="E868" s="8" t="str">
        <f>LEFT(B868,FIND(",",B868)-1)</f>
        <v>Mone</v>
      </c>
      <c r="F868" s="8" t="str">
        <f>CONCATENATE(C868,"",D868," ",E868)</f>
        <v>Mr. Peter J. Jr. Mone</v>
      </c>
    </row>
    <row r="869" spans="1:6" x14ac:dyDescent="0.3">
      <c r="A869" s="10" t="s">
        <v>356</v>
      </c>
      <c r="B869" s="10" t="s">
        <v>357</v>
      </c>
      <c r="C869" s="14" t="str">
        <f>MID(B869,FIND(",",B869)+2,FIND(".",B869)-FIND(",",B869))</f>
        <v xml:space="preserve">Ms. </v>
      </c>
      <c r="D869" s="8" t="str">
        <f>TRIM(MID(B869,FIND(".",B869)+1,LEN(B869)))</f>
        <v>Bronwen L</v>
      </c>
      <c r="E869" s="8" t="str">
        <f>LEFT(B869,FIND(",",B869)-1)</f>
        <v>Price-Dierksen</v>
      </c>
      <c r="F869" s="8" t="str">
        <f>CONCATENATE(C869,"",D869," ",E869)</f>
        <v>Ms. Bronwen L Price-Dierksen</v>
      </c>
    </row>
    <row r="870" spans="1:6" x14ac:dyDescent="0.3">
      <c r="A870" s="10" t="s">
        <v>3560</v>
      </c>
      <c r="B870" s="10" t="s">
        <v>3561</v>
      </c>
      <c r="C870" s="14" t="str">
        <f>MID(B870,FIND(",",B870)+2,FIND(".",B870)-FIND(",",B870))</f>
        <v xml:space="preserve">Ms. </v>
      </c>
      <c r="D870" s="8" t="str">
        <f>TRIM(MID(B870,FIND(".",B870)+1,LEN(B870)))</f>
        <v>Colleen M</v>
      </c>
      <c r="E870" s="8" t="str">
        <f>LEFT(B870,FIND(",",B870)-1)</f>
        <v>Powers</v>
      </c>
      <c r="F870" s="8" t="str">
        <f>CONCATENATE(C870,"",D870," ",E870)</f>
        <v>Ms. Colleen M Powers</v>
      </c>
    </row>
    <row r="871" spans="1:6" x14ac:dyDescent="0.3">
      <c r="A871" s="10" t="s">
        <v>3562</v>
      </c>
      <c r="B871" s="10" t="s">
        <v>3563</v>
      </c>
      <c r="C871" s="14" t="str">
        <f>MID(B871,FIND(",",B871)+2,FIND(".",B871)-FIND(",",B871))</f>
        <v xml:space="preserve">Ms. </v>
      </c>
      <c r="D871" s="8" t="str">
        <f>TRIM(MID(B871,FIND(".",B871)+1,LEN(B871)))</f>
        <v>Julie A.</v>
      </c>
      <c r="E871" s="8" t="str">
        <f>LEFT(B871,FIND(",",B871)-1)</f>
        <v>Ulery</v>
      </c>
      <c r="F871" s="8" t="str">
        <f>CONCATENATE(C871,"",D871," ",E871)</f>
        <v>Ms. Julie A. Ulery</v>
      </c>
    </row>
    <row r="872" spans="1:6" x14ac:dyDescent="0.3">
      <c r="A872" s="10" t="s">
        <v>3564</v>
      </c>
      <c r="B872" s="10" t="s">
        <v>3565</v>
      </c>
      <c r="C872" s="14" t="str">
        <f>MID(B872,FIND(",",B872)+2,FIND(".",B872)-FIND(",",B872))</f>
        <v xml:space="preserve">Mr. </v>
      </c>
      <c r="D872" s="8" t="str">
        <f>TRIM(MID(B872,FIND(".",B872)+1,LEN(B872)))</f>
        <v>Douglas W</v>
      </c>
      <c r="E872" s="8" t="str">
        <f>LEFT(B872,FIND(",",B872)-1)</f>
        <v>Haines</v>
      </c>
      <c r="F872" s="8" t="str">
        <f>CONCATENATE(C872,"",D872," ",E872)</f>
        <v>Mr. Douglas W Haines</v>
      </c>
    </row>
    <row r="873" spans="1:6" x14ac:dyDescent="0.3">
      <c r="A873" s="10" t="s">
        <v>3566</v>
      </c>
      <c r="B873" s="10" t="s">
        <v>3567</v>
      </c>
      <c r="C873" s="14" t="str">
        <f>MID(B873,FIND(",",B873)+2,FIND(".",B873)-FIND(",",B873))</f>
        <v xml:space="preserve">Ms. </v>
      </c>
      <c r="D873" s="8" t="str">
        <f>TRIM(MID(B873,FIND(".",B873)+1,LEN(B873)))</f>
        <v>Catherine</v>
      </c>
      <c r="E873" s="8" t="str">
        <f>LEFT(B873,FIND(",",B873)-1)</f>
        <v>Airoldi</v>
      </c>
      <c r="F873" s="8" t="str">
        <f>CONCATENATE(C873,"",D873," ",E873)</f>
        <v>Ms. Catherine Airoldi</v>
      </c>
    </row>
    <row r="874" spans="1:6" x14ac:dyDescent="0.3">
      <c r="A874" s="10" t="s">
        <v>3568</v>
      </c>
      <c r="B874" s="10" t="s">
        <v>3569</v>
      </c>
      <c r="C874" s="14" t="str">
        <f>MID(B874,FIND(",",B874)+2,FIND(".",B874)-FIND(",",B874))</f>
        <v xml:space="preserve">Mr. </v>
      </c>
      <c r="D874" s="8" t="str">
        <f>TRIM(MID(B874,FIND(".",B874)+1,LEN(B874)))</f>
        <v>James A</v>
      </c>
      <c r="E874" s="8" t="str">
        <f>LEFT(B874,FIND(",",B874)-1)</f>
        <v>Mattis</v>
      </c>
      <c r="F874" s="8" t="str">
        <f>CONCATENATE(C874,"",D874," ",E874)</f>
        <v>Mr. James A Mattis</v>
      </c>
    </row>
    <row r="875" spans="1:6" x14ac:dyDescent="0.3">
      <c r="A875" s="10" t="s">
        <v>3570</v>
      </c>
      <c r="B875" s="10" t="s">
        <v>3571</v>
      </c>
      <c r="C875" s="14" t="str">
        <f>MID(B875,FIND(",",B875)+2,FIND(".",B875)-FIND(",",B875))</f>
        <v xml:space="preserve">Mr. </v>
      </c>
      <c r="D875" s="8" t="str">
        <f>TRIM(MID(B875,FIND(".",B875)+1,LEN(B875)))</f>
        <v>Youngseong</v>
      </c>
      <c r="E875" s="8" t="str">
        <f>LEFT(B875,FIND(",",B875)-1)</f>
        <v>Cho</v>
      </c>
      <c r="F875" s="8" t="str">
        <f>CONCATENATE(C875,"",D875," ",E875)</f>
        <v>Mr. Youngseong Cho</v>
      </c>
    </row>
    <row r="876" spans="1:6" x14ac:dyDescent="0.3">
      <c r="A876" s="10" t="s">
        <v>3572</v>
      </c>
      <c r="B876" s="10" t="s">
        <v>3573</v>
      </c>
      <c r="C876" s="14" t="str">
        <f>MID(B876,FIND(",",B876)+2,FIND(".",B876)-FIND(",",B876))</f>
        <v xml:space="preserve">Mr. </v>
      </c>
      <c r="D876" s="8" t="str">
        <f>TRIM(MID(B876,FIND(".",B876)+1,LEN(B876)))</f>
        <v>John</v>
      </c>
      <c r="E876" s="8" t="str">
        <f>LEFT(B876,FIND(",",B876)-1)</f>
        <v>Reumann</v>
      </c>
      <c r="F876" s="8" t="str">
        <f>CONCATENATE(C876,"",D876," ",E876)</f>
        <v>Mr. John Reumann</v>
      </c>
    </row>
    <row r="877" spans="1:6" x14ac:dyDescent="0.3">
      <c r="A877" s="10" t="s">
        <v>3574</v>
      </c>
      <c r="B877" s="10" t="s">
        <v>3575</v>
      </c>
      <c r="C877" s="14" t="str">
        <f>MID(B877,FIND(",",B877)+2,FIND(".",B877)-FIND(",",B877))</f>
        <v xml:space="preserve">Mr. </v>
      </c>
      <c r="D877" s="8" t="str">
        <f>TRIM(MID(B877,FIND(".",B877)+1,LEN(B877)))</f>
        <v>Brandon S.</v>
      </c>
      <c r="E877" s="8" t="str">
        <f>LEFT(B877,FIND(",",B877)-1)</f>
        <v>Cooper</v>
      </c>
      <c r="F877" s="8" t="str">
        <f>CONCATENATE(C877,"",D877," ",E877)</f>
        <v>Mr. Brandon S. Cooper</v>
      </c>
    </row>
    <row r="878" spans="1:6" x14ac:dyDescent="0.3">
      <c r="A878" s="10" t="s">
        <v>3576</v>
      </c>
      <c r="B878" s="10" t="s">
        <v>3577</v>
      </c>
      <c r="C878" s="14" t="str">
        <f>MID(B878,FIND(",",B878)+2,FIND(".",B878)-FIND(",",B878))</f>
        <v xml:space="preserve">Mr. </v>
      </c>
      <c r="D878" s="8" t="str">
        <f>TRIM(MID(B878,FIND(".",B878)+1,LEN(B878)))</f>
        <v>Sean P</v>
      </c>
      <c r="E878" s="8" t="str">
        <f>LEFT(B878,FIND(",",B878)-1)</f>
        <v>Kennedy</v>
      </c>
      <c r="F878" s="8" t="str">
        <f>CONCATENATE(C878,"",D878," ",E878)</f>
        <v>Mr. Sean P Kennedy</v>
      </c>
    </row>
    <row r="879" spans="1:6" x14ac:dyDescent="0.3">
      <c r="A879" s="10" t="s">
        <v>3578</v>
      </c>
      <c r="B879" s="10" t="s">
        <v>3579</v>
      </c>
      <c r="C879" s="14" t="str">
        <f>MID(B879,FIND(",",B879)+2,FIND(".",B879)-FIND(",",B879))</f>
        <v xml:space="preserve">Mr. </v>
      </c>
      <c r="D879" s="8" t="str">
        <f>TRIM(MID(B879,FIND(".",B879)+1,LEN(B879)))</f>
        <v>Scott</v>
      </c>
      <c r="E879" s="8" t="str">
        <f>LEFT(B879,FIND(",",B879)-1)</f>
        <v>Cichon</v>
      </c>
      <c r="F879" s="8" t="str">
        <f>CONCATENATE(C879,"",D879," ",E879)</f>
        <v>Mr. Scott Cichon</v>
      </c>
    </row>
    <row r="880" spans="1:6" x14ac:dyDescent="0.3">
      <c r="A880" s="10" t="s">
        <v>358</v>
      </c>
      <c r="B880" s="10" t="s">
        <v>359</v>
      </c>
      <c r="C880" s="14" t="str">
        <f>MID(B880,FIND(",",B880)+2,FIND(".",B880)-FIND(",",B880))</f>
        <v xml:space="preserve">Ms. </v>
      </c>
      <c r="D880" s="8" t="str">
        <f>TRIM(MID(B880,FIND(".",B880)+1,LEN(B880)))</f>
        <v>Manuela</v>
      </c>
      <c r="E880" s="8" t="str">
        <f>LEFT(B880,FIND(",",B880)-1)</f>
        <v>Knispel</v>
      </c>
      <c r="F880" s="8" t="str">
        <f>CONCATENATE(C880,"",D880," ",E880)</f>
        <v>Ms. Manuela Knispel</v>
      </c>
    </row>
    <row r="881" spans="1:6" x14ac:dyDescent="0.3">
      <c r="A881" s="10" t="s">
        <v>3580</v>
      </c>
      <c r="B881" s="10" t="s">
        <v>3581</v>
      </c>
      <c r="C881" s="14" t="str">
        <f>MID(B881,FIND(",",B881)+2,FIND(".",B881)-FIND(",",B881))</f>
        <v xml:space="preserve">Mr. </v>
      </c>
      <c r="D881" s="8" t="str">
        <f>TRIM(MID(B881,FIND(".",B881)+1,LEN(B881)))</f>
        <v>Janez</v>
      </c>
      <c r="E881" s="8" t="str">
        <f>LEFT(B881,FIND(",",B881)-1)</f>
        <v>Maroevic</v>
      </c>
      <c r="F881" s="8" t="str">
        <f>CONCATENATE(C881,"",D881," ",E881)</f>
        <v>Mr. Janez Maroevic</v>
      </c>
    </row>
    <row r="882" spans="1:6" x14ac:dyDescent="0.3">
      <c r="A882" s="10" t="s">
        <v>3582</v>
      </c>
      <c r="B882" s="10" t="s">
        <v>3583</v>
      </c>
      <c r="C882" s="14" t="str">
        <f>MID(B882,FIND(",",B882)+2,FIND(".",B882)-FIND(",",B882))</f>
        <v xml:space="preserve">Mr. </v>
      </c>
      <c r="D882" s="8" t="str">
        <f>TRIM(MID(B882,FIND(".",B882)+1,LEN(B882)))</f>
        <v>John I. Jr.</v>
      </c>
      <c r="E882" s="8" t="str">
        <f>LEFT(B882,FIND(",",B882)-1)</f>
        <v>Martin</v>
      </c>
      <c r="F882" s="8" t="str">
        <f>CONCATENATE(C882,"",D882," ",E882)</f>
        <v>Mr. John I. Jr. Martin</v>
      </c>
    </row>
    <row r="883" spans="1:6" x14ac:dyDescent="0.3">
      <c r="A883" s="10" t="s">
        <v>3584</v>
      </c>
      <c r="B883" s="10" t="s">
        <v>3585</v>
      </c>
      <c r="C883" s="14" t="str">
        <f>MID(B883,FIND(",",B883)+2,FIND(".",B883)-FIND(",",B883))</f>
        <v xml:space="preserve">Ms. </v>
      </c>
      <c r="D883" s="8" t="str">
        <f>TRIM(MID(B883,FIND(".",B883)+1,LEN(B883)))</f>
        <v>Heather</v>
      </c>
      <c r="E883" s="8" t="str">
        <f>LEFT(B883,FIND(",",B883)-1)</f>
        <v>Schulz</v>
      </c>
      <c r="F883" s="8" t="str">
        <f>CONCATENATE(C883,"",D883," ",E883)</f>
        <v>Ms. Heather Schulz</v>
      </c>
    </row>
    <row r="884" spans="1:6" x14ac:dyDescent="0.3">
      <c r="A884" s="10" t="s">
        <v>3586</v>
      </c>
      <c r="B884" s="10" t="s">
        <v>3587</v>
      </c>
      <c r="C884" s="14" t="str">
        <f>MID(B884,FIND(",",B884)+2,FIND(".",B884)-FIND(",",B884))</f>
        <v xml:space="preserve">Mr. </v>
      </c>
      <c r="D884" s="8" t="str">
        <f>TRIM(MID(B884,FIND(".",B884)+1,LEN(B884)))</f>
        <v>Michael</v>
      </c>
      <c r="E884" s="8" t="str">
        <f>LEFT(B884,FIND(",",B884)-1)</f>
        <v>Capriolo</v>
      </c>
      <c r="F884" s="8" t="str">
        <f>CONCATENATE(C884,"",D884," ",E884)</f>
        <v>Mr. Michael Capriolo</v>
      </c>
    </row>
    <row r="885" spans="1:6" x14ac:dyDescent="0.3">
      <c r="A885" s="10" t="s">
        <v>3588</v>
      </c>
      <c r="B885" s="10" t="s">
        <v>3589</v>
      </c>
      <c r="C885" s="14" t="str">
        <f>MID(B885,FIND(",",B885)+2,FIND(".",B885)-FIND(",",B885))</f>
        <v xml:space="preserve">Ms. </v>
      </c>
      <c r="D885" s="8" t="str">
        <f>TRIM(MID(B885,FIND(".",B885)+1,LEN(B885)))</f>
        <v>Kathleen</v>
      </c>
      <c r="E885" s="8" t="str">
        <f>LEFT(B885,FIND(",",B885)-1)</f>
        <v>Borleis</v>
      </c>
      <c r="F885" s="8" t="str">
        <f>CONCATENATE(C885,"",D885," ",E885)</f>
        <v>Ms. Kathleen Borleis</v>
      </c>
    </row>
    <row r="886" spans="1:6" x14ac:dyDescent="0.3">
      <c r="A886" s="10" t="s">
        <v>3590</v>
      </c>
      <c r="B886" s="10" t="s">
        <v>3591</v>
      </c>
      <c r="C886" s="14" t="str">
        <f>MID(B886,FIND(",",B886)+2,FIND(".",B886)-FIND(",",B886))</f>
        <v xml:space="preserve">Mr. </v>
      </c>
      <c r="D886" s="8" t="str">
        <f>TRIM(MID(B886,FIND(".",B886)+1,LEN(B886)))</f>
        <v>Ryan M</v>
      </c>
      <c r="E886" s="8" t="str">
        <f>LEFT(B886,FIND(",",B886)-1)</f>
        <v>Kramer</v>
      </c>
      <c r="F886" s="8" t="str">
        <f>CONCATENATE(C886,"",D886," ",E886)</f>
        <v>Mr. Ryan M Kramer</v>
      </c>
    </row>
    <row r="887" spans="1:6" x14ac:dyDescent="0.3">
      <c r="A887" s="10" t="s">
        <v>3592</v>
      </c>
      <c r="B887" s="10" t="s">
        <v>3593</v>
      </c>
      <c r="C887" s="14" t="str">
        <f>MID(B887,FIND(",",B887)+2,FIND(".",B887)-FIND(",",B887))</f>
        <v xml:space="preserve">Ms. </v>
      </c>
      <c r="D887" s="8" t="str">
        <f>TRIM(MID(B887,FIND(".",B887)+1,LEN(B887)))</f>
        <v>Sara</v>
      </c>
      <c r="E887" s="8" t="str">
        <f>LEFT(B887,FIND(",",B887)-1)</f>
        <v>Conrad</v>
      </c>
      <c r="F887" s="8" t="str">
        <f>CONCATENATE(C887,"",D887," ",E887)</f>
        <v>Ms. Sara Conrad</v>
      </c>
    </row>
    <row r="888" spans="1:6" x14ac:dyDescent="0.3">
      <c r="A888" s="10" t="s">
        <v>3594</v>
      </c>
      <c r="B888" s="10" t="s">
        <v>3595</v>
      </c>
      <c r="C888" s="14" t="str">
        <f>MID(B888,FIND(",",B888)+2,FIND(".",B888)-FIND(",",B888))</f>
        <v xml:space="preserve">Mr. </v>
      </c>
      <c r="D888" s="8" t="str">
        <f>TRIM(MID(B888,FIND(".",B888)+1,LEN(B888)))</f>
        <v>Deniz</v>
      </c>
      <c r="E888" s="8" t="str">
        <f>LEFT(B888,FIND(",",B888)-1)</f>
        <v>Karakoyunlu</v>
      </c>
      <c r="F888" s="8" t="str">
        <f>CONCATENATE(C888,"",D888," ",E888)</f>
        <v>Mr. Deniz Karakoyunlu</v>
      </c>
    </row>
    <row r="889" spans="1:6" x14ac:dyDescent="0.3">
      <c r="A889" s="10" t="s">
        <v>3596</v>
      </c>
      <c r="B889" s="10" t="s">
        <v>3597</v>
      </c>
      <c r="C889" s="14" t="str">
        <f>MID(B889,FIND(",",B889)+2,FIND(".",B889)-FIND(",",B889))</f>
        <v xml:space="preserve">Ms. </v>
      </c>
      <c r="D889" s="8" t="str">
        <f>TRIM(MID(B889,FIND(".",B889)+1,LEN(B889)))</f>
        <v>Shannon L.</v>
      </c>
      <c r="E889" s="8" t="str">
        <f>LEFT(B889,FIND(",",B889)-1)</f>
        <v>Desrosiers</v>
      </c>
      <c r="F889" s="8" t="str">
        <f>CONCATENATE(C889,"",D889," ",E889)</f>
        <v>Ms. Shannon L. Desrosiers</v>
      </c>
    </row>
    <row r="890" spans="1:6" x14ac:dyDescent="0.3">
      <c r="A890" s="10" t="s">
        <v>3598</v>
      </c>
      <c r="B890" s="10" t="s">
        <v>3599</v>
      </c>
      <c r="C890" s="14" t="str">
        <f>MID(B890,FIND(",",B890)+2,FIND(".",B890)-FIND(",",B890))</f>
        <v xml:space="preserve">Ms. </v>
      </c>
      <c r="D890" s="8" t="str">
        <f>TRIM(MID(B890,FIND(".",B890)+1,LEN(B890)))</f>
        <v>Kaitlin M.</v>
      </c>
      <c r="E890" s="8" t="str">
        <f>LEFT(B890,FIND(",",B890)-1)</f>
        <v>O'Mara</v>
      </c>
      <c r="F890" s="8" t="str">
        <f>CONCATENATE(C890,"",D890," ",E890)</f>
        <v>Ms. Kaitlin M. O'Mara</v>
      </c>
    </row>
    <row r="891" spans="1:6" x14ac:dyDescent="0.3">
      <c r="A891" s="10" t="s">
        <v>36</v>
      </c>
      <c r="B891" s="10" t="s">
        <v>37</v>
      </c>
      <c r="C891" s="14" t="str">
        <f>MID(B891,FIND(",",B891)+2,FIND(".",B891)-FIND(",",B891))</f>
        <v xml:space="preserve">Ms. </v>
      </c>
      <c r="D891" s="8" t="str">
        <f>TRIM(MID(B891,FIND(".",B891)+1,LEN(B891)))</f>
        <v>Christina M.</v>
      </c>
      <c r="E891" s="8" t="str">
        <f>LEFT(B891,FIND(",",B891)-1)</f>
        <v>Noordstar</v>
      </c>
      <c r="F891" s="8" t="str">
        <f>CONCATENATE(C891,"",D891," ",E891)</f>
        <v>Ms. Christina M. Noordstar</v>
      </c>
    </row>
    <row r="892" spans="1:6" x14ac:dyDescent="0.3">
      <c r="A892" s="10" t="s">
        <v>360</v>
      </c>
      <c r="B892" s="10" t="s">
        <v>361</v>
      </c>
      <c r="C892" s="14" t="str">
        <f>MID(B892,FIND(",",B892)+2,FIND(".",B892)-FIND(",",B892))</f>
        <v xml:space="preserve">Ms. </v>
      </c>
      <c r="D892" s="8" t="str">
        <f>TRIM(MID(B892,FIND(".",B892)+1,LEN(B892)))</f>
        <v>Jennifer L</v>
      </c>
      <c r="E892" s="8" t="str">
        <f>LEFT(B892,FIND(",",B892)-1)</f>
        <v>King</v>
      </c>
      <c r="F892" s="8" t="str">
        <f>CONCATENATE(C892,"",D892," ",E892)</f>
        <v>Ms. Jennifer L King</v>
      </c>
    </row>
    <row r="893" spans="1:6" x14ac:dyDescent="0.3">
      <c r="A893" s="10" t="s">
        <v>3600</v>
      </c>
      <c r="B893" s="10" t="s">
        <v>3601</v>
      </c>
      <c r="C893" s="14" t="str">
        <f>MID(B893,FIND(",",B893)+2,FIND(".",B893)-FIND(",",B893))</f>
        <v xml:space="preserve">Mr. </v>
      </c>
      <c r="D893" s="8" t="str">
        <f>TRIM(MID(B893,FIND(".",B893)+1,LEN(B893)))</f>
        <v>Alfredo</v>
      </c>
      <c r="E893" s="8" t="str">
        <f>LEFT(B893,FIND(",",B893)-1)</f>
        <v>Shabot Marcos</v>
      </c>
      <c r="F893" s="8" t="str">
        <f>CONCATENATE(C893,"",D893," ",E893)</f>
        <v>Mr. Alfredo Shabot Marcos</v>
      </c>
    </row>
    <row r="894" spans="1:6" x14ac:dyDescent="0.3">
      <c r="A894" s="10" t="s">
        <v>3602</v>
      </c>
      <c r="B894" s="10" t="s">
        <v>3603</v>
      </c>
      <c r="C894" s="14" t="str">
        <f>MID(B894,FIND(",",B894)+2,FIND(".",B894)-FIND(",",B894))</f>
        <v xml:space="preserve">Ms. </v>
      </c>
      <c r="D894" s="8" t="str">
        <f>TRIM(MID(B894,FIND(".",B894)+1,LEN(B894)))</f>
        <v>Kristen</v>
      </c>
      <c r="E894" s="8" t="str">
        <f>LEFT(B894,FIND(",",B894)-1)</f>
        <v>Comment</v>
      </c>
      <c r="F894" s="8" t="str">
        <f>CONCATENATE(C894,"",D894," ",E894)</f>
        <v>Ms. Kristen Comment</v>
      </c>
    </row>
    <row r="895" spans="1:6" x14ac:dyDescent="0.3">
      <c r="A895" s="10" t="s">
        <v>3604</v>
      </c>
      <c r="B895" s="10" t="s">
        <v>3605</v>
      </c>
      <c r="C895" s="14" t="str">
        <f>MID(B895,FIND(",",B895)+2,FIND(".",B895)-FIND(",",B895))</f>
        <v xml:space="preserve">Mr. </v>
      </c>
      <c r="D895" s="8" t="str">
        <f>TRIM(MID(B895,FIND(".",B895)+1,LEN(B895)))</f>
        <v>Daniel</v>
      </c>
      <c r="E895" s="8" t="str">
        <f>LEFT(B895,FIND(",",B895)-1)</f>
        <v>Moss</v>
      </c>
      <c r="F895" s="8" t="str">
        <f>CONCATENATE(C895,"",D895," ",E895)</f>
        <v>Mr. Daniel Moss</v>
      </c>
    </row>
    <row r="896" spans="1:6" x14ac:dyDescent="0.3">
      <c r="A896" s="10" t="s">
        <v>3606</v>
      </c>
      <c r="B896" s="10" t="s">
        <v>3607</v>
      </c>
      <c r="C896" s="14" t="str">
        <f>MID(B896,FIND(",",B896)+2,FIND(".",B896)-FIND(",",B896))</f>
        <v xml:space="preserve">Mr. </v>
      </c>
      <c r="D896" s="8" t="str">
        <f>TRIM(MID(B896,FIND(".",B896)+1,LEN(B896)))</f>
        <v>Jonathan</v>
      </c>
      <c r="E896" s="8" t="str">
        <f>LEFT(B896,FIND(",",B896)-1)</f>
        <v>Guzman</v>
      </c>
      <c r="F896" s="8" t="str">
        <f>CONCATENATE(C896,"",D896," ",E896)</f>
        <v>Mr. Jonathan Guzman</v>
      </c>
    </row>
    <row r="897" spans="1:6" x14ac:dyDescent="0.3">
      <c r="A897" s="10" t="s">
        <v>3608</v>
      </c>
      <c r="B897" s="10" t="s">
        <v>3609</v>
      </c>
      <c r="C897" s="14" t="str">
        <f>MID(B897,FIND(",",B897)+2,FIND(".",B897)-FIND(",",B897))</f>
        <v xml:space="preserve">Mr. </v>
      </c>
      <c r="D897" s="8" t="str">
        <f>TRIM(MID(B897,FIND(".",B897)+1,LEN(B897)))</f>
        <v>Troy</v>
      </c>
      <c r="E897" s="8" t="str">
        <f>LEFT(B897,FIND(",",B897)-1)</f>
        <v>Cox</v>
      </c>
      <c r="F897" s="8" t="str">
        <f>CONCATENATE(C897,"",D897," ",E897)</f>
        <v>Mr. Troy Cox</v>
      </c>
    </row>
    <row r="898" spans="1:6" x14ac:dyDescent="0.3">
      <c r="A898" s="10" t="s">
        <v>3610</v>
      </c>
      <c r="B898" s="10" t="s">
        <v>3611</v>
      </c>
      <c r="C898" s="14" t="str">
        <f>MID(B898,FIND(",",B898)+2,FIND(".",B898)-FIND(",",B898))</f>
        <v xml:space="preserve">Mr. </v>
      </c>
      <c r="D898" s="8" t="str">
        <f>TRIM(MID(B898,FIND(".",B898)+1,LEN(B898)))</f>
        <v>Daniel C</v>
      </c>
      <c r="E898" s="8" t="str">
        <f>LEFT(B898,FIND(",",B898)-1)</f>
        <v>Clash</v>
      </c>
      <c r="F898" s="8" t="str">
        <f>CONCATENATE(C898,"",D898," ",E898)</f>
        <v>Mr. Daniel C Clash</v>
      </c>
    </row>
    <row r="899" spans="1:6" x14ac:dyDescent="0.3">
      <c r="A899" s="10" t="s">
        <v>3612</v>
      </c>
      <c r="B899" s="10" t="s">
        <v>3613</v>
      </c>
      <c r="C899" s="14" t="str">
        <f>MID(B899,FIND(",",B899)+2,FIND(".",B899)-FIND(",",B899))</f>
        <v xml:space="preserve">Ms. </v>
      </c>
      <c r="D899" s="8" t="str">
        <f>TRIM(MID(B899,FIND(".",B899)+1,LEN(B899)))</f>
        <v>Lauren</v>
      </c>
      <c r="E899" s="8" t="str">
        <f>LEFT(B899,FIND(",",B899)-1)</f>
        <v>Blankenship</v>
      </c>
      <c r="F899" s="8" t="str">
        <f>CONCATENATE(C899,"",D899," ",E899)</f>
        <v>Ms. Lauren Blankenship</v>
      </c>
    </row>
    <row r="900" spans="1:6" x14ac:dyDescent="0.3">
      <c r="A900" s="10" t="s">
        <v>3614</v>
      </c>
      <c r="B900" s="10" t="s">
        <v>3615</v>
      </c>
      <c r="C900" s="14" t="str">
        <f>MID(B900,FIND(",",B900)+2,FIND(".",B900)-FIND(",",B900))</f>
        <v xml:space="preserve">Ms. </v>
      </c>
      <c r="D900" s="8" t="str">
        <f>TRIM(MID(B900,FIND(".",B900)+1,LEN(B900)))</f>
        <v>Jennefer</v>
      </c>
      <c r="E900" s="8" t="str">
        <f>LEFT(B900,FIND(",",B900)-1)</f>
        <v>Lloyd</v>
      </c>
      <c r="F900" s="8" t="str">
        <f>CONCATENATE(C900,"",D900," ",E900)</f>
        <v>Ms. Jennefer Lloyd</v>
      </c>
    </row>
    <row r="901" spans="1:6" x14ac:dyDescent="0.3">
      <c r="A901" s="10" t="s">
        <v>3616</v>
      </c>
      <c r="B901" s="10" t="s">
        <v>3617</v>
      </c>
      <c r="C901" s="14" t="str">
        <f>MID(B901,FIND(",",B901)+2,FIND(".",B901)-FIND(",",B901))</f>
        <v xml:space="preserve">Ms. </v>
      </c>
      <c r="D901" s="8" t="str">
        <f>TRIM(MID(B901,FIND(".",B901)+1,LEN(B901)))</f>
        <v>Tracey L.</v>
      </c>
      <c r="E901" s="8" t="str">
        <f>LEFT(B901,FIND(",",B901)-1)</f>
        <v>Kong</v>
      </c>
      <c r="F901" s="8" t="str">
        <f>CONCATENATE(C901,"",D901," ",E901)</f>
        <v>Ms. Tracey L. Kong</v>
      </c>
    </row>
    <row r="902" spans="1:6" x14ac:dyDescent="0.3">
      <c r="A902" s="10" t="s">
        <v>3618</v>
      </c>
      <c r="B902" s="10" t="s">
        <v>3619</v>
      </c>
      <c r="C902" s="14" t="str">
        <f>MID(B902,FIND(",",B902)+2,FIND(".",B902)-FIND(",",B902))</f>
        <v xml:space="preserve">Ms. </v>
      </c>
      <c r="D902" s="8" t="str">
        <f>TRIM(MID(B902,FIND(".",B902)+1,LEN(B902)))</f>
        <v>Ashley</v>
      </c>
      <c r="E902" s="8" t="str">
        <f>LEFT(B902,FIND(",",B902)-1)</f>
        <v>Benson</v>
      </c>
      <c r="F902" s="8" t="str">
        <f>CONCATENATE(C902,"",D902," ",E902)</f>
        <v>Ms. Ashley Benson</v>
      </c>
    </row>
    <row r="903" spans="1:6" x14ac:dyDescent="0.3">
      <c r="A903" s="10" t="s">
        <v>362</v>
      </c>
      <c r="B903" s="10" t="s">
        <v>363</v>
      </c>
      <c r="C903" s="14" t="str">
        <f>MID(B903,FIND(",",B903)+2,FIND(".",B903)-FIND(",",B903))</f>
        <v xml:space="preserve">Ms. </v>
      </c>
      <c r="D903" s="8" t="str">
        <f>TRIM(MID(B903,FIND(".",B903)+1,LEN(B903)))</f>
        <v>Abby W.</v>
      </c>
      <c r="E903" s="8" t="str">
        <f>LEFT(B903,FIND(",",B903)-1)</f>
        <v>Samuelson</v>
      </c>
      <c r="F903" s="8" t="str">
        <f>CONCATENATE(C903,"",D903," ",E903)</f>
        <v>Ms. Abby W. Samuelson</v>
      </c>
    </row>
    <row r="904" spans="1:6" x14ac:dyDescent="0.3">
      <c r="A904" s="10" t="s">
        <v>3620</v>
      </c>
      <c r="B904" s="10" t="s">
        <v>3621</v>
      </c>
      <c r="C904" s="14" t="str">
        <f>MID(B904,FIND(",",B904)+2,FIND(".",B904)-FIND(",",B904))</f>
        <v xml:space="preserve">Ms. </v>
      </c>
      <c r="D904" s="8" t="str">
        <f>TRIM(MID(B904,FIND(".",B904)+1,LEN(B904)))</f>
        <v>Cindy</v>
      </c>
      <c r="E904" s="8" t="str">
        <f>LEFT(B904,FIND(",",B904)-1)</f>
        <v>Huntington</v>
      </c>
      <c r="F904" s="8" t="str">
        <f>CONCATENATE(C904,"",D904," ",E904)</f>
        <v>Ms. Cindy Huntington</v>
      </c>
    </row>
    <row r="905" spans="1:6" x14ac:dyDescent="0.3">
      <c r="A905" s="10" t="s">
        <v>3622</v>
      </c>
      <c r="B905" s="10" t="s">
        <v>3623</v>
      </c>
      <c r="C905" s="14" t="str">
        <f>MID(B905,FIND(",",B905)+2,FIND(".",B905)-FIND(",",B905))</f>
        <v xml:space="preserve">Ms. </v>
      </c>
      <c r="D905" s="8" t="str">
        <f>TRIM(MID(B905,FIND(".",B905)+1,LEN(B905)))</f>
        <v>Esther</v>
      </c>
      <c r="E905" s="8" t="str">
        <f>LEFT(B905,FIND(",",B905)-1)</f>
        <v>Kendall</v>
      </c>
      <c r="F905" s="8" t="str">
        <f>CONCATENATE(C905,"",D905," ",E905)</f>
        <v>Ms. Esther Kendall</v>
      </c>
    </row>
    <row r="906" spans="1:6" x14ac:dyDescent="0.3">
      <c r="A906" s="10" t="s">
        <v>3624</v>
      </c>
      <c r="B906" s="10" t="s">
        <v>3625</v>
      </c>
      <c r="C906" s="14" t="str">
        <f>MID(B906,FIND(",",B906)+2,FIND(".",B906)-FIND(",",B906))</f>
        <v xml:space="preserve">Ms. </v>
      </c>
      <c r="D906" s="8" t="str">
        <f>TRIM(MID(B906,FIND(".",B906)+1,LEN(B906)))</f>
        <v>Jackie</v>
      </c>
      <c r="E906" s="8" t="str">
        <f>LEFT(B906,FIND(",",B906)-1)</f>
        <v>Gast</v>
      </c>
      <c r="F906" s="8" t="str">
        <f>CONCATENATE(C906,"",D906," ",E906)</f>
        <v>Ms. Jackie Gast</v>
      </c>
    </row>
    <row r="907" spans="1:6" x14ac:dyDescent="0.3">
      <c r="A907" s="10" t="s">
        <v>3626</v>
      </c>
      <c r="B907" s="10" t="s">
        <v>3627</v>
      </c>
      <c r="C907" s="14" t="str">
        <f>MID(B907,FIND(",",B907)+2,FIND(".",B907)-FIND(",",B907))</f>
        <v xml:space="preserve">Mr. </v>
      </c>
      <c r="D907" s="8" t="str">
        <f>TRIM(MID(B907,FIND(".",B907)+1,LEN(B907)))</f>
        <v>Timothy P.</v>
      </c>
      <c r="E907" s="8" t="str">
        <f>LEFT(B907,FIND(",",B907)-1)</f>
        <v>Scanlin</v>
      </c>
      <c r="F907" s="8" t="str">
        <f>CONCATENATE(C907,"",D907," ",E907)</f>
        <v>Mr. Timothy P. Scanlin</v>
      </c>
    </row>
    <row r="908" spans="1:6" x14ac:dyDescent="0.3">
      <c r="A908" s="10" t="s">
        <v>3628</v>
      </c>
      <c r="B908" s="10" t="s">
        <v>3629</v>
      </c>
      <c r="C908" s="14" t="str">
        <f>MID(B908,FIND(",",B908)+2,FIND(".",B908)-FIND(",",B908))</f>
        <v xml:space="preserve">Ms. </v>
      </c>
      <c r="D908" s="8" t="str">
        <f>TRIM(MID(B908,FIND(".",B908)+1,LEN(B908)))</f>
        <v>Lauren</v>
      </c>
      <c r="E908" s="8" t="str">
        <f>LEFT(B908,FIND(",",B908)-1)</f>
        <v>Philbrook</v>
      </c>
      <c r="F908" s="8" t="str">
        <f>CONCATENATE(C908,"",D908," ",E908)</f>
        <v>Ms. Lauren Philbrook</v>
      </c>
    </row>
    <row r="909" spans="1:6" x14ac:dyDescent="0.3">
      <c r="A909" s="10" t="s">
        <v>3630</v>
      </c>
      <c r="B909" s="10" t="s">
        <v>3631</v>
      </c>
      <c r="C909" s="14" t="str">
        <f>MID(B909,FIND(",",B909)+2,FIND(".",B909)-FIND(",",B909))</f>
        <v xml:space="preserve">Mr. </v>
      </c>
      <c r="D909" s="8" t="str">
        <f>TRIM(MID(B909,FIND(".",B909)+1,LEN(B909)))</f>
        <v>Benjamin</v>
      </c>
      <c r="E909" s="8" t="str">
        <f>LEFT(B909,FIND(",",B909)-1)</f>
        <v>Cowan</v>
      </c>
      <c r="F909" s="8" t="str">
        <f>CONCATENATE(C909,"",D909," ",E909)</f>
        <v>Mr. Benjamin Cowan</v>
      </c>
    </row>
    <row r="910" spans="1:6" x14ac:dyDescent="0.3">
      <c r="A910" s="10" t="s">
        <v>3632</v>
      </c>
      <c r="B910" s="10" t="s">
        <v>3633</v>
      </c>
      <c r="C910" s="14" t="str">
        <f>MID(B910,FIND(",",B910)+2,FIND(".",B910)-FIND(",",B910))</f>
        <v xml:space="preserve">Mr. </v>
      </c>
      <c r="D910" s="8" t="str">
        <f>TRIM(MID(B910,FIND(".",B910)+1,LEN(B910)))</f>
        <v>Hugo M</v>
      </c>
      <c r="E910" s="8" t="str">
        <f>LEFT(B910,FIND(",",B910)-1)</f>
        <v>Sousa</v>
      </c>
      <c r="F910" s="8" t="str">
        <f>CONCATENATE(C910,"",D910," ",E910)</f>
        <v>Mr. Hugo M Sousa</v>
      </c>
    </row>
    <row r="911" spans="1:6" x14ac:dyDescent="0.3">
      <c r="A911" s="10" t="s">
        <v>3634</v>
      </c>
      <c r="B911" s="10" t="s">
        <v>3635</v>
      </c>
      <c r="C911" s="14" t="str">
        <f>MID(B911,FIND(",",B911)+2,FIND(".",B911)-FIND(",",B911))</f>
        <v xml:space="preserve">Mr. </v>
      </c>
      <c r="D911" s="8" t="str">
        <f>TRIM(MID(B911,FIND(".",B911)+1,LEN(B911)))</f>
        <v>Daniel J. Jr.</v>
      </c>
      <c r="E911" s="8" t="str">
        <f>LEFT(B911,FIND(",",B911)-1)</f>
        <v>Stanton</v>
      </c>
      <c r="F911" s="8" t="str">
        <f>CONCATENATE(C911,"",D911," ",E911)</f>
        <v>Mr. Daniel J. Jr. Stanton</v>
      </c>
    </row>
    <row r="912" spans="1:6" x14ac:dyDescent="0.3">
      <c r="A912" s="10" t="s">
        <v>3636</v>
      </c>
      <c r="B912" s="10" t="s">
        <v>3637</v>
      </c>
      <c r="C912" s="14" t="str">
        <f>MID(B912,FIND(",",B912)+2,FIND(".",B912)-FIND(",",B912))</f>
        <v xml:space="preserve">Mr. </v>
      </c>
      <c r="D912" s="8" t="str">
        <f>TRIM(MID(B912,FIND(".",B912)+1,LEN(B912)))</f>
        <v>Justin R</v>
      </c>
      <c r="E912" s="8" t="str">
        <f>LEFT(B912,FIND(",",B912)-1)</f>
        <v>Mollak</v>
      </c>
      <c r="F912" s="8" t="str">
        <f>CONCATENATE(C912,"",D912," ",E912)</f>
        <v>Mr. Justin R Mollak</v>
      </c>
    </row>
    <row r="913" spans="1:6" x14ac:dyDescent="0.3">
      <c r="A913" s="10" t="s">
        <v>3638</v>
      </c>
      <c r="B913" s="10" t="s">
        <v>3639</v>
      </c>
      <c r="C913" s="14" t="str">
        <f>MID(B913,FIND(",",B913)+2,FIND(".",B913)-FIND(",",B913))</f>
        <v xml:space="preserve">Mr. </v>
      </c>
      <c r="D913" s="8" t="str">
        <f>TRIM(MID(B913,FIND(".",B913)+1,LEN(B913)))</f>
        <v>Colin</v>
      </c>
      <c r="E913" s="8" t="str">
        <f>LEFT(B913,FIND(",",B913)-1)</f>
        <v>Bell</v>
      </c>
      <c r="F913" s="8" t="str">
        <f>CONCATENATE(C913,"",D913," ",E913)</f>
        <v>Mr. Colin Bell</v>
      </c>
    </row>
    <row r="914" spans="1:6" x14ac:dyDescent="0.3">
      <c r="A914" s="10" t="s">
        <v>364</v>
      </c>
      <c r="B914" s="10" t="s">
        <v>365</v>
      </c>
      <c r="C914" s="14" t="str">
        <f>MID(B914,FIND(",",B914)+2,FIND(".",B914)-FIND(",",B914))</f>
        <v xml:space="preserve">Mr. </v>
      </c>
      <c r="D914" s="8" t="str">
        <f>TRIM(MID(B914,FIND(".",B914)+1,LEN(B914)))</f>
        <v>Tyler</v>
      </c>
      <c r="E914" s="8" t="str">
        <f>LEFT(B914,FIND(",",B914)-1)</f>
        <v>Fredsall</v>
      </c>
      <c r="F914" s="8" t="str">
        <f>CONCATENATE(C914,"",D914," ",E914)</f>
        <v>Mr. Tyler Fredsall</v>
      </c>
    </row>
    <row r="915" spans="1:6" x14ac:dyDescent="0.3">
      <c r="A915" s="10" t="s">
        <v>3640</v>
      </c>
      <c r="B915" s="10" t="s">
        <v>3641</v>
      </c>
      <c r="C915" s="14" t="str">
        <f>MID(B915,FIND(",",B915)+2,FIND(".",B915)-FIND(",",B915))</f>
        <v xml:space="preserve">Mr. </v>
      </c>
      <c r="D915" s="8" t="str">
        <f>TRIM(MID(B915,FIND(".",B915)+1,LEN(B915)))</f>
        <v>Rob</v>
      </c>
      <c r="E915" s="8" t="str">
        <f>LEFT(B915,FIND(",",B915)-1)</f>
        <v>Weston</v>
      </c>
      <c r="F915" s="8" t="str">
        <f>CONCATENATE(C915,"",D915," ",E915)</f>
        <v>Mr. Rob Weston</v>
      </c>
    </row>
    <row r="916" spans="1:6" x14ac:dyDescent="0.3">
      <c r="A916" s="10" t="s">
        <v>3642</v>
      </c>
      <c r="B916" s="10" t="s">
        <v>3643</v>
      </c>
      <c r="C916" s="14" t="str">
        <f>MID(B916,FIND(",",B916)+2,FIND(".",B916)-FIND(",",B916))</f>
        <v xml:space="preserve">Mr. </v>
      </c>
      <c r="D916" s="8" t="str">
        <f>TRIM(MID(B916,FIND(".",B916)+1,LEN(B916)))</f>
        <v>Patrick</v>
      </c>
      <c r="E916" s="8" t="str">
        <f>LEFT(B916,FIND(",",B916)-1)</f>
        <v>Rabuzzi</v>
      </c>
      <c r="F916" s="8" t="str">
        <f>CONCATENATE(C916,"",D916," ",E916)</f>
        <v>Mr. Patrick Rabuzzi</v>
      </c>
    </row>
    <row r="917" spans="1:6" x14ac:dyDescent="0.3">
      <c r="A917" s="10" t="s">
        <v>3644</v>
      </c>
      <c r="B917" s="10" t="s">
        <v>3645</v>
      </c>
      <c r="C917" s="14" t="str">
        <f>MID(B917,FIND(",",B917)+2,FIND(".",B917)-FIND(",",B917))</f>
        <v xml:space="preserve">Mr. </v>
      </c>
      <c r="D917" s="8" t="str">
        <f>TRIM(MID(B917,FIND(".",B917)+1,LEN(B917)))</f>
        <v>Austin D</v>
      </c>
      <c r="E917" s="8" t="str">
        <f>LEFT(B917,FIND(",",B917)-1)</f>
        <v>Hendrix</v>
      </c>
      <c r="F917" s="8" t="str">
        <f>CONCATENATE(C917,"",D917," ",E917)</f>
        <v>Mr. Austin D Hendrix</v>
      </c>
    </row>
    <row r="918" spans="1:6" x14ac:dyDescent="0.3">
      <c r="A918" s="10" t="s">
        <v>3646</v>
      </c>
      <c r="B918" s="10" t="s">
        <v>3647</v>
      </c>
      <c r="C918" s="14" t="str">
        <f>MID(B918,FIND(",",B918)+2,FIND(".",B918)-FIND(",",B918))</f>
        <v xml:space="preserve">Ms. </v>
      </c>
      <c r="D918" s="8" t="str">
        <f>TRIM(MID(B918,FIND(".",B918)+1,LEN(B918)))</f>
        <v>Brittany</v>
      </c>
      <c r="E918" s="8" t="str">
        <f>LEFT(B918,FIND(",",B918)-1)</f>
        <v>Van Nielen</v>
      </c>
      <c r="F918" s="8" t="str">
        <f>CONCATENATE(C918,"",D918," ",E918)</f>
        <v>Ms. Brittany Van Nielen</v>
      </c>
    </row>
    <row r="919" spans="1:6" x14ac:dyDescent="0.3">
      <c r="A919" s="10" t="s">
        <v>3648</v>
      </c>
      <c r="B919" s="10" t="s">
        <v>3649</v>
      </c>
      <c r="C919" s="14" t="str">
        <f>MID(B919,FIND(",",B919)+2,FIND(".",B919)-FIND(",",B919))</f>
        <v xml:space="preserve">Mr. </v>
      </c>
      <c r="D919" s="8" t="str">
        <f>TRIM(MID(B919,FIND(".",B919)+1,LEN(B919)))</f>
        <v>Matthew T</v>
      </c>
      <c r="E919" s="8" t="str">
        <f>LEFT(B919,FIND(",",B919)-1)</f>
        <v>Blanton</v>
      </c>
      <c r="F919" s="8" t="str">
        <f>CONCATENATE(C919,"",D919," ",E919)</f>
        <v>Mr. Matthew T Blanton</v>
      </c>
    </row>
    <row r="920" spans="1:6" x14ac:dyDescent="0.3">
      <c r="A920" s="10" t="s">
        <v>3650</v>
      </c>
      <c r="B920" s="10" t="s">
        <v>3651</v>
      </c>
      <c r="C920" s="14" t="str">
        <f>MID(B920,FIND(",",B920)+2,FIND(".",B920)-FIND(",",B920))</f>
        <v xml:space="preserve">Ms. </v>
      </c>
      <c r="D920" s="8" t="str">
        <f>TRIM(MID(B920,FIND(".",B920)+1,LEN(B920)))</f>
        <v>Becky G.</v>
      </c>
      <c r="E920" s="8" t="str">
        <f>LEFT(B920,FIND(",",B920)-1)</f>
        <v>Schout</v>
      </c>
      <c r="F920" s="8" t="str">
        <f>CONCATENATE(C920,"",D920," ",E920)</f>
        <v>Ms. Becky G. Schout</v>
      </c>
    </row>
    <row r="921" spans="1:6" x14ac:dyDescent="0.3">
      <c r="A921" s="10" t="s">
        <v>3652</v>
      </c>
      <c r="B921" s="10" t="s">
        <v>3653</v>
      </c>
      <c r="C921" s="14" t="str">
        <f>MID(B921,FIND(",",B921)+2,FIND(".",B921)-FIND(",",B921))</f>
        <v xml:space="preserve">Ms. </v>
      </c>
      <c r="D921" s="8" t="str">
        <f>TRIM(MID(B921,FIND(".",B921)+1,LEN(B921)))</f>
        <v>Virginie</v>
      </c>
      <c r="E921" s="8" t="str">
        <f>LEFT(B921,FIND(",",B921)-1)</f>
        <v>Schmaltz</v>
      </c>
      <c r="F921" s="8" t="str">
        <f>CONCATENATE(C921,"",D921," ",E921)</f>
        <v>Ms. Virginie Schmaltz</v>
      </c>
    </row>
    <row r="922" spans="1:6" x14ac:dyDescent="0.3">
      <c r="A922" s="10" t="s">
        <v>3654</v>
      </c>
      <c r="B922" s="10" t="s">
        <v>3655</v>
      </c>
      <c r="C922" s="14" t="str">
        <f>MID(B922,FIND(",",B922)+2,FIND(".",B922)-FIND(",",B922))</f>
        <v xml:space="preserve">Ms. </v>
      </c>
      <c r="D922" s="8" t="str">
        <f>TRIM(MID(B922,FIND(".",B922)+1,LEN(B922)))</f>
        <v>Allison A</v>
      </c>
      <c r="E922" s="8" t="str">
        <f>LEFT(B922,FIND(",",B922)-1)</f>
        <v>Eagen</v>
      </c>
      <c r="F922" s="8" t="str">
        <f>CONCATENATE(C922,"",D922," ",E922)</f>
        <v>Ms. Allison A Eagen</v>
      </c>
    </row>
    <row r="923" spans="1:6" x14ac:dyDescent="0.3">
      <c r="A923" s="10" t="s">
        <v>3656</v>
      </c>
      <c r="B923" s="10" t="s">
        <v>3657</v>
      </c>
      <c r="C923" s="14" t="str">
        <f>MID(B923,FIND(",",B923)+2,FIND(".",B923)-FIND(",",B923))</f>
        <v xml:space="preserve">Ms. </v>
      </c>
      <c r="D923" s="8" t="str">
        <f>TRIM(MID(B923,FIND(".",B923)+1,LEN(B923)))</f>
        <v>Julie</v>
      </c>
      <c r="E923" s="8" t="str">
        <f>LEFT(B923,FIND(",",B923)-1)</f>
        <v>Rotramel</v>
      </c>
      <c r="F923" s="8" t="str">
        <f>CONCATENATE(C923,"",D923," ",E923)</f>
        <v>Ms. Julie Rotramel</v>
      </c>
    </row>
    <row r="924" spans="1:6" x14ac:dyDescent="0.3">
      <c r="A924" s="10" t="s">
        <v>3658</v>
      </c>
      <c r="B924" s="10" t="s">
        <v>3659</v>
      </c>
      <c r="C924" s="14" t="str">
        <f>MID(B924,FIND(",",B924)+2,FIND(".",B924)-FIND(",",B924))</f>
        <v xml:space="preserve">Ms. </v>
      </c>
      <c r="D924" s="8" t="str">
        <f>TRIM(MID(B924,FIND(".",B924)+1,LEN(B924)))</f>
        <v>Katherine</v>
      </c>
      <c r="E924" s="8" t="str">
        <f>LEFT(B924,FIND(",",B924)-1)</f>
        <v>Prevost</v>
      </c>
      <c r="F924" s="8" t="str">
        <f>CONCATENATE(C924,"",D924," ",E924)</f>
        <v>Ms. Katherine Prevost</v>
      </c>
    </row>
    <row r="925" spans="1:6" x14ac:dyDescent="0.3">
      <c r="A925" s="10" t="s">
        <v>366</v>
      </c>
      <c r="B925" s="10" t="s">
        <v>367</v>
      </c>
      <c r="C925" s="14" t="str">
        <f>MID(B925,FIND(",",B925)+2,FIND(".",B925)-FIND(",",B925))</f>
        <v xml:space="preserve">Mr. </v>
      </c>
      <c r="D925" s="8" t="str">
        <f>TRIM(MID(B925,FIND(".",B925)+1,LEN(B925)))</f>
        <v>Jeffrey</v>
      </c>
      <c r="E925" s="8" t="str">
        <f>LEFT(B925,FIND(",",B925)-1)</f>
        <v>Eggleston</v>
      </c>
      <c r="F925" s="8" t="str">
        <f>CONCATENATE(C925,"",D925," ",E925)</f>
        <v>Mr. Jeffrey Eggleston</v>
      </c>
    </row>
    <row r="926" spans="1:6" x14ac:dyDescent="0.3">
      <c r="A926" s="10" t="s">
        <v>3660</v>
      </c>
      <c r="B926" s="10" t="s">
        <v>3661</v>
      </c>
      <c r="C926" s="14" t="str">
        <f>MID(B926,FIND(",",B926)+2,FIND(".",B926)-FIND(",",B926))</f>
        <v xml:space="preserve">Mr. </v>
      </c>
      <c r="D926" s="8" t="str">
        <f>TRIM(MID(B926,FIND(".",B926)+1,LEN(B926)))</f>
        <v>Caleb</v>
      </c>
      <c r="E926" s="8" t="str">
        <f>LEFT(B926,FIND(",",B926)-1)</f>
        <v>Boyd</v>
      </c>
      <c r="F926" s="8" t="str">
        <f>CONCATENATE(C926,"",D926," ",E926)</f>
        <v>Mr. Caleb Boyd</v>
      </c>
    </row>
    <row r="927" spans="1:6" x14ac:dyDescent="0.3">
      <c r="A927" s="10" t="s">
        <v>3662</v>
      </c>
      <c r="B927" s="10" t="s">
        <v>3663</v>
      </c>
      <c r="C927" s="14" t="str">
        <f>MID(B927,FIND(",",B927)+2,FIND(".",B927)-FIND(",",B927))</f>
        <v xml:space="preserve">Ms. </v>
      </c>
      <c r="D927" s="8" t="str">
        <f>TRIM(MID(B927,FIND(".",B927)+1,LEN(B927)))</f>
        <v>Jaime</v>
      </c>
      <c r="E927" s="8" t="str">
        <f>LEFT(B927,FIND(",",B927)-1)</f>
        <v>Dawes</v>
      </c>
      <c r="F927" s="8" t="str">
        <f>CONCATENATE(C927,"",D927," ",E927)</f>
        <v>Ms. Jaime Dawes</v>
      </c>
    </row>
    <row r="928" spans="1:6" x14ac:dyDescent="0.3">
      <c r="A928" s="10" t="s">
        <v>3664</v>
      </c>
      <c r="B928" s="10" t="s">
        <v>3665</v>
      </c>
      <c r="C928" s="14" t="str">
        <f>MID(B928,FIND(",",B928)+2,FIND(".",B928)-FIND(",",B928))</f>
        <v xml:space="preserve">Ms. </v>
      </c>
      <c r="D928" s="8" t="str">
        <f>TRIM(MID(B928,FIND(".",B928)+1,LEN(B928)))</f>
        <v>Hannah</v>
      </c>
      <c r="E928" s="8" t="str">
        <f>LEFT(B928,FIND(",",B928)-1)</f>
        <v>Jennings</v>
      </c>
      <c r="F928" s="8" t="str">
        <f>CONCATENATE(C928,"",D928," ",E928)</f>
        <v>Ms. Hannah Jennings</v>
      </c>
    </row>
    <row r="929" spans="1:6" x14ac:dyDescent="0.3">
      <c r="A929" s="10" t="s">
        <v>3666</v>
      </c>
      <c r="B929" s="10" t="s">
        <v>3667</v>
      </c>
      <c r="C929" s="14" t="str">
        <f>MID(B929,FIND(",",B929)+2,FIND(".",B929)-FIND(",",B929))</f>
        <v xml:space="preserve">Mr. </v>
      </c>
      <c r="D929" s="8" t="str">
        <f>TRIM(MID(B929,FIND(".",B929)+1,LEN(B929)))</f>
        <v>Zachariah</v>
      </c>
      <c r="E929" s="8" t="str">
        <f>LEFT(B929,FIND(",",B929)-1)</f>
        <v>Nyambaso</v>
      </c>
      <c r="F929" s="8" t="str">
        <f>CONCATENATE(C929,"",D929," ",E929)</f>
        <v>Mr. Zachariah Nyambaso</v>
      </c>
    </row>
    <row r="930" spans="1:6" x14ac:dyDescent="0.3">
      <c r="A930" s="10" t="s">
        <v>3668</v>
      </c>
      <c r="B930" s="10" t="s">
        <v>3669</v>
      </c>
      <c r="C930" s="14" t="str">
        <f>MID(B930,FIND(",",B930)+2,FIND(".",B930)-FIND(",",B930))</f>
        <v xml:space="preserve">Ms. </v>
      </c>
      <c r="D930" s="8" t="str">
        <f>TRIM(MID(B930,FIND(".",B930)+1,LEN(B930)))</f>
        <v>Patricia A</v>
      </c>
      <c r="E930" s="8" t="str">
        <f>LEFT(B930,FIND(",",B930)-1)</f>
        <v>Shaffer</v>
      </c>
      <c r="F930" s="8" t="str">
        <f>CONCATENATE(C930,"",D930," ",E930)</f>
        <v>Ms. Patricia A Shaffer</v>
      </c>
    </row>
    <row r="931" spans="1:6" x14ac:dyDescent="0.3">
      <c r="A931" s="10" t="s">
        <v>3670</v>
      </c>
      <c r="B931" s="10" t="s">
        <v>3671</v>
      </c>
      <c r="C931" s="14" t="str">
        <f>MID(B931,FIND(",",B931)+2,FIND(".",B931)-FIND(",",B931))</f>
        <v xml:space="preserve">Mrs. </v>
      </c>
      <c r="D931" s="8" t="str">
        <f>TRIM(MID(B931,FIND(".",B931)+1,LEN(B931)))</f>
        <v>Elizabeth A.</v>
      </c>
      <c r="E931" s="8" t="str">
        <f>LEFT(B931,FIND(",",B931)-1)</f>
        <v>Corkum</v>
      </c>
      <c r="F931" s="8" t="str">
        <f>CONCATENATE(C931,"",D931," ",E931)</f>
        <v>Mrs. Elizabeth A. Corkum</v>
      </c>
    </row>
    <row r="932" spans="1:6" x14ac:dyDescent="0.3">
      <c r="A932" s="10" t="s">
        <v>3672</v>
      </c>
      <c r="B932" s="10" t="s">
        <v>3673</v>
      </c>
      <c r="C932" s="14" t="str">
        <f>MID(B932,FIND(",",B932)+2,FIND(".",B932)-FIND(",",B932))</f>
        <v xml:space="preserve">Mr. </v>
      </c>
      <c r="D932" s="8" t="str">
        <f>TRIM(MID(B932,FIND(".",B932)+1,LEN(B932)))</f>
        <v>Benjamin</v>
      </c>
      <c r="E932" s="8" t="str">
        <f>LEFT(B932,FIND(",",B932)-1)</f>
        <v>Pedersen</v>
      </c>
      <c r="F932" s="8" t="str">
        <f>CONCATENATE(C932,"",D932," ",E932)</f>
        <v>Mr. Benjamin Pedersen</v>
      </c>
    </row>
    <row r="933" spans="1:6" x14ac:dyDescent="0.3">
      <c r="A933" s="10" t="s">
        <v>3674</v>
      </c>
      <c r="B933" s="10" t="s">
        <v>3675</v>
      </c>
      <c r="C933" s="14" t="str">
        <f>MID(B933,FIND(",",B933)+2,FIND(".",B933)-FIND(",",B933))</f>
        <v xml:space="preserve">Mr. </v>
      </c>
      <c r="D933" s="8" t="str">
        <f>TRIM(MID(B933,FIND(".",B933)+1,LEN(B933)))</f>
        <v>Breno</v>
      </c>
      <c r="E933" s="8" t="str">
        <f>LEFT(B933,FIND(",",B933)-1)</f>
        <v>Melo</v>
      </c>
      <c r="F933" s="8" t="str">
        <f>CONCATENATE(C933,"",D933," ",E933)</f>
        <v>Mr. Breno Melo</v>
      </c>
    </row>
    <row r="934" spans="1:6" x14ac:dyDescent="0.3">
      <c r="A934" s="10" t="s">
        <v>3676</v>
      </c>
      <c r="B934" s="10" t="s">
        <v>3677</v>
      </c>
      <c r="C934" s="14" t="str">
        <f>MID(B934,FIND(",",B934)+2,FIND(".",B934)-FIND(",",B934))</f>
        <v xml:space="preserve">Mr. </v>
      </c>
      <c r="D934" s="8" t="str">
        <f>TRIM(MID(B934,FIND(".",B934)+1,LEN(B934)))</f>
        <v>Takaya</v>
      </c>
      <c r="E934" s="8" t="str">
        <f>LEFT(B934,FIND(",",B934)-1)</f>
        <v>Sakamoto</v>
      </c>
      <c r="F934" s="8" t="str">
        <f>CONCATENATE(C934,"",D934," ",E934)</f>
        <v>Mr. Takaya Sakamoto</v>
      </c>
    </row>
    <row r="935" spans="1:6" x14ac:dyDescent="0.3">
      <c r="A935" s="10" t="s">
        <v>3678</v>
      </c>
      <c r="B935" s="10" t="s">
        <v>3679</v>
      </c>
      <c r="C935" s="14" t="str">
        <f>MID(B935,FIND(",",B935)+2,FIND(".",B935)-FIND(",",B935))</f>
        <v xml:space="preserve">Mr. </v>
      </c>
      <c r="D935" s="8" t="str">
        <f>TRIM(MID(B935,FIND(".",B935)+1,LEN(B935)))</f>
        <v>Thomas IV</v>
      </c>
      <c r="E935" s="8" t="str">
        <f>LEFT(B935,FIND(",",B935)-1)</f>
        <v>McMahon</v>
      </c>
      <c r="F935" s="8" t="str">
        <f>CONCATENATE(C935,"",D935," ",E935)</f>
        <v>Mr. Thomas IV McMahon</v>
      </c>
    </row>
    <row r="936" spans="1:6" x14ac:dyDescent="0.3">
      <c r="A936" s="10" t="s">
        <v>368</v>
      </c>
      <c r="B936" s="10" t="s">
        <v>369</v>
      </c>
      <c r="C936" s="14" t="str">
        <f>MID(B936,FIND(",",B936)+2,FIND(".",B936)-FIND(",",B936))</f>
        <v xml:space="preserve">Mr. </v>
      </c>
      <c r="D936" s="8" t="str">
        <f>TRIM(MID(B936,FIND(".",B936)+1,LEN(B936)))</f>
        <v>Matthew F</v>
      </c>
      <c r="E936" s="8" t="str">
        <f>LEFT(B936,FIND(",",B936)-1)</f>
        <v>Palombaro</v>
      </c>
      <c r="F936" s="8" t="str">
        <f>CONCATENATE(C936,"",D936," ",E936)</f>
        <v>Mr. Matthew F Palombaro</v>
      </c>
    </row>
    <row r="937" spans="1:6" x14ac:dyDescent="0.3">
      <c r="A937" s="10" t="s">
        <v>3680</v>
      </c>
      <c r="B937" s="10" t="s">
        <v>3681</v>
      </c>
      <c r="C937" s="14" t="str">
        <f>MID(B937,FIND(",",B937)+2,FIND(".",B937)-FIND(",",B937))</f>
        <v xml:space="preserve">Mr. </v>
      </c>
      <c r="D937" s="8" t="str">
        <f>TRIM(MID(B937,FIND(".",B937)+1,LEN(B937)))</f>
        <v>Bradley E</v>
      </c>
      <c r="E937" s="8" t="str">
        <f>LEFT(B937,FIND(",",B937)-1)</f>
        <v>Harris</v>
      </c>
      <c r="F937" s="8" t="str">
        <f>CONCATENATE(C937,"",D937," ",E937)</f>
        <v>Mr. Bradley E Harris</v>
      </c>
    </row>
    <row r="938" spans="1:6" x14ac:dyDescent="0.3">
      <c r="A938" s="10" t="s">
        <v>3682</v>
      </c>
      <c r="B938" s="10" t="s">
        <v>3683</v>
      </c>
      <c r="C938" s="14" t="str">
        <f>MID(B938,FIND(",",B938)+2,FIND(".",B938)-FIND(",",B938))</f>
        <v xml:space="preserve">Ms. </v>
      </c>
      <c r="D938" s="8" t="str">
        <f>TRIM(MID(B938,FIND(".",B938)+1,LEN(B938)))</f>
        <v>Megan</v>
      </c>
      <c r="E938" s="8" t="str">
        <f>LEFT(B938,FIND(",",B938)-1)</f>
        <v>Lombardo</v>
      </c>
      <c r="F938" s="8" t="str">
        <f>CONCATENATE(C938,"",D938," ",E938)</f>
        <v>Ms. Megan Lombardo</v>
      </c>
    </row>
    <row r="939" spans="1:6" x14ac:dyDescent="0.3">
      <c r="A939" s="10" t="s">
        <v>3684</v>
      </c>
      <c r="B939" s="10" t="s">
        <v>3685</v>
      </c>
      <c r="C939" s="14" t="str">
        <f>MID(B939,FIND(",",B939)+2,FIND(".",B939)-FIND(",",B939))</f>
        <v xml:space="preserve">Ms. </v>
      </c>
      <c r="D939" s="8" t="str">
        <f>TRIM(MID(B939,FIND(".",B939)+1,LEN(B939)))</f>
        <v>Ruby J</v>
      </c>
      <c r="E939" s="8" t="str">
        <f>LEFT(B939,FIND(",",B939)-1)</f>
        <v>Bode</v>
      </c>
      <c r="F939" s="8" t="str">
        <f>CONCATENATE(C939,"",D939," ",E939)</f>
        <v>Ms. Ruby J Bode</v>
      </c>
    </row>
    <row r="940" spans="1:6" x14ac:dyDescent="0.3">
      <c r="A940" s="10" t="s">
        <v>3686</v>
      </c>
      <c r="B940" s="10" t="s">
        <v>3687</v>
      </c>
      <c r="C940" s="14" t="str">
        <f>MID(B940,FIND(",",B940)+2,FIND(".",B940)-FIND(",",B940))</f>
        <v xml:space="preserve">Mr. </v>
      </c>
      <c r="D940" s="8" t="str">
        <f>TRIM(MID(B940,FIND(".",B940)+1,LEN(B940)))</f>
        <v>Bart</v>
      </c>
      <c r="E940" s="8" t="str">
        <f>LEFT(B940,FIND(",",B940)-1)</f>
        <v>Johnson</v>
      </c>
      <c r="F940" s="8" t="str">
        <f>CONCATENATE(C940,"",D940," ",E940)</f>
        <v>Mr. Bart Johnson</v>
      </c>
    </row>
    <row r="941" spans="1:6" x14ac:dyDescent="0.3">
      <c r="A941" s="10" t="s">
        <v>3688</v>
      </c>
      <c r="B941" s="10" t="s">
        <v>3689</v>
      </c>
      <c r="C941" s="14" t="str">
        <f>MID(B941,FIND(",",B941)+2,FIND(".",B941)-FIND(",",B941))</f>
        <v xml:space="preserve">Mr. </v>
      </c>
      <c r="D941" s="8" t="str">
        <f>TRIM(MID(B941,FIND(".",B941)+1,LEN(B941)))</f>
        <v>Robert A.</v>
      </c>
      <c r="E941" s="8" t="str">
        <f>LEFT(B941,FIND(",",B941)-1)</f>
        <v>Norcross</v>
      </c>
      <c r="F941" s="8" t="str">
        <f>CONCATENATE(C941,"",D941," ",E941)</f>
        <v>Mr. Robert A. Norcross</v>
      </c>
    </row>
    <row r="942" spans="1:6" x14ac:dyDescent="0.3">
      <c r="A942" s="10" t="s">
        <v>3690</v>
      </c>
      <c r="B942" s="10" t="s">
        <v>3691</v>
      </c>
      <c r="C942" s="14" t="str">
        <f>MID(B942,FIND(",",B942)+2,FIND(".",B942)-FIND(",",B942))</f>
        <v xml:space="preserve">Mr. </v>
      </c>
      <c r="D942" s="8" t="str">
        <f>TRIM(MID(B942,FIND(".",B942)+1,LEN(B942)))</f>
        <v>Adam</v>
      </c>
      <c r="E942" s="8" t="str">
        <f>LEFT(B942,FIND(",",B942)-1)</f>
        <v>Lazrus</v>
      </c>
      <c r="F942" s="8" t="str">
        <f>CONCATENATE(C942,"",D942," ",E942)</f>
        <v>Mr. Adam Lazrus</v>
      </c>
    </row>
    <row r="943" spans="1:6" x14ac:dyDescent="0.3">
      <c r="A943" s="10" t="s">
        <v>3692</v>
      </c>
      <c r="B943" s="10" t="s">
        <v>3693</v>
      </c>
      <c r="C943" s="14" t="str">
        <f>MID(B943,FIND(",",B943)+2,FIND(".",B943)-FIND(",",B943))</f>
        <v xml:space="preserve">Mr. </v>
      </c>
      <c r="D943" s="8" t="str">
        <f>TRIM(MID(B943,FIND(".",B943)+1,LEN(B943)))</f>
        <v>Yemane Adhane</v>
      </c>
      <c r="E943" s="8" t="str">
        <f>LEFT(B943,FIND(",",B943)-1)</f>
        <v>Tsegay</v>
      </c>
      <c r="F943" s="8" t="str">
        <f>CONCATENATE(C943,"",D943," ",E943)</f>
        <v>Mr. Yemane Adhane Tsegay</v>
      </c>
    </row>
    <row r="944" spans="1:6" x14ac:dyDescent="0.3">
      <c r="A944" s="10" t="s">
        <v>3694</v>
      </c>
      <c r="B944" s="10" t="s">
        <v>3695</v>
      </c>
      <c r="C944" s="14" t="str">
        <f>MID(B944,FIND(",",B944)+2,FIND(".",B944)-FIND(",",B944))</f>
        <v xml:space="preserve">Mr. </v>
      </c>
      <c r="D944" s="8" t="str">
        <f>TRIM(MID(B944,FIND(".",B944)+1,LEN(B944)))</f>
        <v>Jesse A.</v>
      </c>
      <c r="E944" s="8" t="str">
        <f>LEFT(B944,FIND(",",B944)-1)</f>
        <v>Schneider</v>
      </c>
      <c r="F944" s="8" t="str">
        <f>CONCATENATE(C944,"",D944," ",E944)</f>
        <v>Mr. Jesse A. Schneider</v>
      </c>
    </row>
    <row r="945" spans="1:6" x14ac:dyDescent="0.3">
      <c r="A945" s="10" t="s">
        <v>3696</v>
      </c>
      <c r="B945" s="10" t="s">
        <v>3697</v>
      </c>
      <c r="C945" s="14" t="str">
        <f>MID(B945,FIND(",",B945)+2,FIND(".",B945)-FIND(",",B945))</f>
        <v xml:space="preserve">Mr. </v>
      </c>
      <c r="D945" s="8" t="str">
        <f>TRIM(MID(B945,FIND(".",B945)+1,LEN(B945)))</f>
        <v>Bird</v>
      </c>
      <c r="E945" s="8" t="str">
        <f>LEFT(B945,FIND(",",B945)-1)</f>
        <v>Loreto</v>
      </c>
      <c r="F945" s="8" t="str">
        <f>CONCATENATE(C945,"",D945," ",E945)</f>
        <v>Mr. Bird Loreto</v>
      </c>
    </row>
    <row r="946" spans="1:6" x14ac:dyDescent="0.3">
      <c r="A946" s="10" t="s">
        <v>3698</v>
      </c>
      <c r="B946" s="10" t="s">
        <v>3699</v>
      </c>
      <c r="C946" s="14" t="str">
        <f>MID(B946,FIND(",",B946)+2,FIND(".",B946)-FIND(",",B946))</f>
        <v xml:space="preserve">Mr. </v>
      </c>
      <c r="D946" s="8" t="str">
        <f>TRIM(MID(B946,FIND(".",B946)+1,LEN(B946)))</f>
        <v>Patrick M.</v>
      </c>
      <c r="E946" s="8" t="str">
        <f>LEFT(B946,FIND(",",B946)-1)</f>
        <v>Callahan</v>
      </c>
      <c r="F946" s="8" t="str">
        <f>CONCATENATE(C946,"",D946," ",E946)</f>
        <v>Mr. Patrick M. Callahan</v>
      </c>
    </row>
    <row r="947" spans="1:6" x14ac:dyDescent="0.3">
      <c r="A947" s="10" t="s">
        <v>370</v>
      </c>
      <c r="B947" s="10" t="s">
        <v>371</v>
      </c>
      <c r="C947" s="14" t="str">
        <f>MID(B947,FIND(",",B947)+2,FIND(".",B947)-FIND(",",B947))</f>
        <v xml:space="preserve">Mr. </v>
      </c>
      <c r="D947" s="8" t="str">
        <f>TRIM(MID(B947,FIND(".",B947)+1,LEN(B947)))</f>
        <v>Ryan J.</v>
      </c>
      <c r="E947" s="8" t="str">
        <f>LEFT(B947,FIND(",",B947)-1)</f>
        <v>Silva</v>
      </c>
      <c r="F947" s="8" t="str">
        <f>CONCATENATE(C947,"",D947," ",E947)</f>
        <v>Mr. Ryan J. Silva</v>
      </c>
    </row>
    <row r="948" spans="1:6" x14ac:dyDescent="0.3">
      <c r="A948" s="10" t="s">
        <v>3700</v>
      </c>
      <c r="B948" s="10" t="s">
        <v>3701</v>
      </c>
      <c r="C948" s="14" t="str">
        <f>MID(B948,FIND(",",B948)+2,FIND(".",B948)-FIND(",",B948))</f>
        <v xml:space="preserve">Mr. </v>
      </c>
      <c r="D948" s="8" t="str">
        <f>TRIM(MID(B948,FIND(".",B948)+1,LEN(B948)))</f>
        <v>Kyle</v>
      </c>
      <c r="E948" s="8" t="str">
        <f>LEFT(B948,FIND(",",B948)-1)</f>
        <v>Timko</v>
      </c>
      <c r="F948" s="8" t="str">
        <f>CONCATENATE(C948,"",D948," ",E948)</f>
        <v>Mr. Kyle Timko</v>
      </c>
    </row>
    <row r="949" spans="1:6" x14ac:dyDescent="0.3">
      <c r="A949" s="10" t="s">
        <v>3702</v>
      </c>
      <c r="B949" s="10" t="s">
        <v>3703</v>
      </c>
      <c r="C949" s="14" t="str">
        <f>MID(B949,FIND(",",B949)+2,FIND(".",B949)-FIND(",",B949))</f>
        <v xml:space="preserve">Mr. </v>
      </c>
      <c r="D949" s="8" t="str">
        <f>TRIM(MID(B949,FIND(".",B949)+1,LEN(B949)))</f>
        <v>Ryan</v>
      </c>
      <c r="E949" s="8" t="str">
        <f>LEFT(B949,FIND(",",B949)-1)</f>
        <v>Achatz</v>
      </c>
      <c r="F949" s="8" t="str">
        <f>CONCATENATE(C949,"",D949," ",E949)</f>
        <v>Mr. Ryan Achatz</v>
      </c>
    </row>
    <row r="950" spans="1:6" x14ac:dyDescent="0.3">
      <c r="A950" s="10" t="s">
        <v>3704</v>
      </c>
      <c r="B950" s="10" t="s">
        <v>3705</v>
      </c>
      <c r="C950" s="14" t="str">
        <f>MID(B950,FIND(",",B950)+2,FIND(".",B950)-FIND(",",B950))</f>
        <v xml:space="preserve">Mr. </v>
      </c>
      <c r="D950" s="8" t="str">
        <f>TRIM(MID(B950,FIND(".",B950)+1,LEN(B950)))</f>
        <v>Yuri</v>
      </c>
      <c r="E950" s="8" t="str">
        <f>LEFT(B950,FIND(",",B950)-1)</f>
        <v>Horwitz</v>
      </c>
      <c r="F950" s="8" t="str">
        <f>CONCATENATE(C950,"",D950," ",E950)</f>
        <v>Mr. Yuri Horwitz</v>
      </c>
    </row>
    <row r="951" spans="1:6" x14ac:dyDescent="0.3">
      <c r="A951" s="10" t="s">
        <v>3706</v>
      </c>
      <c r="B951" s="10" t="s">
        <v>3707</v>
      </c>
      <c r="C951" s="14" t="str">
        <f>MID(B951,FIND(",",B951)+2,FIND(".",B951)-FIND(",",B951))</f>
        <v xml:space="preserve">Mr. </v>
      </c>
      <c r="D951" s="8" t="str">
        <f>TRIM(MID(B951,FIND(".",B951)+1,LEN(B951)))</f>
        <v>Ryan</v>
      </c>
      <c r="E951" s="8" t="str">
        <f>LEFT(B951,FIND(",",B951)-1)</f>
        <v>Gordyan</v>
      </c>
      <c r="F951" s="8" t="str">
        <f>CONCATENATE(C951,"",D951," ",E951)</f>
        <v>Mr. Ryan Gordyan</v>
      </c>
    </row>
    <row r="952" spans="1:6" x14ac:dyDescent="0.3">
      <c r="A952" s="10" t="s">
        <v>3708</v>
      </c>
      <c r="B952" s="10" t="s">
        <v>3709</v>
      </c>
      <c r="C952" s="14" t="str">
        <f>MID(B952,FIND(",",B952)+2,FIND(".",B952)-FIND(",",B952))</f>
        <v xml:space="preserve">Ms. </v>
      </c>
      <c r="D952" s="8" t="str">
        <f>TRIM(MID(B952,FIND(".",B952)+1,LEN(B952)))</f>
        <v>Debbie</v>
      </c>
      <c r="E952" s="8" t="str">
        <f>LEFT(B952,FIND(",",B952)-1)</f>
        <v>Hetherington</v>
      </c>
      <c r="F952" s="8" t="str">
        <f>CONCATENATE(C952,"",D952," ",E952)</f>
        <v>Ms. Debbie Hetherington</v>
      </c>
    </row>
    <row r="953" spans="1:6" x14ac:dyDescent="0.3">
      <c r="A953" s="10" t="s">
        <v>3710</v>
      </c>
      <c r="B953" s="10" t="s">
        <v>3711</v>
      </c>
      <c r="C953" s="14" t="str">
        <f>MID(B953,FIND(",",B953)+2,FIND(".",B953)-FIND(",",B953))</f>
        <v xml:space="preserve">Mr. </v>
      </c>
      <c r="D953" s="8" t="str">
        <f>TRIM(MID(B953,FIND(".",B953)+1,LEN(B953)))</f>
        <v>Mark D</v>
      </c>
      <c r="E953" s="8" t="str">
        <f>LEFT(B953,FIND(",",B953)-1)</f>
        <v>Thompson</v>
      </c>
      <c r="F953" s="8" t="str">
        <f>CONCATENATE(C953,"",D953," ",E953)</f>
        <v>Mr. Mark D Thompson</v>
      </c>
    </row>
    <row r="954" spans="1:6" x14ac:dyDescent="0.3">
      <c r="A954" s="10" t="s">
        <v>3712</v>
      </c>
      <c r="B954" s="10" t="s">
        <v>3713</v>
      </c>
      <c r="C954" s="14" t="str">
        <f>MID(B954,FIND(",",B954)+2,FIND(".",B954)-FIND(",",B954))</f>
        <v xml:space="preserve">Mr. </v>
      </c>
      <c r="D954" s="8" t="str">
        <f>TRIM(MID(B954,FIND(".",B954)+1,LEN(B954)))</f>
        <v>Christopher</v>
      </c>
      <c r="E954" s="8" t="str">
        <f>LEFT(B954,FIND(",",B954)-1)</f>
        <v>Battoo</v>
      </c>
      <c r="F954" s="8" t="str">
        <f>CONCATENATE(C954,"",D954," ",E954)</f>
        <v>Mr. Christopher Battoo</v>
      </c>
    </row>
    <row r="955" spans="1:6" x14ac:dyDescent="0.3">
      <c r="A955" s="10" t="s">
        <v>3714</v>
      </c>
      <c r="B955" s="10" t="s">
        <v>3715</v>
      </c>
      <c r="C955" s="14" t="str">
        <f>MID(B955,FIND(",",B955)+2,FIND(".",B955)-FIND(",",B955))</f>
        <v xml:space="preserve">Ms. </v>
      </c>
      <c r="D955" s="8" t="str">
        <f>TRIM(MID(B955,FIND(".",B955)+1,LEN(B955)))</f>
        <v>Daniell L</v>
      </c>
      <c r="E955" s="8" t="str">
        <f>LEFT(B955,FIND(",",B955)-1)</f>
        <v>Barker</v>
      </c>
      <c r="F955" s="8" t="str">
        <f>CONCATENATE(C955,"",D955," ",E955)</f>
        <v>Ms. Daniell L Barker</v>
      </c>
    </row>
    <row r="956" spans="1:6" x14ac:dyDescent="0.3">
      <c r="A956" s="10" t="s">
        <v>3716</v>
      </c>
      <c r="B956" s="10" t="s">
        <v>3717</v>
      </c>
      <c r="C956" s="14" t="str">
        <f>MID(B956,FIND(",",B956)+2,FIND(".",B956)-FIND(",",B956))</f>
        <v xml:space="preserve">Mr. </v>
      </c>
      <c r="D956" s="8" t="str">
        <f>TRIM(MID(B956,FIND(".",B956)+1,LEN(B956)))</f>
        <v>Janne</v>
      </c>
      <c r="E956" s="8" t="str">
        <f>LEFT(B956,FIND(",",B956)-1)</f>
        <v>Saarnilehto</v>
      </c>
      <c r="F956" s="8" t="str">
        <f>CONCATENATE(C956,"",D956," ",E956)</f>
        <v>Mr. Janne Saarnilehto</v>
      </c>
    </row>
    <row r="957" spans="1:6" x14ac:dyDescent="0.3">
      <c r="A957" s="10" t="s">
        <v>3718</v>
      </c>
      <c r="B957" s="10" t="s">
        <v>3719</v>
      </c>
      <c r="C957" s="14" t="str">
        <f>MID(B957,FIND(",",B957)+2,FIND(".",B957)-FIND(",",B957))</f>
        <v xml:space="preserve">Ms. </v>
      </c>
      <c r="D957" s="8" t="str">
        <f>TRIM(MID(B957,FIND(".",B957)+1,LEN(B957)))</f>
        <v>Martina</v>
      </c>
      <c r="E957" s="8" t="str">
        <f>LEFT(B957,FIND(",",B957)-1)</f>
        <v>Morton</v>
      </c>
      <c r="F957" s="8" t="str">
        <f>CONCATENATE(C957,"",D957," ",E957)</f>
        <v>Ms. Martina Morton</v>
      </c>
    </row>
    <row r="958" spans="1:6" x14ac:dyDescent="0.3">
      <c r="A958" s="10" t="s">
        <v>372</v>
      </c>
      <c r="B958" s="10" t="s">
        <v>373</v>
      </c>
      <c r="C958" s="14" t="str">
        <f>MID(B958,FIND(",",B958)+2,FIND(".",B958)-FIND(",",B958))</f>
        <v xml:space="preserve">Ms. </v>
      </c>
      <c r="D958" s="8" t="str">
        <f>TRIM(MID(B958,FIND(".",B958)+1,LEN(B958)))</f>
        <v>Amy</v>
      </c>
      <c r="E958" s="8" t="str">
        <f>LEFT(B958,FIND(",",B958)-1)</f>
        <v>Bugala</v>
      </c>
      <c r="F958" s="8" t="str">
        <f>CONCATENATE(C958,"",D958," ",E958)</f>
        <v>Ms. Amy Bugala</v>
      </c>
    </row>
    <row r="959" spans="1:6" x14ac:dyDescent="0.3">
      <c r="A959" s="10" t="s">
        <v>3720</v>
      </c>
      <c r="B959" s="10" t="s">
        <v>3721</v>
      </c>
      <c r="C959" s="14" t="str">
        <f>MID(B959,FIND(",",B959)+2,FIND(".",B959)-FIND(",",B959))</f>
        <v xml:space="preserve">Ms. </v>
      </c>
      <c r="D959" s="8" t="str">
        <f>TRIM(MID(B959,FIND(".",B959)+1,LEN(B959)))</f>
        <v>Elizabeth L</v>
      </c>
      <c r="E959" s="8" t="str">
        <f>LEFT(B959,FIND(",",B959)-1)</f>
        <v>Thomas</v>
      </c>
      <c r="F959" s="8" t="str">
        <f>CONCATENATE(C959,"",D959," ",E959)</f>
        <v>Ms. Elizabeth L Thomas</v>
      </c>
    </row>
    <row r="960" spans="1:6" x14ac:dyDescent="0.3">
      <c r="A960" s="10" t="s">
        <v>3722</v>
      </c>
      <c r="B960" s="10" t="s">
        <v>3723</v>
      </c>
      <c r="C960" s="14" t="str">
        <f>MID(B960,FIND(",",B960)+2,FIND(".",B960)-FIND(",",B960))</f>
        <v xml:space="preserve">Ms. </v>
      </c>
      <c r="D960" s="8" t="str">
        <f>TRIM(MID(B960,FIND(".",B960)+1,LEN(B960)))</f>
        <v>Stephanie C.</v>
      </c>
      <c r="E960" s="8" t="str">
        <f>LEFT(B960,FIND(",",B960)-1)</f>
        <v>Hillman</v>
      </c>
      <c r="F960" s="8" t="str">
        <f>CONCATENATE(C960,"",D960," ",E960)</f>
        <v>Ms. Stephanie C. Hillman</v>
      </c>
    </row>
    <row r="961" spans="1:6" x14ac:dyDescent="0.3">
      <c r="A961" s="10" t="s">
        <v>3724</v>
      </c>
      <c r="B961" s="10" t="s">
        <v>3725</v>
      </c>
      <c r="C961" s="14" t="str">
        <f>MID(B961,FIND(",",B961)+2,FIND(".",B961)-FIND(",",B961))</f>
        <v xml:space="preserve">Ms. </v>
      </c>
      <c r="D961" s="8" t="str">
        <f>TRIM(MID(B961,FIND(".",B961)+1,LEN(B961)))</f>
        <v>Katie</v>
      </c>
      <c r="E961" s="8" t="str">
        <f>LEFT(B961,FIND(",",B961)-1)</f>
        <v>Edwards</v>
      </c>
      <c r="F961" s="8" t="str">
        <f>CONCATENATE(C961,"",D961," ",E961)</f>
        <v>Ms. Katie Edwards</v>
      </c>
    </row>
    <row r="962" spans="1:6" x14ac:dyDescent="0.3">
      <c r="A962" s="10" t="s">
        <v>3726</v>
      </c>
      <c r="B962" s="10" t="s">
        <v>3727</v>
      </c>
      <c r="C962" s="14" t="str">
        <f>MID(B962,FIND(",",B962)+2,FIND(".",B962)-FIND(",",B962))</f>
        <v xml:space="preserve">Ms. </v>
      </c>
      <c r="D962" s="8" t="str">
        <f>TRIM(MID(B962,FIND(".",B962)+1,LEN(B962)))</f>
        <v>Callie</v>
      </c>
      <c r="E962" s="8" t="str">
        <f>LEFT(B962,FIND(",",B962)-1)</f>
        <v>Bartel</v>
      </c>
      <c r="F962" s="8" t="str">
        <f>CONCATENATE(C962,"",D962," ",E962)</f>
        <v>Ms. Callie Bartel</v>
      </c>
    </row>
    <row r="963" spans="1:6" x14ac:dyDescent="0.3">
      <c r="A963" s="10" t="s">
        <v>3728</v>
      </c>
      <c r="B963" s="10" t="s">
        <v>3729</v>
      </c>
      <c r="C963" s="14" t="str">
        <f>MID(B963,FIND(",",B963)+2,FIND(".",B963)-FIND(",",B963))</f>
        <v xml:space="preserve">Ms. </v>
      </c>
      <c r="D963" s="8" t="str">
        <f>TRIM(MID(B963,FIND(".",B963)+1,LEN(B963)))</f>
        <v>Inna</v>
      </c>
      <c r="E963" s="8" t="str">
        <f>LEFT(B963,FIND(",",B963)-1)</f>
        <v>Potekhina</v>
      </c>
      <c r="F963" s="8" t="str">
        <f>CONCATENATE(C963,"",D963," ",E963)</f>
        <v>Ms. Inna Potekhina</v>
      </c>
    </row>
    <row r="964" spans="1:6" x14ac:dyDescent="0.3">
      <c r="A964" s="10" t="s">
        <v>3730</v>
      </c>
      <c r="B964" s="10" t="s">
        <v>3731</v>
      </c>
      <c r="C964" s="14" t="str">
        <f>MID(B964,FIND(",",B964)+2,FIND(".",B964)-FIND(",",B964))</f>
        <v xml:space="preserve">Ms. </v>
      </c>
      <c r="D964" s="8" t="str">
        <f>TRIM(MID(B964,FIND(".",B964)+1,LEN(B964)))</f>
        <v>Mary K.</v>
      </c>
      <c r="E964" s="8" t="str">
        <f>LEFT(B964,FIND(",",B964)-1)</f>
        <v>Kelly</v>
      </c>
      <c r="F964" s="8" t="str">
        <f>CONCATENATE(C964,"",D964," ",E964)</f>
        <v>Ms. Mary K. Kelly</v>
      </c>
    </row>
    <row r="965" spans="1:6" x14ac:dyDescent="0.3">
      <c r="A965" s="10" t="s">
        <v>3732</v>
      </c>
      <c r="B965" s="10" t="s">
        <v>3733</v>
      </c>
      <c r="C965" s="14" t="str">
        <f>MID(B965,FIND(",",B965)+2,FIND(".",B965)-FIND(",",B965))</f>
        <v xml:space="preserve">Mr. </v>
      </c>
      <c r="D965" s="8" t="str">
        <f>TRIM(MID(B965,FIND(".",B965)+1,LEN(B965)))</f>
        <v>Samuel M.</v>
      </c>
      <c r="E965" s="8" t="str">
        <f>LEFT(B965,FIND(",",B965)-1)</f>
        <v>Lapp</v>
      </c>
      <c r="F965" s="8" t="str">
        <f>CONCATENATE(C965,"",D965," ",E965)</f>
        <v>Mr. Samuel M. Lapp</v>
      </c>
    </row>
    <row r="966" spans="1:6" x14ac:dyDescent="0.3">
      <c r="A966" s="10" t="s">
        <v>3734</v>
      </c>
      <c r="B966" s="10" t="s">
        <v>3735</v>
      </c>
      <c r="C966" s="14" t="str">
        <f>MID(B966,FIND(",",B966)+2,FIND(".",B966)-FIND(",",B966))</f>
        <v xml:space="preserve">Ms. </v>
      </c>
      <c r="D966" s="8" t="str">
        <f>TRIM(MID(B966,FIND(".",B966)+1,LEN(B966)))</f>
        <v>Kimberly</v>
      </c>
      <c r="E966" s="8" t="str">
        <f>LEFT(B966,FIND(",",B966)-1)</f>
        <v>Burke</v>
      </c>
      <c r="F966" s="8" t="str">
        <f>CONCATENATE(C966,"",D966," ",E966)</f>
        <v>Ms. Kimberly Burke</v>
      </c>
    </row>
    <row r="967" spans="1:6" x14ac:dyDescent="0.3">
      <c r="A967" s="10" t="s">
        <v>3736</v>
      </c>
      <c r="B967" s="10" t="s">
        <v>3737</v>
      </c>
      <c r="C967" s="14" t="str">
        <f>MID(B967,FIND(",",B967)+2,FIND(".",B967)-FIND(",",B967))</f>
        <v xml:space="preserve">Mr. </v>
      </c>
      <c r="D967" s="8" t="str">
        <f>TRIM(MID(B967,FIND(".",B967)+1,LEN(B967)))</f>
        <v>Tom J.</v>
      </c>
      <c r="E967" s="8" t="str">
        <f>LEFT(B967,FIND(",",B967)-1)</f>
        <v>Barry</v>
      </c>
      <c r="F967" s="8" t="str">
        <f>CONCATENATE(C967,"",D967," ",E967)</f>
        <v>Mr. Tom J. Barry</v>
      </c>
    </row>
    <row r="968" spans="1:6" x14ac:dyDescent="0.3">
      <c r="A968" s="10" t="s">
        <v>3738</v>
      </c>
      <c r="B968" s="10" t="s">
        <v>3739</v>
      </c>
      <c r="C968" s="14" t="str">
        <f>MID(B968,FIND(",",B968)+2,FIND(".",B968)-FIND(",",B968))</f>
        <v xml:space="preserve">Mr. </v>
      </c>
      <c r="D968" s="8" t="str">
        <f>TRIM(MID(B968,FIND(".",B968)+1,LEN(B968)))</f>
        <v>Zachary</v>
      </c>
      <c r="E968" s="8" t="str">
        <f>LEFT(B968,FIND(",",B968)-1)</f>
        <v>McCormick</v>
      </c>
      <c r="F968" s="8" t="str">
        <f>CONCATENATE(C968,"",D968," ",E968)</f>
        <v>Mr. Zachary McCormick</v>
      </c>
    </row>
    <row r="969" spans="1:6" x14ac:dyDescent="0.3">
      <c r="A969" s="10" t="s">
        <v>374</v>
      </c>
      <c r="B969" s="10" t="s">
        <v>375</v>
      </c>
      <c r="C969" s="14" t="str">
        <f>MID(B969,FIND(",",B969)+2,FIND(".",B969)-FIND(",",B969))</f>
        <v xml:space="preserve">Mr. </v>
      </c>
      <c r="D969" s="8" t="str">
        <f>TRIM(MID(B969,FIND(".",B969)+1,LEN(B969)))</f>
        <v>Andrew P</v>
      </c>
      <c r="E969" s="8" t="str">
        <f>LEFT(B969,FIND(",",B969)-1)</f>
        <v>Dublin</v>
      </c>
      <c r="F969" s="8" t="str">
        <f>CONCATENATE(C969,"",D969," ",E969)</f>
        <v>Mr. Andrew P Dublin</v>
      </c>
    </row>
    <row r="970" spans="1:6" x14ac:dyDescent="0.3">
      <c r="A970" s="10" t="s">
        <v>3740</v>
      </c>
      <c r="B970" s="10" t="s">
        <v>3741</v>
      </c>
      <c r="C970" s="14" t="str">
        <f>MID(B970,FIND(",",B970)+2,FIND(".",B970)-FIND(",",B970))</f>
        <v xml:space="preserve">Mr. </v>
      </c>
      <c r="D970" s="8" t="str">
        <f>TRIM(MID(B970,FIND(".",B970)+1,LEN(B970)))</f>
        <v>Dane</v>
      </c>
      <c r="E970" s="8" t="str">
        <f>LEFT(B970,FIND(",",B970)-1)</f>
        <v>McElroy</v>
      </c>
      <c r="F970" s="8" t="str">
        <f>CONCATENATE(C970,"",D970," ",E970)</f>
        <v>Mr. Dane McElroy</v>
      </c>
    </row>
    <row r="971" spans="1:6" x14ac:dyDescent="0.3">
      <c r="A971" s="10" t="s">
        <v>3742</v>
      </c>
      <c r="B971" s="10" t="s">
        <v>3743</v>
      </c>
      <c r="C971" s="14" t="str">
        <f>MID(B971,FIND(",",B971)+2,FIND(".",B971)-FIND(",",B971))</f>
        <v xml:space="preserve">Mr. </v>
      </c>
      <c r="D971" s="8" t="str">
        <f>TRIM(MID(B971,FIND(".",B971)+1,LEN(B971)))</f>
        <v>Dougie J</v>
      </c>
      <c r="E971" s="8" t="str">
        <f>LEFT(B971,FIND(",",B971)-1)</f>
        <v>Coffed</v>
      </c>
      <c r="F971" s="8" t="str">
        <f>CONCATENATE(C971,"",D971," ",E971)</f>
        <v>Mr. Dougie J Coffed</v>
      </c>
    </row>
    <row r="972" spans="1:6" x14ac:dyDescent="0.3">
      <c r="A972" s="10" t="s">
        <v>3744</v>
      </c>
      <c r="B972" s="10" t="s">
        <v>3745</v>
      </c>
      <c r="C972" s="14" t="str">
        <f>MID(B972,FIND(",",B972)+2,FIND(".",B972)-FIND(",",B972))</f>
        <v xml:space="preserve">Mr. </v>
      </c>
      <c r="D972" s="8" t="str">
        <f>TRIM(MID(B972,FIND(".",B972)+1,LEN(B972)))</f>
        <v>Jeremiah H</v>
      </c>
      <c r="E972" s="8" t="str">
        <f>LEFT(B972,FIND(",",B972)-1)</f>
        <v>Estes</v>
      </c>
      <c r="F972" s="8" t="str">
        <f>CONCATENATE(C972,"",D972," ",E972)</f>
        <v>Mr. Jeremiah H Estes</v>
      </c>
    </row>
    <row r="973" spans="1:6" x14ac:dyDescent="0.3">
      <c r="A973" s="10" t="s">
        <v>3746</v>
      </c>
      <c r="B973" s="10" t="s">
        <v>3747</v>
      </c>
      <c r="C973" s="14" t="str">
        <f>MID(B973,FIND(",",B973)+2,FIND(".",B973)-FIND(",",B973))</f>
        <v xml:space="preserve">Mr. </v>
      </c>
      <c r="D973" s="8" t="str">
        <f>TRIM(MID(B973,FIND(".",B973)+1,LEN(B973)))</f>
        <v>Ashley J.</v>
      </c>
      <c r="E973" s="8" t="str">
        <f>LEFT(B973,FIND(",",B973)-1)</f>
        <v>Miles</v>
      </c>
      <c r="F973" s="8" t="str">
        <f>CONCATENATE(C973,"",D973," ",E973)</f>
        <v>Mr. Ashley J. Miles</v>
      </c>
    </row>
    <row r="974" spans="1:6" x14ac:dyDescent="0.3">
      <c r="A974" s="10" t="s">
        <v>3748</v>
      </c>
      <c r="B974" s="10" t="s">
        <v>3749</v>
      </c>
      <c r="C974" s="14" t="str">
        <f>MID(B974,FIND(",",B974)+2,FIND(".",B974)-FIND(",",B974))</f>
        <v xml:space="preserve">Mr. </v>
      </c>
      <c r="D974" s="8" t="str">
        <f>TRIM(MID(B974,FIND(".",B974)+1,LEN(B974)))</f>
        <v>Turner J.</v>
      </c>
      <c r="E974" s="8" t="str">
        <f>LEFT(B974,FIND(",",B974)-1)</f>
        <v>Zamore</v>
      </c>
      <c r="F974" s="8" t="str">
        <f>CONCATENATE(C974,"",D974," ",E974)</f>
        <v>Mr. Turner J. Zamore</v>
      </c>
    </row>
    <row r="975" spans="1:6" x14ac:dyDescent="0.3">
      <c r="A975" s="10" t="s">
        <v>3750</v>
      </c>
      <c r="B975" s="10" t="s">
        <v>3751</v>
      </c>
      <c r="C975" s="14" t="str">
        <f>MID(B975,FIND(",",B975)+2,FIND(".",B975)-FIND(",",B975))</f>
        <v xml:space="preserve">Mr. </v>
      </c>
      <c r="D975" s="8" t="str">
        <f>TRIM(MID(B975,FIND(".",B975)+1,LEN(B975)))</f>
        <v>Roger</v>
      </c>
      <c r="E975" s="8" t="str">
        <f>LEFT(B975,FIND(",",B975)-1)</f>
        <v>Donaghy</v>
      </c>
      <c r="F975" s="8" t="str">
        <f>CONCATENATE(C975,"",D975," ",E975)</f>
        <v>Mr. Roger Donaghy</v>
      </c>
    </row>
    <row r="976" spans="1:6" x14ac:dyDescent="0.3">
      <c r="A976" s="10" t="s">
        <v>3752</v>
      </c>
      <c r="B976" s="10" t="s">
        <v>3753</v>
      </c>
      <c r="C976" s="14" t="str">
        <f>MID(B976,FIND(",",B976)+2,FIND(".",B976)-FIND(",",B976))</f>
        <v xml:space="preserve">Ms. </v>
      </c>
      <c r="D976" s="8" t="str">
        <f>TRIM(MID(B976,FIND(".",B976)+1,LEN(B976)))</f>
        <v>Pamela</v>
      </c>
      <c r="E976" s="8" t="str">
        <f>LEFT(B976,FIND(",",B976)-1)</f>
        <v>Kennedy</v>
      </c>
      <c r="F976" s="8" t="str">
        <f>CONCATENATE(C976,"",D976," ",E976)</f>
        <v>Ms. Pamela Kennedy</v>
      </c>
    </row>
    <row r="977" spans="1:6" x14ac:dyDescent="0.3">
      <c r="A977" s="10" t="s">
        <v>3754</v>
      </c>
      <c r="B977" s="10" t="s">
        <v>3755</v>
      </c>
      <c r="C977" s="14" t="str">
        <f>MID(B977,FIND(",",B977)+2,FIND(".",B977)-FIND(",",B977))</f>
        <v xml:space="preserve">Ms. </v>
      </c>
      <c r="D977" s="8" t="str">
        <f>TRIM(MID(B977,FIND(".",B977)+1,LEN(B977)))</f>
        <v>Allison M.</v>
      </c>
      <c r="E977" s="8" t="str">
        <f>LEFT(B977,FIND(",",B977)-1)</f>
        <v>Fiorini</v>
      </c>
      <c r="F977" s="8" t="str">
        <f>CONCATENATE(C977,"",D977," ",E977)</f>
        <v>Ms. Allison M. Fiorini</v>
      </c>
    </row>
    <row r="978" spans="1:6" x14ac:dyDescent="0.3">
      <c r="A978" s="10" t="s">
        <v>3756</v>
      </c>
      <c r="B978" s="10" t="s">
        <v>3757</v>
      </c>
      <c r="C978" s="14" t="str">
        <f>MID(B978,FIND(",",B978)+2,FIND(".",B978)-FIND(",",B978))</f>
        <v xml:space="preserve">Mrs. </v>
      </c>
      <c r="D978" s="8" t="str">
        <f>TRIM(MID(B978,FIND(".",B978)+1,LEN(B978)))</f>
        <v>Katherine H.</v>
      </c>
      <c r="E978" s="8" t="str">
        <f>LEFT(B978,FIND(",",B978)-1)</f>
        <v>Alexander</v>
      </c>
      <c r="F978" s="8" t="str">
        <f>CONCATENATE(C978,"",D978," ",E978)</f>
        <v>Mrs. Katherine H. Alexander</v>
      </c>
    </row>
    <row r="979" spans="1:6" x14ac:dyDescent="0.3">
      <c r="A979" s="10" t="s">
        <v>3758</v>
      </c>
      <c r="B979" s="10" t="s">
        <v>3759</v>
      </c>
      <c r="C979" s="14" t="str">
        <f>MID(B979,FIND(",",B979)+2,FIND(".",B979)-FIND(",",B979))</f>
        <v xml:space="preserve">Ms. </v>
      </c>
      <c r="D979" s="8" t="str">
        <f>TRIM(MID(B979,FIND(".",B979)+1,LEN(B979)))</f>
        <v>Robin</v>
      </c>
      <c r="E979" s="8" t="str">
        <f>LEFT(B979,FIND(",",B979)-1)</f>
        <v>Watkins</v>
      </c>
      <c r="F979" s="8" t="str">
        <f>CONCATENATE(C979,"",D979," ",E979)</f>
        <v>Ms. Robin Watkins</v>
      </c>
    </row>
    <row r="980" spans="1:6" x14ac:dyDescent="0.3">
      <c r="A980" s="10" t="s">
        <v>376</v>
      </c>
      <c r="B980" s="10" t="s">
        <v>377</v>
      </c>
      <c r="C980" s="14" t="str">
        <f>MID(B980,FIND(",",B980)+2,FIND(".",B980)-FIND(",",B980))</f>
        <v xml:space="preserve">Mr. </v>
      </c>
      <c r="D980" s="8" t="str">
        <f>TRIM(MID(B980,FIND(".",B980)+1,LEN(B980)))</f>
        <v>George M. V</v>
      </c>
      <c r="E980" s="8" t="str">
        <f>LEFT(B980,FIND(",",B980)-1)</f>
        <v>Cleland</v>
      </c>
      <c r="F980" s="8" t="str">
        <f>CONCATENATE(C980,"",D980," ",E980)</f>
        <v>Mr. George M. V Cleland</v>
      </c>
    </row>
    <row r="981" spans="1:6" x14ac:dyDescent="0.3">
      <c r="A981" s="10" t="s">
        <v>3760</v>
      </c>
      <c r="B981" s="10" t="s">
        <v>3761</v>
      </c>
      <c r="C981" s="14" t="str">
        <f>MID(B981,FIND(",",B981)+2,FIND(".",B981)-FIND(",",B981))</f>
        <v xml:space="preserve">Ms. </v>
      </c>
      <c r="D981" s="8" t="str">
        <f>TRIM(MID(B981,FIND(".",B981)+1,LEN(B981)))</f>
        <v>Terri</v>
      </c>
      <c r="E981" s="8" t="str">
        <f>LEFT(B981,FIND(",",B981)-1)</f>
        <v>Cassel</v>
      </c>
      <c r="F981" s="8" t="str">
        <f>CONCATENATE(C981,"",D981," ",E981)</f>
        <v>Ms. Terri Cassel</v>
      </c>
    </row>
    <row r="982" spans="1:6" x14ac:dyDescent="0.3">
      <c r="A982" s="10" t="s">
        <v>3762</v>
      </c>
      <c r="B982" s="10" t="s">
        <v>3763</v>
      </c>
      <c r="C982" s="14" t="str">
        <f>MID(B982,FIND(",",B982)+2,FIND(".",B982)-FIND(",",B982))</f>
        <v xml:space="preserve">Mr. </v>
      </c>
      <c r="D982" s="8" t="str">
        <f>TRIM(MID(B982,FIND(".",B982)+1,LEN(B982)))</f>
        <v>Eddie</v>
      </c>
      <c r="E982" s="8" t="str">
        <f>LEFT(B982,FIND(",",B982)-1)</f>
        <v>Ferguson</v>
      </c>
      <c r="F982" s="8" t="str">
        <f>CONCATENATE(C982,"",D982," ",E982)</f>
        <v>Mr. Eddie Ferguson</v>
      </c>
    </row>
    <row r="983" spans="1:6" x14ac:dyDescent="0.3">
      <c r="A983" s="10" t="s">
        <v>3764</v>
      </c>
      <c r="B983" s="10" t="s">
        <v>3765</v>
      </c>
      <c r="C983" s="14" t="str">
        <f>MID(B983,FIND(",",B983)+2,FIND(".",B983)-FIND(",",B983))</f>
        <v xml:space="preserve">Ms. </v>
      </c>
      <c r="D983" s="8" t="str">
        <f>TRIM(MID(B983,FIND(".",B983)+1,LEN(B983)))</f>
        <v>Pamela</v>
      </c>
      <c r="E983" s="8" t="str">
        <f>LEFT(B983,FIND(",",B983)-1)</f>
        <v>O'Sullivan</v>
      </c>
      <c r="F983" s="8" t="str">
        <f>CONCATENATE(C983,"",D983," ",E983)</f>
        <v>Ms. Pamela O'Sullivan</v>
      </c>
    </row>
    <row r="984" spans="1:6" x14ac:dyDescent="0.3">
      <c r="A984" s="10" t="s">
        <v>3766</v>
      </c>
      <c r="B984" s="10" t="s">
        <v>3767</v>
      </c>
      <c r="C984" s="14" t="str">
        <f>MID(B984,FIND(",",B984)+2,FIND(".",B984)-FIND(",",B984))</f>
        <v xml:space="preserve">Ms. </v>
      </c>
      <c r="D984" s="8" t="str">
        <f>TRIM(MID(B984,FIND(".",B984)+1,LEN(B984)))</f>
        <v>Joyce</v>
      </c>
      <c r="E984" s="8" t="str">
        <f>LEFT(B984,FIND(",",B984)-1)</f>
        <v>Chepkirui</v>
      </c>
      <c r="F984" s="8" t="str">
        <f>CONCATENATE(C984,"",D984," ",E984)</f>
        <v>Ms. Joyce Chepkirui</v>
      </c>
    </row>
    <row r="985" spans="1:6" x14ac:dyDescent="0.3">
      <c r="A985" s="10" t="s">
        <v>3768</v>
      </c>
      <c r="B985" s="10" t="s">
        <v>3769</v>
      </c>
      <c r="C985" s="14" t="str">
        <f>MID(B985,FIND(",",B985)+2,FIND(".",B985)-FIND(",",B985))</f>
        <v xml:space="preserve">Ms. </v>
      </c>
      <c r="D985" s="8" t="str">
        <f>TRIM(MID(B985,FIND(".",B985)+1,LEN(B985)))</f>
        <v>Alison W.</v>
      </c>
      <c r="E985" s="8" t="str">
        <f>LEFT(B985,FIND(",",B985)-1)</f>
        <v>Gurney</v>
      </c>
      <c r="F985" s="8" t="str">
        <f>CONCATENATE(C985,"",D985," ",E985)</f>
        <v>Ms. Alison W. Gurney</v>
      </c>
    </row>
    <row r="986" spans="1:6" x14ac:dyDescent="0.3">
      <c r="A986" s="10" t="s">
        <v>3770</v>
      </c>
      <c r="B986" s="10" t="s">
        <v>3771</v>
      </c>
      <c r="C986" s="14" t="str">
        <f>MID(B986,FIND(",",B986)+2,FIND(".",B986)-FIND(",",B986))</f>
        <v xml:space="preserve">Ms. </v>
      </c>
      <c r="D986" s="8" t="str">
        <f>TRIM(MID(B986,FIND(".",B986)+1,LEN(B986)))</f>
        <v>Tammara C</v>
      </c>
      <c r="E986" s="8" t="str">
        <f>LEFT(B986,FIND(",",B986)-1)</f>
        <v>Francis</v>
      </c>
      <c r="F986" s="8" t="str">
        <f>CONCATENATE(C986,"",D986," ",E986)</f>
        <v>Ms. Tammara C Francis</v>
      </c>
    </row>
    <row r="987" spans="1:6" x14ac:dyDescent="0.3">
      <c r="A987" s="10" t="s">
        <v>3772</v>
      </c>
      <c r="B987" s="10" t="s">
        <v>3773</v>
      </c>
      <c r="C987" s="14" t="str">
        <f>MID(B987,FIND(",",B987)+2,FIND(".",B987)-FIND(",",B987))</f>
        <v xml:space="preserve">Ms. </v>
      </c>
      <c r="D987" s="8" t="str">
        <f>TRIM(MID(B987,FIND(".",B987)+1,LEN(B987)))</f>
        <v>Dorota</v>
      </c>
      <c r="E987" s="8" t="str">
        <f>LEFT(B987,FIND(",",B987)-1)</f>
        <v>Gruca</v>
      </c>
      <c r="F987" s="8" t="str">
        <f>CONCATENATE(C987,"",D987," ",E987)</f>
        <v>Ms. Dorota Gruca</v>
      </c>
    </row>
    <row r="988" spans="1:6" x14ac:dyDescent="0.3">
      <c r="A988" s="10" t="s">
        <v>3774</v>
      </c>
      <c r="B988" s="10" t="s">
        <v>3775</v>
      </c>
      <c r="C988" s="14" t="str">
        <f>MID(B988,FIND(",",B988)+2,FIND(".",B988)-FIND(",",B988))</f>
        <v xml:space="preserve">Mr. </v>
      </c>
      <c r="D988" s="8" t="str">
        <f>TRIM(MID(B988,FIND(".",B988)+1,LEN(B988)))</f>
        <v>Jose Norberto Sr.</v>
      </c>
      <c r="E988" s="8" t="str">
        <f>LEFT(B988,FIND(",",B988)-1)</f>
        <v>Rojas Alvarez</v>
      </c>
      <c r="F988" s="8" t="str">
        <f>CONCATENATE(C988,"",D988," ",E988)</f>
        <v>Mr. Jose Norberto Sr. Rojas Alvarez</v>
      </c>
    </row>
    <row r="989" spans="1:6" x14ac:dyDescent="0.3">
      <c r="A989" s="10" t="s">
        <v>3776</v>
      </c>
      <c r="B989" s="10" t="s">
        <v>3777</v>
      </c>
      <c r="C989" s="14" t="str">
        <f>MID(B989,FIND(",",B989)+2,FIND(".",B989)-FIND(",",B989))</f>
        <v xml:space="preserve">Mr. </v>
      </c>
      <c r="D989" s="8" t="str">
        <f>TRIM(MID(B989,FIND(".",B989)+1,LEN(B989)))</f>
        <v>Peter</v>
      </c>
      <c r="E989" s="8" t="str">
        <f>LEFT(B989,FIND(",",B989)-1)</f>
        <v>Denton</v>
      </c>
      <c r="F989" s="8" t="str">
        <f>CONCATENATE(C989,"",D989," ",E989)</f>
        <v>Mr. Peter Denton</v>
      </c>
    </row>
    <row r="990" spans="1:6" x14ac:dyDescent="0.3">
      <c r="A990" s="10" t="s">
        <v>3778</v>
      </c>
      <c r="B990" s="10" t="s">
        <v>3779</v>
      </c>
      <c r="C990" s="14" t="str">
        <f>MID(B990,FIND(",",B990)+2,FIND(".",B990)-FIND(",",B990))</f>
        <v xml:space="preserve">Mr. </v>
      </c>
      <c r="D990" s="8" t="str">
        <f>TRIM(MID(B990,FIND(".",B990)+1,LEN(B990)))</f>
        <v>Bryant</v>
      </c>
      <c r="E990" s="8" t="str">
        <f>LEFT(B990,FIND(",",B990)-1)</f>
        <v>Mason</v>
      </c>
      <c r="F990" s="8" t="str">
        <f>CONCATENATE(C990,"",D990," ",E990)</f>
        <v>Mr. Bryant Mason</v>
      </c>
    </row>
    <row r="991" spans="1:6" x14ac:dyDescent="0.3">
      <c r="A991" s="10" t="s">
        <v>378</v>
      </c>
      <c r="B991" s="10" t="s">
        <v>379</v>
      </c>
      <c r="C991" s="14" t="str">
        <f>MID(B991,FIND(",",B991)+2,FIND(".",B991)-FIND(",",B991))</f>
        <v xml:space="preserve">Ms. </v>
      </c>
      <c r="D991" s="8" t="str">
        <f>TRIM(MID(B991,FIND(".",B991)+1,LEN(B991)))</f>
        <v>Sarah</v>
      </c>
      <c r="E991" s="8" t="str">
        <f>LEFT(B991,FIND(",",B991)-1)</f>
        <v>Evans</v>
      </c>
      <c r="F991" s="8" t="str">
        <f>CONCATENATE(C991,"",D991," ",E991)</f>
        <v>Ms. Sarah Evans</v>
      </c>
    </row>
    <row r="992" spans="1:6" x14ac:dyDescent="0.3">
      <c r="A992" s="10" t="s">
        <v>3780</v>
      </c>
      <c r="B992" s="10" t="s">
        <v>3781</v>
      </c>
      <c r="C992" s="14" t="str">
        <f>MID(B992,FIND(",",B992)+2,FIND(".",B992)-FIND(",",B992))</f>
        <v xml:space="preserve">Ms. </v>
      </c>
      <c r="D992" s="8" t="str">
        <f>TRIM(MID(B992,FIND(".",B992)+1,LEN(B992)))</f>
        <v>Christina</v>
      </c>
      <c r="E992" s="8" t="str">
        <f>LEFT(B992,FIND(",",B992)-1)</f>
        <v>Trout</v>
      </c>
      <c r="F992" s="8" t="str">
        <f>CONCATENATE(C992,"",D992," ",E992)</f>
        <v>Ms. Christina Trout</v>
      </c>
    </row>
    <row r="993" spans="1:6" x14ac:dyDescent="0.3">
      <c r="A993" s="10" t="s">
        <v>3782</v>
      </c>
      <c r="B993" s="10" t="s">
        <v>3783</v>
      </c>
      <c r="C993" s="14" t="str">
        <f>MID(B993,FIND(",",B993)+2,FIND(".",B993)-FIND(",",B993))</f>
        <v xml:space="preserve">Mr. </v>
      </c>
      <c r="D993" s="8" t="str">
        <f>TRIM(MID(B993,FIND(".",B993)+1,LEN(B993)))</f>
        <v>John</v>
      </c>
      <c r="E993" s="8" t="str">
        <f>LEFT(B993,FIND(",",B993)-1)</f>
        <v>Gilbert</v>
      </c>
      <c r="F993" s="8" t="str">
        <f>CONCATENATE(C993,"",D993," ",E993)</f>
        <v>Mr. John Gilbert</v>
      </c>
    </row>
    <row r="994" spans="1:6" x14ac:dyDescent="0.3">
      <c r="A994" s="10" t="s">
        <v>3784</v>
      </c>
      <c r="B994" s="10" t="s">
        <v>3785</v>
      </c>
      <c r="C994" s="14" t="str">
        <f>MID(B994,FIND(",",B994)+2,FIND(".",B994)-FIND(",",B994))</f>
        <v xml:space="preserve">Mr. </v>
      </c>
      <c r="D994" s="8" t="str">
        <f>TRIM(MID(B994,FIND(".",B994)+1,LEN(B994)))</f>
        <v>Eduardo</v>
      </c>
      <c r="E994" s="8" t="str">
        <f>LEFT(B994,FIND(",",B994)-1)</f>
        <v>Chong</v>
      </c>
      <c r="F994" s="8" t="str">
        <f>CONCATENATE(C994,"",D994," ",E994)</f>
        <v>Mr. Eduardo Chong</v>
      </c>
    </row>
    <row r="995" spans="1:6" x14ac:dyDescent="0.3">
      <c r="A995" s="10" t="s">
        <v>3786</v>
      </c>
      <c r="B995" s="10" t="s">
        <v>3787</v>
      </c>
      <c r="C995" s="14" t="str">
        <f>MID(B995,FIND(",",B995)+2,FIND(".",B995)-FIND(",",B995))</f>
        <v xml:space="preserve">Ms. </v>
      </c>
      <c r="D995" s="8" t="str">
        <f>TRIM(MID(B995,FIND(".",B995)+1,LEN(B995)))</f>
        <v>Laura M.</v>
      </c>
      <c r="E995" s="8" t="str">
        <f>LEFT(B995,FIND(",",B995)-1)</f>
        <v>Henry</v>
      </c>
      <c r="F995" s="8" t="str">
        <f>CONCATENATE(C995,"",D995," ",E995)</f>
        <v>Ms. Laura M. Henry</v>
      </c>
    </row>
    <row r="996" spans="1:6" x14ac:dyDescent="0.3">
      <c r="A996" s="10" t="s">
        <v>3788</v>
      </c>
      <c r="B996" s="10" t="s">
        <v>3789</v>
      </c>
      <c r="C996" s="14" t="str">
        <f>MID(B996,FIND(",",B996)+2,FIND(".",B996)-FIND(",",B996))</f>
        <v xml:space="preserve">Mr. </v>
      </c>
      <c r="D996" s="8" t="str">
        <f>TRIM(MID(B996,FIND(".",B996)+1,LEN(B996)))</f>
        <v>Charlie</v>
      </c>
      <c r="E996" s="8" t="str">
        <f>LEFT(B996,FIND(",",B996)-1)</f>
        <v>Brenneman</v>
      </c>
      <c r="F996" s="8" t="str">
        <f>CONCATENATE(C996,"",D996," ",E996)</f>
        <v>Mr. Charlie Brenneman</v>
      </c>
    </row>
    <row r="997" spans="1:6" x14ac:dyDescent="0.3">
      <c r="A997" s="10" t="s">
        <v>3790</v>
      </c>
      <c r="B997" s="10" t="s">
        <v>3791</v>
      </c>
      <c r="C997" s="14" t="str">
        <f>MID(B997,FIND(",",B997)+2,FIND(".",B997)-FIND(",",B997))</f>
        <v xml:space="preserve">Ms. </v>
      </c>
      <c r="D997" s="8" t="str">
        <f>TRIM(MID(B997,FIND(".",B997)+1,LEN(B997)))</f>
        <v>Melissa D.</v>
      </c>
      <c r="E997" s="8" t="str">
        <f>LEFT(B997,FIND(",",B997)-1)</f>
        <v>Kemp</v>
      </c>
      <c r="F997" s="8" t="str">
        <f>CONCATENATE(C997,"",D997," ",E997)</f>
        <v>Ms. Melissa D. Kemp</v>
      </c>
    </row>
    <row r="998" spans="1:6" x14ac:dyDescent="0.3">
      <c r="A998" s="10" t="s">
        <v>3792</v>
      </c>
      <c r="B998" s="10" t="s">
        <v>3793</v>
      </c>
      <c r="C998" s="14" t="str">
        <f>MID(B998,FIND(",",B998)+2,FIND(".",B998)-FIND(",",B998))</f>
        <v xml:space="preserve">Mr. </v>
      </c>
      <c r="D998" s="8" t="str">
        <f>TRIM(MID(B998,FIND(".",B998)+1,LEN(B998)))</f>
        <v>Dan C. Jr.</v>
      </c>
      <c r="E998" s="8" t="str">
        <f>LEFT(B998,FIND(",",B998)-1)</f>
        <v>Wilson</v>
      </c>
      <c r="F998" s="8" t="str">
        <f>CONCATENATE(C998,"",D998," ",E998)</f>
        <v>Mr. Dan C. Jr. Wilson</v>
      </c>
    </row>
    <row r="999" spans="1:6" x14ac:dyDescent="0.3">
      <c r="A999" s="10" t="s">
        <v>3794</v>
      </c>
      <c r="B999" s="10" t="s">
        <v>3795</v>
      </c>
      <c r="C999" s="14" t="str">
        <f>MID(B999,FIND(",",B999)+2,FIND(".",B999)-FIND(",",B999))</f>
        <v xml:space="preserve">Mr. </v>
      </c>
      <c r="D999" s="8" t="str">
        <f>TRIM(MID(B999,FIND(".",B999)+1,LEN(B999)))</f>
        <v>Matthew</v>
      </c>
      <c r="E999" s="8" t="str">
        <f>LEFT(B999,FIND(",",B999)-1)</f>
        <v>Hillyard</v>
      </c>
      <c r="F999" s="8" t="str">
        <f>CONCATENATE(C999,"",D999," ",E999)</f>
        <v>Mr. Matthew Hillyard</v>
      </c>
    </row>
    <row r="1000" spans="1:6" x14ac:dyDescent="0.3">
      <c r="A1000" s="10" t="s">
        <v>3796</v>
      </c>
      <c r="B1000" s="10" t="s">
        <v>3797</v>
      </c>
      <c r="C1000" s="14" t="str">
        <f>MID(B1000,FIND(",",B1000)+2,FIND(".",B1000)-FIND(",",B1000))</f>
        <v xml:space="preserve">Mr. </v>
      </c>
      <c r="D1000" s="8" t="str">
        <f>TRIM(MID(B1000,FIND(".",B1000)+1,LEN(B1000)))</f>
        <v>Wesley C.</v>
      </c>
      <c r="E1000" s="8" t="str">
        <f>LEFT(B1000,FIND(",",B1000)-1)</f>
        <v>Turner</v>
      </c>
      <c r="F1000" s="8" t="str">
        <f>CONCATENATE(C1000,"",D1000," ",E1000)</f>
        <v>Mr. Wesley C. Turner</v>
      </c>
    </row>
    <row r="1001" spans="1:6" x14ac:dyDescent="0.3">
      <c r="A1001" s="10" t="s">
        <v>3798</v>
      </c>
      <c r="B1001" s="10" t="s">
        <v>3799</v>
      </c>
      <c r="C1001" s="14" t="str">
        <f>MID(B1001,FIND(",",B1001)+2,FIND(".",B1001)-FIND(",",B1001))</f>
        <v xml:space="preserve">Mr. </v>
      </c>
      <c r="D1001" s="8" t="str">
        <f>TRIM(MID(B1001,FIND(".",B1001)+1,LEN(B1001)))</f>
        <v>Christopher</v>
      </c>
      <c r="E1001" s="8" t="str">
        <f>LEFT(B1001,FIND(",",B1001)-1)</f>
        <v>Benestad</v>
      </c>
      <c r="F1001" s="8" t="str">
        <f>CONCATENATE(C1001,"",D1001," ",E1001)</f>
        <v>Mr. Christopher Benestad</v>
      </c>
    </row>
    <row r="1002" spans="1:6" x14ac:dyDescent="0.3">
      <c r="A1002" s="10" t="s">
        <v>38</v>
      </c>
      <c r="B1002" s="10" t="s">
        <v>39</v>
      </c>
      <c r="C1002" s="14" t="str">
        <f>MID(B1002,FIND(",",B1002)+2,FIND(".",B1002)-FIND(",",B1002))</f>
        <v xml:space="preserve">Mr. </v>
      </c>
      <c r="D1002" s="8" t="str">
        <f>TRIM(MID(B1002,FIND(".",B1002)+1,LEN(B1002)))</f>
        <v>Said Sr.</v>
      </c>
      <c r="E1002" s="8" t="str">
        <f>LEFT(B1002,FIND(",",B1002)-1)</f>
        <v>Boudalia</v>
      </c>
      <c r="F1002" s="8" t="str">
        <f>CONCATENATE(C1002,"",D1002," ",E1002)</f>
        <v>Mr. Said Sr. Boudalia</v>
      </c>
    </row>
    <row r="1003" spans="1:6" x14ac:dyDescent="0.3">
      <c r="A1003" s="10" t="s">
        <v>380</v>
      </c>
      <c r="B1003" s="10" t="s">
        <v>381</v>
      </c>
      <c r="C1003" s="14" t="str">
        <f>MID(B1003,FIND(",",B1003)+2,FIND(".",B1003)-FIND(",",B1003))</f>
        <v xml:space="preserve">Ms. </v>
      </c>
      <c r="D1003" s="8" t="str">
        <f>TRIM(MID(B1003,FIND(".",B1003)+1,LEN(B1003)))</f>
        <v>Lara</v>
      </c>
      <c r="E1003" s="8" t="str">
        <f>LEFT(B1003,FIND(",",B1003)-1)</f>
        <v>Boyd</v>
      </c>
      <c r="F1003" s="8" t="str">
        <f>CONCATENATE(C1003,"",D1003," ",E1003)</f>
        <v>Ms. Lara Boyd</v>
      </c>
    </row>
    <row r="1004" spans="1:6" x14ac:dyDescent="0.3">
      <c r="A1004" s="10" t="s">
        <v>3800</v>
      </c>
      <c r="B1004" s="10" t="s">
        <v>3801</v>
      </c>
      <c r="C1004" s="14" t="str">
        <f>MID(B1004,FIND(",",B1004)+2,FIND(".",B1004)-FIND(",",B1004))</f>
        <v xml:space="preserve">Ms. </v>
      </c>
      <c r="D1004" s="8" t="str">
        <f>TRIM(MID(B1004,FIND(".",B1004)+1,LEN(B1004)))</f>
        <v>Jessica</v>
      </c>
      <c r="E1004" s="8" t="str">
        <f>LEFT(B1004,FIND(",",B1004)-1)</f>
        <v>Gonzales</v>
      </c>
      <c r="F1004" s="8" t="str">
        <f>CONCATENATE(C1004,"",D1004," ",E1004)</f>
        <v>Ms. Jessica Gonzales</v>
      </c>
    </row>
    <row r="1005" spans="1:6" x14ac:dyDescent="0.3">
      <c r="A1005" s="10" t="s">
        <v>3802</v>
      </c>
      <c r="B1005" s="10" t="s">
        <v>3803</v>
      </c>
      <c r="C1005" s="14" t="str">
        <f>MID(B1005,FIND(",",B1005)+2,FIND(".",B1005)-FIND(",",B1005))</f>
        <v xml:space="preserve">Ms. </v>
      </c>
      <c r="D1005" s="8" t="str">
        <f>TRIM(MID(B1005,FIND(".",B1005)+1,LEN(B1005)))</f>
        <v>Christin</v>
      </c>
      <c r="E1005" s="8" t="str">
        <f>LEFT(B1005,FIND(",",B1005)-1)</f>
        <v>Newman</v>
      </c>
      <c r="F1005" s="8" t="str">
        <f>CONCATENATE(C1005,"",D1005," ",E1005)</f>
        <v>Ms. Christin Newman</v>
      </c>
    </row>
    <row r="1006" spans="1:6" x14ac:dyDescent="0.3">
      <c r="A1006" s="10" t="s">
        <v>3804</v>
      </c>
      <c r="B1006" s="10" t="s">
        <v>3805</v>
      </c>
      <c r="C1006" s="14" t="str">
        <f>MID(B1006,FIND(",",B1006)+2,FIND(".",B1006)-FIND(",",B1006))</f>
        <v xml:space="preserve">Ms. </v>
      </c>
      <c r="D1006" s="8" t="str">
        <f>TRIM(MID(B1006,FIND(".",B1006)+1,LEN(B1006)))</f>
        <v>Sara</v>
      </c>
      <c r="E1006" s="8" t="str">
        <f>LEFT(B1006,FIND(",",B1006)-1)</f>
        <v>Sayre</v>
      </c>
      <c r="F1006" s="8" t="str">
        <f>CONCATENATE(C1006,"",D1006," ",E1006)</f>
        <v>Ms. Sara Sayre</v>
      </c>
    </row>
    <row r="1007" spans="1:6" x14ac:dyDescent="0.3">
      <c r="A1007" s="10" t="s">
        <v>3806</v>
      </c>
      <c r="B1007" s="10" t="s">
        <v>3807</v>
      </c>
      <c r="C1007" s="14" t="str">
        <f>MID(B1007,FIND(",",B1007)+2,FIND(".",B1007)-FIND(",",B1007))</f>
        <v xml:space="preserve">Ms. </v>
      </c>
      <c r="D1007" s="8" t="str">
        <f>TRIM(MID(B1007,FIND(".",B1007)+1,LEN(B1007)))</f>
        <v>Elizabeth</v>
      </c>
      <c r="E1007" s="8" t="str">
        <f>LEFT(B1007,FIND(",",B1007)-1)</f>
        <v>Panke</v>
      </c>
      <c r="F1007" s="8" t="str">
        <f>CONCATENATE(C1007,"",D1007," ",E1007)</f>
        <v>Ms. Elizabeth Panke</v>
      </c>
    </row>
    <row r="1008" spans="1:6" x14ac:dyDescent="0.3">
      <c r="A1008" s="10" t="s">
        <v>3808</v>
      </c>
      <c r="B1008" s="10" t="s">
        <v>3809</v>
      </c>
      <c r="C1008" s="14" t="str">
        <f>MID(B1008,FIND(",",B1008)+2,FIND(".",B1008)-FIND(",",B1008))</f>
        <v xml:space="preserve">Ms. </v>
      </c>
      <c r="D1008" s="8" t="str">
        <f>TRIM(MID(B1008,FIND(".",B1008)+1,LEN(B1008)))</f>
        <v>Margaret P.</v>
      </c>
      <c r="E1008" s="8" t="str">
        <f>LEFT(B1008,FIND(",",B1008)-1)</f>
        <v>Brennan</v>
      </c>
      <c r="F1008" s="8" t="str">
        <f>CONCATENATE(C1008,"",D1008," ",E1008)</f>
        <v>Ms. Margaret P. Brennan</v>
      </c>
    </row>
    <row r="1009" spans="1:6" x14ac:dyDescent="0.3">
      <c r="A1009" s="10" t="s">
        <v>3810</v>
      </c>
      <c r="B1009" s="10" t="s">
        <v>3811</v>
      </c>
      <c r="C1009" s="14" t="str">
        <f>MID(B1009,FIND(",",B1009)+2,FIND(".",B1009)-FIND(",",B1009))</f>
        <v xml:space="preserve">Ms. </v>
      </c>
      <c r="D1009" s="8" t="str">
        <f>TRIM(MID(B1009,FIND(".",B1009)+1,LEN(B1009)))</f>
        <v>Tiffany K</v>
      </c>
      <c r="E1009" s="8" t="str">
        <f>LEFT(B1009,FIND(",",B1009)-1)</f>
        <v>Ngo</v>
      </c>
      <c r="F1009" s="8" t="str">
        <f>CONCATENATE(C1009,"",D1009," ",E1009)</f>
        <v>Ms. Tiffany K Ngo</v>
      </c>
    </row>
    <row r="1010" spans="1:6" x14ac:dyDescent="0.3">
      <c r="A1010" s="10" t="s">
        <v>3812</v>
      </c>
      <c r="B1010" s="10" t="s">
        <v>3813</v>
      </c>
      <c r="C1010" s="14" t="str">
        <f>MID(B1010,FIND(",",B1010)+2,FIND(".",B1010)-FIND(",",B1010))</f>
        <v xml:space="preserve">Mr. </v>
      </c>
      <c r="D1010" s="8" t="str">
        <f>TRIM(MID(B1010,FIND(".",B1010)+1,LEN(B1010)))</f>
        <v>David M.</v>
      </c>
      <c r="E1010" s="8" t="str">
        <f>LEFT(B1010,FIND(",",B1010)-1)</f>
        <v>Guerdan</v>
      </c>
      <c r="F1010" s="8" t="str">
        <f>CONCATENATE(C1010,"",D1010," ",E1010)</f>
        <v>Mr. David M. Guerdan</v>
      </c>
    </row>
    <row r="1011" spans="1:6" x14ac:dyDescent="0.3">
      <c r="A1011" s="10" t="s">
        <v>3814</v>
      </c>
      <c r="B1011" s="10" t="s">
        <v>3815</v>
      </c>
      <c r="C1011" s="14" t="str">
        <f>MID(B1011,FIND(",",B1011)+2,FIND(".",B1011)-FIND(",",B1011))</f>
        <v xml:space="preserve">Ms. </v>
      </c>
      <c r="D1011" s="8" t="str">
        <f>TRIM(MID(B1011,FIND(".",B1011)+1,LEN(B1011)))</f>
        <v>Christine E</v>
      </c>
      <c r="E1011" s="8" t="str">
        <f>LEFT(B1011,FIND(",",B1011)-1)</f>
        <v>Shaw</v>
      </c>
      <c r="F1011" s="8" t="str">
        <f>CONCATENATE(C1011,"",D1011," ",E1011)</f>
        <v>Ms. Christine E Shaw</v>
      </c>
    </row>
    <row r="1012" spans="1:6" x14ac:dyDescent="0.3">
      <c r="A1012" s="10" t="s">
        <v>3816</v>
      </c>
      <c r="B1012" s="10" t="s">
        <v>3817</v>
      </c>
      <c r="C1012" s="14" t="str">
        <f>MID(B1012,FIND(",",B1012)+2,FIND(".",B1012)-FIND(",",B1012))</f>
        <v xml:space="preserve">Ms. </v>
      </c>
      <c r="D1012" s="8" t="str">
        <f>TRIM(MID(B1012,FIND(".",B1012)+1,LEN(B1012)))</f>
        <v>Donna</v>
      </c>
      <c r="E1012" s="8" t="str">
        <f>LEFT(B1012,FIND(",",B1012)-1)</f>
        <v>Mills-Honarvar</v>
      </c>
      <c r="F1012" s="8" t="str">
        <f>CONCATENATE(C1012,"",D1012," ",E1012)</f>
        <v>Ms. Donna Mills-Honarvar</v>
      </c>
    </row>
    <row r="1013" spans="1:6" x14ac:dyDescent="0.3">
      <c r="A1013" s="10" t="s">
        <v>3818</v>
      </c>
      <c r="B1013" s="10" t="s">
        <v>3819</v>
      </c>
      <c r="C1013" s="14" t="str">
        <f>MID(B1013,FIND(",",B1013)+2,FIND(".",B1013)-FIND(",",B1013))</f>
        <v xml:space="preserve">Mr. </v>
      </c>
      <c r="D1013" s="8" t="str">
        <f>TRIM(MID(B1013,FIND(".",B1013)+1,LEN(B1013)))</f>
        <v>Rod</v>
      </c>
      <c r="E1013" s="8" t="str">
        <f>LEFT(B1013,FIND(",",B1013)-1)</f>
        <v>Farvard</v>
      </c>
      <c r="F1013" s="8" t="str">
        <f>CONCATENATE(C1013,"",D1013," ",E1013)</f>
        <v>Mr. Rod Farvard</v>
      </c>
    </row>
    <row r="1014" spans="1:6" x14ac:dyDescent="0.3">
      <c r="A1014" s="10" t="s">
        <v>382</v>
      </c>
      <c r="B1014" s="10" t="s">
        <v>383</v>
      </c>
      <c r="C1014" s="14" t="str">
        <f>MID(B1014,FIND(",",B1014)+2,FIND(".",B1014)-FIND(",",B1014))</f>
        <v xml:space="preserve">Mr. </v>
      </c>
      <c r="D1014" s="8" t="str">
        <f>TRIM(MID(B1014,FIND(".",B1014)+1,LEN(B1014)))</f>
        <v>Sebastien</v>
      </c>
      <c r="E1014" s="8" t="str">
        <f>LEFT(B1014,FIND(",",B1014)-1)</f>
        <v>Roulier</v>
      </c>
      <c r="F1014" s="8" t="str">
        <f>CONCATENATE(C1014,"",D1014," ",E1014)</f>
        <v>Mr. Sebastien Roulier</v>
      </c>
    </row>
    <row r="1015" spans="1:6" x14ac:dyDescent="0.3">
      <c r="A1015" s="10" t="s">
        <v>3820</v>
      </c>
      <c r="B1015" s="10" t="s">
        <v>3821</v>
      </c>
      <c r="C1015" s="14" t="str">
        <f>MID(B1015,FIND(",",B1015)+2,FIND(".",B1015)-FIND(",",B1015))</f>
        <v xml:space="preserve">Mr. </v>
      </c>
      <c r="D1015" s="8" t="str">
        <f>TRIM(MID(B1015,FIND(".",B1015)+1,LEN(B1015)))</f>
        <v>Joe</v>
      </c>
      <c r="E1015" s="8" t="str">
        <f>LEFT(B1015,FIND(",",B1015)-1)</f>
        <v>Kelly</v>
      </c>
      <c r="F1015" s="8" t="str">
        <f>CONCATENATE(C1015,"",D1015," ",E1015)</f>
        <v>Mr. Joe Kelly</v>
      </c>
    </row>
    <row r="1016" spans="1:6" x14ac:dyDescent="0.3">
      <c r="A1016" s="10" t="s">
        <v>3822</v>
      </c>
      <c r="B1016" s="10" t="s">
        <v>3823</v>
      </c>
      <c r="C1016" s="14" t="str">
        <f>MID(B1016,FIND(",",B1016)+2,FIND(".",B1016)-FIND(",",B1016))</f>
        <v xml:space="preserve">Ms. </v>
      </c>
      <c r="D1016" s="8" t="str">
        <f>TRIM(MID(B1016,FIND(".",B1016)+1,LEN(B1016)))</f>
        <v>Kayleigh</v>
      </c>
      <c r="E1016" s="8" t="str">
        <f>LEFT(B1016,FIND(",",B1016)-1)</f>
        <v>Skinner</v>
      </c>
      <c r="F1016" s="8" t="str">
        <f>CONCATENATE(C1016,"",D1016," ",E1016)</f>
        <v>Ms. Kayleigh Skinner</v>
      </c>
    </row>
    <row r="1017" spans="1:6" x14ac:dyDescent="0.3">
      <c r="A1017" s="10" t="s">
        <v>3824</v>
      </c>
      <c r="B1017" s="10" t="s">
        <v>3825</v>
      </c>
      <c r="C1017" s="14" t="str">
        <f>MID(B1017,FIND(",",B1017)+2,FIND(".",B1017)-FIND(",",B1017))</f>
        <v xml:space="preserve">Mr. </v>
      </c>
      <c r="D1017" s="8" t="str">
        <f>TRIM(MID(B1017,FIND(".",B1017)+1,LEN(B1017)))</f>
        <v>Lorcan A.</v>
      </c>
      <c r="E1017" s="8" t="str">
        <f>LEFT(B1017,FIND(",",B1017)-1)</f>
        <v>Murphy</v>
      </c>
      <c r="F1017" s="8" t="str">
        <f>CONCATENATE(C1017,"",D1017," ",E1017)</f>
        <v>Mr. Lorcan A. Murphy</v>
      </c>
    </row>
    <row r="1018" spans="1:6" x14ac:dyDescent="0.3">
      <c r="A1018" s="10" t="s">
        <v>3826</v>
      </c>
      <c r="B1018" s="10" t="s">
        <v>3827</v>
      </c>
      <c r="C1018" s="14" t="str">
        <f>MID(B1018,FIND(",",B1018)+2,FIND(".",B1018)-FIND(",",B1018))</f>
        <v xml:space="preserve">Mr. </v>
      </c>
      <c r="D1018" s="8" t="str">
        <f>TRIM(MID(B1018,FIND(".",B1018)+1,LEN(B1018)))</f>
        <v>Billy</v>
      </c>
      <c r="E1018" s="8" t="str">
        <f>LEFT(B1018,FIND(",",B1018)-1)</f>
        <v>Shue</v>
      </c>
      <c r="F1018" s="8" t="str">
        <f>CONCATENATE(C1018,"",D1018," ",E1018)</f>
        <v>Mr. Billy Shue</v>
      </c>
    </row>
    <row r="1019" spans="1:6" x14ac:dyDescent="0.3">
      <c r="A1019" s="10" t="s">
        <v>3828</v>
      </c>
      <c r="B1019" s="10" t="s">
        <v>3829</v>
      </c>
      <c r="C1019" s="14" t="str">
        <f>MID(B1019,FIND(",",B1019)+2,FIND(".",B1019)-FIND(",",B1019))</f>
        <v xml:space="preserve">Mr. </v>
      </c>
      <c r="D1019" s="8" t="str">
        <f>TRIM(MID(B1019,FIND(".",B1019)+1,LEN(B1019)))</f>
        <v>Paul M.</v>
      </c>
      <c r="E1019" s="8" t="str">
        <f>LEFT(B1019,FIND(",",B1019)-1)</f>
        <v>Reilly</v>
      </c>
      <c r="F1019" s="8" t="str">
        <f>CONCATENATE(C1019,"",D1019," ",E1019)</f>
        <v>Mr. Paul M. Reilly</v>
      </c>
    </row>
    <row r="1020" spans="1:6" x14ac:dyDescent="0.3">
      <c r="A1020" s="10" t="s">
        <v>3830</v>
      </c>
      <c r="B1020" s="10" t="s">
        <v>3831</v>
      </c>
      <c r="C1020" s="14" t="str">
        <f>MID(B1020,FIND(",",B1020)+2,FIND(".",B1020)-FIND(",",B1020))</f>
        <v xml:space="preserve">Ms. </v>
      </c>
      <c r="D1020" s="8" t="str">
        <f>TRIM(MID(B1020,FIND(".",B1020)+1,LEN(B1020)))</f>
        <v>Brenda M.</v>
      </c>
      <c r="E1020" s="8" t="str">
        <f>LEFT(B1020,FIND(",",B1020)-1)</f>
        <v>Blinn</v>
      </c>
      <c r="F1020" s="8" t="str">
        <f>CONCATENATE(C1020,"",D1020," ",E1020)</f>
        <v>Ms. Brenda M. Blinn</v>
      </c>
    </row>
    <row r="1021" spans="1:6" x14ac:dyDescent="0.3">
      <c r="A1021" s="10" t="s">
        <v>3832</v>
      </c>
      <c r="B1021" s="10" t="s">
        <v>3833</v>
      </c>
      <c r="C1021" s="14" t="str">
        <f>MID(B1021,FIND(",",B1021)+2,FIND(".",B1021)-FIND(",",B1021))</f>
        <v xml:space="preserve">Mr. </v>
      </c>
      <c r="D1021" s="8" t="str">
        <f>TRIM(MID(B1021,FIND(".",B1021)+1,LEN(B1021)))</f>
        <v>Jeff H</v>
      </c>
      <c r="E1021" s="8" t="str">
        <f>LEFT(B1021,FIND(",",B1021)-1)</f>
        <v>Duyn</v>
      </c>
      <c r="F1021" s="8" t="str">
        <f>CONCATENATE(C1021,"",D1021," ",E1021)</f>
        <v>Mr. Jeff H Duyn</v>
      </c>
    </row>
    <row r="1022" spans="1:6" x14ac:dyDescent="0.3">
      <c r="A1022" s="10" t="s">
        <v>3834</v>
      </c>
      <c r="B1022" s="10" t="s">
        <v>3835</v>
      </c>
      <c r="C1022" s="14" t="str">
        <f>MID(B1022,FIND(",",B1022)+2,FIND(".",B1022)-FIND(",",B1022))</f>
        <v xml:space="preserve">Mr. </v>
      </c>
      <c r="D1022" s="8" t="str">
        <f>TRIM(MID(B1022,FIND(".",B1022)+1,LEN(B1022)))</f>
        <v>Michael</v>
      </c>
      <c r="E1022" s="8" t="str">
        <f>LEFT(B1022,FIND(",",B1022)-1)</f>
        <v>Wardian</v>
      </c>
      <c r="F1022" s="8" t="str">
        <f>CONCATENATE(C1022,"",D1022," ",E1022)</f>
        <v>Mr. Michael Wardian</v>
      </c>
    </row>
    <row r="1023" spans="1:6" x14ac:dyDescent="0.3">
      <c r="A1023" s="10" t="s">
        <v>3836</v>
      </c>
      <c r="B1023" s="10" t="s">
        <v>3837</v>
      </c>
      <c r="C1023" s="14" t="str">
        <f>MID(B1023,FIND(",",B1023)+2,FIND(".",B1023)-FIND(",",B1023))</f>
        <v xml:space="preserve">Mr. </v>
      </c>
      <c r="D1023" s="8" t="str">
        <f>TRIM(MID(B1023,FIND(".",B1023)+1,LEN(B1023)))</f>
        <v>Jan</v>
      </c>
      <c r="E1023" s="8" t="str">
        <f>LEFT(B1023,FIND(",",B1023)-1)</f>
        <v>Heuninck</v>
      </c>
      <c r="F1023" s="8" t="str">
        <f>CONCATENATE(C1023,"",D1023," ",E1023)</f>
        <v>Mr. Jan Heuninck</v>
      </c>
    </row>
    <row r="1024" spans="1:6" x14ac:dyDescent="0.3">
      <c r="A1024" s="10" t="s">
        <v>3838</v>
      </c>
      <c r="B1024" s="10" t="s">
        <v>3839</v>
      </c>
      <c r="C1024" s="14" t="str">
        <f>MID(B1024,FIND(",",B1024)+2,FIND(".",B1024)-FIND(",",B1024))</f>
        <v xml:space="preserve">Mr. </v>
      </c>
      <c r="D1024" s="8" t="str">
        <f>TRIM(MID(B1024,FIND(".",B1024)+1,LEN(B1024)))</f>
        <v>Bernard</v>
      </c>
      <c r="E1024" s="8" t="str">
        <f>LEFT(B1024,FIND(",",B1024)-1)</f>
        <v>Kipyego</v>
      </c>
      <c r="F1024" s="8" t="str">
        <f>CONCATENATE(C1024,"",D1024," ",E1024)</f>
        <v>Mr. Bernard Kipyego</v>
      </c>
    </row>
    <row r="1025" spans="1:6" x14ac:dyDescent="0.3">
      <c r="A1025" s="10" t="s">
        <v>384</v>
      </c>
      <c r="B1025" s="10" t="s">
        <v>385</v>
      </c>
      <c r="C1025" s="14" t="str">
        <f>MID(B1025,FIND(",",B1025)+2,FIND(".",B1025)-FIND(",",B1025))</f>
        <v xml:space="preserve">Mr. </v>
      </c>
      <c r="D1025" s="8" t="str">
        <f>TRIM(MID(B1025,FIND(".",B1025)+1,LEN(B1025)))</f>
        <v>Padraig</v>
      </c>
      <c r="E1025" s="8" t="str">
        <f>LEFT(B1025,FIND(",",B1025)-1)</f>
        <v>Mullins</v>
      </c>
      <c r="F1025" s="8" t="str">
        <f>CONCATENATE(C1025,"",D1025," ",E1025)</f>
        <v>Mr. Padraig Mullins</v>
      </c>
    </row>
    <row r="1026" spans="1:6" x14ac:dyDescent="0.3">
      <c r="A1026" s="10" t="s">
        <v>3840</v>
      </c>
      <c r="B1026" s="10" t="s">
        <v>3841</v>
      </c>
      <c r="C1026" s="14" t="str">
        <f>MID(B1026,FIND(",",B1026)+2,FIND(".",B1026)-FIND(",",B1026))</f>
        <v xml:space="preserve">Mr. </v>
      </c>
      <c r="D1026" s="8" t="str">
        <f>TRIM(MID(B1026,FIND(".",B1026)+1,LEN(B1026)))</f>
        <v>Craig</v>
      </c>
      <c r="E1026" s="8" t="str">
        <f>LEFT(B1026,FIND(",",B1026)-1)</f>
        <v>Kuehl</v>
      </c>
      <c r="F1026" s="8" t="str">
        <f>CONCATENATE(C1026,"",D1026," ",E1026)</f>
        <v>Mr. Craig Kuehl</v>
      </c>
    </row>
    <row r="1027" spans="1:6" x14ac:dyDescent="0.3">
      <c r="A1027" s="10" t="s">
        <v>3842</v>
      </c>
      <c r="B1027" s="10" t="s">
        <v>3843</v>
      </c>
      <c r="C1027" s="14" t="str">
        <f>MID(B1027,FIND(",",B1027)+2,FIND(".",B1027)-FIND(",",B1027))</f>
        <v xml:space="preserve">Mrs. </v>
      </c>
      <c r="D1027" s="8" t="str">
        <f>TRIM(MID(B1027,FIND(".",B1027)+1,LEN(B1027)))</f>
        <v>Bryn</v>
      </c>
      <c r="E1027" s="8" t="str">
        <f>LEFT(B1027,FIND(",",B1027)-1)</f>
        <v>Burkholder</v>
      </c>
      <c r="F1027" s="8" t="str">
        <f>CONCATENATE(C1027,"",D1027," ",E1027)</f>
        <v>Mrs. Bryn Burkholder</v>
      </c>
    </row>
    <row r="1028" spans="1:6" x14ac:dyDescent="0.3">
      <c r="A1028" s="10" t="s">
        <v>3844</v>
      </c>
      <c r="B1028" s="10" t="s">
        <v>3845</v>
      </c>
      <c r="C1028" s="14" t="str">
        <f>MID(B1028,FIND(",",B1028)+2,FIND(".",B1028)-FIND(",",B1028))</f>
        <v xml:space="preserve">Mr. </v>
      </c>
      <c r="D1028" s="8" t="str">
        <f>TRIM(MID(B1028,FIND(".",B1028)+1,LEN(B1028)))</f>
        <v>Michael</v>
      </c>
      <c r="E1028" s="8" t="str">
        <f>LEFT(B1028,FIND(",",B1028)-1)</f>
        <v>Stadolnik</v>
      </c>
      <c r="F1028" s="8" t="str">
        <f>CONCATENATE(C1028,"",D1028," ",E1028)</f>
        <v>Mr. Michael Stadolnik</v>
      </c>
    </row>
    <row r="1029" spans="1:6" x14ac:dyDescent="0.3">
      <c r="A1029" s="10" t="s">
        <v>3846</v>
      </c>
      <c r="B1029" s="10" t="s">
        <v>3847</v>
      </c>
      <c r="C1029" s="14" t="str">
        <f>MID(B1029,FIND(",",B1029)+2,FIND(".",B1029)-FIND(",",B1029))</f>
        <v xml:space="preserve">Mr. </v>
      </c>
      <c r="D1029" s="8" t="str">
        <f>TRIM(MID(B1029,FIND(".",B1029)+1,LEN(B1029)))</f>
        <v>Benjamin</v>
      </c>
      <c r="E1029" s="8" t="str">
        <f>LEFT(B1029,FIND(",",B1029)-1)</f>
        <v>Shields</v>
      </c>
      <c r="F1029" s="8" t="str">
        <f>CONCATENATE(C1029,"",D1029," ",E1029)</f>
        <v>Mr. Benjamin Shields</v>
      </c>
    </row>
    <row r="1030" spans="1:6" x14ac:dyDescent="0.3">
      <c r="A1030" s="10" t="s">
        <v>3848</v>
      </c>
      <c r="B1030" s="10" t="s">
        <v>3849</v>
      </c>
      <c r="C1030" s="14" t="str">
        <f>MID(B1030,FIND(",",B1030)+2,FIND(".",B1030)-FIND(",",B1030))</f>
        <v xml:space="preserve">Mr. </v>
      </c>
      <c r="D1030" s="8" t="str">
        <f>TRIM(MID(B1030,FIND(".",B1030)+1,LEN(B1030)))</f>
        <v>Jay</v>
      </c>
      <c r="E1030" s="8" t="str">
        <f>LEFT(B1030,FIND(",",B1030)-1)</f>
        <v>Margolis</v>
      </c>
      <c r="F1030" s="8" t="str">
        <f>CONCATENATE(C1030,"",D1030," ",E1030)</f>
        <v>Mr. Jay Margolis</v>
      </c>
    </row>
    <row r="1031" spans="1:6" x14ac:dyDescent="0.3">
      <c r="A1031" s="10" t="s">
        <v>3850</v>
      </c>
      <c r="B1031" s="10" t="s">
        <v>3851</v>
      </c>
      <c r="C1031" s="14" t="str">
        <f>MID(B1031,FIND(",",B1031)+2,FIND(".",B1031)-FIND(",",B1031))</f>
        <v xml:space="preserve">Mr. </v>
      </c>
      <c r="D1031" s="8" t="str">
        <f>TRIM(MID(B1031,FIND(".",B1031)+1,LEN(B1031)))</f>
        <v>William</v>
      </c>
      <c r="E1031" s="8" t="str">
        <f>LEFT(B1031,FIND(",",B1031)-1)</f>
        <v>Uffenbeck</v>
      </c>
      <c r="F1031" s="8" t="str">
        <f>CONCATENATE(C1031,"",D1031," ",E1031)</f>
        <v>Mr. William Uffenbeck</v>
      </c>
    </row>
    <row r="1032" spans="1:6" x14ac:dyDescent="0.3">
      <c r="A1032" s="10" t="s">
        <v>3852</v>
      </c>
      <c r="B1032" s="10" t="s">
        <v>3853</v>
      </c>
      <c r="C1032" s="14" t="str">
        <f>MID(B1032,FIND(",",B1032)+2,FIND(".",B1032)-FIND(",",B1032))</f>
        <v xml:space="preserve">Ms. </v>
      </c>
      <c r="D1032" s="8" t="str">
        <f>TRIM(MID(B1032,FIND(".",B1032)+1,LEN(B1032)))</f>
        <v>Shelley</v>
      </c>
      <c r="E1032" s="8" t="str">
        <f>LEFT(B1032,FIND(",",B1032)-1)</f>
        <v>Brake</v>
      </c>
      <c r="F1032" s="8" t="str">
        <f>CONCATENATE(C1032,"",D1032," ",E1032)</f>
        <v>Ms. Shelley Brake</v>
      </c>
    </row>
    <row r="1033" spans="1:6" x14ac:dyDescent="0.3">
      <c r="A1033" s="10" t="s">
        <v>3854</v>
      </c>
      <c r="B1033" s="10" t="s">
        <v>3855</v>
      </c>
      <c r="C1033" s="14" t="str">
        <f>MID(B1033,FIND(",",B1033)+2,FIND(".",B1033)-FIND(",",B1033))</f>
        <v xml:space="preserve">Ms. </v>
      </c>
      <c r="D1033" s="8" t="str">
        <f>TRIM(MID(B1033,FIND(".",B1033)+1,LEN(B1033)))</f>
        <v>Jekaterina</v>
      </c>
      <c r="E1033" s="8" t="str">
        <f>LEFT(B1033,FIND(",",B1033)-1)</f>
        <v>Stepanova</v>
      </c>
      <c r="F1033" s="8" t="str">
        <f>CONCATENATE(C1033,"",D1033," ",E1033)</f>
        <v>Ms. Jekaterina Stepanova</v>
      </c>
    </row>
    <row r="1034" spans="1:6" x14ac:dyDescent="0.3">
      <c r="A1034" s="10" t="s">
        <v>3856</v>
      </c>
      <c r="B1034" s="10" t="s">
        <v>3857</v>
      </c>
      <c r="C1034" s="14" t="str">
        <f>MID(B1034,FIND(",",B1034)+2,FIND(".",B1034)-FIND(",",B1034))</f>
        <v xml:space="preserve">Mr. </v>
      </c>
      <c r="D1034" s="8" t="str">
        <f>TRIM(MID(B1034,FIND(".",B1034)+1,LEN(B1034)))</f>
        <v>Daniel</v>
      </c>
      <c r="E1034" s="8" t="str">
        <f>LEFT(B1034,FIND(",",B1034)-1)</f>
        <v>Verdi</v>
      </c>
      <c r="F1034" s="8" t="str">
        <f>CONCATENATE(C1034,"",D1034," ",E1034)</f>
        <v>Mr. Daniel Verdi</v>
      </c>
    </row>
    <row r="1035" spans="1:6" x14ac:dyDescent="0.3">
      <c r="A1035" s="10" t="s">
        <v>3858</v>
      </c>
      <c r="B1035" s="10" t="s">
        <v>3859</v>
      </c>
      <c r="C1035" s="14" t="str">
        <f>MID(B1035,FIND(",",B1035)+2,FIND(".",B1035)-FIND(",",B1035))</f>
        <v xml:space="preserve">Ms. </v>
      </c>
      <c r="D1035" s="8" t="str">
        <f>TRIM(MID(B1035,FIND(".",B1035)+1,LEN(B1035)))</f>
        <v>Pauline</v>
      </c>
      <c r="E1035" s="8" t="str">
        <f>LEFT(B1035,FIND(",",B1035)-1)</f>
        <v>McLean</v>
      </c>
      <c r="F1035" s="8" t="str">
        <f>CONCATENATE(C1035,"",D1035," ",E1035)</f>
        <v>Ms. Pauline McLean</v>
      </c>
    </row>
    <row r="1036" spans="1:6" x14ac:dyDescent="0.3">
      <c r="A1036" s="10" t="s">
        <v>386</v>
      </c>
      <c r="B1036" s="10" t="s">
        <v>387</v>
      </c>
      <c r="C1036" s="14" t="str">
        <f>MID(B1036,FIND(",",B1036)+2,FIND(".",B1036)-FIND(",",B1036))</f>
        <v xml:space="preserve">Ms. </v>
      </c>
      <c r="D1036" s="8" t="str">
        <f>TRIM(MID(B1036,FIND(".",B1036)+1,LEN(B1036)))</f>
        <v>Heather</v>
      </c>
      <c r="E1036" s="8" t="str">
        <f>LEFT(B1036,FIND(",",B1036)-1)</f>
        <v>Hofmann</v>
      </c>
      <c r="F1036" s="8" t="str">
        <f>CONCATENATE(C1036,"",D1036," ",E1036)</f>
        <v>Ms. Heather Hofmann</v>
      </c>
    </row>
    <row r="1037" spans="1:6" x14ac:dyDescent="0.3">
      <c r="A1037" s="10" t="s">
        <v>3860</v>
      </c>
      <c r="B1037" s="10" t="s">
        <v>3861</v>
      </c>
      <c r="C1037" s="14" t="str">
        <f>MID(B1037,FIND(",",B1037)+2,FIND(".",B1037)-FIND(",",B1037))</f>
        <v xml:space="preserve">Ms. </v>
      </c>
      <c r="D1037" s="8" t="str">
        <f>TRIM(MID(B1037,FIND(".",B1037)+1,LEN(B1037)))</f>
        <v>Colleen</v>
      </c>
      <c r="E1037" s="8" t="str">
        <f>LEFT(B1037,FIND(",",B1037)-1)</f>
        <v>Ryan</v>
      </c>
      <c r="F1037" s="8" t="str">
        <f>CONCATENATE(C1037,"",D1037," ",E1037)</f>
        <v>Ms. Colleen Ryan</v>
      </c>
    </row>
    <row r="1038" spans="1:6" x14ac:dyDescent="0.3">
      <c r="A1038" s="10" t="s">
        <v>3862</v>
      </c>
      <c r="B1038" s="10" t="s">
        <v>3863</v>
      </c>
      <c r="C1038" s="14" t="str">
        <f>MID(B1038,FIND(",",B1038)+2,FIND(".",B1038)-FIND(",",B1038))</f>
        <v xml:space="preserve">Ms. </v>
      </c>
      <c r="D1038" s="8" t="str">
        <f>TRIM(MID(B1038,FIND(".",B1038)+1,LEN(B1038)))</f>
        <v>Aleah K</v>
      </c>
      <c r="E1038" s="8" t="str">
        <f>LEFT(B1038,FIND(",",B1038)-1)</f>
        <v>Mickelson</v>
      </c>
      <c r="F1038" s="8" t="str">
        <f>CONCATENATE(C1038,"",D1038," ",E1038)</f>
        <v>Ms. Aleah K Mickelson</v>
      </c>
    </row>
    <row r="1039" spans="1:6" x14ac:dyDescent="0.3">
      <c r="A1039" s="10" t="s">
        <v>3864</v>
      </c>
      <c r="B1039" s="10" t="s">
        <v>3865</v>
      </c>
      <c r="C1039" s="14" t="str">
        <f>MID(B1039,FIND(",",B1039)+2,FIND(".",B1039)-FIND(",",B1039))</f>
        <v xml:space="preserve">Ms. </v>
      </c>
      <c r="D1039" s="8" t="str">
        <f>TRIM(MID(B1039,FIND(".",B1039)+1,LEN(B1039)))</f>
        <v>Mare</v>
      </c>
      <c r="E1039" s="8" t="str">
        <f>LEFT(B1039,FIND(",",B1039)-1)</f>
        <v>Dibaba</v>
      </c>
      <c r="F1039" s="8" t="str">
        <f>CONCATENATE(C1039,"",D1039," ",E1039)</f>
        <v>Ms. Mare Dibaba</v>
      </c>
    </row>
    <row r="1040" spans="1:6" x14ac:dyDescent="0.3">
      <c r="A1040" s="10" t="s">
        <v>3866</v>
      </c>
      <c r="B1040" s="10" t="s">
        <v>3867</v>
      </c>
      <c r="C1040" s="14" t="str">
        <f>MID(B1040,FIND(",",B1040)+2,FIND(".",B1040)-FIND(",",B1040))</f>
        <v xml:space="preserve">Mr. </v>
      </c>
      <c r="D1040" s="8" t="str">
        <f>TRIM(MID(B1040,FIND(".",B1040)+1,LEN(B1040)))</f>
        <v>Kevin</v>
      </c>
      <c r="E1040" s="8" t="str">
        <f>LEFT(B1040,FIND(",",B1040)-1)</f>
        <v>Shilling</v>
      </c>
      <c r="F1040" s="8" t="str">
        <f>CONCATENATE(C1040,"",D1040," ",E1040)</f>
        <v>Mr. Kevin Shilling</v>
      </c>
    </row>
    <row r="1041" spans="1:6" x14ac:dyDescent="0.3">
      <c r="A1041" s="10" t="s">
        <v>3868</v>
      </c>
      <c r="B1041" s="10" t="s">
        <v>3869</v>
      </c>
      <c r="C1041" s="14" t="str">
        <f>MID(B1041,FIND(",",B1041)+2,FIND(".",B1041)-FIND(",",B1041))</f>
        <v xml:space="preserve">Ms. </v>
      </c>
      <c r="D1041" s="8" t="str">
        <f>TRIM(MID(B1041,FIND(".",B1041)+1,LEN(B1041)))</f>
        <v>Jessica</v>
      </c>
      <c r="E1041" s="8" t="str">
        <f>LEFT(B1041,FIND(",",B1041)-1)</f>
        <v>Bashaw</v>
      </c>
      <c r="F1041" s="8" t="str">
        <f>CONCATENATE(C1041,"",D1041," ",E1041)</f>
        <v>Ms. Jessica Bashaw</v>
      </c>
    </row>
    <row r="1042" spans="1:6" x14ac:dyDescent="0.3">
      <c r="A1042" s="10" t="s">
        <v>3870</v>
      </c>
      <c r="B1042" s="10" t="s">
        <v>3871</v>
      </c>
      <c r="C1042" s="14" t="str">
        <f>MID(B1042,FIND(",",B1042)+2,FIND(".",B1042)-FIND(",",B1042))</f>
        <v xml:space="preserve">Ms. </v>
      </c>
      <c r="D1042" s="8" t="str">
        <f>TRIM(MID(B1042,FIND(".",B1042)+1,LEN(B1042)))</f>
        <v>Amanda R</v>
      </c>
      <c r="E1042" s="8" t="str">
        <f>LEFT(B1042,FIND(",",B1042)-1)</f>
        <v>Jacob</v>
      </c>
      <c r="F1042" s="8" t="str">
        <f>CONCATENATE(C1042,"",D1042," ",E1042)</f>
        <v>Ms. Amanda R Jacob</v>
      </c>
    </row>
    <row r="1043" spans="1:6" x14ac:dyDescent="0.3">
      <c r="A1043" s="10" t="s">
        <v>3872</v>
      </c>
      <c r="B1043" s="10" t="s">
        <v>3873</v>
      </c>
      <c r="C1043" s="14" t="str">
        <f>MID(B1043,FIND(",",B1043)+2,FIND(".",B1043)-FIND(",",B1043))</f>
        <v xml:space="preserve">Mr. </v>
      </c>
      <c r="D1043" s="8" t="str">
        <f>TRIM(MID(B1043,FIND(".",B1043)+1,LEN(B1043)))</f>
        <v>Murray W.</v>
      </c>
      <c r="E1043" s="8" t="str">
        <f>LEFT(B1043,FIND(",",B1043)-1)</f>
        <v>McCutcheon</v>
      </c>
      <c r="F1043" s="8" t="str">
        <f>CONCATENATE(C1043,"",D1043," ",E1043)</f>
        <v>Mr. Murray W. McCutcheon</v>
      </c>
    </row>
    <row r="1044" spans="1:6" x14ac:dyDescent="0.3">
      <c r="A1044" s="10" t="s">
        <v>3874</v>
      </c>
      <c r="B1044" s="10" t="s">
        <v>3875</v>
      </c>
      <c r="C1044" s="14" t="str">
        <f>MID(B1044,FIND(",",B1044)+2,FIND(".",B1044)-FIND(",",B1044))</f>
        <v xml:space="preserve">Mrs. </v>
      </c>
      <c r="D1044" s="8" t="str">
        <f>TRIM(MID(B1044,FIND(".",B1044)+1,LEN(B1044)))</f>
        <v>Meghan P.</v>
      </c>
      <c r="E1044" s="8" t="str">
        <f>LEFT(B1044,FIND(",",B1044)-1)</f>
        <v>Connor</v>
      </c>
      <c r="F1044" s="8" t="str">
        <f>CONCATENATE(C1044,"",D1044," ",E1044)</f>
        <v>Mrs. Meghan P. Connor</v>
      </c>
    </row>
    <row r="1045" spans="1:6" x14ac:dyDescent="0.3">
      <c r="A1045" s="10" t="s">
        <v>3876</v>
      </c>
      <c r="B1045" s="10" t="s">
        <v>3877</v>
      </c>
      <c r="C1045" s="14" t="str">
        <f>MID(B1045,FIND(",",B1045)+2,FIND(".",B1045)-FIND(",",B1045))</f>
        <v xml:space="preserve">Mr. </v>
      </c>
      <c r="D1045" s="8" t="str">
        <f>TRIM(MID(B1045,FIND(".",B1045)+1,LEN(B1045)))</f>
        <v>David</v>
      </c>
      <c r="E1045" s="8" t="str">
        <f>LEFT(B1045,FIND(",",B1045)-1)</f>
        <v>May</v>
      </c>
      <c r="F1045" s="8" t="str">
        <f>CONCATENATE(C1045,"",D1045," ",E1045)</f>
        <v>Mr. David May</v>
      </c>
    </row>
    <row r="1046" spans="1:6" x14ac:dyDescent="0.3">
      <c r="A1046" s="10" t="s">
        <v>3878</v>
      </c>
      <c r="B1046" s="10" t="s">
        <v>3879</v>
      </c>
      <c r="C1046" s="14" t="str">
        <f>MID(B1046,FIND(",",B1046)+2,FIND(".",B1046)-FIND(",",B1046))</f>
        <v xml:space="preserve">Mr. </v>
      </c>
      <c r="D1046" s="8" t="str">
        <f>TRIM(MID(B1046,FIND(".",B1046)+1,LEN(B1046)))</f>
        <v>Seth</v>
      </c>
      <c r="E1046" s="8" t="str">
        <f>LEFT(B1046,FIND(",",B1046)-1)</f>
        <v>Geoghegan</v>
      </c>
      <c r="F1046" s="8" t="str">
        <f>CONCATENATE(C1046,"",D1046," ",E1046)</f>
        <v>Mr. Seth Geoghegan</v>
      </c>
    </row>
    <row r="1047" spans="1:6" x14ac:dyDescent="0.3">
      <c r="A1047" s="10" t="s">
        <v>388</v>
      </c>
      <c r="B1047" s="10" t="s">
        <v>389</v>
      </c>
      <c r="C1047" s="14" t="str">
        <f>MID(B1047,FIND(",",B1047)+2,FIND(".",B1047)-FIND(",",B1047))</f>
        <v xml:space="preserve">Mr. </v>
      </c>
      <c r="D1047" s="8" t="str">
        <f>TRIM(MID(B1047,FIND(".",B1047)+1,LEN(B1047)))</f>
        <v>Jorge</v>
      </c>
      <c r="E1047" s="8" t="str">
        <f>LEFT(B1047,FIND(",",B1047)-1)</f>
        <v>Garcia Garcia</v>
      </c>
      <c r="F1047" s="8" t="str">
        <f>CONCATENATE(C1047,"",D1047," ",E1047)</f>
        <v>Mr. Jorge Garcia Garcia</v>
      </c>
    </row>
    <row r="1048" spans="1:6" x14ac:dyDescent="0.3">
      <c r="A1048" s="10" t="s">
        <v>3880</v>
      </c>
      <c r="B1048" s="10" t="s">
        <v>3881</v>
      </c>
      <c r="C1048" s="14" t="str">
        <f>MID(B1048,FIND(",",B1048)+2,FIND(".",B1048)-FIND(",",B1048))</f>
        <v xml:space="preserve">Mr. </v>
      </c>
      <c r="D1048" s="8" t="str">
        <f>TRIM(MID(B1048,FIND(".",B1048)+1,LEN(B1048)))</f>
        <v>Michael P.</v>
      </c>
      <c r="E1048" s="8" t="str">
        <f>LEFT(B1048,FIND(",",B1048)-1)</f>
        <v>McGinn</v>
      </c>
      <c r="F1048" s="8" t="str">
        <f>CONCATENATE(C1048,"",D1048," ",E1048)</f>
        <v>Mr. Michael P. McGinn</v>
      </c>
    </row>
    <row r="1049" spans="1:6" x14ac:dyDescent="0.3">
      <c r="A1049" s="10" t="s">
        <v>3882</v>
      </c>
      <c r="B1049" s="10" t="s">
        <v>3883</v>
      </c>
      <c r="C1049" s="14" t="str">
        <f>MID(B1049,FIND(",",B1049)+2,FIND(".",B1049)-FIND(",",B1049))</f>
        <v xml:space="preserve">Mr. </v>
      </c>
      <c r="D1049" s="8" t="str">
        <f>TRIM(MID(B1049,FIND(".",B1049)+1,LEN(B1049)))</f>
        <v>Russell M</v>
      </c>
      <c r="E1049" s="8" t="str">
        <f>LEFT(B1049,FIND(",",B1049)-1)</f>
        <v>Jones</v>
      </c>
      <c r="F1049" s="8" t="str">
        <f>CONCATENATE(C1049,"",D1049," ",E1049)</f>
        <v>Mr. Russell M Jones</v>
      </c>
    </row>
    <row r="1050" spans="1:6" x14ac:dyDescent="0.3">
      <c r="A1050" s="10" t="s">
        <v>3884</v>
      </c>
      <c r="B1050" s="10" t="s">
        <v>3885</v>
      </c>
      <c r="C1050" s="14" t="str">
        <f>MID(B1050,FIND(",",B1050)+2,FIND(".",B1050)-FIND(",",B1050))</f>
        <v xml:space="preserve">Mr. </v>
      </c>
      <c r="D1050" s="8" t="str">
        <f>TRIM(MID(B1050,FIND(".",B1050)+1,LEN(B1050)))</f>
        <v>Martin</v>
      </c>
      <c r="E1050" s="8" t="str">
        <f>LEFT(B1050,FIND(",",B1050)-1)</f>
        <v>Quinteros</v>
      </c>
      <c r="F1050" s="8" t="str">
        <f>CONCATENATE(C1050,"",D1050," ",E1050)</f>
        <v>Mr. Martin Quinteros</v>
      </c>
    </row>
    <row r="1051" spans="1:6" x14ac:dyDescent="0.3">
      <c r="A1051" s="10" t="s">
        <v>3886</v>
      </c>
      <c r="B1051" s="10" t="s">
        <v>3887</v>
      </c>
      <c r="C1051" s="14" t="str">
        <f>MID(B1051,FIND(",",B1051)+2,FIND(".",B1051)-FIND(",",B1051))</f>
        <v xml:space="preserve">Mr. </v>
      </c>
      <c r="D1051" s="8" t="str">
        <f>TRIM(MID(B1051,FIND(".",B1051)+1,LEN(B1051)))</f>
        <v>Michael</v>
      </c>
      <c r="E1051" s="8" t="str">
        <f>LEFT(B1051,FIND(",",B1051)-1)</f>
        <v>Loenser</v>
      </c>
      <c r="F1051" s="8" t="str">
        <f>CONCATENATE(C1051,"",D1051," ",E1051)</f>
        <v>Mr. Michael Loenser</v>
      </c>
    </row>
    <row r="1052" spans="1:6" x14ac:dyDescent="0.3">
      <c r="A1052" s="10" t="s">
        <v>3888</v>
      </c>
      <c r="B1052" s="10" t="s">
        <v>3889</v>
      </c>
      <c r="C1052" s="14" t="str">
        <f>MID(B1052,FIND(",",B1052)+2,FIND(".",B1052)-FIND(",",B1052))</f>
        <v xml:space="preserve">Mr. </v>
      </c>
      <c r="D1052" s="8" t="str">
        <f>TRIM(MID(B1052,FIND(".",B1052)+1,LEN(B1052)))</f>
        <v>Miles</v>
      </c>
      <c r="E1052" s="8" t="str">
        <f>LEFT(B1052,FIND(",",B1052)-1)</f>
        <v>Aitken</v>
      </c>
      <c r="F1052" s="8" t="str">
        <f>CONCATENATE(C1052,"",D1052," ",E1052)</f>
        <v>Mr. Miles Aitken</v>
      </c>
    </row>
    <row r="1053" spans="1:6" x14ac:dyDescent="0.3">
      <c r="A1053" s="10" t="s">
        <v>3890</v>
      </c>
      <c r="B1053" s="10" t="s">
        <v>3891</v>
      </c>
      <c r="C1053" s="14" t="str">
        <f>MID(B1053,FIND(",",B1053)+2,FIND(".",B1053)-FIND(",",B1053))</f>
        <v xml:space="preserve">Ms. </v>
      </c>
      <c r="D1053" s="8" t="str">
        <f>TRIM(MID(B1053,FIND(".",B1053)+1,LEN(B1053)))</f>
        <v>Amanda</v>
      </c>
      <c r="E1053" s="8" t="str">
        <f>LEFT(B1053,FIND(",",B1053)-1)</f>
        <v>Furrer</v>
      </c>
      <c r="F1053" s="8" t="str">
        <f>CONCATENATE(C1053,"",D1053," ",E1053)</f>
        <v>Ms. Amanda Furrer</v>
      </c>
    </row>
    <row r="1054" spans="1:6" x14ac:dyDescent="0.3">
      <c r="A1054" s="10" t="s">
        <v>3892</v>
      </c>
      <c r="B1054" s="10" t="s">
        <v>3893</v>
      </c>
      <c r="C1054" s="14" t="str">
        <f>MID(B1054,FIND(",",B1054)+2,FIND(".",B1054)-FIND(",",B1054))</f>
        <v xml:space="preserve">Mr. </v>
      </c>
      <c r="D1054" s="8" t="str">
        <f>TRIM(MID(B1054,FIND(".",B1054)+1,LEN(B1054)))</f>
        <v>Roger</v>
      </c>
      <c r="E1054" s="8" t="str">
        <f>LEFT(B1054,FIND(",",B1054)-1)</f>
        <v>Konigs</v>
      </c>
      <c r="F1054" s="8" t="str">
        <f>CONCATENATE(C1054,"",D1054," ",E1054)</f>
        <v>Mr. Roger Konigs</v>
      </c>
    </row>
    <row r="1055" spans="1:6" x14ac:dyDescent="0.3">
      <c r="A1055" s="10" t="s">
        <v>3894</v>
      </c>
      <c r="B1055" s="10" t="s">
        <v>3895</v>
      </c>
      <c r="C1055" s="14" t="str">
        <f>MID(B1055,FIND(",",B1055)+2,FIND(".",B1055)-FIND(",",B1055))</f>
        <v xml:space="preserve">Mr. </v>
      </c>
      <c r="D1055" s="8" t="str">
        <f>TRIM(MID(B1055,FIND(".",B1055)+1,LEN(B1055)))</f>
        <v>Brock J</v>
      </c>
      <c r="E1055" s="8" t="str">
        <f>LEFT(B1055,FIND(",",B1055)-1)</f>
        <v>Tesdahl</v>
      </c>
      <c r="F1055" s="8" t="str">
        <f>CONCATENATE(C1055,"",D1055," ",E1055)</f>
        <v>Mr. Brock J Tesdahl</v>
      </c>
    </row>
    <row r="1056" spans="1:6" x14ac:dyDescent="0.3">
      <c r="A1056" s="10" t="s">
        <v>3896</v>
      </c>
      <c r="B1056" s="10" t="s">
        <v>3897</v>
      </c>
      <c r="C1056" s="14" t="str">
        <f>MID(B1056,FIND(",",B1056)+2,FIND(".",B1056)-FIND(",",B1056))</f>
        <v xml:space="preserve">Mr. </v>
      </c>
      <c r="D1056" s="8" t="str">
        <f>TRIM(MID(B1056,FIND(".",B1056)+1,LEN(B1056)))</f>
        <v>Stephen F.</v>
      </c>
      <c r="E1056" s="8" t="str">
        <f>LEFT(B1056,FIND(",",B1056)-1)</f>
        <v>Engel</v>
      </c>
      <c r="F1056" s="8" t="str">
        <f>CONCATENATE(C1056,"",D1056," ",E1056)</f>
        <v>Mr. Stephen F. Engel</v>
      </c>
    </row>
    <row r="1057" spans="1:6" x14ac:dyDescent="0.3">
      <c r="A1057" s="10" t="s">
        <v>3898</v>
      </c>
      <c r="B1057" s="10" t="s">
        <v>3899</v>
      </c>
      <c r="C1057" s="14" t="str">
        <f>MID(B1057,FIND(",",B1057)+2,FIND(".",B1057)-FIND(",",B1057))</f>
        <v xml:space="preserve">Ms. </v>
      </c>
      <c r="D1057" s="8" t="str">
        <f>TRIM(MID(B1057,FIND(".",B1057)+1,LEN(B1057)))</f>
        <v>Missy</v>
      </c>
      <c r="E1057" s="8" t="str">
        <f>LEFT(B1057,FIND(",",B1057)-1)</f>
        <v>Kuck</v>
      </c>
      <c r="F1057" s="8" t="str">
        <f>CONCATENATE(C1057,"",D1057," ",E1057)</f>
        <v>Ms. Missy Kuck</v>
      </c>
    </row>
    <row r="1058" spans="1:6" x14ac:dyDescent="0.3">
      <c r="A1058" s="10" t="s">
        <v>390</v>
      </c>
      <c r="B1058" s="10" t="s">
        <v>391</v>
      </c>
      <c r="C1058" s="14" t="str">
        <f>MID(B1058,FIND(",",B1058)+2,FIND(".",B1058)-FIND(",",B1058))</f>
        <v xml:space="preserve">Mr. </v>
      </c>
      <c r="D1058" s="8" t="str">
        <f>TRIM(MID(B1058,FIND(".",B1058)+1,LEN(B1058)))</f>
        <v>Jack R</v>
      </c>
      <c r="E1058" s="8" t="str">
        <f>LEFT(B1058,FIND(",",B1058)-1)</f>
        <v>Klecker</v>
      </c>
      <c r="F1058" s="8" t="str">
        <f>CONCATENATE(C1058,"",D1058," ",E1058)</f>
        <v>Mr. Jack R Klecker</v>
      </c>
    </row>
    <row r="1059" spans="1:6" x14ac:dyDescent="0.3">
      <c r="A1059" s="10" t="s">
        <v>3900</v>
      </c>
      <c r="B1059" s="10" t="s">
        <v>3901</v>
      </c>
      <c r="C1059" s="14" t="str">
        <f>MID(B1059,FIND(",",B1059)+2,FIND(".",B1059)-FIND(",",B1059))</f>
        <v xml:space="preserve">Mr. </v>
      </c>
      <c r="D1059" s="8" t="str">
        <f>TRIM(MID(B1059,FIND(".",B1059)+1,LEN(B1059)))</f>
        <v>William</v>
      </c>
      <c r="E1059" s="8" t="str">
        <f>LEFT(B1059,FIND(",",B1059)-1)</f>
        <v>Dillon</v>
      </c>
      <c r="F1059" s="8" t="str">
        <f>CONCATENATE(C1059,"",D1059," ",E1059)</f>
        <v>Mr. William Dillon</v>
      </c>
    </row>
    <row r="1060" spans="1:6" x14ac:dyDescent="0.3">
      <c r="A1060" s="10" t="s">
        <v>3902</v>
      </c>
      <c r="B1060" s="10" t="s">
        <v>3903</v>
      </c>
      <c r="C1060" s="14" t="str">
        <f>MID(B1060,FIND(",",B1060)+2,FIND(".",B1060)-FIND(",",B1060))</f>
        <v xml:space="preserve">Ms. </v>
      </c>
      <c r="D1060" s="8" t="str">
        <f>TRIM(MID(B1060,FIND(".",B1060)+1,LEN(B1060)))</f>
        <v>Lauren M</v>
      </c>
      <c r="E1060" s="8" t="str">
        <f>LEFT(B1060,FIND(",",B1060)-1)</f>
        <v>Neuschel</v>
      </c>
      <c r="F1060" s="8" t="str">
        <f>CONCATENATE(C1060,"",D1060," ",E1060)</f>
        <v>Ms. Lauren M Neuschel</v>
      </c>
    </row>
    <row r="1061" spans="1:6" x14ac:dyDescent="0.3">
      <c r="A1061" s="10" t="s">
        <v>3904</v>
      </c>
      <c r="B1061" s="10" t="s">
        <v>3905</v>
      </c>
      <c r="C1061" s="14" t="str">
        <f>MID(B1061,FIND(",",B1061)+2,FIND(".",B1061)-FIND(",",B1061))</f>
        <v xml:space="preserve">Mr. </v>
      </c>
      <c r="D1061" s="8" t="str">
        <f>TRIM(MID(B1061,FIND(".",B1061)+1,LEN(B1061)))</f>
        <v>Apolo U.</v>
      </c>
      <c r="E1061" s="8" t="str">
        <f>LEFT(B1061,FIND(",",B1061)-1)</f>
        <v>Rosales Ramirez</v>
      </c>
      <c r="F1061" s="8" t="str">
        <f>CONCATENATE(C1061,"",D1061," ",E1061)</f>
        <v>Mr. Apolo U. Rosales Ramirez</v>
      </c>
    </row>
    <row r="1062" spans="1:6" x14ac:dyDescent="0.3">
      <c r="A1062" s="10" t="s">
        <v>3906</v>
      </c>
      <c r="B1062" s="10" t="s">
        <v>3907</v>
      </c>
      <c r="C1062" s="14" t="str">
        <f>MID(B1062,FIND(",",B1062)+2,FIND(".",B1062)-FIND(",",B1062))</f>
        <v xml:space="preserve">Mr. </v>
      </c>
      <c r="D1062" s="8" t="str">
        <f>TRIM(MID(B1062,FIND(".",B1062)+1,LEN(B1062)))</f>
        <v>Alfons</v>
      </c>
      <c r="E1062" s="8" t="str">
        <f>LEFT(B1062,FIND(",",B1062)-1)</f>
        <v>Marquez</v>
      </c>
      <c r="F1062" s="8" t="str">
        <f>CONCATENATE(C1062,"",D1062," ",E1062)</f>
        <v>Mr. Alfons Marquez</v>
      </c>
    </row>
    <row r="1063" spans="1:6" x14ac:dyDescent="0.3">
      <c r="A1063" s="10" t="s">
        <v>3908</v>
      </c>
      <c r="B1063" s="10" t="s">
        <v>3909</v>
      </c>
      <c r="C1063" s="14" t="str">
        <f>MID(B1063,FIND(",",B1063)+2,FIND(".",B1063)-FIND(",",B1063))</f>
        <v xml:space="preserve">Ms. </v>
      </c>
      <c r="D1063" s="8" t="str">
        <f>TRIM(MID(B1063,FIND(".",B1063)+1,LEN(B1063)))</f>
        <v>Amber</v>
      </c>
      <c r="E1063" s="8" t="str">
        <f>LEFT(B1063,FIND(",",B1063)-1)</f>
        <v>Green</v>
      </c>
      <c r="F1063" s="8" t="str">
        <f>CONCATENATE(C1063,"",D1063," ",E1063)</f>
        <v>Ms. Amber Green</v>
      </c>
    </row>
    <row r="1064" spans="1:6" x14ac:dyDescent="0.3">
      <c r="A1064" s="10" t="s">
        <v>3910</v>
      </c>
      <c r="B1064" s="10" t="s">
        <v>3911</v>
      </c>
      <c r="C1064" s="14" t="str">
        <f>MID(B1064,FIND(",",B1064)+2,FIND(".",B1064)-FIND(",",B1064))</f>
        <v xml:space="preserve">Ms. </v>
      </c>
      <c r="D1064" s="8" t="str">
        <f>TRIM(MID(B1064,FIND(".",B1064)+1,LEN(B1064)))</f>
        <v>Leah C.</v>
      </c>
      <c r="E1064" s="8" t="str">
        <f>LEFT(B1064,FIND(",",B1064)-1)</f>
        <v>Schubel</v>
      </c>
      <c r="F1064" s="8" t="str">
        <f>CONCATENATE(C1064,"",D1064," ",E1064)</f>
        <v>Ms. Leah C. Schubel</v>
      </c>
    </row>
    <row r="1065" spans="1:6" x14ac:dyDescent="0.3">
      <c r="A1065" s="10" t="s">
        <v>3912</v>
      </c>
      <c r="B1065" s="10" t="s">
        <v>3913</v>
      </c>
      <c r="C1065" s="14" t="str">
        <f>MID(B1065,FIND(",",B1065)+2,FIND(".",B1065)-FIND(",",B1065))</f>
        <v xml:space="preserve">Ms. </v>
      </c>
      <c r="D1065" s="8" t="str">
        <f>TRIM(MID(B1065,FIND(".",B1065)+1,LEN(B1065)))</f>
        <v>Lilia</v>
      </c>
      <c r="E1065" s="8" t="str">
        <f>LEFT(B1065,FIND(",",B1065)-1)</f>
        <v>Jimenez</v>
      </c>
      <c r="F1065" s="8" t="str">
        <f>CONCATENATE(C1065,"",D1065," ",E1065)</f>
        <v>Ms. Lilia Jimenez</v>
      </c>
    </row>
    <row r="1066" spans="1:6" x14ac:dyDescent="0.3">
      <c r="A1066" s="10" t="s">
        <v>3914</v>
      </c>
      <c r="B1066" s="10" t="s">
        <v>3915</v>
      </c>
      <c r="C1066" s="14" t="str">
        <f>MID(B1066,FIND(",",B1066)+2,FIND(".",B1066)-FIND(",",B1066))</f>
        <v xml:space="preserve">Mr. </v>
      </c>
      <c r="D1066" s="8" t="str">
        <f>TRIM(MID(B1066,FIND(".",B1066)+1,LEN(B1066)))</f>
        <v>Danny</v>
      </c>
      <c r="E1066" s="8" t="str">
        <f>LEFT(B1066,FIND(",",B1066)-1)</f>
        <v>Zimny-Schmitt</v>
      </c>
      <c r="F1066" s="8" t="str">
        <f>CONCATENATE(C1066,"",D1066," ",E1066)</f>
        <v>Mr. Danny Zimny-Schmitt</v>
      </c>
    </row>
    <row r="1067" spans="1:6" x14ac:dyDescent="0.3">
      <c r="A1067" s="10" t="s">
        <v>3916</v>
      </c>
      <c r="B1067" s="10" t="s">
        <v>3917</v>
      </c>
      <c r="C1067" s="14" t="str">
        <f>MID(B1067,FIND(",",B1067)+2,FIND(".",B1067)-FIND(",",B1067))</f>
        <v xml:space="preserve">Ms. </v>
      </c>
      <c r="D1067" s="8" t="str">
        <f>TRIM(MID(B1067,FIND(".",B1067)+1,LEN(B1067)))</f>
        <v>Lauren</v>
      </c>
      <c r="E1067" s="8" t="str">
        <f>LEFT(B1067,FIND(",",B1067)-1)</f>
        <v>Hill</v>
      </c>
      <c r="F1067" s="8" t="str">
        <f>CONCATENATE(C1067,"",D1067," ",E1067)</f>
        <v>Ms. Lauren Hill</v>
      </c>
    </row>
    <row r="1068" spans="1:6" x14ac:dyDescent="0.3">
      <c r="A1068" s="10" t="s">
        <v>3918</v>
      </c>
      <c r="B1068" s="10" t="s">
        <v>3919</v>
      </c>
      <c r="C1068" s="14" t="str">
        <f>MID(B1068,FIND(",",B1068)+2,FIND(".",B1068)-FIND(",",B1068))</f>
        <v xml:space="preserve">Ms. </v>
      </c>
      <c r="D1068" s="8" t="str">
        <f>TRIM(MID(B1068,FIND(".",B1068)+1,LEN(B1068)))</f>
        <v>Courtney</v>
      </c>
      <c r="E1068" s="8" t="str">
        <f>LEFT(B1068,FIND(",",B1068)-1)</f>
        <v>Brohart</v>
      </c>
      <c r="F1068" s="8" t="str">
        <f>CONCATENATE(C1068,"",D1068," ",E1068)</f>
        <v>Ms. Courtney Brohart</v>
      </c>
    </row>
    <row r="1069" spans="1:6" x14ac:dyDescent="0.3">
      <c r="A1069" s="10" t="s">
        <v>392</v>
      </c>
      <c r="B1069" s="10" t="s">
        <v>393</v>
      </c>
      <c r="C1069" s="14" t="str">
        <f>MID(B1069,FIND(",",B1069)+2,FIND(".",B1069)-FIND(",",B1069))</f>
        <v xml:space="preserve">Mr. </v>
      </c>
      <c r="D1069" s="8" t="str">
        <f>TRIM(MID(B1069,FIND(".",B1069)+1,LEN(B1069)))</f>
        <v>Felix</v>
      </c>
      <c r="E1069" s="8" t="str">
        <f>LEFT(B1069,FIND(",",B1069)-1)</f>
        <v>Cancre</v>
      </c>
      <c r="F1069" s="8" t="str">
        <f>CONCATENATE(C1069,"",D1069," ",E1069)</f>
        <v>Mr. Felix Cancre</v>
      </c>
    </row>
    <row r="1070" spans="1:6" x14ac:dyDescent="0.3">
      <c r="A1070" s="10" t="s">
        <v>3920</v>
      </c>
      <c r="B1070" s="10" t="s">
        <v>3921</v>
      </c>
      <c r="C1070" s="14" t="str">
        <f>MID(B1070,FIND(",",B1070)+2,FIND(".",B1070)-FIND(",",B1070))</f>
        <v xml:space="preserve">Ms. </v>
      </c>
      <c r="D1070" s="8" t="str">
        <f>TRIM(MID(B1070,FIND(".",B1070)+1,LEN(B1070)))</f>
        <v>Elizabeth</v>
      </c>
      <c r="E1070" s="8" t="str">
        <f>LEFT(B1070,FIND(",",B1070)-1)</f>
        <v>Ryan</v>
      </c>
      <c r="F1070" s="8" t="str">
        <f>CONCATENATE(C1070,"",D1070," ",E1070)</f>
        <v>Ms. Elizabeth Ryan</v>
      </c>
    </row>
    <row r="1071" spans="1:6" x14ac:dyDescent="0.3">
      <c r="A1071" s="10" t="s">
        <v>3922</v>
      </c>
      <c r="B1071" s="10" t="s">
        <v>3923</v>
      </c>
      <c r="C1071" s="14" t="str">
        <f>MID(B1071,FIND(",",B1071)+2,FIND(".",B1071)-FIND(",",B1071))</f>
        <v xml:space="preserve">Ms. </v>
      </c>
      <c r="D1071" s="8" t="str">
        <f>TRIM(MID(B1071,FIND(".",B1071)+1,LEN(B1071)))</f>
        <v>Satomi</v>
      </c>
      <c r="E1071" s="8" t="str">
        <f>LEFT(B1071,FIND(",",B1071)-1)</f>
        <v>Oka</v>
      </c>
      <c r="F1071" s="8" t="str">
        <f>CONCATENATE(C1071,"",D1071," ",E1071)</f>
        <v>Ms. Satomi Oka</v>
      </c>
    </row>
    <row r="1072" spans="1:6" x14ac:dyDescent="0.3">
      <c r="A1072" s="10" t="s">
        <v>3924</v>
      </c>
      <c r="B1072" s="10" t="s">
        <v>3925</v>
      </c>
      <c r="C1072" s="14" t="str">
        <f>MID(B1072,FIND(",",B1072)+2,FIND(".",B1072)-FIND(",",B1072))</f>
        <v xml:space="preserve">Mr. </v>
      </c>
      <c r="D1072" s="8" t="str">
        <f>TRIM(MID(B1072,FIND(".",B1072)+1,LEN(B1072)))</f>
        <v>Matthew D</v>
      </c>
      <c r="E1072" s="8" t="str">
        <f>LEFT(B1072,FIND(",",B1072)-1)</f>
        <v>Newman</v>
      </c>
      <c r="F1072" s="8" t="str">
        <f>CONCATENATE(C1072,"",D1072," ",E1072)</f>
        <v>Mr. Matthew D Newman</v>
      </c>
    </row>
    <row r="1073" spans="1:6" x14ac:dyDescent="0.3">
      <c r="A1073" s="10" t="s">
        <v>3926</v>
      </c>
      <c r="B1073" s="10" t="s">
        <v>3927</v>
      </c>
      <c r="C1073" s="14" t="str">
        <f>MID(B1073,FIND(",",B1073)+2,FIND(".",B1073)-FIND(",",B1073))</f>
        <v xml:space="preserve">Mr. </v>
      </c>
      <c r="D1073" s="8" t="str">
        <f>TRIM(MID(B1073,FIND(".",B1073)+1,LEN(B1073)))</f>
        <v>Peter T II</v>
      </c>
      <c r="E1073" s="8" t="str">
        <f>LEFT(B1073,FIND(",",B1073)-1)</f>
        <v>Metzger</v>
      </c>
      <c r="F1073" s="8" t="str">
        <f>CONCATENATE(C1073,"",D1073," ",E1073)</f>
        <v>Mr. Peter T II Metzger</v>
      </c>
    </row>
    <row r="1074" spans="1:6" x14ac:dyDescent="0.3">
      <c r="A1074" s="10" t="s">
        <v>3928</v>
      </c>
      <c r="B1074" s="10" t="s">
        <v>3929</v>
      </c>
      <c r="C1074" s="14" t="str">
        <f>MID(B1074,FIND(",",B1074)+2,FIND(".",B1074)-FIND(",",B1074))</f>
        <v xml:space="preserve">Mr. </v>
      </c>
      <c r="D1074" s="8" t="str">
        <f>TRIM(MID(B1074,FIND(".",B1074)+1,LEN(B1074)))</f>
        <v>Manuel</v>
      </c>
      <c r="E1074" s="8" t="str">
        <f>LEFT(B1074,FIND(",",B1074)-1)</f>
        <v>Gonzalez</v>
      </c>
      <c r="F1074" s="8" t="str">
        <f>CONCATENATE(C1074,"",D1074," ",E1074)</f>
        <v>Mr. Manuel Gonzalez</v>
      </c>
    </row>
    <row r="1075" spans="1:6" x14ac:dyDescent="0.3">
      <c r="A1075" s="10" t="s">
        <v>3930</v>
      </c>
      <c r="B1075" s="10" t="s">
        <v>3931</v>
      </c>
      <c r="C1075" s="14" t="str">
        <f>MID(B1075,FIND(",",B1075)+2,FIND(".",B1075)-FIND(",",B1075))</f>
        <v xml:space="preserve">Ms. </v>
      </c>
      <c r="D1075" s="8" t="str">
        <f>TRIM(MID(B1075,FIND(".",B1075)+1,LEN(B1075)))</f>
        <v>Kindsey P.</v>
      </c>
      <c r="E1075" s="8" t="str">
        <f>LEFT(B1075,FIND(",",B1075)-1)</f>
        <v>Vaughn</v>
      </c>
      <c r="F1075" s="8" t="str">
        <f>CONCATENATE(C1075,"",D1075," ",E1075)</f>
        <v>Ms. Kindsey P. Vaughn</v>
      </c>
    </row>
    <row r="1076" spans="1:6" x14ac:dyDescent="0.3">
      <c r="A1076" s="10" t="s">
        <v>3932</v>
      </c>
      <c r="B1076" s="10" t="s">
        <v>3933</v>
      </c>
      <c r="C1076" s="14" t="str">
        <f>MID(B1076,FIND(",",B1076)+2,FIND(".",B1076)-FIND(",",B1076))</f>
        <v xml:space="preserve">Mr. </v>
      </c>
      <c r="D1076" s="8" t="str">
        <f>TRIM(MID(B1076,FIND(".",B1076)+1,LEN(B1076)))</f>
        <v>Thomas G.</v>
      </c>
      <c r="E1076" s="8" t="str">
        <f>LEFT(B1076,FIND(",",B1076)-1)</f>
        <v>Clifford</v>
      </c>
      <c r="F1076" s="8" t="str">
        <f>CONCATENATE(C1076,"",D1076," ",E1076)</f>
        <v>Mr. Thomas G. Clifford</v>
      </c>
    </row>
    <row r="1077" spans="1:6" x14ac:dyDescent="0.3">
      <c r="A1077" s="10" t="s">
        <v>3934</v>
      </c>
      <c r="B1077" s="10" t="s">
        <v>3935</v>
      </c>
      <c r="C1077" s="14" t="str">
        <f>MID(B1077,FIND(",",B1077)+2,FIND(".",B1077)-FIND(",",B1077))</f>
        <v xml:space="preserve">Mr. </v>
      </c>
      <c r="D1077" s="8" t="str">
        <f>TRIM(MID(B1077,FIND(".",B1077)+1,LEN(B1077)))</f>
        <v>Kyle S</v>
      </c>
      <c r="E1077" s="8" t="str">
        <f>LEFT(B1077,FIND(",",B1077)-1)</f>
        <v>Petty</v>
      </c>
      <c r="F1077" s="8" t="str">
        <f>CONCATENATE(C1077,"",D1077," ",E1077)</f>
        <v>Mr. Kyle S Petty</v>
      </c>
    </row>
    <row r="1078" spans="1:6" x14ac:dyDescent="0.3">
      <c r="A1078" s="10" t="s">
        <v>3936</v>
      </c>
      <c r="B1078" s="10" t="s">
        <v>3937</v>
      </c>
      <c r="C1078" s="14" t="str">
        <f>MID(B1078,FIND(",",B1078)+2,FIND(".",B1078)-FIND(",",B1078))</f>
        <v xml:space="preserve">Mr. </v>
      </c>
      <c r="D1078" s="8" t="str">
        <f>TRIM(MID(B1078,FIND(".",B1078)+1,LEN(B1078)))</f>
        <v>Alexander J.</v>
      </c>
      <c r="E1078" s="8" t="str">
        <f>LEFT(B1078,FIND(",",B1078)-1)</f>
        <v>Sanford</v>
      </c>
      <c r="F1078" s="8" t="str">
        <f>CONCATENATE(C1078,"",D1078," ",E1078)</f>
        <v>Mr. Alexander J. Sanford</v>
      </c>
    </row>
    <row r="1079" spans="1:6" x14ac:dyDescent="0.3">
      <c r="A1079" s="10" t="s">
        <v>3938</v>
      </c>
      <c r="B1079" s="10" t="s">
        <v>3939</v>
      </c>
      <c r="C1079" s="14" t="str">
        <f>MID(B1079,FIND(",",B1079)+2,FIND(".",B1079)-FIND(",",B1079))</f>
        <v xml:space="preserve">Mr. </v>
      </c>
      <c r="D1079" s="8" t="str">
        <f>TRIM(MID(B1079,FIND(".",B1079)+1,LEN(B1079)))</f>
        <v>Dustin L</v>
      </c>
      <c r="E1079" s="8" t="str">
        <f>LEFT(B1079,FIND(",",B1079)-1)</f>
        <v>Sprague</v>
      </c>
      <c r="F1079" s="8" t="str">
        <f>CONCATENATE(C1079,"",D1079," ",E1079)</f>
        <v>Mr. Dustin L Sprague</v>
      </c>
    </row>
    <row r="1080" spans="1:6" x14ac:dyDescent="0.3">
      <c r="A1080" s="10" t="s">
        <v>394</v>
      </c>
      <c r="B1080" s="10" t="s">
        <v>395</v>
      </c>
      <c r="C1080" s="14" t="str">
        <f>MID(B1080,FIND(",",B1080)+2,FIND(".",B1080)-FIND(",",B1080))</f>
        <v xml:space="preserve">Mr. </v>
      </c>
      <c r="D1080" s="8" t="str">
        <f>TRIM(MID(B1080,FIND(".",B1080)+1,LEN(B1080)))</f>
        <v>Christopher C</v>
      </c>
      <c r="E1080" s="8" t="str">
        <f>LEFT(B1080,FIND(",",B1080)-1)</f>
        <v>Denucci</v>
      </c>
      <c r="F1080" s="8" t="str">
        <f>CONCATENATE(C1080,"",D1080," ",E1080)</f>
        <v>Mr. Christopher C Denucci</v>
      </c>
    </row>
    <row r="1081" spans="1:6" x14ac:dyDescent="0.3">
      <c r="A1081" s="10" t="s">
        <v>3940</v>
      </c>
      <c r="B1081" s="10" t="s">
        <v>3941</v>
      </c>
      <c r="C1081" s="14" t="str">
        <f>MID(B1081,FIND(",",B1081)+2,FIND(".",B1081)-FIND(",",B1081))</f>
        <v xml:space="preserve">Mrs. </v>
      </c>
      <c r="D1081" s="8" t="str">
        <f>TRIM(MID(B1081,FIND(".",B1081)+1,LEN(B1081)))</f>
        <v>Chloe</v>
      </c>
      <c r="E1081" s="8" t="str">
        <f>LEFT(B1081,FIND(",",B1081)-1)</f>
        <v>Lasseron</v>
      </c>
      <c r="F1081" s="8" t="str">
        <f>CONCATENATE(C1081,"",D1081," ",E1081)</f>
        <v>Mrs. Chloe Lasseron</v>
      </c>
    </row>
    <row r="1082" spans="1:6" x14ac:dyDescent="0.3">
      <c r="A1082" s="10" t="s">
        <v>3942</v>
      </c>
      <c r="B1082" s="10" t="s">
        <v>3943</v>
      </c>
      <c r="C1082" s="14" t="str">
        <f>MID(B1082,FIND(",",B1082)+2,FIND(".",B1082)-FIND(",",B1082))</f>
        <v xml:space="preserve">Ms. </v>
      </c>
      <c r="D1082" s="8" t="str">
        <f>TRIM(MID(B1082,FIND(".",B1082)+1,LEN(B1082)))</f>
        <v>Cailtlin</v>
      </c>
      <c r="E1082" s="8" t="str">
        <f>LEFT(B1082,FIND(",",B1082)-1)</f>
        <v>Bushong</v>
      </c>
      <c r="F1082" s="8" t="str">
        <f>CONCATENATE(C1082,"",D1082," ",E1082)</f>
        <v>Ms. Cailtlin Bushong</v>
      </c>
    </row>
    <row r="1083" spans="1:6" x14ac:dyDescent="0.3">
      <c r="A1083" s="10" t="s">
        <v>3944</v>
      </c>
      <c r="B1083" s="10" t="s">
        <v>3945</v>
      </c>
      <c r="C1083" s="14" t="str">
        <f>MID(B1083,FIND(",",B1083)+2,FIND(".",B1083)-FIND(",",B1083))</f>
        <v xml:space="preserve">Mr. </v>
      </c>
      <c r="D1083" s="8" t="str">
        <f>TRIM(MID(B1083,FIND(".",B1083)+1,LEN(B1083)))</f>
        <v>Joshua</v>
      </c>
      <c r="E1083" s="8" t="str">
        <f>LEFT(B1083,FIND(",",B1083)-1)</f>
        <v>Dennison</v>
      </c>
      <c r="F1083" s="8" t="str">
        <f>CONCATENATE(C1083,"",D1083," ",E1083)</f>
        <v>Mr. Joshua Dennison</v>
      </c>
    </row>
    <row r="1084" spans="1:6" x14ac:dyDescent="0.3">
      <c r="A1084" s="10" t="s">
        <v>3946</v>
      </c>
      <c r="B1084" s="10" t="s">
        <v>3947</v>
      </c>
      <c r="C1084" s="14" t="str">
        <f>MID(B1084,FIND(",",B1084)+2,FIND(".",B1084)-FIND(",",B1084))</f>
        <v xml:space="preserve">Mr. </v>
      </c>
      <c r="D1084" s="8" t="str">
        <f>TRIM(MID(B1084,FIND(".",B1084)+1,LEN(B1084)))</f>
        <v>Chuy</v>
      </c>
      <c r="E1084" s="8" t="str">
        <f>LEFT(B1084,FIND(",",B1084)-1)</f>
        <v>Lira</v>
      </c>
      <c r="F1084" s="8" t="str">
        <f>CONCATENATE(C1084,"",D1084," ",E1084)</f>
        <v>Mr. Chuy Lira</v>
      </c>
    </row>
    <row r="1085" spans="1:6" x14ac:dyDescent="0.3">
      <c r="A1085" s="10" t="s">
        <v>3948</v>
      </c>
      <c r="B1085" s="10" t="s">
        <v>3949</v>
      </c>
      <c r="C1085" s="14" t="str">
        <f>MID(B1085,FIND(",",B1085)+2,FIND(".",B1085)-FIND(",",B1085))</f>
        <v xml:space="preserve">Ms. </v>
      </c>
      <c r="D1085" s="8" t="str">
        <f>TRIM(MID(B1085,FIND(".",B1085)+1,LEN(B1085)))</f>
        <v>Laurie B</v>
      </c>
      <c r="E1085" s="8" t="str">
        <f>LEFT(B1085,FIND(",",B1085)-1)</f>
        <v>Nahigian</v>
      </c>
      <c r="F1085" s="8" t="str">
        <f>CONCATENATE(C1085,"",D1085," ",E1085)</f>
        <v>Ms. Laurie B Nahigian</v>
      </c>
    </row>
    <row r="1086" spans="1:6" x14ac:dyDescent="0.3">
      <c r="A1086" s="10" t="s">
        <v>3950</v>
      </c>
      <c r="B1086" s="10" t="s">
        <v>3951</v>
      </c>
      <c r="C1086" s="14" t="str">
        <f>MID(B1086,FIND(",",B1086)+2,FIND(".",B1086)-FIND(",",B1086))</f>
        <v xml:space="preserve">Ms. </v>
      </c>
      <c r="D1086" s="8" t="str">
        <f>TRIM(MID(B1086,FIND(".",B1086)+1,LEN(B1086)))</f>
        <v>Rachel B.</v>
      </c>
      <c r="E1086" s="8" t="str">
        <f>LEFT(B1086,FIND(",",B1086)-1)</f>
        <v>Cackett</v>
      </c>
      <c r="F1086" s="8" t="str">
        <f>CONCATENATE(C1086,"",D1086," ",E1086)</f>
        <v>Ms. Rachel B. Cackett</v>
      </c>
    </row>
    <row r="1087" spans="1:6" x14ac:dyDescent="0.3">
      <c r="A1087" s="10" t="s">
        <v>3952</v>
      </c>
      <c r="B1087" s="10" t="s">
        <v>3953</v>
      </c>
      <c r="C1087" s="14" t="str">
        <f>MID(B1087,FIND(",",B1087)+2,FIND(".",B1087)-FIND(",",B1087))</f>
        <v xml:space="preserve">Ms. </v>
      </c>
      <c r="D1087" s="8" t="str">
        <f>TRIM(MID(B1087,FIND(".",B1087)+1,LEN(B1087)))</f>
        <v>Liza</v>
      </c>
      <c r="E1087" s="8" t="str">
        <f>LEFT(B1087,FIND(",",B1087)-1)</f>
        <v>Hunter-Galvan</v>
      </c>
      <c r="F1087" s="8" t="str">
        <f>CONCATENATE(C1087,"",D1087," ",E1087)</f>
        <v>Ms. Liza Hunter-Galvan</v>
      </c>
    </row>
    <row r="1088" spans="1:6" x14ac:dyDescent="0.3">
      <c r="A1088" s="10" t="s">
        <v>3954</v>
      </c>
      <c r="B1088" s="10" t="s">
        <v>3955</v>
      </c>
      <c r="C1088" s="14" t="str">
        <f>MID(B1088,FIND(",",B1088)+2,FIND(".",B1088)-FIND(",",B1088))</f>
        <v xml:space="preserve">Ms. </v>
      </c>
      <c r="D1088" s="8" t="str">
        <f>TRIM(MID(B1088,FIND(".",B1088)+1,LEN(B1088)))</f>
        <v>Lindsey</v>
      </c>
      <c r="E1088" s="8" t="str">
        <f>LEFT(B1088,FIND(",",B1088)-1)</f>
        <v>Pierret</v>
      </c>
      <c r="F1088" s="8" t="str">
        <f>CONCATENATE(C1088,"",D1088," ",E1088)</f>
        <v>Ms. Lindsey Pierret</v>
      </c>
    </row>
    <row r="1089" spans="1:6" x14ac:dyDescent="0.3">
      <c r="A1089" s="10" t="s">
        <v>3956</v>
      </c>
      <c r="B1089" s="10" t="s">
        <v>3957</v>
      </c>
      <c r="C1089" s="14" t="str">
        <f>MID(B1089,FIND(",",B1089)+2,FIND(".",B1089)-FIND(",",B1089))</f>
        <v xml:space="preserve">Ms. </v>
      </c>
      <c r="D1089" s="8" t="str">
        <f>TRIM(MID(B1089,FIND(".",B1089)+1,LEN(B1089)))</f>
        <v>Lindsay E.</v>
      </c>
      <c r="E1089" s="8" t="str">
        <f>LEFT(B1089,FIND(",",B1089)-1)</f>
        <v>White</v>
      </c>
      <c r="F1089" s="8" t="str">
        <f>CONCATENATE(C1089,"",D1089," ",E1089)</f>
        <v>Ms. Lindsay E. White</v>
      </c>
    </row>
    <row r="1090" spans="1:6" x14ac:dyDescent="0.3">
      <c r="A1090" s="10" t="s">
        <v>3958</v>
      </c>
      <c r="B1090" s="10" t="s">
        <v>3959</v>
      </c>
      <c r="C1090" s="14" t="str">
        <f>MID(B1090,FIND(",",B1090)+2,FIND(".",B1090)-FIND(",",B1090))</f>
        <v xml:space="preserve">Ms. </v>
      </c>
      <c r="D1090" s="8" t="str">
        <f>TRIM(MID(B1090,FIND(".",B1090)+1,LEN(B1090)))</f>
        <v>Kathleen M.</v>
      </c>
      <c r="E1090" s="8" t="str">
        <f>LEFT(B1090,FIND(",",B1090)-1)</f>
        <v>O'Neil</v>
      </c>
      <c r="F1090" s="8" t="str">
        <f>CONCATENATE(C1090,"",D1090," ",E1090)</f>
        <v>Ms. Kathleen M. O'Neil</v>
      </c>
    </row>
    <row r="1091" spans="1:6" x14ac:dyDescent="0.3">
      <c r="A1091" s="10" t="s">
        <v>396</v>
      </c>
      <c r="B1091" s="10" t="s">
        <v>397</v>
      </c>
      <c r="C1091" s="14" t="str">
        <f>MID(B1091,FIND(",",B1091)+2,FIND(".",B1091)-FIND(",",B1091))</f>
        <v xml:space="preserve">Mr. </v>
      </c>
      <c r="D1091" s="8" t="str">
        <f>TRIM(MID(B1091,FIND(".",B1091)+1,LEN(B1091)))</f>
        <v>Jesse</v>
      </c>
      <c r="E1091" s="8" t="str">
        <f>LEFT(B1091,FIND(",",B1091)-1)</f>
        <v>Saldana</v>
      </c>
      <c r="F1091" s="8" t="str">
        <f>CONCATENATE(C1091,"",D1091," ",E1091)</f>
        <v>Mr. Jesse Saldana</v>
      </c>
    </row>
    <row r="1092" spans="1:6" x14ac:dyDescent="0.3">
      <c r="A1092" s="10" t="s">
        <v>3960</v>
      </c>
      <c r="B1092" s="10" t="s">
        <v>3961</v>
      </c>
      <c r="C1092" s="14" t="str">
        <f>MID(B1092,FIND(",",B1092)+2,FIND(".",B1092)-FIND(",",B1092))</f>
        <v xml:space="preserve">Ms. </v>
      </c>
      <c r="D1092" s="8" t="str">
        <f>TRIM(MID(B1092,FIND(".",B1092)+1,LEN(B1092)))</f>
        <v>Aya</v>
      </c>
      <c r="E1092" s="8" t="str">
        <f>LEFT(B1092,FIND(",",B1092)-1)</f>
        <v>Leitz</v>
      </c>
      <c r="F1092" s="8" t="str">
        <f>CONCATENATE(C1092,"",D1092," ",E1092)</f>
        <v>Ms. Aya Leitz</v>
      </c>
    </row>
    <row r="1093" spans="1:6" x14ac:dyDescent="0.3">
      <c r="A1093" s="10" t="s">
        <v>3962</v>
      </c>
      <c r="B1093" s="10" t="s">
        <v>3963</v>
      </c>
      <c r="C1093" s="14" t="str">
        <f>MID(B1093,FIND(",",B1093)+2,FIND(".",B1093)-FIND(",",B1093))</f>
        <v xml:space="preserve">Ms. </v>
      </c>
      <c r="D1093" s="8" t="str">
        <f>TRIM(MID(B1093,FIND(".",B1093)+1,LEN(B1093)))</f>
        <v>Carolyn R</v>
      </c>
      <c r="E1093" s="8" t="str">
        <f>LEFT(B1093,FIND(",",B1093)-1)</f>
        <v>Durfee</v>
      </c>
      <c r="F1093" s="8" t="str">
        <f>CONCATENATE(C1093,"",D1093," ",E1093)</f>
        <v>Ms. Carolyn R Durfee</v>
      </c>
    </row>
    <row r="1094" spans="1:6" x14ac:dyDescent="0.3">
      <c r="A1094" s="10" t="s">
        <v>3964</v>
      </c>
      <c r="B1094" s="10" t="s">
        <v>3965</v>
      </c>
      <c r="C1094" s="14" t="str">
        <f>MID(B1094,FIND(",",B1094)+2,FIND(".",B1094)-FIND(",",B1094))</f>
        <v xml:space="preserve">Ms. </v>
      </c>
      <c r="D1094" s="8" t="str">
        <f>TRIM(MID(B1094,FIND(".",B1094)+1,LEN(B1094)))</f>
        <v>Bethany</v>
      </c>
      <c r="E1094" s="8" t="str">
        <f>LEFT(B1094,FIND(",",B1094)-1)</f>
        <v>Maylone</v>
      </c>
      <c r="F1094" s="8" t="str">
        <f>CONCATENATE(C1094,"",D1094," ",E1094)</f>
        <v>Ms. Bethany Maylone</v>
      </c>
    </row>
    <row r="1095" spans="1:6" x14ac:dyDescent="0.3">
      <c r="A1095" s="10" t="s">
        <v>3966</v>
      </c>
      <c r="B1095" s="10" t="s">
        <v>3967</v>
      </c>
      <c r="C1095" s="14" t="str">
        <f>MID(B1095,FIND(",",B1095)+2,FIND(".",B1095)-FIND(",",B1095))</f>
        <v xml:space="preserve">Ms. </v>
      </c>
      <c r="D1095" s="8" t="str">
        <f>TRIM(MID(B1095,FIND(".",B1095)+1,LEN(B1095)))</f>
        <v>Holly A</v>
      </c>
      <c r="E1095" s="8" t="str">
        <f>LEFT(B1095,FIND(",",B1095)-1)</f>
        <v>Reiland</v>
      </c>
      <c r="F1095" s="8" t="str">
        <f>CONCATENATE(C1095,"",D1095," ",E1095)</f>
        <v>Ms. Holly A Reiland</v>
      </c>
    </row>
    <row r="1096" spans="1:6" x14ac:dyDescent="0.3">
      <c r="A1096" s="10" t="s">
        <v>3968</v>
      </c>
      <c r="B1096" s="10" t="s">
        <v>3969</v>
      </c>
      <c r="C1096" s="14" t="str">
        <f>MID(B1096,FIND(",",B1096)+2,FIND(".",B1096)-FIND(",",B1096))</f>
        <v xml:space="preserve">Mr. </v>
      </c>
      <c r="D1096" s="8" t="str">
        <f>TRIM(MID(B1096,FIND(".",B1096)+1,LEN(B1096)))</f>
        <v>Ping</v>
      </c>
      <c r="E1096" s="8" t="str">
        <f>LEFT(B1096,FIND(",",B1096)-1)</f>
        <v>Hu</v>
      </c>
      <c r="F1096" s="8" t="str">
        <f>CONCATENATE(C1096,"",D1096," ",E1096)</f>
        <v>Mr. Ping Hu</v>
      </c>
    </row>
    <row r="1097" spans="1:6" x14ac:dyDescent="0.3">
      <c r="A1097" s="10" t="s">
        <v>3970</v>
      </c>
      <c r="B1097" s="10" t="s">
        <v>3971</v>
      </c>
      <c r="C1097" s="14" t="str">
        <f>MID(B1097,FIND(",",B1097)+2,FIND(".",B1097)-FIND(",",B1097))</f>
        <v xml:space="preserve">Mr. </v>
      </c>
      <c r="D1097" s="8" t="str">
        <f>TRIM(MID(B1097,FIND(".",B1097)+1,LEN(B1097)))</f>
        <v>Tim</v>
      </c>
      <c r="E1097" s="8" t="str">
        <f>LEFT(B1097,FIND(",",B1097)-1)</f>
        <v>Lessek</v>
      </c>
      <c r="F1097" s="8" t="str">
        <f>CONCATENATE(C1097,"",D1097," ",E1097)</f>
        <v>Mr. Tim Lessek</v>
      </c>
    </row>
    <row r="1098" spans="1:6" x14ac:dyDescent="0.3">
      <c r="A1098" s="10" t="s">
        <v>3972</v>
      </c>
      <c r="B1098" s="10" t="s">
        <v>3973</v>
      </c>
      <c r="C1098" s="14" t="str">
        <f>MID(B1098,FIND(",",B1098)+2,FIND(".",B1098)-FIND(",",B1098))</f>
        <v xml:space="preserve">Mr. </v>
      </c>
      <c r="D1098" s="8" t="str">
        <f>TRIM(MID(B1098,FIND(".",B1098)+1,LEN(B1098)))</f>
        <v>John</v>
      </c>
      <c r="E1098" s="8" t="str">
        <f>LEFT(B1098,FIND(",",B1098)-1)</f>
        <v>Colavincenzo</v>
      </c>
      <c r="F1098" s="8" t="str">
        <f>CONCATENATE(C1098,"",D1098," ",E1098)</f>
        <v>Mr. John Colavincenzo</v>
      </c>
    </row>
    <row r="1099" spans="1:6" x14ac:dyDescent="0.3">
      <c r="A1099" s="10" t="s">
        <v>3974</v>
      </c>
      <c r="B1099" s="10" t="s">
        <v>3975</v>
      </c>
      <c r="C1099" s="14" t="str">
        <f>MID(B1099,FIND(",",B1099)+2,FIND(".",B1099)-FIND(",",B1099))</f>
        <v xml:space="preserve">Mrs. </v>
      </c>
      <c r="D1099" s="8" t="str">
        <f>TRIM(MID(B1099,FIND(".",B1099)+1,LEN(B1099)))</f>
        <v>Cynthia</v>
      </c>
      <c r="E1099" s="8" t="str">
        <f>LEFT(B1099,FIND(",",B1099)-1)</f>
        <v>Mendez-Karr</v>
      </c>
      <c r="F1099" s="8" t="str">
        <f>CONCATENATE(C1099,"",D1099," ",E1099)</f>
        <v>Mrs. Cynthia Mendez-Karr</v>
      </c>
    </row>
    <row r="1100" spans="1:6" x14ac:dyDescent="0.3">
      <c r="A1100" s="10" t="s">
        <v>3976</v>
      </c>
      <c r="B1100" s="10" t="s">
        <v>3977</v>
      </c>
      <c r="C1100" s="14" t="str">
        <f>MID(B1100,FIND(",",B1100)+2,FIND(".",B1100)-FIND(",",B1100))</f>
        <v xml:space="preserve">Mr. </v>
      </c>
      <c r="D1100" s="8" t="str">
        <f>TRIM(MID(B1100,FIND(".",B1100)+1,LEN(B1100)))</f>
        <v>Emmett</v>
      </c>
      <c r="E1100" s="8" t="str">
        <f>LEFT(B1100,FIND(",",B1100)-1)</f>
        <v>Saulnier</v>
      </c>
      <c r="F1100" s="8" t="str">
        <f>CONCATENATE(C1100,"",D1100," ",E1100)</f>
        <v>Mr. Emmett Saulnier</v>
      </c>
    </row>
    <row r="1101" spans="1:6" x14ac:dyDescent="0.3">
      <c r="A1101" s="10" t="s">
        <v>3978</v>
      </c>
      <c r="B1101" s="10" t="s">
        <v>3979</v>
      </c>
      <c r="C1101" s="14" t="str">
        <f>MID(B1101,FIND(",",B1101)+2,FIND(".",B1101)-FIND(",",B1101))</f>
        <v xml:space="preserve">Ms. </v>
      </c>
      <c r="D1101" s="8" t="str">
        <f>TRIM(MID(B1101,FIND(".",B1101)+1,LEN(B1101)))</f>
        <v>Kate</v>
      </c>
      <c r="E1101" s="8" t="str">
        <f>LEFT(B1101,FIND(",",B1101)-1)</f>
        <v>Schoonover</v>
      </c>
      <c r="F1101" s="8" t="str">
        <f>CONCATENATE(C1101,"",D1101," ",E1101)</f>
        <v>Ms. Kate Schoonover</v>
      </c>
    </row>
    <row r="1102" spans="1:6" x14ac:dyDescent="0.3">
      <c r="A1102" s="10" t="s">
        <v>398</v>
      </c>
      <c r="B1102" s="10" t="s">
        <v>399</v>
      </c>
      <c r="C1102" s="14" t="str">
        <f>MID(B1102,FIND(",",B1102)+2,FIND(".",B1102)-FIND(",",B1102))</f>
        <v xml:space="preserve">Ms. </v>
      </c>
      <c r="D1102" s="8" t="str">
        <f>TRIM(MID(B1102,FIND(".",B1102)+1,LEN(B1102)))</f>
        <v>Jill</v>
      </c>
      <c r="E1102" s="8" t="str">
        <f>LEFT(B1102,FIND(",",B1102)-1)</f>
        <v>Weinberg</v>
      </c>
      <c r="F1102" s="8" t="str">
        <f>CONCATENATE(C1102,"",D1102," ",E1102)</f>
        <v>Ms. Jill Weinberg</v>
      </c>
    </row>
    <row r="1103" spans="1:6" x14ac:dyDescent="0.3">
      <c r="A1103" s="10" t="s">
        <v>3980</v>
      </c>
      <c r="B1103" s="10" t="s">
        <v>3981</v>
      </c>
      <c r="C1103" s="14" t="str">
        <f>MID(B1103,FIND(",",B1103)+2,FIND(".",B1103)-FIND(",",B1103))</f>
        <v xml:space="preserve">Mr. </v>
      </c>
      <c r="D1103" s="8" t="str">
        <f>TRIM(MID(B1103,FIND(".",B1103)+1,LEN(B1103)))</f>
        <v>Christopher L.</v>
      </c>
      <c r="E1103" s="8" t="str">
        <f>LEFT(B1103,FIND(",",B1103)-1)</f>
        <v>Hass</v>
      </c>
      <c r="F1103" s="8" t="str">
        <f>CONCATENATE(C1103,"",D1103," ",E1103)</f>
        <v>Mr. Christopher L. Hass</v>
      </c>
    </row>
    <row r="1104" spans="1:6" x14ac:dyDescent="0.3">
      <c r="A1104" s="10" t="s">
        <v>3982</v>
      </c>
      <c r="B1104" s="10" t="s">
        <v>3983</v>
      </c>
      <c r="C1104" s="14" t="str">
        <f>MID(B1104,FIND(",",B1104)+2,FIND(".",B1104)-FIND(",",B1104))</f>
        <v xml:space="preserve">Mr. </v>
      </c>
      <c r="D1104" s="8" t="str">
        <f>TRIM(MID(B1104,FIND(".",B1104)+1,LEN(B1104)))</f>
        <v>Christopher P.</v>
      </c>
      <c r="E1104" s="8" t="str">
        <f>LEFT(B1104,FIND(",",B1104)-1)</f>
        <v>Cadotte</v>
      </c>
      <c r="F1104" s="8" t="str">
        <f>CONCATENATE(C1104,"",D1104," ",E1104)</f>
        <v>Mr. Christopher P. Cadotte</v>
      </c>
    </row>
    <row r="1105" spans="1:6" x14ac:dyDescent="0.3">
      <c r="A1105" s="10" t="s">
        <v>3984</v>
      </c>
      <c r="B1105" s="10" t="s">
        <v>3985</v>
      </c>
      <c r="C1105" s="14" t="str">
        <f>MID(B1105,FIND(",",B1105)+2,FIND(".",B1105)-FIND(",",B1105))</f>
        <v xml:space="preserve">Mr. </v>
      </c>
      <c r="D1105" s="8" t="str">
        <f>TRIM(MID(B1105,FIND(".",B1105)+1,LEN(B1105)))</f>
        <v>Christopher W</v>
      </c>
      <c r="E1105" s="8" t="str">
        <f>LEFT(B1105,FIND(",",B1105)-1)</f>
        <v>Cacciapaglia</v>
      </c>
      <c r="F1105" s="8" t="str">
        <f>CONCATENATE(C1105,"",D1105," ",E1105)</f>
        <v>Mr. Christopher W Cacciapaglia</v>
      </c>
    </row>
    <row r="1106" spans="1:6" x14ac:dyDescent="0.3">
      <c r="A1106" s="10" t="s">
        <v>3986</v>
      </c>
      <c r="B1106" s="10" t="s">
        <v>3987</v>
      </c>
      <c r="C1106" s="14" t="str">
        <f>MID(B1106,FIND(",",B1106)+2,FIND(".",B1106)-FIND(",",B1106))</f>
        <v xml:space="preserve">Mr. </v>
      </c>
      <c r="D1106" s="8" t="str">
        <f>TRIM(MID(B1106,FIND(".",B1106)+1,LEN(B1106)))</f>
        <v>Norman H.</v>
      </c>
      <c r="E1106" s="8" t="str">
        <f>LEFT(B1106,FIND(",",B1106)-1)</f>
        <v>Mininger</v>
      </c>
      <c r="F1106" s="8" t="str">
        <f>CONCATENATE(C1106,"",D1106," ",E1106)</f>
        <v>Mr. Norman H. Mininger</v>
      </c>
    </row>
    <row r="1107" spans="1:6" x14ac:dyDescent="0.3">
      <c r="A1107" s="10" t="s">
        <v>3988</v>
      </c>
      <c r="B1107" s="10" t="s">
        <v>3989</v>
      </c>
      <c r="C1107" s="14" t="str">
        <f>MID(B1107,FIND(",",B1107)+2,FIND(".",B1107)-FIND(",",B1107))</f>
        <v xml:space="preserve">Ms. </v>
      </c>
      <c r="D1107" s="8" t="str">
        <f>TRIM(MID(B1107,FIND(".",B1107)+1,LEN(B1107)))</f>
        <v>Susan</v>
      </c>
      <c r="E1107" s="8" t="str">
        <f>LEFT(B1107,FIND(",",B1107)-1)</f>
        <v>Mayo</v>
      </c>
      <c r="F1107" s="8" t="str">
        <f>CONCATENATE(C1107,"",D1107," ",E1107)</f>
        <v>Ms. Susan Mayo</v>
      </c>
    </row>
    <row r="1108" spans="1:6" x14ac:dyDescent="0.3">
      <c r="A1108" s="10" t="s">
        <v>3990</v>
      </c>
      <c r="B1108" s="10" t="s">
        <v>3991</v>
      </c>
      <c r="C1108" s="14" t="str">
        <f>MID(B1108,FIND(",",B1108)+2,FIND(".",B1108)-FIND(",",B1108))</f>
        <v xml:space="preserve">Ms. </v>
      </c>
      <c r="D1108" s="8" t="str">
        <f>TRIM(MID(B1108,FIND(".",B1108)+1,LEN(B1108)))</f>
        <v>Tatyana K</v>
      </c>
      <c r="E1108" s="8" t="str">
        <f>LEFT(B1108,FIND(",",B1108)-1)</f>
        <v>Zicko</v>
      </c>
      <c r="F1108" s="8" t="str">
        <f>CONCATENATE(C1108,"",D1108," ",E1108)</f>
        <v>Ms. Tatyana K Zicko</v>
      </c>
    </row>
    <row r="1109" spans="1:6" x14ac:dyDescent="0.3">
      <c r="A1109" s="10" t="s">
        <v>3992</v>
      </c>
      <c r="B1109" s="10" t="s">
        <v>3993</v>
      </c>
      <c r="C1109" s="14" t="str">
        <f>MID(B1109,FIND(",",B1109)+2,FIND(".",B1109)-FIND(",",B1109))</f>
        <v xml:space="preserve">Ms. </v>
      </c>
      <c r="D1109" s="8" t="str">
        <f>TRIM(MID(B1109,FIND(".",B1109)+1,LEN(B1109)))</f>
        <v>Chrissy</v>
      </c>
      <c r="E1109" s="8" t="str">
        <f>LEFT(B1109,FIND(",",B1109)-1)</f>
        <v>Graham</v>
      </c>
      <c r="F1109" s="8" t="str">
        <f>CONCATENATE(C1109,"",D1109," ",E1109)</f>
        <v>Ms. Chrissy Graham</v>
      </c>
    </row>
    <row r="1110" spans="1:6" x14ac:dyDescent="0.3">
      <c r="A1110" s="10" t="s">
        <v>3994</v>
      </c>
      <c r="B1110" s="10" t="s">
        <v>3995</v>
      </c>
      <c r="C1110" s="14" t="str">
        <f>MID(B1110,FIND(",",B1110)+2,FIND(".",B1110)-FIND(",",B1110))</f>
        <v xml:space="preserve">Ms. </v>
      </c>
      <c r="D1110" s="8" t="str">
        <f>TRIM(MID(B1110,FIND(".",B1110)+1,LEN(B1110)))</f>
        <v>Carrie</v>
      </c>
      <c r="E1110" s="8" t="str">
        <f>LEFT(B1110,FIND(",",B1110)-1)</f>
        <v>Boland</v>
      </c>
      <c r="F1110" s="8" t="str">
        <f>CONCATENATE(C1110,"",D1110," ",E1110)</f>
        <v>Ms. Carrie Boland</v>
      </c>
    </row>
    <row r="1111" spans="1:6" x14ac:dyDescent="0.3">
      <c r="A1111" s="10" t="s">
        <v>3996</v>
      </c>
      <c r="B1111" s="10" t="s">
        <v>3997</v>
      </c>
      <c r="C1111" s="14" t="str">
        <f>MID(B1111,FIND(",",B1111)+2,FIND(".",B1111)-FIND(",",B1111))</f>
        <v xml:space="preserve">Ms. </v>
      </c>
      <c r="D1111" s="8" t="str">
        <f>TRIM(MID(B1111,FIND(".",B1111)+1,LEN(B1111)))</f>
        <v>Halle</v>
      </c>
      <c r="E1111" s="8" t="str">
        <f>LEFT(B1111,FIND(",",B1111)-1)</f>
        <v>Cupp</v>
      </c>
      <c r="F1111" s="8" t="str">
        <f>CONCATENATE(C1111,"",D1111," ",E1111)</f>
        <v>Ms. Halle Cupp</v>
      </c>
    </row>
    <row r="1112" spans="1:6" x14ac:dyDescent="0.3">
      <c r="A1112" s="10" t="s">
        <v>3998</v>
      </c>
      <c r="B1112" s="10" t="s">
        <v>3999</v>
      </c>
      <c r="C1112" s="14" t="str">
        <f>MID(B1112,FIND(",",B1112)+2,FIND(".",B1112)-FIND(",",B1112))</f>
        <v xml:space="preserve">Ms. </v>
      </c>
      <c r="D1112" s="8" t="str">
        <f>TRIM(MID(B1112,FIND(".",B1112)+1,LEN(B1112)))</f>
        <v>Carolyn</v>
      </c>
      <c r="E1112" s="8" t="str">
        <f>LEFT(B1112,FIND(",",B1112)-1)</f>
        <v>Shaw</v>
      </c>
      <c r="F1112" s="8" t="str">
        <f>CONCATENATE(C1112,"",D1112," ",E1112)</f>
        <v>Ms. Carolyn Shaw</v>
      </c>
    </row>
    <row r="1113" spans="1:6" x14ac:dyDescent="0.3">
      <c r="A1113" s="10" t="s">
        <v>4</v>
      </c>
      <c r="B1113" s="10" t="s">
        <v>5</v>
      </c>
      <c r="C1113" s="14" t="str">
        <f>MID(B1113,FIND(",",B1113)+2,FIND(".",B1113)-FIND(",",B1113))</f>
        <v xml:space="preserve">Mr. </v>
      </c>
      <c r="D1113" s="8" t="str">
        <f>TRIM(MID(B1113,FIND(".",B1113)+1,LEN(B1113)))</f>
        <v>Matthew D</v>
      </c>
      <c r="E1113" s="8" t="str">
        <f>LEFT(B1113,FIND(",",B1113)-1)</f>
        <v>Lehner</v>
      </c>
      <c r="F1113" s="8" t="str">
        <f>CONCATENATE(C1113,"",D1113," ",E1113)</f>
        <v>Mr. Matthew D Lehner</v>
      </c>
    </row>
    <row r="1114" spans="1:6" x14ac:dyDescent="0.3">
      <c r="A1114" s="10" t="s">
        <v>40</v>
      </c>
      <c r="B1114" s="10" t="s">
        <v>41</v>
      </c>
      <c r="C1114" s="14" t="str">
        <f>MID(B1114,FIND(",",B1114)+2,FIND(".",B1114)-FIND(",",B1114))</f>
        <v xml:space="preserve">Mr. </v>
      </c>
      <c r="D1114" s="8" t="str">
        <f>TRIM(MID(B1114,FIND(".",B1114)+1,LEN(B1114)))</f>
        <v>John</v>
      </c>
      <c r="E1114" s="8" t="str">
        <f>LEFT(B1114,FIND(",",B1114)-1)</f>
        <v>Flor</v>
      </c>
      <c r="F1114" s="8" t="str">
        <f>CONCATENATE(C1114,"",D1114," ",E1114)</f>
        <v>Mr. John Flor</v>
      </c>
    </row>
    <row r="1115" spans="1:6" x14ac:dyDescent="0.3">
      <c r="A1115" s="10" t="s">
        <v>400</v>
      </c>
      <c r="B1115" s="10" t="s">
        <v>401</v>
      </c>
      <c r="C1115" s="14" t="str">
        <f>MID(B1115,FIND(",",B1115)+2,FIND(".",B1115)-FIND(",",B1115))</f>
        <v xml:space="preserve">Mr. </v>
      </c>
      <c r="D1115" s="8" t="str">
        <f>TRIM(MID(B1115,FIND(".",B1115)+1,LEN(B1115)))</f>
        <v>William</v>
      </c>
      <c r="E1115" s="8" t="str">
        <f>LEFT(B1115,FIND(",",B1115)-1)</f>
        <v>Walsh</v>
      </c>
      <c r="F1115" s="8" t="str">
        <f>CONCATENATE(C1115,"",D1115," ",E1115)</f>
        <v>Mr. William Walsh</v>
      </c>
    </row>
    <row r="1116" spans="1:6" x14ac:dyDescent="0.3">
      <c r="A1116" s="10" t="s">
        <v>4000</v>
      </c>
      <c r="B1116" s="10" t="s">
        <v>4001</v>
      </c>
      <c r="C1116" s="14" t="str">
        <f>MID(B1116,FIND(",",B1116)+2,FIND(".",B1116)-FIND(",",B1116))</f>
        <v xml:space="preserve">Ms. </v>
      </c>
      <c r="D1116" s="8" t="str">
        <f>TRIM(MID(B1116,FIND(".",B1116)+1,LEN(B1116)))</f>
        <v>Tara D.</v>
      </c>
      <c r="E1116" s="8" t="str">
        <f>LEFT(B1116,FIND(",",B1116)-1)</f>
        <v>Klassen</v>
      </c>
      <c r="F1116" s="8" t="str">
        <f>CONCATENATE(C1116,"",D1116," ",E1116)</f>
        <v>Ms. Tara D. Klassen</v>
      </c>
    </row>
    <row r="1117" spans="1:6" x14ac:dyDescent="0.3">
      <c r="A1117" s="10" t="s">
        <v>4002</v>
      </c>
      <c r="B1117" s="10" t="s">
        <v>4003</v>
      </c>
      <c r="C1117" s="14" t="str">
        <f>MID(B1117,FIND(",",B1117)+2,FIND(".",B1117)-FIND(",",B1117))</f>
        <v xml:space="preserve">Mr. </v>
      </c>
      <c r="D1117" s="8" t="str">
        <f>TRIM(MID(B1117,FIND(".",B1117)+1,LEN(B1117)))</f>
        <v>Rasim M</v>
      </c>
      <c r="E1117" s="8" t="str">
        <f>LEFT(B1117,FIND(",",B1117)-1)</f>
        <v>Musal</v>
      </c>
      <c r="F1117" s="8" t="str">
        <f>CONCATENATE(C1117,"",D1117," ",E1117)</f>
        <v>Mr. Rasim M Musal</v>
      </c>
    </row>
    <row r="1118" spans="1:6" x14ac:dyDescent="0.3">
      <c r="A1118" s="10" t="s">
        <v>4004</v>
      </c>
      <c r="B1118" s="10" t="s">
        <v>4005</v>
      </c>
      <c r="C1118" s="14" t="str">
        <f>MID(B1118,FIND(",",B1118)+2,FIND(".",B1118)-FIND(",",B1118))</f>
        <v xml:space="preserve">Ms. </v>
      </c>
      <c r="D1118" s="8" t="str">
        <f>TRIM(MID(B1118,FIND(".",B1118)+1,LEN(B1118)))</f>
        <v>Dina</v>
      </c>
      <c r="E1118" s="8" t="str">
        <f>LEFT(B1118,FIND(",",B1118)-1)</f>
        <v>Kitayama</v>
      </c>
      <c r="F1118" s="8" t="str">
        <f>CONCATENATE(C1118,"",D1118," ",E1118)</f>
        <v>Ms. Dina Kitayama</v>
      </c>
    </row>
    <row r="1119" spans="1:6" x14ac:dyDescent="0.3">
      <c r="A1119" s="10" t="s">
        <v>4006</v>
      </c>
      <c r="B1119" s="10" t="s">
        <v>4007</v>
      </c>
      <c r="C1119" s="14" t="str">
        <f>MID(B1119,FIND(",",B1119)+2,FIND(".",B1119)-FIND(",",B1119))</f>
        <v xml:space="preserve">Ms. </v>
      </c>
      <c r="D1119" s="8" t="str">
        <f>TRIM(MID(B1119,FIND(".",B1119)+1,LEN(B1119)))</f>
        <v>Lisa</v>
      </c>
      <c r="E1119" s="8" t="str">
        <f>LEFT(B1119,FIND(",",B1119)-1)</f>
        <v>Altman</v>
      </c>
      <c r="F1119" s="8" t="str">
        <f>CONCATENATE(C1119,"",D1119," ",E1119)</f>
        <v>Ms. Lisa Altman</v>
      </c>
    </row>
    <row r="1120" spans="1:6" x14ac:dyDescent="0.3">
      <c r="A1120" s="10" t="s">
        <v>4008</v>
      </c>
      <c r="B1120" s="10" t="s">
        <v>4009</v>
      </c>
      <c r="C1120" s="14" t="str">
        <f>MID(B1120,FIND(",",B1120)+2,FIND(".",B1120)-FIND(",",B1120))</f>
        <v xml:space="preserve">Ms. </v>
      </c>
      <c r="D1120" s="8" t="str">
        <f>TRIM(MID(B1120,FIND(".",B1120)+1,LEN(B1120)))</f>
        <v>Caitrin</v>
      </c>
      <c r="E1120" s="8" t="str">
        <f>LEFT(B1120,FIND(",",B1120)-1)</f>
        <v>Demchko</v>
      </c>
      <c r="F1120" s="8" t="str">
        <f>CONCATENATE(C1120,"",D1120," ",E1120)</f>
        <v>Ms. Caitrin Demchko</v>
      </c>
    </row>
    <row r="1121" spans="1:6" x14ac:dyDescent="0.3">
      <c r="A1121" s="10" t="s">
        <v>4010</v>
      </c>
      <c r="B1121" s="10" t="s">
        <v>4011</v>
      </c>
      <c r="C1121" s="14" t="str">
        <f>MID(B1121,FIND(",",B1121)+2,FIND(".",B1121)-FIND(",",B1121))</f>
        <v xml:space="preserve">Ms. </v>
      </c>
      <c r="D1121" s="8" t="str">
        <f>TRIM(MID(B1121,FIND(".",B1121)+1,LEN(B1121)))</f>
        <v>Adriana S</v>
      </c>
      <c r="E1121" s="8" t="str">
        <f>LEFT(B1121,FIND(",",B1121)-1)</f>
        <v>Wild</v>
      </c>
      <c r="F1121" s="8" t="str">
        <f>CONCATENATE(C1121,"",D1121," ",E1121)</f>
        <v>Ms. Adriana S Wild</v>
      </c>
    </row>
    <row r="1122" spans="1:6" x14ac:dyDescent="0.3">
      <c r="A1122" s="10" t="s">
        <v>4012</v>
      </c>
      <c r="B1122" s="10" t="s">
        <v>4013</v>
      </c>
      <c r="C1122" s="14" t="str">
        <f>MID(B1122,FIND(",",B1122)+2,FIND(".",B1122)-FIND(",",B1122))</f>
        <v xml:space="preserve">Ms. </v>
      </c>
      <c r="D1122" s="8" t="str">
        <f>TRIM(MID(B1122,FIND(".",B1122)+1,LEN(B1122)))</f>
        <v>Megan</v>
      </c>
      <c r="E1122" s="8" t="str">
        <f>LEFT(B1122,FIND(",",B1122)-1)</f>
        <v>Betts</v>
      </c>
      <c r="F1122" s="8" t="str">
        <f>CONCATENATE(C1122,"",D1122," ",E1122)</f>
        <v>Ms. Megan Betts</v>
      </c>
    </row>
    <row r="1123" spans="1:6" x14ac:dyDescent="0.3">
      <c r="A1123" s="10" t="s">
        <v>4014</v>
      </c>
      <c r="B1123" s="10" t="s">
        <v>4015</v>
      </c>
      <c r="C1123" s="14" t="str">
        <f>MID(B1123,FIND(",",B1123)+2,FIND(".",B1123)-FIND(",",B1123))</f>
        <v xml:space="preserve">Mrs. </v>
      </c>
      <c r="D1123" s="8" t="str">
        <f>TRIM(MID(B1123,FIND(".",B1123)+1,LEN(B1123)))</f>
        <v>Kristen M</v>
      </c>
      <c r="E1123" s="8" t="str">
        <f>LEFT(B1123,FIND(",",B1123)-1)</f>
        <v>Martin</v>
      </c>
      <c r="F1123" s="8" t="str">
        <f>CONCATENATE(C1123,"",D1123," ",E1123)</f>
        <v>Mrs. Kristen M Martin</v>
      </c>
    </row>
    <row r="1124" spans="1:6" x14ac:dyDescent="0.3">
      <c r="A1124" s="10" t="s">
        <v>4016</v>
      </c>
      <c r="B1124" s="10" t="s">
        <v>4017</v>
      </c>
      <c r="C1124" s="14" t="str">
        <f>MID(B1124,FIND(",",B1124)+2,FIND(".",B1124)-FIND(",",B1124))</f>
        <v xml:space="preserve">Ms. </v>
      </c>
      <c r="D1124" s="8" t="str">
        <f>TRIM(MID(B1124,FIND(".",B1124)+1,LEN(B1124)))</f>
        <v>Alix</v>
      </c>
      <c r="E1124" s="8" t="str">
        <f>LEFT(B1124,FIND(",",B1124)-1)</f>
        <v>Vandeventer</v>
      </c>
      <c r="F1124" s="8" t="str">
        <f>CONCATENATE(C1124,"",D1124," ",E1124)</f>
        <v>Ms. Alix Vandeventer</v>
      </c>
    </row>
    <row r="1125" spans="1:6" x14ac:dyDescent="0.3">
      <c r="A1125" s="10" t="s">
        <v>4018</v>
      </c>
      <c r="B1125" s="10" t="s">
        <v>4019</v>
      </c>
      <c r="C1125" s="14" t="str">
        <f>MID(B1125,FIND(",",B1125)+2,FIND(".",B1125)-FIND(",",B1125))</f>
        <v xml:space="preserve">Mr. </v>
      </c>
      <c r="D1125" s="8" t="str">
        <f>TRIM(MID(B1125,FIND(".",B1125)+1,LEN(B1125)))</f>
        <v>Kakushin</v>
      </c>
      <c r="E1125" s="8" t="str">
        <f>LEFT(B1125,FIND(",",B1125)-1)</f>
        <v>Hirano</v>
      </c>
      <c r="F1125" s="8" t="str">
        <f>CONCATENATE(C1125,"",D1125," ",E1125)</f>
        <v>Mr. Kakushin Hirano</v>
      </c>
    </row>
    <row r="1126" spans="1:6" x14ac:dyDescent="0.3">
      <c r="A1126" s="10" t="s">
        <v>402</v>
      </c>
      <c r="B1126" s="10" t="s">
        <v>403</v>
      </c>
      <c r="C1126" s="14" t="str">
        <f>MID(B1126,FIND(",",B1126)+2,FIND(".",B1126)-FIND(",",B1126))</f>
        <v xml:space="preserve">Mr. </v>
      </c>
      <c r="D1126" s="8" t="str">
        <f>TRIM(MID(B1126,FIND(".",B1126)+1,LEN(B1126)))</f>
        <v>Alejandro</v>
      </c>
      <c r="E1126" s="8" t="str">
        <f>LEFT(B1126,FIND(",",B1126)-1)</f>
        <v>Pasten</v>
      </c>
      <c r="F1126" s="8" t="str">
        <f>CONCATENATE(C1126,"",D1126," ",E1126)</f>
        <v>Mr. Alejandro Pasten</v>
      </c>
    </row>
    <row r="1127" spans="1:6" x14ac:dyDescent="0.3">
      <c r="A1127" s="10" t="s">
        <v>4020</v>
      </c>
      <c r="B1127" s="10" t="s">
        <v>4021</v>
      </c>
      <c r="C1127" s="14" t="str">
        <f>MID(B1127,FIND(",",B1127)+2,FIND(".",B1127)-FIND(",",B1127))</f>
        <v xml:space="preserve">Mr. </v>
      </c>
      <c r="D1127" s="8" t="str">
        <f>TRIM(MID(B1127,FIND(".",B1127)+1,LEN(B1127)))</f>
        <v>Michael J</v>
      </c>
      <c r="E1127" s="8" t="str">
        <f>LEFT(B1127,FIND(",",B1127)-1)</f>
        <v>Davi</v>
      </c>
      <c r="F1127" s="8" t="str">
        <f>CONCATENATE(C1127,"",D1127," ",E1127)</f>
        <v>Mr. Michael J Davi</v>
      </c>
    </row>
    <row r="1128" spans="1:6" x14ac:dyDescent="0.3">
      <c r="A1128" s="10" t="s">
        <v>4022</v>
      </c>
      <c r="B1128" s="10" t="s">
        <v>4023</v>
      </c>
      <c r="C1128" s="14" t="str">
        <f>MID(B1128,FIND(",",B1128)+2,FIND(".",B1128)-FIND(",",B1128))</f>
        <v xml:space="preserve">Mr. </v>
      </c>
      <c r="D1128" s="8" t="str">
        <f>TRIM(MID(B1128,FIND(".",B1128)+1,LEN(B1128)))</f>
        <v>Bradley</v>
      </c>
      <c r="E1128" s="8" t="str">
        <f>LEFT(B1128,FIND(",",B1128)-1)</f>
        <v>Sloan</v>
      </c>
      <c r="F1128" s="8" t="str">
        <f>CONCATENATE(C1128,"",D1128," ",E1128)</f>
        <v>Mr. Bradley Sloan</v>
      </c>
    </row>
    <row r="1129" spans="1:6" x14ac:dyDescent="0.3">
      <c r="A1129" s="10" t="s">
        <v>4024</v>
      </c>
      <c r="B1129" s="10" t="s">
        <v>4025</v>
      </c>
      <c r="C1129" s="14" t="str">
        <f>MID(B1129,FIND(",",B1129)+2,FIND(".",B1129)-FIND(",",B1129))</f>
        <v xml:space="preserve">Mr. </v>
      </c>
      <c r="D1129" s="8" t="str">
        <f>TRIM(MID(B1129,FIND(".",B1129)+1,LEN(B1129)))</f>
        <v>Matt</v>
      </c>
      <c r="E1129" s="8" t="str">
        <f>LEFT(B1129,FIND(",",B1129)-1)</f>
        <v>Homich</v>
      </c>
      <c r="F1129" s="8" t="str">
        <f>CONCATENATE(C1129,"",D1129," ",E1129)</f>
        <v>Mr. Matt Homich</v>
      </c>
    </row>
    <row r="1130" spans="1:6" x14ac:dyDescent="0.3">
      <c r="A1130" s="10" t="s">
        <v>4026</v>
      </c>
      <c r="B1130" s="10" t="s">
        <v>4027</v>
      </c>
      <c r="C1130" s="14" t="str">
        <f>MID(B1130,FIND(",",B1130)+2,FIND(".",B1130)-FIND(",",B1130))</f>
        <v xml:space="preserve">Ms. </v>
      </c>
      <c r="D1130" s="8" t="str">
        <f>TRIM(MID(B1130,FIND(".",B1130)+1,LEN(B1130)))</f>
        <v>Amanda C.</v>
      </c>
      <c r="E1130" s="8" t="str">
        <f>LEFT(B1130,FIND(",",B1130)-1)</f>
        <v>Bell</v>
      </c>
      <c r="F1130" s="8" t="str">
        <f>CONCATENATE(C1130,"",D1130," ",E1130)</f>
        <v>Ms. Amanda C. Bell</v>
      </c>
    </row>
    <row r="1131" spans="1:6" x14ac:dyDescent="0.3">
      <c r="A1131" s="10" t="s">
        <v>4028</v>
      </c>
      <c r="B1131" s="10" t="s">
        <v>4029</v>
      </c>
      <c r="C1131" s="14" t="str">
        <f>MID(B1131,FIND(",",B1131)+2,FIND(".",B1131)-FIND(",",B1131))</f>
        <v xml:space="preserve">Mr. </v>
      </c>
      <c r="D1131" s="8" t="str">
        <f>TRIM(MID(B1131,FIND(".",B1131)+1,LEN(B1131)))</f>
        <v>Valur</v>
      </c>
      <c r="E1131" s="8" t="str">
        <f>LEFT(B1131,FIND(",",B1131)-1)</f>
        <v>Kristjansson</v>
      </c>
      <c r="F1131" s="8" t="str">
        <f>CONCATENATE(C1131,"",D1131," ",E1131)</f>
        <v>Mr. Valur Kristjansson</v>
      </c>
    </row>
    <row r="1132" spans="1:6" x14ac:dyDescent="0.3">
      <c r="A1132" s="10" t="s">
        <v>4030</v>
      </c>
      <c r="B1132" s="10" t="s">
        <v>4031</v>
      </c>
      <c r="C1132" s="14" t="str">
        <f>MID(B1132,FIND(",",B1132)+2,FIND(".",B1132)-FIND(",",B1132))</f>
        <v xml:space="preserve">Ms. </v>
      </c>
      <c r="D1132" s="8" t="str">
        <f>TRIM(MID(B1132,FIND(".",B1132)+1,LEN(B1132)))</f>
        <v>Erica J</v>
      </c>
      <c r="E1132" s="8" t="str">
        <f>LEFT(B1132,FIND(",",B1132)-1)</f>
        <v>Pitman</v>
      </c>
      <c r="F1132" s="8" t="str">
        <f>CONCATENATE(C1132,"",D1132," ",E1132)</f>
        <v>Ms. Erica J Pitman</v>
      </c>
    </row>
    <row r="1133" spans="1:6" x14ac:dyDescent="0.3">
      <c r="A1133" s="10" t="s">
        <v>4032</v>
      </c>
      <c r="B1133" s="10" t="s">
        <v>4033</v>
      </c>
      <c r="C1133" s="14" t="str">
        <f>MID(B1133,FIND(",",B1133)+2,FIND(".",B1133)-FIND(",",B1133))</f>
        <v xml:space="preserve">Mr. </v>
      </c>
      <c r="D1133" s="8" t="str">
        <f>TRIM(MID(B1133,FIND(".",B1133)+1,LEN(B1133)))</f>
        <v>Stephen F.</v>
      </c>
      <c r="E1133" s="8" t="str">
        <f>LEFT(B1133,FIND(",",B1133)-1)</f>
        <v>Curley</v>
      </c>
      <c r="F1133" s="8" t="str">
        <f>CONCATENATE(C1133,"",D1133," ",E1133)</f>
        <v>Mr. Stephen F. Curley</v>
      </c>
    </row>
    <row r="1134" spans="1:6" x14ac:dyDescent="0.3">
      <c r="A1134" s="10" t="s">
        <v>4034</v>
      </c>
      <c r="B1134" s="10" t="s">
        <v>4035</v>
      </c>
      <c r="C1134" s="14" t="str">
        <f>MID(B1134,FIND(",",B1134)+2,FIND(".",B1134)-FIND(",",B1134))</f>
        <v xml:space="preserve">Ms. </v>
      </c>
      <c r="D1134" s="8" t="str">
        <f>TRIM(MID(B1134,FIND(".",B1134)+1,LEN(B1134)))</f>
        <v>Lissa</v>
      </c>
      <c r="E1134" s="8" t="str">
        <f>LEFT(B1134,FIND(",",B1134)-1)</f>
        <v>Zimmer</v>
      </c>
      <c r="F1134" s="8" t="str">
        <f>CONCATENATE(C1134,"",D1134," ",E1134)</f>
        <v>Ms. Lissa Zimmer</v>
      </c>
    </row>
    <row r="1135" spans="1:6" x14ac:dyDescent="0.3">
      <c r="A1135" s="10" t="s">
        <v>4036</v>
      </c>
      <c r="B1135" s="10" t="s">
        <v>4037</v>
      </c>
      <c r="C1135" s="14" t="str">
        <f>MID(B1135,FIND(",",B1135)+2,FIND(".",B1135)-FIND(",",B1135))</f>
        <v xml:space="preserve">Ms. </v>
      </c>
      <c r="D1135" s="8" t="str">
        <f>TRIM(MID(B1135,FIND(".",B1135)+1,LEN(B1135)))</f>
        <v>Megan</v>
      </c>
      <c r="E1135" s="8" t="str">
        <f>LEFT(B1135,FIND(",",B1135)-1)</f>
        <v>Granski</v>
      </c>
      <c r="F1135" s="8" t="str">
        <f>CONCATENATE(C1135,"",D1135," ",E1135)</f>
        <v>Ms. Megan Granski</v>
      </c>
    </row>
    <row r="1136" spans="1:6" x14ac:dyDescent="0.3">
      <c r="A1136" s="10" t="s">
        <v>4038</v>
      </c>
      <c r="B1136" s="10" t="s">
        <v>4039</v>
      </c>
      <c r="C1136" s="14" t="str">
        <f>MID(B1136,FIND(",",B1136)+2,FIND(".",B1136)-FIND(",",B1136))</f>
        <v xml:space="preserve">Ms. </v>
      </c>
      <c r="D1136" s="8" t="str">
        <f>TRIM(MID(B1136,FIND(".",B1136)+1,LEN(B1136)))</f>
        <v>Alyson</v>
      </c>
      <c r="E1136" s="8" t="str">
        <f>LEFT(B1136,FIND(",",B1136)-1)</f>
        <v>Dunn</v>
      </c>
      <c r="F1136" s="8" t="str">
        <f>CONCATENATE(C1136,"",D1136," ",E1136)</f>
        <v>Ms. Alyson Dunn</v>
      </c>
    </row>
    <row r="1137" spans="1:6" x14ac:dyDescent="0.3">
      <c r="A1137" s="10" t="s">
        <v>404</v>
      </c>
      <c r="B1137" s="10" t="s">
        <v>405</v>
      </c>
      <c r="C1137" s="14" t="str">
        <f>MID(B1137,FIND(",",B1137)+2,FIND(".",B1137)-FIND(",",B1137))</f>
        <v xml:space="preserve">Mr. </v>
      </c>
      <c r="D1137" s="8" t="str">
        <f>TRIM(MID(B1137,FIND(".",B1137)+1,LEN(B1137)))</f>
        <v>Ian E.</v>
      </c>
      <c r="E1137" s="8" t="str">
        <f>LEFT(B1137,FIND(",",B1137)-1)</f>
        <v>LaBelle</v>
      </c>
      <c r="F1137" s="8" t="str">
        <f>CONCATENATE(C1137,"",D1137," ",E1137)</f>
        <v>Mr. Ian E. LaBelle</v>
      </c>
    </row>
    <row r="1138" spans="1:6" x14ac:dyDescent="0.3">
      <c r="A1138" s="10" t="s">
        <v>4040</v>
      </c>
      <c r="B1138" s="10" t="s">
        <v>4041</v>
      </c>
      <c r="C1138" s="14" t="str">
        <f>MID(B1138,FIND(",",B1138)+2,FIND(".",B1138)-FIND(",",B1138))</f>
        <v xml:space="preserve">Mr. </v>
      </c>
      <c r="D1138" s="8" t="str">
        <f>TRIM(MID(B1138,FIND(".",B1138)+1,LEN(B1138)))</f>
        <v>Chance B</v>
      </c>
      <c r="E1138" s="8" t="str">
        <f>LEFT(B1138,FIND(",",B1138)-1)</f>
        <v>Regina</v>
      </c>
      <c r="F1138" s="8" t="str">
        <f>CONCATENATE(C1138,"",D1138," ",E1138)</f>
        <v>Mr. Chance B Regina</v>
      </c>
    </row>
    <row r="1139" spans="1:6" x14ac:dyDescent="0.3">
      <c r="A1139" s="10" t="s">
        <v>4042</v>
      </c>
      <c r="B1139" s="10" t="s">
        <v>4043</v>
      </c>
      <c r="C1139" s="14" t="str">
        <f>MID(B1139,FIND(",",B1139)+2,FIND(".",B1139)-FIND(",",B1139))</f>
        <v xml:space="preserve">Mr. </v>
      </c>
      <c r="D1139" s="8" t="str">
        <f>TRIM(MID(B1139,FIND(".",B1139)+1,LEN(B1139)))</f>
        <v>Sean P</v>
      </c>
      <c r="E1139" s="8" t="str">
        <f>LEFT(B1139,FIND(",",B1139)-1)</f>
        <v>O'Connor</v>
      </c>
      <c r="F1139" s="8" t="str">
        <f>CONCATENATE(C1139,"",D1139," ",E1139)</f>
        <v>Mr. Sean P O'Connor</v>
      </c>
    </row>
    <row r="1140" spans="1:6" x14ac:dyDescent="0.3">
      <c r="A1140" s="10" t="s">
        <v>4044</v>
      </c>
      <c r="B1140" s="10" t="s">
        <v>4045</v>
      </c>
      <c r="C1140" s="14" t="str">
        <f>MID(B1140,FIND(",",B1140)+2,FIND(".",B1140)-FIND(",",B1140))</f>
        <v xml:space="preserve">Ms. </v>
      </c>
      <c r="D1140" s="8" t="str">
        <f>TRIM(MID(B1140,FIND(".",B1140)+1,LEN(B1140)))</f>
        <v>Therese</v>
      </c>
      <c r="E1140" s="8" t="str">
        <f>LEFT(B1140,FIND(",",B1140)-1)</f>
        <v>Howe</v>
      </c>
      <c r="F1140" s="8" t="str">
        <f>CONCATENATE(C1140,"",D1140," ",E1140)</f>
        <v>Ms. Therese Howe</v>
      </c>
    </row>
    <row r="1141" spans="1:6" x14ac:dyDescent="0.3">
      <c r="A1141" s="10" t="s">
        <v>4046</v>
      </c>
      <c r="B1141" s="10" t="s">
        <v>4047</v>
      </c>
      <c r="C1141" s="14" t="str">
        <f>MID(B1141,FIND(",",B1141)+2,FIND(".",B1141)-FIND(",",B1141))</f>
        <v xml:space="preserve">Mr. </v>
      </c>
      <c r="D1141" s="8" t="str">
        <f>TRIM(MID(B1141,FIND(".",B1141)+1,LEN(B1141)))</f>
        <v>Beau</v>
      </c>
      <c r="E1141" s="8" t="str">
        <f>LEFT(B1141,FIND(",",B1141)-1)</f>
        <v>Atwater</v>
      </c>
      <c r="F1141" s="8" t="str">
        <f>CONCATENATE(C1141,"",D1141," ",E1141)</f>
        <v>Mr. Beau Atwater</v>
      </c>
    </row>
    <row r="1142" spans="1:6" x14ac:dyDescent="0.3">
      <c r="A1142" s="10" t="s">
        <v>4048</v>
      </c>
      <c r="B1142" s="10" t="s">
        <v>4049</v>
      </c>
      <c r="C1142" s="14" t="str">
        <f>MID(B1142,FIND(",",B1142)+2,FIND(".",B1142)-FIND(",",B1142))</f>
        <v xml:space="preserve">Ms. </v>
      </c>
      <c r="D1142" s="8" t="str">
        <f>TRIM(MID(B1142,FIND(".",B1142)+1,LEN(B1142)))</f>
        <v>Kelsey M</v>
      </c>
      <c r="E1142" s="8" t="str">
        <f>LEFT(B1142,FIND(",",B1142)-1)</f>
        <v>Gurganus</v>
      </c>
      <c r="F1142" s="8" t="str">
        <f>CONCATENATE(C1142,"",D1142," ",E1142)</f>
        <v>Ms. Kelsey M Gurganus</v>
      </c>
    </row>
    <row r="1143" spans="1:6" x14ac:dyDescent="0.3">
      <c r="A1143" s="10" t="s">
        <v>4050</v>
      </c>
      <c r="B1143" s="10" t="s">
        <v>4051</v>
      </c>
      <c r="C1143" s="14" t="str">
        <f>MID(B1143,FIND(",",B1143)+2,FIND(".",B1143)-FIND(",",B1143))</f>
        <v xml:space="preserve">Ms. </v>
      </c>
      <c r="D1143" s="8" t="str">
        <f>TRIM(MID(B1143,FIND(".",B1143)+1,LEN(B1143)))</f>
        <v>Gretchen</v>
      </c>
      <c r="E1143" s="8" t="str">
        <f>LEFT(B1143,FIND(",",B1143)-1)</f>
        <v>Holden</v>
      </c>
      <c r="F1143" s="8" t="str">
        <f>CONCATENATE(C1143,"",D1143," ",E1143)</f>
        <v>Ms. Gretchen Holden</v>
      </c>
    </row>
    <row r="1144" spans="1:6" x14ac:dyDescent="0.3">
      <c r="A1144" s="10" t="s">
        <v>4052</v>
      </c>
      <c r="B1144" s="10" t="s">
        <v>4053</v>
      </c>
      <c r="C1144" s="14" t="str">
        <f>MID(B1144,FIND(",",B1144)+2,FIND(".",B1144)-FIND(",",B1144))</f>
        <v xml:space="preserve">Mr. </v>
      </c>
      <c r="D1144" s="8" t="str">
        <f>TRIM(MID(B1144,FIND(".",B1144)+1,LEN(B1144)))</f>
        <v>Nicholas E.</v>
      </c>
      <c r="E1144" s="8" t="str">
        <f>LEFT(B1144,FIND(",",B1144)-1)</f>
        <v>Parton</v>
      </c>
      <c r="F1144" s="8" t="str">
        <f>CONCATENATE(C1144,"",D1144," ",E1144)</f>
        <v>Mr. Nicholas E. Parton</v>
      </c>
    </row>
    <row r="1145" spans="1:6" x14ac:dyDescent="0.3">
      <c r="A1145" s="10" t="s">
        <v>4054</v>
      </c>
      <c r="B1145" s="10" t="s">
        <v>4055</v>
      </c>
      <c r="C1145" s="14" t="str">
        <f>MID(B1145,FIND(",",B1145)+2,FIND(".",B1145)-FIND(",",B1145))</f>
        <v xml:space="preserve">Ms. </v>
      </c>
      <c r="D1145" s="8" t="str">
        <f>TRIM(MID(B1145,FIND(".",B1145)+1,LEN(B1145)))</f>
        <v>Deborah</v>
      </c>
      <c r="E1145" s="8" t="str">
        <f>LEFT(B1145,FIND(",",B1145)-1)</f>
        <v>Downs</v>
      </c>
      <c r="F1145" s="8" t="str">
        <f>CONCATENATE(C1145,"",D1145," ",E1145)</f>
        <v>Ms. Deborah Downs</v>
      </c>
    </row>
    <row r="1146" spans="1:6" x14ac:dyDescent="0.3">
      <c r="A1146" s="10" t="s">
        <v>4056</v>
      </c>
      <c r="B1146" s="10" t="s">
        <v>4057</v>
      </c>
      <c r="C1146" s="14" t="str">
        <f>MID(B1146,FIND(",",B1146)+2,FIND(".",B1146)-FIND(",",B1146))</f>
        <v xml:space="preserve">Mr. </v>
      </c>
      <c r="D1146" s="8" t="str">
        <f>TRIM(MID(B1146,FIND(".",B1146)+1,LEN(B1146)))</f>
        <v>Chuck W. Jr.</v>
      </c>
      <c r="E1146" s="8" t="str">
        <f>LEFT(B1146,FIND(",",B1146)-1)</f>
        <v>Dent</v>
      </c>
      <c r="F1146" s="8" t="str">
        <f>CONCATENATE(C1146,"",D1146," ",E1146)</f>
        <v>Mr. Chuck W. Jr. Dent</v>
      </c>
    </row>
    <row r="1147" spans="1:6" x14ac:dyDescent="0.3">
      <c r="A1147" s="10" t="s">
        <v>4058</v>
      </c>
      <c r="B1147" s="10" t="s">
        <v>4059</v>
      </c>
      <c r="C1147" s="14" t="str">
        <f>MID(B1147,FIND(",",B1147)+2,FIND(".",B1147)-FIND(",",B1147))</f>
        <v xml:space="preserve">Mr. </v>
      </c>
      <c r="D1147" s="8" t="str">
        <f>TRIM(MID(B1147,FIND(".",B1147)+1,LEN(B1147)))</f>
        <v>Daniel</v>
      </c>
      <c r="E1147" s="8" t="str">
        <f>LEFT(B1147,FIND(",",B1147)-1)</f>
        <v>Ranti</v>
      </c>
      <c r="F1147" s="8" t="str">
        <f>CONCATENATE(C1147,"",D1147," ",E1147)</f>
        <v>Mr. Daniel Ranti</v>
      </c>
    </row>
    <row r="1148" spans="1:6" x14ac:dyDescent="0.3">
      <c r="A1148" s="10" t="s">
        <v>406</v>
      </c>
      <c r="B1148" s="10" t="s">
        <v>407</v>
      </c>
      <c r="C1148" s="14" t="str">
        <f>MID(B1148,FIND(",",B1148)+2,FIND(".",B1148)-FIND(",",B1148))</f>
        <v xml:space="preserve">Mr. </v>
      </c>
      <c r="D1148" s="8" t="str">
        <f>TRIM(MID(B1148,FIND(".",B1148)+1,LEN(B1148)))</f>
        <v>Hector Sr.</v>
      </c>
      <c r="E1148" s="8" t="str">
        <f>LEFT(B1148,FIND(",",B1148)-1)</f>
        <v>Guzman</v>
      </c>
      <c r="F1148" s="8" t="str">
        <f>CONCATENATE(C1148,"",D1148," ",E1148)</f>
        <v>Mr. Hector Sr. Guzman</v>
      </c>
    </row>
    <row r="1149" spans="1:6" x14ac:dyDescent="0.3">
      <c r="A1149" s="10" t="s">
        <v>4060</v>
      </c>
      <c r="B1149" s="10" t="s">
        <v>4061</v>
      </c>
      <c r="C1149" s="14" t="str">
        <f>MID(B1149,FIND(",",B1149)+2,FIND(".",B1149)-FIND(",",B1149))</f>
        <v xml:space="preserve">Ms. </v>
      </c>
      <c r="D1149" s="8" t="str">
        <f>TRIM(MID(B1149,FIND(".",B1149)+1,LEN(B1149)))</f>
        <v>Amany</v>
      </c>
      <c r="E1149" s="8" t="str">
        <f>LEFT(B1149,FIND(",",B1149)-1)</f>
        <v>Ishaq</v>
      </c>
      <c r="F1149" s="8" t="str">
        <f>CONCATENATE(C1149,"",D1149," ",E1149)</f>
        <v>Ms. Amany Ishaq</v>
      </c>
    </row>
    <row r="1150" spans="1:6" x14ac:dyDescent="0.3">
      <c r="A1150" s="10" t="s">
        <v>4062</v>
      </c>
      <c r="B1150" s="10" t="s">
        <v>4063</v>
      </c>
      <c r="C1150" s="14" t="str">
        <f>MID(B1150,FIND(",",B1150)+2,FIND(".",B1150)-FIND(",",B1150))</f>
        <v xml:space="preserve">Ms. </v>
      </c>
      <c r="D1150" s="8" t="str">
        <f>TRIM(MID(B1150,FIND(".",B1150)+1,LEN(B1150)))</f>
        <v>Kipling</v>
      </c>
      <c r="E1150" s="8" t="str">
        <f>LEFT(B1150,FIND(",",B1150)-1)</f>
        <v>Wiles</v>
      </c>
      <c r="F1150" s="8" t="str">
        <f>CONCATENATE(C1150,"",D1150," ",E1150)</f>
        <v>Ms. Kipling Wiles</v>
      </c>
    </row>
    <row r="1151" spans="1:6" x14ac:dyDescent="0.3">
      <c r="A1151" s="10" t="s">
        <v>4064</v>
      </c>
      <c r="B1151" s="10" t="s">
        <v>4065</v>
      </c>
      <c r="C1151" s="14" t="str">
        <f>MID(B1151,FIND(",",B1151)+2,FIND(".",B1151)-FIND(",",B1151))</f>
        <v xml:space="preserve">Mr. </v>
      </c>
      <c r="D1151" s="8" t="str">
        <f>TRIM(MID(B1151,FIND(".",B1151)+1,LEN(B1151)))</f>
        <v>Duncan</v>
      </c>
      <c r="E1151" s="8" t="str">
        <f>LEFT(B1151,FIND(",",B1151)-1)</f>
        <v>Roberts</v>
      </c>
      <c r="F1151" s="8" t="str">
        <f>CONCATENATE(C1151,"",D1151," ",E1151)</f>
        <v>Mr. Duncan Roberts</v>
      </c>
    </row>
    <row r="1152" spans="1:6" x14ac:dyDescent="0.3">
      <c r="A1152" s="10" t="s">
        <v>4066</v>
      </c>
      <c r="B1152" s="10" t="s">
        <v>4067</v>
      </c>
      <c r="C1152" s="14" t="str">
        <f>MID(B1152,FIND(",",B1152)+2,FIND(".",B1152)-FIND(",",B1152))</f>
        <v xml:space="preserve">Mr. </v>
      </c>
      <c r="D1152" s="8" t="str">
        <f>TRIM(MID(B1152,FIND(".",B1152)+1,LEN(B1152)))</f>
        <v>Louis C.</v>
      </c>
      <c r="E1152" s="8" t="str">
        <f>LEFT(B1152,FIND(",",B1152)-1)</f>
        <v>Serafini</v>
      </c>
      <c r="F1152" s="8" t="str">
        <f>CONCATENATE(C1152,"",D1152," ",E1152)</f>
        <v>Mr. Louis C. Serafini</v>
      </c>
    </row>
    <row r="1153" spans="1:6" x14ac:dyDescent="0.3">
      <c r="A1153" s="10" t="s">
        <v>4068</v>
      </c>
      <c r="B1153" s="10" t="s">
        <v>4069</v>
      </c>
      <c r="C1153" s="14" t="str">
        <f>MID(B1153,FIND(",",B1153)+2,FIND(".",B1153)-FIND(",",B1153))</f>
        <v xml:space="preserve">Mr. </v>
      </c>
      <c r="D1153" s="8" t="str">
        <f>TRIM(MID(B1153,FIND(".",B1153)+1,LEN(B1153)))</f>
        <v>Daniel J</v>
      </c>
      <c r="E1153" s="8" t="str">
        <f>LEFT(B1153,FIND(",",B1153)-1)</f>
        <v>Button</v>
      </c>
      <c r="F1153" s="8" t="str">
        <f>CONCATENATE(C1153,"",D1153," ",E1153)</f>
        <v>Mr. Daniel J Button</v>
      </c>
    </row>
    <row r="1154" spans="1:6" x14ac:dyDescent="0.3">
      <c r="A1154" s="10" t="s">
        <v>4070</v>
      </c>
      <c r="B1154" s="10" t="s">
        <v>4071</v>
      </c>
      <c r="C1154" s="14" t="str">
        <f>MID(B1154,FIND(",",B1154)+2,FIND(".",B1154)-FIND(",",B1154))</f>
        <v xml:space="preserve">Ms. </v>
      </c>
      <c r="D1154" s="8" t="str">
        <f>TRIM(MID(B1154,FIND(".",B1154)+1,LEN(B1154)))</f>
        <v>Ildiko M.</v>
      </c>
      <c r="E1154" s="8" t="str">
        <f>LEFT(B1154,FIND(",",B1154)-1)</f>
        <v>Gaal</v>
      </c>
      <c r="F1154" s="8" t="str">
        <f>CONCATENATE(C1154,"",D1154," ",E1154)</f>
        <v>Ms. Ildiko M. Gaal</v>
      </c>
    </row>
    <row r="1155" spans="1:6" x14ac:dyDescent="0.3">
      <c r="A1155" s="10" t="s">
        <v>4072</v>
      </c>
      <c r="B1155" s="10" t="s">
        <v>4073</v>
      </c>
      <c r="C1155" s="14" t="str">
        <f>MID(B1155,FIND(",",B1155)+2,FIND(".",B1155)-FIND(",",B1155))</f>
        <v xml:space="preserve">Ms. </v>
      </c>
      <c r="D1155" s="8" t="str">
        <f>TRIM(MID(B1155,FIND(".",B1155)+1,LEN(B1155)))</f>
        <v>Melinda E.</v>
      </c>
      <c r="E1155" s="8" t="str">
        <f>LEFT(B1155,FIND(",",B1155)-1)</f>
        <v>Liptak</v>
      </c>
      <c r="F1155" s="8" t="str">
        <f>CONCATENATE(C1155,"",D1155," ",E1155)</f>
        <v>Ms. Melinda E. Liptak</v>
      </c>
    </row>
    <row r="1156" spans="1:6" x14ac:dyDescent="0.3">
      <c r="A1156" s="10" t="s">
        <v>4074</v>
      </c>
      <c r="B1156" s="10" t="s">
        <v>4075</v>
      </c>
      <c r="C1156" s="14" t="str">
        <f>MID(B1156,FIND(",",B1156)+2,FIND(".",B1156)-FIND(",",B1156))</f>
        <v xml:space="preserve">Ms. </v>
      </c>
      <c r="D1156" s="8" t="str">
        <f>TRIM(MID(B1156,FIND(".",B1156)+1,LEN(B1156)))</f>
        <v>Ashley M</v>
      </c>
      <c r="E1156" s="8" t="str">
        <f>LEFT(B1156,FIND(",",B1156)-1)</f>
        <v>Kellam</v>
      </c>
      <c r="F1156" s="8" t="str">
        <f>CONCATENATE(C1156,"",D1156," ",E1156)</f>
        <v>Ms. Ashley M Kellam</v>
      </c>
    </row>
    <row r="1157" spans="1:6" x14ac:dyDescent="0.3">
      <c r="A1157" s="10" t="s">
        <v>4076</v>
      </c>
      <c r="B1157" s="10" t="s">
        <v>4077</v>
      </c>
      <c r="C1157" s="14" t="str">
        <f>MID(B1157,FIND(",",B1157)+2,FIND(".",B1157)-FIND(",",B1157))</f>
        <v xml:space="preserve">Ms. </v>
      </c>
      <c r="D1157" s="8" t="str">
        <f>TRIM(MID(B1157,FIND(".",B1157)+1,LEN(B1157)))</f>
        <v>Stephanie</v>
      </c>
      <c r="E1157" s="8" t="str">
        <f>LEFT(B1157,FIND(",",B1157)-1)</f>
        <v>Gordon</v>
      </c>
      <c r="F1157" s="8" t="str">
        <f>CONCATENATE(C1157,"",D1157," ",E1157)</f>
        <v>Ms. Stephanie Gordon</v>
      </c>
    </row>
    <row r="1158" spans="1:6" x14ac:dyDescent="0.3">
      <c r="A1158" s="10" t="s">
        <v>4078</v>
      </c>
      <c r="B1158" s="10" t="s">
        <v>4079</v>
      </c>
      <c r="C1158" s="14" t="str">
        <f>MID(B1158,FIND(",",B1158)+2,FIND(".",B1158)-FIND(",",B1158))</f>
        <v xml:space="preserve">Mr. </v>
      </c>
      <c r="D1158" s="8" t="str">
        <f>TRIM(MID(B1158,FIND(".",B1158)+1,LEN(B1158)))</f>
        <v>Sean P.</v>
      </c>
      <c r="E1158" s="8" t="str">
        <f>LEFT(B1158,FIND(",",B1158)-1)</f>
        <v>Hyland</v>
      </c>
      <c r="F1158" s="8" t="str">
        <f>CONCATENATE(C1158,"",D1158," ",E1158)</f>
        <v>Mr. Sean P. Hyland</v>
      </c>
    </row>
    <row r="1159" spans="1:6" x14ac:dyDescent="0.3">
      <c r="A1159" s="10" t="s">
        <v>408</v>
      </c>
      <c r="B1159" s="10" t="s">
        <v>409</v>
      </c>
      <c r="C1159" s="14" t="str">
        <f>MID(B1159,FIND(",",B1159)+2,FIND(".",B1159)-FIND(",",B1159))</f>
        <v xml:space="preserve">Ms. </v>
      </c>
      <c r="D1159" s="8" t="str">
        <f>TRIM(MID(B1159,FIND(".",B1159)+1,LEN(B1159)))</f>
        <v>Rebecca</v>
      </c>
      <c r="E1159" s="8" t="str">
        <f>LEFT(B1159,FIND(",",B1159)-1)</f>
        <v>Turnbull</v>
      </c>
      <c r="F1159" s="8" t="str">
        <f>CONCATENATE(C1159,"",D1159," ",E1159)</f>
        <v>Ms. Rebecca Turnbull</v>
      </c>
    </row>
    <row r="1160" spans="1:6" x14ac:dyDescent="0.3">
      <c r="A1160" s="10" t="s">
        <v>4080</v>
      </c>
      <c r="B1160" s="10" t="s">
        <v>4081</v>
      </c>
      <c r="C1160" s="14" t="str">
        <f>MID(B1160,FIND(",",B1160)+2,FIND(".",B1160)-FIND(",",B1160))</f>
        <v xml:space="preserve">Ms. </v>
      </c>
      <c r="D1160" s="8" t="str">
        <f>TRIM(MID(B1160,FIND(".",B1160)+1,LEN(B1160)))</f>
        <v>Emily G</v>
      </c>
      <c r="E1160" s="8" t="str">
        <f>LEFT(B1160,FIND(",",B1160)-1)</f>
        <v>Wagoner</v>
      </c>
      <c r="F1160" s="8" t="str">
        <f>CONCATENATE(C1160,"",D1160," ",E1160)</f>
        <v>Ms. Emily G Wagoner</v>
      </c>
    </row>
    <row r="1161" spans="1:6" x14ac:dyDescent="0.3">
      <c r="A1161" s="10" t="s">
        <v>4082</v>
      </c>
      <c r="B1161" s="10" t="s">
        <v>4083</v>
      </c>
      <c r="C1161" s="14" t="str">
        <f>MID(B1161,FIND(",",B1161)+2,FIND(".",B1161)-FIND(",",B1161))</f>
        <v xml:space="preserve">Mr. </v>
      </c>
      <c r="D1161" s="8" t="str">
        <f>TRIM(MID(B1161,FIND(".",B1161)+1,LEN(B1161)))</f>
        <v>Malcolm</v>
      </c>
      <c r="E1161" s="8" t="str">
        <f>LEFT(B1161,FIND(",",B1161)-1)</f>
        <v>Thomas</v>
      </c>
      <c r="F1161" s="8" t="str">
        <f>CONCATENATE(C1161,"",D1161," ",E1161)</f>
        <v>Mr. Malcolm Thomas</v>
      </c>
    </row>
    <row r="1162" spans="1:6" x14ac:dyDescent="0.3">
      <c r="A1162" s="10" t="s">
        <v>4084</v>
      </c>
      <c r="B1162" s="10" t="s">
        <v>4085</v>
      </c>
      <c r="C1162" s="14" t="str">
        <f>MID(B1162,FIND(",",B1162)+2,FIND(".",B1162)-FIND(",",B1162))</f>
        <v xml:space="preserve">Mr. </v>
      </c>
      <c r="D1162" s="8" t="str">
        <f>TRIM(MID(B1162,FIND(".",B1162)+1,LEN(B1162)))</f>
        <v>Danilo</v>
      </c>
      <c r="E1162" s="8" t="str">
        <f>LEFT(B1162,FIND(",",B1162)-1)</f>
        <v>Goffi</v>
      </c>
      <c r="F1162" s="8" t="str">
        <f>CONCATENATE(C1162,"",D1162," ",E1162)</f>
        <v>Mr. Danilo Goffi</v>
      </c>
    </row>
    <row r="1163" spans="1:6" x14ac:dyDescent="0.3">
      <c r="A1163" s="10" t="s">
        <v>4086</v>
      </c>
      <c r="B1163" s="10" t="s">
        <v>4087</v>
      </c>
      <c r="C1163" s="14" t="str">
        <f>MID(B1163,FIND(",",B1163)+2,FIND(".",B1163)-FIND(",",B1163))</f>
        <v xml:space="preserve">Mr. </v>
      </c>
      <c r="D1163" s="8" t="str">
        <f>TRIM(MID(B1163,FIND(".",B1163)+1,LEN(B1163)))</f>
        <v>Mikko</v>
      </c>
      <c r="E1163" s="8" t="str">
        <f>LEFT(B1163,FIND(",",B1163)-1)</f>
        <v>Salovaara</v>
      </c>
      <c r="F1163" s="8" t="str">
        <f>CONCATENATE(C1163,"",D1163," ",E1163)</f>
        <v>Mr. Mikko Salovaara</v>
      </c>
    </row>
    <row r="1164" spans="1:6" x14ac:dyDescent="0.3">
      <c r="A1164" s="10" t="s">
        <v>4088</v>
      </c>
      <c r="B1164" s="10" t="s">
        <v>4089</v>
      </c>
      <c r="C1164" s="14" t="str">
        <f>MID(B1164,FIND(",",B1164)+2,FIND(".",B1164)-FIND(",",B1164))</f>
        <v xml:space="preserve">Ms. </v>
      </c>
      <c r="D1164" s="8" t="str">
        <f>TRIM(MID(B1164,FIND(".",B1164)+1,LEN(B1164)))</f>
        <v>Paula C.</v>
      </c>
      <c r="E1164" s="8" t="str">
        <f>LEFT(B1164,FIND(",",B1164)-1)</f>
        <v>Reid</v>
      </c>
      <c r="F1164" s="8" t="str">
        <f>CONCATENATE(C1164,"",D1164," ",E1164)</f>
        <v>Ms. Paula C. Reid</v>
      </c>
    </row>
    <row r="1165" spans="1:6" x14ac:dyDescent="0.3">
      <c r="A1165" s="10" t="s">
        <v>4090</v>
      </c>
      <c r="B1165" s="10" t="s">
        <v>4091</v>
      </c>
      <c r="C1165" s="14" t="str">
        <f>MID(B1165,FIND(",",B1165)+2,FIND(".",B1165)-FIND(",",B1165))</f>
        <v xml:space="preserve">Ms. </v>
      </c>
      <c r="D1165" s="8" t="str">
        <f>TRIM(MID(B1165,FIND(".",B1165)+1,LEN(B1165)))</f>
        <v>Kirsten N.</v>
      </c>
      <c r="E1165" s="8" t="str">
        <f>LEFT(B1165,FIND(",",B1165)-1)</f>
        <v>Allan</v>
      </c>
      <c r="F1165" s="8" t="str">
        <f>CONCATENATE(C1165,"",D1165," ",E1165)</f>
        <v>Ms. Kirsten N. Allan</v>
      </c>
    </row>
    <row r="1166" spans="1:6" x14ac:dyDescent="0.3">
      <c r="A1166" s="10" t="s">
        <v>4092</v>
      </c>
      <c r="B1166" s="10" t="s">
        <v>4093</v>
      </c>
      <c r="C1166" s="14" t="str">
        <f>MID(B1166,FIND(",",B1166)+2,FIND(".",B1166)-FIND(",",B1166))</f>
        <v xml:space="preserve">Ms. </v>
      </c>
      <c r="D1166" s="8" t="str">
        <f>TRIM(MID(B1166,FIND(".",B1166)+1,LEN(B1166)))</f>
        <v>Christy</v>
      </c>
      <c r="E1166" s="8" t="str">
        <f>LEFT(B1166,FIND(",",B1166)-1)</f>
        <v>McLaughlin</v>
      </c>
      <c r="F1166" s="8" t="str">
        <f>CONCATENATE(C1166,"",D1166," ",E1166)</f>
        <v>Ms. Christy McLaughlin</v>
      </c>
    </row>
    <row r="1167" spans="1:6" x14ac:dyDescent="0.3">
      <c r="A1167" s="10" t="s">
        <v>4094</v>
      </c>
      <c r="B1167" s="10" t="s">
        <v>4095</v>
      </c>
      <c r="C1167" s="14" t="str">
        <f>MID(B1167,FIND(",",B1167)+2,FIND(".",B1167)-FIND(",",B1167))</f>
        <v xml:space="preserve">Ms. </v>
      </c>
      <c r="D1167" s="8" t="str">
        <f>TRIM(MID(B1167,FIND(".",B1167)+1,LEN(B1167)))</f>
        <v>Jennifer</v>
      </c>
      <c r="E1167" s="8" t="str">
        <f>LEFT(B1167,FIND(",",B1167)-1)</f>
        <v>Lee</v>
      </c>
      <c r="F1167" s="8" t="str">
        <f>CONCATENATE(C1167,"",D1167," ",E1167)</f>
        <v>Ms. Jennifer Lee</v>
      </c>
    </row>
    <row r="1168" spans="1:6" x14ac:dyDescent="0.3">
      <c r="A1168" s="10" t="s">
        <v>4096</v>
      </c>
      <c r="B1168" s="10" t="s">
        <v>4097</v>
      </c>
      <c r="C1168" s="14" t="str">
        <f>MID(B1168,FIND(",",B1168)+2,FIND(".",B1168)-FIND(",",B1168))</f>
        <v xml:space="preserve">Ms. </v>
      </c>
      <c r="D1168" s="8" t="str">
        <f>TRIM(MID(B1168,FIND(".",B1168)+1,LEN(B1168)))</f>
        <v>Jingjing</v>
      </c>
      <c r="E1168" s="8" t="str">
        <f>LEFT(B1168,FIND(",",B1168)-1)</f>
        <v>Tang</v>
      </c>
      <c r="F1168" s="8" t="str">
        <f>CONCATENATE(C1168,"",D1168," ",E1168)</f>
        <v>Ms. Jingjing Tang</v>
      </c>
    </row>
    <row r="1169" spans="1:6" x14ac:dyDescent="0.3">
      <c r="A1169" s="10" t="s">
        <v>4098</v>
      </c>
      <c r="B1169" s="10" t="s">
        <v>4099</v>
      </c>
      <c r="C1169" s="14" t="str">
        <f>MID(B1169,FIND(",",B1169)+2,FIND(".",B1169)-FIND(",",B1169))</f>
        <v xml:space="preserve">Mr. </v>
      </c>
      <c r="D1169" s="8" t="str">
        <f>TRIM(MID(B1169,FIND(".",B1169)+1,LEN(B1169)))</f>
        <v>Morgan</v>
      </c>
      <c r="E1169" s="8" t="str">
        <f>LEFT(B1169,FIND(",",B1169)-1)</f>
        <v>Kennedy</v>
      </c>
      <c r="F1169" s="8" t="str">
        <f>CONCATENATE(C1169,"",D1169," ",E1169)</f>
        <v>Mr. Morgan Kennedy</v>
      </c>
    </row>
    <row r="1170" spans="1:6" x14ac:dyDescent="0.3">
      <c r="A1170" s="10" t="s">
        <v>410</v>
      </c>
      <c r="B1170" s="10" t="s">
        <v>411</v>
      </c>
      <c r="C1170" s="14" t="str">
        <f>MID(B1170,FIND(",",B1170)+2,FIND(".",B1170)-FIND(",",B1170))</f>
        <v xml:space="preserve">Mr. </v>
      </c>
      <c r="D1170" s="8" t="str">
        <f>TRIM(MID(B1170,FIND(".",B1170)+1,LEN(B1170)))</f>
        <v>Matt</v>
      </c>
      <c r="E1170" s="8" t="str">
        <f>LEFT(B1170,FIND(",",B1170)-1)</f>
        <v>Aguero</v>
      </c>
      <c r="F1170" s="8" t="str">
        <f>CONCATENATE(C1170,"",D1170," ",E1170)</f>
        <v>Mr. Matt Aguero</v>
      </c>
    </row>
    <row r="1171" spans="1:6" x14ac:dyDescent="0.3">
      <c r="A1171" s="10" t="s">
        <v>4100</v>
      </c>
      <c r="B1171" s="10" t="s">
        <v>4101</v>
      </c>
      <c r="C1171" s="14" t="str">
        <f>MID(B1171,FIND(",",B1171)+2,FIND(".",B1171)-FIND(",",B1171))</f>
        <v xml:space="preserve">Mr. </v>
      </c>
      <c r="D1171" s="8" t="str">
        <f>TRIM(MID(B1171,FIND(".",B1171)+1,LEN(B1171)))</f>
        <v>Patrick J.</v>
      </c>
      <c r="E1171" s="8" t="str">
        <f>LEFT(B1171,FIND(",",B1171)-1)</f>
        <v>Condon</v>
      </c>
      <c r="F1171" s="8" t="str">
        <f>CONCATENATE(C1171,"",D1171," ",E1171)</f>
        <v>Mr. Patrick J. Condon</v>
      </c>
    </row>
    <row r="1172" spans="1:6" x14ac:dyDescent="0.3">
      <c r="A1172" s="10" t="s">
        <v>4102</v>
      </c>
      <c r="B1172" s="10" t="s">
        <v>4103</v>
      </c>
      <c r="C1172" s="14" t="str">
        <f>MID(B1172,FIND(",",B1172)+2,FIND(".",B1172)-FIND(",",B1172))</f>
        <v xml:space="preserve">Mr. </v>
      </c>
      <c r="D1172" s="8" t="str">
        <f>TRIM(MID(B1172,FIND(".",B1172)+1,LEN(B1172)))</f>
        <v>Frankline</v>
      </c>
      <c r="E1172" s="8" t="str">
        <f>LEFT(B1172,FIND(",",B1172)-1)</f>
        <v>Chepkwony</v>
      </c>
      <c r="F1172" s="8" t="str">
        <f>CONCATENATE(C1172,"",D1172," ",E1172)</f>
        <v>Mr. Frankline Chepkwony</v>
      </c>
    </row>
    <row r="1173" spans="1:6" x14ac:dyDescent="0.3">
      <c r="A1173" s="10" t="s">
        <v>4104</v>
      </c>
      <c r="B1173" s="10" t="s">
        <v>4105</v>
      </c>
      <c r="C1173" s="14" t="str">
        <f>MID(B1173,FIND(",",B1173)+2,FIND(".",B1173)-FIND(",",B1173))</f>
        <v xml:space="preserve">Ms. </v>
      </c>
      <c r="D1173" s="8" t="str">
        <f>TRIM(MID(B1173,FIND(".",B1173)+1,LEN(B1173)))</f>
        <v>Laura T.</v>
      </c>
      <c r="E1173" s="8" t="str">
        <f>LEFT(B1173,FIND(",",B1173)-1)</f>
        <v>Rodriguez</v>
      </c>
      <c r="F1173" s="8" t="str">
        <f>CONCATENATE(C1173,"",D1173," ",E1173)</f>
        <v>Ms. Laura T. Rodriguez</v>
      </c>
    </row>
    <row r="1174" spans="1:6" x14ac:dyDescent="0.3">
      <c r="A1174" s="10" t="s">
        <v>4106</v>
      </c>
      <c r="B1174" s="10" t="s">
        <v>4107</v>
      </c>
      <c r="C1174" s="14" t="str">
        <f>MID(B1174,FIND(",",B1174)+2,FIND(".",B1174)-FIND(",",B1174))</f>
        <v xml:space="preserve">Ms. </v>
      </c>
      <c r="D1174" s="8" t="str">
        <f>TRIM(MID(B1174,FIND(".",B1174)+1,LEN(B1174)))</f>
        <v>Natalia</v>
      </c>
      <c r="E1174" s="8" t="str">
        <f>LEFT(B1174,FIND(",",B1174)-1)</f>
        <v>Szynkarczuk</v>
      </c>
      <c r="F1174" s="8" t="str">
        <f>CONCATENATE(C1174,"",D1174," ",E1174)</f>
        <v>Ms. Natalia Szynkarczuk</v>
      </c>
    </row>
    <row r="1175" spans="1:6" x14ac:dyDescent="0.3">
      <c r="A1175" s="10" t="s">
        <v>4108</v>
      </c>
      <c r="B1175" s="10" t="s">
        <v>4109</v>
      </c>
      <c r="C1175" s="14" t="str">
        <f>MID(B1175,FIND(",",B1175)+2,FIND(".",B1175)-FIND(",",B1175))</f>
        <v xml:space="preserve">Ms. </v>
      </c>
      <c r="D1175" s="8" t="str">
        <f>TRIM(MID(B1175,FIND(".",B1175)+1,LEN(B1175)))</f>
        <v>Jennifer L.</v>
      </c>
      <c r="E1175" s="8" t="str">
        <f>LEFT(B1175,FIND(",",B1175)-1)</f>
        <v>Brill</v>
      </c>
      <c r="F1175" s="8" t="str">
        <f>CONCATENATE(C1175,"",D1175," ",E1175)</f>
        <v>Ms. Jennifer L. Brill</v>
      </c>
    </row>
    <row r="1176" spans="1:6" x14ac:dyDescent="0.3">
      <c r="A1176" s="10" t="s">
        <v>4110</v>
      </c>
      <c r="B1176" s="10" t="s">
        <v>4111</v>
      </c>
      <c r="C1176" s="14" t="str">
        <f>MID(B1176,FIND(",",B1176)+2,FIND(".",B1176)-FIND(",",B1176))</f>
        <v xml:space="preserve">Ms. </v>
      </c>
      <c r="D1176" s="8" t="str">
        <f>TRIM(MID(B1176,FIND(".",B1176)+1,LEN(B1176)))</f>
        <v>Brooke</v>
      </c>
      <c r="E1176" s="8" t="str">
        <f>LEFT(B1176,FIND(",",B1176)-1)</f>
        <v>Adams</v>
      </c>
      <c r="F1176" s="8" t="str">
        <f>CONCATENATE(C1176,"",D1176," ",E1176)</f>
        <v>Ms. Brooke Adams</v>
      </c>
    </row>
    <row r="1177" spans="1:6" x14ac:dyDescent="0.3">
      <c r="A1177" s="10" t="s">
        <v>4112</v>
      </c>
      <c r="B1177" s="10" t="s">
        <v>4113</v>
      </c>
      <c r="C1177" s="14" t="str">
        <f>MID(B1177,FIND(",",B1177)+2,FIND(".",B1177)-FIND(",",B1177))</f>
        <v xml:space="preserve">Mr. </v>
      </c>
      <c r="D1177" s="8" t="str">
        <f>TRIM(MID(B1177,FIND(".",B1177)+1,LEN(B1177)))</f>
        <v>Jeremy M</v>
      </c>
      <c r="E1177" s="8" t="str">
        <f>LEFT(B1177,FIND(",",B1177)-1)</f>
        <v>Nunn</v>
      </c>
      <c r="F1177" s="8" t="str">
        <f>CONCATENATE(C1177,"",D1177," ",E1177)</f>
        <v>Mr. Jeremy M Nunn</v>
      </c>
    </row>
    <row r="1178" spans="1:6" x14ac:dyDescent="0.3">
      <c r="A1178" s="10" t="s">
        <v>4114</v>
      </c>
      <c r="B1178" s="10" t="s">
        <v>4115</v>
      </c>
      <c r="C1178" s="14" t="str">
        <f>MID(B1178,FIND(",",B1178)+2,FIND(".",B1178)-FIND(",",B1178))</f>
        <v xml:space="preserve">Ms. </v>
      </c>
      <c r="D1178" s="8" t="str">
        <f>TRIM(MID(B1178,FIND(".",B1178)+1,LEN(B1178)))</f>
        <v>Megan L.</v>
      </c>
      <c r="E1178" s="8" t="str">
        <f>LEFT(B1178,FIND(",",B1178)-1)</f>
        <v>Blair</v>
      </c>
      <c r="F1178" s="8" t="str">
        <f>CONCATENATE(C1178,"",D1178," ",E1178)</f>
        <v>Ms. Megan L. Blair</v>
      </c>
    </row>
    <row r="1179" spans="1:6" x14ac:dyDescent="0.3">
      <c r="A1179" s="10" t="s">
        <v>4116</v>
      </c>
      <c r="B1179" s="10" t="s">
        <v>4117</v>
      </c>
      <c r="C1179" s="14" t="str">
        <f>MID(B1179,FIND(",",B1179)+2,FIND(".",B1179)-FIND(",",B1179))</f>
        <v xml:space="preserve">Mr. </v>
      </c>
      <c r="D1179" s="8" t="str">
        <f>TRIM(MID(B1179,FIND(".",B1179)+1,LEN(B1179)))</f>
        <v>Bryan</v>
      </c>
      <c r="E1179" s="8" t="str">
        <f>LEFT(B1179,FIND(",",B1179)-1)</f>
        <v>Sharkey</v>
      </c>
      <c r="F1179" s="8" t="str">
        <f>CONCATENATE(C1179,"",D1179," ",E1179)</f>
        <v>Mr. Bryan Sharkey</v>
      </c>
    </row>
    <row r="1180" spans="1:6" x14ac:dyDescent="0.3">
      <c r="A1180" s="10" t="s">
        <v>4118</v>
      </c>
      <c r="B1180" s="10" t="s">
        <v>4119</v>
      </c>
      <c r="C1180" s="14" t="str">
        <f>MID(B1180,FIND(",",B1180)+2,FIND(".",B1180)-FIND(",",B1180))</f>
        <v xml:space="preserve">Ms. </v>
      </c>
      <c r="D1180" s="8" t="str">
        <f>TRIM(MID(B1180,FIND(".",B1180)+1,LEN(B1180)))</f>
        <v>Marny</v>
      </c>
      <c r="E1180" s="8" t="str">
        <f>LEFT(B1180,FIND(",",B1180)-1)</f>
        <v>Scalard</v>
      </c>
      <c r="F1180" s="8" t="str">
        <f>CONCATENATE(C1180,"",D1180," ",E1180)</f>
        <v>Ms. Marny Scalard</v>
      </c>
    </row>
    <row r="1181" spans="1:6" x14ac:dyDescent="0.3">
      <c r="A1181" s="10" t="s">
        <v>412</v>
      </c>
      <c r="B1181" s="10" t="s">
        <v>413</v>
      </c>
      <c r="C1181" s="14" t="str">
        <f>MID(B1181,FIND(",",B1181)+2,FIND(".",B1181)-FIND(",",B1181))</f>
        <v xml:space="preserve">Ms. </v>
      </c>
      <c r="D1181" s="8" t="str">
        <f>TRIM(MID(B1181,FIND(".",B1181)+1,LEN(B1181)))</f>
        <v>Elizabeth H</v>
      </c>
      <c r="E1181" s="8" t="str">
        <f>LEFT(B1181,FIND(",",B1181)-1)</f>
        <v>Woodward</v>
      </c>
      <c r="F1181" s="8" t="str">
        <f>CONCATENATE(C1181,"",D1181," ",E1181)</f>
        <v>Ms. Elizabeth H Woodward</v>
      </c>
    </row>
    <row r="1182" spans="1:6" x14ac:dyDescent="0.3">
      <c r="A1182" s="10" t="s">
        <v>4120</v>
      </c>
      <c r="B1182" s="10" t="s">
        <v>4121</v>
      </c>
      <c r="C1182" s="14" t="str">
        <f>MID(B1182,FIND(",",B1182)+2,FIND(".",B1182)-FIND(",",B1182))</f>
        <v xml:space="preserve">Mr. </v>
      </c>
      <c r="D1182" s="8" t="str">
        <f>TRIM(MID(B1182,FIND(".",B1182)+1,LEN(B1182)))</f>
        <v>Marc</v>
      </c>
      <c r="E1182" s="8" t="str">
        <f>LEFT(B1182,FIND(",",B1182)-1)</f>
        <v>Burget</v>
      </c>
      <c r="F1182" s="8" t="str">
        <f>CONCATENATE(C1182,"",D1182," ",E1182)</f>
        <v>Mr. Marc Burget</v>
      </c>
    </row>
    <row r="1183" spans="1:6" x14ac:dyDescent="0.3">
      <c r="A1183" s="10" t="s">
        <v>4122</v>
      </c>
      <c r="B1183" s="10" t="s">
        <v>4123</v>
      </c>
      <c r="C1183" s="14" t="str">
        <f>MID(B1183,FIND(",",B1183)+2,FIND(".",B1183)-FIND(",",B1183))</f>
        <v xml:space="preserve">Mr. </v>
      </c>
      <c r="D1183" s="8" t="str">
        <f>TRIM(MID(B1183,FIND(".",B1183)+1,LEN(B1183)))</f>
        <v>Benjamin L</v>
      </c>
      <c r="E1183" s="8" t="str">
        <f>LEFT(B1183,FIND(",",B1183)-1)</f>
        <v>English</v>
      </c>
      <c r="F1183" s="8" t="str">
        <f>CONCATENATE(C1183,"",D1183," ",E1183)</f>
        <v>Mr. Benjamin L English</v>
      </c>
    </row>
    <row r="1184" spans="1:6" x14ac:dyDescent="0.3">
      <c r="A1184" s="10" t="s">
        <v>4124</v>
      </c>
      <c r="B1184" s="10" t="s">
        <v>4125</v>
      </c>
      <c r="C1184" s="14" t="str">
        <f>MID(B1184,FIND(",",B1184)+2,FIND(".",B1184)-FIND(",",B1184))</f>
        <v xml:space="preserve">Mr. </v>
      </c>
      <c r="D1184" s="8" t="str">
        <f>TRIM(MID(B1184,FIND(".",B1184)+1,LEN(B1184)))</f>
        <v>Rob G</v>
      </c>
      <c r="E1184" s="8" t="str">
        <f>LEFT(B1184,FIND(",",B1184)-1)</f>
        <v>Hampton</v>
      </c>
      <c r="F1184" s="8" t="str">
        <f>CONCATENATE(C1184,"",D1184," ",E1184)</f>
        <v>Mr. Rob G Hampton</v>
      </c>
    </row>
    <row r="1185" spans="1:6" x14ac:dyDescent="0.3">
      <c r="A1185" s="10" t="s">
        <v>4126</v>
      </c>
      <c r="B1185" s="10" t="s">
        <v>4127</v>
      </c>
      <c r="C1185" s="14" t="str">
        <f>MID(B1185,FIND(",",B1185)+2,FIND(".",B1185)-FIND(",",B1185))</f>
        <v xml:space="preserve">Ms. </v>
      </c>
      <c r="D1185" s="8" t="str">
        <f>TRIM(MID(B1185,FIND(".",B1185)+1,LEN(B1185)))</f>
        <v>Stefanie A</v>
      </c>
      <c r="E1185" s="8" t="str">
        <f>LEFT(B1185,FIND(",",B1185)-1)</f>
        <v>Flynn</v>
      </c>
      <c r="F1185" s="8" t="str">
        <f>CONCATENATE(C1185,"",D1185," ",E1185)</f>
        <v>Ms. Stefanie A Flynn</v>
      </c>
    </row>
    <row r="1186" spans="1:6" x14ac:dyDescent="0.3">
      <c r="A1186" s="10" t="s">
        <v>4128</v>
      </c>
      <c r="B1186" s="10" t="s">
        <v>4129</v>
      </c>
      <c r="C1186" s="14" t="str">
        <f>MID(B1186,FIND(",",B1186)+2,FIND(".",B1186)-FIND(",",B1186))</f>
        <v xml:space="preserve">Ms. </v>
      </c>
      <c r="D1186" s="8" t="str">
        <f>TRIM(MID(B1186,FIND(".",B1186)+1,LEN(B1186)))</f>
        <v>Stephanie</v>
      </c>
      <c r="E1186" s="8" t="str">
        <f>LEFT(B1186,FIND(",",B1186)-1)</f>
        <v>Knast</v>
      </c>
      <c r="F1186" s="8" t="str">
        <f>CONCATENATE(C1186,"",D1186," ",E1186)</f>
        <v>Ms. Stephanie Knast</v>
      </c>
    </row>
    <row r="1187" spans="1:6" x14ac:dyDescent="0.3">
      <c r="A1187" s="10" t="s">
        <v>4130</v>
      </c>
      <c r="B1187" s="10" t="s">
        <v>4131</v>
      </c>
      <c r="C1187" s="14" t="str">
        <f>MID(B1187,FIND(",",B1187)+2,FIND(".",B1187)-FIND(",",B1187))</f>
        <v xml:space="preserve">Ms. </v>
      </c>
      <c r="D1187" s="8" t="str">
        <f>TRIM(MID(B1187,FIND(".",B1187)+1,LEN(B1187)))</f>
        <v>Caroline F.</v>
      </c>
      <c r="E1187" s="8" t="str">
        <f>LEFT(B1187,FIND(",",B1187)-1)</f>
        <v>Lucas</v>
      </c>
      <c r="F1187" s="8" t="str">
        <f>CONCATENATE(C1187,"",D1187," ",E1187)</f>
        <v>Ms. Caroline F. Lucas</v>
      </c>
    </row>
    <row r="1188" spans="1:6" x14ac:dyDescent="0.3">
      <c r="A1188" s="10" t="s">
        <v>4132</v>
      </c>
      <c r="B1188" s="10" t="s">
        <v>4133</v>
      </c>
      <c r="C1188" s="14" t="str">
        <f>MID(B1188,FIND(",",B1188)+2,FIND(".",B1188)-FIND(",",B1188))</f>
        <v xml:space="preserve">Ms. </v>
      </c>
      <c r="D1188" s="8" t="str">
        <f>TRIM(MID(B1188,FIND(".",B1188)+1,LEN(B1188)))</f>
        <v>Julia J.</v>
      </c>
      <c r="E1188" s="8" t="str">
        <f>LEFT(B1188,FIND(",",B1188)-1)</f>
        <v>Thomas</v>
      </c>
      <c r="F1188" s="8" t="str">
        <f>CONCATENATE(C1188,"",D1188," ",E1188)</f>
        <v>Ms. Julia J. Thomas</v>
      </c>
    </row>
    <row r="1189" spans="1:6" x14ac:dyDescent="0.3">
      <c r="A1189" s="10" t="s">
        <v>4134</v>
      </c>
      <c r="B1189" s="10" t="s">
        <v>4135</v>
      </c>
      <c r="C1189" s="14" t="str">
        <f>MID(B1189,FIND(",",B1189)+2,FIND(".",B1189)-FIND(",",B1189))</f>
        <v xml:space="preserve">Mr. </v>
      </c>
      <c r="D1189" s="8" t="str">
        <f>TRIM(MID(B1189,FIND(".",B1189)+1,LEN(B1189)))</f>
        <v>Jack</v>
      </c>
      <c r="E1189" s="8" t="str">
        <f>LEFT(B1189,FIND(",",B1189)-1)</f>
        <v>Cherewatti</v>
      </c>
      <c r="F1189" s="8" t="str">
        <f>CONCATENATE(C1189,"",D1189," ",E1189)</f>
        <v>Mr. Jack Cherewatti</v>
      </c>
    </row>
    <row r="1190" spans="1:6" x14ac:dyDescent="0.3">
      <c r="A1190" s="10" t="s">
        <v>4136</v>
      </c>
      <c r="B1190" s="10" t="s">
        <v>4137</v>
      </c>
      <c r="C1190" s="14" t="str">
        <f>MID(B1190,FIND(",",B1190)+2,FIND(".",B1190)-FIND(",",B1190))</f>
        <v xml:space="preserve">Mr. </v>
      </c>
      <c r="D1190" s="8" t="str">
        <f>TRIM(MID(B1190,FIND(".",B1190)+1,LEN(B1190)))</f>
        <v>Bernat</v>
      </c>
      <c r="E1190" s="8" t="str">
        <f>LEFT(B1190,FIND(",",B1190)-1)</f>
        <v>Olle</v>
      </c>
      <c r="F1190" s="8" t="str">
        <f>CONCATENATE(C1190,"",D1190," ",E1190)</f>
        <v>Mr. Bernat Olle</v>
      </c>
    </row>
    <row r="1191" spans="1:6" x14ac:dyDescent="0.3">
      <c r="A1191" s="10" t="s">
        <v>4138</v>
      </c>
      <c r="B1191" s="10" t="s">
        <v>4139</v>
      </c>
      <c r="C1191" s="14" t="str">
        <f>MID(B1191,FIND(",",B1191)+2,FIND(".",B1191)-FIND(",",B1191))</f>
        <v xml:space="preserve">Mr. </v>
      </c>
      <c r="D1191" s="8" t="str">
        <f>TRIM(MID(B1191,FIND(".",B1191)+1,LEN(B1191)))</f>
        <v>Hicham</v>
      </c>
      <c r="E1191" s="8" t="str">
        <f>LEFT(B1191,FIND(",",B1191)-1)</f>
        <v>Hamsi</v>
      </c>
      <c r="F1191" s="8" t="str">
        <f>CONCATENATE(C1191,"",D1191," ",E1191)</f>
        <v>Mr. Hicham Hamsi</v>
      </c>
    </row>
    <row r="1192" spans="1:6" x14ac:dyDescent="0.3">
      <c r="A1192" s="10" t="s">
        <v>414</v>
      </c>
      <c r="B1192" s="10" t="s">
        <v>415</v>
      </c>
      <c r="C1192" s="14" t="str">
        <f>MID(B1192,FIND(",",B1192)+2,FIND(".",B1192)-FIND(",",B1192))</f>
        <v xml:space="preserve">Ms. </v>
      </c>
      <c r="D1192" s="8" t="str">
        <f>TRIM(MID(B1192,FIND(".",B1192)+1,LEN(B1192)))</f>
        <v>Grace</v>
      </c>
      <c r="E1192" s="8" t="str">
        <f>LEFT(B1192,FIND(",",B1192)-1)</f>
        <v>McElroy</v>
      </c>
      <c r="F1192" s="8" t="str">
        <f>CONCATENATE(C1192,"",D1192," ",E1192)</f>
        <v>Ms. Grace McElroy</v>
      </c>
    </row>
    <row r="1193" spans="1:6" x14ac:dyDescent="0.3">
      <c r="A1193" s="10" t="s">
        <v>4140</v>
      </c>
      <c r="B1193" s="10" t="s">
        <v>4141</v>
      </c>
      <c r="C1193" s="14" t="str">
        <f>MID(B1193,FIND(",",B1193)+2,FIND(".",B1193)-FIND(",",B1193))</f>
        <v xml:space="preserve">Ms. </v>
      </c>
      <c r="D1193" s="8" t="str">
        <f>TRIM(MID(B1193,FIND(".",B1193)+1,LEN(B1193)))</f>
        <v>Sarah</v>
      </c>
      <c r="E1193" s="8" t="str">
        <f>LEFT(B1193,FIND(",",B1193)-1)</f>
        <v>Finnegan</v>
      </c>
      <c r="F1193" s="8" t="str">
        <f>CONCATENATE(C1193,"",D1193," ",E1193)</f>
        <v>Ms. Sarah Finnegan</v>
      </c>
    </row>
    <row r="1194" spans="1:6" x14ac:dyDescent="0.3">
      <c r="A1194" s="10" t="s">
        <v>4142</v>
      </c>
      <c r="B1194" s="10" t="s">
        <v>4143</v>
      </c>
      <c r="C1194" s="14" t="str">
        <f>MID(B1194,FIND(",",B1194)+2,FIND(".",B1194)-FIND(",",B1194))</f>
        <v xml:space="preserve">Mr. </v>
      </c>
      <c r="D1194" s="8" t="str">
        <f>TRIM(MID(B1194,FIND(".",B1194)+1,LEN(B1194)))</f>
        <v>Anthony S</v>
      </c>
      <c r="E1194" s="8" t="str">
        <f>LEFT(B1194,FIND(",",B1194)-1)</f>
        <v>Walsh</v>
      </c>
      <c r="F1194" s="8" t="str">
        <f>CONCATENATE(C1194,"",D1194," ",E1194)</f>
        <v>Mr. Anthony S Walsh</v>
      </c>
    </row>
    <row r="1195" spans="1:6" x14ac:dyDescent="0.3">
      <c r="A1195" s="10" t="s">
        <v>4144</v>
      </c>
      <c r="B1195" s="10" t="s">
        <v>4145</v>
      </c>
      <c r="C1195" s="14" t="str">
        <f>MID(B1195,FIND(",",B1195)+2,FIND(".",B1195)-FIND(",",B1195))</f>
        <v xml:space="preserve">Ms. </v>
      </c>
      <c r="D1195" s="8" t="str">
        <f>TRIM(MID(B1195,FIND(".",B1195)+1,LEN(B1195)))</f>
        <v>Elisabetta</v>
      </c>
      <c r="E1195" s="8" t="str">
        <f>LEFT(B1195,FIND(",",B1195)-1)</f>
        <v>Villa</v>
      </c>
      <c r="F1195" s="8" t="str">
        <f>CONCATENATE(C1195,"",D1195," ",E1195)</f>
        <v>Ms. Elisabetta Villa</v>
      </c>
    </row>
    <row r="1196" spans="1:6" x14ac:dyDescent="0.3">
      <c r="A1196" s="10" t="s">
        <v>4146</v>
      </c>
      <c r="B1196" s="10" t="s">
        <v>4147</v>
      </c>
      <c r="C1196" s="14" t="str">
        <f>MID(B1196,FIND(",",B1196)+2,FIND(".",B1196)-FIND(",",B1196))</f>
        <v xml:space="preserve">Mr. </v>
      </c>
      <c r="D1196" s="8" t="str">
        <f>TRIM(MID(B1196,FIND(".",B1196)+1,LEN(B1196)))</f>
        <v>Trevor N.</v>
      </c>
      <c r="E1196" s="8" t="str">
        <f>LEFT(B1196,FIND(",",B1196)-1)</f>
        <v>Cable</v>
      </c>
      <c r="F1196" s="8" t="str">
        <f>CONCATENATE(C1196,"",D1196," ",E1196)</f>
        <v>Mr. Trevor N. Cable</v>
      </c>
    </row>
    <row r="1197" spans="1:6" x14ac:dyDescent="0.3">
      <c r="A1197" s="10" t="s">
        <v>4148</v>
      </c>
      <c r="B1197" s="10" t="s">
        <v>4149</v>
      </c>
      <c r="C1197" s="14" t="str">
        <f>MID(B1197,FIND(",",B1197)+2,FIND(".",B1197)-FIND(",",B1197))</f>
        <v xml:space="preserve">Ms. </v>
      </c>
      <c r="D1197" s="8" t="str">
        <f>TRIM(MID(B1197,FIND(".",B1197)+1,LEN(B1197)))</f>
        <v>Nancy</v>
      </c>
      <c r="E1197" s="8" t="str">
        <f>LEFT(B1197,FIND(",",B1197)-1)</f>
        <v>Eiring</v>
      </c>
      <c r="F1197" s="8" t="str">
        <f>CONCATENATE(C1197,"",D1197," ",E1197)</f>
        <v>Ms. Nancy Eiring</v>
      </c>
    </row>
    <row r="1198" spans="1:6" x14ac:dyDescent="0.3">
      <c r="A1198" s="10" t="s">
        <v>4150</v>
      </c>
      <c r="B1198" s="10" t="s">
        <v>4151</v>
      </c>
      <c r="C1198" s="14" t="str">
        <f>MID(B1198,FIND(",",B1198)+2,FIND(".",B1198)-FIND(",",B1198))</f>
        <v xml:space="preserve">Ms. </v>
      </c>
      <c r="D1198" s="8" t="str">
        <f>TRIM(MID(B1198,FIND(".",B1198)+1,LEN(B1198)))</f>
        <v>Allison R.</v>
      </c>
      <c r="E1198" s="8" t="str">
        <f>LEFT(B1198,FIND(",",B1198)-1)</f>
        <v>Connor</v>
      </c>
      <c r="F1198" s="8" t="str">
        <f>CONCATENATE(C1198,"",D1198," ",E1198)</f>
        <v>Ms. Allison R. Connor</v>
      </c>
    </row>
    <row r="1199" spans="1:6" x14ac:dyDescent="0.3">
      <c r="A1199" s="10" t="s">
        <v>4152</v>
      </c>
      <c r="B1199" s="10" t="s">
        <v>4153</v>
      </c>
      <c r="C1199" s="14" t="str">
        <f>MID(B1199,FIND(",",B1199)+2,FIND(".",B1199)-FIND(",",B1199))</f>
        <v xml:space="preserve">Mr. </v>
      </c>
      <c r="D1199" s="8" t="str">
        <f>TRIM(MID(B1199,FIND(".",B1199)+1,LEN(B1199)))</f>
        <v>Robert J.</v>
      </c>
      <c r="E1199" s="8" t="str">
        <f>LEFT(B1199,FIND(",",B1199)-1)</f>
        <v>Friedman</v>
      </c>
      <c r="F1199" s="8" t="str">
        <f>CONCATENATE(C1199,"",D1199," ",E1199)</f>
        <v>Mr. Robert J. Friedman</v>
      </c>
    </row>
    <row r="1200" spans="1:6" x14ac:dyDescent="0.3">
      <c r="A1200" s="10" t="s">
        <v>4154</v>
      </c>
      <c r="B1200" s="10" t="s">
        <v>4155</v>
      </c>
      <c r="C1200" s="14" t="str">
        <f>MID(B1200,FIND(",",B1200)+2,FIND(".",B1200)-FIND(",",B1200))</f>
        <v xml:space="preserve">Mr. </v>
      </c>
      <c r="D1200" s="8" t="str">
        <f>TRIM(MID(B1200,FIND(".",B1200)+1,LEN(B1200)))</f>
        <v>Nicholas</v>
      </c>
      <c r="E1200" s="8" t="str">
        <f>LEFT(B1200,FIND(",",B1200)-1)</f>
        <v>Croker</v>
      </c>
      <c r="F1200" s="8" t="str">
        <f>CONCATENATE(C1200,"",D1200," ",E1200)</f>
        <v>Mr. Nicholas Croker</v>
      </c>
    </row>
    <row r="1201" spans="1:6" x14ac:dyDescent="0.3">
      <c r="A1201" s="10" t="s">
        <v>4156</v>
      </c>
      <c r="B1201" s="10" t="s">
        <v>4157</v>
      </c>
      <c r="C1201" s="14" t="str">
        <f>MID(B1201,FIND(",",B1201)+2,FIND(".",B1201)-FIND(",",B1201))</f>
        <v xml:space="preserve">Mr. </v>
      </c>
      <c r="D1201" s="8" t="str">
        <f>TRIM(MID(B1201,FIND(".",B1201)+1,LEN(B1201)))</f>
        <v>Kevin L</v>
      </c>
      <c r="E1201" s="8" t="str">
        <f>LEFT(B1201,FIND(",",B1201)-1)</f>
        <v>Beganics</v>
      </c>
      <c r="F1201" s="8" t="str">
        <f>CONCATENATE(C1201,"",D1201," ",E1201)</f>
        <v>Mr. Kevin L Beganics</v>
      </c>
    </row>
    <row r="1202" spans="1:6" x14ac:dyDescent="0.3">
      <c r="A1202" s="10" t="s">
        <v>4158</v>
      </c>
      <c r="B1202" s="10" t="s">
        <v>4159</v>
      </c>
      <c r="C1202" s="14" t="str">
        <f>MID(B1202,FIND(",",B1202)+2,FIND(".",B1202)-FIND(",",B1202))</f>
        <v xml:space="preserve">Mr. </v>
      </c>
      <c r="D1202" s="8" t="str">
        <f>TRIM(MID(B1202,FIND(".",B1202)+1,LEN(B1202)))</f>
        <v>Bryan</v>
      </c>
      <c r="E1202" s="8" t="str">
        <f>LEFT(B1202,FIND(",",B1202)-1)</f>
        <v>Huberty</v>
      </c>
      <c r="F1202" s="8" t="str">
        <f>CONCATENATE(C1202,"",D1202," ",E1202)</f>
        <v>Mr. Bryan Huberty</v>
      </c>
    </row>
    <row r="1203" spans="1:6" x14ac:dyDescent="0.3">
      <c r="A1203" s="10" t="s">
        <v>416</v>
      </c>
      <c r="B1203" s="10" t="s">
        <v>417</v>
      </c>
      <c r="C1203" s="14" t="str">
        <f>MID(B1203,FIND(",",B1203)+2,FIND(".",B1203)-FIND(",",B1203))</f>
        <v xml:space="preserve">Mr. </v>
      </c>
      <c r="D1203" s="8" t="str">
        <f>TRIM(MID(B1203,FIND(".",B1203)+1,LEN(B1203)))</f>
        <v>Jaime</v>
      </c>
      <c r="E1203" s="8" t="str">
        <f>LEFT(B1203,FIND(",",B1203)-1)</f>
        <v>Lopez</v>
      </c>
      <c r="F1203" s="8" t="str">
        <f>CONCATENATE(C1203,"",D1203," ",E1203)</f>
        <v>Mr. Jaime Lopez</v>
      </c>
    </row>
    <row r="1204" spans="1:6" x14ac:dyDescent="0.3">
      <c r="A1204" s="10" t="s">
        <v>4160</v>
      </c>
      <c r="B1204" s="10" t="s">
        <v>4161</v>
      </c>
      <c r="C1204" s="14" t="str">
        <f>MID(B1204,FIND(",",B1204)+2,FIND(".",B1204)-FIND(",",B1204))</f>
        <v xml:space="preserve">Ms. </v>
      </c>
      <c r="D1204" s="8" t="str">
        <f>TRIM(MID(B1204,FIND(".",B1204)+1,LEN(B1204)))</f>
        <v>Janae N.</v>
      </c>
      <c r="E1204" s="8" t="str">
        <f>LEFT(B1204,FIND(",",B1204)-1)</f>
        <v>Jacobs</v>
      </c>
      <c r="F1204" s="8" t="str">
        <f>CONCATENATE(C1204,"",D1204," ",E1204)</f>
        <v>Ms. Janae N. Jacobs</v>
      </c>
    </row>
    <row r="1205" spans="1:6" x14ac:dyDescent="0.3">
      <c r="A1205" s="10" t="s">
        <v>4162</v>
      </c>
      <c r="B1205" s="10" t="s">
        <v>4163</v>
      </c>
      <c r="C1205" s="14" t="str">
        <f>MID(B1205,FIND(",",B1205)+2,FIND(".",B1205)-FIND(",",B1205))</f>
        <v xml:space="preserve">Ms. </v>
      </c>
      <c r="D1205" s="8" t="str">
        <f>TRIM(MID(B1205,FIND(".",B1205)+1,LEN(B1205)))</f>
        <v>Audrey</v>
      </c>
      <c r="E1205" s="8" t="str">
        <f>LEFT(B1205,FIND(",",B1205)-1)</f>
        <v>Hazlehurst</v>
      </c>
      <c r="F1205" s="8" t="str">
        <f>CONCATENATE(C1205,"",D1205," ",E1205)</f>
        <v>Ms. Audrey Hazlehurst</v>
      </c>
    </row>
    <row r="1206" spans="1:6" x14ac:dyDescent="0.3">
      <c r="A1206" s="10" t="s">
        <v>4164</v>
      </c>
      <c r="B1206" s="10" t="s">
        <v>4165</v>
      </c>
      <c r="C1206" s="14" t="str">
        <f>MID(B1206,FIND(",",B1206)+2,FIND(".",B1206)-FIND(",",B1206))</f>
        <v xml:space="preserve">Ms. </v>
      </c>
      <c r="D1206" s="8" t="str">
        <f>TRIM(MID(B1206,FIND(".",B1206)+1,LEN(B1206)))</f>
        <v>Laura</v>
      </c>
      <c r="E1206" s="8" t="str">
        <f>LEFT(B1206,FIND(",",B1206)-1)</f>
        <v>Marin</v>
      </c>
      <c r="F1206" s="8" t="str">
        <f>CONCATENATE(C1206,"",D1206," ",E1206)</f>
        <v>Ms. Laura Marin</v>
      </c>
    </row>
    <row r="1207" spans="1:6" x14ac:dyDescent="0.3">
      <c r="A1207" s="10" t="s">
        <v>4166</v>
      </c>
      <c r="B1207" s="10" t="s">
        <v>4167</v>
      </c>
      <c r="C1207" s="14" t="str">
        <f>MID(B1207,FIND(",",B1207)+2,FIND(".",B1207)-FIND(",",B1207))</f>
        <v xml:space="preserve">Ms. </v>
      </c>
      <c r="D1207" s="8" t="str">
        <f>TRIM(MID(B1207,FIND(".",B1207)+1,LEN(B1207)))</f>
        <v>Nicole F</v>
      </c>
      <c r="E1207" s="8" t="str">
        <f>LEFT(B1207,FIND(",",B1207)-1)</f>
        <v>Dear</v>
      </c>
      <c r="F1207" s="8" t="str">
        <f>CONCATENATE(C1207,"",D1207," ",E1207)</f>
        <v>Ms. Nicole F Dear</v>
      </c>
    </row>
    <row r="1208" spans="1:6" x14ac:dyDescent="0.3">
      <c r="A1208" s="10" t="s">
        <v>4168</v>
      </c>
      <c r="B1208" s="10" t="s">
        <v>4169</v>
      </c>
      <c r="C1208" s="14" t="str">
        <f>MID(B1208,FIND(",",B1208)+2,FIND(".",B1208)-FIND(",",B1208))</f>
        <v xml:space="preserve">Ms. </v>
      </c>
      <c r="D1208" s="8" t="str">
        <f>TRIM(MID(B1208,FIND(".",B1208)+1,LEN(B1208)))</f>
        <v>Krista L</v>
      </c>
      <c r="E1208" s="8" t="str">
        <f>LEFT(B1208,FIND(",",B1208)-1)</f>
        <v>Lederer</v>
      </c>
      <c r="F1208" s="8" t="str">
        <f>CONCATENATE(C1208,"",D1208," ",E1208)</f>
        <v>Ms. Krista L Lederer</v>
      </c>
    </row>
    <row r="1209" spans="1:6" x14ac:dyDescent="0.3">
      <c r="A1209" s="10" t="s">
        <v>4170</v>
      </c>
      <c r="B1209" s="10" t="s">
        <v>4171</v>
      </c>
      <c r="C1209" s="14" t="str">
        <f>MID(B1209,FIND(",",B1209)+2,FIND(".",B1209)-FIND(",",B1209))</f>
        <v xml:space="preserve">Ms. </v>
      </c>
      <c r="D1209" s="8" t="str">
        <f>TRIM(MID(B1209,FIND(".",B1209)+1,LEN(B1209)))</f>
        <v>Denise</v>
      </c>
      <c r="E1209" s="8" t="str">
        <f>LEFT(B1209,FIND(",",B1209)-1)</f>
        <v>Robson</v>
      </c>
      <c r="F1209" s="8" t="str">
        <f>CONCATENATE(C1209,"",D1209," ",E1209)</f>
        <v>Ms. Denise Robson</v>
      </c>
    </row>
    <row r="1210" spans="1:6" x14ac:dyDescent="0.3">
      <c r="A1210" s="10" t="s">
        <v>4172</v>
      </c>
      <c r="B1210" s="10" t="s">
        <v>4173</v>
      </c>
      <c r="C1210" s="14" t="str">
        <f>MID(B1210,FIND(",",B1210)+2,FIND(".",B1210)-FIND(",",B1210))</f>
        <v xml:space="preserve">Mr. </v>
      </c>
      <c r="D1210" s="8" t="str">
        <f>TRIM(MID(B1210,FIND(".",B1210)+1,LEN(B1210)))</f>
        <v>Ariel</v>
      </c>
      <c r="E1210" s="8" t="str">
        <f>LEFT(B1210,FIND(",",B1210)-1)</f>
        <v>Galvan</v>
      </c>
      <c r="F1210" s="8" t="str">
        <f>CONCATENATE(C1210,"",D1210," ",E1210)</f>
        <v>Mr. Ariel Galvan</v>
      </c>
    </row>
    <row r="1211" spans="1:6" x14ac:dyDescent="0.3">
      <c r="A1211" s="10" t="s">
        <v>4174</v>
      </c>
      <c r="B1211" s="10" t="s">
        <v>4175</v>
      </c>
      <c r="C1211" s="14" t="str">
        <f>MID(B1211,FIND(",",B1211)+2,FIND(".",B1211)-FIND(",",B1211))</f>
        <v xml:space="preserve">Mr. </v>
      </c>
      <c r="D1211" s="8" t="str">
        <f>TRIM(MID(B1211,FIND(".",B1211)+1,LEN(B1211)))</f>
        <v>Jeremy</v>
      </c>
      <c r="E1211" s="8" t="str">
        <f>LEFT(B1211,FIND(",",B1211)-1)</f>
        <v>Walsh</v>
      </c>
      <c r="F1211" s="8" t="str">
        <f>CONCATENATE(C1211,"",D1211," ",E1211)</f>
        <v>Mr. Jeremy Walsh</v>
      </c>
    </row>
    <row r="1212" spans="1:6" x14ac:dyDescent="0.3">
      <c r="A1212" s="10" t="s">
        <v>4176</v>
      </c>
      <c r="B1212" s="10" t="s">
        <v>4177</v>
      </c>
      <c r="C1212" s="14" t="str">
        <f>MID(B1212,FIND(",",B1212)+2,FIND(".",B1212)-FIND(",",B1212))</f>
        <v xml:space="preserve">Ms. </v>
      </c>
      <c r="D1212" s="8" t="str">
        <f>TRIM(MID(B1212,FIND(".",B1212)+1,LEN(B1212)))</f>
        <v>Rosalie</v>
      </c>
      <c r="E1212" s="8" t="str">
        <f>LEFT(B1212,FIND(",",B1212)-1)</f>
        <v>Teeuwen</v>
      </c>
      <c r="F1212" s="8" t="str">
        <f>CONCATENATE(C1212,"",D1212," ",E1212)</f>
        <v>Ms. Rosalie Teeuwen</v>
      </c>
    </row>
    <row r="1213" spans="1:6" x14ac:dyDescent="0.3">
      <c r="A1213" s="10" t="s">
        <v>4178</v>
      </c>
      <c r="B1213" s="10" t="s">
        <v>4179</v>
      </c>
      <c r="C1213" s="14" t="str">
        <f>MID(B1213,FIND(",",B1213)+2,FIND(".",B1213)-FIND(",",B1213))</f>
        <v xml:space="preserve">Mr. </v>
      </c>
      <c r="D1213" s="8" t="str">
        <f>TRIM(MID(B1213,FIND(".",B1213)+1,LEN(B1213)))</f>
        <v>Jay</v>
      </c>
      <c r="E1213" s="8" t="str">
        <f>LEFT(B1213,FIND(",",B1213)-1)</f>
        <v>List</v>
      </c>
      <c r="F1213" s="8" t="str">
        <f>CONCATENATE(C1213,"",D1213," ",E1213)</f>
        <v>Mr. Jay List</v>
      </c>
    </row>
    <row r="1214" spans="1:6" x14ac:dyDescent="0.3">
      <c r="A1214" s="10" t="s">
        <v>418</v>
      </c>
      <c r="B1214" s="10" t="s">
        <v>419</v>
      </c>
      <c r="C1214" s="14" t="str">
        <f>MID(B1214,FIND(",",B1214)+2,FIND(".",B1214)-FIND(",",B1214))</f>
        <v xml:space="preserve">Ms. </v>
      </c>
      <c r="D1214" s="8" t="str">
        <f>TRIM(MID(B1214,FIND(".",B1214)+1,LEN(B1214)))</f>
        <v>Calesse</v>
      </c>
      <c r="E1214" s="8" t="str">
        <f>LEFT(B1214,FIND(",",B1214)-1)</f>
        <v>Cardosi</v>
      </c>
      <c r="F1214" s="8" t="str">
        <f>CONCATENATE(C1214,"",D1214," ",E1214)</f>
        <v>Ms. Calesse Cardosi</v>
      </c>
    </row>
    <row r="1215" spans="1:6" x14ac:dyDescent="0.3">
      <c r="A1215" s="10" t="s">
        <v>4180</v>
      </c>
      <c r="B1215" s="10" t="s">
        <v>4181</v>
      </c>
      <c r="C1215" s="14" t="str">
        <f>MID(B1215,FIND(",",B1215)+2,FIND(".",B1215)-FIND(",",B1215))</f>
        <v xml:space="preserve">Mr. </v>
      </c>
      <c r="D1215" s="8" t="str">
        <f>TRIM(MID(B1215,FIND(".",B1215)+1,LEN(B1215)))</f>
        <v>Vitaliy</v>
      </c>
      <c r="E1215" s="8" t="str">
        <f>LEFT(B1215,FIND(",",B1215)-1)</f>
        <v>Shafar</v>
      </c>
      <c r="F1215" s="8" t="str">
        <f>CONCATENATE(C1215,"",D1215," ",E1215)</f>
        <v>Mr. Vitaliy Shafar</v>
      </c>
    </row>
    <row r="1216" spans="1:6" x14ac:dyDescent="0.3">
      <c r="A1216" s="10" t="s">
        <v>4182</v>
      </c>
      <c r="B1216" s="10" t="s">
        <v>4183</v>
      </c>
      <c r="C1216" s="14" t="str">
        <f>MID(B1216,FIND(",",B1216)+2,FIND(".",B1216)-FIND(",",B1216))</f>
        <v xml:space="preserve">Mr. </v>
      </c>
      <c r="D1216" s="8" t="str">
        <f>TRIM(MID(B1216,FIND(".",B1216)+1,LEN(B1216)))</f>
        <v>Benjamin W.</v>
      </c>
      <c r="E1216" s="8" t="str">
        <f>LEFT(B1216,FIND(",",B1216)-1)</f>
        <v>Copenhaver</v>
      </c>
      <c r="F1216" s="8" t="str">
        <f>CONCATENATE(C1216,"",D1216," ",E1216)</f>
        <v>Mr. Benjamin W. Copenhaver</v>
      </c>
    </row>
    <row r="1217" spans="1:6" x14ac:dyDescent="0.3">
      <c r="A1217" s="10" t="s">
        <v>4184</v>
      </c>
      <c r="B1217" s="10" t="s">
        <v>4185</v>
      </c>
      <c r="C1217" s="14" t="str">
        <f>MID(B1217,FIND(",",B1217)+2,FIND(".",B1217)-FIND(",",B1217))</f>
        <v xml:space="preserve">Mr. </v>
      </c>
      <c r="D1217" s="8" t="str">
        <f>TRIM(MID(B1217,FIND(".",B1217)+1,LEN(B1217)))</f>
        <v>Jesse</v>
      </c>
      <c r="E1217" s="8" t="str">
        <f>LEFT(B1217,FIND(",",B1217)-1)</f>
        <v>Stump</v>
      </c>
      <c r="F1217" s="8" t="str">
        <f>CONCATENATE(C1217,"",D1217," ",E1217)</f>
        <v>Mr. Jesse Stump</v>
      </c>
    </row>
    <row r="1218" spans="1:6" x14ac:dyDescent="0.3">
      <c r="A1218" s="10" t="s">
        <v>4186</v>
      </c>
      <c r="B1218" s="10" t="s">
        <v>4187</v>
      </c>
      <c r="C1218" s="14" t="str">
        <f>MID(B1218,FIND(",",B1218)+2,FIND(".",B1218)-FIND(",",B1218))</f>
        <v xml:space="preserve">Mr. </v>
      </c>
      <c r="D1218" s="8" t="str">
        <f>TRIM(MID(B1218,FIND(".",B1218)+1,LEN(B1218)))</f>
        <v>Mark</v>
      </c>
      <c r="E1218" s="8" t="str">
        <f>LEFT(B1218,FIND(",",B1218)-1)</f>
        <v>Wehrman</v>
      </c>
      <c r="F1218" s="8" t="str">
        <f>CONCATENATE(C1218,"",D1218," ",E1218)</f>
        <v>Mr. Mark Wehrman</v>
      </c>
    </row>
    <row r="1219" spans="1:6" x14ac:dyDescent="0.3">
      <c r="A1219" s="10" t="s">
        <v>4188</v>
      </c>
      <c r="B1219" s="10" t="s">
        <v>4189</v>
      </c>
      <c r="C1219" s="14" t="str">
        <f>MID(B1219,FIND(",",B1219)+2,FIND(".",B1219)-FIND(",",B1219))</f>
        <v xml:space="preserve">Ms. </v>
      </c>
      <c r="D1219" s="8" t="str">
        <f>TRIM(MID(B1219,FIND(".",B1219)+1,LEN(B1219)))</f>
        <v>Lauren</v>
      </c>
      <c r="E1219" s="8" t="str">
        <f>LEFT(B1219,FIND(",",B1219)-1)</f>
        <v>Sischo</v>
      </c>
      <c r="F1219" s="8" t="str">
        <f>CONCATENATE(C1219,"",D1219," ",E1219)</f>
        <v>Ms. Lauren Sischo</v>
      </c>
    </row>
    <row r="1220" spans="1:6" x14ac:dyDescent="0.3">
      <c r="A1220" s="10" t="s">
        <v>4190</v>
      </c>
      <c r="B1220" s="10" t="s">
        <v>4191</v>
      </c>
      <c r="C1220" s="14" t="str">
        <f>MID(B1220,FIND(",",B1220)+2,FIND(".",B1220)-FIND(",",B1220))</f>
        <v xml:space="preserve">Mr. </v>
      </c>
      <c r="D1220" s="8" t="str">
        <f>TRIM(MID(B1220,FIND(".",B1220)+1,LEN(B1220)))</f>
        <v>Massimiliano</v>
      </c>
      <c r="E1220" s="8" t="str">
        <f>LEFT(B1220,FIND(",",B1220)-1)</f>
        <v>Fonti</v>
      </c>
      <c r="F1220" s="8" t="str">
        <f>CONCATENATE(C1220,"",D1220," ",E1220)</f>
        <v>Mr. Massimiliano Fonti</v>
      </c>
    </row>
    <row r="1221" spans="1:6" x14ac:dyDescent="0.3">
      <c r="A1221" s="10" t="s">
        <v>4192</v>
      </c>
      <c r="B1221" s="10" t="s">
        <v>4193</v>
      </c>
      <c r="C1221" s="14" t="str">
        <f>MID(B1221,FIND(",",B1221)+2,FIND(".",B1221)-FIND(",",B1221))</f>
        <v xml:space="preserve">Mr. </v>
      </c>
      <c r="D1221" s="8" t="str">
        <f>TRIM(MID(B1221,FIND(".",B1221)+1,LEN(B1221)))</f>
        <v>Josh</v>
      </c>
      <c r="E1221" s="8" t="str">
        <f>LEFT(B1221,FIND(",",B1221)-1)</f>
        <v>Merlis</v>
      </c>
      <c r="F1221" s="8" t="str">
        <f>CONCATENATE(C1221,"",D1221," ",E1221)</f>
        <v>Mr. Josh Merlis</v>
      </c>
    </row>
    <row r="1222" spans="1:6" x14ac:dyDescent="0.3">
      <c r="A1222" s="10" t="s">
        <v>4194</v>
      </c>
      <c r="B1222" s="10" t="s">
        <v>4195</v>
      </c>
      <c r="C1222" s="14" t="str">
        <f>MID(B1222,FIND(",",B1222)+2,FIND(".",B1222)-FIND(",",B1222))</f>
        <v xml:space="preserve">Mr. </v>
      </c>
      <c r="D1222" s="8" t="str">
        <f>TRIM(MID(B1222,FIND(".",B1222)+1,LEN(B1222)))</f>
        <v>Kiyokatsu</v>
      </c>
      <c r="E1222" s="8" t="str">
        <f>LEFT(B1222,FIND(",",B1222)-1)</f>
        <v>Hasegawa</v>
      </c>
      <c r="F1222" s="8" t="str">
        <f>CONCATENATE(C1222,"",D1222," ",E1222)</f>
        <v>Mr. Kiyokatsu Hasegawa</v>
      </c>
    </row>
    <row r="1223" spans="1:6" x14ac:dyDescent="0.3">
      <c r="A1223" s="10" t="s">
        <v>4196</v>
      </c>
      <c r="B1223" s="10" t="s">
        <v>4197</v>
      </c>
      <c r="C1223" s="14" t="str">
        <f>MID(B1223,FIND(",",B1223)+2,FIND(".",B1223)-FIND(",",B1223))</f>
        <v xml:space="preserve">Ms. </v>
      </c>
      <c r="D1223" s="8" t="str">
        <f>TRIM(MID(B1223,FIND(".",B1223)+1,LEN(B1223)))</f>
        <v>Amanda L</v>
      </c>
      <c r="E1223" s="8" t="str">
        <f>LEFT(B1223,FIND(",",B1223)-1)</f>
        <v>Haselden</v>
      </c>
      <c r="F1223" s="8" t="str">
        <f>CONCATENATE(C1223,"",D1223," ",E1223)</f>
        <v>Ms. Amanda L Haselden</v>
      </c>
    </row>
    <row r="1224" spans="1:6" x14ac:dyDescent="0.3">
      <c r="A1224" s="10" t="s">
        <v>4198</v>
      </c>
      <c r="B1224" s="10" t="s">
        <v>4199</v>
      </c>
      <c r="C1224" s="14" t="str">
        <f>MID(B1224,FIND(",",B1224)+2,FIND(".",B1224)-FIND(",",B1224))</f>
        <v xml:space="preserve">Mr. </v>
      </c>
      <c r="D1224" s="8" t="str">
        <f>TRIM(MID(B1224,FIND(".",B1224)+1,LEN(B1224)))</f>
        <v>Matthew</v>
      </c>
      <c r="E1224" s="8" t="str">
        <f>LEFT(B1224,FIND(",",B1224)-1)</f>
        <v>Simonson</v>
      </c>
      <c r="F1224" s="8" t="str">
        <f>CONCATENATE(C1224,"",D1224," ",E1224)</f>
        <v>Mr. Matthew Simonson</v>
      </c>
    </row>
    <row r="1225" spans="1:6" x14ac:dyDescent="0.3">
      <c r="A1225" s="10" t="s">
        <v>42</v>
      </c>
      <c r="B1225" s="10" t="s">
        <v>43</v>
      </c>
      <c r="C1225" s="14" t="str">
        <f>MID(B1225,FIND(",",B1225)+2,FIND(".",B1225)-FIND(",",B1225))</f>
        <v xml:space="preserve">Mr. </v>
      </c>
      <c r="D1225" s="8" t="str">
        <f>TRIM(MID(B1225,FIND(".",B1225)+1,LEN(B1225)))</f>
        <v>Myles</v>
      </c>
      <c r="E1225" s="8" t="str">
        <f>LEFT(B1225,FIND(",",B1225)-1)</f>
        <v>Fennon</v>
      </c>
      <c r="F1225" s="8" t="str">
        <f>CONCATENATE(C1225,"",D1225," ",E1225)</f>
        <v>Mr. Myles Fennon</v>
      </c>
    </row>
    <row r="1226" spans="1:6" x14ac:dyDescent="0.3">
      <c r="A1226" s="10" t="s">
        <v>420</v>
      </c>
      <c r="B1226" s="10" t="s">
        <v>421</v>
      </c>
      <c r="C1226" s="14" t="str">
        <f>MID(B1226,FIND(",",B1226)+2,FIND(".",B1226)-FIND(",",B1226))</f>
        <v xml:space="preserve">Ms. </v>
      </c>
      <c r="D1226" s="8" t="str">
        <f>TRIM(MID(B1226,FIND(".",B1226)+1,LEN(B1226)))</f>
        <v>Kate L</v>
      </c>
      <c r="E1226" s="8" t="str">
        <f>LEFT(B1226,FIND(",",B1226)-1)</f>
        <v>Looney</v>
      </c>
      <c r="F1226" s="8" t="str">
        <f>CONCATENATE(C1226,"",D1226," ",E1226)</f>
        <v>Ms. Kate L Looney</v>
      </c>
    </row>
    <row r="1227" spans="1:6" x14ac:dyDescent="0.3">
      <c r="A1227" s="10" t="s">
        <v>4200</v>
      </c>
      <c r="B1227" s="10" t="s">
        <v>4201</v>
      </c>
      <c r="C1227" s="14" t="str">
        <f>MID(B1227,FIND(",",B1227)+2,FIND(".",B1227)-FIND(",",B1227))</f>
        <v xml:space="preserve">Ms. </v>
      </c>
      <c r="D1227" s="8" t="str">
        <f>TRIM(MID(B1227,FIND(".",B1227)+1,LEN(B1227)))</f>
        <v>Julia M</v>
      </c>
      <c r="E1227" s="8" t="str">
        <f>LEFT(B1227,FIND(",",B1227)-1)</f>
        <v>Montag</v>
      </c>
      <c r="F1227" s="8" t="str">
        <f>CONCATENATE(C1227,"",D1227," ",E1227)</f>
        <v>Ms. Julia M Montag</v>
      </c>
    </row>
    <row r="1228" spans="1:6" x14ac:dyDescent="0.3">
      <c r="A1228" s="10" t="s">
        <v>4202</v>
      </c>
      <c r="B1228" s="10" t="s">
        <v>4203</v>
      </c>
      <c r="C1228" s="14" t="str">
        <f>MID(B1228,FIND(",",B1228)+2,FIND(".",B1228)-FIND(",",B1228))</f>
        <v xml:space="preserve">Ms. </v>
      </c>
      <c r="D1228" s="8" t="str">
        <f>TRIM(MID(B1228,FIND(".",B1228)+1,LEN(B1228)))</f>
        <v>Rhea</v>
      </c>
      <c r="E1228" s="8" t="str">
        <f>LEFT(B1228,FIND(",",B1228)-1)</f>
        <v>Deroian</v>
      </c>
      <c r="F1228" s="8" t="str">
        <f>CONCATENATE(C1228,"",D1228," ",E1228)</f>
        <v>Ms. Rhea Deroian</v>
      </c>
    </row>
    <row r="1229" spans="1:6" x14ac:dyDescent="0.3">
      <c r="A1229" s="10" t="s">
        <v>4204</v>
      </c>
      <c r="B1229" s="10" t="s">
        <v>4205</v>
      </c>
      <c r="C1229" s="14" t="str">
        <f>MID(B1229,FIND(",",B1229)+2,FIND(".",B1229)-FIND(",",B1229))</f>
        <v xml:space="preserve">Mr. </v>
      </c>
      <c r="D1229" s="8" t="str">
        <f>TRIM(MID(B1229,FIND(".",B1229)+1,LEN(B1229)))</f>
        <v>Justin</v>
      </c>
      <c r="E1229" s="8" t="str">
        <f>LEFT(B1229,FIND(",",B1229)-1)</f>
        <v>Goetz</v>
      </c>
      <c r="F1229" s="8" t="str">
        <f>CONCATENATE(C1229,"",D1229," ",E1229)</f>
        <v>Mr. Justin Goetz</v>
      </c>
    </row>
    <row r="1230" spans="1:6" x14ac:dyDescent="0.3">
      <c r="A1230" s="10" t="s">
        <v>4206</v>
      </c>
      <c r="B1230" s="10" t="s">
        <v>4207</v>
      </c>
      <c r="C1230" s="14" t="str">
        <f>MID(B1230,FIND(",",B1230)+2,FIND(".",B1230)-FIND(",",B1230))</f>
        <v xml:space="preserve">Mr. </v>
      </c>
      <c r="D1230" s="8" t="str">
        <f>TRIM(MID(B1230,FIND(".",B1230)+1,LEN(B1230)))</f>
        <v>Shamus M.</v>
      </c>
      <c r="E1230" s="8" t="str">
        <f>LEFT(B1230,FIND(",",B1230)-1)</f>
        <v>Brady</v>
      </c>
      <c r="F1230" s="8" t="str">
        <f>CONCATENATE(C1230,"",D1230," ",E1230)</f>
        <v>Mr. Shamus M. Brady</v>
      </c>
    </row>
    <row r="1231" spans="1:6" x14ac:dyDescent="0.3">
      <c r="A1231" s="10" t="s">
        <v>4208</v>
      </c>
      <c r="B1231" s="10" t="s">
        <v>4209</v>
      </c>
      <c r="C1231" s="14" t="str">
        <f>MID(B1231,FIND(",",B1231)+2,FIND(".",B1231)-FIND(",",B1231))</f>
        <v xml:space="preserve">Mr. </v>
      </c>
      <c r="D1231" s="8" t="str">
        <f>TRIM(MID(B1231,FIND(".",B1231)+1,LEN(B1231)))</f>
        <v>Mike</v>
      </c>
      <c r="E1231" s="8" t="str">
        <f>LEFT(B1231,FIND(",",B1231)-1)</f>
        <v>Moran</v>
      </c>
      <c r="F1231" s="8" t="str">
        <f>CONCATENATE(C1231,"",D1231," ",E1231)</f>
        <v>Mr. Mike Moran</v>
      </c>
    </row>
    <row r="1232" spans="1:6" x14ac:dyDescent="0.3">
      <c r="A1232" s="10" t="s">
        <v>4210</v>
      </c>
      <c r="B1232" s="10" t="s">
        <v>4211</v>
      </c>
      <c r="C1232" s="14" t="str">
        <f>MID(B1232,FIND(",",B1232)+2,FIND(".",B1232)-FIND(",",B1232))</f>
        <v xml:space="preserve">Ms. </v>
      </c>
      <c r="D1232" s="8" t="str">
        <f>TRIM(MID(B1232,FIND(".",B1232)+1,LEN(B1232)))</f>
        <v>Mary Beth</v>
      </c>
      <c r="E1232" s="8" t="str">
        <f>LEFT(B1232,FIND(",",B1232)-1)</f>
        <v>Strickler</v>
      </c>
      <c r="F1232" s="8" t="str">
        <f>CONCATENATE(C1232,"",D1232," ",E1232)</f>
        <v>Ms. Mary Beth Strickler</v>
      </c>
    </row>
    <row r="1233" spans="1:6" x14ac:dyDescent="0.3">
      <c r="A1233" s="10" t="s">
        <v>4212</v>
      </c>
      <c r="B1233" s="10" t="s">
        <v>4213</v>
      </c>
      <c r="C1233" s="14" t="str">
        <f>MID(B1233,FIND(",",B1233)+2,FIND(".",B1233)-FIND(",",B1233))</f>
        <v xml:space="preserve">Ms. </v>
      </c>
      <c r="D1233" s="8" t="str">
        <f>TRIM(MID(B1233,FIND(".",B1233)+1,LEN(B1233)))</f>
        <v>Erin</v>
      </c>
      <c r="E1233" s="8" t="str">
        <f>LEFT(B1233,FIND(",",B1233)-1)</f>
        <v>Simone</v>
      </c>
      <c r="F1233" s="8" t="str">
        <f>CONCATENATE(C1233,"",D1233," ",E1233)</f>
        <v>Ms. Erin Simone</v>
      </c>
    </row>
    <row r="1234" spans="1:6" x14ac:dyDescent="0.3">
      <c r="A1234" s="10" t="s">
        <v>4214</v>
      </c>
      <c r="B1234" s="10" t="s">
        <v>4215</v>
      </c>
      <c r="C1234" s="14" t="str">
        <f>MID(B1234,FIND(",",B1234)+2,FIND(".",B1234)-FIND(",",B1234))</f>
        <v xml:space="preserve">Ms. </v>
      </c>
      <c r="D1234" s="8" t="str">
        <f>TRIM(MID(B1234,FIND(".",B1234)+1,LEN(B1234)))</f>
        <v>Hallie</v>
      </c>
      <c r="E1234" s="8" t="str">
        <f>LEFT(B1234,FIND(",",B1234)-1)</f>
        <v>Von Rock</v>
      </c>
      <c r="F1234" s="8" t="str">
        <f>CONCATENATE(C1234,"",D1234," ",E1234)</f>
        <v>Ms. Hallie Von Rock</v>
      </c>
    </row>
    <row r="1235" spans="1:6" x14ac:dyDescent="0.3">
      <c r="A1235" s="10" t="s">
        <v>4216</v>
      </c>
      <c r="B1235" s="10" t="s">
        <v>4217</v>
      </c>
      <c r="C1235" s="14" t="str">
        <f>MID(B1235,FIND(",",B1235)+2,FIND(".",B1235)-FIND(",",B1235))</f>
        <v xml:space="preserve">Ms. </v>
      </c>
      <c r="D1235" s="8" t="str">
        <f>TRIM(MID(B1235,FIND(".",B1235)+1,LEN(B1235)))</f>
        <v>Paige P</v>
      </c>
      <c r="E1235" s="8" t="str">
        <f>LEFT(B1235,FIND(",",B1235)-1)</f>
        <v>Woodard</v>
      </c>
      <c r="F1235" s="8" t="str">
        <f>CONCATENATE(C1235,"",D1235," ",E1235)</f>
        <v>Ms. Paige P Woodard</v>
      </c>
    </row>
    <row r="1236" spans="1:6" x14ac:dyDescent="0.3">
      <c r="A1236" s="10" t="s">
        <v>4218</v>
      </c>
      <c r="B1236" s="10" t="s">
        <v>4219</v>
      </c>
      <c r="C1236" s="14" t="str">
        <f>MID(B1236,FIND(",",B1236)+2,FIND(".",B1236)-FIND(",",B1236))</f>
        <v xml:space="preserve">Ms. </v>
      </c>
      <c r="D1236" s="8" t="str">
        <f>TRIM(MID(B1236,FIND(".",B1236)+1,LEN(B1236)))</f>
        <v>Ji</v>
      </c>
      <c r="E1236" s="8" t="str">
        <f>LEFT(B1236,FIND(",",B1236)-1)</f>
        <v>Li</v>
      </c>
      <c r="F1236" s="8" t="str">
        <f>CONCATENATE(C1236,"",D1236," ",E1236)</f>
        <v>Ms. Ji Li</v>
      </c>
    </row>
    <row r="1237" spans="1:6" x14ac:dyDescent="0.3">
      <c r="A1237" s="10" t="s">
        <v>422</v>
      </c>
      <c r="B1237" s="10" t="s">
        <v>423</v>
      </c>
      <c r="C1237" s="14" t="str">
        <f>MID(B1237,FIND(",",B1237)+2,FIND(".",B1237)-FIND(",",B1237))</f>
        <v xml:space="preserve">Mr. </v>
      </c>
      <c r="D1237" s="8" t="str">
        <f>TRIM(MID(B1237,FIND(".",B1237)+1,LEN(B1237)))</f>
        <v>Sergey</v>
      </c>
      <c r="E1237" s="8" t="str">
        <f>LEFT(B1237,FIND(",",B1237)-1)</f>
        <v>Zyryanov</v>
      </c>
      <c r="F1237" s="8" t="str">
        <f>CONCATENATE(C1237,"",D1237," ",E1237)</f>
        <v>Mr. Sergey Zyryanov</v>
      </c>
    </row>
    <row r="1238" spans="1:6" x14ac:dyDescent="0.3">
      <c r="A1238" s="10" t="s">
        <v>4220</v>
      </c>
      <c r="B1238" s="10" t="s">
        <v>4221</v>
      </c>
      <c r="C1238" s="14" t="str">
        <f>MID(B1238,FIND(",",B1238)+2,FIND(".",B1238)-FIND(",",B1238))</f>
        <v xml:space="preserve">Ms. </v>
      </c>
      <c r="D1238" s="8" t="str">
        <f>TRIM(MID(B1238,FIND(".",B1238)+1,LEN(B1238)))</f>
        <v>Carissa A</v>
      </c>
      <c r="E1238" s="8" t="str">
        <f>LEFT(B1238,FIND(",",B1238)-1)</f>
        <v>Sinda</v>
      </c>
      <c r="F1238" s="8" t="str">
        <f>CONCATENATE(C1238,"",D1238," ",E1238)</f>
        <v>Ms. Carissa A Sinda</v>
      </c>
    </row>
    <row r="1239" spans="1:6" x14ac:dyDescent="0.3">
      <c r="A1239" s="10" t="s">
        <v>4222</v>
      </c>
      <c r="B1239" s="10" t="s">
        <v>4223</v>
      </c>
      <c r="C1239" s="14" t="str">
        <f>MID(B1239,FIND(",",B1239)+2,FIND(".",B1239)-FIND(",",B1239))</f>
        <v xml:space="preserve">Ms. </v>
      </c>
      <c r="D1239" s="8" t="str">
        <f>TRIM(MID(B1239,FIND(".",B1239)+1,LEN(B1239)))</f>
        <v>Mona</v>
      </c>
      <c r="E1239" s="8" t="str">
        <f>LEFT(B1239,FIND(",",B1239)-1)</f>
        <v>Rydland</v>
      </c>
      <c r="F1239" s="8" t="str">
        <f>CONCATENATE(C1239,"",D1239," ",E1239)</f>
        <v>Ms. Mona Rydland</v>
      </c>
    </row>
    <row r="1240" spans="1:6" x14ac:dyDescent="0.3">
      <c r="A1240" s="10" t="s">
        <v>4224</v>
      </c>
      <c r="B1240" s="10" t="s">
        <v>4225</v>
      </c>
      <c r="C1240" s="14" t="str">
        <f>MID(B1240,FIND(",",B1240)+2,FIND(".",B1240)-FIND(",",B1240))</f>
        <v xml:space="preserve">Ms. </v>
      </c>
      <c r="D1240" s="8" t="str">
        <f>TRIM(MID(B1240,FIND(".",B1240)+1,LEN(B1240)))</f>
        <v>Kristin R.</v>
      </c>
      <c r="E1240" s="8" t="str">
        <f>LEFT(B1240,FIND(",",B1240)-1)</f>
        <v>Vespa</v>
      </c>
      <c r="F1240" s="8" t="str">
        <f>CONCATENATE(C1240,"",D1240," ",E1240)</f>
        <v>Ms. Kristin R. Vespa</v>
      </c>
    </row>
    <row r="1241" spans="1:6" x14ac:dyDescent="0.3">
      <c r="A1241" s="10" t="s">
        <v>4226</v>
      </c>
      <c r="B1241" s="10" t="s">
        <v>4227</v>
      </c>
      <c r="C1241" s="14" t="str">
        <f>MID(B1241,FIND(",",B1241)+2,FIND(".",B1241)-FIND(",",B1241))</f>
        <v xml:space="preserve">Ms. </v>
      </c>
      <c r="D1241" s="8" t="str">
        <f>TRIM(MID(B1241,FIND(".",B1241)+1,LEN(B1241)))</f>
        <v>Beth</v>
      </c>
      <c r="E1241" s="8" t="str">
        <f>LEFT(B1241,FIND(",",B1241)-1)</f>
        <v>Meadows</v>
      </c>
      <c r="F1241" s="8" t="str">
        <f>CONCATENATE(C1241,"",D1241," ",E1241)</f>
        <v>Ms. Beth Meadows</v>
      </c>
    </row>
    <row r="1242" spans="1:6" x14ac:dyDescent="0.3">
      <c r="A1242" s="10" t="s">
        <v>4228</v>
      </c>
      <c r="B1242" s="10" t="s">
        <v>4229</v>
      </c>
      <c r="C1242" s="14" t="str">
        <f>MID(B1242,FIND(",",B1242)+2,FIND(".",B1242)-FIND(",",B1242))</f>
        <v xml:space="preserve">Ms. </v>
      </c>
      <c r="D1242" s="8" t="str">
        <f>TRIM(MID(B1242,FIND(".",B1242)+1,LEN(B1242)))</f>
        <v>Allison</v>
      </c>
      <c r="E1242" s="8" t="str">
        <f>LEFT(B1242,FIND(",",B1242)-1)</f>
        <v>Toppen</v>
      </c>
      <c r="F1242" s="8" t="str">
        <f>CONCATENATE(C1242,"",D1242," ",E1242)</f>
        <v>Ms. Allison Toppen</v>
      </c>
    </row>
    <row r="1243" spans="1:6" x14ac:dyDescent="0.3">
      <c r="A1243" s="10" t="s">
        <v>4230</v>
      </c>
      <c r="B1243" s="10" t="s">
        <v>4231</v>
      </c>
      <c r="C1243" s="14" t="str">
        <f>MID(B1243,FIND(",",B1243)+2,FIND(".",B1243)-FIND(",",B1243))</f>
        <v xml:space="preserve">Ms. </v>
      </c>
      <c r="D1243" s="8" t="str">
        <f>TRIM(MID(B1243,FIND(".",B1243)+1,LEN(B1243)))</f>
        <v>Ashley E</v>
      </c>
      <c r="E1243" s="8" t="str">
        <f>LEFT(B1243,FIND(",",B1243)-1)</f>
        <v>Ermer</v>
      </c>
      <c r="F1243" s="8" t="str">
        <f>CONCATENATE(C1243,"",D1243," ",E1243)</f>
        <v>Ms. Ashley E Ermer</v>
      </c>
    </row>
    <row r="1244" spans="1:6" x14ac:dyDescent="0.3">
      <c r="A1244" s="10" t="s">
        <v>4232</v>
      </c>
      <c r="B1244" s="10" t="s">
        <v>4233</v>
      </c>
      <c r="C1244" s="14" t="str">
        <f>MID(B1244,FIND(",",B1244)+2,FIND(".",B1244)-FIND(",",B1244))</f>
        <v xml:space="preserve">Ms. </v>
      </c>
      <c r="D1244" s="8" t="str">
        <f>TRIM(MID(B1244,FIND(".",B1244)+1,LEN(B1244)))</f>
        <v>Hilary K.</v>
      </c>
      <c r="E1244" s="8" t="str">
        <f>LEFT(B1244,FIND(",",B1244)-1)</f>
        <v>Dionne</v>
      </c>
      <c r="F1244" s="8" t="str">
        <f>CONCATENATE(C1244,"",D1244," ",E1244)</f>
        <v>Ms. Hilary K. Dionne</v>
      </c>
    </row>
    <row r="1245" spans="1:6" x14ac:dyDescent="0.3">
      <c r="A1245" s="10" t="s">
        <v>4234</v>
      </c>
      <c r="B1245" s="10" t="s">
        <v>4235</v>
      </c>
      <c r="C1245" s="14" t="str">
        <f>MID(B1245,FIND(",",B1245)+2,FIND(".",B1245)-FIND(",",B1245))</f>
        <v xml:space="preserve">Ms. </v>
      </c>
      <c r="D1245" s="8" t="str">
        <f>TRIM(MID(B1245,FIND(".",B1245)+1,LEN(B1245)))</f>
        <v>Dominique</v>
      </c>
      <c r="E1245" s="8" t="str">
        <f>LEFT(B1245,FIND(",",B1245)-1)</f>
        <v>Stasulli</v>
      </c>
      <c r="F1245" s="8" t="str">
        <f>CONCATENATE(C1245,"",D1245," ",E1245)</f>
        <v>Ms. Dominique Stasulli</v>
      </c>
    </row>
    <row r="1246" spans="1:6" x14ac:dyDescent="0.3">
      <c r="A1246" s="10" t="s">
        <v>4236</v>
      </c>
      <c r="B1246" s="10" t="s">
        <v>4237</v>
      </c>
      <c r="C1246" s="14" t="str">
        <f>MID(B1246,FIND(",",B1246)+2,FIND(".",B1246)-FIND(",",B1246))</f>
        <v xml:space="preserve">Mr. </v>
      </c>
      <c r="D1246" s="8" t="str">
        <f>TRIM(MID(B1246,FIND(".",B1246)+1,LEN(B1246)))</f>
        <v>Carlos I</v>
      </c>
      <c r="E1246" s="8" t="str">
        <f>LEFT(B1246,FIND(",",B1246)-1)</f>
        <v>Duran</v>
      </c>
      <c r="F1246" s="8" t="str">
        <f>CONCATENATE(C1246,"",D1246," ",E1246)</f>
        <v>Mr. Carlos I Duran</v>
      </c>
    </row>
    <row r="1247" spans="1:6" x14ac:dyDescent="0.3">
      <c r="A1247" s="10" t="s">
        <v>4238</v>
      </c>
      <c r="B1247" s="10" t="s">
        <v>4239</v>
      </c>
      <c r="C1247" s="14" t="str">
        <f>MID(B1247,FIND(",",B1247)+2,FIND(".",B1247)-FIND(",",B1247))</f>
        <v xml:space="preserve">Mr. </v>
      </c>
      <c r="D1247" s="8" t="str">
        <f>TRIM(MID(B1247,FIND(".",B1247)+1,LEN(B1247)))</f>
        <v>Matthew</v>
      </c>
      <c r="E1247" s="8" t="str">
        <f>LEFT(B1247,FIND(",",B1247)-1)</f>
        <v>Klundt</v>
      </c>
      <c r="F1247" s="8" t="str">
        <f>CONCATENATE(C1247,"",D1247," ",E1247)</f>
        <v>Mr. Matthew Klundt</v>
      </c>
    </row>
    <row r="1248" spans="1:6" x14ac:dyDescent="0.3">
      <c r="A1248" s="10" t="s">
        <v>424</v>
      </c>
      <c r="B1248" s="10" t="s">
        <v>425</v>
      </c>
      <c r="C1248" s="14" t="str">
        <f>MID(B1248,FIND(",",B1248)+2,FIND(".",B1248)-FIND(",",B1248))</f>
        <v xml:space="preserve">Mr. </v>
      </c>
      <c r="D1248" s="8" t="str">
        <f>TRIM(MID(B1248,FIND(".",B1248)+1,LEN(B1248)))</f>
        <v>Timothy V</v>
      </c>
      <c r="E1248" s="8" t="str">
        <f>LEFT(B1248,FIND(",",B1248)-1)</f>
        <v>Gavin</v>
      </c>
      <c r="F1248" s="8" t="str">
        <f>CONCATENATE(C1248,"",D1248," ",E1248)</f>
        <v>Mr. Timothy V Gavin</v>
      </c>
    </row>
    <row r="1249" spans="1:6" x14ac:dyDescent="0.3">
      <c r="A1249" s="10" t="s">
        <v>4240</v>
      </c>
      <c r="B1249" s="10" t="s">
        <v>4241</v>
      </c>
      <c r="C1249" s="14" t="str">
        <f>MID(B1249,FIND(",",B1249)+2,FIND(".",B1249)-FIND(",",B1249))</f>
        <v xml:space="preserve">Ms. </v>
      </c>
      <c r="D1249" s="8" t="str">
        <f>TRIM(MID(B1249,FIND(".",B1249)+1,LEN(B1249)))</f>
        <v>Kara</v>
      </c>
      <c r="E1249" s="8" t="str">
        <f>LEFT(B1249,FIND(",",B1249)-1)</f>
        <v>Waters</v>
      </c>
      <c r="F1249" s="8" t="str">
        <f>CONCATENATE(C1249,"",D1249," ",E1249)</f>
        <v>Ms. Kara Waters</v>
      </c>
    </row>
    <row r="1250" spans="1:6" x14ac:dyDescent="0.3">
      <c r="A1250" s="10" t="s">
        <v>4242</v>
      </c>
      <c r="B1250" s="10" t="s">
        <v>4243</v>
      </c>
      <c r="C1250" s="14" t="str">
        <f>MID(B1250,FIND(",",B1250)+2,FIND(".",B1250)-FIND(",",B1250))</f>
        <v xml:space="preserve">Ms. </v>
      </c>
      <c r="D1250" s="8" t="str">
        <f>TRIM(MID(B1250,FIND(".",B1250)+1,LEN(B1250)))</f>
        <v>Sarah S</v>
      </c>
      <c r="E1250" s="8" t="str">
        <f>LEFT(B1250,FIND(",",B1250)-1)</f>
        <v>Rusk</v>
      </c>
      <c r="F1250" s="8" t="str">
        <f>CONCATENATE(C1250,"",D1250," ",E1250)</f>
        <v>Ms. Sarah S Rusk</v>
      </c>
    </row>
    <row r="1251" spans="1:6" x14ac:dyDescent="0.3">
      <c r="A1251" s="10" t="s">
        <v>4244</v>
      </c>
      <c r="B1251" s="10" t="s">
        <v>4245</v>
      </c>
      <c r="C1251" s="14" t="str">
        <f>MID(B1251,FIND(",",B1251)+2,FIND(".",B1251)-FIND(",",B1251))</f>
        <v xml:space="preserve">Ms. </v>
      </c>
      <c r="D1251" s="8" t="str">
        <f>TRIM(MID(B1251,FIND(".",B1251)+1,LEN(B1251)))</f>
        <v>Shauna R.</v>
      </c>
      <c r="E1251" s="8" t="str">
        <f>LEFT(B1251,FIND(",",B1251)-1)</f>
        <v>Gersbach</v>
      </c>
      <c r="F1251" s="8" t="str">
        <f>CONCATENATE(C1251,"",D1251," ",E1251)</f>
        <v>Ms. Shauna R. Gersbach</v>
      </c>
    </row>
    <row r="1252" spans="1:6" x14ac:dyDescent="0.3">
      <c r="A1252" s="10" t="s">
        <v>4246</v>
      </c>
      <c r="B1252" s="10" t="s">
        <v>4247</v>
      </c>
      <c r="C1252" s="14" t="str">
        <f>MID(B1252,FIND(",",B1252)+2,FIND(".",B1252)-FIND(",",B1252))</f>
        <v xml:space="preserve">Ms. </v>
      </c>
      <c r="D1252" s="8" t="str">
        <f>TRIM(MID(B1252,FIND(".",B1252)+1,LEN(B1252)))</f>
        <v>Lindsay J.</v>
      </c>
      <c r="E1252" s="8" t="str">
        <f>LEFT(B1252,FIND(",",B1252)-1)</f>
        <v>Taylor-Watson</v>
      </c>
      <c r="F1252" s="8" t="str">
        <f>CONCATENATE(C1252,"",D1252," ",E1252)</f>
        <v>Ms. Lindsay J. Taylor-Watson</v>
      </c>
    </row>
    <row r="1253" spans="1:6" x14ac:dyDescent="0.3">
      <c r="A1253" s="10" t="s">
        <v>4248</v>
      </c>
      <c r="B1253" s="10" t="s">
        <v>4249</v>
      </c>
      <c r="C1253" s="14" t="str">
        <f>MID(B1253,FIND(",",B1253)+2,FIND(".",B1253)-FIND(",",B1253))</f>
        <v xml:space="preserve">Ms. </v>
      </c>
      <c r="D1253" s="8" t="str">
        <f>TRIM(MID(B1253,FIND(".",B1253)+1,LEN(B1253)))</f>
        <v>Danya A.</v>
      </c>
      <c r="E1253" s="8" t="str">
        <f>LEFT(B1253,FIND(",",B1253)-1)</f>
        <v>Crawford</v>
      </c>
      <c r="F1253" s="8" t="str">
        <f>CONCATENATE(C1253,"",D1253," ",E1253)</f>
        <v>Ms. Danya A. Crawford</v>
      </c>
    </row>
    <row r="1254" spans="1:6" x14ac:dyDescent="0.3">
      <c r="A1254" s="10" t="s">
        <v>4250</v>
      </c>
      <c r="B1254" s="10" t="s">
        <v>4251</v>
      </c>
      <c r="C1254" s="14" t="str">
        <f>MID(B1254,FIND(",",B1254)+2,FIND(".",B1254)-FIND(",",B1254))</f>
        <v xml:space="preserve">Ms. </v>
      </c>
      <c r="D1254" s="8" t="str">
        <f>TRIM(MID(B1254,FIND(".",B1254)+1,LEN(B1254)))</f>
        <v>Lorraine</v>
      </c>
      <c r="E1254" s="8" t="str">
        <f>LEFT(B1254,FIND(",",B1254)-1)</f>
        <v>Levitsky</v>
      </c>
      <c r="F1254" s="8" t="str">
        <f>CONCATENATE(C1254,"",D1254," ",E1254)</f>
        <v>Ms. Lorraine Levitsky</v>
      </c>
    </row>
    <row r="1255" spans="1:6" x14ac:dyDescent="0.3">
      <c r="A1255" s="10" t="s">
        <v>4252</v>
      </c>
      <c r="B1255" s="10" t="s">
        <v>4253</v>
      </c>
      <c r="C1255" s="14" t="str">
        <f>MID(B1255,FIND(",",B1255)+2,FIND(".",B1255)-FIND(",",B1255))</f>
        <v xml:space="preserve">Ms. </v>
      </c>
      <c r="D1255" s="8" t="str">
        <f>TRIM(MID(B1255,FIND(".",B1255)+1,LEN(B1255)))</f>
        <v>Jennifer L.</v>
      </c>
      <c r="E1255" s="8" t="str">
        <f>LEFT(B1255,FIND(",",B1255)-1)</f>
        <v>Carroll</v>
      </c>
      <c r="F1255" s="8" t="str">
        <f>CONCATENATE(C1255,"",D1255," ",E1255)</f>
        <v>Ms. Jennifer L. Carroll</v>
      </c>
    </row>
    <row r="1256" spans="1:6" x14ac:dyDescent="0.3">
      <c r="A1256" s="10" t="s">
        <v>4254</v>
      </c>
      <c r="B1256" s="10" t="s">
        <v>4255</v>
      </c>
      <c r="C1256" s="14" t="str">
        <f>MID(B1256,FIND(",",B1256)+2,FIND(".",B1256)-FIND(",",B1256))</f>
        <v xml:space="preserve">Mr. </v>
      </c>
      <c r="D1256" s="8" t="str">
        <f>TRIM(MID(B1256,FIND(".",B1256)+1,LEN(B1256)))</f>
        <v>Jesus Sr.</v>
      </c>
      <c r="E1256" s="8" t="str">
        <f>LEFT(B1256,FIND(",",B1256)-1)</f>
        <v>Campos</v>
      </c>
      <c r="F1256" s="8" t="str">
        <f>CONCATENATE(C1256,"",D1256," ",E1256)</f>
        <v>Mr. Jesus Sr. Campos</v>
      </c>
    </row>
    <row r="1257" spans="1:6" x14ac:dyDescent="0.3">
      <c r="A1257" s="10" t="s">
        <v>4256</v>
      </c>
      <c r="B1257" s="10" t="s">
        <v>4257</v>
      </c>
      <c r="C1257" s="14" t="str">
        <f>MID(B1257,FIND(",",B1257)+2,FIND(".",B1257)-FIND(",",B1257))</f>
        <v xml:space="preserve">Ms. </v>
      </c>
      <c r="D1257" s="8" t="str">
        <f>TRIM(MID(B1257,FIND(".",B1257)+1,LEN(B1257)))</f>
        <v>Kristen</v>
      </c>
      <c r="E1257" s="8" t="str">
        <f>LEFT(B1257,FIND(",",B1257)-1)</f>
        <v>Flajslik</v>
      </c>
      <c r="F1257" s="8" t="str">
        <f>CONCATENATE(C1257,"",D1257," ",E1257)</f>
        <v>Ms. Kristen Flajslik</v>
      </c>
    </row>
    <row r="1258" spans="1:6" x14ac:dyDescent="0.3">
      <c r="A1258" s="10" t="s">
        <v>4258</v>
      </c>
      <c r="B1258" s="10" t="s">
        <v>4259</v>
      </c>
      <c r="C1258" s="14" t="str">
        <f>MID(B1258,FIND(",",B1258)+2,FIND(".",B1258)-FIND(",",B1258))</f>
        <v xml:space="preserve">Ms. </v>
      </c>
      <c r="D1258" s="8" t="str">
        <f>TRIM(MID(B1258,FIND(".",B1258)+1,LEN(B1258)))</f>
        <v>Catherine C.</v>
      </c>
      <c r="E1258" s="8" t="str">
        <f>LEFT(B1258,FIND(",",B1258)-1)</f>
        <v>Chua</v>
      </c>
      <c r="F1258" s="8" t="str">
        <f>CONCATENATE(C1258,"",D1258," ",E1258)</f>
        <v>Ms. Catherine C. Chua</v>
      </c>
    </row>
    <row r="1259" spans="1:6" x14ac:dyDescent="0.3">
      <c r="A1259" s="10" t="s">
        <v>426</v>
      </c>
      <c r="B1259" s="10" t="s">
        <v>427</v>
      </c>
      <c r="C1259" s="14" t="str">
        <f>MID(B1259,FIND(",",B1259)+2,FIND(".",B1259)-FIND(",",B1259))</f>
        <v xml:space="preserve">Mr. </v>
      </c>
      <c r="D1259" s="8" t="str">
        <f>TRIM(MID(B1259,FIND(".",B1259)+1,LEN(B1259)))</f>
        <v>Andrew S</v>
      </c>
      <c r="E1259" s="8" t="str">
        <f>LEFT(B1259,FIND(",",B1259)-1)</f>
        <v>Littlefield</v>
      </c>
      <c r="F1259" s="8" t="str">
        <f>CONCATENATE(C1259,"",D1259," ",E1259)</f>
        <v>Mr. Andrew S Littlefield</v>
      </c>
    </row>
    <row r="1260" spans="1:6" x14ac:dyDescent="0.3">
      <c r="A1260" s="10" t="s">
        <v>4260</v>
      </c>
      <c r="B1260" s="10" t="s">
        <v>4261</v>
      </c>
      <c r="C1260" s="14" t="str">
        <f>MID(B1260,FIND(",",B1260)+2,FIND(".",B1260)-FIND(",",B1260))</f>
        <v xml:space="preserve">Ms. </v>
      </c>
      <c r="D1260" s="8" t="str">
        <f>TRIM(MID(B1260,FIND(".",B1260)+1,LEN(B1260)))</f>
        <v>Paula</v>
      </c>
      <c r="E1260" s="8" t="str">
        <f>LEFT(B1260,FIND(",",B1260)-1)</f>
        <v>Wiltse</v>
      </c>
      <c r="F1260" s="8" t="str">
        <f>CONCATENATE(C1260,"",D1260," ",E1260)</f>
        <v>Ms. Paula Wiltse</v>
      </c>
    </row>
    <row r="1261" spans="1:6" x14ac:dyDescent="0.3">
      <c r="A1261" s="10" t="s">
        <v>4262</v>
      </c>
      <c r="B1261" s="10" t="s">
        <v>4263</v>
      </c>
      <c r="C1261" s="14" t="str">
        <f>MID(B1261,FIND(",",B1261)+2,FIND(".",B1261)-FIND(",",B1261))</f>
        <v xml:space="preserve">Ms. </v>
      </c>
      <c r="D1261" s="8" t="str">
        <f>TRIM(MID(B1261,FIND(".",B1261)+1,LEN(B1261)))</f>
        <v>Evan</v>
      </c>
      <c r="E1261" s="8" t="str">
        <f>LEFT(B1261,FIND(",",B1261)-1)</f>
        <v>Fisher</v>
      </c>
      <c r="F1261" s="8" t="str">
        <f>CONCATENATE(C1261,"",D1261," ",E1261)</f>
        <v>Ms. Evan Fisher</v>
      </c>
    </row>
    <row r="1262" spans="1:6" x14ac:dyDescent="0.3">
      <c r="A1262" s="10" t="s">
        <v>4264</v>
      </c>
      <c r="B1262" s="10" t="s">
        <v>4265</v>
      </c>
      <c r="C1262" s="14" t="str">
        <f>MID(B1262,FIND(",",B1262)+2,FIND(".",B1262)-FIND(",",B1262))</f>
        <v xml:space="preserve">Mr. </v>
      </c>
      <c r="D1262" s="8" t="str">
        <f>TRIM(MID(B1262,FIND(".",B1262)+1,LEN(B1262)))</f>
        <v>Nathan J</v>
      </c>
      <c r="E1262" s="8" t="str">
        <f>LEFT(B1262,FIND(",",B1262)-1)</f>
        <v>Wilzbacher</v>
      </c>
      <c r="F1262" s="8" t="str">
        <f>CONCATENATE(C1262,"",D1262," ",E1262)</f>
        <v>Mr. Nathan J Wilzbacher</v>
      </c>
    </row>
    <row r="1263" spans="1:6" x14ac:dyDescent="0.3">
      <c r="A1263" s="10" t="s">
        <v>4266</v>
      </c>
      <c r="B1263" s="10" t="s">
        <v>4267</v>
      </c>
      <c r="C1263" s="14" t="str">
        <f>MID(B1263,FIND(",",B1263)+2,FIND(".",B1263)-FIND(",",B1263))</f>
        <v xml:space="preserve">Ms. </v>
      </c>
      <c r="D1263" s="8" t="str">
        <f>TRIM(MID(B1263,FIND(".",B1263)+1,LEN(B1263)))</f>
        <v>Ashley M</v>
      </c>
      <c r="E1263" s="8" t="str">
        <f>LEFT(B1263,FIND(",",B1263)-1)</f>
        <v>Thayer</v>
      </c>
      <c r="F1263" s="8" t="str">
        <f>CONCATENATE(C1263,"",D1263," ",E1263)</f>
        <v>Ms. Ashley M Thayer</v>
      </c>
    </row>
    <row r="1264" spans="1:6" x14ac:dyDescent="0.3">
      <c r="A1264" s="10" t="s">
        <v>4268</v>
      </c>
      <c r="B1264" s="10" t="s">
        <v>4269</v>
      </c>
      <c r="C1264" s="14" t="str">
        <f>MID(B1264,FIND(",",B1264)+2,FIND(".",B1264)-FIND(",",B1264))</f>
        <v xml:space="preserve">Mr. </v>
      </c>
      <c r="D1264" s="8" t="str">
        <f>TRIM(MID(B1264,FIND(".",B1264)+1,LEN(B1264)))</f>
        <v>Jason</v>
      </c>
      <c r="E1264" s="8" t="str">
        <f>LEFT(B1264,FIND(",",B1264)-1)</f>
        <v>Brosseau</v>
      </c>
      <c r="F1264" s="8" t="str">
        <f>CONCATENATE(C1264,"",D1264," ",E1264)</f>
        <v>Mr. Jason Brosseau</v>
      </c>
    </row>
    <row r="1265" spans="1:6" x14ac:dyDescent="0.3">
      <c r="A1265" s="10" t="s">
        <v>4270</v>
      </c>
      <c r="B1265" s="10" t="s">
        <v>4271</v>
      </c>
      <c r="C1265" s="14" t="str">
        <f>MID(B1265,FIND(",",B1265)+2,FIND(".",B1265)-FIND(",",B1265))</f>
        <v xml:space="preserve">Mr. </v>
      </c>
      <c r="D1265" s="8" t="str">
        <f>TRIM(MID(B1265,FIND(".",B1265)+1,LEN(B1265)))</f>
        <v>Marshall</v>
      </c>
      <c r="E1265" s="8" t="str">
        <f>LEFT(B1265,FIND(",",B1265)-1)</f>
        <v>Phares</v>
      </c>
      <c r="F1265" s="8" t="str">
        <f>CONCATENATE(C1265,"",D1265," ",E1265)</f>
        <v>Mr. Marshall Phares</v>
      </c>
    </row>
    <row r="1266" spans="1:6" x14ac:dyDescent="0.3">
      <c r="A1266" s="10" t="s">
        <v>4272</v>
      </c>
      <c r="B1266" s="10" t="s">
        <v>4273</v>
      </c>
      <c r="C1266" s="14" t="str">
        <f>MID(B1266,FIND(",",B1266)+2,FIND(".",B1266)-FIND(",",B1266))</f>
        <v xml:space="preserve">Mr. </v>
      </c>
      <c r="D1266" s="8" t="str">
        <f>TRIM(MID(B1266,FIND(".",B1266)+1,LEN(B1266)))</f>
        <v>Lavar</v>
      </c>
      <c r="E1266" s="8" t="str">
        <f>LEFT(B1266,FIND(",",B1266)-1)</f>
        <v>Curley</v>
      </c>
      <c r="F1266" s="8" t="str">
        <f>CONCATENATE(C1266,"",D1266," ",E1266)</f>
        <v>Mr. Lavar Curley</v>
      </c>
    </row>
    <row r="1267" spans="1:6" x14ac:dyDescent="0.3">
      <c r="A1267" s="10" t="s">
        <v>4274</v>
      </c>
      <c r="B1267" s="10" t="s">
        <v>4275</v>
      </c>
      <c r="C1267" s="14" t="str">
        <f>MID(B1267,FIND(",",B1267)+2,FIND(".",B1267)-FIND(",",B1267))</f>
        <v xml:space="preserve">Mr. </v>
      </c>
      <c r="D1267" s="8" t="str">
        <f>TRIM(MID(B1267,FIND(".",B1267)+1,LEN(B1267)))</f>
        <v>Charlie T.</v>
      </c>
      <c r="E1267" s="8" t="str">
        <f>LEFT(B1267,FIND(",",B1267)-1)</f>
        <v>Johnston</v>
      </c>
      <c r="F1267" s="8" t="str">
        <f>CONCATENATE(C1267,"",D1267," ",E1267)</f>
        <v>Mr. Charlie T. Johnston</v>
      </c>
    </row>
    <row r="1268" spans="1:6" x14ac:dyDescent="0.3">
      <c r="A1268" s="10" t="s">
        <v>4276</v>
      </c>
      <c r="B1268" s="10" t="s">
        <v>4277</v>
      </c>
      <c r="C1268" s="14" t="str">
        <f>MID(B1268,FIND(",",B1268)+2,FIND(".",B1268)-FIND(",",B1268))</f>
        <v xml:space="preserve">Mrs. </v>
      </c>
      <c r="D1268" s="8" t="str">
        <f>TRIM(MID(B1268,FIND(".",B1268)+1,LEN(B1268)))</f>
        <v>Lauren</v>
      </c>
      <c r="E1268" s="8" t="str">
        <f>LEFT(B1268,FIND(",",B1268)-1)</f>
        <v>Padula</v>
      </c>
      <c r="F1268" s="8" t="str">
        <f>CONCATENATE(C1268,"",D1268," ",E1268)</f>
        <v>Mrs. Lauren Padula</v>
      </c>
    </row>
    <row r="1269" spans="1:6" x14ac:dyDescent="0.3">
      <c r="A1269" s="10" t="s">
        <v>4278</v>
      </c>
      <c r="B1269" s="10" t="s">
        <v>4279</v>
      </c>
      <c r="C1269" s="14" t="str">
        <f>MID(B1269,FIND(",",B1269)+2,FIND(".",B1269)-FIND(",",B1269))</f>
        <v xml:space="preserve">Mr. </v>
      </c>
      <c r="D1269" s="8" t="str">
        <f>TRIM(MID(B1269,FIND(".",B1269)+1,LEN(B1269)))</f>
        <v>Arthur</v>
      </c>
      <c r="E1269" s="8" t="str">
        <f>LEFT(B1269,FIND(",",B1269)-1)</f>
        <v>Gamirov</v>
      </c>
      <c r="F1269" s="8" t="str">
        <f>CONCATENATE(C1269,"",D1269," ",E1269)</f>
        <v>Mr. Arthur Gamirov</v>
      </c>
    </row>
    <row r="1270" spans="1:6" x14ac:dyDescent="0.3">
      <c r="A1270" s="10" t="s">
        <v>428</v>
      </c>
      <c r="B1270" s="10" t="s">
        <v>429</v>
      </c>
      <c r="C1270" s="14" t="str">
        <f>MID(B1270,FIND(",",B1270)+2,FIND(".",B1270)-FIND(",",B1270))</f>
        <v xml:space="preserve">Mr. </v>
      </c>
      <c r="D1270" s="8" t="str">
        <f>TRIM(MID(B1270,FIND(".",B1270)+1,LEN(B1270)))</f>
        <v>Matthew D</v>
      </c>
      <c r="E1270" s="8" t="str">
        <f>LEFT(B1270,FIND(",",B1270)-1)</f>
        <v>Shearer</v>
      </c>
      <c r="F1270" s="8" t="str">
        <f>CONCATENATE(C1270,"",D1270," ",E1270)</f>
        <v>Mr. Matthew D Shearer</v>
      </c>
    </row>
    <row r="1271" spans="1:6" x14ac:dyDescent="0.3">
      <c r="A1271" s="10" t="s">
        <v>4280</v>
      </c>
      <c r="B1271" s="10" t="s">
        <v>4281</v>
      </c>
      <c r="C1271" s="14" t="str">
        <f>MID(B1271,FIND(",",B1271)+2,FIND(".",B1271)-FIND(",",B1271))</f>
        <v xml:space="preserve">Mr. </v>
      </c>
      <c r="D1271" s="8" t="str">
        <f>TRIM(MID(B1271,FIND(".",B1271)+1,LEN(B1271)))</f>
        <v>Thomas</v>
      </c>
      <c r="E1271" s="8" t="str">
        <f>LEFT(B1271,FIND(",",B1271)-1)</f>
        <v>Briot</v>
      </c>
      <c r="F1271" s="8" t="str">
        <f>CONCATENATE(C1271,"",D1271," ",E1271)</f>
        <v>Mr. Thomas Briot</v>
      </c>
    </row>
    <row r="1272" spans="1:6" x14ac:dyDescent="0.3">
      <c r="A1272" s="10" t="s">
        <v>4282</v>
      </c>
      <c r="B1272" s="10" t="s">
        <v>4283</v>
      </c>
      <c r="C1272" s="14" t="str">
        <f>MID(B1272,FIND(",",B1272)+2,FIND(".",B1272)-FIND(",",B1272))</f>
        <v xml:space="preserve">Ms. </v>
      </c>
      <c r="D1272" s="8" t="str">
        <f>TRIM(MID(B1272,FIND(".",B1272)+1,LEN(B1272)))</f>
        <v>Jennifer</v>
      </c>
      <c r="E1272" s="8" t="str">
        <f>LEFT(B1272,FIND(",",B1272)-1)</f>
        <v>De Hueck</v>
      </c>
      <c r="F1272" s="8" t="str">
        <f>CONCATENATE(C1272,"",D1272," ",E1272)</f>
        <v>Ms. Jennifer De Hueck</v>
      </c>
    </row>
    <row r="1273" spans="1:6" x14ac:dyDescent="0.3">
      <c r="A1273" s="10" t="s">
        <v>4284</v>
      </c>
      <c r="B1273" s="10" t="s">
        <v>4285</v>
      </c>
      <c r="C1273" s="14" t="str">
        <f>MID(B1273,FIND(",",B1273)+2,FIND(".",B1273)-FIND(",",B1273))</f>
        <v xml:space="preserve">Ms. </v>
      </c>
      <c r="D1273" s="8" t="str">
        <f>TRIM(MID(B1273,FIND(".",B1273)+1,LEN(B1273)))</f>
        <v>Tammy</v>
      </c>
      <c r="E1273" s="8" t="str">
        <f>LEFT(B1273,FIND(",",B1273)-1)</f>
        <v>Putt</v>
      </c>
      <c r="F1273" s="8" t="str">
        <f>CONCATENATE(C1273,"",D1273," ",E1273)</f>
        <v>Ms. Tammy Putt</v>
      </c>
    </row>
    <row r="1274" spans="1:6" x14ac:dyDescent="0.3">
      <c r="A1274" s="10" t="s">
        <v>4286</v>
      </c>
      <c r="B1274" s="10" t="s">
        <v>4287</v>
      </c>
      <c r="C1274" s="14" t="str">
        <f>MID(B1274,FIND(",",B1274)+2,FIND(".",B1274)-FIND(",",B1274))</f>
        <v xml:space="preserve">Ms. </v>
      </c>
      <c r="D1274" s="8" t="str">
        <f>TRIM(MID(B1274,FIND(".",B1274)+1,LEN(B1274)))</f>
        <v>Lena</v>
      </c>
      <c r="E1274" s="8" t="str">
        <f>LEFT(B1274,FIND(",",B1274)-1)</f>
        <v>Deiman</v>
      </c>
      <c r="F1274" s="8" t="str">
        <f>CONCATENATE(C1274,"",D1274," ",E1274)</f>
        <v>Ms. Lena Deiman</v>
      </c>
    </row>
    <row r="1275" spans="1:6" x14ac:dyDescent="0.3">
      <c r="A1275" s="10" t="s">
        <v>4288</v>
      </c>
      <c r="B1275" s="10" t="s">
        <v>4289</v>
      </c>
      <c r="C1275" s="14" t="str">
        <f>MID(B1275,FIND(",",B1275)+2,FIND(".",B1275)-FIND(",",B1275))</f>
        <v xml:space="preserve">Ms. </v>
      </c>
      <c r="D1275" s="8" t="str">
        <f>TRIM(MID(B1275,FIND(".",B1275)+1,LEN(B1275)))</f>
        <v>Valentina</v>
      </c>
      <c r="E1275" s="8" t="str">
        <f>LEFT(B1275,FIND(",",B1275)-1)</f>
        <v>Bonanni</v>
      </c>
      <c r="F1275" s="8" t="str">
        <f>CONCATENATE(C1275,"",D1275," ",E1275)</f>
        <v>Ms. Valentina Bonanni</v>
      </c>
    </row>
    <row r="1276" spans="1:6" x14ac:dyDescent="0.3">
      <c r="A1276" s="10" t="s">
        <v>4290</v>
      </c>
      <c r="B1276" s="10" t="s">
        <v>4291</v>
      </c>
      <c r="C1276" s="14" t="str">
        <f>MID(B1276,FIND(",",B1276)+2,FIND(".",B1276)-FIND(",",B1276))</f>
        <v xml:space="preserve">Mr. </v>
      </c>
      <c r="D1276" s="8" t="str">
        <f>TRIM(MID(B1276,FIND(".",B1276)+1,LEN(B1276)))</f>
        <v>Russell N.</v>
      </c>
      <c r="E1276" s="8" t="str">
        <f>LEFT(B1276,FIND(",",B1276)-1)</f>
        <v>Stein</v>
      </c>
      <c r="F1276" s="8" t="str">
        <f>CONCATENATE(C1276,"",D1276," ",E1276)</f>
        <v>Mr. Russell N. Stein</v>
      </c>
    </row>
    <row r="1277" spans="1:6" x14ac:dyDescent="0.3">
      <c r="A1277" s="10" t="s">
        <v>4292</v>
      </c>
      <c r="B1277" s="10" t="s">
        <v>4293</v>
      </c>
      <c r="C1277" s="14" t="str">
        <f>MID(B1277,FIND(",",B1277)+2,FIND(".",B1277)-FIND(",",B1277))</f>
        <v xml:space="preserve">Mr. </v>
      </c>
      <c r="D1277" s="8" t="str">
        <f>TRIM(MID(B1277,FIND(".",B1277)+1,LEN(B1277)))</f>
        <v>Scott R.</v>
      </c>
      <c r="E1277" s="8" t="str">
        <f>LEFT(B1277,FIND(",",B1277)-1)</f>
        <v>Laumann</v>
      </c>
      <c r="F1277" s="8" t="str">
        <f>CONCATENATE(C1277,"",D1277," ",E1277)</f>
        <v>Mr. Scott R. Laumann</v>
      </c>
    </row>
    <row r="1278" spans="1:6" x14ac:dyDescent="0.3">
      <c r="A1278" s="10" t="s">
        <v>4294</v>
      </c>
      <c r="B1278" s="10" t="s">
        <v>4295</v>
      </c>
      <c r="C1278" s="14" t="str">
        <f>MID(B1278,FIND(",",B1278)+2,FIND(".",B1278)-FIND(",",B1278))</f>
        <v xml:space="preserve">Mr. </v>
      </c>
      <c r="D1278" s="8" t="str">
        <f>TRIM(MID(B1278,FIND(".",B1278)+1,LEN(B1278)))</f>
        <v>Jose Francisco Sr.</v>
      </c>
      <c r="E1278" s="8" t="str">
        <f>LEFT(B1278,FIND(",",B1278)-1)</f>
        <v>Galaviz</v>
      </c>
      <c r="F1278" s="8" t="str">
        <f>CONCATENATE(C1278,"",D1278," ",E1278)</f>
        <v>Mr. Jose Francisco Sr. Galaviz</v>
      </c>
    </row>
    <row r="1279" spans="1:6" x14ac:dyDescent="0.3">
      <c r="A1279" s="10" t="s">
        <v>4296</v>
      </c>
      <c r="B1279" s="10" t="s">
        <v>4297</v>
      </c>
      <c r="C1279" s="14" t="str">
        <f>MID(B1279,FIND(",",B1279)+2,FIND(".",B1279)-FIND(",",B1279))</f>
        <v xml:space="preserve">Mr. </v>
      </c>
      <c r="D1279" s="8" t="str">
        <f>TRIM(MID(B1279,FIND(".",B1279)+1,LEN(B1279)))</f>
        <v>Paul J</v>
      </c>
      <c r="E1279" s="8" t="str">
        <f>LEFT(B1279,FIND(",",B1279)-1)</f>
        <v>Piper</v>
      </c>
      <c r="F1279" s="8" t="str">
        <f>CONCATENATE(C1279,"",D1279," ",E1279)</f>
        <v>Mr. Paul J Piper</v>
      </c>
    </row>
    <row r="1280" spans="1:6" x14ac:dyDescent="0.3">
      <c r="A1280" s="10" t="s">
        <v>4298</v>
      </c>
      <c r="B1280" s="10" t="s">
        <v>4299</v>
      </c>
      <c r="C1280" s="14" t="str">
        <f>MID(B1280,FIND(",",B1280)+2,FIND(".",B1280)-FIND(",",B1280))</f>
        <v xml:space="preserve">Mr. </v>
      </c>
      <c r="D1280" s="8" t="str">
        <f>TRIM(MID(B1280,FIND(".",B1280)+1,LEN(B1280)))</f>
        <v>Adam</v>
      </c>
      <c r="E1280" s="8" t="str">
        <f>LEFT(B1280,FIND(",",B1280)-1)</f>
        <v>Cantini</v>
      </c>
      <c r="F1280" s="8" t="str">
        <f>CONCATENATE(C1280,"",D1280," ",E1280)</f>
        <v>Mr. Adam Cantini</v>
      </c>
    </row>
    <row r="1281" spans="1:6" x14ac:dyDescent="0.3">
      <c r="A1281" s="10" t="s">
        <v>430</v>
      </c>
      <c r="B1281" s="10" t="s">
        <v>431</v>
      </c>
      <c r="C1281" s="14" t="str">
        <f>MID(B1281,FIND(",",B1281)+2,FIND(".",B1281)-FIND(",",B1281))</f>
        <v xml:space="preserve">Ms. </v>
      </c>
      <c r="D1281" s="8" t="str">
        <f>TRIM(MID(B1281,FIND(".",B1281)+1,LEN(B1281)))</f>
        <v>Jessica</v>
      </c>
      <c r="E1281" s="8" t="str">
        <f>LEFT(B1281,FIND(",",B1281)-1)</f>
        <v>Armstrong</v>
      </c>
      <c r="F1281" s="8" t="str">
        <f>CONCATENATE(C1281,"",D1281," ",E1281)</f>
        <v>Ms. Jessica Armstrong</v>
      </c>
    </row>
    <row r="1282" spans="1:6" x14ac:dyDescent="0.3">
      <c r="A1282" s="10" t="s">
        <v>4300</v>
      </c>
      <c r="B1282" s="10" t="s">
        <v>4301</v>
      </c>
      <c r="C1282" s="14" t="str">
        <f>MID(B1282,FIND(",",B1282)+2,FIND(".",B1282)-FIND(",",B1282))</f>
        <v xml:space="preserve">Mr. </v>
      </c>
      <c r="D1282" s="8" t="str">
        <f>TRIM(MID(B1282,FIND(".",B1282)+1,LEN(B1282)))</f>
        <v>Edward J.</v>
      </c>
      <c r="E1282" s="8" t="str">
        <f>LEFT(B1282,FIND(",",B1282)-1)</f>
        <v>Hartman</v>
      </c>
      <c r="F1282" s="8" t="str">
        <f>CONCATENATE(C1282,"",D1282," ",E1282)</f>
        <v>Mr. Edward J. Hartman</v>
      </c>
    </row>
    <row r="1283" spans="1:6" x14ac:dyDescent="0.3">
      <c r="A1283" s="10" t="s">
        <v>4302</v>
      </c>
      <c r="B1283" s="10" t="s">
        <v>4303</v>
      </c>
      <c r="C1283" s="14" t="str">
        <f>MID(B1283,FIND(",",B1283)+2,FIND(".",B1283)-FIND(",",B1283))</f>
        <v xml:space="preserve">Mr. </v>
      </c>
      <c r="D1283" s="8" t="str">
        <f>TRIM(MID(B1283,FIND(".",B1283)+1,LEN(B1283)))</f>
        <v>Patrick A.</v>
      </c>
      <c r="E1283" s="8" t="str">
        <f>LEFT(B1283,FIND(",",B1283)-1)</f>
        <v>Werhane</v>
      </c>
      <c r="F1283" s="8" t="str">
        <f>CONCATENATE(C1283,"",D1283," ",E1283)</f>
        <v>Mr. Patrick A. Werhane</v>
      </c>
    </row>
    <row r="1284" spans="1:6" x14ac:dyDescent="0.3">
      <c r="A1284" s="10" t="s">
        <v>4304</v>
      </c>
      <c r="B1284" s="10" t="s">
        <v>4305</v>
      </c>
      <c r="C1284" s="14" t="str">
        <f>MID(B1284,FIND(",",B1284)+2,FIND(".",B1284)-FIND(",",B1284))</f>
        <v xml:space="preserve">Mr. </v>
      </c>
      <c r="D1284" s="8" t="str">
        <f>TRIM(MID(B1284,FIND(".",B1284)+1,LEN(B1284)))</f>
        <v>Geraint H</v>
      </c>
      <c r="E1284" s="8" t="str">
        <f>LEFT(B1284,FIND(",",B1284)-1)</f>
        <v>Davies</v>
      </c>
      <c r="F1284" s="8" t="str">
        <f>CONCATENATE(C1284,"",D1284," ",E1284)</f>
        <v>Mr. Geraint H Davies</v>
      </c>
    </row>
    <row r="1285" spans="1:6" x14ac:dyDescent="0.3">
      <c r="A1285" s="10" t="s">
        <v>4306</v>
      </c>
      <c r="B1285" s="10" t="s">
        <v>4307</v>
      </c>
      <c r="C1285" s="14" t="str">
        <f>MID(B1285,FIND(",",B1285)+2,FIND(".",B1285)-FIND(",",B1285))</f>
        <v xml:space="preserve">Mr. </v>
      </c>
      <c r="D1285" s="8" t="str">
        <f>TRIM(MID(B1285,FIND(".",B1285)+1,LEN(B1285)))</f>
        <v>Dj</v>
      </c>
      <c r="E1285" s="8" t="str">
        <f>LEFT(B1285,FIND(",",B1285)-1)</f>
        <v>Hummel</v>
      </c>
      <c r="F1285" s="8" t="str">
        <f>CONCATENATE(C1285,"",D1285," ",E1285)</f>
        <v>Mr. Dj Hummel</v>
      </c>
    </row>
    <row r="1286" spans="1:6" x14ac:dyDescent="0.3">
      <c r="A1286" s="10" t="s">
        <v>4308</v>
      </c>
      <c r="B1286" s="10" t="s">
        <v>4309</v>
      </c>
      <c r="C1286" s="14" t="str">
        <f>MID(B1286,FIND(",",B1286)+2,FIND(".",B1286)-FIND(",",B1286))</f>
        <v xml:space="preserve">Mr. </v>
      </c>
      <c r="D1286" s="8" t="str">
        <f>TRIM(MID(B1286,FIND(".",B1286)+1,LEN(B1286)))</f>
        <v>Zachary A</v>
      </c>
      <c r="E1286" s="8" t="str">
        <f>LEFT(B1286,FIND(",",B1286)-1)</f>
        <v>Lutz</v>
      </c>
      <c r="F1286" s="8" t="str">
        <f>CONCATENATE(C1286,"",D1286," ",E1286)</f>
        <v>Mr. Zachary A Lutz</v>
      </c>
    </row>
    <row r="1287" spans="1:6" x14ac:dyDescent="0.3">
      <c r="A1287" s="10" t="s">
        <v>4310</v>
      </c>
      <c r="B1287" s="10" t="s">
        <v>4311</v>
      </c>
      <c r="C1287" s="14" t="str">
        <f>MID(B1287,FIND(",",B1287)+2,FIND(".",B1287)-FIND(",",B1287))</f>
        <v xml:space="preserve">Mr. </v>
      </c>
      <c r="D1287" s="8" t="str">
        <f>TRIM(MID(B1287,FIND(".",B1287)+1,LEN(B1287)))</f>
        <v>Brian W.</v>
      </c>
      <c r="E1287" s="8" t="str">
        <f>LEFT(B1287,FIND(",",B1287)-1)</f>
        <v>Waters</v>
      </c>
      <c r="F1287" s="8" t="str">
        <f>CONCATENATE(C1287,"",D1287," ",E1287)</f>
        <v>Mr. Brian W. Waters</v>
      </c>
    </row>
    <row r="1288" spans="1:6" x14ac:dyDescent="0.3">
      <c r="A1288" s="10" t="s">
        <v>4312</v>
      </c>
      <c r="B1288" s="10" t="s">
        <v>4313</v>
      </c>
      <c r="C1288" s="14" t="str">
        <f>MID(B1288,FIND(",",B1288)+2,FIND(".",B1288)-FIND(",",B1288))</f>
        <v xml:space="preserve">Mr. </v>
      </c>
      <c r="D1288" s="8" t="str">
        <f>TRIM(MID(B1288,FIND(".",B1288)+1,LEN(B1288)))</f>
        <v>Joe</v>
      </c>
      <c r="E1288" s="8" t="str">
        <f>LEFT(B1288,FIND(",",B1288)-1)</f>
        <v>Viglienzoni</v>
      </c>
      <c r="F1288" s="8" t="str">
        <f>CONCATENATE(C1288,"",D1288," ",E1288)</f>
        <v>Mr. Joe Viglienzoni</v>
      </c>
    </row>
    <row r="1289" spans="1:6" x14ac:dyDescent="0.3">
      <c r="A1289" s="10" t="s">
        <v>4314</v>
      </c>
      <c r="B1289" s="10" t="s">
        <v>4315</v>
      </c>
      <c r="C1289" s="14" t="str">
        <f>MID(B1289,FIND(",",B1289)+2,FIND(".",B1289)-FIND(",",B1289))</f>
        <v xml:space="preserve">Mr. </v>
      </c>
      <c r="D1289" s="8" t="str">
        <f>TRIM(MID(B1289,FIND(".",B1289)+1,LEN(B1289)))</f>
        <v>Stephen</v>
      </c>
      <c r="E1289" s="8" t="str">
        <f>LEFT(B1289,FIND(",",B1289)-1)</f>
        <v>Rathbun</v>
      </c>
      <c r="F1289" s="8" t="str">
        <f>CONCATENATE(C1289,"",D1289," ",E1289)</f>
        <v>Mr. Stephen Rathbun</v>
      </c>
    </row>
    <row r="1290" spans="1:6" x14ac:dyDescent="0.3">
      <c r="A1290" s="10" t="s">
        <v>4316</v>
      </c>
      <c r="B1290" s="10" t="s">
        <v>4317</v>
      </c>
      <c r="C1290" s="14" t="str">
        <f>MID(B1290,FIND(",",B1290)+2,FIND(".",B1290)-FIND(",",B1290))</f>
        <v xml:space="preserve">Ms. </v>
      </c>
      <c r="D1290" s="8" t="str">
        <f>TRIM(MID(B1290,FIND(".",B1290)+1,LEN(B1290)))</f>
        <v>Ellen L.</v>
      </c>
      <c r="E1290" s="8" t="str">
        <f>LEFT(B1290,FIND(",",B1290)-1)</f>
        <v>crane</v>
      </c>
      <c r="F1290" s="8" t="str">
        <f>CONCATENATE(C1290,"",D1290," ",E1290)</f>
        <v>Ms. Ellen L. crane</v>
      </c>
    </row>
    <row r="1291" spans="1:6" x14ac:dyDescent="0.3">
      <c r="A1291" s="10" t="s">
        <v>4318</v>
      </c>
      <c r="B1291" s="10" t="s">
        <v>4319</v>
      </c>
      <c r="C1291" s="14" t="str">
        <f>MID(B1291,FIND(",",B1291)+2,FIND(".",B1291)-FIND(",",B1291))</f>
        <v xml:space="preserve">Ms. </v>
      </c>
      <c r="D1291" s="8" t="str">
        <f>TRIM(MID(B1291,FIND(".",B1291)+1,LEN(B1291)))</f>
        <v>Cindy</v>
      </c>
      <c r="E1291" s="8" t="str">
        <f>LEFT(B1291,FIND(",",B1291)-1)</f>
        <v>Conant</v>
      </c>
      <c r="F1291" s="8" t="str">
        <f>CONCATENATE(C1291,"",D1291," ",E1291)</f>
        <v>Ms. Cindy Conant</v>
      </c>
    </row>
    <row r="1292" spans="1:6" x14ac:dyDescent="0.3">
      <c r="A1292" s="10" t="s">
        <v>432</v>
      </c>
      <c r="B1292" s="10" t="s">
        <v>433</v>
      </c>
      <c r="C1292" s="14" t="str">
        <f>MID(B1292,FIND(",",B1292)+2,FIND(".",B1292)-FIND(",",B1292))</f>
        <v xml:space="preserve">Mr. </v>
      </c>
      <c r="D1292" s="8" t="str">
        <f>TRIM(MID(B1292,FIND(".",B1292)+1,LEN(B1292)))</f>
        <v>Lawrence</v>
      </c>
      <c r="E1292" s="8" t="str">
        <f>LEFT(B1292,FIND(",",B1292)-1)</f>
        <v>Warriner</v>
      </c>
      <c r="F1292" s="8" t="str">
        <f>CONCATENATE(C1292,"",D1292," ",E1292)</f>
        <v>Mr. Lawrence Warriner</v>
      </c>
    </row>
    <row r="1293" spans="1:6" x14ac:dyDescent="0.3">
      <c r="A1293" s="10" t="s">
        <v>4320</v>
      </c>
      <c r="B1293" s="10" t="s">
        <v>4321</v>
      </c>
      <c r="C1293" s="14" t="str">
        <f>MID(B1293,FIND(",",B1293)+2,FIND(".",B1293)-FIND(",",B1293))</f>
        <v xml:space="preserve">Ms. </v>
      </c>
      <c r="D1293" s="8" t="str">
        <f>TRIM(MID(B1293,FIND(".",B1293)+1,LEN(B1293)))</f>
        <v>Abigail R.</v>
      </c>
      <c r="E1293" s="8" t="str">
        <f>LEFT(B1293,FIND(",",B1293)-1)</f>
        <v>Huyser-Wierenga</v>
      </c>
      <c r="F1293" s="8" t="str">
        <f>CONCATENATE(C1293,"",D1293," ",E1293)</f>
        <v>Ms. Abigail R. Huyser-Wierenga</v>
      </c>
    </row>
    <row r="1294" spans="1:6" x14ac:dyDescent="0.3">
      <c r="A1294" s="10" t="s">
        <v>4322</v>
      </c>
      <c r="B1294" s="10" t="s">
        <v>4323</v>
      </c>
      <c r="C1294" s="14" t="str">
        <f>MID(B1294,FIND(",",B1294)+2,FIND(".",B1294)-FIND(",",B1294))</f>
        <v xml:space="preserve">Ms. </v>
      </c>
      <c r="D1294" s="8" t="str">
        <f>TRIM(MID(B1294,FIND(".",B1294)+1,LEN(B1294)))</f>
        <v>Amy L.</v>
      </c>
      <c r="E1294" s="8" t="str">
        <f>LEFT(B1294,FIND(",",B1294)-1)</f>
        <v>Natalini</v>
      </c>
      <c r="F1294" s="8" t="str">
        <f>CONCATENATE(C1294,"",D1294," ",E1294)</f>
        <v>Ms. Amy L. Natalini</v>
      </c>
    </row>
    <row r="1295" spans="1:6" x14ac:dyDescent="0.3">
      <c r="A1295" s="10" t="s">
        <v>4324</v>
      </c>
      <c r="B1295" s="10" t="s">
        <v>4325</v>
      </c>
      <c r="C1295" s="14" t="str">
        <f>MID(B1295,FIND(",",B1295)+2,FIND(".",B1295)-FIND(",",B1295))</f>
        <v xml:space="preserve">Ms. </v>
      </c>
      <c r="D1295" s="8" t="str">
        <f>TRIM(MID(B1295,FIND(".",B1295)+1,LEN(B1295)))</f>
        <v>Amy</v>
      </c>
      <c r="E1295" s="8" t="str">
        <f>LEFT(B1295,FIND(",",B1295)-1)</f>
        <v>Robbins</v>
      </c>
      <c r="F1295" s="8" t="str">
        <f>CONCATENATE(C1295,"",D1295," ",E1295)</f>
        <v>Ms. Amy Robbins</v>
      </c>
    </row>
    <row r="1296" spans="1:6" x14ac:dyDescent="0.3">
      <c r="A1296" s="10" t="s">
        <v>4326</v>
      </c>
      <c r="B1296" s="10" t="s">
        <v>4327</v>
      </c>
      <c r="C1296" s="14" t="str">
        <f>MID(B1296,FIND(",",B1296)+2,FIND(".",B1296)-FIND(",",B1296))</f>
        <v xml:space="preserve">Mrs. </v>
      </c>
      <c r="D1296" s="8" t="str">
        <f>TRIM(MID(B1296,FIND(".",B1296)+1,LEN(B1296)))</f>
        <v>Grace H</v>
      </c>
      <c r="E1296" s="8" t="str">
        <f>LEFT(B1296,FIND(",",B1296)-1)</f>
        <v>Stanislav</v>
      </c>
      <c r="F1296" s="8" t="str">
        <f>CONCATENATE(C1296,"",D1296," ",E1296)</f>
        <v>Mrs. Grace H Stanislav</v>
      </c>
    </row>
    <row r="1297" spans="1:6" x14ac:dyDescent="0.3">
      <c r="A1297" s="10" t="s">
        <v>4328</v>
      </c>
      <c r="B1297" s="10" t="s">
        <v>4329</v>
      </c>
      <c r="C1297" s="14" t="str">
        <f>MID(B1297,FIND(",",B1297)+2,FIND(".",B1297)-FIND(",",B1297))</f>
        <v xml:space="preserve">Ms. </v>
      </c>
      <c r="D1297" s="8" t="str">
        <f>TRIM(MID(B1297,FIND(".",B1297)+1,LEN(B1297)))</f>
        <v>Caitie J.</v>
      </c>
      <c r="E1297" s="8" t="str">
        <f>LEFT(B1297,FIND(",",B1297)-1)</f>
        <v>Meyer</v>
      </c>
      <c r="F1297" s="8" t="str">
        <f>CONCATENATE(C1297,"",D1297," ",E1297)</f>
        <v>Ms. Caitie J. Meyer</v>
      </c>
    </row>
    <row r="1298" spans="1:6" x14ac:dyDescent="0.3">
      <c r="A1298" s="10" t="s">
        <v>4330</v>
      </c>
      <c r="B1298" s="10" t="s">
        <v>4331</v>
      </c>
      <c r="C1298" s="14" t="str">
        <f>MID(B1298,FIND(",",B1298)+2,FIND(".",B1298)-FIND(",",B1298))</f>
        <v xml:space="preserve">Mr. </v>
      </c>
      <c r="D1298" s="8" t="str">
        <f>TRIM(MID(B1298,FIND(".",B1298)+1,LEN(B1298)))</f>
        <v>Benjamin</v>
      </c>
      <c r="E1298" s="8" t="str">
        <f>LEFT(B1298,FIND(",",B1298)-1)</f>
        <v>Mears</v>
      </c>
      <c r="F1298" s="8" t="str">
        <f>CONCATENATE(C1298,"",D1298," ",E1298)</f>
        <v>Mr. Benjamin Mears</v>
      </c>
    </row>
    <row r="1299" spans="1:6" x14ac:dyDescent="0.3">
      <c r="A1299" s="10" t="s">
        <v>4332</v>
      </c>
      <c r="B1299" s="10" t="s">
        <v>4333</v>
      </c>
      <c r="C1299" s="14" t="str">
        <f>MID(B1299,FIND(",",B1299)+2,FIND(".",B1299)-FIND(",",B1299))</f>
        <v xml:space="preserve">Mr. </v>
      </c>
      <c r="D1299" s="8" t="str">
        <f>TRIM(MID(B1299,FIND(".",B1299)+1,LEN(B1299)))</f>
        <v>Ian T</v>
      </c>
      <c r="E1299" s="8" t="str">
        <f>LEFT(B1299,FIND(",",B1299)-1)</f>
        <v>Neill</v>
      </c>
      <c r="F1299" s="8" t="str">
        <f>CONCATENATE(C1299,"",D1299," ",E1299)</f>
        <v>Mr. Ian T Neill</v>
      </c>
    </row>
    <row r="1300" spans="1:6" x14ac:dyDescent="0.3">
      <c r="A1300" s="10" t="s">
        <v>4334</v>
      </c>
      <c r="B1300" s="10" t="s">
        <v>4335</v>
      </c>
      <c r="C1300" s="14" t="str">
        <f>MID(B1300,FIND(",",B1300)+2,FIND(".",B1300)-FIND(",",B1300))</f>
        <v xml:space="preserve">Mr. </v>
      </c>
      <c r="D1300" s="8" t="str">
        <f>TRIM(MID(B1300,FIND(".",B1300)+1,LEN(B1300)))</f>
        <v>Tadese</v>
      </c>
      <c r="E1300" s="8" t="str">
        <f>LEFT(B1300,FIND(",",B1300)-1)</f>
        <v>Tola</v>
      </c>
      <c r="F1300" s="8" t="str">
        <f>CONCATENATE(C1300,"",D1300," ",E1300)</f>
        <v>Mr. Tadese Tola</v>
      </c>
    </row>
    <row r="1301" spans="1:6" x14ac:dyDescent="0.3">
      <c r="A1301" s="10" t="s">
        <v>4336</v>
      </c>
      <c r="B1301" s="10" t="s">
        <v>4337</v>
      </c>
      <c r="C1301" s="14" t="str">
        <f>MID(B1301,FIND(",",B1301)+2,FIND(".",B1301)-FIND(",",B1301))</f>
        <v xml:space="preserve">Mr. </v>
      </c>
      <c r="D1301" s="8" t="str">
        <f>TRIM(MID(B1301,FIND(".",B1301)+1,LEN(B1301)))</f>
        <v>Jonathan</v>
      </c>
      <c r="E1301" s="8" t="str">
        <f>LEFT(B1301,FIND(",",B1301)-1)</f>
        <v>Briskman</v>
      </c>
      <c r="F1301" s="8" t="str">
        <f>CONCATENATE(C1301,"",D1301," ",E1301)</f>
        <v>Mr. Jonathan Briskman</v>
      </c>
    </row>
    <row r="1302" spans="1:6" x14ac:dyDescent="0.3">
      <c r="A1302" s="10" t="s">
        <v>4338</v>
      </c>
      <c r="B1302" s="10" t="s">
        <v>4339</v>
      </c>
      <c r="C1302" s="14" t="str">
        <f>MID(B1302,FIND(",",B1302)+2,FIND(".",B1302)-FIND(",",B1302))</f>
        <v xml:space="preserve">Mr. </v>
      </c>
      <c r="D1302" s="8" t="str">
        <f>TRIM(MID(B1302,FIND(".",B1302)+1,LEN(B1302)))</f>
        <v>Dathan</v>
      </c>
      <c r="E1302" s="8" t="str">
        <f>LEFT(B1302,FIND(",",B1302)-1)</f>
        <v>Ritzenhein</v>
      </c>
      <c r="F1302" s="8" t="str">
        <f>CONCATENATE(C1302,"",D1302," ",E1302)</f>
        <v>Mr. Dathan Ritzenhein</v>
      </c>
    </row>
    <row r="1303" spans="1:6" x14ac:dyDescent="0.3">
      <c r="A1303" s="10" t="s">
        <v>434</v>
      </c>
      <c r="B1303" s="10" t="s">
        <v>435</v>
      </c>
      <c r="C1303" s="14" t="str">
        <f>MID(B1303,FIND(",",B1303)+2,FIND(".",B1303)-FIND(",",B1303))</f>
        <v xml:space="preserve">Mr. </v>
      </c>
      <c r="D1303" s="8" t="str">
        <f>TRIM(MID(B1303,FIND(".",B1303)+1,LEN(B1303)))</f>
        <v>Alex</v>
      </c>
      <c r="E1303" s="8" t="str">
        <f>LEFT(B1303,FIND(",",B1303)-1)</f>
        <v>White</v>
      </c>
      <c r="F1303" s="8" t="str">
        <f>CONCATENATE(C1303,"",D1303," ",E1303)</f>
        <v>Mr. Alex White</v>
      </c>
    </row>
    <row r="1304" spans="1:6" x14ac:dyDescent="0.3">
      <c r="A1304" s="10" t="s">
        <v>4340</v>
      </c>
      <c r="B1304" s="10" t="s">
        <v>4341</v>
      </c>
      <c r="C1304" s="14" t="str">
        <f>MID(B1304,FIND(",",B1304)+2,FIND(".",B1304)-FIND(",",B1304))</f>
        <v xml:space="preserve">Mr. </v>
      </c>
      <c r="D1304" s="8" t="str">
        <f>TRIM(MID(B1304,FIND(".",B1304)+1,LEN(B1304)))</f>
        <v>Eric</v>
      </c>
      <c r="E1304" s="8" t="str">
        <f>LEFT(B1304,FIND(",",B1304)-1)</f>
        <v>Malkowski</v>
      </c>
      <c r="F1304" s="8" t="str">
        <f>CONCATENATE(C1304,"",D1304," ",E1304)</f>
        <v>Mr. Eric Malkowski</v>
      </c>
    </row>
    <row r="1305" spans="1:6" x14ac:dyDescent="0.3">
      <c r="A1305" s="10" t="s">
        <v>4342</v>
      </c>
      <c r="B1305" s="10" t="s">
        <v>4343</v>
      </c>
      <c r="C1305" s="14" t="str">
        <f>MID(B1305,FIND(",",B1305)+2,FIND(".",B1305)-FIND(",",B1305))</f>
        <v xml:space="preserve">Ms. </v>
      </c>
      <c r="D1305" s="8" t="str">
        <f>TRIM(MID(B1305,FIND(".",B1305)+1,LEN(B1305)))</f>
        <v>Allison M</v>
      </c>
      <c r="E1305" s="8" t="str">
        <f>LEFT(B1305,FIND(",",B1305)-1)</f>
        <v>Andreyko</v>
      </c>
      <c r="F1305" s="8" t="str">
        <f>CONCATENATE(C1305,"",D1305," ",E1305)</f>
        <v>Ms. Allison M Andreyko</v>
      </c>
    </row>
    <row r="1306" spans="1:6" x14ac:dyDescent="0.3">
      <c r="A1306" s="10" t="s">
        <v>4344</v>
      </c>
      <c r="B1306" s="10" t="s">
        <v>4345</v>
      </c>
      <c r="C1306" s="14" t="str">
        <f>MID(B1306,FIND(",",B1306)+2,FIND(".",B1306)-FIND(",",B1306))</f>
        <v xml:space="preserve">Mr. </v>
      </c>
      <c r="D1306" s="8" t="str">
        <f>TRIM(MID(B1306,FIND(".",B1306)+1,LEN(B1306)))</f>
        <v>Paul</v>
      </c>
      <c r="E1306" s="8" t="str">
        <f>LEFT(B1306,FIND(",",B1306)-1)</f>
        <v>Landry</v>
      </c>
      <c r="F1306" s="8" t="str">
        <f>CONCATENATE(C1306,"",D1306," ",E1306)</f>
        <v>Mr. Paul Landry</v>
      </c>
    </row>
    <row r="1307" spans="1:6" x14ac:dyDescent="0.3">
      <c r="A1307" s="10" t="s">
        <v>4346</v>
      </c>
      <c r="B1307" s="10" t="s">
        <v>4347</v>
      </c>
      <c r="C1307" s="14" t="str">
        <f>MID(B1307,FIND(",",B1307)+2,FIND(".",B1307)-FIND(",",B1307))</f>
        <v xml:space="preserve">Mr. </v>
      </c>
      <c r="D1307" s="8" t="str">
        <f>TRIM(MID(B1307,FIND(".",B1307)+1,LEN(B1307)))</f>
        <v>Aaron R</v>
      </c>
      <c r="E1307" s="8" t="str">
        <f>LEFT(B1307,FIND(",",B1307)-1)</f>
        <v>Lozier</v>
      </c>
      <c r="F1307" s="8" t="str">
        <f>CONCATENATE(C1307,"",D1307," ",E1307)</f>
        <v>Mr. Aaron R Lozier</v>
      </c>
    </row>
    <row r="1308" spans="1:6" x14ac:dyDescent="0.3">
      <c r="A1308" s="10" t="s">
        <v>4348</v>
      </c>
      <c r="B1308" s="10" t="s">
        <v>4349</v>
      </c>
      <c r="C1308" s="14" t="str">
        <f>MID(B1308,FIND(",",B1308)+2,FIND(".",B1308)-FIND(",",B1308))</f>
        <v xml:space="preserve">Ms. </v>
      </c>
      <c r="D1308" s="8" t="str">
        <f>TRIM(MID(B1308,FIND(".",B1308)+1,LEN(B1308)))</f>
        <v>Caitlin H.</v>
      </c>
      <c r="E1308" s="8" t="str">
        <f>LEFT(B1308,FIND(",",B1308)-1)</f>
        <v>O'Brien</v>
      </c>
      <c r="F1308" s="8" t="str">
        <f>CONCATENATE(C1308,"",D1308," ",E1308)</f>
        <v>Ms. Caitlin H. O'Brien</v>
      </c>
    </row>
    <row r="1309" spans="1:6" x14ac:dyDescent="0.3">
      <c r="A1309" s="10" t="s">
        <v>4350</v>
      </c>
      <c r="B1309" s="10" t="s">
        <v>4351</v>
      </c>
      <c r="C1309" s="14" t="str">
        <f>MID(B1309,FIND(",",B1309)+2,FIND(".",B1309)-FIND(",",B1309))</f>
        <v xml:space="preserve">Mr. </v>
      </c>
      <c r="D1309" s="8" t="str">
        <f>TRIM(MID(B1309,FIND(".",B1309)+1,LEN(B1309)))</f>
        <v>Harald E.</v>
      </c>
      <c r="E1309" s="8" t="str">
        <f>LEFT(B1309,FIND(",",B1309)-1)</f>
        <v>Rodas</v>
      </c>
      <c r="F1309" s="8" t="str">
        <f>CONCATENATE(C1309,"",D1309," ",E1309)</f>
        <v>Mr. Harald E. Rodas</v>
      </c>
    </row>
    <row r="1310" spans="1:6" x14ac:dyDescent="0.3">
      <c r="A1310" s="10" t="s">
        <v>4352</v>
      </c>
      <c r="B1310" s="10" t="s">
        <v>4353</v>
      </c>
      <c r="C1310" s="14" t="str">
        <f>MID(B1310,FIND(",",B1310)+2,FIND(".",B1310)-FIND(",",B1310))</f>
        <v xml:space="preserve">Ms. </v>
      </c>
      <c r="D1310" s="8" t="str">
        <f>TRIM(MID(B1310,FIND(".",B1310)+1,LEN(B1310)))</f>
        <v>Siobhan A.</v>
      </c>
      <c r="E1310" s="8" t="str">
        <f>LEFT(B1310,FIND(",",B1310)-1)</f>
        <v>O'Connor</v>
      </c>
      <c r="F1310" s="8" t="str">
        <f>CONCATENATE(C1310,"",D1310," ",E1310)</f>
        <v>Ms. Siobhan A. O'Connor</v>
      </c>
    </row>
    <row r="1311" spans="1:6" x14ac:dyDescent="0.3">
      <c r="A1311" s="10" t="s">
        <v>4354</v>
      </c>
      <c r="B1311" s="10" t="s">
        <v>4355</v>
      </c>
      <c r="C1311" s="14" t="str">
        <f>MID(B1311,FIND(",",B1311)+2,FIND(".",B1311)-FIND(",",B1311))</f>
        <v xml:space="preserve">Ms. </v>
      </c>
      <c r="D1311" s="8" t="str">
        <f>TRIM(MID(B1311,FIND(".",B1311)+1,LEN(B1311)))</f>
        <v>Andrea J.</v>
      </c>
      <c r="E1311" s="8" t="str">
        <f>LEFT(B1311,FIND(",",B1311)-1)</f>
        <v>White</v>
      </c>
      <c r="F1311" s="8" t="str">
        <f>CONCATENATE(C1311,"",D1311," ",E1311)</f>
        <v>Ms. Andrea J. White</v>
      </c>
    </row>
    <row r="1312" spans="1:6" x14ac:dyDescent="0.3">
      <c r="A1312" s="10" t="s">
        <v>4356</v>
      </c>
      <c r="B1312" s="10" t="s">
        <v>4357</v>
      </c>
      <c r="C1312" s="14" t="str">
        <f>MID(B1312,FIND(",",B1312)+2,FIND(".",B1312)-FIND(",",B1312))</f>
        <v xml:space="preserve">Ms. </v>
      </c>
      <c r="D1312" s="8" t="str">
        <f>TRIM(MID(B1312,FIND(".",B1312)+1,LEN(B1312)))</f>
        <v>Marie</v>
      </c>
      <c r="E1312" s="8" t="str">
        <f>LEFT(B1312,FIND(",",B1312)-1)</f>
        <v>Davenport</v>
      </c>
      <c r="F1312" s="8" t="str">
        <f>CONCATENATE(C1312,"",D1312," ",E1312)</f>
        <v>Ms. Marie Davenport</v>
      </c>
    </row>
    <row r="1313" spans="1:6" x14ac:dyDescent="0.3">
      <c r="A1313" s="10" t="s">
        <v>4358</v>
      </c>
      <c r="B1313" s="10" t="s">
        <v>4359</v>
      </c>
      <c r="C1313" s="14" t="str">
        <f>MID(B1313,FIND(",",B1313)+2,FIND(".",B1313)-FIND(",",B1313))</f>
        <v xml:space="preserve">Ms. </v>
      </c>
      <c r="D1313" s="8" t="str">
        <f>TRIM(MID(B1313,FIND(".",B1313)+1,LEN(B1313)))</f>
        <v>Rachel A.</v>
      </c>
      <c r="E1313" s="8" t="str">
        <f>LEFT(B1313,FIND(",",B1313)-1)</f>
        <v>Karmen</v>
      </c>
      <c r="F1313" s="8" t="str">
        <f>CONCATENATE(C1313,"",D1313," ",E1313)</f>
        <v>Ms. Rachel A. Karmen</v>
      </c>
    </row>
    <row r="1314" spans="1:6" x14ac:dyDescent="0.3">
      <c r="A1314" s="10" t="s">
        <v>436</v>
      </c>
      <c r="B1314" s="10" t="s">
        <v>437</v>
      </c>
      <c r="C1314" s="14" t="str">
        <f>MID(B1314,FIND(",",B1314)+2,FIND(".",B1314)-FIND(",",B1314))</f>
        <v xml:space="preserve">Mr. </v>
      </c>
      <c r="D1314" s="8" t="str">
        <f>TRIM(MID(B1314,FIND(".",B1314)+1,LEN(B1314)))</f>
        <v>Kevin</v>
      </c>
      <c r="E1314" s="8" t="str">
        <f>LEFT(B1314,FIND(",",B1314)-1)</f>
        <v>Cordaro</v>
      </c>
      <c r="F1314" s="8" t="str">
        <f>CONCATENATE(C1314,"",D1314," ",E1314)</f>
        <v>Mr. Kevin Cordaro</v>
      </c>
    </row>
    <row r="1315" spans="1:6" x14ac:dyDescent="0.3">
      <c r="A1315" s="10" t="s">
        <v>4360</v>
      </c>
      <c r="B1315" s="10" t="s">
        <v>4361</v>
      </c>
      <c r="C1315" s="14" t="str">
        <f>MID(B1315,FIND(",",B1315)+2,FIND(".",B1315)-FIND(",",B1315))</f>
        <v xml:space="preserve">Ms. </v>
      </c>
      <c r="D1315" s="8" t="str">
        <f>TRIM(MID(B1315,FIND(".",B1315)+1,LEN(B1315)))</f>
        <v>Emma</v>
      </c>
      <c r="E1315" s="8" t="str">
        <f>LEFT(B1315,FIND(",",B1315)-1)</f>
        <v>Miller</v>
      </c>
      <c r="F1315" s="8" t="str">
        <f>CONCATENATE(C1315,"",D1315," ",E1315)</f>
        <v>Ms. Emma Miller</v>
      </c>
    </row>
    <row r="1316" spans="1:6" x14ac:dyDescent="0.3">
      <c r="A1316" s="10" t="s">
        <v>4362</v>
      </c>
      <c r="B1316" s="10" t="s">
        <v>4363</v>
      </c>
      <c r="C1316" s="14" t="str">
        <f>MID(B1316,FIND(",",B1316)+2,FIND(".",B1316)-FIND(",",B1316))</f>
        <v xml:space="preserve">Ms. </v>
      </c>
      <c r="D1316" s="8" t="str">
        <f>TRIM(MID(B1316,FIND(".",B1316)+1,LEN(B1316)))</f>
        <v>Kiersten</v>
      </c>
      <c r="E1316" s="8" t="str">
        <f>LEFT(B1316,FIND(",",B1316)-1)</f>
        <v>Lippmann</v>
      </c>
      <c r="F1316" s="8" t="str">
        <f>CONCATENATE(C1316,"",D1316," ",E1316)</f>
        <v>Ms. Kiersten Lippmann</v>
      </c>
    </row>
    <row r="1317" spans="1:6" x14ac:dyDescent="0.3">
      <c r="A1317" s="10" t="s">
        <v>4364</v>
      </c>
      <c r="B1317" s="10" t="s">
        <v>4365</v>
      </c>
      <c r="C1317" s="14" t="str">
        <f>MID(B1317,FIND(",",B1317)+2,FIND(".",B1317)-FIND(",",B1317))</f>
        <v xml:space="preserve">Ms. </v>
      </c>
      <c r="D1317" s="8" t="str">
        <f>TRIM(MID(B1317,FIND(".",B1317)+1,LEN(B1317)))</f>
        <v>Rachael</v>
      </c>
      <c r="E1317" s="8" t="str">
        <f>LEFT(B1317,FIND(",",B1317)-1)</f>
        <v>Klehm</v>
      </c>
      <c r="F1317" s="8" t="str">
        <f>CONCATENATE(C1317,"",D1317," ",E1317)</f>
        <v>Ms. Rachael Klehm</v>
      </c>
    </row>
    <row r="1318" spans="1:6" x14ac:dyDescent="0.3">
      <c r="A1318" s="10" t="s">
        <v>4366</v>
      </c>
      <c r="B1318" s="10" t="s">
        <v>4367</v>
      </c>
      <c r="C1318" s="14" t="str">
        <f>MID(B1318,FIND(",",B1318)+2,FIND(".",B1318)-FIND(",",B1318))</f>
        <v xml:space="preserve">Mr. </v>
      </c>
      <c r="D1318" s="8" t="str">
        <f>TRIM(MID(B1318,FIND(".",B1318)+1,LEN(B1318)))</f>
        <v>Timothy P.</v>
      </c>
      <c r="E1318" s="8" t="str">
        <f>LEFT(B1318,FIND(",",B1318)-1)</f>
        <v>Murphy</v>
      </c>
      <c r="F1318" s="8" t="str">
        <f>CONCATENATE(C1318,"",D1318," ",E1318)</f>
        <v>Mr. Timothy P. Murphy</v>
      </c>
    </row>
    <row r="1319" spans="1:6" x14ac:dyDescent="0.3">
      <c r="A1319" s="10" t="s">
        <v>4368</v>
      </c>
      <c r="B1319" s="10" t="s">
        <v>4369</v>
      </c>
      <c r="C1319" s="14" t="str">
        <f>MID(B1319,FIND(",",B1319)+2,FIND(".",B1319)-FIND(",",B1319))</f>
        <v xml:space="preserve">Mr. </v>
      </c>
      <c r="D1319" s="8" t="str">
        <f>TRIM(MID(B1319,FIND(".",B1319)+1,LEN(B1319)))</f>
        <v>Lelisa</v>
      </c>
      <c r="E1319" s="8" t="str">
        <f>LEFT(B1319,FIND(",",B1319)-1)</f>
        <v>Desisa</v>
      </c>
      <c r="F1319" s="8" t="str">
        <f>CONCATENATE(C1319,"",D1319," ",E1319)</f>
        <v>Mr. Lelisa Desisa</v>
      </c>
    </row>
    <row r="1320" spans="1:6" x14ac:dyDescent="0.3">
      <c r="A1320" s="10" t="s">
        <v>4370</v>
      </c>
      <c r="B1320" s="10" t="s">
        <v>4371</v>
      </c>
      <c r="C1320" s="14" t="str">
        <f>MID(B1320,FIND(",",B1320)+2,FIND(".",B1320)-FIND(",",B1320))</f>
        <v xml:space="preserve">Mr. </v>
      </c>
      <c r="D1320" s="8" t="str">
        <f>TRIM(MID(B1320,FIND(".",B1320)+1,LEN(B1320)))</f>
        <v>Nate</v>
      </c>
      <c r="E1320" s="8" t="str">
        <f>LEFT(B1320,FIND(",",B1320)-1)</f>
        <v>Brooks</v>
      </c>
      <c r="F1320" s="8" t="str">
        <f>CONCATENATE(C1320,"",D1320," ",E1320)</f>
        <v>Mr. Nate Brooks</v>
      </c>
    </row>
    <row r="1321" spans="1:6" x14ac:dyDescent="0.3">
      <c r="A1321" s="10" t="s">
        <v>4372</v>
      </c>
      <c r="B1321" s="10" t="s">
        <v>4373</v>
      </c>
      <c r="C1321" s="14" t="str">
        <f>MID(B1321,FIND(",",B1321)+2,FIND(".",B1321)-FIND(",",B1321))</f>
        <v xml:space="preserve">Mr. </v>
      </c>
      <c r="D1321" s="8" t="str">
        <f>TRIM(MID(B1321,FIND(".",B1321)+1,LEN(B1321)))</f>
        <v>Chris C.</v>
      </c>
      <c r="E1321" s="8" t="str">
        <f>LEFT(B1321,FIND(",",B1321)-1)</f>
        <v>Stone</v>
      </c>
      <c r="F1321" s="8" t="str">
        <f>CONCATENATE(C1321,"",D1321," ",E1321)</f>
        <v>Mr. Chris C. Stone</v>
      </c>
    </row>
    <row r="1322" spans="1:6" x14ac:dyDescent="0.3">
      <c r="A1322" s="10" t="s">
        <v>4374</v>
      </c>
      <c r="B1322" s="10" t="s">
        <v>4375</v>
      </c>
      <c r="C1322" s="14" t="str">
        <f>MID(B1322,FIND(",",B1322)+2,FIND(".",B1322)-FIND(",",B1322))</f>
        <v xml:space="preserve">Mr. </v>
      </c>
      <c r="D1322" s="8" t="str">
        <f>TRIM(MID(B1322,FIND(".",B1322)+1,LEN(B1322)))</f>
        <v>Scott</v>
      </c>
      <c r="E1322" s="8" t="str">
        <f>LEFT(B1322,FIND(",",B1322)-1)</f>
        <v>Weispfennig</v>
      </c>
      <c r="F1322" s="8" t="str">
        <f>CONCATENATE(C1322,"",D1322," ",E1322)</f>
        <v>Mr. Scott Weispfennig</v>
      </c>
    </row>
    <row r="1323" spans="1:6" x14ac:dyDescent="0.3">
      <c r="A1323" s="10" t="s">
        <v>4376</v>
      </c>
      <c r="B1323" s="10" t="s">
        <v>4377</v>
      </c>
      <c r="C1323" s="14" t="str">
        <f>MID(B1323,FIND(",",B1323)+2,FIND(".",B1323)-FIND(",",B1323))</f>
        <v xml:space="preserve">Mr. </v>
      </c>
      <c r="D1323" s="8" t="str">
        <f>TRIM(MID(B1323,FIND(".",B1323)+1,LEN(B1323)))</f>
        <v>Kevin</v>
      </c>
      <c r="E1323" s="8" t="str">
        <f>LEFT(B1323,FIND(",",B1323)-1)</f>
        <v>Sorrell</v>
      </c>
      <c r="F1323" s="8" t="str">
        <f>CONCATENATE(C1323,"",D1323," ",E1323)</f>
        <v>Mr. Kevin Sorrell</v>
      </c>
    </row>
    <row r="1324" spans="1:6" x14ac:dyDescent="0.3">
      <c r="A1324" s="10" t="s">
        <v>4378</v>
      </c>
      <c r="B1324" s="10" t="s">
        <v>4379</v>
      </c>
      <c r="C1324" s="14" t="str">
        <f>MID(B1324,FIND(",",B1324)+2,FIND(".",B1324)-FIND(",",B1324))</f>
        <v xml:space="preserve">Mr. </v>
      </c>
      <c r="D1324" s="8" t="str">
        <f>TRIM(MID(B1324,FIND(".",B1324)+1,LEN(B1324)))</f>
        <v>Erik C.</v>
      </c>
      <c r="E1324" s="8" t="str">
        <f>LEFT(B1324,FIND(",",B1324)-1)</f>
        <v>Morris</v>
      </c>
      <c r="F1324" s="8" t="str">
        <f>CONCATENATE(C1324,"",D1324," ",E1324)</f>
        <v>Mr. Erik C. Morris</v>
      </c>
    </row>
    <row r="1325" spans="1:6" x14ac:dyDescent="0.3">
      <c r="A1325" s="10" t="s">
        <v>438</v>
      </c>
      <c r="B1325" s="10" t="s">
        <v>439</v>
      </c>
      <c r="C1325" s="14" t="str">
        <f>MID(B1325,FIND(",",B1325)+2,FIND(".",B1325)-FIND(",",B1325))</f>
        <v xml:space="preserve">Mr. </v>
      </c>
      <c r="D1325" s="8" t="str">
        <f>TRIM(MID(B1325,FIND(".",B1325)+1,LEN(B1325)))</f>
        <v>Gavin M.</v>
      </c>
      <c r="E1325" s="8" t="str">
        <f>LEFT(B1325,FIND(",",B1325)-1)</f>
        <v>Hamilton</v>
      </c>
      <c r="F1325" s="8" t="str">
        <f>CONCATENATE(C1325,"",D1325," ",E1325)</f>
        <v>Mr. Gavin M. Hamilton</v>
      </c>
    </row>
    <row r="1326" spans="1:6" x14ac:dyDescent="0.3">
      <c r="A1326" s="10" t="s">
        <v>4380</v>
      </c>
      <c r="B1326" s="10" t="s">
        <v>4381</v>
      </c>
      <c r="C1326" s="14" t="str">
        <f>MID(B1326,FIND(",",B1326)+2,FIND(".",B1326)-FIND(",",B1326))</f>
        <v xml:space="preserve">Mr. </v>
      </c>
      <c r="D1326" s="8" t="str">
        <f>TRIM(MID(B1326,FIND(".",B1326)+1,LEN(B1326)))</f>
        <v>Shawn C</v>
      </c>
      <c r="E1326" s="8" t="str">
        <f>LEFT(B1326,FIND(",",B1326)-1)</f>
        <v>Marek</v>
      </c>
      <c r="F1326" s="8" t="str">
        <f>CONCATENATE(C1326,"",D1326," ",E1326)</f>
        <v>Mr. Shawn C Marek</v>
      </c>
    </row>
    <row r="1327" spans="1:6" x14ac:dyDescent="0.3">
      <c r="A1327" s="10" t="s">
        <v>4382</v>
      </c>
      <c r="B1327" s="10" t="s">
        <v>4383</v>
      </c>
      <c r="C1327" s="14" t="str">
        <f>MID(B1327,FIND(",",B1327)+2,FIND(".",B1327)-FIND(",",B1327))</f>
        <v xml:space="preserve">Mr. </v>
      </c>
      <c r="D1327" s="8" t="str">
        <f>TRIM(MID(B1327,FIND(".",B1327)+1,LEN(B1327)))</f>
        <v>Vajin L.</v>
      </c>
      <c r="E1327" s="8" t="str">
        <f>LEFT(B1327,FIND(",",B1327)-1)</f>
        <v>Armstrong</v>
      </c>
      <c r="F1327" s="8" t="str">
        <f>CONCATENATE(C1327,"",D1327," ",E1327)</f>
        <v>Mr. Vajin L. Armstrong</v>
      </c>
    </row>
    <row r="1328" spans="1:6" x14ac:dyDescent="0.3">
      <c r="A1328" s="10" t="s">
        <v>4384</v>
      </c>
      <c r="B1328" s="10" t="s">
        <v>4385</v>
      </c>
      <c r="C1328" s="14" t="str">
        <f>MID(B1328,FIND(",",B1328)+2,FIND(".",B1328)-FIND(",",B1328))</f>
        <v xml:space="preserve">Mr. </v>
      </c>
      <c r="D1328" s="8" t="str">
        <f>TRIM(MID(B1328,FIND(".",B1328)+1,LEN(B1328)))</f>
        <v>John K. Jr.</v>
      </c>
      <c r="E1328" s="8" t="str">
        <f>LEFT(B1328,FIND(",",B1328)-1)</f>
        <v>Werner</v>
      </c>
      <c r="F1328" s="8" t="str">
        <f>CONCATENATE(C1328,"",D1328," ",E1328)</f>
        <v>Mr. John K. Jr. Werner</v>
      </c>
    </row>
    <row r="1329" spans="1:6" x14ac:dyDescent="0.3">
      <c r="A1329" s="10" t="s">
        <v>4386</v>
      </c>
      <c r="B1329" s="10" t="s">
        <v>4387</v>
      </c>
      <c r="C1329" s="14" t="str">
        <f>MID(B1329,FIND(",",B1329)+2,FIND(".",B1329)-FIND(",",B1329))</f>
        <v xml:space="preserve">Mr. </v>
      </c>
      <c r="D1329" s="8" t="str">
        <f>TRIM(MID(B1329,FIND(".",B1329)+1,LEN(B1329)))</f>
        <v>Kevin J.</v>
      </c>
      <c r="E1329" s="8" t="str">
        <f>LEFT(B1329,FIND(",",B1329)-1)</f>
        <v>Gries</v>
      </c>
      <c r="F1329" s="8" t="str">
        <f>CONCATENATE(C1329,"",D1329," ",E1329)</f>
        <v>Mr. Kevin J. Gries</v>
      </c>
    </row>
    <row r="1330" spans="1:6" x14ac:dyDescent="0.3">
      <c r="A1330" s="10" t="s">
        <v>4388</v>
      </c>
      <c r="B1330" s="10" t="s">
        <v>4389</v>
      </c>
      <c r="C1330" s="14" t="str">
        <f>MID(B1330,FIND(",",B1330)+2,FIND(".",B1330)-FIND(",",B1330))</f>
        <v xml:space="preserve">Mr. </v>
      </c>
      <c r="D1330" s="8" t="str">
        <f>TRIM(MID(B1330,FIND(".",B1330)+1,LEN(B1330)))</f>
        <v>Kirby W.</v>
      </c>
      <c r="E1330" s="8" t="str">
        <f>LEFT(B1330,FIND(",",B1330)-1)</f>
        <v>Mills</v>
      </c>
      <c r="F1330" s="8" t="str">
        <f>CONCATENATE(C1330,"",D1330," ",E1330)</f>
        <v>Mr. Kirby W. Mills</v>
      </c>
    </row>
    <row r="1331" spans="1:6" x14ac:dyDescent="0.3">
      <c r="A1331" s="10" t="s">
        <v>4390</v>
      </c>
      <c r="B1331" s="10" t="s">
        <v>4391</v>
      </c>
      <c r="C1331" s="14" t="str">
        <f>MID(B1331,FIND(",",B1331)+2,FIND(".",B1331)-FIND(",",B1331))</f>
        <v xml:space="preserve">Mr. </v>
      </c>
      <c r="D1331" s="8" t="str">
        <f>TRIM(MID(B1331,FIND(".",B1331)+1,LEN(B1331)))</f>
        <v>J A</v>
      </c>
      <c r="E1331" s="8" t="str">
        <f>LEFT(B1331,FIND(",",B1331)-1)</f>
        <v>Penny</v>
      </c>
      <c r="F1331" s="8" t="str">
        <f>CONCATENATE(C1331,"",D1331," ",E1331)</f>
        <v>Mr. J A Penny</v>
      </c>
    </row>
    <row r="1332" spans="1:6" x14ac:dyDescent="0.3">
      <c r="A1332" s="10" t="s">
        <v>4392</v>
      </c>
      <c r="B1332" s="10" t="s">
        <v>4393</v>
      </c>
      <c r="C1332" s="14" t="str">
        <f>MID(B1332,FIND(",",B1332)+2,FIND(".",B1332)-FIND(",",B1332))</f>
        <v xml:space="preserve">Mr. </v>
      </c>
      <c r="D1332" s="8" t="str">
        <f>TRIM(MID(B1332,FIND(".",B1332)+1,LEN(B1332)))</f>
        <v>Dustin G.</v>
      </c>
      <c r="E1332" s="8" t="str">
        <f>LEFT(B1332,FIND(",",B1332)-1)</f>
        <v>Hicks</v>
      </c>
      <c r="F1332" s="8" t="str">
        <f>CONCATENATE(C1332,"",D1332," ",E1332)</f>
        <v>Mr. Dustin G. Hicks</v>
      </c>
    </row>
    <row r="1333" spans="1:6" x14ac:dyDescent="0.3">
      <c r="A1333" s="10" t="s">
        <v>4394</v>
      </c>
      <c r="B1333" s="10" t="s">
        <v>4395</v>
      </c>
      <c r="C1333" s="14" t="str">
        <f>MID(B1333,FIND(",",B1333)+2,FIND(".",B1333)-FIND(",",B1333))</f>
        <v xml:space="preserve">Mr. </v>
      </c>
      <c r="D1333" s="8" t="str">
        <f>TRIM(MID(B1333,FIND(".",B1333)+1,LEN(B1333)))</f>
        <v>Anthony G</v>
      </c>
      <c r="E1333" s="8" t="str">
        <f>LEFT(B1333,FIND(",",B1333)-1)</f>
        <v>Masayesva</v>
      </c>
      <c r="F1333" s="8" t="str">
        <f>CONCATENATE(C1333,"",D1333," ",E1333)</f>
        <v>Mr. Anthony G Masayesva</v>
      </c>
    </row>
    <row r="1334" spans="1:6" x14ac:dyDescent="0.3">
      <c r="A1334" s="10" t="s">
        <v>4396</v>
      </c>
      <c r="B1334" s="10" t="s">
        <v>4397</v>
      </c>
      <c r="C1334" s="14" t="str">
        <f>MID(B1334,FIND(",",B1334)+2,FIND(".",B1334)-FIND(",",B1334))</f>
        <v xml:space="preserve">Mr. </v>
      </c>
      <c r="D1334" s="8" t="str">
        <f>TRIM(MID(B1334,FIND(".",B1334)+1,LEN(B1334)))</f>
        <v>Ryan</v>
      </c>
      <c r="E1334" s="8" t="str">
        <f>LEFT(B1334,FIND(",",B1334)-1)</f>
        <v>Paavola</v>
      </c>
      <c r="F1334" s="8" t="str">
        <f>CONCATENATE(C1334,"",D1334," ",E1334)</f>
        <v>Mr. Ryan Paavola</v>
      </c>
    </row>
    <row r="1335" spans="1:6" x14ac:dyDescent="0.3">
      <c r="A1335" s="10" t="s">
        <v>4398</v>
      </c>
      <c r="B1335" s="10" t="s">
        <v>4399</v>
      </c>
      <c r="C1335" s="14" t="str">
        <f>MID(B1335,FIND(",",B1335)+2,FIND(".",B1335)-FIND(",",B1335))</f>
        <v xml:space="preserve">Mr. </v>
      </c>
      <c r="D1335" s="8" t="str">
        <f>TRIM(MID(B1335,FIND(".",B1335)+1,LEN(B1335)))</f>
        <v>Eric N</v>
      </c>
      <c r="E1335" s="8" t="str">
        <f>LEFT(B1335,FIND(",",B1335)-1)</f>
        <v>Gehlsen</v>
      </c>
      <c r="F1335" s="8" t="str">
        <f>CONCATENATE(C1335,"",D1335," ",E1335)</f>
        <v>Mr. Eric N Gehlsen</v>
      </c>
    </row>
    <row r="1336" spans="1:6" x14ac:dyDescent="0.3">
      <c r="A1336" s="10" t="s">
        <v>44</v>
      </c>
      <c r="B1336" s="10" t="s">
        <v>45</v>
      </c>
      <c r="C1336" s="14" t="str">
        <f>MID(B1336,FIND(",",B1336)+2,FIND(".",B1336)-FIND(",",B1336))</f>
        <v xml:space="preserve">Ms. </v>
      </c>
      <c r="D1336" s="8" t="str">
        <f>TRIM(MID(B1336,FIND(".",B1336)+1,LEN(B1336)))</f>
        <v>Madelyn C</v>
      </c>
      <c r="E1336" s="8" t="str">
        <f>LEFT(B1336,FIND(",",B1336)-1)</f>
        <v>Hribar</v>
      </c>
      <c r="F1336" s="8" t="str">
        <f>CONCATENATE(C1336,"",D1336," ",E1336)</f>
        <v>Ms. Madelyn C Hribar</v>
      </c>
    </row>
    <row r="1337" spans="1:6" x14ac:dyDescent="0.3">
      <c r="A1337" s="10" t="s">
        <v>440</v>
      </c>
      <c r="B1337" s="10" t="s">
        <v>441</v>
      </c>
      <c r="C1337" s="14" t="str">
        <f>MID(B1337,FIND(",",B1337)+2,FIND(".",B1337)-FIND(",",B1337))</f>
        <v xml:space="preserve">Mr. </v>
      </c>
      <c r="D1337" s="8" t="str">
        <f>TRIM(MID(B1337,FIND(".",B1337)+1,LEN(B1337)))</f>
        <v>Rick E</v>
      </c>
      <c r="E1337" s="8" t="str">
        <f>LEFT(B1337,FIND(",",B1337)-1)</f>
        <v>Meyer</v>
      </c>
      <c r="F1337" s="8" t="str">
        <f>CONCATENATE(C1337,"",D1337," ",E1337)</f>
        <v>Mr. Rick E Meyer</v>
      </c>
    </row>
    <row r="1338" spans="1:6" x14ac:dyDescent="0.3">
      <c r="A1338" s="10" t="s">
        <v>4400</v>
      </c>
      <c r="B1338" s="10" t="s">
        <v>4401</v>
      </c>
      <c r="C1338" s="14" t="str">
        <f>MID(B1338,FIND(",",B1338)+2,FIND(".",B1338)-FIND(",",B1338))</f>
        <v xml:space="preserve">Mr. </v>
      </c>
      <c r="D1338" s="8" t="str">
        <f>TRIM(MID(B1338,FIND(".",B1338)+1,LEN(B1338)))</f>
        <v>Connor</v>
      </c>
      <c r="E1338" s="8" t="str">
        <f>LEFT(B1338,FIND(",",B1338)-1)</f>
        <v>Roche</v>
      </c>
      <c r="F1338" s="8" t="str">
        <f>CONCATENATE(C1338,"",D1338," ",E1338)</f>
        <v>Mr. Connor Roche</v>
      </c>
    </row>
    <row r="1339" spans="1:6" x14ac:dyDescent="0.3">
      <c r="A1339" s="10" t="s">
        <v>4402</v>
      </c>
      <c r="B1339" s="10" t="s">
        <v>4403</v>
      </c>
      <c r="C1339" s="14" t="str">
        <f>MID(B1339,FIND(",",B1339)+2,FIND(".",B1339)-FIND(",",B1339))</f>
        <v xml:space="preserve">Mr. </v>
      </c>
      <c r="D1339" s="8" t="str">
        <f>TRIM(MID(B1339,FIND(".",B1339)+1,LEN(B1339)))</f>
        <v>Patrick H.</v>
      </c>
      <c r="E1339" s="8" t="str">
        <f>LEFT(B1339,FIND(",",B1339)-1)</f>
        <v>Hearn</v>
      </c>
      <c r="F1339" s="8" t="str">
        <f>CONCATENATE(C1339,"",D1339," ",E1339)</f>
        <v>Mr. Patrick H. Hearn</v>
      </c>
    </row>
    <row r="1340" spans="1:6" x14ac:dyDescent="0.3">
      <c r="A1340" s="10" t="s">
        <v>4404</v>
      </c>
      <c r="B1340" s="10" t="s">
        <v>4405</v>
      </c>
      <c r="C1340" s="14" t="str">
        <f>MID(B1340,FIND(",",B1340)+2,FIND(".",B1340)-FIND(",",B1340))</f>
        <v xml:space="preserve">Mr. </v>
      </c>
      <c r="D1340" s="8" t="str">
        <f>TRIM(MID(B1340,FIND(".",B1340)+1,LEN(B1340)))</f>
        <v>Tyler</v>
      </c>
      <c r="E1340" s="8" t="str">
        <f>LEFT(B1340,FIND(",",B1340)-1)</f>
        <v>Dimson</v>
      </c>
      <c r="F1340" s="8" t="str">
        <f>CONCATENATE(C1340,"",D1340," ",E1340)</f>
        <v>Mr. Tyler Dimson</v>
      </c>
    </row>
    <row r="1341" spans="1:6" x14ac:dyDescent="0.3">
      <c r="A1341" s="10" t="s">
        <v>4406</v>
      </c>
      <c r="B1341" s="10" t="s">
        <v>4407</v>
      </c>
      <c r="C1341" s="14" t="str">
        <f>MID(B1341,FIND(",",B1341)+2,FIND(".",B1341)-FIND(",",B1341))</f>
        <v xml:space="preserve">Ms. </v>
      </c>
      <c r="D1341" s="8" t="str">
        <f>TRIM(MID(B1341,FIND(".",B1341)+1,LEN(B1341)))</f>
        <v>Deborah L.</v>
      </c>
      <c r="E1341" s="8" t="str">
        <f>LEFT(B1341,FIND(",",B1341)-1)</f>
        <v>Slason</v>
      </c>
      <c r="F1341" s="8" t="str">
        <f>CONCATENATE(C1341,"",D1341," ",E1341)</f>
        <v>Ms. Deborah L. Slason</v>
      </c>
    </row>
    <row r="1342" spans="1:6" x14ac:dyDescent="0.3">
      <c r="A1342" s="10" t="s">
        <v>4408</v>
      </c>
      <c r="B1342" s="10" t="s">
        <v>4409</v>
      </c>
      <c r="C1342" s="14" t="str">
        <f>MID(B1342,FIND(",",B1342)+2,FIND(".",B1342)-FIND(",",B1342))</f>
        <v xml:space="preserve">Ms. </v>
      </c>
      <c r="D1342" s="8" t="str">
        <f>TRIM(MID(B1342,FIND(".",B1342)+1,LEN(B1342)))</f>
        <v>Andrea K</v>
      </c>
      <c r="E1342" s="8" t="str">
        <f>LEFT(B1342,FIND(",",B1342)-1)</f>
        <v>Gibson</v>
      </c>
      <c r="F1342" s="8" t="str">
        <f>CONCATENATE(C1342,"",D1342," ",E1342)</f>
        <v>Ms. Andrea K Gibson</v>
      </c>
    </row>
    <row r="1343" spans="1:6" x14ac:dyDescent="0.3">
      <c r="A1343" s="10" t="s">
        <v>4410</v>
      </c>
      <c r="B1343" s="10" t="s">
        <v>4411</v>
      </c>
      <c r="C1343" s="14" t="str">
        <f>MID(B1343,FIND(",",B1343)+2,FIND(".",B1343)-FIND(",",B1343))</f>
        <v xml:space="preserve">Ms. </v>
      </c>
      <c r="D1343" s="8" t="str">
        <f>TRIM(MID(B1343,FIND(".",B1343)+1,LEN(B1343)))</f>
        <v>Elleree</v>
      </c>
      <c r="E1343" s="8" t="str">
        <f>LEFT(B1343,FIND(",",B1343)-1)</f>
        <v>Erdos</v>
      </c>
      <c r="F1343" s="8" t="str">
        <f>CONCATENATE(C1343,"",D1343," ",E1343)</f>
        <v>Ms. Elleree Erdos</v>
      </c>
    </row>
    <row r="1344" spans="1:6" x14ac:dyDescent="0.3">
      <c r="A1344" s="10" t="s">
        <v>4412</v>
      </c>
      <c r="B1344" s="10" t="s">
        <v>4413</v>
      </c>
      <c r="C1344" s="14" t="str">
        <f>MID(B1344,FIND(",",B1344)+2,FIND(".",B1344)-FIND(",",B1344))</f>
        <v xml:space="preserve">Mr. </v>
      </c>
      <c r="D1344" s="8" t="str">
        <f>TRIM(MID(B1344,FIND(".",B1344)+1,LEN(B1344)))</f>
        <v>Brandon J</v>
      </c>
      <c r="E1344" s="8" t="str">
        <f>LEFT(B1344,FIND(",",B1344)-1)</f>
        <v>Cushman</v>
      </c>
      <c r="F1344" s="8" t="str">
        <f>CONCATENATE(C1344,"",D1344," ",E1344)</f>
        <v>Mr. Brandon J Cushman</v>
      </c>
    </row>
    <row r="1345" spans="1:6" x14ac:dyDescent="0.3">
      <c r="A1345" s="10" t="s">
        <v>4414</v>
      </c>
      <c r="B1345" s="10" t="s">
        <v>4415</v>
      </c>
      <c r="C1345" s="14" t="str">
        <f>MID(B1345,FIND(",",B1345)+2,FIND(".",B1345)-FIND(",",B1345))</f>
        <v xml:space="preserve">Mr. </v>
      </c>
      <c r="D1345" s="8" t="str">
        <f>TRIM(MID(B1345,FIND(".",B1345)+1,LEN(B1345)))</f>
        <v>Steve</v>
      </c>
      <c r="E1345" s="8" t="str">
        <f>LEFT(B1345,FIND(",",B1345)-1)</f>
        <v>Hammel</v>
      </c>
      <c r="F1345" s="8" t="str">
        <f>CONCATENATE(C1345,"",D1345," ",E1345)</f>
        <v>Mr. Steve Hammel</v>
      </c>
    </row>
    <row r="1346" spans="1:6" x14ac:dyDescent="0.3">
      <c r="A1346" s="10" t="s">
        <v>4416</v>
      </c>
      <c r="B1346" s="10" t="s">
        <v>4417</v>
      </c>
      <c r="C1346" s="14" t="str">
        <f>MID(B1346,FIND(",",B1346)+2,FIND(".",B1346)-FIND(",",B1346))</f>
        <v xml:space="preserve">Ms. </v>
      </c>
      <c r="D1346" s="8" t="str">
        <f>TRIM(MID(B1346,FIND(".",B1346)+1,LEN(B1346)))</f>
        <v>Nina Wavik Sr.</v>
      </c>
      <c r="E1346" s="8" t="str">
        <f>LEFT(B1346,FIND(",",B1346)-1)</f>
        <v>Ytterstad</v>
      </c>
      <c r="F1346" s="8" t="str">
        <f>CONCATENATE(C1346,"",D1346," ",E1346)</f>
        <v>Ms. Nina Wavik Sr. Ytterstad</v>
      </c>
    </row>
    <row r="1347" spans="1:6" x14ac:dyDescent="0.3">
      <c r="A1347" s="10" t="s">
        <v>4418</v>
      </c>
      <c r="B1347" s="10" t="s">
        <v>4419</v>
      </c>
      <c r="C1347" s="14" t="str">
        <f>MID(B1347,FIND(",",B1347)+2,FIND(".",B1347)-FIND(",",B1347))</f>
        <v xml:space="preserve">Ms. </v>
      </c>
      <c r="D1347" s="8" t="str">
        <f>TRIM(MID(B1347,FIND(".",B1347)+1,LEN(B1347)))</f>
        <v>Dani</v>
      </c>
      <c r="E1347" s="8" t="str">
        <f>LEFT(B1347,FIND(",",B1347)-1)</f>
        <v>Prince</v>
      </c>
      <c r="F1347" s="8" t="str">
        <f>CONCATENATE(C1347,"",D1347," ",E1347)</f>
        <v>Ms. Dani Prince</v>
      </c>
    </row>
    <row r="1348" spans="1:6" x14ac:dyDescent="0.3">
      <c r="A1348" s="10" t="s">
        <v>442</v>
      </c>
      <c r="B1348" s="10" t="s">
        <v>443</v>
      </c>
      <c r="C1348" s="14" t="str">
        <f>MID(B1348,FIND(",",B1348)+2,FIND(".",B1348)-FIND(",",B1348))</f>
        <v xml:space="preserve">Ms. </v>
      </c>
      <c r="D1348" s="8" t="str">
        <f>TRIM(MID(B1348,FIND(".",B1348)+1,LEN(B1348)))</f>
        <v>Andrea H.</v>
      </c>
      <c r="E1348" s="8" t="str">
        <f>LEFT(B1348,FIND(",",B1348)-1)</f>
        <v>Duke</v>
      </c>
      <c r="F1348" s="8" t="str">
        <f>CONCATENATE(C1348,"",D1348," ",E1348)</f>
        <v>Ms. Andrea H. Duke</v>
      </c>
    </row>
    <row r="1349" spans="1:6" x14ac:dyDescent="0.3">
      <c r="A1349" s="10" t="s">
        <v>4420</v>
      </c>
      <c r="B1349" s="10" t="s">
        <v>4421</v>
      </c>
      <c r="C1349" s="14" t="str">
        <f>MID(B1349,FIND(",",B1349)+2,FIND(".",B1349)-FIND(",",B1349))</f>
        <v xml:space="preserve">Ms. </v>
      </c>
      <c r="D1349" s="8" t="str">
        <f>TRIM(MID(B1349,FIND(".",B1349)+1,LEN(B1349)))</f>
        <v>Jennifer A.</v>
      </c>
      <c r="E1349" s="8" t="str">
        <f>LEFT(B1349,FIND(",",B1349)-1)</f>
        <v>Freeman</v>
      </c>
      <c r="F1349" s="8" t="str">
        <f>CONCATENATE(C1349,"",D1349," ",E1349)</f>
        <v>Ms. Jennifer A. Freeman</v>
      </c>
    </row>
    <row r="1350" spans="1:6" x14ac:dyDescent="0.3">
      <c r="A1350" s="10" t="s">
        <v>4422</v>
      </c>
      <c r="B1350" s="10" t="s">
        <v>4423</v>
      </c>
      <c r="C1350" s="14" t="str">
        <f>MID(B1350,FIND(",",B1350)+2,FIND(".",B1350)-FIND(",",B1350))</f>
        <v xml:space="preserve">Mr. </v>
      </c>
      <c r="D1350" s="8" t="str">
        <f>TRIM(MID(B1350,FIND(".",B1350)+1,LEN(B1350)))</f>
        <v>Martin</v>
      </c>
      <c r="E1350" s="8" t="str">
        <f>LEFT(B1350,FIND(",",B1350)-1)</f>
        <v>Petrulak</v>
      </c>
      <c r="F1350" s="8" t="str">
        <f>CONCATENATE(C1350,"",D1350," ",E1350)</f>
        <v>Mr. Martin Petrulak</v>
      </c>
    </row>
    <row r="1351" spans="1:6" x14ac:dyDescent="0.3">
      <c r="A1351" s="10" t="s">
        <v>4424</v>
      </c>
      <c r="B1351" s="10" t="s">
        <v>4425</v>
      </c>
      <c r="C1351" s="14" t="str">
        <f>MID(B1351,FIND(",",B1351)+2,FIND(".",B1351)-FIND(",",B1351))</f>
        <v xml:space="preserve">Mr. </v>
      </c>
      <c r="D1351" s="8" t="str">
        <f>TRIM(MID(B1351,FIND(".",B1351)+1,LEN(B1351)))</f>
        <v>Steve</v>
      </c>
      <c r="E1351" s="8" t="str">
        <f>LEFT(B1351,FIND(",",B1351)-1)</f>
        <v>Lloyd</v>
      </c>
      <c r="F1351" s="8" t="str">
        <f>CONCATENATE(C1351,"",D1351," ",E1351)</f>
        <v>Mr. Steve Lloyd</v>
      </c>
    </row>
    <row r="1352" spans="1:6" x14ac:dyDescent="0.3">
      <c r="A1352" s="10" t="s">
        <v>4426</v>
      </c>
      <c r="B1352" s="10" t="s">
        <v>4427</v>
      </c>
      <c r="C1352" s="14" t="str">
        <f>MID(B1352,FIND(",",B1352)+2,FIND(".",B1352)-FIND(",",B1352))</f>
        <v xml:space="preserve">Mr. </v>
      </c>
      <c r="D1352" s="8" t="str">
        <f>TRIM(MID(B1352,FIND(".",B1352)+1,LEN(B1352)))</f>
        <v>Christopher</v>
      </c>
      <c r="E1352" s="8" t="str">
        <f>LEFT(B1352,FIND(",",B1352)-1)</f>
        <v>Zablocki</v>
      </c>
      <c r="F1352" s="8" t="str">
        <f>CONCATENATE(C1352,"",D1352," ",E1352)</f>
        <v>Mr. Christopher Zablocki</v>
      </c>
    </row>
    <row r="1353" spans="1:6" x14ac:dyDescent="0.3">
      <c r="A1353" s="10" t="s">
        <v>4428</v>
      </c>
      <c r="B1353" s="10" t="s">
        <v>4429</v>
      </c>
      <c r="C1353" s="14" t="str">
        <f>MID(B1353,FIND(",",B1353)+2,FIND(".",B1353)-FIND(",",B1353))</f>
        <v xml:space="preserve">Ms. </v>
      </c>
      <c r="D1353" s="8" t="str">
        <f>TRIM(MID(B1353,FIND(".",B1353)+1,LEN(B1353)))</f>
        <v>Kathryn M.</v>
      </c>
      <c r="E1353" s="8" t="str">
        <f>LEFT(B1353,FIND(",",B1353)-1)</f>
        <v>Van Meter</v>
      </c>
      <c r="F1353" s="8" t="str">
        <f>CONCATENATE(C1353,"",D1353," ",E1353)</f>
        <v>Ms. Kathryn M. Van Meter</v>
      </c>
    </row>
    <row r="1354" spans="1:6" x14ac:dyDescent="0.3">
      <c r="A1354" s="10" t="s">
        <v>4430</v>
      </c>
      <c r="B1354" s="10" t="s">
        <v>4431</v>
      </c>
      <c r="C1354" s="14" t="str">
        <f>MID(B1354,FIND(",",B1354)+2,FIND(".",B1354)-FIND(",",B1354))</f>
        <v xml:space="preserve">Ms. </v>
      </c>
      <c r="D1354" s="8" t="str">
        <f>TRIM(MID(B1354,FIND(".",B1354)+1,LEN(B1354)))</f>
        <v>Emily</v>
      </c>
      <c r="E1354" s="8" t="str">
        <f>LEFT(B1354,FIND(",",B1354)-1)</f>
        <v>Babay</v>
      </c>
      <c r="F1354" s="8" t="str">
        <f>CONCATENATE(C1354,"",D1354," ",E1354)</f>
        <v>Ms. Emily Babay</v>
      </c>
    </row>
    <row r="1355" spans="1:6" x14ac:dyDescent="0.3">
      <c r="A1355" s="10" t="s">
        <v>4432</v>
      </c>
      <c r="B1355" s="10" t="s">
        <v>4433</v>
      </c>
      <c r="C1355" s="14" t="str">
        <f>MID(B1355,FIND(",",B1355)+2,FIND(".",B1355)-FIND(",",B1355))</f>
        <v xml:space="preserve">Mr. </v>
      </c>
      <c r="D1355" s="8" t="str">
        <f>TRIM(MID(B1355,FIND(".",B1355)+1,LEN(B1355)))</f>
        <v>Trent A</v>
      </c>
      <c r="E1355" s="8" t="str">
        <f>LEFT(B1355,FIND(",",B1355)-1)</f>
        <v>Taylor</v>
      </c>
      <c r="F1355" s="8" t="str">
        <f>CONCATENATE(C1355,"",D1355," ",E1355)</f>
        <v>Mr. Trent A Taylor</v>
      </c>
    </row>
    <row r="1356" spans="1:6" x14ac:dyDescent="0.3">
      <c r="A1356" s="10" t="s">
        <v>4434</v>
      </c>
      <c r="B1356" s="10" t="s">
        <v>4435</v>
      </c>
      <c r="C1356" s="14" t="str">
        <f>MID(B1356,FIND(",",B1356)+2,FIND(".",B1356)-FIND(",",B1356))</f>
        <v xml:space="preserve">Ms. </v>
      </c>
      <c r="D1356" s="8" t="str">
        <f>TRIM(MID(B1356,FIND(".",B1356)+1,LEN(B1356)))</f>
        <v>Jennifer E</v>
      </c>
      <c r="E1356" s="8" t="str">
        <f>LEFT(B1356,FIND(",",B1356)-1)</f>
        <v>Smith</v>
      </c>
      <c r="F1356" s="8" t="str">
        <f>CONCATENATE(C1356,"",D1356," ",E1356)</f>
        <v>Ms. Jennifer E Smith</v>
      </c>
    </row>
    <row r="1357" spans="1:6" x14ac:dyDescent="0.3">
      <c r="A1357" s="10" t="s">
        <v>4436</v>
      </c>
      <c r="B1357" s="10" t="s">
        <v>4437</v>
      </c>
      <c r="C1357" s="14" t="str">
        <f>MID(B1357,FIND(",",B1357)+2,FIND(".",B1357)-FIND(",",B1357))</f>
        <v xml:space="preserve">Ms. </v>
      </c>
      <c r="D1357" s="8" t="str">
        <f>TRIM(MID(B1357,FIND(".",B1357)+1,LEN(B1357)))</f>
        <v>Polly</v>
      </c>
      <c r="E1357" s="8" t="str">
        <f>LEFT(B1357,FIND(",",B1357)-1)</f>
        <v>Moody</v>
      </c>
      <c r="F1357" s="8" t="str">
        <f>CONCATENATE(C1357,"",D1357," ",E1357)</f>
        <v>Ms. Polly Moody</v>
      </c>
    </row>
    <row r="1358" spans="1:6" x14ac:dyDescent="0.3">
      <c r="A1358" s="10" t="s">
        <v>4438</v>
      </c>
      <c r="B1358" s="10" t="s">
        <v>4439</v>
      </c>
      <c r="C1358" s="14" t="str">
        <f>MID(B1358,FIND(",",B1358)+2,FIND(".",B1358)-FIND(",",B1358))</f>
        <v xml:space="preserve">Ms. </v>
      </c>
      <c r="D1358" s="8" t="str">
        <f>TRIM(MID(B1358,FIND(".",B1358)+1,LEN(B1358)))</f>
        <v>Elizabeth</v>
      </c>
      <c r="E1358" s="8" t="str">
        <f>LEFT(B1358,FIND(",",B1358)-1)</f>
        <v>Swierzbinski</v>
      </c>
      <c r="F1358" s="8" t="str">
        <f>CONCATENATE(C1358,"",D1358," ",E1358)</f>
        <v>Ms. Elizabeth Swierzbinski</v>
      </c>
    </row>
    <row r="1359" spans="1:6" x14ac:dyDescent="0.3">
      <c r="A1359" s="10" t="s">
        <v>444</v>
      </c>
      <c r="B1359" s="10" t="s">
        <v>445</v>
      </c>
      <c r="C1359" s="14" t="str">
        <f>MID(B1359,FIND(",",B1359)+2,FIND(".",B1359)-FIND(",",B1359))</f>
        <v xml:space="preserve">Mr. </v>
      </c>
      <c r="D1359" s="8" t="str">
        <f>TRIM(MID(B1359,FIND(".",B1359)+1,LEN(B1359)))</f>
        <v>Anthony S</v>
      </c>
      <c r="E1359" s="8" t="str">
        <f>LEFT(B1359,FIND(",",B1359)-1)</f>
        <v>Malatesta</v>
      </c>
      <c r="F1359" s="8" t="str">
        <f>CONCATENATE(C1359,"",D1359," ",E1359)</f>
        <v>Mr. Anthony S Malatesta</v>
      </c>
    </row>
    <row r="1360" spans="1:6" x14ac:dyDescent="0.3">
      <c r="A1360" s="10" t="s">
        <v>4440</v>
      </c>
      <c r="B1360" s="10" t="s">
        <v>4441</v>
      </c>
      <c r="C1360" s="14" t="str">
        <f>MID(B1360,FIND(",",B1360)+2,FIND(".",B1360)-FIND(",",B1360))</f>
        <v xml:space="preserve">Ms. </v>
      </c>
      <c r="D1360" s="8" t="str">
        <f>TRIM(MID(B1360,FIND(".",B1360)+1,LEN(B1360)))</f>
        <v>Tiffany A.</v>
      </c>
      <c r="E1360" s="8" t="str">
        <f>LEFT(B1360,FIND(",",B1360)-1)</f>
        <v>Schwartz</v>
      </c>
      <c r="F1360" s="8" t="str">
        <f>CONCATENATE(C1360,"",D1360," ",E1360)</f>
        <v>Ms. Tiffany A. Schwartz</v>
      </c>
    </row>
    <row r="1361" spans="1:6" x14ac:dyDescent="0.3">
      <c r="A1361" s="10" t="s">
        <v>4442</v>
      </c>
      <c r="B1361" s="10" t="s">
        <v>4443</v>
      </c>
      <c r="C1361" s="14" t="str">
        <f>MID(B1361,FIND(",",B1361)+2,FIND(".",B1361)-FIND(",",B1361))</f>
        <v xml:space="preserve">Mr. </v>
      </c>
      <c r="D1361" s="8" t="str">
        <f>TRIM(MID(B1361,FIND(".",B1361)+1,LEN(B1361)))</f>
        <v>Cole</v>
      </c>
      <c r="E1361" s="8" t="str">
        <f>LEFT(B1361,FIND(",",B1361)-1)</f>
        <v>Sanseverino</v>
      </c>
      <c r="F1361" s="8" t="str">
        <f>CONCATENATE(C1361,"",D1361," ",E1361)</f>
        <v>Mr. Cole Sanseverino</v>
      </c>
    </row>
    <row r="1362" spans="1:6" x14ac:dyDescent="0.3">
      <c r="A1362" s="10" t="s">
        <v>4444</v>
      </c>
      <c r="B1362" s="10" t="s">
        <v>4445</v>
      </c>
      <c r="C1362" s="14" t="str">
        <f>MID(B1362,FIND(",",B1362)+2,FIND(".",B1362)-FIND(",",B1362))</f>
        <v xml:space="preserve">Mr. </v>
      </c>
      <c r="D1362" s="8" t="str">
        <f>TRIM(MID(B1362,FIND(".",B1362)+1,LEN(B1362)))</f>
        <v>Matthew T.</v>
      </c>
      <c r="E1362" s="8" t="str">
        <f>LEFT(B1362,FIND(",",B1362)-1)</f>
        <v>Lawder</v>
      </c>
      <c r="F1362" s="8" t="str">
        <f>CONCATENATE(C1362,"",D1362," ",E1362)</f>
        <v>Mr. Matthew T. Lawder</v>
      </c>
    </row>
    <row r="1363" spans="1:6" x14ac:dyDescent="0.3">
      <c r="A1363" s="10" t="s">
        <v>4446</v>
      </c>
      <c r="B1363" s="10" t="s">
        <v>4447</v>
      </c>
      <c r="C1363" s="14" t="str">
        <f>MID(B1363,FIND(",",B1363)+2,FIND(".",B1363)-FIND(",",B1363))</f>
        <v xml:space="preserve">Mr. </v>
      </c>
      <c r="D1363" s="8" t="str">
        <f>TRIM(MID(B1363,FIND(".",B1363)+1,LEN(B1363)))</f>
        <v>Zachary</v>
      </c>
      <c r="E1363" s="8" t="str">
        <f>LEFT(B1363,FIND(",",B1363)-1)</f>
        <v>Young</v>
      </c>
      <c r="F1363" s="8" t="str">
        <f>CONCATENATE(C1363,"",D1363," ",E1363)</f>
        <v>Mr. Zachary Young</v>
      </c>
    </row>
    <row r="1364" spans="1:6" x14ac:dyDescent="0.3">
      <c r="A1364" s="10" t="s">
        <v>4448</v>
      </c>
      <c r="B1364" s="10" t="s">
        <v>4449</v>
      </c>
      <c r="C1364" s="14" t="str">
        <f>MID(B1364,FIND(",",B1364)+2,FIND(".",B1364)-FIND(",",B1364))</f>
        <v xml:space="preserve">Mr. </v>
      </c>
      <c r="D1364" s="8" t="str">
        <f>TRIM(MID(B1364,FIND(".",B1364)+1,LEN(B1364)))</f>
        <v>Matthew T.</v>
      </c>
      <c r="E1364" s="8" t="str">
        <f>LEFT(B1364,FIND(",",B1364)-1)</f>
        <v>Hoerner</v>
      </c>
      <c r="F1364" s="8" t="str">
        <f>CONCATENATE(C1364,"",D1364," ",E1364)</f>
        <v>Mr. Matthew T. Hoerner</v>
      </c>
    </row>
    <row r="1365" spans="1:6" x14ac:dyDescent="0.3">
      <c r="A1365" s="10" t="s">
        <v>4450</v>
      </c>
      <c r="B1365" s="10" t="s">
        <v>4451</v>
      </c>
      <c r="C1365" s="14" t="str">
        <f>MID(B1365,FIND(",",B1365)+2,FIND(".",B1365)-FIND(",",B1365))</f>
        <v xml:space="preserve">Mr. </v>
      </c>
      <c r="D1365" s="8" t="str">
        <f>TRIM(MID(B1365,FIND(".",B1365)+1,LEN(B1365)))</f>
        <v>Pat</v>
      </c>
      <c r="E1365" s="8" t="str">
        <f>LEFT(B1365,FIND(",",B1365)-1)</f>
        <v>Benson</v>
      </c>
      <c r="F1365" s="8" t="str">
        <f>CONCATENATE(C1365,"",D1365," ",E1365)</f>
        <v>Mr. Pat Benson</v>
      </c>
    </row>
    <row r="1366" spans="1:6" x14ac:dyDescent="0.3">
      <c r="A1366" s="10" t="s">
        <v>4452</v>
      </c>
      <c r="B1366" s="10" t="s">
        <v>4453</v>
      </c>
      <c r="C1366" s="14" t="str">
        <f>MID(B1366,FIND(",",B1366)+2,FIND(".",B1366)-FIND(",",B1366))</f>
        <v xml:space="preserve">Ms. </v>
      </c>
      <c r="D1366" s="8" t="str">
        <f>TRIM(MID(B1366,FIND(".",B1366)+1,LEN(B1366)))</f>
        <v>Ashley</v>
      </c>
      <c r="E1366" s="8" t="str">
        <f>LEFT(B1366,FIND(",",B1366)-1)</f>
        <v>Horton</v>
      </c>
      <c r="F1366" s="8" t="str">
        <f>CONCATENATE(C1366,"",D1366," ",E1366)</f>
        <v>Ms. Ashley Horton</v>
      </c>
    </row>
    <row r="1367" spans="1:6" x14ac:dyDescent="0.3">
      <c r="A1367" s="10" t="s">
        <v>4454</v>
      </c>
      <c r="B1367" s="10" t="s">
        <v>4455</v>
      </c>
      <c r="C1367" s="14" t="str">
        <f>MID(B1367,FIND(",",B1367)+2,FIND(".",B1367)-FIND(",",B1367))</f>
        <v xml:space="preserve">Ms. </v>
      </c>
      <c r="D1367" s="8" t="str">
        <f>TRIM(MID(B1367,FIND(".",B1367)+1,LEN(B1367)))</f>
        <v>Elizabeth A.</v>
      </c>
      <c r="E1367" s="8" t="str">
        <f>LEFT(B1367,FIND(",",B1367)-1)</f>
        <v>McGraw</v>
      </c>
      <c r="F1367" s="8" t="str">
        <f>CONCATENATE(C1367,"",D1367," ",E1367)</f>
        <v>Ms. Elizabeth A. McGraw</v>
      </c>
    </row>
    <row r="1368" spans="1:6" x14ac:dyDescent="0.3">
      <c r="A1368" s="10" t="s">
        <v>4456</v>
      </c>
      <c r="B1368" s="10" t="s">
        <v>4457</v>
      </c>
      <c r="C1368" s="14" t="str">
        <f>MID(B1368,FIND(",",B1368)+2,FIND(".",B1368)-FIND(",",B1368))</f>
        <v xml:space="preserve">Ms. </v>
      </c>
      <c r="D1368" s="8" t="str">
        <f>TRIM(MID(B1368,FIND(".",B1368)+1,LEN(B1368)))</f>
        <v>Rebecca M.</v>
      </c>
      <c r="E1368" s="8" t="str">
        <f>LEFT(B1368,FIND(",",B1368)-1)</f>
        <v>Beaulne</v>
      </c>
      <c r="F1368" s="8" t="str">
        <f>CONCATENATE(C1368,"",D1368," ",E1368)</f>
        <v>Ms. Rebecca M. Beaulne</v>
      </c>
    </row>
    <row r="1369" spans="1:6" x14ac:dyDescent="0.3">
      <c r="A1369" s="10" t="s">
        <v>4458</v>
      </c>
      <c r="B1369" s="10" t="s">
        <v>4459</v>
      </c>
      <c r="C1369" s="14" t="str">
        <f>MID(B1369,FIND(",",B1369)+2,FIND(".",B1369)-FIND(",",B1369))</f>
        <v xml:space="preserve">Ms. </v>
      </c>
      <c r="D1369" s="8" t="str">
        <f>TRIM(MID(B1369,FIND(".",B1369)+1,LEN(B1369)))</f>
        <v>Ruth</v>
      </c>
      <c r="E1369" s="8" t="str">
        <f>LEFT(B1369,FIND(",",B1369)-1)</f>
        <v>Lunz</v>
      </c>
      <c r="F1369" s="8" t="str">
        <f>CONCATENATE(C1369,"",D1369," ",E1369)</f>
        <v>Ms. Ruth Lunz</v>
      </c>
    </row>
    <row r="1370" spans="1:6" x14ac:dyDescent="0.3">
      <c r="A1370" s="10" t="s">
        <v>446</v>
      </c>
      <c r="B1370" s="10" t="s">
        <v>447</v>
      </c>
      <c r="C1370" s="14" t="str">
        <f>MID(B1370,FIND(",",B1370)+2,FIND(".",B1370)-FIND(",",B1370))</f>
        <v xml:space="preserve">Mr. </v>
      </c>
      <c r="D1370" s="8" t="str">
        <f>TRIM(MID(B1370,FIND(".",B1370)+1,LEN(B1370)))</f>
        <v>Erik</v>
      </c>
      <c r="E1370" s="8" t="str">
        <f>LEFT(B1370,FIND(",",B1370)-1)</f>
        <v>Hinrichsen</v>
      </c>
      <c r="F1370" s="8" t="str">
        <f>CONCATENATE(C1370,"",D1370," ",E1370)</f>
        <v>Mr. Erik Hinrichsen</v>
      </c>
    </row>
    <row r="1371" spans="1:6" x14ac:dyDescent="0.3">
      <c r="A1371" s="10" t="s">
        <v>4460</v>
      </c>
      <c r="B1371" s="10" t="s">
        <v>4461</v>
      </c>
      <c r="C1371" s="14" t="str">
        <f>MID(B1371,FIND(",",B1371)+2,FIND(".",B1371)-FIND(",",B1371))</f>
        <v xml:space="preserve">Mr. </v>
      </c>
      <c r="D1371" s="8" t="str">
        <f>TRIM(MID(B1371,FIND(".",B1371)+1,LEN(B1371)))</f>
        <v>Gregory S</v>
      </c>
      <c r="E1371" s="8" t="str">
        <f>LEFT(B1371,FIND(",",B1371)-1)</f>
        <v>Kyle</v>
      </c>
      <c r="F1371" s="8" t="str">
        <f>CONCATENATE(C1371,"",D1371," ",E1371)</f>
        <v>Mr. Gregory S Kyle</v>
      </c>
    </row>
    <row r="1372" spans="1:6" x14ac:dyDescent="0.3">
      <c r="A1372" s="10" t="s">
        <v>4462</v>
      </c>
      <c r="B1372" s="10" t="s">
        <v>4463</v>
      </c>
      <c r="C1372" s="14" t="str">
        <f>MID(B1372,FIND(",",B1372)+2,FIND(".",B1372)-FIND(",",B1372))</f>
        <v xml:space="preserve">Ms. </v>
      </c>
      <c r="D1372" s="8" t="str">
        <f>TRIM(MID(B1372,FIND(".",B1372)+1,LEN(B1372)))</f>
        <v>Alexandra S</v>
      </c>
      <c r="E1372" s="8" t="str">
        <f>LEFT(B1372,FIND(",",B1372)-1)</f>
        <v>Brackenwagen</v>
      </c>
      <c r="F1372" s="8" t="str">
        <f>CONCATENATE(C1372,"",D1372," ",E1372)</f>
        <v>Ms. Alexandra S Brackenwagen</v>
      </c>
    </row>
    <row r="1373" spans="1:6" x14ac:dyDescent="0.3">
      <c r="A1373" s="10" t="s">
        <v>4464</v>
      </c>
      <c r="B1373" s="10" t="s">
        <v>4465</v>
      </c>
      <c r="C1373" s="14" t="str">
        <f>MID(B1373,FIND(",",B1373)+2,FIND(".",B1373)-FIND(",",B1373))</f>
        <v xml:space="preserve">Ms. </v>
      </c>
      <c r="D1373" s="8" t="str">
        <f>TRIM(MID(B1373,FIND(".",B1373)+1,LEN(B1373)))</f>
        <v>Hillary</v>
      </c>
      <c r="E1373" s="8" t="str">
        <f>LEFT(B1373,FIND(",",B1373)-1)</f>
        <v>Schmitt</v>
      </c>
      <c r="F1373" s="8" t="str">
        <f>CONCATENATE(C1373,"",D1373," ",E1373)</f>
        <v>Ms. Hillary Schmitt</v>
      </c>
    </row>
    <row r="1374" spans="1:6" x14ac:dyDescent="0.3">
      <c r="A1374" s="10" t="s">
        <v>4466</v>
      </c>
      <c r="B1374" s="10" t="s">
        <v>4467</v>
      </c>
      <c r="C1374" s="14" t="str">
        <f>MID(B1374,FIND(",",B1374)+2,FIND(".",B1374)-FIND(",",B1374))</f>
        <v xml:space="preserve">Ms. </v>
      </c>
      <c r="D1374" s="8" t="str">
        <f>TRIM(MID(B1374,FIND(".",B1374)+1,LEN(B1374)))</f>
        <v>Amy K.</v>
      </c>
      <c r="E1374" s="8" t="str">
        <f>LEFT(B1374,FIND(",",B1374)-1)</f>
        <v>Borden</v>
      </c>
      <c r="F1374" s="8" t="str">
        <f>CONCATENATE(C1374,"",D1374," ",E1374)</f>
        <v>Ms. Amy K. Borden</v>
      </c>
    </row>
    <row r="1375" spans="1:6" x14ac:dyDescent="0.3">
      <c r="A1375" s="10" t="s">
        <v>4468</v>
      </c>
      <c r="B1375" s="10" t="s">
        <v>4469</v>
      </c>
      <c r="C1375" s="14" t="str">
        <f>MID(B1375,FIND(",",B1375)+2,FIND(".",B1375)-FIND(",",B1375))</f>
        <v xml:space="preserve">Mr. </v>
      </c>
      <c r="D1375" s="8" t="str">
        <f>TRIM(MID(B1375,FIND(".",B1375)+1,LEN(B1375)))</f>
        <v>Scott</v>
      </c>
      <c r="E1375" s="8" t="str">
        <f>LEFT(B1375,FIND(",",B1375)-1)</f>
        <v>McLean</v>
      </c>
      <c r="F1375" s="8" t="str">
        <f>CONCATENATE(C1375,"",D1375," ",E1375)</f>
        <v>Mr. Scott McLean</v>
      </c>
    </row>
    <row r="1376" spans="1:6" x14ac:dyDescent="0.3">
      <c r="A1376" s="10" t="s">
        <v>4470</v>
      </c>
      <c r="B1376" s="10" t="s">
        <v>4471</v>
      </c>
      <c r="C1376" s="14" t="str">
        <f>MID(B1376,FIND(",",B1376)+2,FIND(".",B1376)-FIND(",",B1376))</f>
        <v xml:space="preserve">Mr. </v>
      </c>
      <c r="D1376" s="8" t="str">
        <f>TRIM(MID(B1376,FIND(".",B1376)+1,LEN(B1376)))</f>
        <v>John</v>
      </c>
      <c r="E1376" s="8" t="str">
        <f>LEFT(B1376,FIND(",",B1376)-1)</f>
        <v>Regan</v>
      </c>
      <c r="F1376" s="8" t="str">
        <f>CONCATENATE(C1376,"",D1376," ",E1376)</f>
        <v>Mr. John Regan</v>
      </c>
    </row>
    <row r="1377" spans="1:6" x14ac:dyDescent="0.3">
      <c r="A1377" s="10" t="s">
        <v>4472</v>
      </c>
      <c r="B1377" s="10" t="s">
        <v>4473</v>
      </c>
      <c r="C1377" s="14" t="str">
        <f>MID(B1377,FIND(",",B1377)+2,FIND(".",B1377)-FIND(",",B1377))</f>
        <v xml:space="preserve">Mr. </v>
      </c>
      <c r="D1377" s="8" t="str">
        <f>TRIM(MID(B1377,FIND(".",B1377)+1,LEN(B1377)))</f>
        <v>Maaikel</v>
      </c>
      <c r="E1377" s="8" t="str">
        <f>LEFT(B1377,FIND(",",B1377)-1)</f>
        <v>Koenis</v>
      </c>
      <c r="F1377" s="8" t="str">
        <f>CONCATENATE(C1377,"",D1377," ",E1377)</f>
        <v>Mr. Maaikel Koenis</v>
      </c>
    </row>
    <row r="1378" spans="1:6" x14ac:dyDescent="0.3">
      <c r="A1378" s="10" t="s">
        <v>4474</v>
      </c>
      <c r="B1378" s="10" t="s">
        <v>4475</v>
      </c>
      <c r="C1378" s="14" t="str">
        <f>MID(B1378,FIND(",",B1378)+2,FIND(".",B1378)-FIND(",",B1378))</f>
        <v xml:space="preserve">Mr. </v>
      </c>
      <c r="D1378" s="8" t="str">
        <f>TRIM(MID(B1378,FIND(".",B1378)+1,LEN(B1378)))</f>
        <v>Daniel C</v>
      </c>
      <c r="E1378" s="8" t="str">
        <f>LEFT(B1378,FIND(",",B1378)-1)</f>
        <v>Kittaka</v>
      </c>
      <c r="F1378" s="8" t="str">
        <f>CONCATENATE(C1378,"",D1378," ",E1378)</f>
        <v>Mr. Daniel C Kittaka</v>
      </c>
    </row>
    <row r="1379" spans="1:6" x14ac:dyDescent="0.3">
      <c r="A1379" s="10" t="s">
        <v>4476</v>
      </c>
      <c r="B1379" s="10" t="s">
        <v>4477</v>
      </c>
      <c r="C1379" s="14" t="str">
        <f>MID(B1379,FIND(",",B1379)+2,FIND(".",B1379)-FIND(",",B1379))</f>
        <v xml:space="preserve">Mr. </v>
      </c>
      <c r="D1379" s="8" t="str">
        <f>TRIM(MID(B1379,FIND(".",B1379)+1,LEN(B1379)))</f>
        <v>Christopher S.</v>
      </c>
      <c r="E1379" s="8" t="str">
        <f>LEFT(B1379,FIND(",",B1379)-1)</f>
        <v>Concannon</v>
      </c>
      <c r="F1379" s="8" t="str">
        <f>CONCATENATE(C1379,"",D1379," ",E1379)</f>
        <v>Mr. Christopher S. Concannon</v>
      </c>
    </row>
    <row r="1380" spans="1:6" x14ac:dyDescent="0.3">
      <c r="A1380" s="10" t="s">
        <v>4478</v>
      </c>
      <c r="B1380" s="10" t="s">
        <v>4479</v>
      </c>
      <c r="C1380" s="14" t="str">
        <f>MID(B1380,FIND(",",B1380)+2,FIND(".",B1380)-FIND(",",B1380))</f>
        <v xml:space="preserve">Mr. </v>
      </c>
      <c r="D1380" s="8" t="str">
        <f>TRIM(MID(B1380,FIND(".",B1380)+1,LEN(B1380)))</f>
        <v>William R</v>
      </c>
      <c r="E1380" s="8" t="str">
        <f>LEFT(B1380,FIND(",",B1380)-1)</f>
        <v>Johnson</v>
      </c>
      <c r="F1380" s="8" t="str">
        <f>CONCATENATE(C1380,"",D1380," ",E1380)</f>
        <v>Mr. William R Johnson</v>
      </c>
    </row>
    <row r="1381" spans="1:6" x14ac:dyDescent="0.3">
      <c r="A1381" s="10" t="s">
        <v>448</v>
      </c>
      <c r="B1381" s="10" t="s">
        <v>449</v>
      </c>
      <c r="C1381" s="14" t="str">
        <f>MID(B1381,FIND(",",B1381)+2,FIND(".",B1381)-FIND(",",B1381))</f>
        <v xml:space="preserve">Ms. </v>
      </c>
      <c r="D1381" s="8" t="str">
        <f>TRIM(MID(B1381,FIND(".",B1381)+1,LEN(B1381)))</f>
        <v>Kiley D</v>
      </c>
      <c r="E1381" s="8" t="str">
        <f>LEFT(B1381,FIND(",",B1381)-1)</f>
        <v>Lucan</v>
      </c>
      <c r="F1381" s="8" t="str">
        <f>CONCATENATE(C1381,"",D1381," ",E1381)</f>
        <v>Ms. Kiley D Lucan</v>
      </c>
    </row>
    <row r="1382" spans="1:6" x14ac:dyDescent="0.3">
      <c r="A1382" s="10" t="s">
        <v>4480</v>
      </c>
      <c r="B1382" s="10" t="s">
        <v>4481</v>
      </c>
      <c r="C1382" s="14" t="str">
        <f>MID(B1382,FIND(",",B1382)+2,FIND(".",B1382)-FIND(",",B1382))</f>
        <v xml:space="preserve">Ms. </v>
      </c>
      <c r="D1382" s="8" t="str">
        <f>TRIM(MID(B1382,FIND(".",B1382)+1,LEN(B1382)))</f>
        <v>Lyndsy</v>
      </c>
      <c r="E1382" s="8" t="str">
        <f>LEFT(B1382,FIND(",",B1382)-1)</f>
        <v>Schultz</v>
      </c>
      <c r="F1382" s="8" t="str">
        <f>CONCATENATE(C1382,"",D1382," ",E1382)</f>
        <v>Ms. Lyndsy Schultz</v>
      </c>
    </row>
    <row r="1383" spans="1:6" x14ac:dyDescent="0.3">
      <c r="A1383" s="10" t="s">
        <v>4482</v>
      </c>
      <c r="B1383" s="10" t="s">
        <v>4483</v>
      </c>
      <c r="C1383" s="14" t="str">
        <f>MID(B1383,FIND(",",B1383)+2,FIND(".",B1383)-FIND(",",B1383))</f>
        <v xml:space="preserve">Ms. </v>
      </c>
      <c r="D1383" s="8" t="str">
        <f>TRIM(MID(B1383,FIND(".",B1383)+1,LEN(B1383)))</f>
        <v>Jessica</v>
      </c>
      <c r="E1383" s="8" t="str">
        <f>LEFT(B1383,FIND(",",B1383)-1)</f>
        <v>Brannigan</v>
      </c>
      <c r="F1383" s="8" t="str">
        <f>CONCATENATE(C1383,"",D1383," ",E1383)</f>
        <v>Ms. Jessica Brannigan</v>
      </c>
    </row>
    <row r="1384" spans="1:6" x14ac:dyDescent="0.3">
      <c r="A1384" s="10" t="s">
        <v>4484</v>
      </c>
      <c r="B1384" s="10" t="s">
        <v>4485</v>
      </c>
      <c r="C1384" s="14" t="str">
        <f>MID(B1384,FIND(",",B1384)+2,FIND(".",B1384)-FIND(",",B1384))</f>
        <v xml:space="preserve">Ms. </v>
      </c>
      <c r="D1384" s="8" t="str">
        <f>TRIM(MID(B1384,FIND(".",B1384)+1,LEN(B1384)))</f>
        <v>Anna</v>
      </c>
      <c r="E1384" s="8" t="str">
        <f>LEFT(B1384,FIND(",",B1384)-1)</f>
        <v>Cavallo</v>
      </c>
      <c r="F1384" s="8" t="str">
        <f>CONCATENATE(C1384,"",D1384," ",E1384)</f>
        <v>Ms. Anna Cavallo</v>
      </c>
    </row>
    <row r="1385" spans="1:6" x14ac:dyDescent="0.3">
      <c r="A1385" s="10" t="s">
        <v>4486</v>
      </c>
      <c r="B1385" s="10" t="s">
        <v>4487</v>
      </c>
      <c r="C1385" s="14" t="str">
        <f>MID(B1385,FIND(",",B1385)+2,FIND(".",B1385)-FIND(",",B1385))</f>
        <v xml:space="preserve">Mr. </v>
      </c>
      <c r="D1385" s="8" t="str">
        <f>TRIM(MID(B1385,FIND(".",B1385)+1,LEN(B1385)))</f>
        <v>Jordan</v>
      </c>
      <c r="E1385" s="8" t="str">
        <f>LEFT(B1385,FIND(",",B1385)-1)</f>
        <v>Chang</v>
      </c>
      <c r="F1385" s="8" t="str">
        <f>CONCATENATE(C1385,"",D1385," ",E1385)</f>
        <v>Mr. Jordan Chang</v>
      </c>
    </row>
    <row r="1386" spans="1:6" x14ac:dyDescent="0.3">
      <c r="A1386" s="10" t="s">
        <v>4488</v>
      </c>
      <c r="B1386" s="10" t="s">
        <v>4489</v>
      </c>
      <c r="C1386" s="14" t="str">
        <f>MID(B1386,FIND(",",B1386)+2,FIND(".",B1386)-FIND(",",B1386))</f>
        <v xml:space="preserve">Mr. </v>
      </c>
      <c r="D1386" s="8" t="str">
        <f>TRIM(MID(B1386,FIND(".",B1386)+1,LEN(B1386)))</f>
        <v>Brian</v>
      </c>
      <c r="E1386" s="8" t="str">
        <f>LEFT(B1386,FIND(",",B1386)-1)</f>
        <v>Axelrod</v>
      </c>
      <c r="F1386" s="8" t="str">
        <f>CONCATENATE(C1386,"",D1386," ",E1386)</f>
        <v>Mr. Brian Axelrod</v>
      </c>
    </row>
    <row r="1387" spans="1:6" x14ac:dyDescent="0.3">
      <c r="A1387" s="10" t="s">
        <v>4490</v>
      </c>
      <c r="B1387" s="10" t="s">
        <v>4491</v>
      </c>
      <c r="C1387" s="14" t="str">
        <f>MID(B1387,FIND(",",B1387)+2,FIND(".",B1387)-FIND(",",B1387))</f>
        <v xml:space="preserve">Ms. </v>
      </c>
      <c r="D1387" s="8" t="str">
        <f>TRIM(MID(B1387,FIND(".",B1387)+1,LEN(B1387)))</f>
        <v>Katherine A</v>
      </c>
      <c r="E1387" s="8" t="str">
        <f>LEFT(B1387,FIND(",",B1387)-1)</f>
        <v>Davenport</v>
      </c>
      <c r="F1387" s="8" t="str">
        <f>CONCATENATE(C1387,"",D1387," ",E1387)</f>
        <v>Ms. Katherine A Davenport</v>
      </c>
    </row>
    <row r="1388" spans="1:6" x14ac:dyDescent="0.3">
      <c r="A1388" s="10" t="s">
        <v>4492</v>
      </c>
      <c r="B1388" s="10" t="s">
        <v>4493</v>
      </c>
      <c r="C1388" s="14" t="str">
        <f>MID(B1388,FIND(",",B1388)+2,FIND(".",B1388)-FIND(",",B1388))</f>
        <v xml:space="preserve">Ms. </v>
      </c>
      <c r="D1388" s="8" t="str">
        <f>TRIM(MID(B1388,FIND(".",B1388)+1,LEN(B1388)))</f>
        <v>Melanie</v>
      </c>
      <c r="E1388" s="8" t="str">
        <f>LEFT(B1388,FIND(",",B1388)-1)</f>
        <v>Roberge</v>
      </c>
      <c r="F1388" s="8" t="str">
        <f>CONCATENATE(C1388,"",D1388," ",E1388)</f>
        <v>Ms. Melanie Roberge</v>
      </c>
    </row>
    <row r="1389" spans="1:6" x14ac:dyDescent="0.3">
      <c r="A1389" s="10" t="s">
        <v>4494</v>
      </c>
      <c r="B1389" s="10" t="s">
        <v>4495</v>
      </c>
      <c r="C1389" s="14" t="str">
        <f>MID(B1389,FIND(",",B1389)+2,FIND(".",B1389)-FIND(",",B1389))</f>
        <v xml:space="preserve">Ms. </v>
      </c>
      <c r="D1389" s="8" t="str">
        <f>TRIM(MID(B1389,FIND(".",B1389)+1,LEN(B1389)))</f>
        <v>Jessica</v>
      </c>
      <c r="E1389" s="8" t="str">
        <f>LEFT(B1389,FIND(",",B1389)-1)</f>
        <v>Schmidt</v>
      </c>
      <c r="F1389" s="8" t="str">
        <f>CONCATENATE(C1389,"",D1389," ",E1389)</f>
        <v>Ms. Jessica Schmidt</v>
      </c>
    </row>
    <row r="1390" spans="1:6" x14ac:dyDescent="0.3">
      <c r="A1390" s="10" t="s">
        <v>4496</v>
      </c>
      <c r="B1390" s="10" t="s">
        <v>4497</v>
      </c>
      <c r="C1390" s="14" t="str">
        <f>MID(B1390,FIND(",",B1390)+2,FIND(".",B1390)-FIND(",",B1390))</f>
        <v xml:space="preserve">Mr. </v>
      </c>
      <c r="D1390" s="8" t="str">
        <f>TRIM(MID(B1390,FIND(".",B1390)+1,LEN(B1390)))</f>
        <v>Eric S</v>
      </c>
      <c r="E1390" s="8" t="str">
        <f>LEFT(B1390,FIND(",",B1390)-1)</f>
        <v>Kosters</v>
      </c>
      <c r="F1390" s="8" t="str">
        <f>CONCATENATE(C1390,"",D1390," ",E1390)</f>
        <v>Mr. Eric S Kosters</v>
      </c>
    </row>
    <row r="1391" spans="1:6" x14ac:dyDescent="0.3">
      <c r="A1391" s="10" t="s">
        <v>4498</v>
      </c>
      <c r="B1391" s="10" t="s">
        <v>4499</v>
      </c>
      <c r="C1391" s="14" t="str">
        <f>MID(B1391,FIND(",",B1391)+2,FIND(".",B1391)-FIND(",",B1391))</f>
        <v xml:space="preserve">Mr. </v>
      </c>
      <c r="D1391" s="8" t="str">
        <f>TRIM(MID(B1391,FIND(".",B1391)+1,LEN(B1391)))</f>
        <v>Joseph</v>
      </c>
      <c r="E1391" s="8" t="str">
        <f>LEFT(B1391,FIND(",",B1391)-1)</f>
        <v>Dykes</v>
      </c>
      <c r="F1391" s="8" t="str">
        <f>CONCATENATE(C1391,"",D1391," ",E1391)</f>
        <v>Mr. Joseph Dykes</v>
      </c>
    </row>
    <row r="1392" spans="1:6" x14ac:dyDescent="0.3">
      <c r="A1392" s="10" t="s">
        <v>450</v>
      </c>
      <c r="B1392" s="10" t="s">
        <v>451</v>
      </c>
      <c r="C1392" s="14" t="str">
        <f>MID(B1392,FIND(",",B1392)+2,FIND(".",B1392)-FIND(",",B1392))</f>
        <v xml:space="preserve">Ms. </v>
      </c>
      <c r="D1392" s="8" t="str">
        <f>TRIM(MID(B1392,FIND(".",B1392)+1,LEN(B1392)))</f>
        <v>Jennifer</v>
      </c>
      <c r="E1392" s="8" t="str">
        <f>LEFT(B1392,FIND(",",B1392)-1)</f>
        <v>Koch</v>
      </c>
      <c r="F1392" s="8" t="str">
        <f>CONCATENATE(C1392,"",D1392," ",E1392)</f>
        <v>Ms. Jennifer Koch</v>
      </c>
    </row>
    <row r="1393" spans="1:6" x14ac:dyDescent="0.3">
      <c r="A1393" s="10" t="s">
        <v>4500</v>
      </c>
      <c r="B1393" s="10" t="s">
        <v>4501</v>
      </c>
      <c r="C1393" s="14" t="str">
        <f>MID(B1393,FIND(",",B1393)+2,FIND(".",B1393)-FIND(",",B1393))</f>
        <v xml:space="preserve">Ms. </v>
      </c>
      <c r="D1393" s="8" t="str">
        <f>TRIM(MID(B1393,FIND(".",B1393)+1,LEN(B1393)))</f>
        <v>Mary</v>
      </c>
      <c r="E1393" s="8" t="str">
        <f>LEFT(B1393,FIND(",",B1393)-1)</f>
        <v>Velan</v>
      </c>
      <c r="F1393" s="8" t="str">
        <f>CONCATENATE(C1393,"",D1393," ",E1393)</f>
        <v>Ms. Mary Velan</v>
      </c>
    </row>
    <row r="1394" spans="1:6" x14ac:dyDescent="0.3">
      <c r="A1394" s="10" t="s">
        <v>4502</v>
      </c>
      <c r="B1394" s="10" t="s">
        <v>4503</v>
      </c>
      <c r="C1394" s="14" t="str">
        <f>MID(B1394,FIND(",",B1394)+2,FIND(".",B1394)-FIND(",",B1394))</f>
        <v xml:space="preserve">Ms. </v>
      </c>
      <c r="D1394" s="8" t="str">
        <f>TRIM(MID(B1394,FIND(".",B1394)+1,LEN(B1394)))</f>
        <v>Natalie</v>
      </c>
      <c r="E1394" s="8" t="str">
        <f>LEFT(B1394,FIND(",",B1394)-1)</f>
        <v>Goolik</v>
      </c>
      <c r="F1394" s="8" t="str">
        <f>CONCATENATE(C1394,"",D1394," ",E1394)</f>
        <v>Ms. Natalie Goolik</v>
      </c>
    </row>
    <row r="1395" spans="1:6" x14ac:dyDescent="0.3">
      <c r="A1395" s="10" t="s">
        <v>4504</v>
      </c>
      <c r="B1395" s="10" t="s">
        <v>4505</v>
      </c>
      <c r="C1395" s="14" t="str">
        <f>MID(B1395,FIND(",",B1395)+2,FIND(".",B1395)-FIND(",",B1395))</f>
        <v xml:space="preserve">Mr. </v>
      </c>
      <c r="D1395" s="8" t="str">
        <f>TRIM(MID(B1395,FIND(".",B1395)+1,LEN(B1395)))</f>
        <v>Christopher</v>
      </c>
      <c r="E1395" s="8" t="str">
        <f>LEFT(B1395,FIND(",",B1395)-1)</f>
        <v>Bain</v>
      </c>
      <c r="F1395" s="8" t="str">
        <f>CONCATENATE(C1395,"",D1395," ",E1395)</f>
        <v>Mr. Christopher Bain</v>
      </c>
    </row>
    <row r="1396" spans="1:6" x14ac:dyDescent="0.3">
      <c r="A1396" s="10" t="s">
        <v>4506</v>
      </c>
      <c r="B1396" s="10" t="s">
        <v>4507</v>
      </c>
      <c r="C1396" s="14" t="str">
        <f>MID(B1396,FIND(",",B1396)+2,FIND(".",B1396)-FIND(",",B1396))</f>
        <v xml:space="preserve">Ms. </v>
      </c>
      <c r="D1396" s="8" t="str">
        <f>TRIM(MID(B1396,FIND(".",B1396)+1,LEN(B1396)))</f>
        <v>Sonja</v>
      </c>
      <c r="E1396" s="8" t="str">
        <f>LEFT(B1396,FIND(",",B1396)-1)</f>
        <v>Wieck</v>
      </c>
      <c r="F1396" s="8" t="str">
        <f>CONCATENATE(C1396,"",D1396," ",E1396)</f>
        <v>Ms. Sonja Wieck</v>
      </c>
    </row>
    <row r="1397" spans="1:6" x14ac:dyDescent="0.3">
      <c r="A1397" s="10" t="s">
        <v>4508</v>
      </c>
      <c r="B1397" s="10" t="s">
        <v>4509</v>
      </c>
      <c r="C1397" s="14" t="str">
        <f>MID(B1397,FIND(",",B1397)+2,FIND(".",B1397)-FIND(",",B1397))</f>
        <v xml:space="preserve">Ms. </v>
      </c>
      <c r="D1397" s="8" t="str">
        <f>TRIM(MID(B1397,FIND(".",B1397)+1,LEN(B1397)))</f>
        <v>Alexandra</v>
      </c>
      <c r="E1397" s="8" t="str">
        <f>LEFT(B1397,FIND(",",B1397)-1)</f>
        <v>Friel</v>
      </c>
      <c r="F1397" s="8" t="str">
        <f>CONCATENATE(C1397,"",D1397," ",E1397)</f>
        <v>Ms. Alexandra Friel</v>
      </c>
    </row>
    <row r="1398" spans="1:6" x14ac:dyDescent="0.3">
      <c r="A1398" s="10" t="s">
        <v>4510</v>
      </c>
      <c r="B1398" s="10" t="s">
        <v>4511</v>
      </c>
      <c r="C1398" s="14" t="str">
        <f>MID(B1398,FIND(",",B1398)+2,FIND(".",B1398)-FIND(",",B1398))</f>
        <v xml:space="preserve">Ms. </v>
      </c>
      <c r="D1398" s="8" t="str">
        <f>TRIM(MID(B1398,FIND(".",B1398)+1,LEN(B1398)))</f>
        <v>Martha L.</v>
      </c>
      <c r="E1398" s="8" t="str">
        <f>LEFT(B1398,FIND(",",B1398)-1)</f>
        <v>Santandreu</v>
      </c>
      <c r="F1398" s="8" t="str">
        <f>CONCATENATE(C1398,"",D1398," ",E1398)</f>
        <v>Ms. Martha L. Santandreu</v>
      </c>
    </row>
    <row r="1399" spans="1:6" x14ac:dyDescent="0.3">
      <c r="A1399" s="10" t="s">
        <v>4512</v>
      </c>
      <c r="B1399" s="10" t="s">
        <v>4513</v>
      </c>
      <c r="C1399" s="14" t="str">
        <f>MID(B1399,FIND(",",B1399)+2,FIND(".",B1399)-FIND(",",B1399))</f>
        <v xml:space="preserve">Mr. </v>
      </c>
      <c r="D1399" s="8" t="str">
        <f>TRIM(MID(B1399,FIND(".",B1399)+1,LEN(B1399)))</f>
        <v>Ryan C.</v>
      </c>
      <c r="E1399" s="8" t="str">
        <f>LEFT(B1399,FIND(",",B1399)-1)</f>
        <v>Johnson</v>
      </c>
      <c r="F1399" s="8" t="str">
        <f>CONCATENATE(C1399,"",D1399," ",E1399)</f>
        <v>Mr. Ryan C. Johnson</v>
      </c>
    </row>
    <row r="1400" spans="1:6" x14ac:dyDescent="0.3">
      <c r="A1400" s="10" t="s">
        <v>4514</v>
      </c>
      <c r="B1400" s="10" t="s">
        <v>4515</v>
      </c>
      <c r="C1400" s="14" t="str">
        <f>MID(B1400,FIND(",",B1400)+2,FIND(".",B1400)-FIND(",",B1400))</f>
        <v xml:space="preserve">Mr. </v>
      </c>
      <c r="D1400" s="8" t="str">
        <f>TRIM(MID(B1400,FIND(".",B1400)+1,LEN(B1400)))</f>
        <v>Cliff</v>
      </c>
      <c r="E1400" s="8" t="str">
        <f>LEFT(B1400,FIND(",",B1400)-1)</f>
        <v>Gerber</v>
      </c>
      <c r="F1400" s="8" t="str">
        <f>CONCATENATE(C1400,"",D1400," ",E1400)</f>
        <v>Mr. Cliff Gerber</v>
      </c>
    </row>
    <row r="1401" spans="1:6" x14ac:dyDescent="0.3">
      <c r="A1401" s="10" t="s">
        <v>4516</v>
      </c>
      <c r="B1401" s="10" t="s">
        <v>4517</v>
      </c>
      <c r="C1401" s="14" t="str">
        <f>MID(B1401,FIND(",",B1401)+2,FIND(".",B1401)-FIND(",",B1401))</f>
        <v xml:space="preserve">Mr. </v>
      </c>
      <c r="D1401" s="8" t="str">
        <f>TRIM(MID(B1401,FIND(".",B1401)+1,LEN(B1401)))</f>
        <v>Blue</v>
      </c>
      <c r="E1401" s="8" t="str">
        <f>LEFT(B1401,FIND(",",B1401)-1)</f>
        <v>Benadum</v>
      </c>
      <c r="F1401" s="8" t="str">
        <f>CONCATENATE(C1401,"",D1401," ",E1401)</f>
        <v>Mr. Blue Benadum</v>
      </c>
    </row>
    <row r="1402" spans="1:6" x14ac:dyDescent="0.3">
      <c r="A1402" s="10" t="s">
        <v>4518</v>
      </c>
      <c r="B1402" s="10" t="s">
        <v>4519</v>
      </c>
      <c r="C1402" s="14" t="str">
        <f>MID(B1402,FIND(",",B1402)+2,FIND(".",B1402)-FIND(",",B1402))</f>
        <v xml:space="preserve">Mr. </v>
      </c>
      <c r="D1402" s="8" t="str">
        <f>TRIM(MID(B1402,FIND(".",B1402)+1,LEN(B1402)))</f>
        <v>Jeffrey M</v>
      </c>
      <c r="E1402" s="8" t="str">
        <f>LEFT(B1402,FIND(",",B1402)-1)</f>
        <v>Ragazzini</v>
      </c>
      <c r="F1402" s="8" t="str">
        <f>CONCATENATE(C1402,"",D1402," ",E1402)</f>
        <v>Mr. Jeffrey M Ragazzini</v>
      </c>
    </row>
    <row r="1403" spans="1:6" x14ac:dyDescent="0.3">
      <c r="A1403" s="10" t="s">
        <v>452</v>
      </c>
      <c r="B1403" s="10" t="s">
        <v>453</v>
      </c>
      <c r="C1403" s="14" t="str">
        <f>MID(B1403,FIND(",",B1403)+2,FIND(".",B1403)-FIND(",",B1403))</f>
        <v xml:space="preserve">Mr. </v>
      </c>
      <c r="D1403" s="8" t="str">
        <f>TRIM(MID(B1403,FIND(".",B1403)+1,LEN(B1403)))</f>
        <v>Chris</v>
      </c>
      <c r="E1403" s="8" t="str">
        <f>LEFT(B1403,FIND(",",B1403)-1)</f>
        <v>Smith</v>
      </c>
      <c r="F1403" s="8" t="str">
        <f>CONCATENATE(C1403,"",D1403," ",E1403)</f>
        <v>Mr. Chris Smith</v>
      </c>
    </row>
    <row r="1404" spans="1:6" x14ac:dyDescent="0.3">
      <c r="A1404" s="10" t="s">
        <v>4520</v>
      </c>
      <c r="B1404" s="10" t="s">
        <v>4521</v>
      </c>
      <c r="C1404" s="14" t="str">
        <f>MID(B1404,FIND(",",B1404)+2,FIND(".",B1404)-FIND(",",B1404))</f>
        <v xml:space="preserve">Mr. </v>
      </c>
      <c r="D1404" s="8" t="str">
        <f>TRIM(MID(B1404,FIND(".",B1404)+1,LEN(B1404)))</f>
        <v>Andrew</v>
      </c>
      <c r="E1404" s="8" t="str">
        <f>LEFT(B1404,FIND(",",B1404)-1)</f>
        <v>Kessinger</v>
      </c>
      <c r="F1404" s="8" t="str">
        <f>CONCATENATE(C1404,"",D1404," ",E1404)</f>
        <v>Mr. Andrew Kessinger</v>
      </c>
    </row>
    <row r="1405" spans="1:6" x14ac:dyDescent="0.3">
      <c r="A1405" s="10" t="s">
        <v>4522</v>
      </c>
      <c r="B1405" s="10" t="s">
        <v>4523</v>
      </c>
      <c r="C1405" s="14" t="str">
        <f>MID(B1405,FIND(",",B1405)+2,FIND(".",B1405)-FIND(",",B1405))</f>
        <v xml:space="preserve">Ms. </v>
      </c>
      <c r="D1405" s="8" t="str">
        <f>TRIM(MID(B1405,FIND(".",B1405)+1,LEN(B1405)))</f>
        <v>Julia</v>
      </c>
      <c r="E1405" s="8" t="str">
        <f>LEFT(B1405,FIND(",",B1405)-1)</f>
        <v>Bezgin</v>
      </c>
      <c r="F1405" s="8" t="str">
        <f>CONCATENATE(C1405,"",D1405," ",E1405)</f>
        <v>Ms. Julia Bezgin</v>
      </c>
    </row>
    <row r="1406" spans="1:6" x14ac:dyDescent="0.3">
      <c r="A1406" s="10" t="s">
        <v>4524</v>
      </c>
      <c r="B1406" s="10" t="s">
        <v>4525</v>
      </c>
      <c r="C1406" s="14" t="str">
        <f>MID(B1406,FIND(",",B1406)+2,FIND(".",B1406)-FIND(",",B1406))</f>
        <v xml:space="preserve">Mr. </v>
      </c>
      <c r="D1406" s="8" t="str">
        <f>TRIM(MID(B1406,FIND(".",B1406)+1,LEN(B1406)))</f>
        <v>Daniel</v>
      </c>
      <c r="E1406" s="8" t="str">
        <f>LEFT(B1406,FIND(",",B1406)-1)</f>
        <v>Woldesilassie</v>
      </c>
      <c r="F1406" s="8" t="str">
        <f>CONCATENATE(C1406,"",D1406," ",E1406)</f>
        <v>Mr. Daniel Woldesilassie</v>
      </c>
    </row>
    <row r="1407" spans="1:6" x14ac:dyDescent="0.3">
      <c r="A1407" s="10" t="s">
        <v>4526</v>
      </c>
      <c r="B1407" s="10" t="s">
        <v>4527</v>
      </c>
      <c r="C1407" s="14" t="str">
        <f>MID(B1407,FIND(",",B1407)+2,FIND(".",B1407)-FIND(",",B1407))</f>
        <v xml:space="preserve">Mr. </v>
      </c>
      <c r="D1407" s="8" t="str">
        <f>TRIM(MID(B1407,FIND(".",B1407)+1,LEN(B1407)))</f>
        <v>Jaime</v>
      </c>
      <c r="E1407" s="8" t="str">
        <f>LEFT(B1407,FIND(",",B1407)-1)</f>
        <v>Ruiz Herrero</v>
      </c>
      <c r="F1407" s="8" t="str">
        <f>CONCATENATE(C1407,"",D1407," ",E1407)</f>
        <v>Mr. Jaime Ruiz Herrero</v>
      </c>
    </row>
    <row r="1408" spans="1:6" x14ac:dyDescent="0.3">
      <c r="A1408" s="10" t="s">
        <v>4528</v>
      </c>
      <c r="B1408" s="10" t="s">
        <v>4529</v>
      </c>
      <c r="C1408" s="14" t="str">
        <f>MID(B1408,FIND(",",B1408)+2,FIND(".",B1408)-FIND(",",B1408))</f>
        <v xml:space="preserve">Mr. </v>
      </c>
      <c r="D1408" s="8" t="str">
        <f>TRIM(MID(B1408,FIND(".",B1408)+1,LEN(B1408)))</f>
        <v>Mohd Syahidan</v>
      </c>
      <c r="E1408" s="8" t="str">
        <f>LEFT(B1408,FIND(",",B1408)-1)</f>
        <v>Bin Alias</v>
      </c>
      <c r="F1408" s="8" t="str">
        <f>CONCATENATE(C1408,"",D1408," ",E1408)</f>
        <v>Mr. Mohd Syahidan Bin Alias</v>
      </c>
    </row>
    <row r="1409" spans="1:6" x14ac:dyDescent="0.3">
      <c r="A1409" s="10" t="s">
        <v>4530</v>
      </c>
      <c r="B1409" s="10" t="s">
        <v>4531</v>
      </c>
      <c r="C1409" s="14" t="str">
        <f>MID(B1409,FIND(",",B1409)+2,FIND(".",B1409)-FIND(",",B1409))</f>
        <v xml:space="preserve">Mr. </v>
      </c>
      <c r="D1409" s="8" t="str">
        <f>TRIM(MID(B1409,FIND(".",B1409)+1,LEN(B1409)))</f>
        <v>Matthew</v>
      </c>
      <c r="E1409" s="8" t="str">
        <f>LEFT(B1409,FIND(",",B1409)-1)</f>
        <v>Fischer-Daly</v>
      </c>
      <c r="F1409" s="8" t="str">
        <f>CONCATENATE(C1409,"",D1409," ",E1409)</f>
        <v>Mr. Matthew Fischer-Daly</v>
      </c>
    </row>
    <row r="1410" spans="1:6" x14ac:dyDescent="0.3">
      <c r="A1410" s="10" t="s">
        <v>4532</v>
      </c>
      <c r="B1410" s="10" t="s">
        <v>4533</v>
      </c>
      <c r="C1410" s="14" t="str">
        <f>MID(B1410,FIND(",",B1410)+2,FIND(".",B1410)-FIND(",",B1410))</f>
        <v xml:space="preserve">Ms. </v>
      </c>
      <c r="D1410" s="8" t="str">
        <f>TRIM(MID(B1410,FIND(".",B1410)+1,LEN(B1410)))</f>
        <v>Elizabeth S.</v>
      </c>
      <c r="E1410" s="8" t="str">
        <f>LEFT(B1410,FIND(",",B1410)-1)</f>
        <v>Pulliam</v>
      </c>
      <c r="F1410" s="8" t="str">
        <f>CONCATENATE(C1410,"",D1410," ",E1410)</f>
        <v>Ms. Elizabeth S. Pulliam</v>
      </c>
    </row>
    <row r="1411" spans="1:6" x14ac:dyDescent="0.3">
      <c r="A1411" s="10" t="s">
        <v>4534</v>
      </c>
      <c r="B1411" s="10" t="s">
        <v>4535</v>
      </c>
      <c r="C1411" s="14" t="str">
        <f>MID(B1411,FIND(",",B1411)+2,FIND(".",B1411)-FIND(",",B1411))</f>
        <v xml:space="preserve">Ms. </v>
      </c>
      <c r="D1411" s="8" t="str">
        <f>TRIM(MID(B1411,FIND(".",B1411)+1,LEN(B1411)))</f>
        <v>Katie</v>
      </c>
      <c r="E1411" s="8" t="str">
        <f>LEFT(B1411,FIND(",",B1411)-1)</f>
        <v>Guisinger</v>
      </c>
      <c r="F1411" s="8" t="str">
        <f>CONCATENATE(C1411,"",D1411," ",E1411)</f>
        <v>Ms. Katie Guisinger</v>
      </c>
    </row>
    <row r="1412" spans="1:6" x14ac:dyDescent="0.3">
      <c r="A1412" s="10" t="s">
        <v>4536</v>
      </c>
      <c r="B1412" s="10" t="s">
        <v>4537</v>
      </c>
      <c r="C1412" s="14" t="str">
        <f>MID(B1412,FIND(",",B1412)+2,FIND(".",B1412)-FIND(",",B1412))</f>
        <v xml:space="preserve">Ms. </v>
      </c>
      <c r="D1412" s="8" t="str">
        <f>TRIM(MID(B1412,FIND(".",B1412)+1,LEN(B1412)))</f>
        <v>Christi A.</v>
      </c>
      <c r="E1412" s="8" t="str">
        <f>LEFT(B1412,FIND(",",B1412)-1)</f>
        <v>Arnerich</v>
      </c>
      <c r="F1412" s="8" t="str">
        <f>CONCATENATE(C1412,"",D1412," ",E1412)</f>
        <v>Ms. Christi A. Arnerich</v>
      </c>
    </row>
    <row r="1413" spans="1:6" x14ac:dyDescent="0.3">
      <c r="A1413" s="10" t="s">
        <v>4538</v>
      </c>
      <c r="B1413" s="10" t="s">
        <v>4539</v>
      </c>
      <c r="C1413" s="14" t="str">
        <f>MID(B1413,FIND(",",B1413)+2,FIND(".",B1413)-FIND(",",B1413))</f>
        <v xml:space="preserve">Ms. </v>
      </c>
      <c r="D1413" s="8" t="str">
        <f>TRIM(MID(B1413,FIND(".",B1413)+1,LEN(B1413)))</f>
        <v>Sandra K.</v>
      </c>
      <c r="E1413" s="8" t="str">
        <f>LEFT(B1413,FIND(",",B1413)-1)</f>
        <v>Lynch</v>
      </c>
      <c r="F1413" s="8" t="str">
        <f>CONCATENATE(C1413,"",D1413," ",E1413)</f>
        <v>Ms. Sandra K. Lynch</v>
      </c>
    </row>
    <row r="1414" spans="1:6" x14ac:dyDescent="0.3">
      <c r="A1414" s="10" t="s">
        <v>454</v>
      </c>
      <c r="B1414" s="10" t="s">
        <v>455</v>
      </c>
      <c r="C1414" s="14" t="str">
        <f>MID(B1414,FIND(",",B1414)+2,FIND(".",B1414)-FIND(",",B1414))</f>
        <v xml:space="preserve">Ms. </v>
      </c>
      <c r="D1414" s="8" t="str">
        <f>TRIM(MID(B1414,FIND(".",B1414)+1,LEN(B1414)))</f>
        <v>Marian M.</v>
      </c>
      <c r="E1414" s="8" t="str">
        <f>LEFT(B1414,FIND(",",B1414)-1)</f>
        <v>O'Connor</v>
      </c>
      <c r="F1414" s="8" t="str">
        <f>CONCATENATE(C1414,"",D1414," ",E1414)</f>
        <v>Ms. Marian M. O'Connor</v>
      </c>
    </row>
    <row r="1415" spans="1:6" x14ac:dyDescent="0.3">
      <c r="A1415" s="10" t="s">
        <v>4540</v>
      </c>
      <c r="B1415" s="10" t="s">
        <v>4541</v>
      </c>
      <c r="C1415" s="14" t="str">
        <f>MID(B1415,FIND(",",B1415)+2,FIND(".",B1415)-FIND(",",B1415))</f>
        <v xml:space="preserve">Ms. </v>
      </c>
      <c r="D1415" s="8" t="str">
        <f>TRIM(MID(B1415,FIND(".",B1415)+1,LEN(B1415)))</f>
        <v>Katharine</v>
      </c>
      <c r="E1415" s="8" t="str">
        <f>LEFT(B1415,FIND(",",B1415)-1)</f>
        <v>Reilly</v>
      </c>
      <c r="F1415" s="8" t="str">
        <f>CONCATENATE(C1415,"",D1415," ",E1415)</f>
        <v>Ms. Katharine Reilly</v>
      </c>
    </row>
    <row r="1416" spans="1:6" x14ac:dyDescent="0.3">
      <c r="A1416" s="10" t="s">
        <v>4542</v>
      </c>
      <c r="B1416" s="10" t="s">
        <v>4543</v>
      </c>
      <c r="C1416" s="14" t="str">
        <f>MID(B1416,FIND(",",B1416)+2,FIND(".",B1416)-FIND(",",B1416))</f>
        <v xml:space="preserve">Mr. </v>
      </c>
      <c r="D1416" s="8" t="str">
        <f>TRIM(MID(B1416,FIND(".",B1416)+1,LEN(B1416)))</f>
        <v>Jerome</v>
      </c>
      <c r="E1416" s="8" t="str">
        <f>LEFT(B1416,FIND(",",B1416)-1)</f>
        <v>Nolette</v>
      </c>
      <c r="F1416" s="8" t="str">
        <f>CONCATENATE(C1416,"",D1416," ",E1416)</f>
        <v>Mr. Jerome Nolette</v>
      </c>
    </row>
    <row r="1417" spans="1:6" x14ac:dyDescent="0.3">
      <c r="A1417" s="10" t="s">
        <v>4544</v>
      </c>
      <c r="B1417" s="10" t="s">
        <v>4545</v>
      </c>
      <c r="C1417" s="14" t="str">
        <f>MID(B1417,FIND(",",B1417)+2,FIND(".",B1417)-FIND(",",B1417))</f>
        <v xml:space="preserve">Ms. </v>
      </c>
      <c r="D1417" s="8" t="str">
        <f>TRIM(MID(B1417,FIND(".",B1417)+1,LEN(B1417)))</f>
        <v>Julia R</v>
      </c>
      <c r="E1417" s="8" t="str">
        <f>LEFT(B1417,FIND(",",B1417)-1)</f>
        <v>Chabrier</v>
      </c>
      <c r="F1417" s="8" t="str">
        <f>CONCATENATE(C1417,"",D1417," ",E1417)</f>
        <v>Ms. Julia R Chabrier</v>
      </c>
    </row>
    <row r="1418" spans="1:6" x14ac:dyDescent="0.3">
      <c r="A1418" s="10" t="s">
        <v>4546</v>
      </c>
      <c r="B1418" s="10" t="s">
        <v>4547</v>
      </c>
      <c r="C1418" s="14" t="str">
        <f>MID(B1418,FIND(",",B1418)+2,FIND(".",B1418)-FIND(",",B1418))</f>
        <v xml:space="preserve">Mr. </v>
      </c>
      <c r="D1418" s="8" t="str">
        <f>TRIM(MID(B1418,FIND(".",B1418)+1,LEN(B1418)))</f>
        <v>Sean Henry</v>
      </c>
      <c r="E1418" s="8" t="str">
        <f>LEFT(B1418,FIND(",",B1418)-1)</f>
        <v>Lee</v>
      </c>
      <c r="F1418" s="8" t="str">
        <f>CONCATENATE(C1418,"",D1418," ",E1418)</f>
        <v>Mr. Sean Henry Lee</v>
      </c>
    </row>
    <row r="1419" spans="1:6" x14ac:dyDescent="0.3">
      <c r="A1419" s="10" t="s">
        <v>4548</v>
      </c>
      <c r="B1419" s="10" t="s">
        <v>4549</v>
      </c>
      <c r="C1419" s="14" t="str">
        <f>MID(B1419,FIND(",",B1419)+2,FIND(".",B1419)-FIND(",",B1419))</f>
        <v xml:space="preserve">Ms. </v>
      </c>
      <c r="D1419" s="8" t="str">
        <f>TRIM(MID(B1419,FIND(".",B1419)+1,LEN(B1419)))</f>
        <v>Rachel A.</v>
      </c>
      <c r="E1419" s="8" t="str">
        <f>LEFT(B1419,FIND(",",B1419)-1)</f>
        <v>Knotts</v>
      </c>
      <c r="F1419" s="8" t="str">
        <f>CONCATENATE(C1419,"",D1419," ",E1419)</f>
        <v>Ms. Rachel A. Knotts</v>
      </c>
    </row>
    <row r="1420" spans="1:6" x14ac:dyDescent="0.3">
      <c r="A1420" s="10" t="s">
        <v>4550</v>
      </c>
      <c r="B1420" s="10" t="s">
        <v>4551</v>
      </c>
      <c r="C1420" s="14" t="str">
        <f>MID(B1420,FIND(",",B1420)+2,FIND(".",B1420)-FIND(",",B1420))</f>
        <v xml:space="preserve">Mr. </v>
      </c>
      <c r="D1420" s="8" t="str">
        <f>TRIM(MID(B1420,FIND(".",B1420)+1,LEN(B1420)))</f>
        <v>Jim</v>
      </c>
      <c r="E1420" s="8" t="str">
        <f>LEFT(B1420,FIND(",",B1420)-1)</f>
        <v>Pultorak</v>
      </c>
      <c r="F1420" s="8" t="str">
        <f>CONCATENATE(C1420,"",D1420," ",E1420)</f>
        <v>Mr. Jim Pultorak</v>
      </c>
    </row>
    <row r="1421" spans="1:6" x14ac:dyDescent="0.3">
      <c r="A1421" s="10" t="s">
        <v>4552</v>
      </c>
      <c r="B1421" s="10" t="s">
        <v>4553</v>
      </c>
      <c r="C1421" s="14" t="str">
        <f>MID(B1421,FIND(",",B1421)+2,FIND(".",B1421)-FIND(",",B1421))</f>
        <v xml:space="preserve">Mr. </v>
      </c>
      <c r="D1421" s="8" t="str">
        <f>TRIM(MID(B1421,FIND(".",B1421)+1,LEN(B1421)))</f>
        <v>Tim</v>
      </c>
      <c r="E1421" s="8" t="str">
        <f>LEFT(B1421,FIND(",",B1421)-1)</f>
        <v>Maxon</v>
      </c>
      <c r="F1421" s="8" t="str">
        <f>CONCATENATE(C1421,"",D1421," ",E1421)</f>
        <v>Mr. Tim Maxon</v>
      </c>
    </row>
    <row r="1422" spans="1:6" x14ac:dyDescent="0.3">
      <c r="A1422" s="10" t="s">
        <v>4554</v>
      </c>
      <c r="B1422" s="10" t="s">
        <v>4555</v>
      </c>
      <c r="C1422" s="14" t="str">
        <f>MID(B1422,FIND(",",B1422)+2,FIND(".",B1422)-FIND(",",B1422))</f>
        <v xml:space="preserve">Ms. </v>
      </c>
      <c r="D1422" s="8" t="str">
        <f>TRIM(MID(B1422,FIND(".",B1422)+1,LEN(B1422)))</f>
        <v>Abby L.</v>
      </c>
      <c r="E1422" s="8" t="str">
        <f>LEFT(B1422,FIND(",",B1422)-1)</f>
        <v>Kraai</v>
      </c>
      <c r="F1422" s="8" t="str">
        <f>CONCATENATE(C1422,"",D1422," ",E1422)</f>
        <v>Ms. Abby L. Kraai</v>
      </c>
    </row>
    <row r="1423" spans="1:6" x14ac:dyDescent="0.3">
      <c r="A1423" s="10" t="s">
        <v>4556</v>
      </c>
      <c r="B1423" s="10" t="s">
        <v>4557</v>
      </c>
      <c r="C1423" s="14" t="str">
        <f>MID(B1423,FIND(",",B1423)+2,FIND(".",B1423)-FIND(",",B1423))</f>
        <v xml:space="preserve">Mr. </v>
      </c>
      <c r="D1423" s="8" t="str">
        <f>TRIM(MID(B1423,FIND(".",B1423)+1,LEN(B1423)))</f>
        <v>Mark</v>
      </c>
      <c r="E1423" s="8" t="str">
        <f>LEFT(B1423,FIND(",",B1423)-1)</f>
        <v>Larosa</v>
      </c>
      <c r="F1423" s="8" t="str">
        <f>CONCATENATE(C1423,"",D1423," ",E1423)</f>
        <v>Mr. Mark Larosa</v>
      </c>
    </row>
    <row r="1424" spans="1:6" x14ac:dyDescent="0.3">
      <c r="A1424" s="10" t="s">
        <v>4558</v>
      </c>
      <c r="B1424" s="10" t="s">
        <v>4559</v>
      </c>
      <c r="C1424" s="14" t="str">
        <f>MID(B1424,FIND(",",B1424)+2,FIND(".",B1424)-FIND(",",B1424))</f>
        <v xml:space="preserve">Mr. </v>
      </c>
      <c r="D1424" s="8" t="str">
        <f>TRIM(MID(B1424,FIND(".",B1424)+1,LEN(B1424)))</f>
        <v>Ali</v>
      </c>
      <c r="E1424" s="8" t="str">
        <f>LEFT(B1424,FIND(",",B1424)-1)</f>
        <v>King</v>
      </c>
      <c r="F1424" s="8" t="str">
        <f>CONCATENATE(C1424,"",D1424," ",E1424)</f>
        <v>Mr. Ali King</v>
      </c>
    </row>
    <row r="1425" spans="1:6" x14ac:dyDescent="0.3">
      <c r="A1425" s="10" t="s">
        <v>456</v>
      </c>
      <c r="B1425" s="10" t="s">
        <v>457</v>
      </c>
      <c r="C1425" s="14" t="str">
        <f>MID(B1425,FIND(",",B1425)+2,FIND(".",B1425)-FIND(",",B1425))</f>
        <v xml:space="preserve">Mr. </v>
      </c>
      <c r="D1425" s="8" t="str">
        <f>TRIM(MID(B1425,FIND(".",B1425)+1,LEN(B1425)))</f>
        <v>Jeremy</v>
      </c>
      <c r="E1425" s="8" t="str">
        <f>LEFT(B1425,FIND(",",B1425)-1)</f>
        <v>Kampwerth</v>
      </c>
      <c r="F1425" s="8" t="str">
        <f>CONCATENATE(C1425,"",D1425," ",E1425)</f>
        <v>Mr. Jeremy Kampwerth</v>
      </c>
    </row>
    <row r="1426" spans="1:6" x14ac:dyDescent="0.3">
      <c r="A1426" s="10" t="s">
        <v>4560</v>
      </c>
      <c r="B1426" s="10" t="s">
        <v>4561</v>
      </c>
      <c r="C1426" s="14" t="str">
        <f>MID(B1426,FIND(",",B1426)+2,FIND(".",B1426)-FIND(",",B1426))</f>
        <v xml:space="preserve">Mr. </v>
      </c>
      <c r="D1426" s="8" t="str">
        <f>TRIM(MID(B1426,FIND(".",B1426)+1,LEN(B1426)))</f>
        <v>Joshua</v>
      </c>
      <c r="E1426" s="8" t="str">
        <f>LEFT(B1426,FIND(",",B1426)-1)</f>
        <v>Haney</v>
      </c>
      <c r="F1426" s="8" t="str">
        <f>CONCATENATE(C1426,"",D1426," ",E1426)</f>
        <v>Mr. Joshua Haney</v>
      </c>
    </row>
    <row r="1427" spans="1:6" x14ac:dyDescent="0.3">
      <c r="A1427" s="10" t="s">
        <v>4562</v>
      </c>
      <c r="B1427" s="10" t="s">
        <v>4563</v>
      </c>
      <c r="C1427" s="14" t="str">
        <f>MID(B1427,FIND(",",B1427)+2,FIND(".",B1427)-FIND(",",B1427))</f>
        <v xml:space="preserve">Mr. </v>
      </c>
      <c r="D1427" s="8" t="str">
        <f>TRIM(MID(B1427,FIND(".",B1427)+1,LEN(B1427)))</f>
        <v>Pierre</v>
      </c>
      <c r="E1427" s="8" t="str">
        <f>LEFT(B1427,FIND(",",B1427)-1)</f>
        <v>Boulay</v>
      </c>
      <c r="F1427" s="8" t="str">
        <f>CONCATENATE(C1427,"",D1427," ",E1427)</f>
        <v>Mr. Pierre Boulay</v>
      </c>
    </row>
    <row r="1428" spans="1:6" x14ac:dyDescent="0.3">
      <c r="A1428" s="10" t="s">
        <v>4564</v>
      </c>
      <c r="B1428" s="10" t="s">
        <v>4565</v>
      </c>
      <c r="C1428" s="14" t="str">
        <f>MID(B1428,FIND(",",B1428)+2,FIND(".",B1428)-FIND(",",B1428))</f>
        <v xml:space="preserve">Ms. </v>
      </c>
      <c r="D1428" s="8" t="str">
        <f>TRIM(MID(B1428,FIND(".",B1428)+1,LEN(B1428)))</f>
        <v>Kate</v>
      </c>
      <c r="E1428" s="8" t="str">
        <f>LEFT(B1428,FIND(",",B1428)-1)</f>
        <v>Peters</v>
      </c>
      <c r="F1428" s="8" t="str">
        <f>CONCATENATE(C1428,"",D1428," ",E1428)</f>
        <v>Ms. Kate Peters</v>
      </c>
    </row>
    <row r="1429" spans="1:6" x14ac:dyDescent="0.3">
      <c r="A1429" s="10" t="s">
        <v>4566</v>
      </c>
      <c r="B1429" s="10" t="s">
        <v>4567</v>
      </c>
      <c r="C1429" s="14" t="str">
        <f>MID(B1429,FIND(",",B1429)+2,FIND(".",B1429)-FIND(",",B1429))</f>
        <v xml:space="preserve">Mr. </v>
      </c>
      <c r="D1429" s="8" t="str">
        <f>TRIM(MID(B1429,FIND(".",B1429)+1,LEN(B1429)))</f>
        <v>David</v>
      </c>
      <c r="E1429" s="8" t="str">
        <f>LEFT(B1429,FIND(",",B1429)-1)</f>
        <v>Luy</v>
      </c>
      <c r="F1429" s="8" t="str">
        <f>CONCATENATE(C1429,"",D1429," ",E1429)</f>
        <v>Mr. David Luy</v>
      </c>
    </row>
    <row r="1430" spans="1:6" x14ac:dyDescent="0.3">
      <c r="A1430" s="10" t="s">
        <v>4568</v>
      </c>
      <c r="B1430" s="10" t="s">
        <v>4569</v>
      </c>
      <c r="C1430" s="14" t="str">
        <f>MID(B1430,FIND(",",B1430)+2,FIND(".",B1430)-FIND(",",B1430))</f>
        <v xml:space="preserve">Ms. </v>
      </c>
      <c r="D1430" s="8" t="str">
        <f>TRIM(MID(B1430,FIND(".",B1430)+1,LEN(B1430)))</f>
        <v>Carla</v>
      </c>
      <c r="E1430" s="8" t="str">
        <f>LEFT(B1430,FIND(",",B1430)-1)</f>
        <v>Fava</v>
      </c>
      <c r="F1430" s="8" t="str">
        <f>CONCATENATE(C1430,"",D1430," ",E1430)</f>
        <v>Ms. Carla Fava</v>
      </c>
    </row>
    <row r="1431" spans="1:6" x14ac:dyDescent="0.3">
      <c r="A1431" s="10" t="s">
        <v>4570</v>
      </c>
      <c r="B1431" s="10" t="s">
        <v>4571</v>
      </c>
      <c r="C1431" s="14" t="str">
        <f>MID(B1431,FIND(",",B1431)+2,FIND(".",B1431)-FIND(",",B1431))</f>
        <v xml:space="preserve">Mr. </v>
      </c>
      <c r="D1431" s="8" t="str">
        <f>TRIM(MID(B1431,FIND(".",B1431)+1,LEN(B1431)))</f>
        <v>Alvaro Sr.</v>
      </c>
      <c r="E1431" s="8" t="str">
        <f>LEFT(B1431,FIND(",",B1431)-1)</f>
        <v>Montoya</v>
      </c>
      <c r="F1431" s="8" t="str">
        <f>CONCATENATE(C1431,"",D1431," ",E1431)</f>
        <v>Mr. Alvaro Sr. Montoya</v>
      </c>
    </row>
    <row r="1432" spans="1:6" x14ac:dyDescent="0.3">
      <c r="A1432" s="10" t="s">
        <v>4572</v>
      </c>
      <c r="B1432" s="10" t="s">
        <v>4573</v>
      </c>
      <c r="C1432" s="14" t="str">
        <f>MID(B1432,FIND(",",B1432)+2,FIND(".",B1432)-FIND(",",B1432))</f>
        <v xml:space="preserve">Ms. </v>
      </c>
      <c r="D1432" s="8" t="str">
        <f>TRIM(MID(B1432,FIND(".",B1432)+1,LEN(B1432)))</f>
        <v>Hope</v>
      </c>
      <c r="E1432" s="8" t="str">
        <f>LEFT(B1432,FIND(",",B1432)-1)</f>
        <v>Bain</v>
      </c>
      <c r="F1432" s="8" t="str">
        <f>CONCATENATE(C1432,"",D1432," ",E1432)</f>
        <v>Ms. Hope Bain</v>
      </c>
    </row>
    <row r="1433" spans="1:6" x14ac:dyDescent="0.3">
      <c r="A1433" s="10" t="s">
        <v>4574</v>
      </c>
      <c r="B1433" s="10" t="s">
        <v>4575</v>
      </c>
      <c r="C1433" s="14" t="str">
        <f>MID(B1433,FIND(",",B1433)+2,FIND(".",B1433)-FIND(",",B1433))</f>
        <v xml:space="preserve">Mr. </v>
      </c>
      <c r="D1433" s="8" t="str">
        <f>TRIM(MID(B1433,FIND(".",B1433)+1,LEN(B1433)))</f>
        <v>Mark P.</v>
      </c>
      <c r="E1433" s="8" t="str">
        <f>LEFT(B1433,FIND(",",B1433)-1)</f>
        <v>Albertson</v>
      </c>
      <c r="F1433" s="8" t="str">
        <f>CONCATENATE(C1433,"",D1433," ",E1433)</f>
        <v>Mr. Mark P. Albertson</v>
      </c>
    </row>
    <row r="1434" spans="1:6" x14ac:dyDescent="0.3">
      <c r="A1434" s="10" t="s">
        <v>4576</v>
      </c>
      <c r="B1434" s="10" t="s">
        <v>4577</v>
      </c>
      <c r="C1434" s="14" t="str">
        <f>MID(B1434,FIND(",",B1434)+2,FIND(".",B1434)-FIND(",",B1434))</f>
        <v xml:space="preserve">Ms. </v>
      </c>
      <c r="D1434" s="8" t="str">
        <f>TRIM(MID(B1434,FIND(".",B1434)+1,LEN(B1434)))</f>
        <v>Desiree</v>
      </c>
      <c r="E1434" s="8" t="str">
        <f>LEFT(B1434,FIND(",",B1434)-1)</f>
        <v>Barger</v>
      </c>
      <c r="F1434" s="8" t="str">
        <f>CONCATENATE(C1434,"",D1434," ",E1434)</f>
        <v>Ms. Desiree Barger</v>
      </c>
    </row>
    <row r="1435" spans="1:6" x14ac:dyDescent="0.3">
      <c r="A1435" s="10" t="s">
        <v>4578</v>
      </c>
      <c r="B1435" s="10" t="s">
        <v>4579</v>
      </c>
      <c r="C1435" s="14" t="str">
        <f>MID(B1435,FIND(",",B1435)+2,FIND(".",B1435)-FIND(",",B1435))</f>
        <v xml:space="preserve">Mr. </v>
      </c>
      <c r="D1435" s="8" t="str">
        <f>TRIM(MID(B1435,FIND(".",B1435)+1,LEN(B1435)))</f>
        <v>Mario Jr.</v>
      </c>
      <c r="E1435" s="8" t="str">
        <f>LEFT(B1435,FIND(",",B1435)-1)</f>
        <v>Fraioli</v>
      </c>
      <c r="F1435" s="8" t="str">
        <f>CONCATENATE(C1435,"",D1435," ",E1435)</f>
        <v>Mr. Mario Jr. Fraioli</v>
      </c>
    </row>
    <row r="1436" spans="1:6" x14ac:dyDescent="0.3">
      <c r="A1436" s="10" t="s">
        <v>458</v>
      </c>
      <c r="B1436" s="10" t="s">
        <v>459</v>
      </c>
      <c r="C1436" s="14" t="str">
        <f>MID(B1436,FIND(",",B1436)+2,FIND(".",B1436)-FIND(",",B1436))</f>
        <v xml:space="preserve">Ms. </v>
      </c>
      <c r="D1436" s="8" t="str">
        <f>TRIM(MID(B1436,FIND(".",B1436)+1,LEN(B1436)))</f>
        <v>Allison H</v>
      </c>
      <c r="E1436" s="8" t="str">
        <f>LEFT(B1436,FIND(",",B1436)-1)</f>
        <v>Federoff</v>
      </c>
      <c r="F1436" s="8" t="str">
        <f>CONCATENATE(C1436,"",D1436," ",E1436)</f>
        <v>Ms. Allison H Federoff</v>
      </c>
    </row>
    <row r="1437" spans="1:6" x14ac:dyDescent="0.3">
      <c r="A1437" s="10" t="s">
        <v>4580</v>
      </c>
      <c r="B1437" s="10" t="s">
        <v>4581</v>
      </c>
      <c r="C1437" s="14" t="str">
        <f>MID(B1437,FIND(",",B1437)+2,FIND(".",B1437)-FIND(",",B1437))</f>
        <v xml:space="preserve">Mr. </v>
      </c>
      <c r="D1437" s="8" t="str">
        <f>TRIM(MID(B1437,FIND(".",B1437)+1,LEN(B1437)))</f>
        <v>Lusapho</v>
      </c>
      <c r="E1437" s="8" t="str">
        <f>LEFT(B1437,FIND(",",B1437)-1)</f>
        <v>April</v>
      </c>
      <c r="F1437" s="8" t="str">
        <f>CONCATENATE(C1437,"",D1437," ",E1437)</f>
        <v>Mr. Lusapho April</v>
      </c>
    </row>
    <row r="1438" spans="1:6" x14ac:dyDescent="0.3">
      <c r="A1438" s="10" t="s">
        <v>4582</v>
      </c>
      <c r="B1438" s="10" t="s">
        <v>4583</v>
      </c>
      <c r="C1438" s="14" t="str">
        <f>MID(B1438,FIND(",",B1438)+2,FIND(".",B1438)-FIND(",",B1438))</f>
        <v xml:space="preserve">Ms. </v>
      </c>
      <c r="D1438" s="8" t="str">
        <f>TRIM(MID(B1438,FIND(".",B1438)+1,LEN(B1438)))</f>
        <v>Erin C.</v>
      </c>
      <c r="E1438" s="8" t="str">
        <f>LEFT(B1438,FIND(",",B1438)-1)</f>
        <v>King</v>
      </c>
      <c r="F1438" s="8" t="str">
        <f>CONCATENATE(C1438,"",D1438," ",E1438)</f>
        <v>Ms. Erin C. King</v>
      </c>
    </row>
    <row r="1439" spans="1:6" x14ac:dyDescent="0.3">
      <c r="A1439" s="10" t="s">
        <v>4584</v>
      </c>
      <c r="B1439" s="10" t="s">
        <v>4585</v>
      </c>
      <c r="C1439" s="14" t="str">
        <f>MID(B1439,FIND(",",B1439)+2,FIND(".",B1439)-FIND(",",B1439))</f>
        <v xml:space="preserve">Mr. </v>
      </c>
      <c r="D1439" s="8" t="str">
        <f>TRIM(MID(B1439,FIND(".",B1439)+1,LEN(B1439)))</f>
        <v>Alan F</v>
      </c>
      <c r="E1439" s="8" t="str">
        <f>LEFT(B1439,FIND(",",B1439)-1)</f>
        <v>Talhelm</v>
      </c>
      <c r="F1439" s="8" t="str">
        <f>CONCATENATE(C1439,"",D1439," ",E1439)</f>
        <v>Mr. Alan F Talhelm</v>
      </c>
    </row>
    <row r="1440" spans="1:6" x14ac:dyDescent="0.3">
      <c r="A1440" s="10" t="s">
        <v>4586</v>
      </c>
      <c r="B1440" s="10" t="s">
        <v>4587</v>
      </c>
      <c r="C1440" s="14" t="str">
        <f>MID(B1440,FIND(",",B1440)+2,FIND(".",B1440)-FIND(",",B1440))</f>
        <v xml:space="preserve">Mr. </v>
      </c>
      <c r="D1440" s="8" t="str">
        <f>TRIM(MID(B1440,FIND(".",B1440)+1,LEN(B1440)))</f>
        <v>Ryan</v>
      </c>
      <c r="E1440" s="8" t="str">
        <f>LEFT(B1440,FIND(",",B1440)-1)</f>
        <v>Regnier</v>
      </c>
      <c r="F1440" s="8" t="str">
        <f>CONCATENATE(C1440,"",D1440," ",E1440)</f>
        <v>Mr. Ryan Regnier</v>
      </c>
    </row>
    <row r="1441" spans="1:6" x14ac:dyDescent="0.3">
      <c r="A1441" s="10" t="s">
        <v>4588</v>
      </c>
      <c r="B1441" s="10" t="s">
        <v>4589</v>
      </c>
      <c r="C1441" s="14" t="str">
        <f>MID(B1441,FIND(",",B1441)+2,FIND(".",B1441)-FIND(",",B1441))</f>
        <v xml:space="preserve">Ms. </v>
      </c>
      <c r="D1441" s="8" t="str">
        <f>TRIM(MID(B1441,FIND(".",B1441)+1,LEN(B1441)))</f>
        <v>Hope</v>
      </c>
      <c r="E1441" s="8" t="str">
        <f>LEFT(B1441,FIND(",",B1441)-1)</f>
        <v>Treece</v>
      </c>
      <c r="F1441" s="8" t="str">
        <f>CONCATENATE(C1441,"",D1441," ",E1441)</f>
        <v>Ms. Hope Treece</v>
      </c>
    </row>
    <row r="1442" spans="1:6" x14ac:dyDescent="0.3">
      <c r="A1442" s="10" t="s">
        <v>4590</v>
      </c>
      <c r="B1442" s="10" t="s">
        <v>4591</v>
      </c>
      <c r="C1442" s="14" t="str">
        <f>MID(B1442,FIND(",",B1442)+2,FIND(".",B1442)-FIND(",",B1442))</f>
        <v xml:space="preserve">Mr. </v>
      </c>
      <c r="D1442" s="8" t="str">
        <f>TRIM(MID(B1442,FIND(".",B1442)+1,LEN(B1442)))</f>
        <v>Josh</v>
      </c>
      <c r="E1442" s="8" t="str">
        <f>LEFT(B1442,FIND(",",B1442)-1)</f>
        <v>Beisel</v>
      </c>
      <c r="F1442" s="8" t="str">
        <f>CONCATENATE(C1442,"",D1442," ",E1442)</f>
        <v>Mr. Josh Beisel</v>
      </c>
    </row>
    <row r="1443" spans="1:6" x14ac:dyDescent="0.3">
      <c r="A1443" s="10" t="s">
        <v>4592</v>
      </c>
      <c r="B1443" s="10" t="s">
        <v>4593</v>
      </c>
      <c r="C1443" s="14" t="str">
        <f>MID(B1443,FIND(",",B1443)+2,FIND(".",B1443)-FIND(",",B1443))</f>
        <v xml:space="preserve">Mr. </v>
      </c>
      <c r="D1443" s="8" t="str">
        <f>TRIM(MID(B1443,FIND(".",B1443)+1,LEN(B1443)))</f>
        <v>Jacob J</v>
      </c>
      <c r="E1443" s="8" t="str">
        <f>LEFT(B1443,FIND(",",B1443)-1)</f>
        <v>Enke</v>
      </c>
      <c r="F1443" s="8" t="str">
        <f>CONCATENATE(C1443,"",D1443," ",E1443)</f>
        <v>Mr. Jacob J Enke</v>
      </c>
    </row>
    <row r="1444" spans="1:6" x14ac:dyDescent="0.3">
      <c r="A1444" s="10" t="s">
        <v>4594</v>
      </c>
      <c r="B1444" s="10" t="s">
        <v>4595</v>
      </c>
      <c r="C1444" s="14" t="str">
        <f>MID(B1444,FIND(",",B1444)+2,FIND(".",B1444)-FIND(",",B1444))</f>
        <v xml:space="preserve">Mr. </v>
      </c>
      <c r="D1444" s="8" t="str">
        <f>TRIM(MID(B1444,FIND(".",B1444)+1,LEN(B1444)))</f>
        <v>Jose Tomas</v>
      </c>
      <c r="E1444" s="8" t="str">
        <f>LEFT(B1444,FIND(",",B1444)-1)</f>
        <v>Ruiz-Tagle Barros</v>
      </c>
      <c r="F1444" s="8" t="str">
        <f>CONCATENATE(C1444,"",D1444," ",E1444)</f>
        <v>Mr. Jose Tomas Ruiz-Tagle Barros</v>
      </c>
    </row>
    <row r="1445" spans="1:6" x14ac:dyDescent="0.3">
      <c r="A1445" s="10" t="s">
        <v>4596</v>
      </c>
      <c r="B1445" s="10" t="s">
        <v>4597</v>
      </c>
      <c r="C1445" s="14" t="str">
        <f>MID(B1445,FIND(",",B1445)+2,FIND(".",B1445)-FIND(",",B1445))</f>
        <v xml:space="preserve">Ms. </v>
      </c>
      <c r="D1445" s="8" t="str">
        <f>TRIM(MID(B1445,FIND(".",B1445)+1,LEN(B1445)))</f>
        <v>Mary Evan</v>
      </c>
      <c r="E1445" s="8" t="str">
        <f>LEFT(B1445,FIND(",",B1445)-1)</f>
        <v>Ferrell</v>
      </c>
      <c r="F1445" s="8" t="str">
        <f>CONCATENATE(C1445,"",D1445," ",E1445)</f>
        <v>Ms. Mary Evan Ferrell</v>
      </c>
    </row>
    <row r="1446" spans="1:6" x14ac:dyDescent="0.3">
      <c r="A1446" s="10" t="s">
        <v>4598</v>
      </c>
      <c r="B1446" s="10" t="s">
        <v>4599</v>
      </c>
      <c r="C1446" s="14" t="str">
        <f>MID(B1446,FIND(",",B1446)+2,FIND(".",B1446)-FIND(",",B1446))</f>
        <v xml:space="preserve">Mr. </v>
      </c>
      <c r="D1446" s="8" t="str">
        <f>TRIM(MID(B1446,FIND(".",B1446)+1,LEN(B1446)))</f>
        <v>Justin K.</v>
      </c>
      <c r="E1446" s="8" t="str">
        <f>LEFT(B1446,FIND(",",B1446)-1)</f>
        <v>Gates</v>
      </c>
      <c r="F1446" s="8" t="str">
        <f>CONCATENATE(C1446,"",D1446," ",E1446)</f>
        <v>Mr. Justin K. Gates</v>
      </c>
    </row>
    <row r="1447" spans="1:6" x14ac:dyDescent="0.3">
      <c r="A1447" s="10" t="s">
        <v>46</v>
      </c>
      <c r="B1447" s="10" t="s">
        <v>47</v>
      </c>
      <c r="C1447" s="14" t="str">
        <f>MID(B1447,FIND(",",B1447)+2,FIND(".",B1447)-FIND(",",B1447))</f>
        <v xml:space="preserve">Ms. </v>
      </c>
      <c r="D1447" s="8" t="str">
        <f>TRIM(MID(B1447,FIND(".",B1447)+1,LEN(B1447)))</f>
        <v>Nicole</v>
      </c>
      <c r="E1447" s="8" t="str">
        <f>LEFT(B1447,FIND(",",B1447)-1)</f>
        <v>Tassello</v>
      </c>
      <c r="F1447" s="8" t="str">
        <f>CONCATENATE(C1447,"",D1447," ",E1447)</f>
        <v>Ms. Nicole Tassello</v>
      </c>
    </row>
    <row r="1448" spans="1:6" x14ac:dyDescent="0.3">
      <c r="A1448" s="10" t="s">
        <v>460</v>
      </c>
      <c r="B1448" s="10" t="s">
        <v>461</v>
      </c>
      <c r="C1448" s="14" t="str">
        <f>MID(B1448,FIND(",",B1448)+2,FIND(".",B1448)-FIND(",",B1448))</f>
        <v xml:space="preserve">Ms. </v>
      </c>
      <c r="D1448" s="8" t="str">
        <f>TRIM(MID(B1448,FIND(".",B1448)+1,LEN(B1448)))</f>
        <v>Elizabeth</v>
      </c>
      <c r="E1448" s="8" t="str">
        <f>LEFT(B1448,FIND(",",B1448)-1)</f>
        <v>Goya</v>
      </c>
      <c r="F1448" s="8" t="str">
        <f>CONCATENATE(C1448,"",D1448," ",E1448)</f>
        <v>Ms. Elizabeth Goya</v>
      </c>
    </row>
    <row r="1449" spans="1:6" x14ac:dyDescent="0.3">
      <c r="A1449" s="10" t="s">
        <v>4600</v>
      </c>
      <c r="B1449" s="10" t="s">
        <v>4601</v>
      </c>
      <c r="C1449" s="14" t="str">
        <f>MID(B1449,FIND(",",B1449)+2,FIND(".",B1449)-FIND(",",B1449))</f>
        <v xml:space="preserve">Mr. </v>
      </c>
      <c r="D1449" s="8" t="str">
        <f>TRIM(MID(B1449,FIND(".",B1449)+1,LEN(B1449)))</f>
        <v>Patrick</v>
      </c>
      <c r="E1449" s="8" t="str">
        <f>LEFT(B1449,FIND(",",B1449)-1)</f>
        <v>Jeffers</v>
      </c>
      <c r="F1449" s="8" t="str">
        <f>CONCATENATE(C1449,"",D1449," ",E1449)</f>
        <v>Mr. Patrick Jeffers</v>
      </c>
    </row>
    <row r="1450" spans="1:6" x14ac:dyDescent="0.3">
      <c r="A1450" s="10" t="s">
        <v>4602</v>
      </c>
      <c r="B1450" s="10" t="s">
        <v>4603</v>
      </c>
      <c r="C1450" s="14" t="str">
        <f>MID(B1450,FIND(",",B1450)+2,FIND(".",B1450)-FIND(",",B1450))</f>
        <v xml:space="preserve">Mr. </v>
      </c>
      <c r="D1450" s="8" t="str">
        <f>TRIM(MID(B1450,FIND(".",B1450)+1,LEN(B1450)))</f>
        <v>Roman</v>
      </c>
      <c r="E1450" s="8" t="str">
        <f>LEFT(B1450,FIND(",",B1450)-1)</f>
        <v>Sulhanek</v>
      </c>
      <c r="F1450" s="8" t="str">
        <f>CONCATENATE(C1450,"",D1450," ",E1450)</f>
        <v>Mr. Roman Sulhanek</v>
      </c>
    </row>
    <row r="1451" spans="1:6" x14ac:dyDescent="0.3">
      <c r="A1451" s="10" t="s">
        <v>4604</v>
      </c>
      <c r="B1451" s="10" t="s">
        <v>4605</v>
      </c>
      <c r="C1451" s="14" t="str">
        <f>MID(B1451,FIND(",",B1451)+2,FIND(".",B1451)-FIND(",",B1451))</f>
        <v xml:space="preserve">Mr. </v>
      </c>
      <c r="D1451" s="8" t="str">
        <f>TRIM(MID(B1451,FIND(".",B1451)+1,LEN(B1451)))</f>
        <v>David</v>
      </c>
      <c r="E1451" s="8" t="str">
        <f>LEFT(B1451,FIND(",",B1451)-1)</f>
        <v>Ozahowski</v>
      </c>
      <c r="F1451" s="8" t="str">
        <f>CONCATENATE(C1451,"",D1451," ",E1451)</f>
        <v>Mr. David Ozahowski</v>
      </c>
    </row>
    <row r="1452" spans="1:6" x14ac:dyDescent="0.3">
      <c r="A1452" s="10" t="s">
        <v>4606</v>
      </c>
      <c r="B1452" s="10" t="s">
        <v>4607</v>
      </c>
      <c r="C1452" s="14" t="str">
        <f>MID(B1452,FIND(",",B1452)+2,FIND(".",B1452)-FIND(",",B1452))</f>
        <v xml:space="preserve">Ms. </v>
      </c>
      <c r="D1452" s="8" t="str">
        <f>TRIM(MID(B1452,FIND(".",B1452)+1,LEN(B1452)))</f>
        <v>Evelyn L</v>
      </c>
      <c r="E1452" s="8" t="str">
        <f>LEFT(B1452,FIND(",",B1452)-1)</f>
        <v>Caron</v>
      </c>
      <c r="F1452" s="8" t="str">
        <f>CONCATENATE(C1452,"",D1452," ",E1452)</f>
        <v>Ms. Evelyn L Caron</v>
      </c>
    </row>
    <row r="1453" spans="1:6" x14ac:dyDescent="0.3">
      <c r="A1453" s="10" t="s">
        <v>4608</v>
      </c>
      <c r="B1453" s="10" t="s">
        <v>4609</v>
      </c>
      <c r="C1453" s="14" t="str">
        <f>MID(B1453,FIND(",",B1453)+2,FIND(".",B1453)-FIND(",",B1453))</f>
        <v xml:space="preserve">Mr. </v>
      </c>
      <c r="D1453" s="8" t="str">
        <f>TRIM(MID(B1453,FIND(".",B1453)+1,LEN(B1453)))</f>
        <v>Jim</v>
      </c>
      <c r="E1453" s="8" t="str">
        <f>LEFT(B1453,FIND(",",B1453)-1)</f>
        <v>Fullarton</v>
      </c>
      <c r="F1453" s="8" t="str">
        <f>CONCATENATE(C1453,"",D1453," ",E1453)</f>
        <v>Mr. Jim Fullarton</v>
      </c>
    </row>
    <row r="1454" spans="1:6" x14ac:dyDescent="0.3">
      <c r="A1454" s="10" t="s">
        <v>4610</v>
      </c>
      <c r="B1454" s="10" t="s">
        <v>4611</v>
      </c>
      <c r="C1454" s="14" t="str">
        <f>MID(B1454,FIND(",",B1454)+2,FIND(".",B1454)-FIND(",",B1454))</f>
        <v xml:space="preserve">Mr. </v>
      </c>
      <c r="D1454" s="8" t="str">
        <f>TRIM(MID(B1454,FIND(".",B1454)+1,LEN(B1454)))</f>
        <v>Matthew S</v>
      </c>
      <c r="E1454" s="8" t="str">
        <f>LEFT(B1454,FIND(",",B1454)-1)</f>
        <v>Lindgren</v>
      </c>
      <c r="F1454" s="8" t="str">
        <f>CONCATENATE(C1454,"",D1454," ",E1454)</f>
        <v>Mr. Matthew S Lindgren</v>
      </c>
    </row>
    <row r="1455" spans="1:6" x14ac:dyDescent="0.3">
      <c r="A1455" s="10" t="s">
        <v>4612</v>
      </c>
      <c r="B1455" s="10" t="s">
        <v>4613</v>
      </c>
      <c r="C1455" s="14" t="str">
        <f>MID(B1455,FIND(",",B1455)+2,FIND(".",B1455)-FIND(",",B1455))</f>
        <v xml:space="preserve">Mr. </v>
      </c>
      <c r="D1455" s="8" t="str">
        <f>TRIM(MID(B1455,FIND(".",B1455)+1,LEN(B1455)))</f>
        <v>Kenneth</v>
      </c>
      <c r="E1455" s="8" t="str">
        <f>LEFT(B1455,FIND(",",B1455)-1)</f>
        <v>Akiha</v>
      </c>
      <c r="F1455" s="8" t="str">
        <f>CONCATENATE(C1455,"",D1455," ",E1455)</f>
        <v>Mr. Kenneth Akiha</v>
      </c>
    </row>
    <row r="1456" spans="1:6" x14ac:dyDescent="0.3">
      <c r="A1456" s="10" t="s">
        <v>4614</v>
      </c>
      <c r="B1456" s="10" t="s">
        <v>4615</v>
      </c>
      <c r="C1456" s="14" t="str">
        <f>MID(B1456,FIND(",",B1456)+2,FIND(".",B1456)-FIND(",",B1456))</f>
        <v xml:space="preserve">Ms. </v>
      </c>
      <c r="D1456" s="8" t="str">
        <f>TRIM(MID(B1456,FIND(".",B1456)+1,LEN(B1456)))</f>
        <v>Andrea</v>
      </c>
      <c r="E1456" s="8" t="str">
        <f>LEFT(B1456,FIND(",",B1456)-1)</f>
        <v>Sweny</v>
      </c>
      <c r="F1456" s="8" t="str">
        <f>CONCATENATE(C1456,"",D1456," ",E1456)</f>
        <v>Ms. Andrea Sweny</v>
      </c>
    </row>
    <row r="1457" spans="1:6" x14ac:dyDescent="0.3">
      <c r="A1457" s="10" t="s">
        <v>4616</v>
      </c>
      <c r="B1457" s="10" t="s">
        <v>4617</v>
      </c>
      <c r="C1457" s="14" t="str">
        <f>MID(B1457,FIND(",",B1457)+2,FIND(".",B1457)-FIND(",",B1457))</f>
        <v xml:space="preserve">Ms. </v>
      </c>
      <c r="D1457" s="8" t="str">
        <f>TRIM(MID(B1457,FIND(".",B1457)+1,LEN(B1457)))</f>
        <v>Kristina</v>
      </c>
      <c r="E1457" s="8" t="str">
        <f>LEFT(B1457,FIND(",",B1457)-1)</f>
        <v>Tobin</v>
      </c>
      <c r="F1457" s="8" t="str">
        <f>CONCATENATE(C1457,"",D1457," ",E1457)</f>
        <v>Ms. Kristina Tobin</v>
      </c>
    </row>
    <row r="1458" spans="1:6" x14ac:dyDescent="0.3">
      <c r="A1458" s="10" t="s">
        <v>4618</v>
      </c>
      <c r="B1458" s="10" t="s">
        <v>4619</v>
      </c>
      <c r="C1458" s="14" t="str">
        <f>MID(B1458,FIND(",",B1458)+2,FIND(".",B1458)-FIND(",",B1458))</f>
        <v xml:space="preserve">Ms. </v>
      </c>
      <c r="D1458" s="8" t="str">
        <f>TRIM(MID(B1458,FIND(".",B1458)+1,LEN(B1458)))</f>
        <v>Kristen</v>
      </c>
      <c r="E1458" s="8" t="str">
        <f>LEFT(B1458,FIND(",",B1458)-1)</f>
        <v>Pedersen</v>
      </c>
      <c r="F1458" s="8" t="str">
        <f>CONCATENATE(C1458,"",D1458," ",E1458)</f>
        <v>Ms. Kristen Pedersen</v>
      </c>
    </row>
    <row r="1459" spans="1:6" x14ac:dyDescent="0.3">
      <c r="A1459" s="10" t="s">
        <v>462</v>
      </c>
      <c r="B1459" s="10" t="s">
        <v>463</v>
      </c>
      <c r="C1459" s="14" t="str">
        <f>MID(B1459,FIND(",",B1459)+2,FIND(".",B1459)-FIND(",",B1459))</f>
        <v xml:space="preserve">Mr. </v>
      </c>
      <c r="D1459" s="8" t="str">
        <f>TRIM(MID(B1459,FIND(".",B1459)+1,LEN(B1459)))</f>
        <v>Andrew</v>
      </c>
      <c r="E1459" s="8" t="str">
        <f>LEFT(B1459,FIND(",",B1459)-1)</f>
        <v>Hodges</v>
      </c>
      <c r="F1459" s="8" t="str">
        <f>CONCATENATE(C1459,"",D1459," ",E1459)</f>
        <v>Mr. Andrew Hodges</v>
      </c>
    </row>
    <row r="1460" spans="1:6" x14ac:dyDescent="0.3">
      <c r="A1460" s="10" t="s">
        <v>4620</v>
      </c>
      <c r="B1460" s="10" t="s">
        <v>4621</v>
      </c>
      <c r="C1460" s="14" t="str">
        <f>MID(B1460,FIND(",",B1460)+2,FIND(".",B1460)-FIND(",",B1460))</f>
        <v xml:space="preserve">Mr. </v>
      </c>
      <c r="D1460" s="8" t="str">
        <f>TRIM(MID(B1460,FIND(".",B1460)+1,LEN(B1460)))</f>
        <v>Matthew</v>
      </c>
      <c r="E1460" s="8" t="str">
        <f>LEFT(B1460,FIND(",",B1460)-1)</f>
        <v>Lynch</v>
      </c>
      <c r="F1460" s="8" t="str">
        <f>CONCATENATE(C1460,"",D1460," ",E1460)</f>
        <v>Mr. Matthew Lynch</v>
      </c>
    </row>
    <row r="1461" spans="1:6" x14ac:dyDescent="0.3">
      <c r="A1461" s="10" t="s">
        <v>4622</v>
      </c>
      <c r="B1461" s="10" t="s">
        <v>4623</v>
      </c>
      <c r="C1461" s="14" t="str">
        <f>MID(B1461,FIND(",",B1461)+2,FIND(".",B1461)-FIND(",",B1461))</f>
        <v xml:space="preserve">Mrs. </v>
      </c>
      <c r="D1461" s="8" t="str">
        <f>TRIM(MID(B1461,FIND(".",B1461)+1,LEN(B1461)))</f>
        <v>Kathleen</v>
      </c>
      <c r="E1461" s="8" t="str">
        <f>LEFT(B1461,FIND(",",B1461)-1)</f>
        <v>Keys</v>
      </c>
      <c r="F1461" s="8" t="str">
        <f>CONCATENATE(C1461,"",D1461," ",E1461)</f>
        <v>Mrs. Kathleen Keys</v>
      </c>
    </row>
    <row r="1462" spans="1:6" x14ac:dyDescent="0.3">
      <c r="A1462" s="10" t="s">
        <v>4624</v>
      </c>
      <c r="B1462" s="10" t="s">
        <v>4625</v>
      </c>
      <c r="C1462" s="14" t="str">
        <f>MID(B1462,FIND(",",B1462)+2,FIND(".",B1462)-FIND(",",B1462))</f>
        <v xml:space="preserve">Ms. </v>
      </c>
      <c r="D1462" s="8" t="str">
        <f>TRIM(MID(B1462,FIND(".",B1462)+1,LEN(B1462)))</f>
        <v>Lindsey</v>
      </c>
      <c r="E1462" s="8" t="str">
        <f>LEFT(B1462,FIND(",",B1462)-1)</f>
        <v>Wilbur</v>
      </c>
      <c r="F1462" s="8" t="str">
        <f>CONCATENATE(C1462,"",D1462," ",E1462)</f>
        <v>Ms. Lindsey Wilbur</v>
      </c>
    </row>
    <row r="1463" spans="1:6" x14ac:dyDescent="0.3">
      <c r="A1463" s="10" t="s">
        <v>4626</v>
      </c>
      <c r="B1463" s="10" t="s">
        <v>4627</v>
      </c>
      <c r="C1463" s="14" t="str">
        <f>MID(B1463,FIND(",",B1463)+2,FIND(".",B1463)-FIND(",",B1463))</f>
        <v xml:space="preserve">Mr. </v>
      </c>
      <c r="D1463" s="8" t="str">
        <f>TRIM(MID(B1463,FIND(".",B1463)+1,LEN(B1463)))</f>
        <v>Robert</v>
      </c>
      <c r="E1463" s="8" t="str">
        <f>LEFT(B1463,FIND(",",B1463)-1)</f>
        <v>Ditota</v>
      </c>
      <c r="F1463" s="8" t="str">
        <f>CONCATENATE(C1463,"",D1463," ",E1463)</f>
        <v>Mr. Robert Ditota</v>
      </c>
    </row>
    <row r="1464" spans="1:6" x14ac:dyDescent="0.3">
      <c r="A1464" s="10" t="s">
        <v>4628</v>
      </c>
      <c r="B1464" s="10" t="s">
        <v>4629</v>
      </c>
      <c r="C1464" s="14" t="str">
        <f>MID(B1464,FIND(",",B1464)+2,FIND(".",B1464)-FIND(",",B1464))</f>
        <v xml:space="preserve">Ms. </v>
      </c>
      <c r="D1464" s="8" t="str">
        <f>TRIM(MID(B1464,FIND(".",B1464)+1,LEN(B1464)))</f>
        <v>Sarah E.</v>
      </c>
      <c r="E1464" s="8" t="str">
        <f>LEFT(B1464,FIND(",",B1464)-1)</f>
        <v>Horbol</v>
      </c>
      <c r="F1464" s="8" t="str">
        <f>CONCATENATE(C1464,"",D1464," ",E1464)</f>
        <v>Ms. Sarah E. Horbol</v>
      </c>
    </row>
    <row r="1465" spans="1:6" x14ac:dyDescent="0.3">
      <c r="A1465" s="10" t="s">
        <v>4630</v>
      </c>
      <c r="B1465" s="10" t="s">
        <v>4631</v>
      </c>
      <c r="C1465" s="14" t="str">
        <f>MID(B1465,FIND(",",B1465)+2,FIND(".",B1465)-FIND(",",B1465))</f>
        <v xml:space="preserve">Ms. </v>
      </c>
      <c r="D1465" s="8" t="str">
        <f>TRIM(MID(B1465,FIND(".",B1465)+1,LEN(B1465)))</f>
        <v>Flannery</v>
      </c>
      <c r="E1465" s="8" t="str">
        <f>LEFT(B1465,FIND(",",B1465)-1)</f>
        <v>O'Rourke</v>
      </c>
      <c r="F1465" s="8" t="str">
        <f>CONCATENATE(C1465,"",D1465," ",E1465)</f>
        <v>Ms. Flannery O'Rourke</v>
      </c>
    </row>
    <row r="1466" spans="1:6" x14ac:dyDescent="0.3">
      <c r="A1466" s="10" t="s">
        <v>4632</v>
      </c>
      <c r="B1466" s="10" t="s">
        <v>4633</v>
      </c>
      <c r="C1466" s="14" t="str">
        <f>MID(B1466,FIND(",",B1466)+2,FIND(".",B1466)-FIND(",",B1466))</f>
        <v xml:space="preserve">Mr. </v>
      </c>
      <c r="D1466" s="8" t="str">
        <f>TRIM(MID(B1466,FIND(".",B1466)+1,LEN(B1466)))</f>
        <v>John T</v>
      </c>
      <c r="E1466" s="8" t="str">
        <f>LEFT(B1466,FIND(",",B1466)-1)</f>
        <v>Williams</v>
      </c>
      <c r="F1466" s="8" t="str">
        <f>CONCATENATE(C1466,"",D1466," ",E1466)</f>
        <v>Mr. John T Williams</v>
      </c>
    </row>
    <row r="1467" spans="1:6" x14ac:dyDescent="0.3">
      <c r="A1467" s="10" t="s">
        <v>4634</v>
      </c>
      <c r="B1467" s="10" t="s">
        <v>4635</v>
      </c>
      <c r="C1467" s="14" t="str">
        <f>MID(B1467,FIND(",",B1467)+2,FIND(".",B1467)-FIND(",",B1467))</f>
        <v xml:space="preserve">Mr. </v>
      </c>
      <c r="D1467" s="8" t="str">
        <f>TRIM(MID(B1467,FIND(".",B1467)+1,LEN(B1467)))</f>
        <v>Koji</v>
      </c>
      <c r="E1467" s="8" t="str">
        <f>LEFT(B1467,FIND(",",B1467)-1)</f>
        <v>Murakami</v>
      </c>
      <c r="F1467" s="8" t="str">
        <f>CONCATENATE(C1467,"",D1467," ",E1467)</f>
        <v>Mr. Koji Murakami</v>
      </c>
    </row>
    <row r="1468" spans="1:6" x14ac:dyDescent="0.3">
      <c r="A1468" s="10" t="s">
        <v>4636</v>
      </c>
      <c r="B1468" s="10" t="s">
        <v>4637</v>
      </c>
      <c r="C1468" s="14" t="str">
        <f>MID(B1468,FIND(",",B1468)+2,FIND(".",B1468)-FIND(",",B1468))</f>
        <v xml:space="preserve">Ms. </v>
      </c>
      <c r="D1468" s="8" t="str">
        <f>TRIM(MID(B1468,FIND(".",B1468)+1,LEN(B1468)))</f>
        <v>Candice M</v>
      </c>
      <c r="E1468" s="8" t="str">
        <f>LEFT(B1468,FIND(",",B1468)-1)</f>
        <v>Gagnon</v>
      </c>
      <c r="F1468" s="8" t="str">
        <f>CONCATENATE(C1468,"",D1468," ",E1468)</f>
        <v>Ms. Candice M Gagnon</v>
      </c>
    </row>
    <row r="1469" spans="1:6" x14ac:dyDescent="0.3">
      <c r="A1469" s="10" t="s">
        <v>4638</v>
      </c>
      <c r="B1469" s="10" t="s">
        <v>4639</v>
      </c>
      <c r="C1469" s="14" t="str">
        <f>MID(B1469,FIND(",",B1469)+2,FIND(".",B1469)-FIND(",",B1469))</f>
        <v xml:space="preserve">Mr. </v>
      </c>
      <c r="D1469" s="8" t="str">
        <f>TRIM(MID(B1469,FIND(".",B1469)+1,LEN(B1469)))</f>
        <v>Theodore A.</v>
      </c>
      <c r="E1469" s="8" t="str">
        <f>LEFT(B1469,FIND(",",B1469)-1)</f>
        <v>Petermann</v>
      </c>
      <c r="F1469" s="8" t="str">
        <f>CONCATENATE(C1469,"",D1469," ",E1469)</f>
        <v>Mr. Theodore A. Petermann</v>
      </c>
    </row>
    <row r="1470" spans="1:6" x14ac:dyDescent="0.3">
      <c r="A1470" s="10" t="s">
        <v>464</v>
      </c>
      <c r="B1470" s="10" t="s">
        <v>465</v>
      </c>
      <c r="C1470" s="14" t="str">
        <f>MID(B1470,FIND(",",B1470)+2,FIND(".",B1470)-FIND(",",B1470))</f>
        <v xml:space="preserve">Mr. </v>
      </c>
      <c r="D1470" s="8" t="str">
        <f>TRIM(MID(B1470,FIND(".",B1470)+1,LEN(B1470)))</f>
        <v>Anders J</v>
      </c>
      <c r="E1470" s="8" t="str">
        <f>LEFT(B1470,FIND(",",B1470)-1)</f>
        <v>Erickson</v>
      </c>
      <c r="F1470" s="8" t="str">
        <f>CONCATENATE(C1470,"",D1470," ",E1470)</f>
        <v>Mr. Anders J Erickson</v>
      </c>
    </row>
    <row r="1471" spans="1:6" x14ac:dyDescent="0.3">
      <c r="A1471" s="10" t="s">
        <v>4640</v>
      </c>
      <c r="B1471" s="10" t="s">
        <v>4641</v>
      </c>
      <c r="C1471" s="14" t="str">
        <f>MID(B1471,FIND(",",B1471)+2,FIND(".",B1471)-FIND(",",B1471))</f>
        <v xml:space="preserve">Ms. </v>
      </c>
      <c r="D1471" s="8" t="str">
        <f>TRIM(MID(B1471,FIND(".",B1471)+1,LEN(B1471)))</f>
        <v>Lindy</v>
      </c>
      <c r="E1471" s="8" t="str">
        <f>LEFT(B1471,FIND(",",B1471)-1)</f>
        <v>Graves - Rostro</v>
      </c>
      <c r="F1471" s="8" t="str">
        <f>CONCATENATE(C1471,"",D1471," ",E1471)</f>
        <v>Ms. Lindy Graves - Rostro</v>
      </c>
    </row>
    <row r="1472" spans="1:6" x14ac:dyDescent="0.3">
      <c r="A1472" s="10" t="s">
        <v>4642</v>
      </c>
      <c r="B1472" s="10" t="s">
        <v>4643</v>
      </c>
      <c r="C1472" s="14" t="str">
        <f>MID(B1472,FIND(",",B1472)+2,FIND(".",B1472)-FIND(",",B1472))</f>
        <v xml:space="preserve">Mr. </v>
      </c>
      <c r="D1472" s="8" t="str">
        <f>TRIM(MID(B1472,FIND(".",B1472)+1,LEN(B1472)))</f>
        <v>Thomas</v>
      </c>
      <c r="E1472" s="8" t="str">
        <f>LEFT(B1472,FIND(",",B1472)-1)</f>
        <v>Danielson</v>
      </c>
      <c r="F1472" s="8" t="str">
        <f>CONCATENATE(C1472,"",D1472," ",E1472)</f>
        <v>Mr. Thomas Danielson</v>
      </c>
    </row>
    <row r="1473" spans="1:6" x14ac:dyDescent="0.3">
      <c r="A1473" s="10" t="s">
        <v>4644</v>
      </c>
      <c r="B1473" s="10" t="s">
        <v>4645</v>
      </c>
      <c r="C1473" s="14" t="str">
        <f>MID(B1473,FIND(",",B1473)+2,FIND(".",B1473)-FIND(",",B1473))</f>
        <v xml:space="preserve">Ms. </v>
      </c>
      <c r="D1473" s="8" t="str">
        <f>TRIM(MID(B1473,FIND(".",B1473)+1,LEN(B1473)))</f>
        <v>Holly</v>
      </c>
      <c r="E1473" s="8" t="str">
        <f>LEFT(B1473,FIND(",",B1473)-1)</f>
        <v>Street</v>
      </c>
      <c r="F1473" s="8" t="str">
        <f>CONCATENATE(C1473,"",D1473," ",E1473)</f>
        <v>Ms. Holly Street</v>
      </c>
    </row>
    <row r="1474" spans="1:6" x14ac:dyDescent="0.3">
      <c r="A1474" s="10" t="s">
        <v>4646</v>
      </c>
      <c r="B1474" s="10" t="s">
        <v>4647</v>
      </c>
      <c r="C1474" s="14" t="str">
        <f>MID(B1474,FIND(",",B1474)+2,FIND(".",B1474)-FIND(",",B1474))</f>
        <v xml:space="preserve">Mr. </v>
      </c>
      <c r="D1474" s="8" t="str">
        <f>TRIM(MID(B1474,FIND(".",B1474)+1,LEN(B1474)))</f>
        <v>Matthew</v>
      </c>
      <c r="E1474" s="8" t="str">
        <f>LEFT(B1474,FIND(",",B1474)-1)</f>
        <v>Buss</v>
      </c>
      <c r="F1474" s="8" t="str">
        <f>CONCATENATE(C1474,"",D1474," ",E1474)</f>
        <v>Mr. Matthew Buss</v>
      </c>
    </row>
    <row r="1475" spans="1:6" x14ac:dyDescent="0.3">
      <c r="A1475" s="10" t="s">
        <v>4648</v>
      </c>
      <c r="B1475" s="10" t="s">
        <v>4649</v>
      </c>
      <c r="C1475" s="14" t="str">
        <f>MID(B1475,FIND(",",B1475)+2,FIND(".",B1475)-FIND(",",B1475))</f>
        <v xml:space="preserve">Ms. </v>
      </c>
      <c r="D1475" s="8" t="str">
        <f>TRIM(MID(B1475,FIND(".",B1475)+1,LEN(B1475)))</f>
        <v>Meghan K</v>
      </c>
      <c r="E1475" s="8" t="str">
        <f>LEFT(B1475,FIND(",",B1475)-1)</f>
        <v>Duffy</v>
      </c>
      <c r="F1475" s="8" t="str">
        <f>CONCATENATE(C1475,"",D1475," ",E1475)</f>
        <v>Ms. Meghan K Duffy</v>
      </c>
    </row>
    <row r="1476" spans="1:6" x14ac:dyDescent="0.3">
      <c r="A1476" s="10" t="s">
        <v>4650</v>
      </c>
      <c r="B1476" s="10" t="s">
        <v>4651</v>
      </c>
      <c r="C1476" s="14" t="str">
        <f>MID(B1476,FIND(",",B1476)+2,FIND(".",B1476)-FIND(",",B1476))</f>
        <v xml:space="preserve">Mr. </v>
      </c>
      <c r="D1476" s="8" t="str">
        <f>TRIM(MID(B1476,FIND(".",B1476)+1,LEN(B1476)))</f>
        <v>Fred</v>
      </c>
      <c r="E1476" s="8" t="str">
        <f>LEFT(B1476,FIND(",",B1476)-1)</f>
        <v>Hines</v>
      </c>
      <c r="F1476" s="8" t="str">
        <f>CONCATENATE(C1476,"",D1476," ",E1476)</f>
        <v>Mr. Fred Hines</v>
      </c>
    </row>
    <row r="1477" spans="1:6" x14ac:dyDescent="0.3">
      <c r="A1477" s="10" t="s">
        <v>4652</v>
      </c>
      <c r="B1477" s="10" t="s">
        <v>4653</v>
      </c>
      <c r="C1477" s="14" t="str">
        <f>MID(B1477,FIND(",",B1477)+2,FIND(".",B1477)-FIND(",",B1477))</f>
        <v xml:space="preserve">Mr. </v>
      </c>
      <c r="D1477" s="8" t="str">
        <f>TRIM(MID(B1477,FIND(".",B1477)+1,LEN(B1477)))</f>
        <v>Sebastian</v>
      </c>
      <c r="E1477" s="8" t="str">
        <f>LEFT(B1477,FIND(",",B1477)-1)</f>
        <v>Castro</v>
      </c>
      <c r="F1477" s="8" t="str">
        <f>CONCATENATE(C1477,"",D1477," ",E1477)</f>
        <v>Mr. Sebastian Castro</v>
      </c>
    </row>
    <row r="1478" spans="1:6" x14ac:dyDescent="0.3">
      <c r="A1478" s="10" t="s">
        <v>4654</v>
      </c>
      <c r="B1478" s="10" t="s">
        <v>4655</v>
      </c>
      <c r="C1478" s="14" t="str">
        <f>MID(B1478,FIND(",",B1478)+2,FIND(".",B1478)-FIND(",",B1478))</f>
        <v xml:space="preserve">Ms. </v>
      </c>
      <c r="D1478" s="8" t="str">
        <f>TRIM(MID(B1478,FIND(".",B1478)+1,LEN(B1478)))</f>
        <v>Laura</v>
      </c>
      <c r="E1478" s="8" t="str">
        <f>LEFT(B1478,FIND(",",B1478)-1)</f>
        <v>Howell</v>
      </c>
      <c r="F1478" s="8" t="str">
        <f>CONCATENATE(C1478,"",D1478," ",E1478)</f>
        <v>Ms. Laura Howell</v>
      </c>
    </row>
    <row r="1479" spans="1:6" x14ac:dyDescent="0.3">
      <c r="A1479" s="10" t="s">
        <v>4656</v>
      </c>
      <c r="B1479" s="10" t="s">
        <v>4657</v>
      </c>
      <c r="C1479" s="14" t="str">
        <f>MID(B1479,FIND(",",B1479)+2,FIND(".",B1479)-FIND(",",B1479))</f>
        <v xml:space="preserve">Ms. </v>
      </c>
      <c r="D1479" s="8" t="str">
        <f>TRIM(MID(B1479,FIND(".",B1479)+1,LEN(B1479)))</f>
        <v>Nicole</v>
      </c>
      <c r="E1479" s="8" t="str">
        <f>LEFT(B1479,FIND(",",B1479)-1)</f>
        <v>Avery</v>
      </c>
      <c r="F1479" s="8" t="str">
        <f>CONCATENATE(C1479,"",D1479," ",E1479)</f>
        <v>Ms. Nicole Avery</v>
      </c>
    </row>
    <row r="1480" spans="1:6" x14ac:dyDescent="0.3">
      <c r="A1480" s="10" t="s">
        <v>4658</v>
      </c>
      <c r="B1480" s="10" t="s">
        <v>4659</v>
      </c>
      <c r="C1480" s="14" t="str">
        <f>MID(B1480,FIND(",",B1480)+2,FIND(".",B1480)-FIND(",",B1480))</f>
        <v xml:space="preserve">Ms. </v>
      </c>
      <c r="D1480" s="8" t="str">
        <f>TRIM(MID(B1480,FIND(".",B1480)+1,LEN(B1480)))</f>
        <v>Susan E</v>
      </c>
      <c r="E1480" s="8" t="str">
        <f>LEFT(B1480,FIND(",",B1480)-1)</f>
        <v>Bohinski</v>
      </c>
      <c r="F1480" s="8" t="str">
        <f>CONCATENATE(C1480,"",D1480," ",E1480)</f>
        <v>Ms. Susan E Bohinski</v>
      </c>
    </row>
    <row r="1481" spans="1:6" x14ac:dyDescent="0.3">
      <c r="A1481" s="10" t="s">
        <v>466</v>
      </c>
      <c r="B1481" s="10" t="s">
        <v>467</v>
      </c>
      <c r="C1481" s="14" t="str">
        <f>MID(B1481,FIND(",",B1481)+2,FIND(".",B1481)-FIND(",",B1481))</f>
        <v xml:space="preserve">Mr. </v>
      </c>
      <c r="D1481" s="8" t="str">
        <f>TRIM(MID(B1481,FIND(".",B1481)+1,LEN(B1481)))</f>
        <v>Sean</v>
      </c>
      <c r="E1481" s="8" t="str">
        <f>LEFT(B1481,FIND(",",B1481)-1)</f>
        <v>Welleck</v>
      </c>
      <c r="F1481" s="8" t="str">
        <f>CONCATENATE(C1481,"",D1481," ",E1481)</f>
        <v>Mr. Sean Welleck</v>
      </c>
    </row>
    <row r="1482" spans="1:6" x14ac:dyDescent="0.3">
      <c r="A1482" s="10" t="s">
        <v>4660</v>
      </c>
      <c r="B1482" s="10" t="s">
        <v>4661</v>
      </c>
      <c r="C1482" s="14" t="str">
        <f>MID(B1482,FIND(",",B1482)+2,FIND(".",B1482)-FIND(",",B1482))</f>
        <v xml:space="preserve">Ms. </v>
      </c>
      <c r="D1482" s="8" t="str">
        <f>TRIM(MID(B1482,FIND(".",B1482)+1,LEN(B1482)))</f>
        <v>Katy</v>
      </c>
      <c r="E1482" s="8" t="str">
        <f>LEFT(B1482,FIND(",",B1482)-1)</f>
        <v>Kohls</v>
      </c>
      <c r="F1482" s="8" t="str">
        <f>CONCATENATE(C1482,"",D1482," ",E1482)</f>
        <v>Ms. Katy Kohls</v>
      </c>
    </row>
    <row r="1483" spans="1:6" x14ac:dyDescent="0.3">
      <c r="A1483" s="10" t="s">
        <v>4662</v>
      </c>
      <c r="B1483" s="10" t="s">
        <v>4663</v>
      </c>
      <c r="C1483" s="14" t="str">
        <f>MID(B1483,FIND(",",B1483)+2,FIND(".",B1483)-FIND(",",B1483))</f>
        <v xml:space="preserve">Mr. </v>
      </c>
      <c r="D1483" s="8" t="str">
        <f>TRIM(MID(B1483,FIND(".",B1483)+1,LEN(B1483)))</f>
        <v>Jordan</v>
      </c>
      <c r="E1483" s="8" t="str">
        <f>LEFT(B1483,FIND(",",B1483)-1)</f>
        <v>Brietzke</v>
      </c>
      <c r="F1483" s="8" t="str">
        <f>CONCATENATE(C1483,"",D1483," ",E1483)</f>
        <v>Mr. Jordan Brietzke</v>
      </c>
    </row>
    <row r="1484" spans="1:6" x14ac:dyDescent="0.3">
      <c r="A1484" s="10" t="s">
        <v>4664</v>
      </c>
      <c r="B1484" s="10" t="s">
        <v>4665</v>
      </c>
      <c r="C1484" s="14" t="str">
        <f>MID(B1484,FIND(",",B1484)+2,FIND(".",B1484)-FIND(",",B1484))</f>
        <v xml:space="preserve">Mr. </v>
      </c>
      <c r="D1484" s="8" t="str">
        <f>TRIM(MID(B1484,FIND(".",B1484)+1,LEN(B1484)))</f>
        <v>Juan D. Sr.</v>
      </c>
      <c r="E1484" s="8" t="str">
        <f>LEFT(B1484,FIND(",",B1484)-1)</f>
        <v>Riveros Gonzalez</v>
      </c>
      <c r="F1484" s="8" t="str">
        <f>CONCATENATE(C1484,"",D1484," ",E1484)</f>
        <v>Mr. Juan D. Sr. Riveros Gonzalez</v>
      </c>
    </row>
    <row r="1485" spans="1:6" x14ac:dyDescent="0.3">
      <c r="A1485" s="10" t="s">
        <v>4666</v>
      </c>
      <c r="B1485" s="10" t="s">
        <v>4667</v>
      </c>
      <c r="C1485" s="14" t="str">
        <f>MID(B1485,FIND(",",B1485)+2,FIND(".",B1485)-FIND(",",B1485))</f>
        <v xml:space="preserve">Ms. </v>
      </c>
      <c r="D1485" s="8" t="str">
        <f>TRIM(MID(B1485,FIND(".",B1485)+1,LEN(B1485)))</f>
        <v>Julie</v>
      </c>
      <c r="E1485" s="8" t="str">
        <f>LEFT(B1485,FIND(",",B1485)-1)</f>
        <v>Albano</v>
      </c>
      <c r="F1485" s="8" t="str">
        <f>CONCATENATE(C1485,"",D1485," ",E1485)</f>
        <v>Ms. Julie Albano</v>
      </c>
    </row>
    <row r="1486" spans="1:6" x14ac:dyDescent="0.3">
      <c r="A1486" s="10" t="s">
        <v>4668</v>
      </c>
      <c r="B1486" s="10" t="s">
        <v>4669</v>
      </c>
      <c r="C1486" s="14" t="str">
        <f>MID(B1486,FIND(",",B1486)+2,FIND(".",B1486)-FIND(",",B1486))</f>
        <v xml:space="preserve">Mr. </v>
      </c>
      <c r="D1486" s="8" t="str">
        <f>TRIM(MID(B1486,FIND(".",B1486)+1,LEN(B1486)))</f>
        <v>Evan P</v>
      </c>
      <c r="E1486" s="8" t="str">
        <f>LEFT(B1486,FIND(",",B1486)-1)</f>
        <v>Rosendahl</v>
      </c>
      <c r="F1486" s="8" t="str">
        <f>CONCATENATE(C1486,"",D1486," ",E1486)</f>
        <v>Mr. Evan P Rosendahl</v>
      </c>
    </row>
    <row r="1487" spans="1:6" x14ac:dyDescent="0.3">
      <c r="A1487" s="10" t="s">
        <v>4670</v>
      </c>
      <c r="B1487" s="10" t="s">
        <v>4671</v>
      </c>
      <c r="C1487" s="14" t="str">
        <f>MID(B1487,FIND(",",B1487)+2,FIND(".",B1487)-FIND(",",B1487))</f>
        <v xml:space="preserve">Mr. </v>
      </c>
      <c r="D1487" s="8" t="str">
        <f>TRIM(MID(B1487,FIND(".",B1487)+1,LEN(B1487)))</f>
        <v>Aaron K</v>
      </c>
      <c r="E1487" s="8" t="str">
        <f>LEFT(B1487,FIND(",",B1487)-1)</f>
        <v>German</v>
      </c>
      <c r="F1487" s="8" t="str">
        <f>CONCATENATE(C1487,"",D1487," ",E1487)</f>
        <v>Mr. Aaron K German</v>
      </c>
    </row>
    <row r="1488" spans="1:6" x14ac:dyDescent="0.3">
      <c r="A1488" s="10" t="s">
        <v>468</v>
      </c>
      <c r="B1488" s="10" t="s">
        <v>469</v>
      </c>
      <c r="C1488" s="14" t="str">
        <f>MID(B1488,FIND(",",B1488)+2,FIND(".",B1488)-FIND(",",B1488))</f>
        <v xml:space="preserve">Mr. </v>
      </c>
      <c r="D1488" s="8" t="str">
        <f>TRIM(MID(B1488,FIND(".",B1488)+1,LEN(B1488)))</f>
        <v>Brian M.</v>
      </c>
      <c r="E1488" s="8" t="str">
        <f>LEFT(B1488,FIND(",",B1488)-1)</f>
        <v>Polen</v>
      </c>
      <c r="F1488" s="8" t="str">
        <f>CONCATENATE(C1488,"",D1488," ",E1488)</f>
        <v>Mr. Brian M. Polen</v>
      </c>
    </row>
    <row r="1489" spans="1:6" x14ac:dyDescent="0.3">
      <c r="A1489" s="10" t="s">
        <v>470</v>
      </c>
      <c r="B1489" s="10" t="s">
        <v>471</v>
      </c>
      <c r="C1489" s="14" t="str">
        <f>MID(B1489,FIND(",",B1489)+2,FIND(".",B1489)-FIND(",",B1489))</f>
        <v xml:space="preserve">Mr. </v>
      </c>
      <c r="D1489" s="8" t="str">
        <f>TRIM(MID(B1489,FIND(".",B1489)+1,LEN(B1489)))</f>
        <v>Jeremy</v>
      </c>
      <c r="E1489" s="8" t="str">
        <f>LEFT(B1489,FIND(",",B1489)-1)</f>
        <v>Lynch</v>
      </c>
      <c r="F1489" s="8" t="str">
        <f>CONCATENATE(C1489,"",D1489," ",E1489)</f>
        <v>Mr. Jeremy Lynch</v>
      </c>
    </row>
    <row r="1490" spans="1:6" x14ac:dyDescent="0.3">
      <c r="A1490" s="10" t="s">
        <v>472</v>
      </c>
      <c r="B1490" s="10" t="s">
        <v>473</v>
      </c>
      <c r="C1490" s="14" t="str">
        <f>MID(B1490,FIND(",",B1490)+2,FIND(".",B1490)-FIND(",",B1490))</f>
        <v xml:space="preserve">Ms. </v>
      </c>
      <c r="D1490" s="8" t="str">
        <f>TRIM(MID(B1490,FIND(".",B1490)+1,LEN(B1490)))</f>
        <v>Susannah</v>
      </c>
      <c r="E1490" s="8" t="str">
        <f>LEFT(B1490,FIND(",",B1490)-1)</f>
        <v>Hufstader</v>
      </c>
      <c r="F1490" s="8" t="str">
        <f>CONCATENATE(C1490,"",D1490," ",E1490)</f>
        <v>Ms. Susannah Hufstader</v>
      </c>
    </row>
    <row r="1491" spans="1:6" x14ac:dyDescent="0.3">
      <c r="A1491" s="10" t="s">
        <v>474</v>
      </c>
      <c r="B1491" s="10" t="s">
        <v>475</v>
      </c>
      <c r="C1491" s="14" t="str">
        <f>MID(B1491,FIND(",",B1491)+2,FIND(".",B1491)-FIND(",",B1491))</f>
        <v xml:space="preserve">Mr. </v>
      </c>
      <c r="D1491" s="8" t="str">
        <f>TRIM(MID(B1491,FIND(".",B1491)+1,LEN(B1491)))</f>
        <v>Randy</v>
      </c>
      <c r="E1491" s="8" t="str">
        <f>LEFT(B1491,FIND(",",B1491)-1)</f>
        <v>Doak</v>
      </c>
      <c r="F1491" s="8" t="str">
        <f>CONCATENATE(C1491,"",D1491," ",E1491)</f>
        <v>Mr. Randy Doak</v>
      </c>
    </row>
    <row r="1492" spans="1:6" x14ac:dyDescent="0.3">
      <c r="A1492" s="10" t="s">
        <v>476</v>
      </c>
      <c r="B1492" s="10" t="s">
        <v>477</v>
      </c>
      <c r="C1492" s="14" t="str">
        <f>MID(B1492,FIND(",",B1492)+2,FIND(".",B1492)-FIND(",",B1492))</f>
        <v xml:space="preserve">Mr. </v>
      </c>
      <c r="D1492" s="8" t="str">
        <f>TRIM(MID(B1492,FIND(".",B1492)+1,LEN(B1492)))</f>
        <v>Leslie</v>
      </c>
      <c r="E1492" s="8" t="str">
        <f>LEFT(B1492,FIND(",",B1492)-1)</f>
        <v>Noya</v>
      </c>
      <c r="F1492" s="8" t="str">
        <f>CONCATENATE(C1492,"",D1492," ",E1492)</f>
        <v>Mr. Leslie Noya</v>
      </c>
    </row>
    <row r="1493" spans="1:6" x14ac:dyDescent="0.3">
      <c r="A1493" s="10" t="s">
        <v>478</v>
      </c>
      <c r="B1493" s="10" t="s">
        <v>479</v>
      </c>
      <c r="C1493" s="14" t="str">
        <f>MID(B1493,FIND(",",B1493)+2,FIND(".",B1493)-FIND(",",B1493))</f>
        <v xml:space="preserve">Ms. </v>
      </c>
      <c r="D1493" s="8" t="str">
        <f>TRIM(MID(B1493,FIND(".",B1493)+1,LEN(B1493)))</f>
        <v>Brittany L.</v>
      </c>
      <c r="E1493" s="8" t="str">
        <f>LEFT(B1493,FIND(",",B1493)-1)</f>
        <v>Heninger</v>
      </c>
      <c r="F1493" s="8" t="str">
        <f>CONCATENATE(C1493,"",D1493," ",E1493)</f>
        <v>Ms. Brittany L. Heninger</v>
      </c>
    </row>
    <row r="1494" spans="1:6" x14ac:dyDescent="0.3">
      <c r="A1494" s="10" t="s">
        <v>48</v>
      </c>
      <c r="B1494" s="10" t="s">
        <v>49</v>
      </c>
      <c r="C1494" s="14" t="str">
        <f>MID(B1494,FIND(",",B1494)+2,FIND(".",B1494)-FIND(",",B1494))</f>
        <v xml:space="preserve">Mr. </v>
      </c>
      <c r="D1494" s="8" t="str">
        <f>TRIM(MID(B1494,FIND(".",B1494)+1,LEN(B1494)))</f>
        <v>Eric A.</v>
      </c>
      <c r="E1494" s="8" t="str">
        <f>LEFT(B1494,FIND(",",B1494)-1)</f>
        <v>Mauricette</v>
      </c>
      <c r="F1494" s="8" t="str">
        <f>CONCATENATE(C1494,"",D1494," ",E1494)</f>
        <v>Mr. Eric A. Mauricette</v>
      </c>
    </row>
    <row r="1495" spans="1:6" x14ac:dyDescent="0.3">
      <c r="A1495" s="10" t="s">
        <v>480</v>
      </c>
      <c r="B1495" s="10" t="s">
        <v>481</v>
      </c>
      <c r="C1495" s="14" t="str">
        <f>MID(B1495,FIND(",",B1495)+2,FIND(".",B1495)-FIND(",",B1495))</f>
        <v xml:space="preserve">Ms. </v>
      </c>
      <c r="D1495" s="8" t="str">
        <f>TRIM(MID(B1495,FIND(".",B1495)+1,LEN(B1495)))</f>
        <v>Cassie J.</v>
      </c>
      <c r="E1495" s="8" t="str">
        <f>LEFT(B1495,FIND(",",B1495)-1)</f>
        <v>Richardson</v>
      </c>
      <c r="F1495" s="8" t="str">
        <f>CONCATENATE(C1495,"",D1495," ",E1495)</f>
        <v>Ms. Cassie J. Richardson</v>
      </c>
    </row>
    <row r="1496" spans="1:6" x14ac:dyDescent="0.3">
      <c r="A1496" s="10" t="s">
        <v>482</v>
      </c>
      <c r="B1496" s="10" t="s">
        <v>483</v>
      </c>
      <c r="C1496" s="14" t="str">
        <f>MID(B1496,FIND(",",B1496)+2,FIND(".",B1496)-FIND(",",B1496))</f>
        <v xml:space="preserve">Mr. </v>
      </c>
      <c r="D1496" s="8" t="str">
        <f>TRIM(MID(B1496,FIND(".",B1496)+1,LEN(B1496)))</f>
        <v>Peter W</v>
      </c>
      <c r="E1496" s="8" t="str">
        <f>LEFT(B1496,FIND(",",B1496)-1)</f>
        <v>Deucher</v>
      </c>
      <c r="F1496" s="8" t="str">
        <f>CONCATENATE(C1496,"",D1496," ",E1496)</f>
        <v>Mr. Peter W Deucher</v>
      </c>
    </row>
    <row r="1497" spans="1:6" x14ac:dyDescent="0.3">
      <c r="A1497" s="10" t="s">
        <v>484</v>
      </c>
      <c r="B1497" s="10" t="s">
        <v>485</v>
      </c>
      <c r="C1497" s="14" t="str">
        <f>MID(B1497,FIND(",",B1497)+2,FIND(".",B1497)-FIND(",",B1497))</f>
        <v xml:space="preserve">Mr. </v>
      </c>
      <c r="D1497" s="8" t="str">
        <f>TRIM(MID(B1497,FIND(".",B1497)+1,LEN(B1497)))</f>
        <v>Douglas</v>
      </c>
      <c r="E1497" s="8" t="str">
        <f>LEFT(B1497,FIND(",",B1497)-1)</f>
        <v>Wilson</v>
      </c>
      <c r="F1497" s="8" t="str">
        <f>CONCATENATE(C1497,"",D1497," ",E1497)</f>
        <v>Mr. Douglas Wilson</v>
      </c>
    </row>
    <row r="1498" spans="1:6" x14ac:dyDescent="0.3">
      <c r="A1498" s="10" t="s">
        <v>486</v>
      </c>
      <c r="B1498" s="10" t="s">
        <v>487</v>
      </c>
      <c r="C1498" s="14" t="str">
        <f>MID(B1498,FIND(",",B1498)+2,FIND(".",B1498)-FIND(",",B1498))</f>
        <v xml:space="preserve">Mr. </v>
      </c>
      <c r="D1498" s="8" t="str">
        <f>TRIM(MID(B1498,FIND(".",B1498)+1,LEN(B1498)))</f>
        <v>Dan</v>
      </c>
      <c r="E1498" s="8" t="str">
        <f>LEFT(B1498,FIND(",",B1498)-1)</f>
        <v>Hall</v>
      </c>
      <c r="F1498" s="8" t="str">
        <f>CONCATENATE(C1498,"",D1498," ",E1498)</f>
        <v>Mr. Dan Hall</v>
      </c>
    </row>
    <row r="1499" spans="1:6" x14ac:dyDescent="0.3">
      <c r="A1499" s="10" t="s">
        <v>488</v>
      </c>
      <c r="B1499" s="10" t="s">
        <v>489</v>
      </c>
      <c r="C1499" s="14" t="str">
        <f>MID(B1499,FIND(",",B1499)+2,FIND(".",B1499)-FIND(",",B1499))</f>
        <v xml:space="preserve">Mr. </v>
      </c>
      <c r="D1499" s="8" t="str">
        <f>TRIM(MID(B1499,FIND(".",B1499)+1,LEN(B1499)))</f>
        <v>Dan M.</v>
      </c>
      <c r="E1499" s="8" t="str">
        <f>LEFT(B1499,FIND(",",B1499)-1)</f>
        <v>Reed</v>
      </c>
      <c r="F1499" s="8" t="str">
        <f>CONCATENATE(C1499,"",D1499," ",E1499)</f>
        <v>Mr. Dan M. Reed</v>
      </c>
    </row>
    <row r="1500" spans="1:6" x14ac:dyDescent="0.3">
      <c r="A1500" s="10" t="s">
        <v>490</v>
      </c>
      <c r="B1500" s="10" t="s">
        <v>491</v>
      </c>
      <c r="C1500" s="14" t="str">
        <f>MID(B1500,FIND(",",B1500)+2,FIND(".",B1500)-FIND(",",B1500))</f>
        <v xml:space="preserve">Mr. </v>
      </c>
      <c r="D1500" s="8" t="str">
        <f>TRIM(MID(B1500,FIND(".",B1500)+1,LEN(B1500)))</f>
        <v>Eric L.</v>
      </c>
      <c r="E1500" s="8" t="str">
        <f>LEFT(B1500,FIND(",",B1500)-1)</f>
        <v>Frome</v>
      </c>
      <c r="F1500" s="8" t="str">
        <f>CONCATENATE(C1500,"",D1500," ",E1500)</f>
        <v>Mr. Eric L. Frome</v>
      </c>
    </row>
    <row r="1501" spans="1:6" x14ac:dyDescent="0.3">
      <c r="A1501" s="10" t="s">
        <v>492</v>
      </c>
      <c r="B1501" s="10" t="s">
        <v>493</v>
      </c>
      <c r="C1501" s="14" t="str">
        <f>MID(B1501,FIND(",",B1501)+2,FIND(".",B1501)-FIND(",",B1501))</f>
        <v xml:space="preserve">Mr. </v>
      </c>
      <c r="D1501" s="8" t="str">
        <f>TRIM(MID(B1501,FIND(".",B1501)+1,LEN(B1501)))</f>
        <v>Les J</v>
      </c>
      <c r="E1501" s="8" t="str">
        <f>LEFT(B1501,FIND(",",B1501)-1)</f>
        <v>Creasy</v>
      </c>
      <c r="F1501" s="8" t="str">
        <f>CONCATENATE(C1501,"",D1501," ",E1501)</f>
        <v>Mr. Les J Creasy</v>
      </c>
    </row>
    <row r="1502" spans="1:6" x14ac:dyDescent="0.3">
      <c r="A1502" s="10" t="s">
        <v>494</v>
      </c>
      <c r="B1502" s="10" t="s">
        <v>495</v>
      </c>
      <c r="C1502" s="14" t="str">
        <f>MID(B1502,FIND(",",B1502)+2,FIND(".",B1502)-FIND(",",B1502))</f>
        <v xml:space="preserve">Ms. </v>
      </c>
      <c r="D1502" s="8" t="str">
        <f>TRIM(MID(B1502,FIND(".",B1502)+1,LEN(B1502)))</f>
        <v>Stephanie</v>
      </c>
      <c r="E1502" s="8" t="str">
        <f>LEFT(B1502,FIND(",",B1502)-1)</f>
        <v>Latimer</v>
      </c>
      <c r="F1502" s="8" t="str">
        <f>CONCATENATE(C1502,"",D1502," ",E1502)</f>
        <v>Ms. Stephanie Latimer</v>
      </c>
    </row>
    <row r="1503" spans="1:6" x14ac:dyDescent="0.3">
      <c r="A1503" s="10" t="s">
        <v>496</v>
      </c>
      <c r="B1503" s="10" t="s">
        <v>497</v>
      </c>
      <c r="C1503" s="14" t="str">
        <f>MID(B1503,FIND(",",B1503)+2,FIND(".",B1503)-FIND(",",B1503))</f>
        <v xml:space="preserve">Ms. </v>
      </c>
      <c r="D1503" s="8" t="str">
        <f>TRIM(MID(B1503,FIND(".",B1503)+1,LEN(B1503)))</f>
        <v>Melissa Y</v>
      </c>
      <c r="E1503" s="8" t="str">
        <f>LEFT(B1503,FIND(",",B1503)-1)</f>
        <v>Wei</v>
      </c>
      <c r="F1503" s="8" t="str">
        <f>CONCATENATE(C1503,"",D1503," ",E1503)</f>
        <v>Ms. Melissa Y Wei</v>
      </c>
    </row>
    <row r="1504" spans="1:6" x14ac:dyDescent="0.3">
      <c r="A1504" s="10" t="s">
        <v>498</v>
      </c>
      <c r="B1504" s="10" t="s">
        <v>499</v>
      </c>
      <c r="C1504" s="14" t="str">
        <f>MID(B1504,FIND(",",B1504)+2,FIND(".",B1504)-FIND(",",B1504))</f>
        <v xml:space="preserve">Ms. </v>
      </c>
      <c r="D1504" s="8" t="str">
        <f>TRIM(MID(B1504,FIND(".",B1504)+1,LEN(B1504)))</f>
        <v>Ashley</v>
      </c>
      <c r="E1504" s="8" t="str">
        <f>LEFT(B1504,FIND(",",B1504)-1)</f>
        <v>Hayes</v>
      </c>
      <c r="F1504" s="8" t="str">
        <f>CONCATENATE(C1504,"",D1504," ",E1504)</f>
        <v>Ms. Ashley Hayes</v>
      </c>
    </row>
    <row r="1505" spans="1:6" x14ac:dyDescent="0.3">
      <c r="A1505" s="10" t="s">
        <v>50</v>
      </c>
      <c r="B1505" s="10" t="s">
        <v>51</v>
      </c>
      <c r="C1505" s="14" t="str">
        <f>MID(B1505,FIND(",",B1505)+2,FIND(".",B1505)-FIND(",",B1505))</f>
        <v xml:space="preserve">Mr. </v>
      </c>
      <c r="D1505" s="8" t="str">
        <f>TRIM(MID(B1505,FIND(".",B1505)+1,LEN(B1505)))</f>
        <v>Emiliano I.</v>
      </c>
      <c r="E1505" s="8" t="str">
        <f>LEFT(B1505,FIND(",",B1505)-1)</f>
        <v>Garcia</v>
      </c>
      <c r="F1505" s="8" t="str">
        <f>CONCATENATE(C1505,"",D1505," ",E1505)</f>
        <v>Mr. Emiliano I. Garcia</v>
      </c>
    </row>
    <row r="1506" spans="1:6" x14ac:dyDescent="0.3">
      <c r="A1506" s="10" t="s">
        <v>500</v>
      </c>
      <c r="B1506" s="10" t="s">
        <v>501</v>
      </c>
      <c r="C1506" s="14" t="str">
        <f>MID(B1506,FIND(",",B1506)+2,FIND(".",B1506)-FIND(",",B1506))</f>
        <v xml:space="preserve">Ms. </v>
      </c>
      <c r="D1506" s="8" t="str">
        <f>TRIM(MID(B1506,FIND(".",B1506)+1,LEN(B1506)))</f>
        <v>Stephanie M.</v>
      </c>
      <c r="E1506" s="8" t="str">
        <f>LEFT(B1506,FIND(",",B1506)-1)</f>
        <v>Velardo</v>
      </c>
      <c r="F1506" s="8" t="str">
        <f>CONCATENATE(C1506,"",D1506," ",E1506)</f>
        <v>Ms. Stephanie M. Velardo</v>
      </c>
    </row>
    <row r="1507" spans="1:6" x14ac:dyDescent="0.3">
      <c r="A1507" s="10" t="s">
        <v>502</v>
      </c>
      <c r="B1507" s="10" t="s">
        <v>503</v>
      </c>
      <c r="C1507" s="14" t="str">
        <f>MID(B1507,FIND(",",B1507)+2,FIND(".",B1507)-FIND(",",B1507))</f>
        <v xml:space="preserve">Ms. </v>
      </c>
      <c r="D1507" s="8" t="str">
        <f>TRIM(MID(B1507,FIND(".",B1507)+1,LEN(B1507)))</f>
        <v>Kylie</v>
      </c>
      <c r="E1507" s="8" t="str">
        <f>LEFT(B1507,FIND(",",B1507)-1)</f>
        <v>Kastes</v>
      </c>
      <c r="F1507" s="8" t="str">
        <f>CONCATENATE(C1507,"",D1507," ",E1507)</f>
        <v>Ms. Kylie Kastes</v>
      </c>
    </row>
    <row r="1508" spans="1:6" x14ac:dyDescent="0.3">
      <c r="A1508" s="10" t="s">
        <v>504</v>
      </c>
      <c r="B1508" s="10" t="s">
        <v>505</v>
      </c>
      <c r="C1508" s="14" t="str">
        <f>MID(B1508,FIND(",",B1508)+2,FIND(".",B1508)-FIND(",",B1508))</f>
        <v xml:space="preserve">Ms. </v>
      </c>
      <c r="D1508" s="8" t="str">
        <f>TRIM(MID(B1508,FIND(".",B1508)+1,LEN(B1508)))</f>
        <v>Kelly</v>
      </c>
      <c r="E1508" s="8" t="str">
        <f>LEFT(B1508,FIND(",",B1508)-1)</f>
        <v>Escorcia</v>
      </c>
      <c r="F1508" s="8" t="str">
        <f>CONCATENATE(C1508,"",D1508," ",E1508)</f>
        <v>Ms. Kelly Escorcia</v>
      </c>
    </row>
    <row r="1509" spans="1:6" x14ac:dyDescent="0.3">
      <c r="A1509" s="10" t="s">
        <v>506</v>
      </c>
      <c r="B1509" s="10" t="s">
        <v>507</v>
      </c>
      <c r="C1509" s="14" t="str">
        <f>MID(B1509,FIND(",",B1509)+2,FIND(".",B1509)-FIND(",",B1509))</f>
        <v xml:space="preserve">Ms. </v>
      </c>
      <c r="D1509" s="8" t="str">
        <f>TRIM(MID(B1509,FIND(".",B1509)+1,LEN(B1509)))</f>
        <v>Carrie</v>
      </c>
      <c r="E1509" s="8" t="str">
        <f>LEFT(B1509,FIND(",",B1509)-1)</f>
        <v>Larscheid</v>
      </c>
      <c r="F1509" s="8" t="str">
        <f>CONCATENATE(C1509,"",D1509," ",E1509)</f>
        <v>Ms. Carrie Larscheid</v>
      </c>
    </row>
    <row r="1510" spans="1:6" x14ac:dyDescent="0.3">
      <c r="A1510" s="10" t="s">
        <v>508</v>
      </c>
      <c r="B1510" s="10" t="s">
        <v>509</v>
      </c>
      <c r="C1510" s="14" t="str">
        <f>MID(B1510,FIND(",",B1510)+2,FIND(".",B1510)-FIND(",",B1510))</f>
        <v xml:space="preserve">Mr. </v>
      </c>
      <c r="D1510" s="8" t="str">
        <f>TRIM(MID(B1510,FIND(".",B1510)+1,LEN(B1510)))</f>
        <v>Alex</v>
      </c>
      <c r="E1510" s="8" t="str">
        <f>LEFT(B1510,FIND(",",B1510)-1)</f>
        <v>O'Bannon</v>
      </c>
      <c r="F1510" s="8" t="str">
        <f>CONCATENATE(C1510,"",D1510," ",E1510)</f>
        <v>Mr. Alex O'Bannon</v>
      </c>
    </row>
    <row r="1511" spans="1:6" x14ac:dyDescent="0.3">
      <c r="A1511" s="10" t="s">
        <v>510</v>
      </c>
      <c r="B1511" s="10" t="s">
        <v>511</v>
      </c>
      <c r="C1511" s="14" t="str">
        <f>MID(B1511,FIND(",",B1511)+2,FIND(".",B1511)-FIND(",",B1511))</f>
        <v xml:space="preserve">Mr. </v>
      </c>
      <c r="D1511" s="8" t="str">
        <f>TRIM(MID(B1511,FIND(".",B1511)+1,LEN(B1511)))</f>
        <v>Zach S</v>
      </c>
      <c r="E1511" s="8" t="str">
        <f>LEFT(B1511,FIND(",",B1511)-1)</f>
        <v>Ridgway</v>
      </c>
      <c r="F1511" s="8" t="str">
        <f>CONCATENATE(C1511,"",D1511," ",E1511)</f>
        <v>Mr. Zach S Ridgway</v>
      </c>
    </row>
    <row r="1512" spans="1:6" x14ac:dyDescent="0.3">
      <c r="A1512" s="10" t="s">
        <v>512</v>
      </c>
      <c r="B1512" s="10" t="s">
        <v>513</v>
      </c>
      <c r="C1512" s="14" t="str">
        <f>MID(B1512,FIND(",",B1512)+2,FIND(".",B1512)-FIND(",",B1512))</f>
        <v xml:space="preserve">Mr. </v>
      </c>
      <c r="D1512" s="8" t="str">
        <f>TRIM(MID(B1512,FIND(".",B1512)+1,LEN(B1512)))</f>
        <v>Alan</v>
      </c>
      <c r="E1512" s="8" t="str">
        <f>LEFT(B1512,FIND(",",B1512)-1)</f>
        <v>Black</v>
      </c>
      <c r="F1512" s="8" t="str">
        <f>CONCATENATE(C1512,"",D1512," ",E1512)</f>
        <v>Mr. Alan Black</v>
      </c>
    </row>
    <row r="1513" spans="1:6" x14ac:dyDescent="0.3">
      <c r="A1513" s="10" t="s">
        <v>514</v>
      </c>
      <c r="B1513" s="10" t="s">
        <v>515</v>
      </c>
      <c r="C1513" s="14" t="str">
        <f>MID(B1513,FIND(",",B1513)+2,FIND(".",B1513)-FIND(",",B1513))</f>
        <v xml:space="preserve">Mr. </v>
      </c>
      <c r="D1513" s="8" t="str">
        <f>TRIM(MID(B1513,FIND(".",B1513)+1,LEN(B1513)))</f>
        <v>Nate</v>
      </c>
      <c r="E1513" s="8" t="str">
        <f>LEFT(B1513,FIND(",",B1513)-1)</f>
        <v>Canton</v>
      </c>
      <c r="F1513" s="8" t="str">
        <f>CONCATENATE(C1513,"",D1513," ",E1513)</f>
        <v>Mr. Nate Canton</v>
      </c>
    </row>
    <row r="1514" spans="1:6" x14ac:dyDescent="0.3">
      <c r="A1514" s="10" t="s">
        <v>516</v>
      </c>
      <c r="B1514" s="10" t="s">
        <v>517</v>
      </c>
      <c r="C1514" s="14" t="str">
        <f>MID(B1514,FIND(",",B1514)+2,FIND(".",B1514)-FIND(",",B1514))</f>
        <v xml:space="preserve">Mr. </v>
      </c>
      <c r="D1514" s="8" t="str">
        <f>TRIM(MID(B1514,FIND(".",B1514)+1,LEN(B1514)))</f>
        <v>Jesse G.</v>
      </c>
      <c r="E1514" s="8" t="str">
        <f>LEFT(B1514,FIND(",",B1514)-1)</f>
        <v>Fine</v>
      </c>
      <c r="F1514" s="8" t="str">
        <f>CONCATENATE(C1514,"",D1514," ",E1514)</f>
        <v>Mr. Jesse G. Fine</v>
      </c>
    </row>
    <row r="1515" spans="1:6" x14ac:dyDescent="0.3">
      <c r="A1515" s="10" t="s">
        <v>518</v>
      </c>
      <c r="B1515" s="10" t="s">
        <v>519</v>
      </c>
      <c r="C1515" s="14" t="str">
        <f>MID(B1515,FIND(",",B1515)+2,FIND(".",B1515)-FIND(",",B1515))</f>
        <v xml:space="preserve">Mr. </v>
      </c>
      <c r="D1515" s="8" t="str">
        <f>TRIM(MID(B1515,FIND(".",B1515)+1,LEN(B1515)))</f>
        <v>Jason</v>
      </c>
      <c r="E1515" s="8" t="str">
        <f>LEFT(B1515,FIND(",",B1515)-1)</f>
        <v>Bui</v>
      </c>
      <c r="F1515" s="8" t="str">
        <f>CONCATENATE(C1515,"",D1515," ",E1515)</f>
        <v>Mr. Jason Bui</v>
      </c>
    </row>
    <row r="1516" spans="1:6" x14ac:dyDescent="0.3">
      <c r="A1516" s="10" t="s">
        <v>52</v>
      </c>
      <c r="B1516" s="10" t="s">
        <v>53</v>
      </c>
      <c r="C1516" s="14" t="str">
        <f>MID(B1516,FIND(",",B1516)+2,FIND(".",B1516)-FIND(",",B1516))</f>
        <v xml:space="preserve">Mr. </v>
      </c>
      <c r="D1516" s="8" t="str">
        <f>TRIM(MID(B1516,FIND(".",B1516)+1,LEN(B1516)))</f>
        <v>Adam</v>
      </c>
      <c r="E1516" s="8" t="str">
        <f>LEFT(B1516,FIND(",",B1516)-1)</f>
        <v>Airoldi</v>
      </c>
      <c r="F1516" s="8" t="str">
        <f>CONCATENATE(C1516,"",D1516," ",E1516)</f>
        <v>Mr. Adam Airoldi</v>
      </c>
    </row>
    <row r="1517" spans="1:6" x14ac:dyDescent="0.3">
      <c r="A1517" s="10" t="s">
        <v>520</v>
      </c>
      <c r="B1517" s="10" t="s">
        <v>521</v>
      </c>
      <c r="C1517" s="14" t="str">
        <f>MID(B1517,FIND(",",B1517)+2,FIND(".",B1517)-FIND(",",B1517))</f>
        <v xml:space="preserve">Ms. </v>
      </c>
      <c r="D1517" s="8" t="str">
        <f>TRIM(MID(B1517,FIND(".",B1517)+1,LEN(B1517)))</f>
        <v>Megan A.</v>
      </c>
      <c r="E1517" s="8" t="str">
        <f>LEFT(B1517,FIND(",",B1517)-1)</f>
        <v>Riepma</v>
      </c>
      <c r="F1517" s="8" t="str">
        <f>CONCATENATE(C1517,"",D1517," ",E1517)</f>
        <v>Ms. Megan A. Riepma</v>
      </c>
    </row>
    <row r="1518" spans="1:6" x14ac:dyDescent="0.3">
      <c r="A1518" s="10" t="s">
        <v>522</v>
      </c>
      <c r="B1518" s="10" t="s">
        <v>523</v>
      </c>
      <c r="C1518" s="14" t="str">
        <f>MID(B1518,FIND(",",B1518)+2,FIND(".",B1518)-FIND(",",B1518))</f>
        <v xml:space="preserve">Mr. </v>
      </c>
      <c r="D1518" s="8" t="str">
        <f>TRIM(MID(B1518,FIND(".",B1518)+1,LEN(B1518)))</f>
        <v>Luke M</v>
      </c>
      <c r="E1518" s="8" t="str">
        <f>LEFT(B1518,FIND(",",B1518)-1)</f>
        <v>Inman</v>
      </c>
      <c r="F1518" s="8" t="str">
        <f>CONCATENATE(C1518,"",D1518," ",E1518)</f>
        <v>Mr. Luke M Inman</v>
      </c>
    </row>
    <row r="1519" spans="1:6" x14ac:dyDescent="0.3">
      <c r="A1519" s="10" t="s">
        <v>524</v>
      </c>
      <c r="B1519" s="10" t="s">
        <v>525</v>
      </c>
      <c r="C1519" s="14" t="str">
        <f>MID(B1519,FIND(",",B1519)+2,FIND(".",B1519)-FIND(",",B1519))</f>
        <v xml:space="preserve">Ms. </v>
      </c>
      <c r="D1519" s="8" t="str">
        <f>TRIM(MID(B1519,FIND(".",B1519)+1,LEN(B1519)))</f>
        <v>Jacy D</v>
      </c>
      <c r="E1519" s="8" t="str">
        <f>LEFT(B1519,FIND(",",B1519)-1)</f>
        <v>Kruzel</v>
      </c>
      <c r="F1519" s="8" t="str">
        <f>CONCATENATE(C1519,"",D1519," ",E1519)</f>
        <v>Ms. Jacy D Kruzel</v>
      </c>
    </row>
    <row r="1520" spans="1:6" x14ac:dyDescent="0.3">
      <c r="A1520" s="10" t="s">
        <v>526</v>
      </c>
      <c r="B1520" s="10" t="s">
        <v>527</v>
      </c>
      <c r="C1520" s="14" t="str">
        <f>MID(B1520,FIND(",",B1520)+2,FIND(".",B1520)-FIND(",",B1520))</f>
        <v xml:space="preserve">Mr. </v>
      </c>
      <c r="D1520" s="8" t="str">
        <f>TRIM(MID(B1520,FIND(".",B1520)+1,LEN(B1520)))</f>
        <v>Simon G.</v>
      </c>
      <c r="E1520" s="8" t="str">
        <f>LEFT(B1520,FIND(",",B1520)-1)</f>
        <v>Lindsay</v>
      </c>
      <c r="F1520" s="8" t="str">
        <f>CONCATENATE(C1520,"",D1520," ",E1520)</f>
        <v>Mr. Simon G. Lindsay</v>
      </c>
    </row>
    <row r="1521" spans="1:6" x14ac:dyDescent="0.3">
      <c r="A1521" s="10" t="s">
        <v>528</v>
      </c>
      <c r="B1521" s="10" t="s">
        <v>529</v>
      </c>
      <c r="C1521" s="14" t="str">
        <f>MID(B1521,FIND(",",B1521)+2,FIND(".",B1521)-FIND(",",B1521))</f>
        <v xml:space="preserve">Ms. </v>
      </c>
      <c r="D1521" s="8" t="str">
        <f>TRIM(MID(B1521,FIND(".",B1521)+1,LEN(B1521)))</f>
        <v>Ainsley E.</v>
      </c>
      <c r="E1521" s="8" t="str">
        <f>LEFT(B1521,FIND(",",B1521)-1)</f>
        <v>Land</v>
      </c>
      <c r="F1521" s="8" t="str">
        <f>CONCATENATE(C1521,"",D1521," ",E1521)</f>
        <v>Ms. Ainsley E. Land</v>
      </c>
    </row>
    <row r="1522" spans="1:6" x14ac:dyDescent="0.3">
      <c r="A1522" s="10" t="s">
        <v>530</v>
      </c>
      <c r="B1522" s="10" t="s">
        <v>531</v>
      </c>
      <c r="C1522" s="14" t="str">
        <f>MID(B1522,FIND(",",B1522)+2,FIND(".",B1522)-FIND(",",B1522))</f>
        <v xml:space="preserve">Ms. </v>
      </c>
      <c r="D1522" s="8" t="str">
        <f>TRIM(MID(B1522,FIND(".",B1522)+1,LEN(B1522)))</f>
        <v>Erica A.</v>
      </c>
      <c r="E1522" s="8" t="str">
        <f>LEFT(B1522,FIND(",",B1522)-1)</f>
        <v>Brecher</v>
      </c>
      <c r="F1522" s="8" t="str">
        <f>CONCATENATE(C1522,"",D1522," ",E1522)</f>
        <v>Ms. Erica A. Brecher</v>
      </c>
    </row>
    <row r="1523" spans="1:6" x14ac:dyDescent="0.3">
      <c r="A1523" s="10" t="s">
        <v>532</v>
      </c>
      <c r="B1523" s="10" t="s">
        <v>533</v>
      </c>
      <c r="C1523" s="14" t="str">
        <f>MID(B1523,FIND(",",B1523)+2,FIND(".",B1523)-FIND(",",B1523))</f>
        <v xml:space="preserve">Mr. </v>
      </c>
      <c r="D1523" s="8" t="str">
        <f>TRIM(MID(B1523,FIND(".",B1523)+1,LEN(B1523)))</f>
        <v>Erik</v>
      </c>
      <c r="E1523" s="8" t="str">
        <f>LEFT(B1523,FIND(",",B1523)-1)</f>
        <v>Debolt</v>
      </c>
      <c r="F1523" s="8" t="str">
        <f>CONCATENATE(C1523,"",D1523," ",E1523)</f>
        <v>Mr. Erik Debolt</v>
      </c>
    </row>
    <row r="1524" spans="1:6" x14ac:dyDescent="0.3">
      <c r="A1524" s="10" t="s">
        <v>534</v>
      </c>
      <c r="B1524" s="10" t="s">
        <v>535</v>
      </c>
      <c r="C1524" s="14" t="str">
        <f>MID(B1524,FIND(",",B1524)+2,FIND(".",B1524)-FIND(",",B1524))</f>
        <v xml:space="preserve">Ms. </v>
      </c>
      <c r="D1524" s="8" t="str">
        <f>TRIM(MID(B1524,FIND(".",B1524)+1,LEN(B1524)))</f>
        <v>Erin C.</v>
      </c>
      <c r="E1524" s="8" t="str">
        <f>LEFT(B1524,FIND(",",B1524)-1)</f>
        <v>Oswalt</v>
      </c>
      <c r="F1524" s="8" t="str">
        <f>CONCATENATE(C1524,"",D1524," ",E1524)</f>
        <v>Ms. Erin C. Oswalt</v>
      </c>
    </row>
    <row r="1525" spans="1:6" x14ac:dyDescent="0.3">
      <c r="A1525" s="10" t="s">
        <v>536</v>
      </c>
      <c r="B1525" s="10" t="s">
        <v>537</v>
      </c>
      <c r="C1525" s="14" t="str">
        <f>MID(B1525,FIND(",",B1525)+2,FIND(".",B1525)-FIND(",",B1525))</f>
        <v xml:space="preserve">Ms. </v>
      </c>
      <c r="D1525" s="8" t="str">
        <f>TRIM(MID(B1525,FIND(".",B1525)+1,LEN(B1525)))</f>
        <v>Adrienne</v>
      </c>
      <c r="E1525" s="8" t="str">
        <f>LEFT(B1525,FIND(",",B1525)-1)</f>
        <v>Boyd</v>
      </c>
      <c r="F1525" s="8" t="str">
        <f>CONCATENATE(C1525,"",D1525," ",E1525)</f>
        <v>Ms. Adrienne Boyd</v>
      </c>
    </row>
    <row r="1526" spans="1:6" x14ac:dyDescent="0.3">
      <c r="A1526" s="10" t="s">
        <v>538</v>
      </c>
      <c r="B1526" s="10" t="s">
        <v>539</v>
      </c>
      <c r="C1526" s="14" t="str">
        <f>MID(B1526,FIND(",",B1526)+2,FIND(".",B1526)-FIND(",",B1526))</f>
        <v xml:space="preserve">Mr. </v>
      </c>
      <c r="D1526" s="8" t="str">
        <f>TRIM(MID(B1526,FIND(".",B1526)+1,LEN(B1526)))</f>
        <v>Adam</v>
      </c>
      <c r="E1526" s="8" t="str">
        <f>LEFT(B1526,FIND(",",B1526)-1)</f>
        <v>Bulewich</v>
      </c>
      <c r="F1526" s="8" t="str">
        <f>CONCATENATE(C1526,"",D1526," ",E1526)</f>
        <v>Mr. Adam Bulewich</v>
      </c>
    </row>
    <row r="1527" spans="1:6" x14ac:dyDescent="0.3">
      <c r="A1527" s="10" t="s">
        <v>54</v>
      </c>
      <c r="B1527" s="10" t="s">
        <v>55</v>
      </c>
      <c r="C1527" s="14" t="str">
        <f>MID(B1527,FIND(",",B1527)+2,FIND(".",B1527)-FIND(",",B1527))</f>
        <v xml:space="preserve">Mr. </v>
      </c>
      <c r="D1527" s="8" t="str">
        <f>TRIM(MID(B1527,FIND(".",B1527)+1,LEN(B1527)))</f>
        <v>Zach</v>
      </c>
      <c r="E1527" s="8" t="str">
        <f>LEFT(B1527,FIND(",",B1527)-1)</f>
        <v>Cater-Cyker</v>
      </c>
      <c r="F1527" s="8" t="str">
        <f>CONCATENATE(C1527,"",D1527," ",E1527)</f>
        <v>Mr. Zach Cater-Cyker</v>
      </c>
    </row>
    <row r="1528" spans="1:6" x14ac:dyDescent="0.3">
      <c r="A1528" s="10" t="s">
        <v>540</v>
      </c>
      <c r="B1528" s="10" t="s">
        <v>541</v>
      </c>
      <c r="C1528" s="14" t="str">
        <f>MID(B1528,FIND(",",B1528)+2,FIND(".",B1528)-FIND(",",B1528))</f>
        <v xml:space="preserve">Mr. </v>
      </c>
      <c r="D1528" s="8" t="str">
        <f>TRIM(MID(B1528,FIND(".",B1528)+1,LEN(B1528)))</f>
        <v>Yutaka</v>
      </c>
      <c r="E1528" s="8" t="str">
        <f>LEFT(B1528,FIND(",",B1528)-1)</f>
        <v>Fukuda</v>
      </c>
      <c r="F1528" s="8" t="str">
        <f>CONCATENATE(C1528,"",D1528," ",E1528)</f>
        <v>Mr. Yutaka Fukuda</v>
      </c>
    </row>
    <row r="1529" spans="1:6" x14ac:dyDescent="0.3">
      <c r="A1529" s="10" t="s">
        <v>542</v>
      </c>
      <c r="B1529" s="10" t="s">
        <v>543</v>
      </c>
      <c r="C1529" s="14" t="str">
        <f>MID(B1529,FIND(",",B1529)+2,FIND(".",B1529)-FIND(",",B1529))</f>
        <v xml:space="preserve">Mr. </v>
      </c>
      <c r="D1529" s="8" t="str">
        <f>TRIM(MID(B1529,FIND(".",B1529)+1,LEN(B1529)))</f>
        <v>Tyler M</v>
      </c>
      <c r="E1529" s="8" t="str">
        <f>LEFT(B1529,FIND(",",B1529)-1)</f>
        <v>Phillips</v>
      </c>
      <c r="F1529" s="8" t="str">
        <f>CONCATENATE(C1529,"",D1529," ",E1529)</f>
        <v>Mr. Tyler M Phillips</v>
      </c>
    </row>
    <row r="1530" spans="1:6" x14ac:dyDescent="0.3">
      <c r="A1530" s="10" t="s">
        <v>544</v>
      </c>
      <c r="B1530" s="10" t="s">
        <v>545</v>
      </c>
      <c r="C1530" s="14" t="str">
        <f>MID(B1530,FIND(",",B1530)+2,FIND(".",B1530)-FIND(",",B1530))</f>
        <v xml:space="preserve">Mr. </v>
      </c>
      <c r="D1530" s="8" t="str">
        <f>TRIM(MID(B1530,FIND(".",B1530)+1,LEN(B1530)))</f>
        <v>Stephen</v>
      </c>
      <c r="E1530" s="8" t="str">
        <f>LEFT(B1530,FIND(",",B1530)-1)</f>
        <v>Maddison</v>
      </c>
      <c r="F1530" s="8" t="str">
        <f>CONCATENATE(C1530,"",D1530," ",E1530)</f>
        <v>Mr. Stephen Maddison</v>
      </c>
    </row>
    <row r="1531" spans="1:6" x14ac:dyDescent="0.3">
      <c r="A1531" s="10" t="s">
        <v>546</v>
      </c>
      <c r="B1531" s="10" t="s">
        <v>547</v>
      </c>
      <c r="C1531" s="14" t="str">
        <f>MID(B1531,FIND(",",B1531)+2,FIND(".",B1531)-FIND(",",B1531))</f>
        <v xml:space="preserve">Mr. </v>
      </c>
      <c r="D1531" s="8" t="str">
        <f>TRIM(MID(B1531,FIND(".",B1531)+1,LEN(B1531)))</f>
        <v>Andrew B.</v>
      </c>
      <c r="E1531" s="8" t="str">
        <f>LEFT(B1531,FIND(",",B1531)-1)</f>
        <v>Lockwood</v>
      </c>
      <c r="F1531" s="8" t="str">
        <f>CONCATENATE(C1531,"",D1531," ",E1531)</f>
        <v>Mr. Andrew B. Lockwood</v>
      </c>
    </row>
    <row r="1532" spans="1:6" x14ac:dyDescent="0.3">
      <c r="A1532" s="10" t="s">
        <v>548</v>
      </c>
      <c r="B1532" s="10" t="s">
        <v>549</v>
      </c>
      <c r="C1532" s="14" t="str">
        <f>MID(B1532,FIND(",",B1532)+2,FIND(".",B1532)-FIND(",",B1532))</f>
        <v xml:space="preserve">Mr. </v>
      </c>
      <c r="D1532" s="8" t="str">
        <f>TRIM(MID(B1532,FIND(".",B1532)+1,LEN(B1532)))</f>
        <v>James</v>
      </c>
      <c r="E1532" s="8" t="str">
        <f>LEFT(B1532,FIND(",",B1532)-1)</f>
        <v>Defilippi</v>
      </c>
      <c r="F1532" s="8" t="str">
        <f>CONCATENATE(C1532,"",D1532," ",E1532)</f>
        <v>Mr. James Defilippi</v>
      </c>
    </row>
    <row r="1533" spans="1:6" x14ac:dyDescent="0.3">
      <c r="A1533" s="10" t="s">
        <v>550</v>
      </c>
      <c r="B1533" s="10" t="s">
        <v>551</v>
      </c>
      <c r="C1533" s="14" t="str">
        <f>MID(B1533,FIND(",",B1533)+2,FIND(".",B1533)-FIND(",",B1533))</f>
        <v xml:space="preserve">Mr. </v>
      </c>
      <c r="D1533" s="8" t="str">
        <f>TRIM(MID(B1533,FIND(".",B1533)+1,LEN(B1533)))</f>
        <v>Shawn P.</v>
      </c>
      <c r="E1533" s="8" t="str">
        <f>LEFT(B1533,FIND(",",B1533)-1)</f>
        <v>Jackson</v>
      </c>
      <c r="F1533" s="8" t="str">
        <f>CONCATENATE(C1533,"",D1533," ",E1533)</f>
        <v>Mr. Shawn P. Jackson</v>
      </c>
    </row>
    <row r="1534" spans="1:6" x14ac:dyDescent="0.3">
      <c r="A1534" s="10" t="s">
        <v>552</v>
      </c>
      <c r="B1534" s="10" t="s">
        <v>553</v>
      </c>
      <c r="C1534" s="14" t="str">
        <f>MID(B1534,FIND(",",B1534)+2,FIND(".",B1534)-FIND(",",B1534))</f>
        <v xml:space="preserve">Mr. </v>
      </c>
      <c r="D1534" s="8" t="str">
        <f>TRIM(MID(B1534,FIND(".",B1534)+1,LEN(B1534)))</f>
        <v>Matt</v>
      </c>
      <c r="E1534" s="8" t="str">
        <f>LEFT(B1534,FIND(",",B1534)-1)</f>
        <v>Ozahowski</v>
      </c>
      <c r="F1534" s="8" t="str">
        <f>CONCATENATE(C1534,"",D1534," ",E1534)</f>
        <v>Mr. Matt Ozahowski</v>
      </c>
    </row>
    <row r="1535" spans="1:6" x14ac:dyDescent="0.3">
      <c r="A1535" s="10" t="s">
        <v>554</v>
      </c>
      <c r="B1535" s="10" t="s">
        <v>555</v>
      </c>
      <c r="C1535" s="14" t="str">
        <f>MID(B1535,FIND(",",B1535)+2,FIND(".",B1535)-FIND(",",B1535))</f>
        <v xml:space="preserve">Mr. </v>
      </c>
      <c r="D1535" s="8" t="str">
        <f>TRIM(MID(B1535,FIND(".",B1535)+1,LEN(B1535)))</f>
        <v>Nathaniel</v>
      </c>
      <c r="E1535" s="8" t="str">
        <f>LEFT(B1535,FIND(",",B1535)-1)</f>
        <v>Guthals</v>
      </c>
      <c r="F1535" s="8" t="str">
        <f>CONCATENATE(C1535,"",D1535," ",E1535)</f>
        <v>Mr. Nathaniel Guthals</v>
      </c>
    </row>
    <row r="1536" spans="1:6" x14ac:dyDescent="0.3">
      <c r="A1536" s="10" t="s">
        <v>556</v>
      </c>
      <c r="B1536" s="10" t="s">
        <v>557</v>
      </c>
      <c r="C1536" s="14" t="str">
        <f>MID(B1536,FIND(",",B1536)+2,FIND(".",B1536)-FIND(",",B1536))</f>
        <v xml:space="preserve">Mr. </v>
      </c>
      <c r="D1536" s="8" t="str">
        <f>TRIM(MID(B1536,FIND(".",B1536)+1,LEN(B1536)))</f>
        <v>Kevin D.</v>
      </c>
      <c r="E1536" s="8" t="str">
        <f>LEFT(B1536,FIND(",",B1536)-1)</f>
        <v>Yates</v>
      </c>
      <c r="F1536" s="8" t="str">
        <f>CONCATENATE(C1536,"",D1536," ",E1536)</f>
        <v>Mr. Kevin D. Yates</v>
      </c>
    </row>
    <row r="1537" spans="1:6" x14ac:dyDescent="0.3">
      <c r="A1537" s="10" t="s">
        <v>558</v>
      </c>
      <c r="B1537" s="10" t="s">
        <v>559</v>
      </c>
      <c r="C1537" s="14" t="str">
        <f>MID(B1537,FIND(",",B1537)+2,FIND(".",B1537)-FIND(",",B1537))</f>
        <v xml:space="preserve">Ms. </v>
      </c>
      <c r="D1537" s="8" t="str">
        <f>TRIM(MID(B1537,FIND(".",B1537)+1,LEN(B1537)))</f>
        <v>Joan</v>
      </c>
      <c r="E1537" s="8" t="str">
        <f>LEFT(B1537,FIND(",",B1537)-1)</f>
        <v>Samuelson</v>
      </c>
      <c r="F1537" s="8" t="str">
        <f>CONCATENATE(C1537,"",D1537," ",E1537)</f>
        <v>Ms. Joan Samuelson</v>
      </c>
    </row>
    <row r="1538" spans="1:6" x14ac:dyDescent="0.3">
      <c r="A1538" s="10" t="s">
        <v>56</v>
      </c>
      <c r="B1538" s="10" t="s">
        <v>57</v>
      </c>
      <c r="C1538" s="14" t="str">
        <f>MID(B1538,FIND(",",B1538)+2,FIND(".",B1538)-FIND(",",B1538))</f>
        <v xml:space="preserve">Ms. </v>
      </c>
      <c r="D1538" s="8" t="str">
        <f>TRIM(MID(B1538,FIND(".",B1538)+1,LEN(B1538)))</f>
        <v>Stephanie W.</v>
      </c>
      <c r="E1538" s="8" t="str">
        <f>LEFT(B1538,FIND(",",B1538)-1)</f>
        <v>Hamm</v>
      </c>
      <c r="F1538" s="8" t="str">
        <f>CONCATENATE(C1538,"",D1538," ",E1538)</f>
        <v>Ms. Stephanie W. Hamm</v>
      </c>
    </row>
    <row r="1539" spans="1:6" x14ac:dyDescent="0.3">
      <c r="A1539" s="10" t="s">
        <v>560</v>
      </c>
      <c r="B1539" s="10" t="s">
        <v>561</v>
      </c>
      <c r="C1539" s="14" t="str">
        <f>MID(B1539,FIND(",",B1539)+2,FIND(".",B1539)-FIND(",",B1539))</f>
        <v xml:space="preserve">Mr. </v>
      </c>
      <c r="D1539" s="8" t="str">
        <f>TRIM(MID(B1539,FIND(".",B1539)+1,LEN(B1539)))</f>
        <v>Christopher A</v>
      </c>
      <c r="E1539" s="8" t="str">
        <f>LEFT(B1539,FIND(",",B1539)-1)</f>
        <v>Lemos</v>
      </c>
      <c r="F1539" s="8" t="str">
        <f>CONCATENATE(C1539,"",D1539," ",E1539)</f>
        <v>Mr. Christopher A Lemos</v>
      </c>
    </row>
    <row r="1540" spans="1:6" x14ac:dyDescent="0.3">
      <c r="A1540" s="10" t="s">
        <v>562</v>
      </c>
      <c r="B1540" s="10" t="s">
        <v>563</v>
      </c>
      <c r="C1540" s="14" t="str">
        <f>MID(B1540,FIND(",",B1540)+2,FIND(".",B1540)-FIND(",",B1540))</f>
        <v xml:space="preserve">Ms. </v>
      </c>
      <c r="D1540" s="8" t="str">
        <f>TRIM(MID(B1540,FIND(".",B1540)+1,LEN(B1540)))</f>
        <v>Kacy L.</v>
      </c>
      <c r="E1540" s="8" t="str">
        <f>LEFT(B1540,FIND(",",B1540)-1)</f>
        <v>Seynders</v>
      </c>
      <c r="F1540" s="8" t="str">
        <f>CONCATENATE(C1540,"",D1540," ",E1540)</f>
        <v>Ms. Kacy L. Seynders</v>
      </c>
    </row>
    <row r="1541" spans="1:6" x14ac:dyDescent="0.3">
      <c r="A1541" s="10" t="s">
        <v>564</v>
      </c>
      <c r="B1541" s="10" t="s">
        <v>565</v>
      </c>
      <c r="C1541" s="14" t="str">
        <f>MID(B1541,FIND(",",B1541)+2,FIND(".",B1541)-FIND(",",B1541))</f>
        <v xml:space="preserve">Mr. </v>
      </c>
      <c r="D1541" s="8" t="str">
        <f>TRIM(MID(B1541,FIND(".",B1541)+1,LEN(B1541)))</f>
        <v>Benjamin H.</v>
      </c>
      <c r="E1541" s="8" t="str">
        <f>LEFT(B1541,FIND(",",B1541)-1)</f>
        <v>Saunders</v>
      </c>
      <c r="F1541" s="8" t="str">
        <f>CONCATENATE(C1541,"",D1541," ",E1541)</f>
        <v>Mr. Benjamin H. Saunders</v>
      </c>
    </row>
    <row r="1542" spans="1:6" x14ac:dyDescent="0.3">
      <c r="A1542" s="10" t="s">
        <v>566</v>
      </c>
      <c r="B1542" s="10" t="s">
        <v>567</v>
      </c>
      <c r="C1542" s="14" t="str">
        <f>MID(B1542,FIND(",",B1542)+2,FIND(".",B1542)-FIND(",",B1542))</f>
        <v xml:space="preserve">Mr. </v>
      </c>
      <c r="D1542" s="8" t="str">
        <f>TRIM(MID(B1542,FIND(".",B1542)+1,LEN(B1542)))</f>
        <v>Xaviour J.</v>
      </c>
      <c r="E1542" s="8" t="str">
        <f>LEFT(B1542,FIND(",",B1542)-1)</f>
        <v>Walker</v>
      </c>
      <c r="F1542" s="8" t="str">
        <f>CONCATENATE(C1542,"",D1542," ",E1542)</f>
        <v>Mr. Xaviour J. Walker</v>
      </c>
    </row>
    <row r="1543" spans="1:6" x14ac:dyDescent="0.3">
      <c r="A1543" s="10" t="s">
        <v>568</v>
      </c>
      <c r="B1543" s="10" t="s">
        <v>569</v>
      </c>
      <c r="C1543" s="14" t="str">
        <f>MID(B1543,FIND(",",B1543)+2,FIND(".",B1543)-FIND(",",B1543))</f>
        <v xml:space="preserve">Mr. </v>
      </c>
      <c r="D1543" s="8" t="str">
        <f>TRIM(MID(B1543,FIND(".",B1543)+1,LEN(B1543)))</f>
        <v>Michael T.</v>
      </c>
      <c r="E1543" s="8" t="str">
        <f>LEFT(B1543,FIND(",",B1543)-1)</f>
        <v>Lam</v>
      </c>
      <c r="F1543" s="8" t="str">
        <f>CONCATENATE(C1543,"",D1543," ",E1543)</f>
        <v>Mr. Michael T. Lam</v>
      </c>
    </row>
    <row r="1544" spans="1:6" x14ac:dyDescent="0.3">
      <c r="A1544" s="10" t="s">
        <v>570</v>
      </c>
      <c r="B1544" s="10" t="s">
        <v>571</v>
      </c>
      <c r="C1544" s="14" t="str">
        <f>MID(B1544,FIND(",",B1544)+2,FIND(".",B1544)-FIND(",",B1544))</f>
        <v xml:space="preserve">Mr. </v>
      </c>
      <c r="D1544" s="8" t="str">
        <f>TRIM(MID(B1544,FIND(".",B1544)+1,LEN(B1544)))</f>
        <v>Bradley</v>
      </c>
      <c r="E1544" s="8" t="str">
        <f>LEFT(B1544,FIND(",",B1544)-1)</f>
        <v>Sweigart</v>
      </c>
      <c r="F1544" s="8" t="str">
        <f>CONCATENATE(C1544,"",D1544," ",E1544)</f>
        <v>Mr. Bradley Sweigart</v>
      </c>
    </row>
    <row r="1545" spans="1:6" x14ac:dyDescent="0.3">
      <c r="A1545" s="10" t="s">
        <v>572</v>
      </c>
      <c r="B1545" s="10" t="s">
        <v>573</v>
      </c>
      <c r="C1545" s="14" t="str">
        <f>MID(B1545,FIND(",",B1545)+2,FIND(".",B1545)-FIND(",",B1545))</f>
        <v xml:space="preserve">Ms. </v>
      </c>
      <c r="D1545" s="8" t="str">
        <f>TRIM(MID(B1545,FIND(".",B1545)+1,LEN(B1545)))</f>
        <v>Andrea</v>
      </c>
      <c r="E1545" s="8" t="str">
        <f>LEFT(B1545,FIND(",",B1545)-1)</f>
        <v>Sieczkowski</v>
      </c>
      <c r="F1545" s="8" t="str">
        <f>CONCATENATE(C1545,"",D1545," ",E1545)</f>
        <v>Ms. Andrea Sieczkowski</v>
      </c>
    </row>
    <row r="1546" spans="1:6" x14ac:dyDescent="0.3">
      <c r="A1546" s="10" t="s">
        <v>574</v>
      </c>
      <c r="B1546" s="10" t="s">
        <v>575</v>
      </c>
      <c r="C1546" s="14" t="str">
        <f>MID(B1546,FIND(",",B1546)+2,FIND(".",B1546)-FIND(",",B1546))</f>
        <v xml:space="preserve">Ms. </v>
      </c>
      <c r="D1546" s="8" t="str">
        <f>TRIM(MID(B1546,FIND(".",B1546)+1,LEN(B1546)))</f>
        <v>Nancy M</v>
      </c>
      <c r="E1546" s="8" t="str">
        <f>LEFT(B1546,FIND(",",B1546)-1)</f>
        <v>Jurgens</v>
      </c>
      <c r="F1546" s="8" t="str">
        <f>CONCATENATE(C1546,"",D1546," ",E1546)</f>
        <v>Ms. Nancy M Jurgens</v>
      </c>
    </row>
    <row r="1547" spans="1:6" x14ac:dyDescent="0.3">
      <c r="A1547" s="10" t="s">
        <v>576</v>
      </c>
      <c r="B1547" s="10" t="s">
        <v>577</v>
      </c>
      <c r="C1547" s="14" t="str">
        <f>MID(B1547,FIND(",",B1547)+2,FIND(".",B1547)-FIND(",",B1547))</f>
        <v xml:space="preserve">Mr. </v>
      </c>
      <c r="D1547" s="8" t="str">
        <f>TRIM(MID(B1547,FIND(".",B1547)+1,LEN(B1547)))</f>
        <v>Matt</v>
      </c>
      <c r="E1547" s="8" t="str">
        <f>LEFT(B1547,FIND(",",B1547)-1)</f>
        <v>Hackman</v>
      </c>
      <c r="F1547" s="8" t="str">
        <f>CONCATENATE(C1547,"",D1547," ",E1547)</f>
        <v>Mr. Matt Hackman</v>
      </c>
    </row>
    <row r="1548" spans="1:6" x14ac:dyDescent="0.3">
      <c r="A1548" s="10" t="s">
        <v>578</v>
      </c>
      <c r="B1548" s="10" t="s">
        <v>579</v>
      </c>
      <c r="C1548" s="14" t="str">
        <f>MID(B1548,FIND(",",B1548)+2,FIND(".",B1548)-FIND(",",B1548))</f>
        <v xml:space="preserve">Mr. </v>
      </c>
      <c r="D1548" s="8" t="str">
        <f>TRIM(MID(B1548,FIND(".",B1548)+1,LEN(B1548)))</f>
        <v>Lee</v>
      </c>
      <c r="E1548" s="8" t="str">
        <f>LEFT(B1548,FIND(",",B1548)-1)</f>
        <v>Klarich</v>
      </c>
      <c r="F1548" s="8" t="str">
        <f>CONCATENATE(C1548,"",D1548," ",E1548)</f>
        <v>Mr. Lee Klarich</v>
      </c>
    </row>
    <row r="1549" spans="1:6" x14ac:dyDescent="0.3">
      <c r="A1549" s="10" t="s">
        <v>58</v>
      </c>
      <c r="B1549" s="10" t="s">
        <v>59</v>
      </c>
      <c r="C1549" s="14" t="str">
        <f>MID(B1549,FIND(",",B1549)+2,FIND(".",B1549)-FIND(",",B1549))</f>
        <v xml:space="preserve">Mr. </v>
      </c>
      <c r="D1549" s="8" t="str">
        <f>TRIM(MID(B1549,FIND(".",B1549)+1,LEN(B1549)))</f>
        <v>Stephen</v>
      </c>
      <c r="E1549" s="8" t="str">
        <f>LEFT(B1549,FIND(",",B1549)-1)</f>
        <v>Cox</v>
      </c>
      <c r="F1549" s="8" t="str">
        <f>CONCATENATE(C1549,"",D1549," ",E1549)</f>
        <v>Mr. Stephen Cox</v>
      </c>
    </row>
    <row r="1550" spans="1:6" x14ac:dyDescent="0.3">
      <c r="A1550" s="10" t="s">
        <v>580</v>
      </c>
      <c r="B1550" s="10" t="s">
        <v>581</v>
      </c>
      <c r="C1550" s="14" t="str">
        <f>MID(B1550,FIND(",",B1550)+2,FIND(".",B1550)-FIND(",",B1550))</f>
        <v xml:space="preserve">Mr. </v>
      </c>
      <c r="D1550" s="8" t="str">
        <f>TRIM(MID(B1550,FIND(".",B1550)+1,LEN(B1550)))</f>
        <v>Chris</v>
      </c>
      <c r="E1550" s="8" t="str">
        <f>LEFT(B1550,FIND(",",B1550)-1)</f>
        <v>Schulten</v>
      </c>
      <c r="F1550" s="8" t="str">
        <f>CONCATENATE(C1550,"",D1550," ",E1550)</f>
        <v>Mr. Chris Schulten</v>
      </c>
    </row>
    <row r="1551" spans="1:6" x14ac:dyDescent="0.3">
      <c r="A1551" s="10" t="s">
        <v>582</v>
      </c>
      <c r="B1551" s="10" t="s">
        <v>583</v>
      </c>
      <c r="C1551" s="14" t="str">
        <f>MID(B1551,FIND(",",B1551)+2,FIND(".",B1551)-FIND(",",B1551))</f>
        <v xml:space="preserve">Mr. </v>
      </c>
      <c r="D1551" s="8" t="str">
        <f>TRIM(MID(B1551,FIND(".",B1551)+1,LEN(B1551)))</f>
        <v>Erik T.</v>
      </c>
      <c r="E1551" s="8" t="str">
        <f>LEFT(B1551,FIND(",",B1551)-1)</f>
        <v>Fagerstrom</v>
      </c>
      <c r="F1551" s="8" t="str">
        <f>CONCATENATE(C1551,"",D1551," ",E1551)</f>
        <v>Mr. Erik T. Fagerstrom</v>
      </c>
    </row>
    <row r="1552" spans="1:6" x14ac:dyDescent="0.3">
      <c r="A1552" s="10" t="s">
        <v>584</v>
      </c>
      <c r="B1552" s="10" t="s">
        <v>585</v>
      </c>
      <c r="C1552" s="14" t="str">
        <f>MID(B1552,FIND(",",B1552)+2,FIND(".",B1552)-FIND(",",B1552))</f>
        <v xml:space="preserve">Mr. </v>
      </c>
      <c r="D1552" s="8" t="str">
        <f>TRIM(MID(B1552,FIND(".",B1552)+1,LEN(B1552)))</f>
        <v>Rod W</v>
      </c>
      <c r="E1552" s="8" t="str">
        <f>LEFT(B1552,FIND(",",B1552)-1)</f>
        <v>Bien</v>
      </c>
      <c r="F1552" s="8" t="str">
        <f>CONCATENATE(C1552,"",D1552," ",E1552)</f>
        <v>Mr. Rod W Bien</v>
      </c>
    </row>
    <row r="1553" spans="1:6" x14ac:dyDescent="0.3">
      <c r="A1553" s="10" t="s">
        <v>586</v>
      </c>
      <c r="B1553" s="10" t="s">
        <v>587</v>
      </c>
      <c r="C1553" s="14" t="str">
        <f>MID(B1553,FIND(",",B1553)+2,FIND(".",B1553)-FIND(",",B1553))</f>
        <v xml:space="preserve">Mr. </v>
      </c>
      <c r="D1553" s="8" t="str">
        <f>TRIM(MID(B1553,FIND(".",B1553)+1,LEN(B1553)))</f>
        <v>Joey</v>
      </c>
      <c r="E1553" s="8" t="str">
        <f>LEFT(B1553,FIND(",",B1553)-1)</f>
        <v>Hess</v>
      </c>
      <c r="F1553" s="8" t="str">
        <f>CONCATENATE(C1553,"",D1553," ",E1553)</f>
        <v>Mr. Joey Hess</v>
      </c>
    </row>
    <row r="1554" spans="1:6" x14ac:dyDescent="0.3">
      <c r="A1554" s="10" t="s">
        <v>588</v>
      </c>
      <c r="B1554" s="10" t="s">
        <v>589</v>
      </c>
      <c r="C1554" s="14" t="str">
        <f>MID(B1554,FIND(",",B1554)+2,FIND(".",B1554)-FIND(",",B1554))</f>
        <v xml:space="preserve">Ms. </v>
      </c>
      <c r="D1554" s="8" t="str">
        <f>TRIM(MID(B1554,FIND(".",B1554)+1,LEN(B1554)))</f>
        <v>Hillary L.</v>
      </c>
      <c r="E1554" s="8" t="str">
        <f>LEFT(B1554,FIND(",",B1554)-1)</f>
        <v>Shaw</v>
      </c>
      <c r="F1554" s="8" t="str">
        <f>CONCATENATE(C1554,"",D1554," ",E1554)</f>
        <v>Ms. Hillary L. Shaw</v>
      </c>
    </row>
    <row r="1555" spans="1:6" x14ac:dyDescent="0.3">
      <c r="A1555" s="10" t="s">
        <v>590</v>
      </c>
      <c r="B1555" s="10" t="s">
        <v>591</v>
      </c>
      <c r="C1555" s="14" t="str">
        <f>MID(B1555,FIND(",",B1555)+2,FIND(".",B1555)-FIND(",",B1555))</f>
        <v xml:space="preserve">Mr. </v>
      </c>
      <c r="D1555" s="8" t="str">
        <f>TRIM(MID(B1555,FIND(".",B1555)+1,LEN(B1555)))</f>
        <v>Eric J</v>
      </c>
      <c r="E1555" s="8" t="str">
        <f>LEFT(B1555,FIND(",",B1555)-1)</f>
        <v>Williams</v>
      </c>
      <c r="F1555" s="8" t="str">
        <f>CONCATENATE(C1555,"",D1555," ",E1555)</f>
        <v>Mr. Eric J Williams</v>
      </c>
    </row>
    <row r="1556" spans="1:6" x14ac:dyDescent="0.3">
      <c r="A1556" s="10" t="s">
        <v>592</v>
      </c>
      <c r="B1556" s="10" t="s">
        <v>593</v>
      </c>
      <c r="C1556" s="14" t="str">
        <f>MID(B1556,FIND(",",B1556)+2,FIND(".",B1556)-FIND(",",B1556))</f>
        <v xml:space="preserve">Mr. </v>
      </c>
      <c r="D1556" s="8" t="str">
        <f>TRIM(MID(B1556,FIND(".",B1556)+1,LEN(B1556)))</f>
        <v>Nicolas</v>
      </c>
      <c r="E1556" s="8" t="str">
        <f>LEFT(B1556,FIND(",",B1556)-1)</f>
        <v>Menzies</v>
      </c>
      <c r="F1556" s="8" t="str">
        <f>CONCATENATE(C1556,"",D1556," ",E1556)</f>
        <v>Mr. Nicolas Menzies</v>
      </c>
    </row>
    <row r="1557" spans="1:6" x14ac:dyDescent="0.3">
      <c r="A1557" s="10" t="s">
        <v>594</v>
      </c>
      <c r="B1557" s="10" t="s">
        <v>595</v>
      </c>
      <c r="C1557" s="14" t="str">
        <f>MID(B1557,FIND(",",B1557)+2,FIND(".",B1557)-FIND(",",B1557))</f>
        <v xml:space="preserve">Mr. </v>
      </c>
      <c r="D1557" s="8" t="str">
        <f>TRIM(MID(B1557,FIND(".",B1557)+1,LEN(B1557)))</f>
        <v>Marcel</v>
      </c>
      <c r="E1557" s="8" t="str">
        <f>LEFT(B1557,FIND(",",B1557)-1)</f>
        <v>Buehler</v>
      </c>
      <c r="F1557" s="8" t="str">
        <f>CONCATENATE(C1557,"",D1557," ",E1557)</f>
        <v>Mr. Marcel Buehler</v>
      </c>
    </row>
    <row r="1558" spans="1:6" x14ac:dyDescent="0.3">
      <c r="A1558" s="10" t="s">
        <v>596</v>
      </c>
      <c r="B1558" s="10" t="s">
        <v>597</v>
      </c>
      <c r="C1558" s="14" t="str">
        <f>MID(B1558,FIND(",",B1558)+2,FIND(".",B1558)-FIND(",",B1558))</f>
        <v xml:space="preserve">Ms. </v>
      </c>
      <c r="D1558" s="8" t="str">
        <f>TRIM(MID(B1558,FIND(".",B1558)+1,LEN(B1558)))</f>
        <v>Ashley N</v>
      </c>
      <c r="E1558" s="8" t="str">
        <f>LEFT(B1558,FIND(",",B1558)-1)</f>
        <v>Degen</v>
      </c>
      <c r="F1558" s="8" t="str">
        <f>CONCATENATE(C1558,"",D1558," ",E1558)</f>
        <v>Ms. Ashley N Degen</v>
      </c>
    </row>
    <row r="1559" spans="1:6" x14ac:dyDescent="0.3">
      <c r="A1559" s="10" t="s">
        <v>598</v>
      </c>
      <c r="B1559" s="10" t="s">
        <v>599</v>
      </c>
      <c r="C1559" s="14" t="str">
        <f>MID(B1559,FIND(",",B1559)+2,FIND(".",B1559)-FIND(",",B1559))</f>
        <v xml:space="preserve">Mr. </v>
      </c>
      <c r="D1559" s="8" t="str">
        <f>TRIM(MID(B1559,FIND(".",B1559)+1,LEN(B1559)))</f>
        <v>Evan D</v>
      </c>
      <c r="E1559" s="8" t="str">
        <f>LEFT(B1559,FIND(",",B1559)-1)</f>
        <v>Arsenault</v>
      </c>
      <c r="F1559" s="8" t="str">
        <f>CONCATENATE(C1559,"",D1559," ",E1559)</f>
        <v>Mr. Evan D Arsenault</v>
      </c>
    </row>
    <row r="1560" spans="1:6" x14ac:dyDescent="0.3">
      <c r="A1560" s="10" t="s">
        <v>6</v>
      </c>
      <c r="B1560" s="10" t="s">
        <v>7</v>
      </c>
      <c r="C1560" s="14" t="str">
        <f>MID(B1560,FIND(",",B1560)+2,FIND(".",B1560)-FIND(",",B1560))</f>
        <v xml:space="preserve">Mr. </v>
      </c>
      <c r="D1560" s="8" t="str">
        <f>TRIM(MID(B1560,FIND(".",B1560)+1,LEN(B1560)))</f>
        <v>Phil</v>
      </c>
      <c r="E1560" s="8" t="str">
        <f>LEFT(B1560,FIND(",",B1560)-1)</f>
        <v>Lu</v>
      </c>
      <c r="F1560" s="8" t="str">
        <f>CONCATENATE(C1560,"",D1560," ",E1560)</f>
        <v>Mr. Phil Lu</v>
      </c>
    </row>
    <row r="1561" spans="1:6" x14ac:dyDescent="0.3">
      <c r="A1561" s="10" t="s">
        <v>60</v>
      </c>
      <c r="B1561" s="10" t="s">
        <v>61</v>
      </c>
      <c r="C1561" s="14" t="str">
        <f>MID(B1561,FIND(",",B1561)+2,FIND(".",B1561)-FIND(",",B1561))</f>
        <v xml:space="preserve">Ms. </v>
      </c>
      <c r="D1561" s="8" t="str">
        <f>TRIM(MID(B1561,FIND(".",B1561)+1,LEN(B1561)))</f>
        <v>Natalie</v>
      </c>
      <c r="E1561" s="8" t="str">
        <f>LEFT(B1561,FIND(",",B1561)-1)</f>
        <v>Sachrajda</v>
      </c>
      <c r="F1561" s="8" t="str">
        <f>CONCATENATE(C1561,"",D1561," ",E1561)</f>
        <v>Ms. Natalie Sachrajda</v>
      </c>
    </row>
    <row r="1562" spans="1:6" x14ac:dyDescent="0.3">
      <c r="A1562" s="10" t="s">
        <v>600</v>
      </c>
      <c r="B1562" s="10" t="s">
        <v>601</v>
      </c>
      <c r="C1562" s="14" t="str">
        <f>MID(B1562,FIND(",",B1562)+2,FIND(".",B1562)-FIND(",",B1562))</f>
        <v xml:space="preserve">Ms. </v>
      </c>
      <c r="D1562" s="8" t="str">
        <f>TRIM(MID(B1562,FIND(".",B1562)+1,LEN(B1562)))</f>
        <v>Krisana</v>
      </c>
      <c r="E1562" s="8" t="str">
        <f>LEFT(B1562,FIND(",",B1562)-1)</f>
        <v>Hoff</v>
      </c>
      <c r="F1562" s="8" t="str">
        <f>CONCATENATE(C1562,"",D1562," ",E1562)</f>
        <v>Ms. Krisana Hoff</v>
      </c>
    </row>
    <row r="1563" spans="1:6" x14ac:dyDescent="0.3">
      <c r="A1563" s="10" t="s">
        <v>602</v>
      </c>
      <c r="B1563" s="10" t="s">
        <v>603</v>
      </c>
      <c r="C1563" s="14" t="str">
        <f>MID(B1563,FIND(",",B1563)+2,FIND(".",B1563)-FIND(",",B1563))</f>
        <v xml:space="preserve">Mr. </v>
      </c>
      <c r="D1563" s="8" t="str">
        <f>TRIM(MID(B1563,FIND(".",B1563)+1,LEN(B1563)))</f>
        <v>Kyle</v>
      </c>
      <c r="E1563" s="8" t="str">
        <f>LEFT(B1563,FIND(",",B1563)-1)</f>
        <v>Hall</v>
      </c>
      <c r="F1563" s="8" t="str">
        <f>CONCATENATE(C1563,"",D1563," ",E1563)</f>
        <v>Mr. Kyle Hall</v>
      </c>
    </row>
    <row r="1564" spans="1:6" x14ac:dyDescent="0.3">
      <c r="A1564" s="10" t="s">
        <v>604</v>
      </c>
      <c r="B1564" s="10" t="s">
        <v>605</v>
      </c>
      <c r="C1564" s="14" t="str">
        <f>MID(B1564,FIND(",",B1564)+2,FIND(".",B1564)-FIND(",",B1564))</f>
        <v xml:space="preserve">Ms. </v>
      </c>
      <c r="D1564" s="8" t="str">
        <f>TRIM(MID(B1564,FIND(".",B1564)+1,LEN(B1564)))</f>
        <v>Kate</v>
      </c>
      <c r="E1564" s="8" t="str">
        <f>LEFT(B1564,FIND(",",B1564)-1)</f>
        <v>Ashley</v>
      </c>
      <c r="F1564" s="8" t="str">
        <f>CONCATENATE(C1564,"",D1564," ",E1564)</f>
        <v>Ms. Kate Ashley</v>
      </c>
    </row>
    <row r="1565" spans="1:6" x14ac:dyDescent="0.3">
      <c r="A1565" s="10" t="s">
        <v>606</v>
      </c>
      <c r="B1565" s="10" t="s">
        <v>607</v>
      </c>
      <c r="C1565" s="14" t="str">
        <f>MID(B1565,FIND(",",B1565)+2,FIND(".",B1565)-FIND(",",B1565))</f>
        <v xml:space="preserve">Mr. </v>
      </c>
      <c r="D1565" s="8" t="str">
        <f>TRIM(MID(B1565,FIND(".",B1565)+1,LEN(B1565)))</f>
        <v>Martin A.</v>
      </c>
      <c r="E1565" s="8" t="str">
        <f>LEFT(B1565,FIND(",",B1565)-1)</f>
        <v>Rindahl</v>
      </c>
      <c r="F1565" s="8" t="str">
        <f>CONCATENATE(C1565,"",D1565," ",E1565)</f>
        <v>Mr. Martin A. Rindahl</v>
      </c>
    </row>
    <row r="1566" spans="1:6" x14ac:dyDescent="0.3">
      <c r="A1566" s="10" t="s">
        <v>608</v>
      </c>
      <c r="B1566" s="10" t="s">
        <v>609</v>
      </c>
      <c r="C1566" s="14" t="str">
        <f>MID(B1566,FIND(",",B1566)+2,FIND(".",B1566)-FIND(",",B1566))</f>
        <v xml:space="preserve">Ms. </v>
      </c>
      <c r="D1566" s="8" t="str">
        <f>TRIM(MID(B1566,FIND(".",B1566)+1,LEN(B1566)))</f>
        <v>Stacey</v>
      </c>
      <c r="E1566" s="8" t="str">
        <f>LEFT(B1566,FIND(",",B1566)-1)</f>
        <v>Clark</v>
      </c>
      <c r="F1566" s="8" t="str">
        <f>CONCATENATE(C1566,"",D1566," ",E1566)</f>
        <v>Ms. Stacey Clark</v>
      </c>
    </row>
    <row r="1567" spans="1:6" x14ac:dyDescent="0.3">
      <c r="A1567" s="10" t="s">
        <v>610</v>
      </c>
      <c r="B1567" s="10" t="s">
        <v>611</v>
      </c>
      <c r="C1567" s="14" t="str">
        <f>MID(B1567,FIND(",",B1567)+2,FIND(".",B1567)-FIND(",",B1567))</f>
        <v xml:space="preserve">Ms. </v>
      </c>
      <c r="D1567" s="8" t="str">
        <f>TRIM(MID(B1567,FIND(".",B1567)+1,LEN(B1567)))</f>
        <v>Christine</v>
      </c>
      <c r="E1567" s="8" t="str">
        <f>LEFT(B1567,FIND(",",B1567)-1)</f>
        <v>Irish</v>
      </c>
      <c r="F1567" s="8" t="str">
        <f>CONCATENATE(C1567,"",D1567," ",E1567)</f>
        <v>Ms. Christine Irish</v>
      </c>
    </row>
    <row r="1568" spans="1:6" x14ac:dyDescent="0.3">
      <c r="A1568" s="10" t="s">
        <v>612</v>
      </c>
      <c r="B1568" s="10" t="s">
        <v>613</v>
      </c>
      <c r="C1568" s="14" t="str">
        <f>MID(B1568,FIND(",",B1568)+2,FIND(".",B1568)-FIND(",",B1568))</f>
        <v xml:space="preserve">Ms. </v>
      </c>
      <c r="D1568" s="8" t="str">
        <f>TRIM(MID(B1568,FIND(".",B1568)+1,LEN(B1568)))</f>
        <v>Sarah C.</v>
      </c>
      <c r="E1568" s="8" t="str">
        <f>LEFT(B1568,FIND(",",B1568)-1)</f>
        <v>Richardson</v>
      </c>
      <c r="F1568" s="8" t="str">
        <f>CONCATENATE(C1568,"",D1568," ",E1568)</f>
        <v>Ms. Sarah C. Richardson</v>
      </c>
    </row>
    <row r="1569" spans="1:6" x14ac:dyDescent="0.3">
      <c r="A1569" s="10" t="s">
        <v>614</v>
      </c>
      <c r="B1569" s="10" t="s">
        <v>615</v>
      </c>
      <c r="C1569" s="14" t="str">
        <f>MID(B1569,FIND(",",B1569)+2,FIND(".",B1569)-FIND(",",B1569))</f>
        <v xml:space="preserve">Ms. </v>
      </c>
      <c r="D1569" s="8" t="str">
        <f>TRIM(MID(B1569,FIND(".",B1569)+1,LEN(B1569)))</f>
        <v>Megan</v>
      </c>
      <c r="E1569" s="8" t="str">
        <f>LEFT(B1569,FIND(",",B1569)-1)</f>
        <v>Dewitt</v>
      </c>
      <c r="F1569" s="8" t="str">
        <f>CONCATENATE(C1569,"",D1569," ",E1569)</f>
        <v>Ms. Megan Dewitt</v>
      </c>
    </row>
    <row r="1570" spans="1:6" x14ac:dyDescent="0.3">
      <c r="A1570" s="10" t="s">
        <v>616</v>
      </c>
      <c r="B1570" s="10" t="s">
        <v>617</v>
      </c>
      <c r="C1570" s="14" t="str">
        <f>MID(B1570,FIND(",",B1570)+2,FIND(".",B1570)-FIND(",",B1570))</f>
        <v xml:space="preserve">Mr. </v>
      </c>
      <c r="D1570" s="8" t="str">
        <f>TRIM(MID(B1570,FIND(".",B1570)+1,LEN(B1570)))</f>
        <v>Jason W</v>
      </c>
      <c r="E1570" s="8" t="str">
        <f>LEFT(B1570,FIND(",",B1570)-1)</f>
        <v>Hickman</v>
      </c>
      <c r="F1570" s="8" t="str">
        <f>CONCATENATE(C1570,"",D1570," ",E1570)</f>
        <v>Mr. Jason W Hickman</v>
      </c>
    </row>
    <row r="1571" spans="1:6" x14ac:dyDescent="0.3">
      <c r="A1571" s="10" t="s">
        <v>618</v>
      </c>
      <c r="B1571" s="10" t="s">
        <v>619</v>
      </c>
      <c r="C1571" s="14" t="str">
        <f>MID(B1571,FIND(",",B1571)+2,FIND(".",B1571)-FIND(",",B1571))</f>
        <v xml:space="preserve">Ms. </v>
      </c>
      <c r="D1571" s="8" t="str">
        <f>TRIM(MID(B1571,FIND(".",B1571)+1,LEN(B1571)))</f>
        <v>Michele</v>
      </c>
      <c r="E1571" s="8" t="str">
        <f>LEFT(B1571,FIND(",",B1571)-1)</f>
        <v>Gonzalez</v>
      </c>
      <c r="F1571" s="8" t="str">
        <f>CONCATENATE(C1571,"",D1571," ",E1571)</f>
        <v>Ms. Michele Gonzalez</v>
      </c>
    </row>
    <row r="1572" spans="1:6" x14ac:dyDescent="0.3">
      <c r="A1572" s="10" t="s">
        <v>62</v>
      </c>
      <c r="B1572" s="10" t="s">
        <v>63</v>
      </c>
      <c r="C1572" s="14" t="str">
        <f>MID(B1572,FIND(",",B1572)+2,FIND(".",B1572)-FIND(",",B1572))</f>
        <v xml:space="preserve">Ms. </v>
      </c>
      <c r="D1572" s="8" t="str">
        <f>TRIM(MID(B1572,FIND(".",B1572)+1,LEN(B1572)))</f>
        <v>Nicole J.</v>
      </c>
      <c r="E1572" s="8" t="str">
        <f>LEFT(B1572,FIND(",",B1572)-1)</f>
        <v>Gareri</v>
      </c>
      <c r="F1572" s="8" t="str">
        <f>CONCATENATE(C1572,"",D1572," ",E1572)</f>
        <v>Ms. Nicole J. Gareri</v>
      </c>
    </row>
    <row r="1573" spans="1:6" x14ac:dyDescent="0.3">
      <c r="A1573" s="10" t="s">
        <v>620</v>
      </c>
      <c r="B1573" s="10" t="s">
        <v>621</v>
      </c>
      <c r="C1573" s="14" t="str">
        <f>MID(B1573,FIND(",",B1573)+2,FIND(".",B1573)-FIND(",",B1573))</f>
        <v xml:space="preserve">Ms. </v>
      </c>
      <c r="D1573" s="8" t="str">
        <f>TRIM(MID(B1573,FIND(".",B1573)+1,LEN(B1573)))</f>
        <v>Nikki</v>
      </c>
      <c r="E1573" s="8" t="str">
        <f>LEFT(B1573,FIND(",",B1573)-1)</f>
        <v>Difani</v>
      </c>
      <c r="F1573" s="8" t="str">
        <f>CONCATENATE(C1573,"",D1573," ",E1573)</f>
        <v>Ms. Nikki Difani</v>
      </c>
    </row>
    <row r="1574" spans="1:6" x14ac:dyDescent="0.3">
      <c r="A1574" s="10" t="s">
        <v>622</v>
      </c>
      <c r="B1574" s="10" t="s">
        <v>623</v>
      </c>
      <c r="C1574" s="14" t="str">
        <f>MID(B1574,FIND(",",B1574)+2,FIND(".",B1574)-FIND(",",B1574))</f>
        <v xml:space="preserve">Mr. </v>
      </c>
      <c r="D1574" s="8" t="str">
        <f>TRIM(MID(B1574,FIND(".",B1574)+1,LEN(B1574)))</f>
        <v>Philip J.</v>
      </c>
      <c r="E1574" s="8" t="str">
        <f>LEFT(B1574,FIND(",",B1574)-1)</f>
        <v>Turner</v>
      </c>
      <c r="F1574" s="8" t="str">
        <f>CONCATENATE(C1574,"",D1574," ",E1574)</f>
        <v>Mr. Philip J. Turner</v>
      </c>
    </row>
    <row r="1575" spans="1:6" x14ac:dyDescent="0.3">
      <c r="A1575" s="10" t="s">
        <v>624</v>
      </c>
      <c r="B1575" s="10" t="s">
        <v>625</v>
      </c>
      <c r="C1575" s="14" t="str">
        <f>MID(B1575,FIND(",",B1575)+2,FIND(".",B1575)-FIND(",",B1575))</f>
        <v xml:space="preserve">Mr. </v>
      </c>
      <c r="D1575" s="8" t="str">
        <f>TRIM(MID(B1575,FIND(".",B1575)+1,LEN(B1575)))</f>
        <v>Bryan L</v>
      </c>
      <c r="E1575" s="8" t="str">
        <f>LEFT(B1575,FIND(",",B1575)-1)</f>
        <v>Widmann</v>
      </c>
      <c r="F1575" s="8" t="str">
        <f>CONCATENATE(C1575,"",D1575," ",E1575)</f>
        <v>Mr. Bryan L Widmann</v>
      </c>
    </row>
    <row r="1576" spans="1:6" x14ac:dyDescent="0.3">
      <c r="A1576" s="10" t="s">
        <v>626</v>
      </c>
      <c r="B1576" s="10" t="s">
        <v>627</v>
      </c>
      <c r="C1576" s="14" t="str">
        <f>MID(B1576,FIND(",",B1576)+2,FIND(".",B1576)-FIND(",",B1576))</f>
        <v xml:space="preserve">Mr. </v>
      </c>
      <c r="D1576" s="8" t="str">
        <f>TRIM(MID(B1576,FIND(".",B1576)+1,LEN(B1576)))</f>
        <v>Timothy F</v>
      </c>
      <c r="E1576" s="8" t="str">
        <f>LEFT(B1576,FIND(",",B1576)-1)</f>
        <v>Tunney</v>
      </c>
      <c r="F1576" s="8" t="str">
        <f>CONCATENATE(C1576,"",D1576," ",E1576)</f>
        <v>Mr. Timothy F Tunney</v>
      </c>
    </row>
    <row r="1577" spans="1:6" x14ac:dyDescent="0.3">
      <c r="A1577" s="10" t="s">
        <v>628</v>
      </c>
      <c r="B1577" s="10" t="s">
        <v>629</v>
      </c>
      <c r="C1577" s="14" t="str">
        <f>MID(B1577,FIND(",",B1577)+2,FIND(".",B1577)-FIND(",",B1577))</f>
        <v xml:space="preserve">Ms. </v>
      </c>
      <c r="D1577" s="8" t="str">
        <f>TRIM(MID(B1577,FIND(".",B1577)+1,LEN(B1577)))</f>
        <v>Angielyn M</v>
      </c>
      <c r="E1577" s="8" t="str">
        <f>LEFT(B1577,FIND(",",B1577)-1)</f>
        <v>San Juan</v>
      </c>
      <c r="F1577" s="8" t="str">
        <f>CONCATENATE(C1577,"",D1577," ",E1577)</f>
        <v>Ms. Angielyn M San Juan</v>
      </c>
    </row>
    <row r="1578" spans="1:6" x14ac:dyDescent="0.3">
      <c r="A1578" s="10" t="s">
        <v>630</v>
      </c>
      <c r="B1578" s="10" t="s">
        <v>631</v>
      </c>
      <c r="C1578" s="14" t="str">
        <f>MID(B1578,FIND(",",B1578)+2,FIND(".",B1578)-FIND(",",B1578))</f>
        <v xml:space="preserve">Ms. </v>
      </c>
      <c r="D1578" s="8" t="str">
        <f>TRIM(MID(B1578,FIND(".",B1578)+1,LEN(B1578)))</f>
        <v>Jeanie M.</v>
      </c>
      <c r="E1578" s="8" t="str">
        <f>LEFT(B1578,FIND(",",B1578)-1)</f>
        <v>Croll</v>
      </c>
      <c r="F1578" s="8" t="str">
        <f>CONCATENATE(C1578,"",D1578," ",E1578)</f>
        <v>Ms. Jeanie M. Croll</v>
      </c>
    </row>
    <row r="1579" spans="1:6" x14ac:dyDescent="0.3">
      <c r="A1579" s="10" t="s">
        <v>632</v>
      </c>
      <c r="B1579" s="10" t="s">
        <v>633</v>
      </c>
      <c r="C1579" s="14" t="str">
        <f>MID(B1579,FIND(",",B1579)+2,FIND(".",B1579)-FIND(",",B1579))</f>
        <v xml:space="preserve">Mr. </v>
      </c>
      <c r="D1579" s="8" t="str">
        <f>TRIM(MID(B1579,FIND(".",B1579)+1,LEN(B1579)))</f>
        <v>Greg</v>
      </c>
      <c r="E1579" s="8" t="str">
        <f>LEFT(B1579,FIND(",",B1579)-1)</f>
        <v>Rolfes</v>
      </c>
      <c r="F1579" s="8" t="str">
        <f>CONCATENATE(C1579,"",D1579," ",E1579)</f>
        <v>Mr. Greg Rolfes</v>
      </c>
    </row>
    <row r="1580" spans="1:6" x14ac:dyDescent="0.3">
      <c r="A1580" s="10" t="s">
        <v>634</v>
      </c>
      <c r="B1580" s="10" t="s">
        <v>635</v>
      </c>
      <c r="C1580" s="14" t="str">
        <f>MID(B1580,FIND(",",B1580)+2,FIND(".",B1580)-FIND(",",B1580))</f>
        <v xml:space="preserve">Mr. </v>
      </c>
      <c r="D1580" s="8" t="str">
        <f>TRIM(MID(B1580,FIND(".",B1580)+1,LEN(B1580)))</f>
        <v>John</v>
      </c>
      <c r="E1580" s="8" t="str">
        <f>LEFT(B1580,FIND(",",B1580)-1)</f>
        <v>Hinkle</v>
      </c>
      <c r="F1580" s="8" t="str">
        <f>CONCATENATE(C1580,"",D1580," ",E1580)</f>
        <v>Mr. John Hinkle</v>
      </c>
    </row>
    <row r="1581" spans="1:6" x14ac:dyDescent="0.3">
      <c r="A1581" s="10" t="s">
        <v>636</v>
      </c>
      <c r="B1581" s="10" t="s">
        <v>637</v>
      </c>
      <c r="C1581" s="14" t="str">
        <f>MID(B1581,FIND(",",B1581)+2,FIND(".",B1581)-FIND(",",B1581))</f>
        <v xml:space="preserve">Mr. </v>
      </c>
      <c r="D1581" s="8" t="str">
        <f>TRIM(MID(B1581,FIND(".",B1581)+1,LEN(B1581)))</f>
        <v>Aliaksandr</v>
      </c>
      <c r="E1581" s="8" t="str">
        <f>LEFT(B1581,FIND(",",B1581)-1)</f>
        <v>Leuchanka</v>
      </c>
      <c r="F1581" s="8" t="str">
        <f>CONCATENATE(C1581,"",D1581," ",E1581)</f>
        <v>Mr. Aliaksandr Leuchanka</v>
      </c>
    </row>
    <row r="1582" spans="1:6" x14ac:dyDescent="0.3">
      <c r="A1582" s="10" t="s">
        <v>638</v>
      </c>
      <c r="B1582" s="10" t="s">
        <v>639</v>
      </c>
      <c r="C1582" s="14" t="str">
        <f>MID(B1582,FIND(",",B1582)+2,FIND(".",B1582)-FIND(",",B1582))</f>
        <v xml:space="preserve">Mr. </v>
      </c>
      <c r="D1582" s="8" t="str">
        <f>TRIM(MID(B1582,FIND(".",B1582)+1,LEN(B1582)))</f>
        <v>Jason M.</v>
      </c>
      <c r="E1582" s="8" t="str">
        <f>LEFT(B1582,FIND(",",B1582)-1)</f>
        <v>Ayr</v>
      </c>
      <c r="F1582" s="8" t="str">
        <f>CONCATENATE(C1582,"",D1582," ",E1582)</f>
        <v>Mr. Jason M. Ayr</v>
      </c>
    </row>
    <row r="1583" spans="1:6" x14ac:dyDescent="0.3">
      <c r="A1583" s="10" t="s">
        <v>64</v>
      </c>
      <c r="B1583" s="10" t="s">
        <v>65</v>
      </c>
      <c r="C1583" s="14" t="str">
        <f>MID(B1583,FIND(",",B1583)+2,FIND(".",B1583)-FIND(",",B1583))</f>
        <v xml:space="preserve">Mr. </v>
      </c>
      <c r="D1583" s="8" t="str">
        <f>TRIM(MID(B1583,FIND(".",B1583)+1,LEN(B1583)))</f>
        <v>Jefferson D</v>
      </c>
      <c r="E1583" s="8" t="str">
        <f>LEFT(B1583,FIND(",",B1583)-1)</f>
        <v>Welch</v>
      </c>
      <c r="F1583" s="8" t="str">
        <f>CONCATENATE(C1583,"",D1583," ",E1583)</f>
        <v>Mr. Jefferson D Welch</v>
      </c>
    </row>
    <row r="1584" spans="1:6" x14ac:dyDescent="0.3">
      <c r="A1584" s="10" t="s">
        <v>640</v>
      </c>
      <c r="B1584" s="10" t="s">
        <v>641</v>
      </c>
      <c r="C1584" s="14" t="str">
        <f>MID(B1584,FIND(",",B1584)+2,FIND(".",B1584)-FIND(",",B1584))</f>
        <v xml:space="preserve">Ms. </v>
      </c>
      <c r="D1584" s="8" t="str">
        <f>TRIM(MID(B1584,FIND(".",B1584)+1,LEN(B1584)))</f>
        <v>Sheera K</v>
      </c>
      <c r="E1584" s="8" t="str">
        <f>LEFT(B1584,FIND(",",B1584)-1)</f>
        <v>Siegel</v>
      </c>
      <c r="F1584" s="8" t="str">
        <f>CONCATENATE(C1584,"",D1584," ",E1584)</f>
        <v>Ms. Sheera K Siegel</v>
      </c>
    </row>
    <row r="1585" spans="1:6" x14ac:dyDescent="0.3">
      <c r="A1585" s="10" t="s">
        <v>642</v>
      </c>
      <c r="B1585" s="10" t="s">
        <v>643</v>
      </c>
      <c r="C1585" s="14" t="str">
        <f>MID(B1585,FIND(",",B1585)+2,FIND(".",B1585)-FIND(",",B1585))</f>
        <v xml:space="preserve">Ms. </v>
      </c>
      <c r="D1585" s="8" t="str">
        <f>TRIM(MID(B1585,FIND(".",B1585)+1,LEN(B1585)))</f>
        <v>Janice</v>
      </c>
      <c r="E1585" s="8" t="str">
        <f>LEFT(B1585,FIND(",",B1585)-1)</f>
        <v>Penrose</v>
      </c>
      <c r="F1585" s="8" t="str">
        <f>CONCATENATE(C1585,"",D1585," ",E1585)</f>
        <v>Ms. Janice Penrose</v>
      </c>
    </row>
    <row r="1586" spans="1:6" x14ac:dyDescent="0.3">
      <c r="A1586" s="10" t="s">
        <v>644</v>
      </c>
      <c r="B1586" s="10" t="s">
        <v>645</v>
      </c>
      <c r="C1586" s="14" t="str">
        <f>MID(B1586,FIND(",",B1586)+2,FIND(".",B1586)-FIND(",",B1586))</f>
        <v xml:space="preserve">Mr. </v>
      </c>
      <c r="D1586" s="8" t="str">
        <f>TRIM(MID(B1586,FIND(".",B1586)+1,LEN(B1586)))</f>
        <v>Timothy G.</v>
      </c>
      <c r="E1586" s="8" t="str">
        <f>LEFT(B1586,FIND(",",B1586)-1)</f>
        <v>Schuler</v>
      </c>
      <c r="F1586" s="8" t="str">
        <f>CONCATENATE(C1586,"",D1586," ",E1586)</f>
        <v>Mr. Timothy G. Schuler</v>
      </c>
    </row>
    <row r="1587" spans="1:6" x14ac:dyDescent="0.3">
      <c r="A1587" s="10" t="s">
        <v>646</v>
      </c>
      <c r="B1587" s="10" t="s">
        <v>647</v>
      </c>
      <c r="C1587" s="14" t="str">
        <f>MID(B1587,FIND(",",B1587)+2,FIND(".",B1587)-FIND(",",B1587))</f>
        <v xml:space="preserve">Mr. </v>
      </c>
      <c r="D1587" s="8" t="str">
        <f>TRIM(MID(B1587,FIND(".",B1587)+1,LEN(B1587)))</f>
        <v>Alan R</v>
      </c>
      <c r="E1587" s="8" t="str">
        <f>LEFT(B1587,FIND(",",B1587)-1)</f>
        <v>Walker</v>
      </c>
      <c r="F1587" s="8" t="str">
        <f>CONCATENATE(C1587,"",D1587," ",E1587)</f>
        <v>Mr. Alan R Walker</v>
      </c>
    </row>
    <row r="1588" spans="1:6" x14ac:dyDescent="0.3">
      <c r="A1588" s="10" t="s">
        <v>648</v>
      </c>
      <c r="B1588" s="10" t="s">
        <v>649</v>
      </c>
      <c r="C1588" s="14" t="str">
        <f>MID(B1588,FIND(",",B1588)+2,FIND(".",B1588)-FIND(",",B1588))</f>
        <v xml:space="preserve">Mr. </v>
      </c>
      <c r="D1588" s="8" t="str">
        <f>TRIM(MID(B1588,FIND(".",B1588)+1,LEN(B1588)))</f>
        <v>Michael</v>
      </c>
      <c r="E1588" s="8" t="str">
        <f>LEFT(B1588,FIND(",",B1588)-1)</f>
        <v>Stange</v>
      </c>
      <c r="F1588" s="8" t="str">
        <f>CONCATENATE(C1588,"",D1588," ",E1588)</f>
        <v>Mr. Michael Stange</v>
      </c>
    </row>
    <row r="1589" spans="1:6" x14ac:dyDescent="0.3">
      <c r="A1589" s="10" t="s">
        <v>650</v>
      </c>
      <c r="B1589" s="10" t="s">
        <v>651</v>
      </c>
      <c r="C1589" s="14" t="str">
        <f>MID(B1589,FIND(",",B1589)+2,FIND(".",B1589)-FIND(",",B1589))</f>
        <v xml:space="preserve">Ms. </v>
      </c>
      <c r="D1589" s="8" t="str">
        <f>TRIM(MID(B1589,FIND(".",B1589)+1,LEN(B1589)))</f>
        <v>Marie-France</v>
      </c>
      <c r="E1589" s="8" t="str">
        <f>LEFT(B1589,FIND(",",B1589)-1)</f>
        <v>Roy</v>
      </c>
      <c r="F1589" s="8" t="str">
        <f>CONCATENATE(C1589,"",D1589," ",E1589)</f>
        <v>Ms. Marie-France Roy</v>
      </c>
    </row>
    <row r="1590" spans="1:6" x14ac:dyDescent="0.3">
      <c r="A1590" s="10" t="s">
        <v>652</v>
      </c>
      <c r="B1590" s="10" t="s">
        <v>653</v>
      </c>
      <c r="C1590" s="14" t="str">
        <f>MID(B1590,FIND(",",B1590)+2,FIND(".",B1590)-FIND(",",B1590))</f>
        <v xml:space="preserve">Mr. </v>
      </c>
      <c r="D1590" s="8" t="str">
        <f>TRIM(MID(B1590,FIND(".",B1590)+1,LEN(B1590)))</f>
        <v>Erik F.</v>
      </c>
      <c r="E1590" s="8" t="str">
        <f>LEFT(B1590,FIND(",",B1590)-1)</f>
        <v>Potere</v>
      </c>
      <c r="F1590" s="8" t="str">
        <f>CONCATENATE(C1590,"",D1590," ",E1590)</f>
        <v>Mr. Erik F. Potere</v>
      </c>
    </row>
    <row r="1591" spans="1:6" x14ac:dyDescent="0.3">
      <c r="A1591" s="10" t="s">
        <v>654</v>
      </c>
      <c r="B1591" s="10" t="s">
        <v>655</v>
      </c>
      <c r="C1591" s="14" t="str">
        <f>MID(B1591,FIND(",",B1591)+2,FIND(".",B1591)-FIND(",",B1591))</f>
        <v xml:space="preserve">Mr. </v>
      </c>
      <c r="D1591" s="8" t="str">
        <f>TRIM(MID(B1591,FIND(".",B1591)+1,LEN(B1591)))</f>
        <v>Andrew</v>
      </c>
      <c r="E1591" s="8" t="str">
        <f>LEFT(B1591,FIND(",",B1591)-1)</f>
        <v>Podgurski</v>
      </c>
      <c r="F1591" s="8" t="str">
        <f>CONCATENATE(C1591,"",D1591," ",E1591)</f>
        <v>Mr. Andrew Podgurski</v>
      </c>
    </row>
    <row r="1592" spans="1:6" x14ac:dyDescent="0.3">
      <c r="A1592" s="10" t="s">
        <v>656</v>
      </c>
      <c r="B1592" s="10" t="s">
        <v>657</v>
      </c>
      <c r="C1592" s="14" t="str">
        <f>MID(B1592,FIND(",",B1592)+2,FIND(".",B1592)-FIND(",",B1592))</f>
        <v xml:space="preserve">Mr. </v>
      </c>
      <c r="D1592" s="8" t="str">
        <f>TRIM(MID(B1592,FIND(".",B1592)+1,LEN(B1592)))</f>
        <v>Anthony</v>
      </c>
      <c r="E1592" s="8" t="str">
        <f>LEFT(B1592,FIND(",",B1592)-1)</f>
        <v>Diamond</v>
      </c>
      <c r="F1592" s="8" t="str">
        <f>CONCATENATE(C1592,"",D1592," ",E1592)</f>
        <v>Mr. Anthony Diamond</v>
      </c>
    </row>
    <row r="1593" spans="1:6" x14ac:dyDescent="0.3">
      <c r="A1593" s="10" t="s">
        <v>658</v>
      </c>
      <c r="B1593" s="10" t="s">
        <v>659</v>
      </c>
      <c r="C1593" s="14" t="str">
        <f>MID(B1593,FIND(",",B1593)+2,FIND(".",B1593)-FIND(",",B1593))</f>
        <v xml:space="preserve">Mr. </v>
      </c>
      <c r="D1593" s="8" t="str">
        <f>TRIM(MID(B1593,FIND(".",B1593)+1,LEN(B1593)))</f>
        <v>Chris</v>
      </c>
      <c r="E1593" s="8" t="str">
        <f>LEFT(B1593,FIND(",",B1593)-1)</f>
        <v>Sallade</v>
      </c>
      <c r="F1593" s="8" t="str">
        <f>CONCATENATE(C1593,"",D1593," ",E1593)</f>
        <v>Mr. Chris Sallade</v>
      </c>
    </row>
    <row r="1594" spans="1:6" x14ac:dyDescent="0.3">
      <c r="A1594" s="10" t="s">
        <v>66</v>
      </c>
      <c r="B1594" s="10" t="s">
        <v>67</v>
      </c>
      <c r="C1594" s="14" t="str">
        <f>MID(B1594,FIND(",",B1594)+2,FIND(".",B1594)-FIND(",",B1594))</f>
        <v xml:space="preserve">Mr. </v>
      </c>
      <c r="D1594" s="8" t="str">
        <f>TRIM(MID(B1594,FIND(".",B1594)+1,LEN(B1594)))</f>
        <v>Brendan D.</v>
      </c>
      <c r="E1594" s="8" t="str">
        <f>LEFT(B1594,FIND(",",B1594)-1)</f>
        <v>Prindiville</v>
      </c>
      <c r="F1594" s="8" t="str">
        <f>CONCATENATE(C1594,"",D1594," ",E1594)</f>
        <v>Mr. Brendan D. Prindiville</v>
      </c>
    </row>
    <row r="1595" spans="1:6" x14ac:dyDescent="0.3">
      <c r="A1595" s="10" t="s">
        <v>660</v>
      </c>
      <c r="B1595" s="10" t="s">
        <v>661</v>
      </c>
      <c r="C1595" s="14" t="str">
        <f>MID(B1595,FIND(",",B1595)+2,FIND(".",B1595)-FIND(",",B1595))</f>
        <v xml:space="preserve">Mr. </v>
      </c>
      <c r="D1595" s="8" t="str">
        <f>TRIM(MID(B1595,FIND(".",B1595)+1,LEN(B1595)))</f>
        <v>Yu</v>
      </c>
      <c r="E1595" s="8" t="str">
        <f>LEFT(B1595,FIND(",",B1595)-1)</f>
        <v>Zhang</v>
      </c>
      <c r="F1595" s="8" t="str">
        <f>CONCATENATE(C1595,"",D1595," ",E1595)</f>
        <v>Mr. Yu Zhang</v>
      </c>
    </row>
    <row r="1596" spans="1:6" x14ac:dyDescent="0.3">
      <c r="A1596" s="10" t="s">
        <v>662</v>
      </c>
      <c r="B1596" s="10" t="s">
        <v>663</v>
      </c>
      <c r="C1596" s="14" t="str">
        <f>MID(B1596,FIND(",",B1596)+2,FIND(".",B1596)-FIND(",",B1596))</f>
        <v xml:space="preserve">Mr. </v>
      </c>
      <c r="D1596" s="8" t="str">
        <f>TRIM(MID(B1596,FIND(".",B1596)+1,LEN(B1596)))</f>
        <v>Caleb N</v>
      </c>
      <c r="E1596" s="8" t="str">
        <f>LEFT(B1596,FIND(",",B1596)-1)</f>
        <v>Chatfield</v>
      </c>
      <c r="F1596" s="8" t="str">
        <f>CONCATENATE(C1596,"",D1596," ",E1596)</f>
        <v>Mr. Caleb N Chatfield</v>
      </c>
    </row>
    <row r="1597" spans="1:6" x14ac:dyDescent="0.3">
      <c r="A1597" s="10" t="s">
        <v>664</v>
      </c>
      <c r="B1597" s="10" t="s">
        <v>665</v>
      </c>
      <c r="C1597" s="14" t="str">
        <f>MID(B1597,FIND(",",B1597)+2,FIND(".",B1597)-FIND(",",B1597))</f>
        <v xml:space="preserve">Mr. </v>
      </c>
      <c r="D1597" s="8" t="str">
        <f>TRIM(MID(B1597,FIND(".",B1597)+1,LEN(B1597)))</f>
        <v>Jason M.</v>
      </c>
      <c r="E1597" s="8" t="str">
        <f>LEFT(B1597,FIND(",",B1597)-1)</f>
        <v>Bruns</v>
      </c>
      <c r="F1597" s="8" t="str">
        <f>CONCATENATE(C1597,"",D1597," ",E1597)</f>
        <v>Mr. Jason M. Bruns</v>
      </c>
    </row>
    <row r="1598" spans="1:6" x14ac:dyDescent="0.3">
      <c r="A1598" s="10" t="s">
        <v>666</v>
      </c>
      <c r="B1598" s="10" t="s">
        <v>667</v>
      </c>
      <c r="C1598" s="14" t="str">
        <f>MID(B1598,FIND(",",B1598)+2,FIND(".",B1598)-FIND(",",B1598))</f>
        <v xml:space="preserve">Ms. </v>
      </c>
      <c r="D1598" s="8" t="str">
        <f>TRIM(MID(B1598,FIND(".",B1598)+1,LEN(B1598)))</f>
        <v>Angela R</v>
      </c>
      <c r="E1598" s="8" t="str">
        <f>LEFT(B1598,FIND(",",B1598)-1)</f>
        <v>Yochum</v>
      </c>
      <c r="F1598" s="8" t="str">
        <f>CONCATENATE(C1598,"",D1598," ",E1598)</f>
        <v>Ms. Angela R Yochum</v>
      </c>
    </row>
    <row r="1599" spans="1:6" x14ac:dyDescent="0.3">
      <c r="A1599" s="10" t="s">
        <v>668</v>
      </c>
      <c r="B1599" s="10" t="s">
        <v>669</v>
      </c>
      <c r="C1599" s="14" t="str">
        <f>MID(B1599,FIND(",",B1599)+2,FIND(".",B1599)-FIND(",",B1599))</f>
        <v xml:space="preserve">Mr. </v>
      </c>
      <c r="D1599" s="8" t="str">
        <f>TRIM(MID(B1599,FIND(".",B1599)+1,LEN(B1599)))</f>
        <v>Keith J</v>
      </c>
      <c r="E1599" s="8" t="str">
        <f>LEFT(B1599,FIND(",",B1599)-1)</f>
        <v>Freeburn</v>
      </c>
      <c r="F1599" s="8" t="str">
        <f>CONCATENATE(C1599,"",D1599," ",E1599)</f>
        <v>Mr. Keith J Freeburn</v>
      </c>
    </row>
    <row r="1600" spans="1:6" x14ac:dyDescent="0.3">
      <c r="A1600" s="10" t="s">
        <v>670</v>
      </c>
      <c r="B1600" s="10" t="s">
        <v>671</v>
      </c>
      <c r="C1600" s="14" t="str">
        <f>MID(B1600,FIND(",",B1600)+2,FIND(".",B1600)-FIND(",",B1600))</f>
        <v xml:space="preserve">Ms. </v>
      </c>
      <c r="D1600" s="8" t="str">
        <f>TRIM(MID(B1600,FIND(".",B1600)+1,LEN(B1600)))</f>
        <v>Emma</v>
      </c>
      <c r="E1600" s="8" t="str">
        <f>LEFT(B1600,FIND(",",B1600)-1)</f>
        <v>Spencer</v>
      </c>
      <c r="F1600" s="8" t="str">
        <f>CONCATENATE(C1600,"",D1600," ",E1600)</f>
        <v>Ms. Emma Spencer</v>
      </c>
    </row>
    <row r="1601" spans="1:6" x14ac:dyDescent="0.3">
      <c r="A1601" s="10" t="s">
        <v>672</v>
      </c>
      <c r="B1601" s="10" t="s">
        <v>673</v>
      </c>
      <c r="C1601" s="14" t="str">
        <f>MID(B1601,FIND(",",B1601)+2,FIND(".",B1601)-FIND(",",B1601))</f>
        <v xml:space="preserve">Mr. </v>
      </c>
      <c r="D1601" s="8" t="str">
        <f>TRIM(MID(B1601,FIND(".",B1601)+1,LEN(B1601)))</f>
        <v>Nathan A</v>
      </c>
      <c r="E1601" s="8" t="str">
        <f>LEFT(B1601,FIND(",",B1601)-1)</f>
        <v>Jarosik</v>
      </c>
      <c r="F1601" s="8" t="str">
        <f>CONCATENATE(C1601,"",D1601," ",E1601)</f>
        <v>Mr. Nathan A Jarosik</v>
      </c>
    </row>
    <row r="1602" spans="1:6" x14ac:dyDescent="0.3">
      <c r="A1602" s="10" t="s">
        <v>674</v>
      </c>
      <c r="B1602" s="10" t="s">
        <v>675</v>
      </c>
      <c r="C1602" s="14" t="str">
        <f>MID(B1602,FIND(",",B1602)+2,FIND(".",B1602)-FIND(",",B1602))</f>
        <v xml:space="preserve">Ms. </v>
      </c>
      <c r="D1602" s="8" t="str">
        <f>TRIM(MID(B1602,FIND(".",B1602)+1,LEN(B1602)))</f>
        <v>Kathryn</v>
      </c>
      <c r="E1602" s="8" t="str">
        <f>LEFT(B1602,FIND(",",B1602)-1)</f>
        <v>Heinzen</v>
      </c>
      <c r="F1602" s="8" t="str">
        <f>CONCATENATE(C1602,"",D1602," ",E1602)</f>
        <v>Ms. Kathryn Heinzen</v>
      </c>
    </row>
    <row r="1603" spans="1:6" x14ac:dyDescent="0.3">
      <c r="A1603" s="10" t="s">
        <v>676</v>
      </c>
      <c r="B1603" s="10" t="s">
        <v>677</v>
      </c>
      <c r="C1603" s="14" t="str">
        <f>MID(B1603,FIND(",",B1603)+2,FIND(".",B1603)-FIND(",",B1603))</f>
        <v xml:space="preserve">Ms. </v>
      </c>
      <c r="D1603" s="8" t="str">
        <f>TRIM(MID(B1603,FIND(".",B1603)+1,LEN(B1603)))</f>
        <v>Elizabeth H.</v>
      </c>
      <c r="E1603" s="8" t="str">
        <f>LEFT(B1603,FIND(",",B1603)-1)</f>
        <v>Kelley</v>
      </c>
      <c r="F1603" s="8" t="str">
        <f>CONCATENATE(C1603,"",D1603," ",E1603)</f>
        <v>Ms. Elizabeth H. Kelley</v>
      </c>
    </row>
    <row r="1604" spans="1:6" x14ac:dyDescent="0.3">
      <c r="A1604" s="10" t="s">
        <v>678</v>
      </c>
      <c r="B1604" s="10" t="s">
        <v>679</v>
      </c>
      <c r="C1604" s="14" t="str">
        <f>MID(B1604,FIND(",",B1604)+2,FIND(".",B1604)-FIND(",",B1604))</f>
        <v xml:space="preserve">Mr. </v>
      </c>
      <c r="D1604" s="8" t="str">
        <f>TRIM(MID(B1604,FIND(".",B1604)+1,LEN(B1604)))</f>
        <v>Ben</v>
      </c>
      <c r="E1604" s="8" t="str">
        <f>LEFT(B1604,FIND(",",B1604)-1)</f>
        <v>Thacker</v>
      </c>
      <c r="F1604" s="8" t="str">
        <f>CONCATENATE(C1604,"",D1604," ",E1604)</f>
        <v>Mr. Ben Thacker</v>
      </c>
    </row>
    <row r="1605" spans="1:6" x14ac:dyDescent="0.3">
      <c r="A1605" s="10" t="s">
        <v>68</v>
      </c>
      <c r="B1605" s="10" t="s">
        <v>69</v>
      </c>
      <c r="C1605" s="14" t="str">
        <f>MID(B1605,FIND(",",B1605)+2,FIND(".",B1605)-FIND(",",B1605))</f>
        <v xml:space="preserve">Ms. </v>
      </c>
      <c r="D1605" s="8" t="str">
        <f>TRIM(MID(B1605,FIND(".",B1605)+1,LEN(B1605)))</f>
        <v>Courtney</v>
      </c>
      <c r="E1605" s="8" t="str">
        <f>LEFT(B1605,FIND(",",B1605)-1)</f>
        <v>Kincaid</v>
      </c>
      <c r="F1605" s="8" t="str">
        <f>CONCATENATE(C1605,"",D1605," ",E1605)</f>
        <v>Ms. Courtney Kincaid</v>
      </c>
    </row>
    <row r="1606" spans="1:6" x14ac:dyDescent="0.3">
      <c r="A1606" s="10" t="s">
        <v>680</v>
      </c>
      <c r="B1606" s="10" t="s">
        <v>681</v>
      </c>
      <c r="C1606" s="14" t="str">
        <f>MID(B1606,FIND(",",B1606)+2,FIND(".",B1606)-FIND(",",B1606))</f>
        <v xml:space="preserve">Ms. </v>
      </c>
      <c r="D1606" s="8" t="str">
        <f>TRIM(MID(B1606,FIND(".",B1606)+1,LEN(B1606)))</f>
        <v>Cheryl A</v>
      </c>
      <c r="E1606" s="8" t="str">
        <f>LEFT(B1606,FIND(",",B1606)-1)</f>
        <v>Jeseritz</v>
      </c>
      <c r="F1606" s="8" t="str">
        <f>CONCATENATE(C1606,"",D1606," ",E1606)</f>
        <v>Ms. Cheryl A Jeseritz</v>
      </c>
    </row>
    <row r="1607" spans="1:6" x14ac:dyDescent="0.3">
      <c r="A1607" s="10" t="s">
        <v>682</v>
      </c>
      <c r="B1607" s="10" t="s">
        <v>683</v>
      </c>
      <c r="C1607" s="14" t="str">
        <f>MID(B1607,FIND(",",B1607)+2,FIND(".",B1607)-FIND(",",B1607))</f>
        <v xml:space="preserve">Ms. </v>
      </c>
      <c r="D1607" s="8" t="str">
        <f>TRIM(MID(B1607,FIND(".",B1607)+1,LEN(B1607)))</f>
        <v>Kimberly A</v>
      </c>
      <c r="E1607" s="8" t="str">
        <f>LEFT(B1607,FIND(",",B1607)-1)</f>
        <v>Hohman</v>
      </c>
      <c r="F1607" s="8" t="str">
        <f>CONCATENATE(C1607,"",D1607," ",E1607)</f>
        <v>Ms. Kimberly A Hohman</v>
      </c>
    </row>
    <row r="1608" spans="1:6" x14ac:dyDescent="0.3">
      <c r="A1608" s="10" t="s">
        <v>684</v>
      </c>
      <c r="B1608" s="10" t="s">
        <v>685</v>
      </c>
      <c r="C1608" s="14" t="str">
        <f>MID(B1608,FIND(",",B1608)+2,FIND(".",B1608)-FIND(",",B1608))</f>
        <v xml:space="preserve">Ms. </v>
      </c>
      <c r="D1608" s="8" t="str">
        <f>TRIM(MID(B1608,FIND(".",B1608)+1,LEN(B1608)))</f>
        <v>Cynthia</v>
      </c>
      <c r="E1608" s="8" t="str">
        <f>LEFT(B1608,FIND(",",B1608)-1)</f>
        <v>Hill</v>
      </c>
      <c r="F1608" s="8" t="str">
        <f>CONCATENATE(C1608,"",D1608," ",E1608)</f>
        <v>Ms. Cynthia Hill</v>
      </c>
    </row>
    <row r="1609" spans="1:6" x14ac:dyDescent="0.3">
      <c r="A1609" s="10" t="s">
        <v>686</v>
      </c>
      <c r="B1609" s="10" t="s">
        <v>687</v>
      </c>
      <c r="C1609" s="14" t="str">
        <f>MID(B1609,FIND(",",B1609)+2,FIND(".",B1609)-FIND(",",B1609))</f>
        <v xml:space="preserve">Ms. </v>
      </c>
      <c r="D1609" s="8" t="str">
        <f>TRIM(MID(B1609,FIND(".",B1609)+1,LEN(B1609)))</f>
        <v>Jessica</v>
      </c>
      <c r="E1609" s="8" t="str">
        <f>LEFT(B1609,FIND(",",B1609)-1)</f>
        <v>Kuepfer</v>
      </c>
      <c r="F1609" s="8" t="str">
        <f>CONCATENATE(C1609,"",D1609," ",E1609)</f>
        <v>Ms. Jessica Kuepfer</v>
      </c>
    </row>
    <row r="1610" spans="1:6" x14ac:dyDescent="0.3">
      <c r="A1610" s="10" t="s">
        <v>688</v>
      </c>
      <c r="B1610" s="10" t="s">
        <v>689</v>
      </c>
      <c r="C1610" s="14" t="str">
        <f>MID(B1610,FIND(",",B1610)+2,FIND(".",B1610)-FIND(",",B1610))</f>
        <v xml:space="preserve">Mr. </v>
      </c>
      <c r="D1610" s="8" t="str">
        <f>TRIM(MID(B1610,FIND(".",B1610)+1,LEN(B1610)))</f>
        <v>Bruce</v>
      </c>
      <c r="E1610" s="8" t="str">
        <f>LEFT(B1610,FIND(",",B1610)-1)</f>
        <v>Kaczmarek</v>
      </c>
      <c r="F1610" s="8" t="str">
        <f>CONCATENATE(C1610,"",D1610," ",E1610)</f>
        <v>Mr. Bruce Kaczmarek</v>
      </c>
    </row>
    <row r="1611" spans="1:6" x14ac:dyDescent="0.3">
      <c r="A1611" s="10" t="s">
        <v>690</v>
      </c>
      <c r="B1611" s="10" t="s">
        <v>691</v>
      </c>
      <c r="C1611" s="14" t="str">
        <f>MID(B1611,FIND(",",B1611)+2,FIND(".",B1611)-FIND(",",B1611))</f>
        <v xml:space="preserve">Ms. </v>
      </c>
      <c r="D1611" s="8" t="str">
        <f>TRIM(MID(B1611,FIND(".",B1611)+1,LEN(B1611)))</f>
        <v>Allison</v>
      </c>
      <c r="E1611" s="8" t="str">
        <f>LEFT(B1611,FIND(",",B1611)-1)</f>
        <v>Pitt</v>
      </c>
      <c r="F1611" s="8" t="str">
        <f>CONCATENATE(C1611,"",D1611," ",E1611)</f>
        <v>Ms. Allison Pitt</v>
      </c>
    </row>
    <row r="1612" spans="1:6" x14ac:dyDescent="0.3">
      <c r="A1612" s="10" t="s">
        <v>692</v>
      </c>
      <c r="B1612" s="10" t="s">
        <v>693</v>
      </c>
      <c r="C1612" s="14" t="str">
        <f>MID(B1612,FIND(",",B1612)+2,FIND(".",B1612)-FIND(",",B1612))</f>
        <v xml:space="preserve">Mr. </v>
      </c>
      <c r="D1612" s="8" t="str">
        <f>TRIM(MID(B1612,FIND(".",B1612)+1,LEN(B1612)))</f>
        <v>Alex</v>
      </c>
      <c r="E1612" s="8" t="str">
        <f>LEFT(B1612,FIND(",",B1612)-1)</f>
        <v>Lorton</v>
      </c>
      <c r="F1612" s="8" t="str">
        <f>CONCATENATE(C1612,"",D1612," ",E1612)</f>
        <v>Mr. Alex Lorton</v>
      </c>
    </row>
    <row r="1613" spans="1:6" x14ac:dyDescent="0.3">
      <c r="A1613" s="10" t="s">
        <v>694</v>
      </c>
      <c r="B1613" s="10" t="s">
        <v>695</v>
      </c>
      <c r="C1613" s="14" t="str">
        <f>MID(B1613,FIND(",",B1613)+2,FIND(".",B1613)-FIND(",",B1613))</f>
        <v xml:space="preserve">Ms. </v>
      </c>
      <c r="D1613" s="8" t="str">
        <f>TRIM(MID(B1613,FIND(".",B1613)+1,LEN(B1613)))</f>
        <v>Gabriela</v>
      </c>
      <c r="E1613" s="8" t="str">
        <f>LEFT(B1613,FIND(",",B1613)-1)</f>
        <v>Castaneda</v>
      </c>
      <c r="F1613" s="8" t="str">
        <f>CONCATENATE(C1613,"",D1613," ",E1613)</f>
        <v>Ms. Gabriela Castaneda</v>
      </c>
    </row>
    <row r="1614" spans="1:6" x14ac:dyDescent="0.3">
      <c r="A1614" s="10" t="s">
        <v>696</v>
      </c>
      <c r="B1614" s="10" t="s">
        <v>697</v>
      </c>
      <c r="C1614" s="14" t="str">
        <f>MID(B1614,FIND(",",B1614)+2,FIND(".",B1614)-FIND(",",B1614))</f>
        <v xml:space="preserve">Ms. </v>
      </c>
      <c r="D1614" s="8" t="str">
        <f>TRIM(MID(B1614,FIND(".",B1614)+1,LEN(B1614)))</f>
        <v>Sharon</v>
      </c>
      <c r="E1614" s="8" t="str">
        <f>LEFT(B1614,FIND(",",B1614)-1)</f>
        <v>Cherop</v>
      </c>
      <c r="F1614" s="8" t="str">
        <f>CONCATENATE(C1614,"",D1614," ",E1614)</f>
        <v>Ms. Sharon Cherop</v>
      </c>
    </row>
    <row r="1615" spans="1:6" x14ac:dyDescent="0.3">
      <c r="A1615" s="10" t="s">
        <v>698</v>
      </c>
      <c r="B1615" s="10" t="s">
        <v>699</v>
      </c>
      <c r="C1615" s="14" t="str">
        <f>MID(B1615,FIND(",",B1615)+2,FIND(".",B1615)-FIND(",",B1615))</f>
        <v xml:space="preserve">Mr. </v>
      </c>
      <c r="D1615" s="8" t="str">
        <f>TRIM(MID(B1615,FIND(".",B1615)+1,LEN(B1615)))</f>
        <v>Jason A</v>
      </c>
      <c r="E1615" s="8" t="str">
        <f>LEFT(B1615,FIND(",",B1615)-1)</f>
        <v>Howell</v>
      </c>
      <c r="F1615" s="8" t="str">
        <f>CONCATENATE(C1615,"",D1615," ",E1615)</f>
        <v>Mr. Jason A Howell</v>
      </c>
    </row>
    <row r="1616" spans="1:6" x14ac:dyDescent="0.3">
      <c r="A1616" s="10" t="s">
        <v>70</v>
      </c>
      <c r="B1616" s="10" t="s">
        <v>71</v>
      </c>
      <c r="C1616" s="14" t="str">
        <f>MID(B1616,FIND(",",B1616)+2,FIND(".",B1616)-FIND(",",B1616))</f>
        <v xml:space="preserve">Ms. </v>
      </c>
      <c r="D1616" s="8" t="str">
        <f>TRIM(MID(B1616,FIND(".",B1616)+1,LEN(B1616)))</f>
        <v>Sydney L.</v>
      </c>
      <c r="E1616" s="8" t="str">
        <f>LEFT(B1616,FIND(",",B1616)-1)</f>
        <v>Bruestle</v>
      </c>
      <c r="F1616" s="8" t="str">
        <f>CONCATENATE(C1616,"",D1616," ",E1616)</f>
        <v>Ms. Sydney L. Bruestle</v>
      </c>
    </row>
    <row r="1617" spans="1:6" x14ac:dyDescent="0.3">
      <c r="A1617" s="10" t="s">
        <v>700</v>
      </c>
      <c r="B1617" s="10" t="s">
        <v>701</v>
      </c>
      <c r="C1617" s="14" t="str">
        <f>MID(B1617,FIND(",",B1617)+2,FIND(".",B1617)-FIND(",",B1617))</f>
        <v xml:space="preserve">Ms. </v>
      </c>
      <c r="D1617" s="8" t="str">
        <f>TRIM(MID(B1617,FIND(".",B1617)+1,LEN(B1617)))</f>
        <v>Chelsey C.</v>
      </c>
      <c r="E1617" s="8" t="str">
        <f>LEFT(B1617,FIND(",",B1617)-1)</f>
        <v>Palmer</v>
      </c>
      <c r="F1617" s="8" t="str">
        <f>CONCATENATE(C1617,"",D1617," ",E1617)</f>
        <v>Ms. Chelsey C. Palmer</v>
      </c>
    </row>
    <row r="1618" spans="1:6" x14ac:dyDescent="0.3">
      <c r="A1618" s="10" t="s">
        <v>702</v>
      </c>
      <c r="B1618" s="10" t="s">
        <v>703</v>
      </c>
      <c r="C1618" s="14" t="str">
        <f>MID(B1618,FIND(",",B1618)+2,FIND(".",B1618)-FIND(",",B1618))</f>
        <v xml:space="preserve">Mr. </v>
      </c>
      <c r="D1618" s="8" t="str">
        <f>TRIM(MID(B1618,FIND(".",B1618)+1,LEN(B1618)))</f>
        <v>Devon A.</v>
      </c>
      <c r="E1618" s="8" t="str">
        <f>LEFT(B1618,FIND(",",B1618)-1)</f>
        <v>Olson</v>
      </c>
      <c r="F1618" s="8" t="str">
        <f>CONCATENATE(C1618,"",D1618," ",E1618)</f>
        <v>Mr. Devon A. Olson</v>
      </c>
    </row>
    <row r="1619" spans="1:6" x14ac:dyDescent="0.3">
      <c r="A1619" s="10" t="s">
        <v>704</v>
      </c>
      <c r="B1619" s="10" t="s">
        <v>705</v>
      </c>
      <c r="C1619" s="14" t="str">
        <f>MID(B1619,FIND(",",B1619)+2,FIND(".",B1619)-FIND(",",B1619))</f>
        <v xml:space="preserve">Ms. </v>
      </c>
      <c r="D1619" s="8" t="str">
        <f>TRIM(MID(B1619,FIND(".",B1619)+1,LEN(B1619)))</f>
        <v>Joni L</v>
      </c>
      <c r="E1619" s="8" t="str">
        <f>LEFT(B1619,FIND(",",B1619)-1)</f>
        <v>Waldron</v>
      </c>
      <c r="F1619" s="8" t="str">
        <f>CONCATENATE(C1619,"",D1619," ",E1619)</f>
        <v>Ms. Joni L Waldron</v>
      </c>
    </row>
    <row r="1620" spans="1:6" x14ac:dyDescent="0.3">
      <c r="A1620" s="10" t="s">
        <v>706</v>
      </c>
      <c r="B1620" s="10" t="s">
        <v>707</v>
      </c>
      <c r="C1620" s="14" t="str">
        <f>MID(B1620,FIND(",",B1620)+2,FIND(".",B1620)-FIND(",",B1620))</f>
        <v xml:space="preserve">Mr. </v>
      </c>
      <c r="D1620" s="8" t="str">
        <f>TRIM(MID(B1620,FIND(".",B1620)+1,LEN(B1620)))</f>
        <v>Colin</v>
      </c>
      <c r="E1620" s="8" t="str">
        <f>LEFT(B1620,FIND(",",B1620)-1)</f>
        <v>Meyer</v>
      </c>
      <c r="F1620" s="8" t="str">
        <f>CONCATENATE(C1620,"",D1620," ",E1620)</f>
        <v>Mr. Colin Meyer</v>
      </c>
    </row>
    <row r="1621" spans="1:6" x14ac:dyDescent="0.3">
      <c r="A1621" s="10" t="s">
        <v>708</v>
      </c>
      <c r="B1621" s="10" t="s">
        <v>709</v>
      </c>
      <c r="C1621" s="14" t="str">
        <f>MID(B1621,FIND(",",B1621)+2,FIND(".",B1621)-FIND(",",B1621))</f>
        <v xml:space="preserve">Ms. </v>
      </c>
      <c r="D1621" s="8" t="str">
        <f>TRIM(MID(B1621,FIND(".",B1621)+1,LEN(B1621)))</f>
        <v>Rachael</v>
      </c>
      <c r="E1621" s="8" t="str">
        <f>LEFT(B1621,FIND(",",B1621)-1)</f>
        <v>Stack</v>
      </c>
      <c r="F1621" s="8" t="str">
        <f>CONCATENATE(C1621,"",D1621," ",E1621)</f>
        <v>Ms. Rachael Stack</v>
      </c>
    </row>
    <row r="1622" spans="1:6" x14ac:dyDescent="0.3">
      <c r="A1622" s="10" t="s">
        <v>710</v>
      </c>
      <c r="B1622" s="10" t="s">
        <v>711</v>
      </c>
      <c r="C1622" s="14" t="str">
        <f>MID(B1622,FIND(",",B1622)+2,FIND(".",B1622)-FIND(",",B1622))</f>
        <v xml:space="preserve">Ms. </v>
      </c>
      <c r="D1622" s="8" t="str">
        <f>TRIM(MID(B1622,FIND(".",B1622)+1,LEN(B1622)))</f>
        <v>Maricela</v>
      </c>
      <c r="E1622" s="8" t="str">
        <f>LEFT(B1622,FIND(",",B1622)-1)</f>
        <v>Sanchez Y Torres</v>
      </c>
      <c r="F1622" s="8" t="str">
        <f>CONCATENATE(C1622,"",D1622," ",E1622)</f>
        <v>Ms. Maricela Sanchez Y Torres</v>
      </c>
    </row>
    <row r="1623" spans="1:6" x14ac:dyDescent="0.3">
      <c r="A1623" s="10" t="s">
        <v>712</v>
      </c>
      <c r="B1623" s="10" t="s">
        <v>713</v>
      </c>
      <c r="C1623" s="14" t="str">
        <f>MID(B1623,FIND(",",B1623)+2,FIND(".",B1623)-FIND(",",B1623))</f>
        <v xml:space="preserve">Ms. </v>
      </c>
      <c r="D1623" s="8" t="str">
        <f>TRIM(MID(B1623,FIND(".",B1623)+1,LEN(B1623)))</f>
        <v>Marie</v>
      </c>
      <c r="E1623" s="8" t="str">
        <f>LEFT(B1623,FIND(",",B1623)-1)</f>
        <v>Daniels</v>
      </c>
      <c r="F1623" s="8" t="str">
        <f>CONCATENATE(C1623,"",D1623," ",E1623)</f>
        <v>Ms. Marie Daniels</v>
      </c>
    </row>
    <row r="1624" spans="1:6" x14ac:dyDescent="0.3">
      <c r="A1624" s="10" t="s">
        <v>714</v>
      </c>
      <c r="B1624" s="10" t="s">
        <v>715</v>
      </c>
      <c r="C1624" s="14" t="str">
        <f>MID(B1624,FIND(",",B1624)+2,FIND(".",B1624)-FIND(",",B1624))</f>
        <v xml:space="preserve">Mr. </v>
      </c>
      <c r="D1624" s="8" t="str">
        <f>TRIM(MID(B1624,FIND(".",B1624)+1,LEN(B1624)))</f>
        <v>Frank</v>
      </c>
      <c r="E1624" s="8" t="str">
        <f>LEFT(B1624,FIND(",",B1624)-1)</f>
        <v>Pepp</v>
      </c>
      <c r="F1624" s="8" t="str">
        <f>CONCATENATE(C1624,"",D1624," ",E1624)</f>
        <v>Mr. Frank Pepp</v>
      </c>
    </row>
    <row r="1625" spans="1:6" x14ac:dyDescent="0.3">
      <c r="A1625" s="10" t="s">
        <v>716</v>
      </c>
      <c r="B1625" s="10" t="s">
        <v>717</v>
      </c>
      <c r="C1625" s="14" t="str">
        <f>MID(B1625,FIND(",",B1625)+2,FIND(".",B1625)-FIND(",",B1625))</f>
        <v xml:space="preserve">Mr. </v>
      </c>
      <c r="D1625" s="8" t="str">
        <f>TRIM(MID(B1625,FIND(".",B1625)+1,LEN(B1625)))</f>
        <v>Jeffry</v>
      </c>
      <c r="E1625" s="8" t="str">
        <f>LEFT(B1625,FIND(",",B1625)-1)</f>
        <v>Buechler</v>
      </c>
      <c r="F1625" s="8" t="str">
        <f>CONCATENATE(C1625,"",D1625," ",E1625)</f>
        <v>Mr. Jeffry Buechler</v>
      </c>
    </row>
    <row r="1626" spans="1:6" x14ac:dyDescent="0.3">
      <c r="A1626" s="10" t="s">
        <v>718</v>
      </c>
      <c r="B1626" s="10" t="s">
        <v>719</v>
      </c>
      <c r="C1626" s="14" t="str">
        <f>MID(B1626,FIND(",",B1626)+2,FIND(".",B1626)-FIND(",",B1626))</f>
        <v xml:space="preserve">Mr. </v>
      </c>
      <c r="D1626" s="8" t="str">
        <f>TRIM(MID(B1626,FIND(".",B1626)+1,LEN(B1626)))</f>
        <v>Mike</v>
      </c>
      <c r="E1626" s="8" t="str">
        <f>LEFT(B1626,FIND(",",B1626)-1)</f>
        <v>Buenting</v>
      </c>
      <c r="F1626" s="8" t="str">
        <f>CONCATENATE(C1626,"",D1626," ",E1626)</f>
        <v>Mr. Mike Buenting</v>
      </c>
    </row>
    <row r="1627" spans="1:6" x14ac:dyDescent="0.3">
      <c r="A1627" s="10" t="s">
        <v>72</v>
      </c>
      <c r="B1627" s="10" t="s">
        <v>73</v>
      </c>
      <c r="C1627" s="14" t="str">
        <f>MID(B1627,FIND(",",B1627)+2,FIND(".",B1627)-FIND(",",B1627))</f>
        <v xml:space="preserve">Mr. </v>
      </c>
      <c r="D1627" s="8" t="str">
        <f>TRIM(MID(B1627,FIND(".",B1627)+1,LEN(B1627)))</f>
        <v>Julien</v>
      </c>
      <c r="E1627" s="8" t="str">
        <f>LEFT(B1627,FIND(",",B1627)-1)</f>
        <v>Lachance</v>
      </c>
      <c r="F1627" s="8" t="str">
        <f>CONCATENATE(C1627,"",D1627," ",E1627)</f>
        <v>Mr. Julien Lachance</v>
      </c>
    </row>
    <row r="1628" spans="1:6" x14ac:dyDescent="0.3">
      <c r="A1628" s="10" t="s">
        <v>720</v>
      </c>
      <c r="B1628" s="10" t="s">
        <v>721</v>
      </c>
      <c r="C1628" s="14" t="str">
        <f>MID(B1628,FIND(",",B1628)+2,FIND(".",B1628)-FIND(",",B1628))</f>
        <v xml:space="preserve">Mr. </v>
      </c>
      <c r="D1628" s="8" t="str">
        <f>TRIM(MID(B1628,FIND(".",B1628)+1,LEN(B1628)))</f>
        <v>Rick</v>
      </c>
      <c r="E1628" s="8" t="str">
        <f>LEFT(B1628,FIND(",",B1628)-1)</f>
        <v>Evans</v>
      </c>
      <c r="F1628" s="8" t="str">
        <f>CONCATENATE(C1628,"",D1628," ",E1628)</f>
        <v>Mr. Rick Evans</v>
      </c>
    </row>
    <row r="1629" spans="1:6" x14ac:dyDescent="0.3">
      <c r="A1629" s="10" t="s">
        <v>722</v>
      </c>
      <c r="B1629" s="10" t="s">
        <v>723</v>
      </c>
      <c r="C1629" s="14" t="str">
        <f>MID(B1629,FIND(",",B1629)+2,FIND(".",B1629)-FIND(",",B1629))</f>
        <v xml:space="preserve">Mr. </v>
      </c>
      <c r="D1629" s="8" t="str">
        <f>TRIM(MID(B1629,FIND(".",B1629)+1,LEN(B1629)))</f>
        <v>Pierre-Michel</v>
      </c>
      <c r="E1629" s="8" t="str">
        <f>LEFT(B1629,FIND(",",B1629)-1)</f>
        <v>Arcand</v>
      </c>
      <c r="F1629" s="8" t="str">
        <f>CONCATENATE(C1629,"",D1629," ",E1629)</f>
        <v>Mr. Pierre-Michel Arcand</v>
      </c>
    </row>
    <row r="1630" spans="1:6" x14ac:dyDescent="0.3">
      <c r="A1630" s="10" t="s">
        <v>724</v>
      </c>
      <c r="B1630" s="10" t="s">
        <v>725</v>
      </c>
      <c r="C1630" s="14" t="str">
        <f>MID(B1630,FIND(",",B1630)+2,FIND(".",B1630)-FIND(",",B1630))</f>
        <v xml:space="preserve">Mr. </v>
      </c>
      <c r="D1630" s="8" t="str">
        <f>TRIM(MID(B1630,FIND(".",B1630)+1,LEN(B1630)))</f>
        <v>Daniel</v>
      </c>
      <c r="E1630" s="8" t="str">
        <f>LEFT(B1630,FIND(",",B1630)-1)</f>
        <v>Kesack</v>
      </c>
      <c r="F1630" s="8" t="str">
        <f>CONCATENATE(C1630,"",D1630," ",E1630)</f>
        <v>Mr. Daniel Kesack</v>
      </c>
    </row>
    <row r="1631" spans="1:6" x14ac:dyDescent="0.3">
      <c r="A1631" s="10" t="s">
        <v>726</v>
      </c>
      <c r="B1631" s="10" t="s">
        <v>727</v>
      </c>
      <c r="C1631" s="14" t="str">
        <f>MID(B1631,FIND(",",B1631)+2,FIND(".",B1631)-FIND(",",B1631))</f>
        <v xml:space="preserve">Mr. </v>
      </c>
      <c r="D1631" s="8" t="str">
        <f>TRIM(MID(B1631,FIND(".",B1631)+1,LEN(B1631)))</f>
        <v>Brian L.</v>
      </c>
      <c r="E1631" s="8" t="str">
        <f>LEFT(B1631,FIND(",",B1631)-1)</f>
        <v>Post</v>
      </c>
      <c r="F1631" s="8" t="str">
        <f>CONCATENATE(C1631,"",D1631," ",E1631)</f>
        <v>Mr. Brian L. Post</v>
      </c>
    </row>
    <row r="1632" spans="1:6" x14ac:dyDescent="0.3">
      <c r="A1632" s="10" t="s">
        <v>728</v>
      </c>
      <c r="B1632" s="10" t="s">
        <v>729</v>
      </c>
      <c r="C1632" s="14" t="str">
        <f>MID(B1632,FIND(",",B1632)+2,FIND(".",B1632)-FIND(",",B1632))</f>
        <v xml:space="preserve">Ms. </v>
      </c>
      <c r="D1632" s="8" t="str">
        <f>TRIM(MID(B1632,FIND(".",B1632)+1,LEN(B1632)))</f>
        <v>Morgan M.</v>
      </c>
      <c r="E1632" s="8" t="str">
        <f>LEFT(B1632,FIND(",",B1632)-1)</f>
        <v>Dunne</v>
      </c>
      <c r="F1632" s="8" t="str">
        <f>CONCATENATE(C1632,"",D1632," ",E1632)</f>
        <v>Ms. Morgan M. Dunne</v>
      </c>
    </row>
    <row r="1633" spans="1:6" x14ac:dyDescent="0.3">
      <c r="A1633" s="10" t="s">
        <v>730</v>
      </c>
      <c r="B1633" s="10" t="s">
        <v>731</v>
      </c>
      <c r="C1633" s="14" t="str">
        <f>MID(B1633,FIND(",",B1633)+2,FIND(".",B1633)-FIND(",",B1633))</f>
        <v xml:space="preserve">Ms. </v>
      </c>
      <c r="D1633" s="8" t="str">
        <f>TRIM(MID(B1633,FIND(".",B1633)+1,LEN(B1633)))</f>
        <v>Caroline</v>
      </c>
      <c r="E1633" s="8" t="str">
        <f>LEFT(B1633,FIND(",",B1633)-1)</f>
        <v>Kilel</v>
      </c>
      <c r="F1633" s="8" t="str">
        <f>CONCATENATE(C1633,"",D1633," ",E1633)</f>
        <v>Ms. Caroline Kilel</v>
      </c>
    </row>
    <row r="1634" spans="1:6" x14ac:dyDescent="0.3">
      <c r="A1634" s="10" t="s">
        <v>732</v>
      </c>
      <c r="B1634" s="10" t="s">
        <v>733</v>
      </c>
      <c r="C1634" s="14" t="str">
        <f>MID(B1634,FIND(",",B1634)+2,FIND(".",B1634)-FIND(",",B1634))</f>
        <v xml:space="preserve">Mr. </v>
      </c>
      <c r="D1634" s="8" t="str">
        <f>TRIM(MID(B1634,FIND(".",B1634)+1,LEN(B1634)))</f>
        <v>Drew T.</v>
      </c>
      <c r="E1634" s="8" t="str">
        <f>LEFT(B1634,FIND(",",B1634)-1)</f>
        <v>Nicholson</v>
      </c>
      <c r="F1634" s="8" t="str">
        <f>CONCATENATE(C1634,"",D1634," ",E1634)</f>
        <v>Mr. Drew T. Nicholson</v>
      </c>
    </row>
    <row r="1635" spans="1:6" x14ac:dyDescent="0.3">
      <c r="A1635" s="10" t="s">
        <v>734</v>
      </c>
      <c r="B1635" s="10" t="s">
        <v>735</v>
      </c>
      <c r="C1635" s="14" t="str">
        <f>MID(B1635,FIND(",",B1635)+2,FIND(".",B1635)-FIND(",",B1635))</f>
        <v xml:space="preserve">Mr. </v>
      </c>
      <c r="D1635" s="8" t="str">
        <f>TRIM(MID(B1635,FIND(".",B1635)+1,LEN(B1635)))</f>
        <v>Austin W</v>
      </c>
      <c r="E1635" s="8" t="str">
        <f>LEFT(B1635,FIND(",",B1635)-1)</f>
        <v>Susmann</v>
      </c>
      <c r="F1635" s="8" t="str">
        <f>CONCATENATE(C1635,"",D1635," ",E1635)</f>
        <v>Mr. Austin W Susmann</v>
      </c>
    </row>
    <row r="1636" spans="1:6" x14ac:dyDescent="0.3">
      <c r="A1636" s="10" t="s">
        <v>736</v>
      </c>
      <c r="B1636" s="10" t="s">
        <v>737</v>
      </c>
      <c r="C1636" s="14" t="str">
        <f>MID(B1636,FIND(",",B1636)+2,FIND(".",B1636)-FIND(",",B1636))</f>
        <v xml:space="preserve">Ms. </v>
      </c>
      <c r="D1636" s="8" t="str">
        <f>TRIM(MID(B1636,FIND(".",B1636)+1,LEN(B1636)))</f>
        <v>Berenice</v>
      </c>
      <c r="E1636" s="8" t="str">
        <f>LEFT(B1636,FIND(",",B1636)-1)</f>
        <v>Harsh</v>
      </c>
      <c r="F1636" s="8" t="str">
        <f>CONCATENATE(C1636,"",D1636," ",E1636)</f>
        <v>Ms. Berenice Harsh</v>
      </c>
    </row>
    <row r="1637" spans="1:6" x14ac:dyDescent="0.3">
      <c r="A1637" s="10" t="s">
        <v>738</v>
      </c>
      <c r="B1637" s="10" t="s">
        <v>739</v>
      </c>
      <c r="C1637" s="14" t="str">
        <f>MID(B1637,FIND(",",B1637)+2,FIND(".",B1637)-FIND(",",B1637))</f>
        <v xml:space="preserve">Mr. </v>
      </c>
      <c r="D1637" s="8" t="str">
        <f>TRIM(MID(B1637,FIND(".",B1637)+1,LEN(B1637)))</f>
        <v>Kenneth A</v>
      </c>
      <c r="E1637" s="8" t="str">
        <f>LEFT(B1637,FIND(",",B1637)-1)</f>
        <v>Pocasangre</v>
      </c>
      <c r="F1637" s="8" t="str">
        <f>CONCATENATE(C1637,"",D1637," ",E1637)</f>
        <v>Mr. Kenneth A Pocasangre</v>
      </c>
    </row>
    <row r="1638" spans="1:6" x14ac:dyDescent="0.3">
      <c r="A1638" s="10" t="s">
        <v>74</v>
      </c>
      <c r="B1638" s="10" t="s">
        <v>75</v>
      </c>
      <c r="C1638" s="14" t="str">
        <f>MID(B1638,FIND(",",B1638)+2,FIND(".",B1638)-FIND(",",B1638))</f>
        <v xml:space="preserve">Mr. </v>
      </c>
      <c r="D1638" s="8" t="str">
        <f>TRIM(MID(B1638,FIND(".",B1638)+1,LEN(B1638)))</f>
        <v>Ryan M</v>
      </c>
      <c r="E1638" s="8" t="str">
        <f>LEFT(B1638,FIND(",",B1638)-1)</f>
        <v>Eason</v>
      </c>
      <c r="F1638" s="8" t="str">
        <f>CONCATENATE(C1638,"",D1638," ",E1638)</f>
        <v>Mr. Ryan M Eason</v>
      </c>
    </row>
    <row r="1639" spans="1:6" x14ac:dyDescent="0.3">
      <c r="A1639" s="10" t="s">
        <v>740</v>
      </c>
      <c r="B1639" s="10" t="s">
        <v>741</v>
      </c>
      <c r="C1639" s="14" t="str">
        <f>MID(B1639,FIND(",",B1639)+2,FIND(".",B1639)-FIND(",",B1639))</f>
        <v xml:space="preserve">Mr. </v>
      </c>
      <c r="D1639" s="8" t="str">
        <f>TRIM(MID(B1639,FIND(".",B1639)+1,LEN(B1639)))</f>
        <v>Miguel</v>
      </c>
      <c r="E1639" s="8" t="str">
        <f>LEFT(B1639,FIND(",",B1639)-1)</f>
        <v>Martinez Lopez</v>
      </c>
      <c r="F1639" s="8" t="str">
        <f>CONCATENATE(C1639,"",D1639," ",E1639)</f>
        <v>Mr. Miguel Martinez Lopez</v>
      </c>
    </row>
    <row r="1640" spans="1:6" x14ac:dyDescent="0.3">
      <c r="A1640" s="10" t="s">
        <v>742</v>
      </c>
      <c r="B1640" s="10" t="s">
        <v>743</v>
      </c>
      <c r="C1640" s="14" t="str">
        <f>MID(B1640,FIND(",",B1640)+2,FIND(".",B1640)-FIND(",",B1640))</f>
        <v xml:space="preserve">Ms. </v>
      </c>
      <c r="D1640" s="8" t="str">
        <f>TRIM(MID(B1640,FIND(".",B1640)+1,LEN(B1640)))</f>
        <v>Hadley T.</v>
      </c>
      <c r="E1640" s="8" t="str">
        <f>LEFT(B1640,FIND(",",B1640)-1)</f>
        <v>Riegel</v>
      </c>
      <c r="F1640" s="8" t="str">
        <f>CONCATENATE(C1640,"",D1640," ",E1640)</f>
        <v>Ms. Hadley T. Riegel</v>
      </c>
    </row>
    <row r="1641" spans="1:6" x14ac:dyDescent="0.3">
      <c r="A1641" s="10" t="s">
        <v>744</v>
      </c>
      <c r="B1641" s="10" t="s">
        <v>745</v>
      </c>
      <c r="C1641" s="14" t="str">
        <f>MID(B1641,FIND(",",B1641)+2,FIND(".",B1641)-FIND(",",B1641))</f>
        <v xml:space="preserve">Mr. </v>
      </c>
      <c r="D1641" s="8" t="str">
        <f>TRIM(MID(B1641,FIND(".",B1641)+1,LEN(B1641)))</f>
        <v>Taylor</v>
      </c>
      <c r="E1641" s="8" t="str">
        <f>LEFT(B1641,FIND(",",B1641)-1)</f>
        <v>Monson</v>
      </c>
      <c r="F1641" s="8" t="str">
        <f>CONCATENATE(C1641,"",D1641," ",E1641)</f>
        <v>Mr. Taylor Monson</v>
      </c>
    </row>
    <row r="1642" spans="1:6" x14ac:dyDescent="0.3">
      <c r="A1642" s="10" t="s">
        <v>746</v>
      </c>
      <c r="B1642" s="10" t="s">
        <v>747</v>
      </c>
      <c r="C1642" s="14" t="str">
        <f>MID(B1642,FIND(",",B1642)+2,FIND(".",B1642)-FIND(",",B1642))</f>
        <v xml:space="preserve">Ms. </v>
      </c>
      <c r="D1642" s="8" t="str">
        <f>TRIM(MID(B1642,FIND(".",B1642)+1,LEN(B1642)))</f>
        <v>Tenielle M</v>
      </c>
      <c r="E1642" s="8" t="str">
        <f>LEFT(B1642,FIND(",",B1642)-1)</f>
        <v>Klubben</v>
      </c>
      <c r="F1642" s="8" t="str">
        <f>CONCATENATE(C1642,"",D1642," ",E1642)</f>
        <v>Ms. Tenielle M Klubben</v>
      </c>
    </row>
    <row r="1643" spans="1:6" x14ac:dyDescent="0.3">
      <c r="A1643" s="10" t="s">
        <v>748</v>
      </c>
      <c r="B1643" s="10" t="s">
        <v>749</v>
      </c>
      <c r="C1643" s="14" t="str">
        <f>MID(B1643,FIND(",",B1643)+2,FIND(".",B1643)-FIND(",",B1643))</f>
        <v xml:space="preserve">Ms. </v>
      </c>
      <c r="D1643" s="8" t="str">
        <f>TRIM(MID(B1643,FIND(".",B1643)+1,LEN(B1643)))</f>
        <v>Andrea</v>
      </c>
      <c r="E1643" s="8" t="str">
        <f>LEFT(B1643,FIND(",",B1643)-1)</f>
        <v>Mascaro</v>
      </c>
      <c r="F1643" s="8" t="str">
        <f>CONCATENATE(C1643,"",D1643," ",E1643)</f>
        <v>Ms. Andrea Mascaro</v>
      </c>
    </row>
    <row r="1644" spans="1:6" x14ac:dyDescent="0.3">
      <c r="A1644" s="10" t="s">
        <v>750</v>
      </c>
      <c r="B1644" s="10" t="s">
        <v>751</v>
      </c>
      <c r="C1644" s="14" t="str">
        <f>MID(B1644,FIND(",",B1644)+2,FIND(".",B1644)-FIND(",",B1644))</f>
        <v xml:space="preserve">Ms. </v>
      </c>
      <c r="D1644" s="8" t="str">
        <f>TRIM(MID(B1644,FIND(".",B1644)+1,LEN(B1644)))</f>
        <v>Nora P</v>
      </c>
      <c r="E1644" s="8" t="str">
        <f>LEFT(B1644,FIND(",",B1644)-1)</f>
        <v>Norvell</v>
      </c>
      <c r="F1644" s="8" t="str">
        <f>CONCATENATE(C1644,"",D1644," ",E1644)</f>
        <v>Ms. Nora P Norvell</v>
      </c>
    </row>
    <row r="1645" spans="1:6" x14ac:dyDescent="0.3">
      <c r="A1645" s="10" t="s">
        <v>752</v>
      </c>
      <c r="B1645" s="10" t="s">
        <v>753</v>
      </c>
      <c r="C1645" s="14" t="str">
        <f>MID(B1645,FIND(",",B1645)+2,FIND(".",B1645)-FIND(",",B1645))</f>
        <v xml:space="preserve">Mr. </v>
      </c>
      <c r="D1645" s="8" t="str">
        <f>TRIM(MID(B1645,FIND(".",B1645)+1,LEN(B1645)))</f>
        <v>Zachary</v>
      </c>
      <c r="E1645" s="8" t="str">
        <f>LEFT(B1645,FIND(",",B1645)-1)</f>
        <v>Ornelas</v>
      </c>
      <c r="F1645" s="8" t="str">
        <f>CONCATENATE(C1645,"",D1645," ",E1645)</f>
        <v>Mr. Zachary Ornelas</v>
      </c>
    </row>
    <row r="1646" spans="1:6" x14ac:dyDescent="0.3">
      <c r="A1646" s="10" t="s">
        <v>754</v>
      </c>
      <c r="B1646" s="10" t="s">
        <v>755</v>
      </c>
      <c r="C1646" s="14" t="str">
        <f>MID(B1646,FIND(",",B1646)+2,FIND(".",B1646)-FIND(",",B1646))</f>
        <v xml:space="preserve">Mr. </v>
      </c>
      <c r="D1646" s="8" t="str">
        <f>TRIM(MID(B1646,FIND(".",B1646)+1,LEN(B1646)))</f>
        <v>Michael</v>
      </c>
      <c r="E1646" s="8" t="str">
        <f>LEFT(B1646,FIND(",",B1646)-1)</f>
        <v>Fitzpatrick</v>
      </c>
      <c r="F1646" s="8" t="str">
        <f>CONCATENATE(C1646,"",D1646," ",E1646)</f>
        <v>Mr. Michael Fitzpatrick</v>
      </c>
    </row>
    <row r="1647" spans="1:6" x14ac:dyDescent="0.3">
      <c r="A1647" s="10" t="s">
        <v>756</v>
      </c>
      <c r="B1647" s="10" t="s">
        <v>757</v>
      </c>
      <c r="C1647" s="14" t="str">
        <f>MID(B1647,FIND(",",B1647)+2,FIND(".",B1647)-FIND(",",B1647))</f>
        <v xml:space="preserve">Ms. </v>
      </c>
      <c r="D1647" s="8" t="str">
        <f>TRIM(MID(B1647,FIND(".",B1647)+1,LEN(B1647)))</f>
        <v>Alyssa K.</v>
      </c>
      <c r="E1647" s="8" t="str">
        <f>LEFT(B1647,FIND(",",B1647)-1)</f>
        <v>Bloomquist</v>
      </c>
      <c r="F1647" s="8" t="str">
        <f>CONCATENATE(C1647,"",D1647," ",E1647)</f>
        <v>Ms. Alyssa K. Bloomquist</v>
      </c>
    </row>
    <row r="1648" spans="1:6" x14ac:dyDescent="0.3">
      <c r="A1648" s="10" t="s">
        <v>758</v>
      </c>
      <c r="B1648" s="10" t="s">
        <v>759</v>
      </c>
      <c r="C1648" s="14" t="str">
        <f>MID(B1648,FIND(",",B1648)+2,FIND(".",B1648)-FIND(",",B1648))</f>
        <v xml:space="preserve">Ms. </v>
      </c>
      <c r="D1648" s="8" t="str">
        <f>TRIM(MID(B1648,FIND(".",B1648)+1,LEN(B1648)))</f>
        <v>Heather</v>
      </c>
      <c r="E1648" s="8" t="str">
        <f>LEFT(B1648,FIND(",",B1648)-1)</f>
        <v>Wick</v>
      </c>
      <c r="F1648" s="8" t="str">
        <f>CONCATENATE(C1648,"",D1648," ",E1648)</f>
        <v>Ms. Heather Wick</v>
      </c>
    </row>
    <row r="1649" spans="1:6" x14ac:dyDescent="0.3">
      <c r="A1649" s="10" t="s">
        <v>76</v>
      </c>
      <c r="B1649" s="10" t="s">
        <v>77</v>
      </c>
      <c r="C1649" s="14" t="str">
        <f>MID(B1649,FIND(",",B1649)+2,FIND(".",B1649)-FIND(",",B1649))</f>
        <v xml:space="preserve">Ms. </v>
      </c>
      <c r="D1649" s="8" t="str">
        <f>TRIM(MID(B1649,FIND(".",B1649)+1,LEN(B1649)))</f>
        <v>Anna H.</v>
      </c>
      <c r="E1649" s="8" t="str">
        <f>LEFT(B1649,FIND(",",B1649)-1)</f>
        <v>Grummon</v>
      </c>
      <c r="F1649" s="8" t="str">
        <f>CONCATENATE(C1649,"",D1649," ",E1649)</f>
        <v>Ms. Anna H. Grummon</v>
      </c>
    </row>
    <row r="1650" spans="1:6" x14ac:dyDescent="0.3">
      <c r="A1650" s="10" t="s">
        <v>760</v>
      </c>
      <c r="B1650" s="10" t="s">
        <v>761</v>
      </c>
      <c r="C1650" s="14" t="str">
        <f>MID(B1650,FIND(",",B1650)+2,FIND(".",B1650)-FIND(",",B1650))</f>
        <v xml:space="preserve">Mr. </v>
      </c>
      <c r="D1650" s="8" t="str">
        <f>TRIM(MID(B1650,FIND(".",B1650)+1,LEN(B1650)))</f>
        <v>Dante</v>
      </c>
      <c r="E1650" s="8" t="str">
        <f>LEFT(B1650,FIND(",",B1650)-1)</f>
        <v>Zappala</v>
      </c>
      <c r="F1650" s="8" t="str">
        <f>CONCATENATE(C1650,"",D1650," ",E1650)</f>
        <v>Mr. Dante Zappala</v>
      </c>
    </row>
    <row r="1651" spans="1:6" x14ac:dyDescent="0.3">
      <c r="A1651" s="10" t="s">
        <v>762</v>
      </c>
      <c r="B1651" s="10" t="s">
        <v>763</v>
      </c>
      <c r="C1651" s="14" t="str">
        <f>MID(B1651,FIND(",",B1651)+2,FIND(".",B1651)-FIND(",",B1651))</f>
        <v xml:space="preserve">Ms. </v>
      </c>
      <c r="D1651" s="8" t="str">
        <f>TRIM(MID(B1651,FIND(".",B1651)+1,LEN(B1651)))</f>
        <v>Sara E.</v>
      </c>
      <c r="E1651" s="8" t="str">
        <f>LEFT(B1651,FIND(",",B1651)-1)</f>
        <v>Earle</v>
      </c>
      <c r="F1651" s="8" t="str">
        <f>CONCATENATE(C1651,"",D1651," ",E1651)</f>
        <v>Ms. Sara E. Earle</v>
      </c>
    </row>
    <row r="1652" spans="1:6" x14ac:dyDescent="0.3">
      <c r="A1652" s="10" t="s">
        <v>764</v>
      </c>
      <c r="B1652" s="10" t="s">
        <v>765</v>
      </c>
      <c r="C1652" s="14" t="str">
        <f>MID(B1652,FIND(",",B1652)+2,FIND(".",B1652)-FIND(",",B1652))</f>
        <v xml:space="preserve">Mr. </v>
      </c>
      <c r="D1652" s="8" t="str">
        <f>TRIM(MID(B1652,FIND(".",B1652)+1,LEN(B1652)))</f>
        <v>Scott</v>
      </c>
      <c r="E1652" s="8" t="str">
        <f>LEFT(B1652,FIND(",",B1652)-1)</f>
        <v>Majewski</v>
      </c>
      <c r="F1652" s="8" t="str">
        <f>CONCATENATE(C1652,"",D1652," ",E1652)</f>
        <v>Mr. Scott Majewski</v>
      </c>
    </row>
    <row r="1653" spans="1:6" x14ac:dyDescent="0.3">
      <c r="A1653" s="10" t="s">
        <v>766</v>
      </c>
      <c r="B1653" s="10" t="s">
        <v>767</v>
      </c>
      <c r="C1653" s="14" t="str">
        <f>MID(B1653,FIND(",",B1653)+2,FIND(".",B1653)-FIND(",",B1653))</f>
        <v xml:space="preserve">Mr. </v>
      </c>
      <c r="D1653" s="8" t="str">
        <f>TRIM(MID(B1653,FIND(".",B1653)+1,LEN(B1653)))</f>
        <v>Sean</v>
      </c>
      <c r="E1653" s="8" t="str">
        <f>LEFT(B1653,FIND(",",B1653)-1)</f>
        <v>Apfelbaum</v>
      </c>
      <c r="F1653" s="8" t="str">
        <f>CONCATENATE(C1653,"",D1653," ",E1653)</f>
        <v>Mr. Sean Apfelbaum</v>
      </c>
    </row>
    <row r="1654" spans="1:6" x14ac:dyDescent="0.3">
      <c r="A1654" s="10" t="s">
        <v>768</v>
      </c>
      <c r="B1654" s="10" t="s">
        <v>769</v>
      </c>
      <c r="C1654" s="14" t="str">
        <f>MID(B1654,FIND(",",B1654)+2,FIND(".",B1654)-FIND(",",B1654))</f>
        <v xml:space="preserve">Ms. </v>
      </c>
      <c r="D1654" s="8" t="str">
        <f>TRIM(MID(B1654,FIND(".",B1654)+1,LEN(B1654)))</f>
        <v>Danielle</v>
      </c>
      <c r="E1654" s="8" t="str">
        <f>LEFT(B1654,FIND(",",B1654)-1)</f>
        <v>Graham</v>
      </c>
      <c r="F1654" s="8" t="str">
        <f>CONCATENATE(C1654,"",D1654," ",E1654)</f>
        <v>Ms. Danielle Graham</v>
      </c>
    </row>
    <row r="1655" spans="1:6" x14ac:dyDescent="0.3">
      <c r="A1655" s="10" t="s">
        <v>770</v>
      </c>
      <c r="B1655" s="10" t="s">
        <v>771</v>
      </c>
      <c r="C1655" s="14" t="str">
        <f>MID(B1655,FIND(",",B1655)+2,FIND(".",B1655)-FIND(",",B1655))</f>
        <v xml:space="preserve">Mr. </v>
      </c>
      <c r="D1655" s="8" t="str">
        <f>TRIM(MID(B1655,FIND(".",B1655)+1,LEN(B1655)))</f>
        <v>Andrew D.</v>
      </c>
      <c r="E1655" s="8" t="str">
        <f>LEFT(B1655,FIND(",",B1655)-1)</f>
        <v>Whitacre</v>
      </c>
      <c r="F1655" s="8" t="str">
        <f>CONCATENATE(C1655,"",D1655," ",E1655)</f>
        <v>Mr. Andrew D. Whitacre</v>
      </c>
    </row>
    <row r="1656" spans="1:6" x14ac:dyDescent="0.3">
      <c r="A1656" s="10" t="s">
        <v>772</v>
      </c>
      <c r="B1656" s="10" t="s">
        <v>773</v>
      </c>
      <c r="C1656" s="14" t="str">
        <f>MID(B1656,FIND(",",B1656)+2,FIND(".",B1656)-FIND(",",B1656))</f>
        <v xml:space="preserve">Mr. </v>
      </c>
      <c r="D1656" s="8" t="str">
        <f>TRIM(MID(B1656,FIND(".",B1656)+1,LEN(B1656)))</f>
        <v>Joel D</v>
      </c>
      <c r="E1656" s="8" t="str">
        <f>LEFT(B1656,FIND(",",B1656)-1)</f>
        <v>Wegener</v>
      </c>
      <c r="F1656" s="8" t="str">
        <f>CONCATENATE(C1656,"",D1656," ",E1656)</f>
        <v>Mr. Joel D Wegener</v>
      </c>
    </row>
    <row r="1657" spans="1:6" x14ac:dyDescent="0.3">
      <c r="A1657" s="10" t="s">
        <v>774</v>
      </c>
      <c r="B1657" s="10" t="s">
        <v>775</v>
      </c>
      <c r="C1657" s="14" t="str">
        <f>MID(B1657,FIND(",",B1657)+2,FIND(".",B1657)-FIND(",",B1657))</f>
        <v xml:space="preserve">Ms. </v>
      </c>
      <c r="D1657" s="8" t="str">
        <f>TRIM(MID(B1657,FIND(".",B1657)+1,LEN(B1657)))</f>
        <v>Michelle</v>
      </c>
      <c r="E1657" s="8" t="str">
        <f>LEFT(B1657,FIND(",",B1657)-1)</f>
        <v>Collie</v>
      </c>
      <c r="F1657" s="8" t="str">
        <f>CONCATENATE(C1657,"",D1657," ",E1657)</f>
        <v>Ms. Michelle Collie</v>
      </c>
    </row>
    <row r="1658" spans="1:6" x14ac:dyDescent="0.3">
      <c r="A1658" s="10" t="s">
        <v>776</v>
      </c>
      <c r="B1658" s="10" t="s">
        <v>777</v>
      </c>
      <c r="C1658" s="14" t="str">
        <f>MID(B1658,FIND(",",B1658)+2,FIND(".",B1658)-FIND(",",B1658))</f>
        <v xml:space="preserve">Mr. </v>
      </c>
      <c r="D1658" s="8" t="str">
        <f>TRIM(MID(B1658,FIND(".",B1658)+1,LEN(B1658)))</f>
        <v>Michael J.</v>
      </c>
      <c r="E1658" s="8" t="str">
        <f>LEFT(B1658,FIND(",",B1658)-1)</f>
        <v>Murphy</v>
      </c>
      <c r="F1658" s="8" t="str">
        <f>CONCATENATE(C1658,"",D1658," ",E1658)</f>
        <v>Mr. Michael J. Murphy</v>
      </c>
    </row>
    <row r="1659" spans="1:6" x14ac:dyDescent="0.3">
      <c r="A1659" s="10" t="s">
        <v>778</v>
      </c>
      <c r="B1659" s="10" t="s">
        <v>779</v>
      </c>
      <c r="C1659" s="14" t="str">
        <f>MID(B1659,FIND(",",B1659)+2,FIND(".",B1659)-FIND(",",B1659))</f>
        <v xml:space="preserve">Ms. </v>
      </c>
      <c r="D1659" s="8" t="str">
        <f>TRIM(MID(B1659,FIND(".",B1659)+1,LEN(B1659)))</f>
        <v>Nikki</v>
      </c>
      <c r="E1659" s="8" t="str">
        <f>LEFT(B1659,FIND(",",B1659)-1)</f>
        <v>Butters</v>
      </c>
      <c r="F1659" s="8" t="str">
        <f>CONCATENATE(C1659,"",D1659," ",E1659)</f>
        <v>Ms. Nikki Butters</v>
      </c>
    </row>
    <row r="1660" spans="1:6" x14ac:dyDescent="0.3">
      <c r="A1660" s="10" t="s">
        <v>78</v>
      </c>
      <c r="B1660" s="10" t="s">
        <v>79</v>
      </c>
      <c r="C1660" s="14" t="str">
        <f>MID(B1660,FIND(",",B1660)+2,FIND(".",B1660)-FIND(",",B1660))</f>
        <v xml:space="preserve">Ms. </v>
      </c>
      <c r="D1660" s="8" t="str">
        <f>TRIM(MID(B1660,FIND(".",B1660)+1,LEN(B1660)))</f>
        <v>Samantha</v>
      </c>
      <c r="E1660" s="8" t="str">
        <f>LEFT(B1660,FIND(",",B1660)-1)</f>
        <v>Vanwechel</v>
      </c>
      <c r="F1660" s="8" t="str">
        <f>CONCATENATE(C1660,"",D1660," ",E1660)</f>
        <v>Ms. Samantha Vanwechel</v>
      </c>
    </row>
    <row r="1661" spans="1:6" x14ac:dyDescent="0.3">
      <c r="A1661" s="10" t="s">
        <v>780</v>
      </c>
      <c r="B1661" s="10" t="s">
        <v>781</v>
      </c>
      <c r="C1661" s="14" t="str">
        <f>MID(B1661,FIND(",",B1661)+2,FIND(".",B1661)-FIND(",",B1661))</f>
        <v xml:space="preserve">Ms. </v>
      </c>
      <c r="D1661" s="8" t="str">
        <f>TRIM(MID(B1661,FIND(".",B1661)+1,LEN(B1661)))</f>
        <v>Summer B.</v>
      </c>
      <c r="E1661" s="8" t="str">
        <f>LEFT(B1661,FIND(",",B1661)-1)</f>
        <v>Cook</v>
      </c>
      <c r="F1661" s="8" t="str">
        <f>CONCATENATE(C1661,"",D1661," ",E1661)</f>
        <v>Ms. Summer B. Cook</v>
      </c>
    </row>
    <row r="1662" spans="1:6" x14ac:dyDescent="0.3">
      <c r="A1662" s="10" t="s">
        <v>782</v>
      </c>
      <c r="B1662" s="10" t="s">
        <v>783</v>
      </c>
      <c r="C1662" s="14" t="str">
        <f>MID(B1662,FIND(",",B1662)+2,FIND(".",B1662)-FIND(",",B1662))</f>
        <v xml:space="preserve">Mr. </v>
      </c>
      <c r="D1662" s="8" t="str">
        <f>TRIM(MID(B1662,FIND(".",B1662)+1,LEN(B1662)))</f>
        <v>Edward</v>
      </c>
      <c r="E1662" s="8" t="str">
        <f>LEFT(B1662,FIND(",",B1662)-1)</f>
        <v>Breen</v>
      </c>
      <c r="F1662" s="8" t="str">
        <f>CONCATENATE(C1662,"",D1662," ",E1662)</f>
        <v>Mr. Edward Breen</v>
      </c>
    </row>
    <row r="1663" spans="1:6" x14ac:dyDescent="0.3">
      <c r="A1663" s="10" t="s">
        <v>784</v>
      </c>
      <c r="B1663" s="10" t="s">
        <v>785</v>
      </c>
      <c r="C1663" s="14" t="str">
        <f>MID(B1663,FIND(",",B1663)+2,FIND(".",B1663)-FIND(",",B1663))</f>
        <v xml:space="preserve">Mr. </v>
      </c>
      <c r="D1663" s="8" t="str">
        <f>TRIM(MID(B1663,FIND(".",B1663)+1,LEN(B1663)))</f>
        <v>Ryan</v>
      </c>
      <c r="E1663" s="8" t="str">
        <f>LEFT(B1663,FIND(",",B1663)-1)</f>
        <v>Fitzsimons</v>
      </c>
      <c r="F1663" s="8" t="str">
        <f>CONCATENATE(C1663,"",D1663," ",E1663)</f>
        <v>Mr. Ryan Fitzsimons</v>
      </c>
    </row>
    <row r="1664" spans="1:6" x14ac:dyDescent="0.3">
      <c r="A1664" s="10" t="s">
        <v>786</v>
      </c>
      <c r="B1664" s="10" t="s">
        <v>787</v>
      </c>
      <c r="C1664" s="14" t="str">
        <f>MID(B1664,FIND(",",B1664)+2,FIND(".",B1664)-FIND(",",B1664))</f>
        <v xml:space="preserve">Ms. </v>
      </c>
      <c r="D1664" s="8" t="str">
        <f>TRIM(MID(B1664,FIND(".",B1664)+1,LEN(B1664)))</f>
        <v>Kacee</v>
      </c>
      <c r="E1664" s="8" t="str">
        <f>LEFT(B1664,FIND(",",B1664)-1)</f>
        <v>Houle</v>
      </c>
      <c r="F1664" s="8" t="str">
        <f>CONCATENATE(C1664,"",D1664," ",E1664)</f>
        <v>Ms. Kacee Houle</v>
      </c>
    </row>
    <row r="1665" spans="1:6" x14ac:dyDescent="0.3">
      <c r="A1665" s="10" t="s">
        <v>788</v>
      </c>
      <c r="B1665" s="10" t="s">
        <v>789</v>
      </c>
      <c r="C1665" s="14" t="str">
        <f>MID(B1665,FIND(",",B1665)+2,FIND(".",B1665)-FIND(",",B1665))</f>
        <v xml:space="preserve">Mr. </v>
      </c>
      <c r="D1665" s="8" t="str">
        <f>TRIM(MID(B1665,FIND(".",B1665)+1,LEN(B1665)))</f>
        <v>Dave</v>
      </c>
      <c r="E1665" s="8" t="str">
        <f>LEFT(B1665,FIND(",",B1665)-1)</f>
        <v>Woodward</v>
      </c>
      <c r="F1665" s="8" t="str">
        <f>CONCATENATE(C1665,"",D1665," ",E1665)</f>
        <v>Mr. Dave Woodward</v>
      </c>
    </row>
    <row r="1666" spans="1:6" x14ac:dyDescent="0.3">
      <c r="A1666" s="10" t="s">
        <v>790</v>
      </c>
      <c r="B1666" s="10" t="s">
        <v>791</v>
      </c>
      <c r="C1666" s="14" t="str">
        <f>MID(B1666,FIND(",",B1666)+2,FIND(".",B1666)-FIND(",",B1666))</f>
        <v xml:space="preserve">Ms. </v>
      </c>
      <c r="D1666" s="8" t="str">
        <f>TRIM(MID(B1666,FIND(".",B1666)+1,LEN(B1666)))</f>
        <v>Maryanna</v>
      </c>
      <c r="E1666" s="8" t="str">
        <f>LEFT(B1666,FIND(",",B1666)-1)</f>
        <v>Ray</v>
      </c>
      <c r="F1666" s="8" t="str">
        <f>CONCATENATE(C1666,"",D1666," ",E1666)</f>
        <v>Ms. Maryanna Ray</v>
      </c>
    </row>
    <row r="1667" spans="1:6" x14ac:dyDescent="0.3">
      <c r="A1667" s="10" t="s">
        <v>792</v>
      </c>
      <c r="B1667" s="10" t="s">
        <v>793</v>
      </c>
      <c r="C1667" s="14" t="str">
        <f>MID(B1667,FIND(",",B1667)+2,FIND(".",B1667)-FIND(",",B1667))</f>
        <v xml:space="preserve">Ms. </v>
      </c>
      <c r="D1667" s="8" t="str">
        <f>TRIM(MID(B1667,FIND(".",B1667)+1,LEN(B1667)))</f>
        <v>Jessica H.</v>
      </c>
      <c r="E1667" s="8" t="str">
        <f>LEFT(B1667,FIND(",",B1667)-1)</f>
        <v>Jennings</v>
      </c>
      <c r="F1667" s="8" t="str">
        <f>CONCATENATE(C1667,"",D1667," ",E1667)</f>
        <v>Ms. Jessica H. Jennings</v>
      </c>
    </row>
    <row r="1668" spans="1:6" x14ac:dyDescent="0.3">
      <c r="A1668" s="10" t="s">
        <v>794</v>
      </c>
      <c r="B1668" s="10" t="s">
        <v>795</v>
      </c>
      <c r="C1668" s="14" t="str">
        <f>MID(B1668,FIND(",",B1668)+2,FIND(".",B1668)-FIND(",",B1668))</f>
        <v xml:space="preserve">Ms. </v>
      </c>
      <c r="D1668" s="8" t="str">
        <f>TRIM(MID(B1668,FIND(".",B1668)+1,LEN(B1668)))</f>
        <v>Deanna</v>
      </c>
      <c r="E1668" s="8" t="str">
        <f>LEFT(B1668,FIND(",",B1668)-1)</f>
        <v>Fuller</v>
      </c>
      <c r="F1668" s="8" t="str">
        <f>CONCATENATE(C1668,"",D1668," ",E1668)</f>
        <v>Ms. Deanna Fuller</v>
      </c>
    </row>
    <row r="1669" spans="1:6" x14ac:dyDescent="0.3">
      <c r="A1669" s="10" t="s">
        <v>796</v>
      </c>
      <c r="B1669" s="10" t="s">
        <v>797</v>
      </c>
      <c r="C1669" s="14" t="str">
        <f>MID(B1669,FIND(",",B1669)+2,FIND(".",B1669)-FIND(",",B1669))</f>
        <v xml:space="preserve">Mr. </v>
      </c>
      <c r="D1669" s="8" t="str">
        <f>TRIM(MID(B1669,FIND(".",B1669)+1,LEN(B1669)))</f>
        <v>Peter</v>
      </c>
      <c r="E1669" s="8" t="str">
        <f>LEFT(B1669,FIND(",",B1669)-1)</f>
        <v>Lovisek</v>
      </c>
      <c r="F1669" s="8" t="str">
        <f>CONCATENATE(C1669,"",D1669," ",E1669)</f>
        <v>Mr. Peter Lovisek</v>
      </c>
    </row>
    <row r="1670" spans="1:6" x14ac:dyDescent="0.3">
      <c r="A1670" s="10" t="s">
        <v>798</v>
      </c>
      <c r="B1670" s="10" t="s">
        <v>799</v>
      </c>
      <c r="C1670" s="14" t="str">
        <f>MID(B1670,FIND(",",B1670)+2,FIND(".",B1670)-FIND(",",B1670))</f>
        <v xml:space="preserve">Ms. </v>
      </c>
      <c r="D1670" s="8" t="str">
        <f>TRIM(MID(B1670,FIND(".",B1670)+1,LEN(B1670)))</f>
        <v>Rebecca</v>
      </c>
      <c r="E1670" s="8" t="str">
        <f>LEFT(B1670,FIND(",",B1670)-1)</f>
        <v>Painter</v>
      </c>
      <c r="F1670" s="8" t="str">
        <f>CONCATENATE(C1670,"",D1670," ",E1670)</f>
        <v>Ms. Rebecca Painter</v>
      </c>
    </row>
    <row r="1671" spans="1:6" x14ac:dyDescent="0.3">
      <c r="A1671" s="10" t="s">
        <v>8</v>
      </c>
      <c r="B1671" s="10" t="s">
        <v>9</v>
      </c>
      <c r="C1671" s="14" t="str">
        <f>MID(B1671,FIND(",",B1671)+2,FIND(".",B1671)-FIND(",",B1671))</f>
        <v xml:space="preserve">Ms. </v>
      </c>
      <c r="D1671" s="8" t="str">
        <f>TRIM(MID(B1671,FIND(".",B1671)+1,LEN(B1671)))</f>
        <v>Kelsey</v>
      </c>
      <c r="E1671" s="8" t="str">
        <f>LEFT(B1671,FIND(",",B1671)-1)</f>
        <v>Osborne</v>
      </c>
      <c r="F1671" s="8" t="str">
        <f>CONCATENATE(C1671,"",D1671," ",E1671)</f>
        <v>Ms. Kelsey Osborne</v>
      </c>
    </row>
    <row r="1672" spans="1:6" x14ac:dyDescent="0.3">
      <c r="A1672" s="10" t="s">
        <v>80</v>
      </c>
      <c r="B1672" s="10" t="s">
        <v>81</v>
      </c>
      <c r="C1672" s="14" t="str">
        <f>MID(B1672,FIND(",",B1672)+2,FIND(".",B1672)-FIND(",",B1672))</f>
        <v xml:space="preserve">Mr. </v>
      </c>
      <c r="D1672" s="8" t="str">
        <f>TRIM(MID(B1672,FIND(".",B1672)+1,LEN(B1672)))</f>
        <v>Robert</v>
      </c>
      <c r="E1672" s="8" t="str">
        <f>LEFT(B1672,FIND(",",B1672)-1)</f>
        <v>Fisher</v>
      </c>
      <c r="F1672" s="8" t="str">
        <f>CONCATENATE(C1672,"",D1672," ",E1672)</f>
        <v>Mr. Robert Fisher</v>
      </c>
    </row>
    <row r="1673" spans="1:6" x14ac:dyDescent="0.3">
      <c r="A1673" s="10" t="s">
        <v>800</v>
      </c>
      <c r="B1673" s="10" t="s">
        <v>801</v>
      </c>
      <c r="C1673" s="14" t="str">
        <f>MID(B1673,FIND(",",B1673)+2,FIND(".",B1673)-FIND(",",B1673))</f>
        <v xml:space="preserve">Ms. </v>
      </c>
      <c r="D1673" s="8" t="str">
        <f>TRIM(MID(B1673,FIND(".",B1673)+1,LEN(B1673)))</f>
        <v>Elizabeth M.</v>
      </c>
      <c r="E1673" s="8" t="str">
        <f>LEFT(B1673,FIND(",",B1673)-1)</f>
        <v>Edwards</v>
      </c>
      <c r="F1673" s="8" t="str">
        <f>CONCATENATE(C1673,"",D1673," ",E1673)</f>
        <v>Ms. Elizabeth M. Edwards</v>
      </c>
    </row>
    <row r="1674" spans="1:6" x14ac:dyDescent="0.3">
      <c r="A1674" s="10" t="s">
        <v>802</v>
      </c>
      <c r="B1674" s="10" t="s">
        <v>803</v>
      </c>
      <c r="C1674" s="14" t="str">
        <f>MID(B1674,FIND(",",B1674)+2,FIND(".",B1674)-FIND(",",B1674))</f>
        <v xml:space="preserve">Mr. </v>
      </c>
      <c r="D1674" s="8" t="str">
        <f>TRIM(MID(B1674,FIND(".",B1674)+1,LEN(B1674)))</f>
        <v>Gregory</v>
      </c>
      <c r="E1674" s="8" t="str">
        <f>LEFT(B1674,FIND(",",B1674)-1)</f>
        <v>Liebl</v>
      </c>
      <c r="F1674" s="8" t="str">
        <f>CONCATENATE(C1674,"",D1674," ",E1674)</f>
        <v>Mr. Gregory Liebl</v>
      </c>
    </row>
    <row r="1675" spans="1:6" x14ac:dyDescent="0.3">
      <c r="A1675" s="10" t="s">
        <v>804</v>
      </c>
      <c r="B1675" s="10" t="s">
        <v>805</v>
      </c>
      <c r="C1675" s="14" t="str">
        <f>MID(B1675,FIND(",",B1675)+2,FIND(".",B1675)-FIND(",",B1675))</f>
        <v xml:space="preserve">Ms. </v>
      </c>
      <c r="D1675" s="8" t="str">
        <f>TRIM(MID(B1675,FIND(".",B1675)+1,LEN(B1675)))</f>
        <v>Sarah E.</v>
      </c>
      <c r="E1675" s="8" t="str">
        <f>LEFT(B1675,FIND(",",B1675)-1)</f>
        <v>Kasabian-Larson</v>
      </c>
      <c r="F1675" s="8" t="str">
        <f>CONCATENATE(C1675,"",D1675," ",E1675)</f>
        <v>Ms. Sarah E. Kasabian-Larson</v>
      </c>
    </row>
    <row r="1676" spans="1:6" x14ac:dyDescent="0.3">
      <c r="A1676" s="10" t="s">
        <v>806</v>
      </c>
      <c r="B1676" s="10" t="s">
        <v>807</v>
      </c>
      <c r="C1676" s="14" t="str">
        <f>MID(B1676,FIND(",",B1676)+2,FIND(".",B1676)-FIND(",",B1676))</f>
        <v xml:space="preserve">Ms. </v>
      </c>
      <c r="D1676" s="8" t="str">
        <f>TRIM(MID(B1676,FIND(".",B1676)+1,LEN(B1676)))</f>
        <v>Anne Elise</v>
      </c>
      <c r="E1676" s="8" t="str">
        <f>LEFT(B1676,FIND(",",B1676)-1)</f>
        <v>Creamer</v>
      </c>
      <c r="F1676" s="8" t="str">
        <f>CONCATENATE(C1676,"",D1676," ",E1676)</f>
        <v>Ms. Anne Elise Creamer</v>
      </c>
    </row>
    <row r="1677" spans="1:6" x14ac:dyDescent="0.3">
      <c r="A1677" s="10" t="s">
        <v>808</v>
      </c>
      <c r="B1677" s="10" t="s">
        <v>809</v>
      </c>
      <c r="C1677" s="14" t="str">
        <f>MID(B1677,FIND(",",B1677)+2,FIND(".",B1677)-FIND(",",B1677))</f>
        <v xml:space="preserve">Mr. </v>
      </c>
      <c r="D1677" s="8" t="str">
        <f>TRIM(MID(B1677,FIND(".",B1677)+1,LEN(B1677)))</f>
        <v>Christopher R</v>
      </c>
      <c r="E1677" s="8" t="str">
        <f>LEFT(B1677,FIND(",",B1677)-1)</f>
        <v>Kimbel</v>
      </c>
      <c r="F1677" s="8" t="str">
        <f>CONCATENATE(C1677,"",D1677," ",E1677)</f>
        <v>Mr. Christopher R Kimbel</v>
      </c>
    </row>
    <row r="1678" spans="1:6" x14ac:dyDescent="0.3">
      <c r="A1678" s="10" t="s">
        <v>810</v>
      </c>
      <c r="B1678" s="10" t="s">
        <v>811</v>
      </c>
      <c r="C1678" s="14" t="str">
        <f>MID(B1678,FIND(",",B1678)+2,FIND(".",B1678)-FIND(",",B1678))</f>
        <v xml:space="preserve">Mr. </v>
      </c>
      <c r="D1678" s="8" t="str">
        <f>TRIM(MID(B1678,FIND(".",B1678)+1,LEN(B1678)))</f>
        <v>Elliot</v>
      </c>
      <c r="E1678" s="8" t="str">
        <f>LEFT(B1678,FIND(",",B1678)-1)</f>
        <v>Livensparger</v>
      </c>
      <c r="F1678" s="8" t="str">
        <f>CONCATENATE(C1678,"",D1678," ",E1678)</f>
        <v>Mr. Elliot Livensparger</v>
      </c>
    </row>
    <row r="1679" spans="1:6" x14ac:dyDescent="0.3">
      <c r="A1679" s="10" t="s">
        <v>812</v>
      </c>
      <c r="B1679" s="10" t="s">
        <v>813</v>
      </c>
      <c r="C1679" s="14" t="str">
        <f>MID(B1679,FIND(",",B1679)+2,FIND(".",B1679)-FIND(",",B1679))</f>
        <v xml:space="preserve">Mr. </v>
      </c>
      <c r="D1679" s="8" t="str">
        <f>TRIM(MID(B1679,FIND(".",B1679)+1,LEN(B1679)))</f>
        <v>Christopher D.</v>
      </c>
      <c r="E1679" s="8" t="str">
        <f>LEFT(B1679,FIND(",",B1679)-1)</f>
        <v>Grange</v>
      </c>
      <c r="F1679" s="8" t="str">
        <f>CONCATENATE(C1679,"",D1679," ",E1679)</f>
        <v>Mr. Christopher D. Grange</v>
      </c>
    </row>
    <row r="1680" spans="1:6" x14ac:dyDescent="0.3">
      <c r="A1680" s="10" t="s">
        <v>814</v>
      </c>
      <c r="B1680" s="10" t="s">
        <v>815</v>
      </c>
      <c r="C1680" s="14" t="str">
        <f>MID(B1680,FIND(",",B1680)+2,FIND(".",B1680)-FIND(",",B1680))</f>
        <v xml:space="preserve">Mr. </v>
      </c>
      <c r="D1680" s="8" t="str">
        <f>TRIM(MID(B1680,FIND(".",B1680)+1,LEN(B1680)))</f>
        <v>Corey</v>
      </c>
      <c r="E1680" s="8" t="str">
        <f>LEFT(B1680,FIND(",",B1680)-1)</f>
        <v>Nunlist</v>
      </c>
      <c r="F1680" s="8" t="str">
        <f>CONCATENATE(C1680,"",D1680," ",E1680)</f>
        <v>Mr. Corey Nunlist</v>
      </c>
    </row>
    <row r="1681" spans="1:6" x14ac:dyDescent="0.3">
      <c r="A1681" s="10" t="s">
        <v>816</v>
      </c>
      <c r="B1681" s="10" t="s">
        <v>817</v>
      </c>
      <c r="C1681" s="14" t="str">
        <f>MID(B1681,FIND(",",B1681)+2,FIND(".",B1681)-FIND(",",B1681))</f>
        <v xml:space="preserve">Mr. </v>
      </c>
      <c r="D1681" s="8" t="str">
        <f>TRIM(MID(B1681,FIND(".",B1681)+1,LEN(B1681)))</f>
        <v>Patrick D.</v>
      </c>
      <c r="E1681" s="8" t="str">
        <f>LEFT(B1681,FIND(",",B1681)-1)</f>
        <v>Cutter</v>
      </c>
      <c r="F1681" s="8" t="str">
        <f>CONCATENATE(C1681,"",D1681," ",E1681)</f>
        <v>Mr. Patrick D. Cutter</v>
      </c>
    </row>
    <row r="1682" spans="1:6" x14ac:dyDescent="0.3">
      <c r="A1682" s="10" t="s">
        <v>818</v>
      </c>
      <c r="B1682" s="10" t="s">
        <v>819</v>
      </c>
      <c r="C1682" s="14" t="str">
        <f>MID(B1682,FIND(",",B1682)+2,FIND(".",B1682)-FIND(",",B1682))</f>
        <v xml:space="preserve">Mr. </v>
      </c>
      <c r="D1682" s="8" t="str">
        <f>TRIM(MID(B1682,FIND(".",B1682)+1,LEN(B1682)))</f>
        <v>Anthony D.</v>
      </c>
      <c r="E1682" s="8" t="str">
        <f>LEFT(B1682,FIND(",",B1682)-1)</f>
        <v>Martin</v>
      </c>
      <c r="F1682" s="8" t="str">
        <f>CONCATENATE(C1682,"",D1682," ",E1682)</f>
        <v>Mr. Anthony D. Martin</v>
      </c>
    </row>
    <row r="1683" spans="1:6" x14ac:dyDescent="0.3">
      <c r="A1683" s="10" t="s">
        <v>82</v>
      </c>
      <c r="B1683" s="10" t="s">
        <v>83</v>
      </c>
      <c r="C1683" s="14" t="str">
        <f>MID(B1683,FIND(",",B1683)+2,FIND(".",B1683)-FIND(",",B1683))</f>
        <v xml:space="preserve">Mr. </v>
      </c>
      <c r="D1683" s="8" t="str">
        <f>TRIM(MID(B1683,FIND(".",B1683)+1,LEN(B1683)))</f>
        <v>James R.</v>
      </c>
      <c r="E1683" s="8" t="str">
        <f>LEFT(B1683,FIND(",",B1683)-1)</f>
        <v>Jenkins</v>
      </c>
      <c r="F1683" s="8" t="str">
        <f>CONCATENATE(C1683,"",D1683," ",E1683)</f>
        <v>Mr. James R. Jenkins</v>
      </c>
    </row>
    <row r="1684" spans="1:6" x14ac:dyDescent="0.3">
      <c r="A1684" s="10" t="s">
        <v>820</v>
      </c>
      <c r="B1684" s="10" t="s">
        <v>821</v>
      </c>
      <c r="C1684" s="14" t="str">
        <f>MID(B1684,FIND(",",B1684)+2,FIND(".",B1684)-FIND(",",B1684))</f>
        <v xml:space="preserve">Ms. </v>
      </c>
      <c r="D1684" s="8" t="str">
        <f>TRIM(MID(B1684,FIND(".",B1684)+1,LEN(B1684)))</f>
        <v>Melissa</v>
      </c>
      <c r="E1684" s="8" t="str">
        <f>LEFT(B1684,FIND(",",B1684)-1)</f>
        <v>Cooney</v>
      </c>
      <c r="F1684" s="8" t="str">
        <f>CONCATENATE(C1684,"",D1684," ",E1684)</f>
        <v>Ms. Melissa Cooney</v>
      </c>
    </row>
    <row r="1685" spans="1:6" x14ac:dyDescent="0.3">
      <c r="A1685" s="10" t="s">
        <v>822</v>
      </c>
      <c r="B1685" s="10" t="s">
        <v>823</v>
      </c>
      <c r="C1685" s="14" t="str">
        <f>MID(B1685,FIND(",",B1685)+2,FIND(".",B1685)-FIND(",",B1685))</f>
        <v xml:space="preserve">Ms. </v>
      </c>
      <c r="D1685" s="8" t="str">
        <f>TRIM(MID(B1685,FIND(".",B1685)+1,LEN(B1685)))</f>
        <v>Raven</v>
      </c>
      <c r="E1685" s="8" t="str">
        <f>LEFT(B1685,FIND(",",B1685)-1)</f>
        <v>Bier</v>
      </c>
      <c r="F1685" s="8" t="str">
        <f>CONCATENATE(C1685,"",D1685," ",E1685)</f>
        <v>Ms. Raven Bier</v>
      </c>
    </row>
    <row r="1686" spans="1:6" x14ac:dyDescent="0.3">
      <c r="A1686" s="10" t="s">
        <v>824</v>
      </c>
      <c r="B1686" s="10" t="s">
        <v>825</v>
      </c>
      <c r="C1686" s="14" t="str">
        <f>MID(B1686,FIND(",",B1686)+2,FIND(".",B1686)-FIND(",",B1686))</f>
        <v xml:space="preserve">Mr. </v>
      </c>
      <c r="D1686" s="8" t="str">
        <f>TRIM(MID(B1686,FIND(".",B1686)+1,LEN(B1686)))</f>
        <v>Christopher</v>
      </c>
      <c r="E1686" s="8" t="str">
        <f>LEFT(B1686,FIND(",",B1686)-1)</f>
        <v>Muskopf</v>
      </c>
      <c r="F1686" s="8" t="str">
        <f>CONCATENATE(C1686,"",D1686," ",E1686)</f>
        <v>Mr. Christopher Muskopf</v>
      </c>
    </row>
    <row r="1687" spans="1:6" x14ac:dyDescent="0.3">
      <c r="A1687" s="10" t="s">
        <v>826</v>
      </c>
      <c r="B1687" s="10" t="s">
        <v>827</v>
      </c>
      <c r="C1687" s="14" t="str">
        <f>MID(B1687,FIND(",",B1687)+2,FIND(".",B1687)-FIND(",",B1687))</f>
        <v xml:space="preserve">Ms. </v>
      </c>
      <c r="D1687" s="8" t="str">
        <f>TRIM(MID(B1687,FIND(".",B1687)+1,LEN(B1687)))</f>
        <v>Kendra A</v>
      </c>
      <c r="E1687" s="8" t="str">
        <f>LEFT(B1687,FIND(",",B1687)-1)</f>
        <v>Sirak</v>
      </c>
      <c r="F1687" s="8" t="str">
        <f>CONCATENATE(C1687,"",D1687," ",E1687)</f>
        <v>Ms. Kendra A Sirak</v>
      </c>
    </row>
    <row r="1688" spans="1:6" x14ac:dyDescent="0.3">
      <c r="A1688" s="10" t="s">
        <v>828</v>
      </c>
      <c r="B1688" s="10" t="s">
        <v>829</v>
      </c>
      <c r="C1688" s="14" t="str">
        <f>MID(B1688,FIND(",",B1688)+2,FIND(".",B1688)-FIND(",",B1688))</f>
        <v xml:space="preserve">Ms. </v>
      </c>
      <c r="D1688" s="8" t="str">
        <f>TRIM(MID(B1688,FIND(".",B1688)+1,LEN(B1688)))</f>
        <v>Jordan</v>
      </c>
      <c r="E1688" s="8" t="str">
        <f>LEFT(B1688,FIND(",",B1688)-1)</f>
        <v>Nelsen</v>
      </c>
      <c r="F1688" s="8" t="str">
        <f>CONCATENATE(C1688,"",D1688," ",E1688)</f>
        <v>Ms. Jordan Nelsen</v>
      </c>
    </row>
    <row r="1689" spans="1:6" x14ac:dyDescent="0.3">
      <c r="A1689" s="10" t="s">
        <v>830</v>
      </c>
      <c r="B1689" s="10" t="s">
        <v>831</v>
      </c>
      <c r="C1689" s="14" t="str">
        <f>MID(B1689,FIND(",",B1689)+2,FIND(".",B1689)-FIND(",",B1689))</f>
        <v xml:space="preserve">Mr. </v>
      </c>
      <c r="D1689" s="8" t="str">
        <f>TRIM(MID(B1689,FIND(".",B1689)+1,LEN(B1689)))</f>
        <v>Nils</v>
      </c>
      <c r="E1689" s="8" t="str">
        <f>LEFT(B1689,FIND(",",B1689)-1)</f>
        <v>Schallner</v>
      </c>
      <c r="F1689" s="8" t="str">
        <f>CONCATENATE(C1689,"",D1689," ",E1689)</f>
        <v>Mr. Nils Schallner</v>
      </c>
    </row>
    <row r="1690" spans="1:6" x14ac:dyDescent="0.3">
      <c r="A1690" s="10" t="s">
        <v>832</v>
      </c>
      <c r="B1690" s="10" t="s">
        <v>833</v>
      </c>
      <c r="C1690" s="14" t="str">
        <f>MID(B1690,FIND(",",B1690)+2,FIND(".",B1690)-FIND(",",B1690))</f>
        <v xml:space="preserve">Mr. </v>
      </c>
      <c r="D1690" s="8" t="str">
        <f>TRIM(MID(B1690,FIND(".",B1690)+1,LEN(B1690)))</f>
        <v>Scott</v>
      </c>
      <c r="E1690" s="8" t="str">
        <f>LEFT(B1690,FIND(",",B1690)-1)</f>
        <v>Dunlap</v>
      </c>
      <c r="F1690" s="8" t="str">
        <f>CONCATENATE(C1690,"",D1690," ",E1690)</f>
        <v>Mr. Scott Dunlap</v>
      </c>
    </row>
    <row r="1691" spans="1:6" x14ac:dyDescent="0.3">
      <c r="A1691" s="10" t="s">
        <v>834</v>
      </c>
      <c r="B1691" s="10" t="s">
        <v>835</v>
      </c>
      <c r="C1691" s="14" t="str">
        <f>MID(B1691,FIND(",",B1691)+2,FIND(".",B1691)-FIND(",",B1691))</f>
        <v xml:space="preserve">Ms. </v>
      </c>
      <c r="D1691" s="8" t="str">
        <f>TRIM(MID(B1691,FIND(".",B1691)+1,LEN(B1691)))</f>
        <v>Angela</v>
      </c>
      <c r="E1691" s="8" t="str">
        <f>LEFT(B1691,FIND(",",B1691)-1)</f>
        <v>Messing</v>
      </c>
      <c r="F1691" s="8" t="str">
        <f>CONCATENATE(C1691,"",D1691," ",E1691)</f>
        <v>Ms. Angela Messing</v>
      </c>
    </row>
    <row r="1692" spans="1:6" x14ac:dyDescent="0.3">
      <c r="A1692" s="10" t="s">
        <v>836</v>
      </c>
      <c r="B1692" s="10" t="s">
        <v>837</v>
      </c>
      <c r="C1692" s="14" t="str">
        <f>MID(B1692,FIND(",",B1692)+2,FIND(".",B1692)-FIND(",",B1692))</f>
        <v xml:space="preserve">Ms. </v>
      </c>
      <c r="D1692" s="8" t="str">
        <f>TRIM(MID(B1692,FIND(".",B1692)+1,LEN(B1692)))</f>
        <v>Allison</v>
      </c>
      <c r="E1692" s="8" t="str">
        <f>LEFT(B1692,FIND(",",B1692)-1)</f>
        <v>Bondell</v>
      </c>
      <c r="F1692" s="8" t="str">
        <f>CONCATENATE(C1692,"",D1692," ",E1692)</f>
        <v>Ms. Allison Bondell</v>
      </c>
    </row>
    <row r="1693" spans="1:6" x14ac:dyDescent="0.3">
      <c r="A1693" s="10" t="s">
        <v>838</v>
      </c>
      <c r="B1693" s="10" t="s">
        <v>839</v>
      </c>
      <c r="C1693" s="14" t="str">
        <f>MID(B1693,FIND(",",B1693)+2,FIND(".",B1693)-FIND(",",B1693))</f>
        <v xml:space="preserve">Ms. </v>
      </c>
      <c r="D1693" s="8" t="str">
        <f>TRIM(MID(B1693,FIND(".",B1693)+1,LEN(B1693)))</f>
        <v>Caitlin O.</v>
      </c>
      <c r="E1693" s="8" t="str">
        <f>LEFT(B1693,FIND(",",B1693)-1)</f>
        <v>Gaughan</v>
      </c>
      <c r="F1693" s="8" t="str">
        <f>CONCATENATE(C1693,"",D1693," ",E1693)</f>
        <v>Ms. Caitlin O. Gaughan</v>
      </c>
    </row>
    <row r="1694" spans="1:6" x14ac:dyDescent="0.3">
      <c r="A1694" s="10" t="s">
        <v>84</v>
      </c>
      <c r="B1694" s="10" t="s">
        <v>85</v>
      </c>
      <c r="C1694" s="14" t="str">
        <f>MID(B1694,FIND(",",B1694)+2,FIND(".",B1694)-FIND(",",B1694))</f>
        <v xml:space="preserve">Ms. </v>
      </c>
      <c r="D1694" s="8" t="str">
        <f>TRIM(MID(B1694,FIND(".",B1694)+1,LEN(B1694)))</f>
        <v>Roseann</v>
      </c>
      <c r="E1694" s="8" t="str">
        <f>LEFT(B1694,FIND(",",B1694)-1)</f>
        <v>Peters</v>
      </c>
      <c r="F1694" s="8" t="str">
        <f>CONCATENATE(C1694,"",D1694," ",E1694)</f>
        <v>Ms. Roseann Peters</v>
      </c>
    </row>
    <row r="1695" spans="1:6" x14ac:dyDescent="0.3">
      <c r="A1695" s="10" t="s">
        <v>840</v>
      </c>
      <c r="B1695" s="10" t="s">
        <v>841</v>
      </c>
      <c r="C1695" s="14" t="str">
        <f>MID(B1695,FIND(",",B1695)+2,FIND(".",B1695)-FIND(",",B1695))</f>
        <v xml:space="preserve">Ms. </v>
      </c>
      <c r="D1695" s="8" t="str">
        <f>TRIM(MID(B1695,FIND(".",B1695)+1,LEN(B1695)))</f>
        <v>Tracy M</v>
      </c>
      <c r="E1695" s="8" t="str">
        <f>LEFT(B1695,FIND(",",B1695)-1)</f>
        <v>Gruman</v>
      </c>
      <c r="F1695" s="8" t="str">
        <f>CONCATENATE(C1695,"",D1695," ",E1695)</f>
        <v>Ms. Tracy M Gruman</v>
      </c>
    </row>
    <row r="1696" spans="1:6" x14ac:dyDescent="0.3">
      <c r="A1696" s="10" t="s">
        <v>842</v>
      </c>
      <c r="B1696" s="10" t="s">
        <v>843</v>
      </c>
      <c r="C1696" s="14" t="str">
        <f>MID(B1696,FIND(",",B1696)+2,FIND(".",B1696)-FIND(",",B1696))</f>
        <v xml:space="preserve">Mr. </v>
      </c>
      <c r="D1696" s="8" t="str">
        <f>TRIM(MID(B1696,FIND(".",B1696)+1,LEN(B1696)))</f>
        <v>Dustin M.</v>
      </c>
      <c r="E1696" s="8" t="str">
        <f>LEFT(B1696,FIND(",",B1696)-1)</f>
        <v>Whitlow</v>
      </c>
      <c r="F1696" s="8" t="str">
        <f>CONCATENATE(C1696,"",D1696," ",E1696)</f>
        <v>Mr. Dustin M. Whitlow</v>
      </c>
    </row>
    <row r="1697" spans="1:6" x14ac:dyDescent="0.3">
      <c r="A1697" s="10" t="s">
        <v>844</v>
      </c>
      <c r="B1697" s="10" t="s">
        <v>845</v>
      </c>
      <c r="C1697" s="14" t="str">
        <f>MID(B1697,FIND(",",B1697)+2,FIND(".",B1697)-FIND(",",B1697))</f>
        <v xml:space="preserve">Ms. </v>
      </c>
      <c r="D1697" s="8" t="str">
        <f>TRIM(MID(B1697,FIND(".",B1697)+1,LEN(B1697)))</f>
        <v>Jenny</v>
      </c>
      <c r="E1697" s="8" t="str">
        <f>LEFT(B1697,FIND(",",B1697)-1)</f>
        <v>Robinson</v>
      </c>
      <c r="F1697" s="8" t="str">
        <f>CONCATENATE(C1697,"",D1697," ",E1697)</f>
        <v>Ms. Jenny Robinson</v>
      </c>
    </row>
    <row r="1698" spans="1:6" x14ac:dyDescent="0.3">
      <c r="A1698" s="10" t="s">
        <v>846</v>
      </c>
      <c r="B1698" s="10" t="s">
        <v>847</v>
      </c>
      <c r="C1698" s="14" t="str">
        <f>MID(B1698,FIND(",",B1698)+2,FIND(".",B1698)-FIND(",",B1698))</f>
        <v xml:space="preserve">Ms. </v>
      </c>
      <c r="D1698" s="8" t="str">
        <f>TRIM(MID(B1698,FIND(".",B1698)+1,LEN(B1698)))</f>
        <v>Emily</v>
      </c>
      <c r="E1698" s="8" t="str">
        <f>LEFT(B1698,FIND(",",B1698)-1)</f>
        <v>Sabo</v>
      </c>
      <c r="F1698" s="8" t="str">
        <f>CONCATENATE(C1698,"",D1698," ",E1698)</f>
        <v>Ms. Emily Sabo</v>
      </c>
    </row>
    <row r="1699" spans="1:6" x14ac:dyDescent="0.3">
      <c r="A1699" s="10" t="s">
        <v>848</v>
      </c>
      <c r="B1699" s="10" t="s">
        <v>849</v>
      </c>
      <c r="C1699" s="14" t="str">
        <f>MID(B1699,FIND(",",B1699)+2,FIND(".",B1699)-FIND(",",B1699))</f>
        <v xml:space="preserve">Ms. </v>
      </c>
      <c r="D1699" s="8" t="str">
        <f>TRIM(MID(B1699,FIND(".",B1699)+1,LEN(B1699)))</f>
        <v>Fabienne</v>
      </c>
      <c r="E1699" s="8" t="str">
        <f>LEFT(B1699,FIND(",",B1699)-1)</f>
        <v>Nazarian</v>
      </c>
      <c r="F1699" s="8" t="str">
        <f>CONCATENATE(C1699,"",D1699," ",E1699)</f>
        <v>Ms. Fabienne Nazarian</v>
      </c>
    </row>
    <row r="1700" spans="1:6" x14ac:dyDescent="0.3">
      <c r="A1700" s="10" t="s">
        <v>850</v>
      </c>
      <c r="B1700" s="10" t="s">
        <v>851</v>
      </c>
      <c r="C1700" s="14" t="str">
        <f>MID(B1700,FIND(",",B1700)+2,FIND(".",B1700)-FIND(",",B1700))</f>
        <v xml:space="preserve">Mr. </v>
      </c>
      <c r="D1700" s="8" t="str">
        <f>TRIM(MID(B1700,FIND(".",B1700)+1,LEN(B1700)))</f>
        <v>Jordan</v>
      </c>
      <c r="E1700" s="8" t="str">
        <f>LEFT(B1700,FIND(",",B1700)-1)</f>
        <v>Lerma</v>
      </c>
      <c r="F1700" s="8" t="str">
        <f>CONCATENATE(C1700,"",D1700," ",E1700)</f>
        <v>Mr. Jordan Lerma</v>
      </c>
    </row>
    <row r="1701" spans="1:6" x14ac:dyDescent="0.3">
      <c r="A1701" s="10" t="s">
        <v>852</v>
      </c>
      <c r="B1701" s="10" t="s">
        <v>853</v>
      </c>
      <c r="C1701" s="14" t="str">
        <f>MID(B1701,FIND(",",B1701)+2,FIND(".",B1701)-FIND(",",B1701))</f>
        <v xml:space="preserve">Mr. </v>
      </c>
      <c r="D1701" s="8" t="str">
        <f>TRIM(MID(B1701,FIND(".",B1701)+1,LEN(B1701)))</f>
        <v>Matt</v>
      </c>
      <c r="E1701" s="8" t="str">
        <f>LEFT(B1701,FIND(",",B1701)-1)</f>
        <v>Dahl</v>
      </c>
      <c r="F1701" s="8" t="str">
        <f>CONCATENATE(C1701,"",D1701," ",E1701)</f>
        <v>Mr. Matt Dahl</v>
      </c>
    </row>
    <row r="1702" spans="1:6" x14ac:dyDescent="0.3">
      <c r="A1702" s="10" t="s">
        <v>854</v>
      </c>
      <c r="B1702" s="10" t="s">
        <v>855</v>
      </c>
      <c r="C1702" s="14" t="str">
        <f>MID(B1702,FIND(",",B1702)+2,FIND(".",B1702)-FIND(",",B1702))</f>
        <v xml:space="preserve">Ms. </v>
      </c>
      <c r="D1702" s="8" t="str">
        <f>TRIM(MID(B1702,FIND(".",B1702)+1,LEN(B1702)))</f>
        <v>Taryn L</v>
      </c>
      <c r="E1702" s="8" t="str">
        <f>LEFT(B1702,FIND(",",B1702)-1)</f>
        <v>Surtees</v>
      </c>
      <c r="F1702" s="8" t="str">
        <f>CONCATENATE(C1702,"",D1702," ",E1702)</f>
        <v>Ms. Taryn L Surtees</v>
      </c>
    </row>
    <row r="1703" spans="1:6" x14ac:dyDescent="0.3">
      <c r="A1703" s="10" t="s">
        <v>856</v>
      </c>
      <c r="B1703" s="10" t="s">
        <v>857</v>
      </c>
      <c r="C1703" s="14" t="str">
        <f>MID(B1703,FIND(",",B1703)+2,FIND(".",B1703)-FIND(",",B1703))</f>
        <v xml:space="preserve">Ms. </v>
      </c>
      <c r="D1703" s="8" t="str">
        <f>TRIM(MID(B1703,FIND(".",B1703)+1,LEN(B1703)))</f>
        <v>Temima</v>
      </c>
      <c r="E1703" s="8" t="str">
        <f>LEFT(B1703,FIND(",",B1703)-1)</f>
        <v>Spetner</v>
      </c>
      <c r="F1703" s="8" t="str">
        <f>CONCATENATE(C1703,"",D1703," ",E1703)</f>
        <v>Ms. Temima Spetner</v>
      </c>
    </row>
    <row r="1704" spans="1:6" x14ac:dyDescent="0.3">
      <c r="A1704" s="10" t="s">
        <v>858</v>
      </c>
      <c r="B1704" s="10" t="s">
        <v>859</v>
      </c>
      <c r="C1704" s="14" t="str">
        <f>MID(B1704,FIND(",",B1704)+2,FIND(".",B1704)-FIND(",",B1704))</f>
        <v xml:space="preserve">Ms. </v>
      </c>
      <c r="D1704" s="8" t="str">
        <f>TRIM(MID(B1704,FIND(".",B1704)+1,LEN(B1704)))</f>
        <v>Jennifer</v>
      </c>
      <c r="E1704" s="8" t="str">
        <f>LEFT(B1704,FIND(",",B1704)-1)</f>
        <v>Brandon</v>
      </c>
      <c r="F1704" s="8" t="str">
        <f>CONCATENATE(C1704,"",D1704," ",E1704)</f>
        <v>Ms. Jennifer Brandon</v>
      </c>
    </row>
    <row r="1705" spans="1:6" x14ac:dyDescent="0.3">
      <c r="A1705" s="10" t="s">
        <v>86</v>
      </c>
      <c r="B1705" s="10" t="s">
        <v>87</v>
      </c>
      <c r="C1705" s="14" t="str">
        <f>MID(B1705,FIND(",",B1705)+2,FIND(".",B1705)-FIND(",",B1705))</f>
        <v xml:space="preserve">Ms. </v>
      </c>
      <c r="D1705" s="8" t="str">
        <f>TRIM(MID(B1705,FIND(".",B1705)+1,LEN(B1705)))</f>
        <v>Nicole</v>
      </c>
      <c r="E1705" s="8" t="str">
        <f>LEFT(B1705,FIND(",",B1705)-1)</f>
        <v>Aha</v>
      </c>
      <c r="F1705" s="8" t="str">
        <f>CONCATENATE(C1705,"",D1705," ",E1705)</f>
        <v>Ms. Nicole Aha</v>
      </c>
    </row>
    <row r="1706" spans="1:6" x14ac:dyDescent="0.3">
      <c r="A1706" s="10" t="s">
        <v>860</v>
      </c>
      <c r="B1706" s="10" t="s">
        <v>861</v>
      </c>
      <c r="C1706" s="14" t="str">
        <f>MID(B1706,FIND(",",B1706)+2,FIND(".",B1706)-FIND(",",B1706))</f>
        <v xml:space="preserve">Ms. </v>
      </c>
      <c r="D1706" s="8" t="str">
        <f>TRIM(MID(B1706,FIND(".",B1706)+1,LEN(B1706)))</f>
        <v>Serena M.</v>
      </c>
      <c r="E1706" s="8" t="str">
        <f>LEFT(B1706,FIND(",",B1706)-1)</f>
        <v>Eley</v>
      </c>
      <c r="F1706" s="8" t="str">
        <f>CONCATENATE(C1706,"",D1706," ",E1706)</f>
        <v>Ms. Serena M. Eley</v>
      </c>
    </row>
    <row r="1707" spans="1:6" x14ac:dyDescent="0.3">
      <c r="A1707" s="10" t="s">
        <v>862</v>
      </c>
      <c r="B1707" s="10" t="s">
        <v>863</v>
      </c>
      <c r="C1707" s="14" t="str">
        <f>MID(B1707,FIND(",",B1707)+2,FIND(".",B1707)-FIND(",",B1707))</f>
        <v xml:space="preserve">Ms. </v>
      </c>
      <c r="D1707" s="8" t="str">
        <f>TRIM(MID(B1707,FIND(".",B1707)+1,LEN(B1707)))</f>
        <v>Victoria M.</v>
      </c>
      <c r="E1707" s="8" t="str">
        <f>LEFT(B1707,FIND(",",B1707)-1)</f>
        <v>Sedicum</v>
      </c>
      <c r="F1707" s="8" t="str">
        <f>CONCATENATE(C1707,"",D1707," ",E1707)</f>
        <v>Ms. Victoria M. Sedicum</v>
      </c>
    </row>
    <row r="1708" spans="1:6" x14ac:dyDescent="0.3">
      <c r="A1708" s="10" t="s">
        <v>864</v>
      </c>
      <c r="B1708" s="10" t="s">
        <v>865</v>
      </c>
      <c r="C1708" s="14" t="str">
        <f>MID(B1708,FIND(",",B1708)+2,FIND(".",B1708)-FIND(",",B1708))</f>
        <v xml:space="preserve">Ms. </v>
      </c>
      <c r="D1708" s="8" t="str">
        <f>TRIM(MID(B1708,FIND(".",B1708)+1,LEN(B1708)))</f>
        <v>Phoebe</v>
      </c>
      <c r="E1708" s="8" t="str">
        <f>LEFT(B1708,FIND(",",B1708)-1)</f>
        <v>Markle</v>
      </c>
      <c r="F1708" s="8" t="str">
        <f>CONCATENATE(C1708,"",D1708," ",E1708)</f>
        <v>Ms. Phoebe Markle</v>
      </c>
    </row>
    <row r="1709" spans="1:6" x14ac:dyDescent="0.3">
      <c r="A1709" s="10" t="s">
        <v>866</v>
      </c>
      <c r="B1709" s="10" t="s">
        <v>867</v>
      </c>
      <c r="C1709" s="14" t="str">
        <f>MID(B1709,FIND(",",B1709)+2,FIND(".",B1709)-FIND(",",B1709))</f>
        <v xml:space="preserve">Mr. </v>
      </c>
      <c r="D1709" s="8" t="str">
        <f>TRIM(MID(B1709,FIND(".",B1709)+1,LEN(B1709)))</f>
        <v>Corey</v>
      </c>
      <c r="E1709" s="8" t="str">
        <f>LEFT(B1709,FIND(",",B1709)-1)</f>
        <v>Kunz</v>
      </c>
      <c r="F1709" s="8" t="str">
        <f>CONCATENATE(C1709,"",D1709," ",E1709)</f>
        <v>Mr. Corey Kunz</v>
      </c>
    </row>
    <row r="1710" spans="1:6" x14ac:dyDescent="0.3">
      <c r="A1710" s="10" t="s">
        <v>868</v>
      </c>
      <c r="B1710" s="10" t="s">
        <v>869</v>
      </c>
      <c r="C1710" s="14" t="str">
        <f>MID(B1710,FIND(",",B1710)+2,FIND(".",B1710)-FIND(",",B1710))</f>
        <v xml:space="preserve">Ms. </v>
      </c>
      <c r="D1710" s="8" t="str">
        <f>TRIM(MID(B1710,FIND(".",B1710)+1,LEN(B1710)))</f>
        <v>Rebecca</v>
      </c>
      <c r="E1710" s="8" t="str">
        <f>LEFT(B1710,FIND(",",B1710)-1)</f>
        <v>Wimert</v>
      </c>
      <c r="F1710" s="8" t="str">
        <f>CONCATENATE(C1710,"",D1710," ",E1710)</f>
        <v>Ms. Rebecca Wimert</v>
      </c>
    </row>
    <row r="1711" spans="1:6" x14ac:dyDescent="0.3">
      <c r="A1711" s="10" t="s">
        <v>870</v>
      </c>
      <c r="B1711" s="10" t="s">
        <v>871</v>
      </c>
      <c r="C1711" s="14" t="str">
        <f>MID(B1711,FIND(",",B1711)+2,FIND(".",B1711)-FIND(",",B1711))</f>
        <v xml:space="preserve">Mr. </v>
      </c>
      <c r="D1711" s="8" t="str">
        <f>TRIM(MID(B1711,FIND(".",B1711)+1,LEN(B1711)))</f>
        <v>Nicholas D</v>
      </c>
      <c r="E1711" s="8" t="str">
        <f>LEFT(B1711,FIND(",",B1711)-1)</f>
        <v>Peterson</v>
      </c>
      <c r="F1711" s="8" t="str">
        <f>CONCATENATE(C1711,"",D1711," ",E1711)</f>
        <v>Mr. Nicholas D Peterson</v>
      </c>
    </row>
    <row r="1712" spans="1:6" x14ac:dyDescent="0.3">
      <c r="A1712" s="10" t="s">
        <v>872</v>
      </c>
      <c r="B1712" s="10" t="s">
        <v>873</v>
      </c>
      <c r="C1712" s="14" t="str">
        <f>MID(B1712,FIND(",",B1712)+2,FIND(".",B1712)-FIND(",",B1712))</f>
        <v xml:space="preserve">Mr. </v>
      </c>
      <c r="D1712" s="8" t="str">
        <f>TRIM(MID(B1712,FIND(".",B1712)+1,LEN(B1712)))</f>
        <v>Christian</v>
      </c>
      <c r="E1712" s="8" t="str">
        <f>LEFT(B1712,FIND(",",B1712)-1)</f>
        <v>Mercier</v>
      </c>
      <c r="F1712" s="8" t="str">
        <f>CONCATENATE(C1712,"",D1712," ",E1712)</f>
        <v>Mr. Christian Mercier</v>
      </c>
    </row>
    <row r="1713" spans="1:6" x14ac:dyDescent="0.3">
      <c r="A1713" s="10" t="s">
        <v>874</v>
      </c>
      <c r="B1713" s="10" t="s">
        <v>875</v>
      </c>
      <c r="C1713" s="14" t="str">
        <f>MID(B1713,FIND(",",B1713)+2,FIND(".",B1713)-FIND(",",B1713))</f>
        <v xml:space="preserve">Mr. </v>
      </c>
      <c r="D1713" s="8" t="str">
        <f>TRIM(MID(B1713,FIND(".",B1713)+1,LEN(B1713)))</f>
        <v>Jonathon S.</v>
      </c>
      <c r="E1713" s="8" t="str">
        <f>LEFT(B1713,FIND(",",B1713)-1)</f>
        <v>Laurie</v>
      </c>
      <c r="F1713" s="8" t="str">
        <f>CONCATENATE(C1713,"",D1713," ",E1713)</f>
        <v>Mr. Jonathon S. Laurie</v>
      </c>
    </row>
    <row r="1714" spans="1:6" x14ac:dyDescent="0.3">
      <c r="A1714" s="10" t="s">
        <v>876</v>
      </c>
      <c r="B1714" s="10" t="s">
        <v>877</v>
      </c>
      <c r="C1714" s="14" t="str">
        <f>MID(B1714,FIND(",",B1714)+2,FIND(".",B1714)-FIND(",",B1714))</f>
        <v xml:space="preserve">Ms. </v>
      </c>
      <c r="D1714" s="8" t="str">
        <f>TRIM(MID(B1714,FIND(".",B1714)+1,LEN(B1714)))</f>
        <v>Caroline</v>
      </c>
      <c r="E1714" s="8" t="str">
        <f>LEFT(B1714,FIND(",",B1714)-1)</f>
        <v>Sekaquaptewa</v>
      </c>
      <c r="F1714" s="8" t="str">
        <f>CONCATENATE(C1714,"",D1714," ",E1714)</f>
        <v>Ms. Caroline Sekaquaptewa</v>
      </c>
    </row>
    <row r="1715" spans="1:6" x14ac:dyDescent="0.3">
      <c r="A1715" s="10" t="s">
        <v>878</v>
      </c>
      <c r="B1715" s="10" t="s">
        <v>879</v>
      </c>
      <c r="C1715" s="14" t="str">
        <f>MID(B1715,FIND(",",B1715)+2,FIND(".",B1715)-FIND(",",B1715))</f>
        <v xml:space="preserve">Mr. </v>
      </c>
      <c r="D1715" s="8" t="str">
        <f>TRIM(MID(B1715,FIND(".",B1715)+1,LEN(B1715)))</f>
        <v>Joshua D.</v>
      </c>
      <c r="E1715" s="8" t="str">
        <f>LEFT(B1715,FIND(",",B1715)-1)</f>
        <v>Frash</v>
      </c>
      <c r="F1715" s="8" t="str">
        <f>CONCATENATE(C1715,"",D1715," ",E1715)</f>
        <v>Mr. Joshua D. Frash</v>
      </c>
    </row>
    <row r="1716" spans="1:6" x14ac:dyDescent="0.3">
      <c r="A1716" s="10" t="s">
        <v>88</v>
      </c>
      <c r="B1716" s="10" t="s">
        <v>89</v>
      </c>
      <c r="C1716" s="14" t="str">
        <f>MID(B1716,FIND(",",B1716)+2,FIND(".",B1716)-FIND(",",B1716))</f>
        <v xml:space="preserve">Mr. </v>
      </c>
      <c r="D1716" s="8" t="str">
        <f>TRIM(MID(B1716,FIND(".",B1716)+1,LEN(B1716)))</f>
        <v>Spencer</v>
      </c>
      <c r="E1716" s="8" t="str">
        <f>LEFT(B1716,FIND(",",B1716)-1)</f>
        <v>McElwain</v>
      </c>
      <c r="F1716" s="8" t="str">
        <f>CONCATENATE(C1716,"",D1716," ",E1716)</f>
        <v>Mr. Spencer McElwain</v>
      </c>
    </row>
    <row r="1717" spans="1:6" x14ac:dyDescent="0.3">
      <c r="A1717" s="10" t="s">
        <v>880</v>
      </c>
      <c r="B1717" s="10" t="s">
        <v>881</v>
      </c>
      <c r="C1717" s="14" t="str">
        <f>MID(B1717,FIND(",",B1717)+2,FIND(".",B1717)-FIND(",",B1717))</f>
        <v xml:space="preserve">Ms. </v>
      </c>
      <c r="D1717" s="8" t="str">
        <f>TRIM(MID(B1717,FIND(".",B1717)+1,LEN(B1717)))</f>
        <v>Nichole</v>
      </c>
      <c r="E1717" s="8" t="str">
        <f>LEFT(B1717,FIND(",",B1717)-1)</f>
        <v>Bukowski</v>
      </c>
      <c r="F1717" s="8" t="str">
        <f>CONCATENATE(C1717,"",D1717," ",E1717)</f>
        <v>Ms. Nichole Bukowski</v>
      </c>
    </row>
    <row r="1718" spans="1:6" x14ac:dyDescent="0.3">
      <c r="A1718" s="10" t="s">
        <v>882</v>
      </c>
      <c r="B1718" s="10" t="s">
        <v>883</v>
      </c>
      <c r="C1718" s="14" t="str">
        <f>MID(B1718,FIND(",",B1718)+2,FIND(".",B1718)-FIND(",",B1718))</f>
        <v xml:space="preserve">Ms. </v>
      </c>
      <c r="D1718" s="8" t="str">
        <f>TRIM(MID(B1718,FIND(".",B1718)+1,LEN(B1718)))</f>
        <v>Denise M</v>
      </c>
      <c r="E1718" s="8" t="str">
        <f>LEFT(B1718,FIND(",",B1718)-1)</f>
        <v>Sandahl</v>
      </c>
      <c r="F1718" s="8" t="str">
        <f>CONCATENATE(C1718,"",D1718," ",E1718)</f>
        <v>Ms. Denise M Sandahl</v>
      </c>
    </row>
    <row r="1719" spans="1:6" x14ac:dyDescent="0.3">
      <c r="A1719" s="10" t="s">
        <v>884</v>
      </c>
      <c r="B1719" s="10" t="s">
        <v>885</v>
      </c>
      <c r="C1719" s="14" t="str">
        <f>MID(B1719,FIND(",",B1719)+2,FIND(".",B1719)-FIND(",",B1719))</f>
        <v xml:space="preserve">Mr. </v>
      </c>
      <c r="D1719" s="8" t="str">
        <f>TRIM(MID(B1719,FIND(".",B1719)+1,LEN(B1719)))</f>
        <v>Peter R.</v>
      </c>
      <c r="E1719" s="8" t="str">
        <f>LEFT(B1719,FIND(",",B1719)-1)</f>
        <v>Speight</v>
      </c>
      <c r="F1719" s="8" t="str">
        <f>CONCATENATE(C1719,"",D1719," ",E1719)</f>
        <v>Mr. Peter R. Speight</v>
      </c>
    </row>
    <row r="1720" spans="1:6" x14ac:dyDescent="0.3">
      <c r="A1720" s="10" t="s">
        <v>886</v>
      </c>
      <c r="B1720" s="10" t="s">
        <v>887</v>
      </c>
      <c r="C1720" s="14" t="str">
        <f>MID(B1720,FIND(",",B1720)+2,FIND(".",B1720)-FIND(",",B1720))</f>
        <v xml:space="preserve">Mr. </v>
      </c>
      <c r="D1720" s="8" t="str">
        <f>TRIM(MID(B1720,FIND(".",B1720)+1,LEN(B1720)))</f>
        <v>Johnson K</v>
      </c>
      <c r="E1720" s="8" t="str">
        <f>LEFT(B1720,FIND(",",B1720)-1)</f>
        <v>Lee</v>
      </c>
      <c r="F1720" s="8" t="str">
        <f>CONCATENATE(C1720,"",D1720," ",E1720)</f>
        <v>Mr. Johnson K Lee</v>
      </c>
    </row>
    <row r="1721" spans="1:6" x14ac:dyDescent="0.3">
      <c r="A1721" s="10" t="s">
        <v>888</v>
      </c>
      <c r="B1721" s="10" t="s">
        <v>889</v>
      </c>
      <c r="C1721" s="14" t="str">
        <f>MID(B1721,FIND(",",B1721)+2,FIND(".",B1721)-FIND(",",B1721))</f>
        <v xml:space="preserve">Ms. </v>
      </c>
      <c r="D1721" s="8" t="str">
        <f>TRIM(MID(B1721,FIND(".",B1721)+1,LEN(B1721)))</f>
        <v>Katherine</v>
      </c>
      <c r="E1721" s="8" t="str">
        <f>LEFT(B1721,FIND(",",B1721)-1)</f>
        <v>Nielsen</v>
      </c>
      <c r="F1721" s="8" t="str">
        <f>CONCATENATE(C1721,"",D1721," ",E1721)</f>
        <v>Ms. Katherine Nielsen</v>
      </c>
    </row>
    <row r="1722" spans="1:6" x14ac:dyDescent="0.3">
      <c r="A1722" s="10" t="s">
        <v>890</v>
      </c>
      <c r="B1722" s="10" t="s">
        <v>891</v>
      </c>
      <c r="C1722" s="14" t="str">
        <f>MID(B1722,FIND(",",B1722)+2,FIND(".",B1722)-FIND(",",B1722))</f>
        <v xml:space="preserve">Ms. </v>
      </c>
      <c r="D1722" s="8" t="str">
        <f>TRIM(MID(B1722,FIND(".",B1722)+1,LEN(B1722)))</f>
        <v>Lynda</v>
      </c>
      <c r="E1722" s="8" t="str">
        <f>LEFT(B1722,FIND(",",B1722)-1)</f>
        <v>Zirdok</v>
      </c>
      <c r="F1722" s="8" t="str">
        <f>CONCATENATE(C1722,"",D1722," ",E1722)</f>
        <v>Ms. Lynda Zirdok</v>
      </c>
    </row>
    <row r="1723" spans="1:6" x14ac:dyDescent="0.3">
      <c r="A1723" s="10" t="s">
        <v>892</v>
      </c>
      <c r="B1723" s="10" t="s">
        <v>893</v>
      </c>
      <c r="C1723" s="14" t="str">
        <f>MID(B1723,FIND(",",B1723)+2,FIND(".",B1723)-FIND(",",B1723))</f>
        <v xml:space="preserve">Mr. </v>
      </c>
      <c r="D1723" s="8" t="str">
        <f>TRIM(MID(B1723,FIND(".",B1723)+1,LEN(B1723)))</f>
        <v>Anthony</v>
      </c>
      <c r="E1723" s="8" t="str">
        <f>LEFT(B1723,FIND(",",B1723)-1)</f>
        <v>Crudale</v>
      </c>
      <c r="F1723" s="8" t="str">
        <f>CONCATENATE(C1723,"",D1723," ",E1723)</f>
        <v>Mr. Anthony Crudale</v>
      </c>
    </row>
    <row r="1724" spans="1:6" x14ac:dyDescent="0.3">
      <c r="A1724" s="10" t="s">
        <v>894</v>
      </c>
      <c r="B1724" s="10" t="s">
        <v>895</v>
      </c>
      <c r="C1724" s="14" t="str">
        <f>MID(B1724,FIND(",",B1724)+2,FIND(".",B1724)-FIND(",",B1724))</f>
        <v xml:space="preserve">Ms. </v>
      </c>
      <c r="D1724" s="8" t="str">
        <f>TRIM(MID(B1724,FIND(".",B1724)+1,LEN(B1724)))</f>
        <v>Linnea C.</v>
      </c>
      <c r="E1724" s="8" t="str">
        <f>LEFT(B1724,FIND(",",B1724)-1)</f>
        <v>Koopmans</v>
      </c>
      <c r="F1724" s="8" t="str">
        <f>CONCATENATE(C1724,"",D1724," ",E1724)</f>
        <v>Ms. Linnea C. Koopmans</v>
      </c>
    </row>
    <row r="1725" spans="1:6" x14ac:dyDescent="0.3">
      <c r="A1725" s="10" t="s">
        <v>896</v>
      </c>
      <c r="B1725" s="10" t="s">
        <v>897</v>
      </c>
      <c r="C1725" s="14" t="str">
        <f>MID(B1725,FIND(",",B1725)+2,FIND(".",B1725)-FIND(",",B1725))</f>
        <v xml:space="preserve">Mr. </v>
      </c>
      <c r="D1725" s="8" t="str">
        <f>TRIM(MID(B1725,FIND(".",B1725)+1,LEN(B1725)))</f>
        <v>Massimiliano A.</v>
      </c>
      <c r="E1725" s="8" t="str">
        <f>LEFT(B1725,FIND(",",B1725)-1)</f>
        <v>Milani</v>
      </c>
      <c r="F1725" s="8" t="str">
        <f>CONCATENATE(C1725,"",D1725," ",E1725)</f>
        <v>Mr. Massimiliano A. Milani</v>
      </c>
    </row>
    <row r="1726" spans="1:6" x14ac:dyDescent="0.3">
      <c r="A1726" s="10" t="s">
        <v>898</v>
      </c>
      <c r="B1726" s="10" t="s">
        <v>899</v>
      </c>
      <c r="C1726" s="14" t="str">
        <f>MID(B1726,FIND(",",B1726)+2,FIND(".",B1726)-FIND(",",B1726))</f>
        <v xml:space="preserve">Mr. </v>
      </c>
      <c r="D1726" s="8" t="str">
        <f>TRIM(MID(B1726,FIND(".",B1726)+1,LEN(B1726)))</f>
        <v>James M.</v>
      </c>
      <c r="E1726" s="8" t="str">
        <f>LEFT(B1726,FIND(",",B1726)-1)</f>
        <v>Kelly</v>
      </c>
      <c r="F1726" s="8" t="str">
        <f>CONCATENATE(C1726,"",D1726," ",E1726)</f>
        <v>Mr. James M. Kelly</v>
      </c>
    </row>
    <row r="1727" spans="1:6" x14ac:dyDescent="0.3">
      <c r="A1727" s="10" t="s">
        <v>90</v>
      </c>
      <c r="B1727" s="10" t="s">
        <v>91</v>
      </c>
      <c r="C1727" s="14" t="str">
        <f>MID(B1727,FIND(",",B1727)+2,FIND(".",B1727)-FIND(",",B1727))</f>
        <v xml:space="preserve">Mr. </v>
      </c>
      <c r="D1727" s="8" t="str">
        <f>TRIM(MID(B1727,FIND(".",B1727)+1,LEN(B1727)))</f>
        <v>Eric W</v>
      </c>
      <c r="E1727" s="8" t="str">
        <f>LEFT(B1727,FIND(",",B1727)-1)</f>
        <v>Januszewski</v>
      </c>
      <c r="F1727" s="8" t="str">
        <f>CONCATENATE(C1727,"",D1727," ",E1727)</f>
        <v>Mr. Eric W Januszewski</v>
      </c>
    </row>
    <row r="1728" spans="1:6" x14ac:dyDescent="0.3">
      <c r="A1728" s="10" t="s">
        <v>900</v>
      </c>
      <c r="B1728" s="10" t="s">
        <v>901</v>
      </c>
      <c r="C1728" s="14" t="str">
        <f>MID(B1728,FIND(",",B1728)+2,FIND(".",B1728)-FIND(",",B1728))</f>
        <v xml:space="preserve">Ms. </v>
      </c>
      <c r="D1728" s="8" t="str">
        <f>TRIM(MID(B1728,FIND(".",B1728)+1,LEN(B1728)))</f>
        <v>Lauren</v>
      </c>
      <c r="E1728" s="8" t="str">
        <f>LEFT(B1728,FIND(",",B1728)-1)</f>
        <v>Finelli</v>
      </c>
      <c r="F1728" s="8" t="str">
        <f>CONCATENATE(C1728,"",D1728," ",E1728)</f>
        <v>Ms. Lauren Finelli</v>
      </c>
    </row>
    <row r="1729" spans="1:6" x14ac:dyDescent="0.3">
      <c r="A1729" s="10" t="s">
        <v>902</v>
      </c>
      <c r="B1729" s="10" t="s">
        <v>903</v>
      </c>
      <c r="C1729" s="14" t="str">
        <f>MID(B1729,FIND(",",B1729)+2,FIND(".",B1729)-FIND(",",B1729))</f>
        <v xml:space="preserve">Ms. </v>
      </c>
      <c r="D1729" s="8" t="str">
        <f>TRIM(MID(B1729,FIND(".",B1729)+1,LEN(B1729)))</f>
        <v>Michele V.</v>
      </c>
      <c r="E1729" s="8" t="str">
        <f>LEFT(B1729,FIND(",",B1729)-1)</f>
        <v>Palmer</v>
      </c>
      <c r="F1729" s="8" t="str">
        <f>CONCATENATE(C1729,"",D1729," ",E1729)</f>
        <v>Ms. Michele V. Palmer</v>
      </c>
    </row>
    <row r="1730" spans="1:6" x14ac:dyDescent="0.3">
      <c r="A1730" s="10" t="s">
        <v>904</v>
      </c>
      <c r="B1730" s="10" t="s">
        <v>905</v>
      </c>
      <c r="C1730" s="14" t="str">
        <f>MID(B1730,FIND(",",B1730)+2,FIND(".",B1730)-FIND(",",B1730))</f>
        <v xml:space="preserve">Mr. </v>
      </c>
      <c r="D1730" s="8" t="str">
        <f>TRIM(MID(B1730,FIND(".",B1730)+1,LEN(B1730)))</f>
        <v>Xiao</v>
      </c>
      <c r="E1730" s="8" t="str">
        <f>LEFT(B1730,FIND(",",B1730)-1)</f>
        <v>Wang</v>
      </c>
      <c r="F1730" s="8" t="str">
        <f>CONCATENATE(C1730,"",D1730," ",E1730)</f>
        <v>Mr. Xiao Wang</v>
      </c>
    </row>
    <row r="1731" spans="1:6" x14ac:dyDescent="0.3">
      <c r="A1731" s="10" t="s">
        <v>906</v>
      </c>
      <c r="B1731" s="10" t="s">
        <v>907</v>
      </c>
      <c r="C1731" s="14" t="str">
        <f>MID(B1731,FIND(",",B1731)+2,FIND(".",B1731)-FIND(",",B1731))</f>
        <v xml:space="preserve">Ms. </v>
      </c>
      <c r="D1731" s="8" t="str">
        <f>TRIM(MID(B1731,FIND(".",B1731)+1,LEN(B1731)))</f>
        <v>Harper L</v>
      </c>
      <c r="E1731" s="8" t="str">
        <f>LEFT(B1731,FIND(",",B1731)-1)</f>
        <v>Beasley</v>
      </c>
      <c r="F1731" s="8" t="str">
        <f>CONCATENATE(C1731,"",D1731," ",E1731)</f>
        <v>Ms. Harper L Beasley</v>
      </c>
    </row>
    <row r="1732" spans="1:6" x14ac:dyDescent="0.3">
      <c r="A1732" s="10" t="s">
        <v>908</v>
      </c>
      <c r="B1732" s="10" t="s">
        <v>909</v>
      </c>
      <c r="C1732" s="14" t="str">
        <f>MID(B1732,FIND(",",B1732)+2,FIND(".",B1732)-FIND(",",B1732))</f>
        <v xml:space="preserve">Mr. </v>
      </c>
      <c r="D1732" s="8" t="str">
        <f>TRIM(MID(B1732,FIND(".",B1732)+1,LEN(B1732)))</f>
        <v>Nick</v>
      </c>
      <c r="E1732" s="8" t="str">
        <f>LEFT(B1732,FIND(",",B1732)-1)</f>
        <v>Bedbury</v>
      </c>
      <c r="F1732" s="8" t="str">
        <f>CONCATENATE(C1732,"",D1732," ",E1732)</f>
        <v>Mr. Nick Bedbury</v>
      </c>
    </row>
    <row r="1733" spans="1:6" x14ac:dyDescent="0.3">
      <c r="A1733" s="10" t="s">
        <v>910</v>
      </c>
      <c r="B1733" s="10" t="s">
        <v>911</v>
      </c>
      <c r="C1733" s="14" t="str">
        <f>MID(B1733,FIND(",",B1733)+2,FIND(".",B1733)-FIND(",",B1733))</f>
        <v xml:space="preserve">Mr. </v>
      </c>
      <c r="D1733" s="8" t="str">
        <f>TRIM(MID(B1733,FIND(".",B1733)+1,LEN(B1733)))</f>
        <v>Scott</v>
      </c>
      <c r="E1733" s="8" t="str">
        <f>LEFT(B1733,FIND(",",B1733)-1)</f>
        <v>Stemberger</v>
      </c>
      <c r="F1733" s="8" t="str">
        <f>CONCATENATE(C1733,"",D1733," ",E1733)</f>
        <v>Mr. Scott Stemberger</v>
      </c>
    </row>
    <row r="1734" spans="1:6" x14ac:dyDescent="0.3">
      <c r="A1734" s="10" t="s">
        <v>912</v>
      </c>
      <c r="B1734" s="10" t="s">
        <v>913</v>
      </c>
      <c r="C1734" s="14" t="str">
        <f>MID(B1734,FIND(",",B1734)+2,FIND(".",B1734)-FIND(",",B1734))</f>
        <v xml:space="preserve">Mr. </v>
      </c>
      <c r="D1734" s="8" t="str">
        <f>TRIM(MID(B1734,FIND(".",B1734)+1,LEN(B1734)))</f>
        <v>Wilson</v>
      </c>
      <c r="E1734" s="8" t="str">
        <f>LEFT(B1734,FIND(",",B1734)-1)</f>
        <v>Chebet</v>
      </c>
      <c r="F1734" s="8" t="str">
        <f>CONCATENATE(C1734,"",D1734," ",E1734)</f>
        <v>Mr. Wilson Chebet</v>
      </c>
    </row>
    <row r="1735" spans="1:6" x14ac:dyDescent="0.3">
      <c r="A1735" s="10" t="s">
        <v>914</v>
      </c>
      <c r="B1735" s="10" t="s">
        <v>915</v>
      </c>
      <c r="C1735" s="14" t="str">
        <f>MID(B1735,FIND(",",B1735)+2,FIND(".",B1735)-FIND(",",B1735))</f>
        <v xml:space="preserve">Mr. </v>
      </c>
      <c r="D1735" s="8" t="str">
        <f>TRIM(MID(B1735,FIND(".",B1735)+1,LEN(B1735)))</f>
        <v>Lee</v>
      </c>
      <c r="E1735" s="8" t="str">
        <f>LEFT(B1735,FIND(",",B1735)-1)</f>
        <v>Muir</v>
      </c>
      <c r="F1735" s="8" t="str">
        <f>CONCATENATE(C1735,"",D1735," ",E1735)</f>
        <v>Mr. Lee Muir</v>
      </c>
    </row>
    <row r="1736" spans="1:6" x14ac:dyDescent="0.3">
      <c r="A1736" s="10" t="s">
        <v>916</v>
      </c>
      <c r="B1736" s="10" t="s">
        <v>917</v>
      </c>
      <c r="C1736" s="14" t="str">
        <f>MID(B1736,FIND(",",B1736)+2,FIND(".",B1736)-FIND(",",B1736))</f>
        <v xml:space="preserve">Mr. </v>
      </c>
      <c r="D1736" s="8" t="str">
        <f>TRIM(MID(B1736,FIND(".",B1736)+1,LEN(B1736)))</f>
        <v>Shizhong</v>
      </c>
      <c r="E1736" s="8" t="str">
        <f>LEFT(B1736,FIND(",",B1736)-1)</f>
        <v>Yang</v>
      </c>
      <c r="F1736" s="8" t="str">
        <f>CONCATENATE(C1736,"",D1736," ",E1736)</f>
        <v>Mr. Shizhong Yang</v>
      </c>
    </row>
    <row r="1737" spans="1:6" x14ac:dyDescent="0.3">
      <c r="A1737" s="10" t="s">
        <v>918</v>
      </c>
      <c r="B1737" s="10" t="s">
        <v>919</v>
      </c>
      <c r="C1737" s="14" t="str">
        <f>MID(B1737,FIND(",",B1737)+2,FIND(".",B1737)-FIND(",",B1737))</f>
        <v xml:space="preserve">Ms. </v>
      </c>
      <c r="D1737" s="8" t="str">
        <f>TRIM(MID(B1737,FIND(".",B1737)+1,LEN(B1737)))</f>
        <v>Marie-Claire</v>
      </c>
      <c r="E1737" s="8" t="str">
        <f>LEFT(B1737,FIND(",",B1737)-1)</f>
        <v>Gravel</v>
      </c>
      <c r="F1737" s="8" t="str">
        <f>CONCATENATE(C1737,"",D1737," ",E1737)</f>
        <v>Ms. Marie-Claire Gravel</v>
      </c>
    </row>
    <row r="1738" spans="1:6" x14ac:dyDescent="0.3">
      <c r="A1738" s="10" t="s">
        <v>92</v>
      </c>
      <c r="B1738" s="10" t="s">
        <v>93</v>
      </c>
      <c r="C1738" s="14" t="str">
        <f>MID(B1738,FIND(",",B1738)+2,FIND(".",B1738)-FIND(",",B1738))</f>
        <v xml:space="preserve">Ms. </v>
      </c>
      <c r="D1738" s="8" t="str">
        <f>TRIM(MID(B1738,FIND(".",B1738)+1,LEN(B1738)))</f>
        <v>Brianna L</v>
      </c>
      <c r="E1738" s="8" t="str">
        <f>LEFT(B1738,FIND(",",B1738)-1)</f>
        <v>Rohne</v>
      </c>
      <c r="F1738" s="8" t="str">
        <f>CONCATENATE(C1738,"",D1738," ",E1738)</f>
        <v>Ms. Brianna L Rohne</v>
      </c>
    </row>
    <row r="1739" spans="1:6" x14ac:dyDescent="0.3">
      <c r="A1739" s="10" t="s">
        <v>920</v>
      </c>
      <c r="B1739" s="10" t="s">
        <v>921</v>
      </c>
      <c r="C1739" s="14" t="str">
        <f>MID(B1739,FIND(",",B1739)+2,FIND(".",B1739)-FIND(",",B1739))</f>
        <v xml:space="preserve">Mr. </v>
      </c>
      <c r="D1739" s="8" t="str">
        <f>TRIM(MID(B1739,FIND(".",B1739)+1,LEN(B1739)))</f>
        <v>Todd J.</v>
      </c>
      <c r="E1739" s="8" t="str">
        <f>LEFT(B1739,FIND(",",B1739)-1)</f>
        <v>Smith</v>
      </c>
      <c r="F1739" s="8" t="str">
        <f>CONCATENATE(C1739,"",D1739," ",E1739)</f>
        <v>Mr. Todd J. Smith</v>
      </c>
    </row>
    <row r="1740" spans="1:6" x14ac:dyDescent="0.3">
      <c r="A1740" s="10" t="s">
        <v>922</v>
      </c>
      <c r="B1740" s="10" t="s">
        <v>923</v>
      </c>
      <c r="C1740" s="14" t="str">
        <f>MID(B1740,FIND(",",B1740)+2,FIND(".",B1740)-FIND(",",B1740))</f>
        <v xml:space="preserve">Ms. </v>
      </c>
      <c r="D1740" s="8" t="str">
        <f>TRIM(MID(B1740,FIND(".",B1740)+1,LEN(B1740)))</f>
        <v>Carolyn</v>
      </c>
      <c r="E1740" s="8" t="str">
        <f>LEFT(B1740,FIND(",",B1740)-1)</f>
        <v>Williams</v>
      </c>
      <c r="F1740" s="8" t="str">
        <f>CONCATENATE(C1740,"",D1740," ",E1740)</f>
        <v>Ms. Carolyn Williams</v>
      </c>
    </row>
    <row r="1741" spans="1:6" x14ac:dyDescent="0.3">
      <c r="A1741" s="10" t="s">
        <v>924</v>
      </c>
      <c r="B1741" s="10" t="s">
        <v>925</v>
      </c>
      <c r="C1741" s="14" t="str">
        <f>MID(B1741,FIND(",",B1741)+2,FIND(".",B1741)-FIND(",",B1741))</f>
        <v xml:space="preserve">Ms. </v>
      </c>
      <c r="D1741" s="8" t="str">
        <f>TRIM(MID(B1741,FIND(".",B1741)+1,LEN(B1741)))</f>
        <v>Lindsey</v>
      </c>
      <c r="E1741" s="8" t="str">
        <f>LEFT(B1741,FIND(",",B1741)-1)</f>
        <v>Meyer</v>
      </c>
      <c r="F1741" s="8" t="str">
        <f>CONCATENATE(C1741,"",D1741," ",E1741)</f>
        <v>Ms. Lindsey Meyer</v>
      </c>
    </row>
    <row r="1742" spans="1:6" x14ac:dyDescent="0.3">
      <c r="A1742" s="10" t="s">
        <v>926</v>
      </c>
      <c r="B1742" s="10" t="s">
        <v>927</v>
      </c>
      <c r="C1742" s="14" t="str">
        <f>MID(B1742,FIND(",",B1742)+2,FIND(".",B1742)-FIND(",",B1742))</f>
        <v xml:space="preserve">Ms. </v>
      </c>
      <c r="D1742" s="8" t="str">
        <f>TRIM(MID(B1742,FIND(".",B1742)+1,LEN(B1742)))</f>
        <v>Marissa D</v>
      </c>
      <c r="E1742" s="8" t="str">
        <f>LEFT(B1742,FIND(",",B1742)-1)</f>
        <v>Jamieson</v>
      </c>
      <c r="F1742" s="8" t="str">
        <f>CONCATENATE(C1742,"",D1742," ",E1742)</f>
        <v>Ms. Marissa D Jamieson</v>
      </c>
    </row>
    <row r="1743" spans="1:6" x14ac:dyDescent="0.3">
      <c r="A1743" s="10" t="s">
        <v>928</v>
      </c>
      <c r="B1743" s="10" t="s">
        <v>929</v>
      </c>
      <c r="C1743" s="14" t="str">
        <f>MID(B1743,FIND(",",B1743)+2,FIND(".",B1743)-FIND(",",B1743))</f>
        <v xml:space="preserve">Mr. </v>
      </c>
      <c r="D1743" s="8" t="str">
        <f>TRIM(MID(B1743,FIND(".",B1743)+1,LEN(B1743)))</f>
        <v>Jean Luc</v>
      </c>
      <c r="E1743" s="8" t="str">
        <f>LEFT(B1743,FIND(",",B1743)-1)</f>
        <v>Dufeal</v>
      </c>
      <c r="F1743" s="8" t="str">
        <f>CONCATENATE(C1743,"",D1743," ",E1743)</f>
        <v>Mr. Jean Luc Dufeal</v>
      </c>
    </row>
    <row r="1744" spans="1:6" x14ac:dyDescent="0.3">
      <c r="A1744" s="10" t="s">
        <v>930</v>
      </c>
      <c r="B1744" s="10" t="s">
        <v>931</v>
      </c>
      <c r="C1744" s="14" t="str">
        <f>MID(B1744,FIND(",",B1744)+2,FIND(".",B1744)-FIND(",",B1744))</f>
        <v xml:space="preserve">Ms. </v>
      </c>
      <c r="D1744" s="8" t="str">
        <f>TRIM(MID(B1744,FIND(".",B1744)+1,LEN(B1744)))</f>
        <v>Danielle</v>
      </c>
      <c r="E1744" s="8" t="str">
        <f>LEFT(B1744,FIND(",",B1744)-1)</f>
        <v>Sansonetti</v>
      </c>
      <c r="F1744" s="8" t="str">
        <f>CONCATENATE(C1744,"",D1744," ",E1744)</f>
        <v>Ms. Danielle Sansonetti</v>
      </c>
    </row>
    <row r="1745" spans="1:6" x14ac:dyDescent="0.3">
      <c r="A1745" s="10" t="s">
        <v>932</v>
      </c>
      <c r="B1745" s="10" t="s">
        <v>933</v>
      </c>
      <c r="C1745" s="14" t="str">
        <f>MID(B1745,FIND(",",B1745)+2,FIND(".",B1745)-FIND(",",B1745))</f>
        <v xml:space="preserve">Mr. </v>
      </c>
      <c r="D1745" s="8" t="str">
        <f>TRIM(MID(B1745,FIND(".",B1745)+1,LEN(B1745)))</f>
        <v>Jim</v>
      </c>
      <c r="E1745" s="8" t="str">
        <f>LEFT(B1745,FIND(",",B1745)-1)</f>
        <v>Koneazny</v>
      </c>
      <c r="F1745" s="8" t="str">
        <f>CONCATENATE(C1745,"",D1745," ",E1745)</f>
        <v>Mr. Jim Koneazny</v>
      </c>
    </row>
    <row r="1746" spans="1:6" x14ac:dyDescent="0.3">
      <c r="A1746" s="10" t="s">
        <v>934</v>
      </c>
      <c r="B1746" s="10" t="s">
        <v>935</v>
      </c>
      <c r="C1746" s="14" t="str">
        <f>MID(B1746,FIND(",",B1746)+2,FIND(".",B1746)-FIND(",",B1746))</f>
        <v xml:space="preserve">Mr. </v>
      </c>
      <c r="D1746" s="8" t="str">
        <f>TRIM(MID(B1746,FIND(".",B1746)+1,LEN(B1746)))</f>
        <v>Matthew T</v>
      </c>
      <c r="E1746" s="8" t="str">
        <f>LEFT(B1746,FIND(",",B1746)-1)</f>
        <v>Johnson</v>
      </c>
      <c r="F1746" s="8" t="str">
        <f>CONCATENATE(C1746,"",D1746," ",E1746)</f>
        <v>Mr. Matthew T Johnson</v>
      </c>
    </row>
    <row r="1747" spans="1:6" x14ac:dyDescent="0.3">
      <c r="A1747" s="10" t="s">
        <v>936</v>
      </c>
      <c r="B1747" s="10" t="s">
        <v>937</v>
      </c>
      <c r="C1747" s="14" t="str">
        <f>MID(B1747,FIND(",",B1747)+2,FIND(".",B1747)-FIND(",",B1747))</f>
        <v xml:space="preserve">Ms. </v>
      </c>
      <c r="D1747" s="8" t="str">
        <f>TRIM(MID(B1747,FIND(".",B1747)+1,LEN(B1747)))</f>
        <v>Rachel L.</v>
      </c>
      <c r="E1747" s="8" t="str">
        <f>LEFT(B1747,FIND(",",B1747)-1)</f>
        <v>Glasson</v>
      </c>
      <c r="F1747" s="8" t="str">
        <f>CONCATENATE(C1747,"",D1747," ",E1747)</f>
        <v>Ms. Rachel L. Glasson</v>
      </c>
    </row>
    <row r="1748" spans="1:6" x14ac:dyDescent="0.3">
      <c r="A1748" s="10" t="s">
        <v>938</v>
      </c>
      <c r="B1748" s="10" t="s">
        <v>939</v>
      </c>
      <c r="C1748" s="14" t="str">
        <f>MID(B1748,FIND(",",B1748)+2,FIND(".",B1748)-FIND(",",B1748))</f>
        <v xml:space="preserve">Ms. </v>
      </c>
      <c r="D1748" s="8" t="str">
        <f>TRIM(MID(B1748,FIND(".",B1748)+1,LEN(B1748)))</f>
        <v>Corina</v>
      </c>
      <c r="E1748" s="8" t="str">
        <f>LEFT(B1748,FIND(",",B1748)-1)</f>
        <v>Canitz</v>
      </c>
      <c r="F1748" s="8" t="str">
        <f>CONCATENATE(C1748,"",D1748," ",E1748)</f>
        <v>Ms. Corina Canitz</v>
      </c>
    </row>
    <row r="1749" spans="1:6" x14ac:dyDescent="0.3">
      <c r="A1749" s="10" t="s">
        <v>94</v>
      </c>
      <c r="B1749" s="10" t="s">
        <v>95</v>
      </c>
      <c r="C1749" s="14" t="str">
        <f>MID(B1749,FIND(",",B1749)+2,FIND(".",B1749)-FIND(",",B1749))</f>
        <v xml:space="preserve">Mr. </v>
      </c>
      <c r="D1749" s="8" t="str">
        <f>TRIM(MID(B1749,FIND(".",B1749)+1,LEN(B1749)))</f>
        <v>Thomas J.</v>
      </c>
      <c r="E1749" s="8" t="str">
        <f>LEFT(B1749,FIND(",",B1749)-1)</f>
        <v>O'Grady</v>
      </c>
      <c r="F1749" s="8" t="str">
        <f>CONCATENATE(C1749,"",D1749," ",E1749)</f>
        <v>Mr. Thomas J. O'Grady</v>
      </c>
    </row>
    <row r="1750" spans="1:6" x14ac:dyDescent="0.3">
      <c r="A1750" s="10" t="s">
        <v>940</v>
      </c>
      <c r="B1750" s="10" t="s">
        <v>941</v>
      </c>
      <c r="C1750" s="14" t="str">
        <f>MID(B1750,FIND(",",B1750)+2,FIND(".",B1750)-FIND(",",B1750))</f>
        <v xml:space="preserve">Mr. </v>
      </c>
      <c r="D1750" s="8" t="str">
        <f>TRIM(MID(B1750,FIND(".",B1750)+1,LEN(B1750)))</f>
        <v>Guannan</v>
      </c>
      <c r="E1750" s="8" t="str">
        <f>LEFT(B1750,FIND(",",B1750)-1)</f>
        <v>Li</v>
      </c>
      <c r="F1750" s="8" t="str">
        <f>CONCATENATE(C1750,"",D1750," ",E1750)</f>
        <v>Mr. Guannan Li</v>
      </c>
    </row>
    <row r="1751" spans="1:6" x14ac:dyDescent="0.3">
      <c r="A1751" s="10" t="s">
        <v>942</v>
      </c>
      <c r="B1751" s="10" t="s">
        <v>943</v>
      </c>
      <c r="C1751" s="14" t="str">
        <f>MID(B1751,FIND(",",B1751)+2,FIND(".",B1751)-FIND(",",B1751))</f>
        <v xml:space="preserve">Mr. </v>
      </c>
      <c r="D1751" s="8" t="str">
        <f>TRIM(MID(B1751,FIND(".",B1751)+1,LEN(B1751)))</f>
        <v>Don</v>
      </c>
      <c r="E1751" s="8" t="str">
        <f>LEFT(B1751,FIND(",",B1751)-1)</f>
        <v>Parsons</v>
      </c>
      <c r="F1751" s="8" t="str">
        <f>CONCATENATE(C1751,"",D1751," ",E1751)</f>
        <v>Mr. Don Parsons</v>
      </c>
    </row>
    <row r="1752" spans="1:6" x14ac:dyDescent="0.3">
      <c r="A1752" s="10" t="s">
        <v>944</v>
      </c>
      <c r="B1752" s="10" t="s">
        <v>945</v>
      </c>
      <c r="C1752" s="14" t="str">
        <f>MID(B1752,FIND(",",B1752)+2,FIND(".",B1752)-FIND(",",B1752))</f>
        <v xml:space="preserve">Mr. </v>
      </c>
      <c r="D1752" s="8" t="str">
        <f>TRIM(MID(B1752,FIND(".",B1752)+1,LEN(B1752)))</f>
        <v>Chris</v>
      </c>
      <c r="E1752" s="8" t="str">
        <f>LEFT(B1752,FIND(",",B1752)-1)</f>
        <v>Raulli</v>
      </c>
      <c r="F1752" s="8" t="str">
        <f>CONCATENATE(C1752,"",D1752," ",E1752)</f>
        <v>Mr. Chris Raulli</v>
      </c>
    </row>
    <row r="1753" spans="1:6" x14ac:dyDescent="0.3">
      <c r="A1753" s="10" t="s">
        <v>946</v>
      </c>
      <c r="B1753" s="10" t="s">
        <v>947</v>
      </c>
      <c r="C1753" s="14" t="str">
        <f>MID(B1753,FIND(",",B1753)+2,FIND(".",B1753)-FIND(",",B1753))</f>
        <v xml:space="preserve">Mr. </v>
      </c>
      <c r="D1753" s="8" t="str">
        <f>TRIM(MID(B1753,FIND(".",B1753)+1,LEN(B1753)))</f>
        <v>Gavin V.</v>
      </c>
      <c r="E1753" s="8" t="str">
        <f>LEFT(B1753,FIND(",",B1753)-1)</f>
        <v>Frome</v>
      </c>
      <c r="F1753" s="8" t="str">
        <f>CONCATENATE(C1753,"",D1753," ",E1753)</f>
        <v>Mr. Gavin V. Frome</v>
      </c>
    </row>
    <row r="1754" spans="1:6" x14ac:dyDescent="0.3">
      <c r="A1754" s="10" t="s">
        <v>948</v>
      </c>
      <c r="B1754" s="10" t="s">
        <v>949</v>
      </c>
      <c r="C1754" s="14" t="str">
        <f>MID(B1754,FIND(",",B1754)+2,FIND(".",B1754)-FIND(",",B1754))</f>
        <v xml:space="preserve">Mr. </v>
      </c>
      <c r="D1754" s="8" t="str">
        <f>TRIM(MID(B1754,FIND(".",B1754)+1,LEN(B1754)))</f>
        <v>David</v>
      </c>
      <c r="E1754" s="8" t="str">
        <f>LEFT(B1754,FIND(",",B1754)-1)</f>
        <v>Sevcik</v>
      </c>
      <c r="F1754" s="8" t="str">
        <f>CONCATENATE(C1754,"",D1754," ",E1754)</f>
        <v>Mr. David Sevcik</v>
      </c>
    </row>
    <row r="1755" spans="1:6" x14ac:dyDescent="0.3">
      <c r="A1755" s="10" t="s">
        <v>950</v>
      </c>
      <c r="B1755" s="10" t="s">
        <v>951</v>
      </c>
      <c r="C1755" s="14" t="str">
        <f>MID(B1755,FIND(",",B1755)+2,FIND(".",B1755)-FIND(",",B1755))</f>
        <v xml:space="preserve">Mr. </v>
      </c>
      <c r="D1755" s="8" t="str">
        <f>TRIM(MID(B1755,FIND(".",B1755)+1,LEN(B1755)))</f>
        <v>Jatin</v>
      </c>
      <c r="E1755" s="8" t="str">
        <f>LEFT(B1755,FIND(",",B1755)-1)</f>
        <v>Narang</v>
      </c>
      <c r="F1755" s="8" t="str">
        <f>CONCATENATE(C1755,"",D1755," ",E1755)</f>
        <v>Mr. Jatin Narang</v>
      </c>
    </row>
    <row r="1756" spans="1:6" x14ac:dyDescent="0.3">
      <c r="A1756" s="10" t="s">
        <v>952</v>
      </c>
      <c r="B1756" s="10" t="s">
        <v>953</v>
      </c>
      <c r="C1756" s="14" t="str">
        <f>MID(B1756,FIND(",",B1756)+2,FIND(".",B1756)-FIND(",",B1756))</f>
        <v xml:space="preserve">Mr. </v>
      </c>
      <c r="D1756" s="8" t="str">
        <f>TRIM(MID(B1756,FIND(".",B1756)+1,LEN(B1756)))</f>
        <v>J P. II</v>
      </c>
      <c r="E1756" s="8" t="str">
        <f>LEFT(B1756,FIND(",",B1756)-1)</f>
        <v>Royston</v>
      </c>
      <c r="F1756" s="8" t="str">
        <f>CONCATENATE(C1756,"",D1756," ",E1756)</f>
        <v>Mr. J P. II Royston</v>
      </c>
    </row>
    <row r="1757" spans="1:6" x14ac:dyDescent="0.3">
      <c r="A1757" s="10" t="s">
        <v>954</v>
      </c>
      <c r="B1757" s="10" t="s">
        <v>955</v>
      </c>
      <c r="C1757" s="14" t="str">
        <f>MID(B1757,FIND(",",B1757)+2,FIND(".",B1757)-FIND(",",B1757))</f>
        <v xml:space="preserve">Ms. </v>
      </c>
      <c r="D1757" s="8" t="str">
        <f>TRIM(MID(B1757,FIND(".",B1757)+1,LEN(B1757)))</f>
        <v>Angela M.</v>
      </c>
      <c r="E1757" s="8" t="str">
        <f>LEFT(B1757,FIND(",",B1757)-1)</f>
        <v>Tieri</v>
      </c>
      <c r="F1757" s="8" t="str">
        <f>CONCATENATE(C1757,"",D1757," ",E1757)</f>
        <v>Ms. Angela M. Tieri</v>
      </c>
    </row>
    <row r="1758" spans="1:6" x14ac:dyDescent="0.3">
      <c r="A1758" s="10" t="s">
        <v>956</v>
      </c>
      <c r="B1758" s="10" t="s">
        <v>957</v>
      </c>
      <c r="C1758" s="14" t="str">
        <f>MID(B1758,FIND(",",B1758)+2,FIND(".",B1758)-FIND(",",B1758))</f>
        <v xml:space="preserve">Mr. </v>
      </c>
      <c r="D1758" s="8" t="str">
        <f>TRIM(MID(B1758,FIND(".",B1758)+1,LEN(B1758)))</f>
        <v>Blake K.</v>
      </c>
      <c r="E1758" s="8" t="str">
        <f>LEFT(B1758,FIND(",",B1758)-1)</f>
        <v>Whitney</v>
      </c>
      <c r="F1758" s="8" t="str">
        <f>CONCATENATE(C1758,"",D1758," ",E1758)</f>
        <v>Mr. Blake K. Whitney</v>
      </c>
    </row>
    <row r="1759" spans="1:6" x14ac:dyDescent="0.3">
      <c r="A1759" s="10" t="s">
        <v>958</v>
      </c>
      <c r="B1759" s="10" t="s">
        <v>959</v>
      </c>
      <c r="C1759" s="14" t="str">
        <f>MID(B1759,FIND(",",B1759)+2,FIND(".",B1759)-FIND(",",B1759))</f>
        <v xml:space="preserve">Mr. </v>
      </c>
      <c r="D1759" s="8" t="str">
        <f>TRIM(MID(B1759,FIND(".",B1759)+1,LEN(B1759)))</f>
        <v>Brian T.</v>
      </c>
      <c r="E1759" s="8" t="str">
        <f>LEFT(B1759,FIND(",",B1759)-1)</f>
        <v>Wandzilak</v>
      </c>
      <c r="F1759" s="8" t="str">
        <f>CONCATENATE(C1759,"",D1759," ",E1759)</f>
        <v>Mr. Brian T. Wandzilak</v>
      </c>
    </row>
    <row r="1760" spans="1:6" x14ac:dyDescent="0.3">
      <c r="A1760" s="10" t="s">
        <v>96</v>
      </c>
      <c r="B1760" s="10" t="s">
        <v>97</v>
      </c>
      <c r="C1760" s="14" t="str">
        <f>MID(B1760,FIND(",",B1760)+2,FIND(".",B1760)-FIND(",",B1760))</f>
        <v xml:space="preserve">Ms. </v>
      </c>
      <c r="D1760" s="8" t="str">
        <f>TRIM(MID(B1760,FIND(".",B1760)+1,LEN(B1760)))</f>
        <v>Melissa L</v>
      </c>
      <c r="E1760" s="8" t="str">
        <f>LEFT(B1760,FIND(",",B1760)-1)</f>
        <v>Peters</v>
      </c>
      <c r="F1760" s="8" t="str">
        <f>CONCATENATE(C1760,"",D1760," ",E1760)</f>
        <v>Ms. Melissa L Peters</v>
      </c>
    </row>
    <row r="1761" spans="1:6" x14ac:dyDescent="0.3">
      <c r="A1761" s="10" t="s">
        <v>960</v>
      </c>
      <c r="B1761" s="10" t="s">
        <v>961</v>
      </c>
      <c r="C1761" s="14" t="str">
        <f>MID(B1761,FIND(",",B1761)+2,FIND(".",B1761)-FIND(",",B1761))</f>
        <v xml:space="preserve">Mr. </v>
      </c>
      <c r="D1761" s="8" t="str">
        <f>TRIM(MID(B1761,FIND(".",B1761)+1,LEN(B1761)))</f>
        <v>Damon</v>
      </c>
      <c r="E1761" s="8" t="str">
        <f>LEFT(B1761,FIND(",",B1761)-1)</f>
        <v>Valenzona</v>
      </c>
      <c r="F1761" s="8" t="str">
        <f>CONCATENATE(C1761,"",D1761," ",E1761)</f>
        <v>Mr. Damon Valenzona</v>
      </c>
    </row>
    <row r="1762" spans="1:6" x14ac:dyDescent="0.3">
      <c r="A1762" s="10" t="s">
        <v>962</v>
      </c>
      <c r="B1762" s="10" t="s">
        <v>963</v>
      </c>
      <c r="C1762" s="14" t="str">
        <f>MID(B1762,FIND(",",B1762)+2,FIND(".",B1762)-FIND(",",B1762))</f>
        <v xml:space="preserve">Mr. </v>
      </c>
      <c r="D1762" s="8" t="str">
        <f>TRIM(MID(B1762,FIND(".",B1762)+1,LEN(B1762)))</f>
        <v>Jeffrey</v>
      </c>
      <c r="E1762" s="8" t="str">
        <f>LEFT(B1762,FIND(",",B1762)-1)</f>
        <v>Young</v>
      </c>
      <c r="F1762" s="8" t="str">
        <f>CONCATENATE(C1762,"",D1762," ",E1762)</f>
        <v>Mr. Jeffrey Young</v>
      </c>
    </row>
    <row r="1763" spans="1:6" x14ac:dyDescent="0.3">
      <c r="A1763" s="10" t="s">
        <v>964</v>
      </c>
      <c r="B1763" s="10" t="s">
        <v>965</v>
      </c>
      <c r="C1763" s="14" t="str">
        <f>MID(B1763,FIND(",",B1763)+2,FIND(".",B1763)-FIND(",",B1763))</f>
        <v xml:space="preserve">Mr. </v>
      </c>
      <c r="D1763" s="8" t="str">
        <f>TRIM(MID(B1763,FIND(".",B1763)+1,LEN(B1763)))</f>
        <v>Malcolm J.</v>
      </c>
      <c r="E1763" s="8" t="str">
        <f>LEFT(B1763,FIND(",",B1763)-1)</f>
        <v>Richards</v>
      </c>
      <c r="F1763" s="8" t="str">
        <f>CONCATENATE(C1763,"",D1763," ",E1763)</f>
        <v>Mr. Malcolm J. Richards</v>
      </c>
    </row>
    <row r="1764" spans="1:6" x14ac:dyDescent="0.3">
      <c r="A1764" s="10" t="s">
        <v>966</v>
      </c>
      <c r="B1764" s="10" t="s">
        <v>967</v>
      </c>
      <c r="C1764" s="14" t="str">
        <f>MID(B1764,FIND(",",B1764)+2,FIND(".",B1764)-FIND(",",B1764))</f>
        <v xml:space="preserve">Ms. </v>
      </c>
      <c r="D1764" s="8" t="str">
        <f>TRIM(MID(B1764,FIND(".",B1764)+1,LEN(B1764)))</f>
        <v>Margaret B.</v>
      </c>
      <c r="E1764" s="8" t="str">
        <f>LEFT(B1764,FIND(",",B1764)-1)</f>
        <v>Alexson</v>
      </c>
      <c r="F1764" s="8" t="str">
        <f>CONCATENATE(C1764,"",D1764," ",E1764)</f>
        <v>Ms. Margaret B. Alexson</v>
      </c>
    </row>
    <row r="1765" spans="1:6" x14ac:dyDescent="0.3">
      <c r="A1765" s="10" t="s">
        <v>968</v>
      </c>
      <c r="B1765" s="10" t="s">
        <v>969</v>
      </c>
      <c r="C1765" s="14" t="str">
        <f>MID(B1765,FIND(",",B1765)+2,FIND(".",B1765)-FIND(",",B1765))</f>
        <v xml:space="preserve">Ms. </v>
      </c>
      <c r="D1765" s="8" t="str">
        <f>TRIM(MID(B1765,FIND(".",B1765)+1,LEN(B1765)))</f>
        <v>Helen</v>
      </c>
      <c r="E1765" s="8" t="str">
        <f>LEFT(B1765,FIND(",",B1765)-1)</f>
        <v>Wright</v>
      </c>
      <c r="F1765" s="8" t="str">
        <f>CONCATENATE(C1765,"",D1765," ",E1765)</f>
        <v>Ms. Helen Wright</v>
      </c>
    </row>
    <row r="1766" spans="1:6" x14ac:dyDescent="0.3">
      <c r="A1766" s="10" t="s">
        <v>970</v>
      </c>
      <c r="B1766" s="10" t="s">
        <v>971</v>
      </c>
      <c r="C1766" s="14" t="str">
        <f>MID(B1766,FIND(",",B1766)+2,FIND(".",B1766)-FIND(",",B1766))</f>
        <v xml:space="preserve">Mr. </v>
      </c>
      <c r="D1766" s="8" t="str">
        <f>TRIM(MID(B1766,FIND(".",B1766)+1,LEN(B1766)))</f>
        <v>Matthew</v>
      </c>
      <c r="E1766" s="8" t="str">
        <f>LEFT(B1766,FIND(",",B1766)-1)</f>
        <v>McKenna</v>
      </c>
      <c r="F1766" s="8" t="str">
        <f>CONCATENATE(C1766,"",D1766," ",E1766)</f>
        <v>Mr. Matthew McKenna</v>
      </c>
    </row>
    <row r="1767" spans="1:6" x14ac:dyDescent="0.3">
      <c r="A1767" s="10" t="s">
        <v>972</v>
      </c>
      <c r="B1767" s="10" t="s">
        <v>973</v>
      </c>
      <c r="C1767" s="14" t="str">
        <f>MID(B1767,FIND(",",B1767)+2,FIND(".",B1767)-FIND(",",B1767))</f>
        <v xml:space="preserve">Mr. </v>
      </c>
      <c r="D1767" s="8" t="str">
        <f>TRIM(MID(B1767,FIND(".",B1767)+1,LEN(B1767)))</f>
        <v>Jeff</v>
      </c>
      <c r="E1767" s="8" t="str">
        <f>LEFT(B1767,FIND(",",B1767)-1)</f>
        <v>Sallade</v>
      </c>
      <c r="F1767" s="8" t="str">
        <f>CONCATENATE(C1767,"",D1767," ",E1767)</f>
        <v>Mr. Jeff Sallade</v>
      </c>
    </row>
    <row r="1768" spans="1:6" x14ac:dyDescent="0.3">
      <c r="A1768" s="10" t="s">
        <v>974</v>
      </c>
      <c r="B1768" s="10" t="s">
        <v>975</v>
      </c>
      <c r="C1768" s="14" t="str">
        <f>MID(B1768,FIND(",",B1768)+2,FIND(".",B1768)-FIND(",",B1768))</f>
        <v xml:space="preserve">Mrs. </v>
      </c>
      <c r="D1768" s="8" t="str">
        <f>TRIM(MID(B1768,FIND(".",B1768)+1,LEN(B1768)))</f>
        <v>Tara R</v>
      </c>
      <c r="E1768" s="8" t="str">
        <f>LEFT(B1768,FIND(",",B1768)-1)</f>
        <v>Argall</v>
      </c>
      <c r="F1768" s="8" t="str">
        <f>CONCATENATE(C1768,"",D1768," ",E1768)</f>
        <v>Mrs. Tara R Argall</v>
      </c>
    </row>
    <row r="1769" spans="1:6" x14ac:dyDescent="0.3">
      <c r="A1769" s="10" t="s">
        <v>976</v>
      </c>
      <c r="B1769" s="10" t="s">
        <v>977</v>
      </c>
      <c r="C1769" s="14" t="str">
        <f>MID(B1769,FIND(",",B1769)+2,FIND(".",B1769)-FIND(",",B1769))</f>
        <v xml:space="preserve">Ms. </v>
      </c>
      <c r="D1769" s="8" t="str">
        <f>TRIM(MID(B1769,FIND(".",B1769)+1,LEN(B1769)))</f>
        <v>Kristin</v>
      </c>
      <c r="E1769" s="8" t="str">
        <f>LEFT(B1769,FIND(",",B1769)-1)</f>
        <v>Patchell</v>
      </c>
      <c r="F1769" s="8" t="str">
        <f>CONCATENATE(C1769,"",D1769," ",E1769)</f>
        <v>Ms. Kristin Patchell</v>
      </c>
    </row>
    <row r="1770" spans="1:6" x14ac:dyDescent="0.3">
      <c r="A1770" s="10" t="s">
        <v>978</v>
      </c>
      <c r="B1770" s="10" t="s">
        <v>979</v>
      </c>
      <c r="C1770" s="14" t="str">
        <f>MID(B1770,FIND(",",B1770)+2,FIND(".",B1770)-FIND(",",B1770))</f>
        <v xml:space="preserve">Mr. </v>
      </c>
      <c r="D1770" s="8" t="str">
        <f>TRIM(MID(B1770,FIND(".",B1770)+1,LEN(B1770)))</f>
        <v>Timothy</v>
      </c>
      <c r="E1770" s="8" t="str">
        <f>LEFT(B1770,FIND(",",B1770)-1)</f>
        <v>Catoggio</v>
      </c>
      <c r="F1770" s="8" t="str">
        <f>CONCATENATE(C1770,"",D1770," ",E1770)</f>
        <v>Mr. Timothy Catoggio</v>
      </c>
    </row>
    <row r="1771" spans="1:6" x14ac:dyDescent="0.3">
      <c r="A1771" s="10" t="s">
        <v>98</v>
      </c>
      <c r="B1771" s="10" t="s">
        <v>99</v>
      </c>
      <c r="C1771" s="14" t="str">
        <f>MID(B1771,FIND(",",B1771)+2,FIND(".",B1771)-FIND(",",B1771))</f>
        <v xml:space="preserve">Mr. </v>
      </c>
      <c r="D1771" s="8" t="str">
        <f>TRIM(MID(B1771,FIND(".",B1771)+1,LEN(B1771)))</f>
        <v>Flavio</v>
      </c>
      <c r="E1771" s="8" t="str">
        <f>LEFT(B1771,FIND(",",B1771)-1)</f>
        <v>De Simone</v>
      </c>
      <c r="F1771" s="8" t="str">
        <f>CONCATENATE(C1771,"",D1771," ",E1771)</f>
        <v>Mr. Flavio De Simone</v>
      </c>
    </row>
    <row r="1772" spans="1:6" x14ac:dyDescent="0.3">
      <c r="A1772" s="10" t="s">
        <v>980</v>
      </c>
      <c r="B1772" s="10" t="s">
        <v>981</v>
      </c>
      <c r="C1772" s="14" t="str">
        <f>MID(B1772,FIND(",",B1772)+2,FIND(".",B1772)-FIND(",",B1772))</f>
        <v xml:space="preserve">Mr. </v>
      </c>
      <c r="D1772" s="8" t="str">
        <f>TRIM(MID(B1772,FIND(".",B1772)+1,LEN(B1772)))</f>
        <v>Scott</v>
      </c>
      <c r="E1772" s="8" t="str">
        <f>LEFT(B1772,FIND(",",B1772)-1)</f>
        <v>Adams</v>
      </c>
      <c r="F1772" s="8" t="str">
        <f>CONCATENATE(C1772,"",D1772," ",E1772)</f>
        <v>Mr. Scott Adams</v>
      </c>
    </row>
    <row r="1773" spans="1:6" x14ac:dyDescent="0.3">
      <c r="A1773" s="10" t="s">
        <v>982</v>
      </c>
      <c r="B1773" s="10" t="s">
        <v>983</v>
      </c>
      <c r="C1773" s="14" t="str">
        <f>MID(B1773,FIND(",",B1773)+2,FIND(".",B1773)-FIND(",",B1773))</f>
        <v xml:space="preserve">Ms. </v>
      </c>
      <c r="D1773" s="8" t="str">
        <f>TRIM(MID(B1773,FIND(".",B1773)+1,LEN(B1773)))</f>
        <v>Carly E</v>
      </c>
      <c r="E1773" s="8" t="str">
        <f>LEFT(B1773,FIND(",",B1773)-1)</f>
        <v>Windt</v>
      </c>
      <c r="F1773" s="8" t="str">
        <f>CONCATENATE(C1773,"",D1773," ",E1773)</f>
        <v>Ms. Carly E Windt</v>
      </c>
    </row>
    <row r="1774" spans="1:6" x14ac:dyDescent="0.3">
      <c r="A1774" s="10" t="s">
        <v>984</v>
      </c>
      <c r="B1774" s="10" t="s">
        <v>985</v>
      </c>
      <c r="C1774" s="14" t="str">
        <f>MID(B1774,FIND(",",B1774)+2,FIND(".",B1774)-FIND(",",B1774))</f>
        <v xml:space="preserve">Ms. </v>
      </c>
      <c r="D1774" s="8" t="str">
        <f>TRIM(MID(B1774,FIND(".",B1774)+1,LEN(B1774)))</f>
        <v>Lisa</v>
      </c>
      <c r="E1774" s="8" t="str">
        <f>LEFT(B1774,FIND(",",B1774)-1)</f>
        <v>Ryan</v>
      </c>
      <c r="F1774" s="8" t="str">
        <f>CONCATENATE(C1774,"",D1774," ",E1774)</f>
        <v>Ms. Lisa Ryan</v>
      </c>
    </row>
    <row r="1775" spans="1:6" x14ac:dyDescent="0.3">
      <c r="A1775" s="10" t="s">
        <v>986</v>
      </c>
      <c r="B1775" s="10" t="s">
        <v>987</v>
      </c>
      <c r="C1775" s="14" t="str">
        <f>MID(B1775,FIND(",",B1775)+2,FIND(".",B1775)-FIND(",",B1775))</f>
        <v xml:space="preserve">Ms. </v>
      </c>
      <c r="D1775" s="8" t="str">
        <f>TRIM(MID(B1775,FIND(".",B1775)+1,LEN(B1775)))</f>
        <v>Stacey</v>
      </c>
      <c r="E1775" s="8" t="str">
        <f>LEFT(B1775,FIND(",",B1775)-1)</f>
        <v>Marion</v>
      </c>
      <c r="F1775" s="8" t="str">
        <f>CONCATENATE(C1775,"",D1775," ",E1775)</f>
        <v>Ms. Stacey Marion</v>
      </c>
    </row>
    <row r="1776" spans="1:6" x14ac:dyDescent="0.3">
      <c r="A1776" s="10" t="s">
        <v>988</v>
      </c>
      <c r="B1776" s="10" t="s">
        <v>989</v>
      </c>
      <c r="C1776" s="14" t="str">
        <f>MID(B1776,FIND(",",B1776)+2,FIND(".",B1776)-FIND(",",B1776))</f>
        <v xml:space="preserve">Mr. </v>
      </c>
      <c r="D1776" s="8" t="str">
        <f>TRIM(MID(B1776,FIND(".",B1776)+1,LEN(B1776)))</f>
        <v>Louis</v>
      </c>
      <c r="E1776" s="8" t="str">
        <f>LEFT(B1776,FIND(",",B1776)-1)</f>
        <v>Raffetto</v>
      </c>
      <c r="F1776" s="8" t="str">
        <f>CONCATENATE(C1776,"",D1776," ",E1776)</f>
        <v>Mr. Louis Raffetto</v>
      </c>
    </row>
    <row r="1777" spans="1:6" x14ac:dyDescent="0.3">
      <c r="A1777" s="10" t="s">
        <v>990</v>
      </c>
      <c r="B1777" s="10" t="s">
        <v>991</v>
      </c>
      <c r="C1777" s="14" t="str">
        <f>MID(B1777,FIND(",",B1777)+2,FIND(".",B1777)-FIND(",",B1777))</f>
        <v xml:space="preserve">Mr. </v>
      </c>
      <c r="D1777" s="8" t="str">
        <f>TRIM(MID(B1777,FIND(".",B1777)+1,LEN(B1777)))</f>
        <v>Brian R.</v>
      </c>
      <c r="E1777" s="8" t="str">
        <f>LEFT(B1777,FIND(",",B1777)-1)</f>
        <v>Young</v>
      </c>
      <c r="F1777" s="8" t="str">
        <f>CONCATENATE(C1777,"",D1777," ",E1777)</f>
        <v>Mr. Brian R. Young</v>
      </c>
    </row>
    <row r="1778" spans="1:6" x14ac:dyDescent="0.3">
      <c r="A1778" s="10" t="s">
        <v>992</v>
      </c>
      <c r="B1778" s="10" t="s">
        <v>993</v>
      </c>
      <c r="C1778" s="14" t="str">
        <f>MID(B1778,FIND(",",B1778)+2,FIND(".",B1778)-FIND(",",B1778))</f>
        <v xml:space="preserve">Mrs. </v>
      </c>
      <c r="D1778" s="8" t="str">
        <f>TRIM(MID(B1778,FIND(".",B1778)+1,LEN(B1778)))</f>
        <v>Jessica</v>
      </c>
      <c r="E1778" s="8" t="str">
        <f>LEFT(B1778,FIND(",",B1778)-1)</f>
        <v>Oehlke</v>
      </c>
      <c r="F1778" s="8" t="str">
        <f>CONCATENATE(C1778,"",D1778," ",E1778)</f>
        <v>Mrs. Jessica Oehlke</v>
      </c>
    </row>
    <row r="1779" spans="1:6" x14ac:dyDescent="0.3">
      <c r="A1779" s="10" t="s">
        <v>994</v>
      </c>
      <c r="B1779" s="10" t="s">
        <v>995</v>
      </c>
      <c r="C1779" s="14" t="str">
        <f>MID(B1779,FIND(",",B1779)+2,FIND(".",B1779)-FIND(",",B1779))</f>
        <v xml:space="preserve">Ms. </v>
      </c>
      <c r="D1779" s="8" t="str">
        <f>TRIM(MID(B1779,FIND(".",B1779)+1,LEN(B1779)))</f>
        <v>Dawn M.</v>
      </c>
      <c r="E1779" s="8" t="str">
        <f>LEFT(B1779,FIND(",",B1779)-1)</f>
        <v>Sudol</v>
      </c>
      <c r="F1779" s="8" t="str">
        <f>CONCATENATE(C1779,"",D1779," ",E1779)</f>
        <v>Ms. Dawn M. Sudol</v>
      </c>
    </row>
    <row r="1780" spans="1:6" x14ac:dyDescent="0.3">
      <c r="A1780" s="10" t="s">
        <v>996</v>
      </c>
      <c r="B1780" s="10" t="s">
        <v>997</v>
      </c>
      <c r="C1780" s="14" t="str">
        <f>MID(B1780,FIND(",",B1780)+2,FIND(".",B1780)-FIND(",",B1780))</f>
        <v xml:space="preserve">Mr. </v>
      </c>
      <c r="D1780" s="8" t="str">
        <f>TRIM(MID(B1780,FIND(".",B1780)+1,LEN(B1780)))</f>
        <v>Chris</v>
      </c>
      <c r="E1780" s="8" t="str">
        <f>LEFT(B1780,FIND(",",B1780)-1)</f>
        <v>Van Es</v>
      </c>
      <c r="F1780" s="8" t="str">
        <f>CONCATENATE(C1780,"",D1780," ",E1780)</f>
        <v>Mr. Chris Van Es</v>
      </c>
    </row>
    <row r="1781" spans="1:6" x14ac:dyDescent="0.3">
      <c r="A1781" s="10" t="s">
        <v>998</v>
      </c>
      <c r="B1781" s="10" t="s">
        <v>999</v>
      </c>
      <c r="C1781" s="14" t="str">
        <f>MID(B1781,FIND(",",B1781)+2,FIND(".",B1781)-FIND(",",B1781))</f>
        <v xml:space="preserve">Ms. </v>
      </c>
      <c r="D1781" s="8" t="str">
        <f>TRIM(MID(B1781,FIND(".",B1781)+1,LEN(B1781)))</f>
        <v>Karen</v>
      </c>
      <c r="E1781" s="8" t="str">
        <f>LEFT(B1781,FIND(",",B1781)-1)</f>
        <v>Dolge</v>
      </c>
      <c r="F1781" s="8" t="str">
        <f>CONCATENATE(C1781,"",D1781," ",E1781)</f>
        <v>Ms. Karen Dolge</v>
      </c>
    </row>
    <row r="1782" spans="1:6" x14ac:dyDescent="0.3">
      <c r="A1782" s="10" t="s">
        <v>10</v>
      </c>
      <c r="B1782" s="10" t="s">
        <v>11</v>
      </c>
      <c r="C1782" s="14" t="str">
        <f>MID(B1782,FIND(",",B1782)+2,FIND(".",B1782)-FIND(",",B1782))</f>
        <v xml:space="preserve">Ms. </v>
      </c>
      <c r="D1782" s="8" t="str">
        <f>TRIM(MID(B1782,FIND(".",B1782)+1,LEN(B1782)))</f>
        <v>Kristyn</v>
      </c>
      <c r="E1782" s="8" t="str">
        <f>LEFT(B1782,FIND(",",B1782)-1)</f>
        <v>Kadala</v>
      </c>
      <c r="F1782" s="8" t="str">
        <f>CONCATENATE(C1782,"",D1782," ",E1782)</f>
        <v>Ms. Kristyn Kadala</v>
      </c>
    </row>
    <row r="1783" spans="1:6" x14ac:dyDescent="0.3">
      <c r="A1783" s="10" t="s">
        <v>100</v>
      </c>
      <c r="B1783" s="10" t="s">
        <v>101</v>
      </c>
      <c r="C1783" s="14" t="str">
        <f>MID(B1783,FIND(",",B1783)+2,FIND(".",B1783)-FIND(",",B1783))</f>
        <v xml:space="preserve">Mr. </v>
      </c>
      <c r="D1783" s="8" t="str">
        <f>TRIM(MID(B1783,FIND(".",B1783)+1,LEN(B1783)))</f>
        <v>Ryan</v>
      </c>
      <c r="E1783" s="8" t="str">
        <f>LEFT(B1783,FIND(",",B1783)-1)</f>
        <v>Beckett</v>
      </c>
      <c r="F1783" s="8" t="str">
        <f>CONCATENATE(C1783,"",D1783," ",E1783)</f>
        <v>Mr. Ryan Beckett</v>
      </c>
    </row>
    <row r="1784" spans="1:6" x14ac:dyDescent="0.3">
      <c r="A1784" s="10" t="s">
        <v>1000</v>
      </c>
      <c r="B1784" s="10" t="s">
        <v>1001</v>
      </c>
      <c r="C1784" s="14" t="str">
        <f>MID(B1784,FIND(",",B1784)+2,FIND(".",B1784)-FIND(",",B1784))</f>
        <v xml:space="preserve">Ms. </v>
      </c>
      <c r="D1784" s="8" t="str">
        <f>TRIM(MID(B1784,FIND(".",B1784)+1,LEN(B1784)))</f>
        <v>Jessica</v>
      </c>
      <c r="E1784" s="8" t="str">
        <f>LEFT(B1784,FIND(",",B1784)-1)</f>
        <v>Marlier</v>
      </c>
      <c r="F1784" s="8" t="str">
        <f>CONCATENATE(C1784,"",D1784," ",E1784)</f>
        <v>Ms. Jessica Marlier</v>
      </c>
    </row>
    <row r="1785" spans="1:6" x14ac:dyDescent="0.3">
      <c r="A1785" s="10" t="s">
        <v>1002</v>
      </c>
      <c r="B1785" s="10" t="s">
        <v>1003</v>
      </c>
      <c r="C1785" s="14" t="str">
        <f>MID(B1785,FIND(",",B1785)+2,FIND(".",B1785)-FIND(",",B1785))</f>
        <v xml:space="preserve">Mr. </v>
      </c>
      <c r="D1785" s="8" t="str">
        <f>TRIM(MID(B1785,FIND(".",B1785)+1,LEN(B1785)))</f>
        <v>Mathieu</v>
      </c>
      <c r="E1785" s="8" t="str">
        <f>LEFT(B1785,FIND(",",B1785)-1)</f>
        <v>Girard</v>
      </c>
      <c r="F1785" s="8" t="str">
        <f>CONCATENATE(C1785,"",D1785," ",E1785)</f>
        <v>Mr. Mathieu Girard</v>
      </c>
    </row>
    <row r="1786" spans="1:6" x14ac:dyDescent="0.3">
      <c r="A1786" s="10" t="s">
        <v>1004</v>
      </c>
      <c r="B1786" s="10" t="s">
        <v>1005</v>
      </c>
      <c r="C1786" s="14" t="str">
        <f>MID(B1786,FIND(",",B1786)+2,FIND(".",B1786)-FIND(",",B1786))</f>
        <v xml:space="preserve">Mr. </v>
      </c>
      <c r="D1786" s="8" t="str">
        <f>TRIM(MID(B1786,FIND(".",B1786)+1,LEN(B1786)))</f>
        <v>Kam S.</v>
      </c>
      <c r="E1786" s="8" t="str">
        <f>LEFT(B1786,FIND(",",B1786)-1)</f>
        <v>Lee</v>
      </c>
      <c r="F1786" s="8" t="str">
        <f>CONCATENATE(C1786,"",D1786," ",E1786)</f>
        <v>Mr. Kam S. Lee</v>
      </c>
    </row>
    <row r="1787" spans="1:6" x14ac:dyDescent="0.3">
      <c r="A1787" s="10" t="s">
        <v>1006</v>
      </c>
      <c r="B1787" s="10" t="s">
        <v>1007</v>
      </c>
      <c r="C1787" s="14" t="str">
        <f>MID(B1787,FIND(",",B1787)+2,FIND(".",B1787)-FIND(",",B1787))</f>
        <v xml:space="preserve">Ms. </v>
      </c>
      <c r="D1787" s="8" t="str">
        <f>TRIM(MID(B1787,FIND(".",B1787)+1,LEN(B1787)))</f>
        <v>Valerie A</v>
      </c>
      <c r="E1787" s="8" t="str">
        <f>LEFT(B1787,FIND(",",B1787)-1)</f>
        <v>Hubbard</v>
      </c>
      <c r="F1787" s="8" t="str">
        <f>CONCATENATE(C1787,"",D1787," ",E1787)</f>
        <v>Ms. Valerie A Hubbard</v>
      </c>
    </row>
    <row r="1788" spans="1:6" x14ac:dyDescent="0.3">
      <c r="A1788" s="10" t="s">
        <v>1008</v>
      </c>
      <c r="B1788" s="10" t="s">
        <v>1009</v>
      </c>
      <c r="C1788" s="14" t="str">
        <f>MID(B1788,FIND(",",B1788)+2,FIND(".",B1788)-FIND(",",B1788))</f>
        <v xml:space="preserve">Ms. </v>
      </c>
      <c r="D1788" s="8" t="str">
        <f>TRIM(MID(B1788,FIND(".",B1788)+1,LEN(B1788)))</f>
        <v>Freya R</v>
      </c>
      <c r="E1788" s="8" t="str">
        <f>LEFT(B1788,FIND(",",B1788)-1)</f>
        <v>Koester</v>
      </c>
      <c r="F1788" s="8" t="str">
        <f>CONCATENATE(C1788,"",D1788," ",E1788)</f>
        <v>Ms. Freya R Koester</v>
      </c>
    </row>
    <row r="1789" spans="1:6" x14ac:dyDescent="0.3">
      <c r="A1789" s="10" t="s">
        <v>1010</v>
      </c>
      <c r="B1789" s="10" t="s">
        <v>1011</v>
      </c>
      <c r="C1789" s="14" t="str">
        <f>MID(B1789,FIND(",",B1789)+2,FIND(".",B1789)-FIND(",",B1789))</f>
        <v xml:space="preserve">Ms. </v>
      </c>
      <c r="D1789" s="8" t="str">
        <f>TRIM(MID(B1789,FIND(".",B1789)+1,LEN(B1789)))</f>
        <v>Jennifer</v>
      </c>
      <c r="E1789" s="8" t="str">
        <f>LEFT(B1789,FIND(",",B1789)-1)</f>
        <v>Matthews</v>
      </c>
      <c r="F1789" s="8" t="str">
        <f>CONCATENATE(C1789,"",D1789," ",E1789)</f>
        <v>Ms. Jennifer Matthews</v>
      </c>
    </row>
    <row r="1790" spans="1:6" x14ac:dyDescent="0.3">
      <c r="A1790" s="10" t="s">
        <v>1012</v>
      </c>
      <c r="B1790" s="10" t="s">
        <v>1013</v>
      </c>
      <c r="C1790" s="14" t="str">
        <f>MID(B1790,FIND(",",B1790)+2,FIND(".",B1790)-FIND(",",B1790))</f>
        <v xml:space="preserve">Ms. </v>
      </c>
      <c r="D1790" s="8" t="str">
        <f>TRIM(MID(B1790,FIND(".",B1790)+1,LEN(B1790)))</f>
        <v>Kara</v>
      </c>
      <c r="E1790" s="8" t="str">
        <f>LEFT(B1790,FIND(",",B1790)-1)</f>
        <v>Rubinich</v>
      </c>
      <c r="F1790" s="8" t="str">
        <f>CONCATENATE(C1790,"",D1790," ",E1790)</f>
        <v>Ms. Kara Rubinich</v>
      </c>
    </row>
    <row r="1791" spans="1:6" x14ac:dyDescent="0.3">
      <c r="A1791" s="10" t="s">
        <v>1014</v>
      </c>
      <c r="B1791" s="10" t="s">
        <v>1015</v>
      </c>
      <c r="C1791" s="14" t="str">
        <f>MID(B1791,FIND(",",B1791)+2,FIND(".",B1791)-FIND(",",B1791))</f>
        <v xml:space="preserve">Mr. </v>
      </c>
      <c r="D1791" s="8" t="str">
        <f>TRIM(MID(B1791,FIND(".",B1791)+1,LEN(B1791)))</f>
        <v>Bradley A.</v>
      </c>
      <c r="E1791" s="8" t="str">
        <f>LEFT(B1791,FIND(",",B1791)-1)</f>
        <v>Alban</v>
      </c>
      <c r="F1791" s="8" t="str">
        <f>CONCATENATE(C1791,"",D1791," ",E1791)</f>
        <v>Mr. Bradley A. Alban</v>
      </c>
    </row>
    <row r="1792" spans="1:6" x14ac:dyDescent="0.3">
      <c r="A1792" s="10" t="s">
        <v>1016</v>
      </c>
      <c r="B1792" s="10" t="s">
        <v>1017</v>
      </c>
      <c r="C1792" s="14" t="str">
        <f>MID(B1792,FIND(",",B1792)+2,FIND(".",B1792)-FIND(",",B1792))</f>
        <v xml:space="preserve">Mr. </v>
      </c>
      <c r="D1792" s="8" t="str">
        <f>TRIM(MID(B1792,FIND(".",B1792)+1,LEN(B1792)))</f>
        <v>Brendan</v>
      </c>
      <c r="E1792" s="8" t="str">
        <f>LEFT(B1792,FIND(",",B1792)-1)</f>
        <v>Corcoran</v>
      </c>
      <c r="F1792" s="8" t="str">
        <f>CONCATENATE(C1792,"",D1792," ",E1792)</f>
        <v>Mr. Brendan Corcoran</v>
      </c>
    </row>
    <row r="1793" spans="1:6" x14ac:dyDescent="0.3">
      <c r="A1793" s="10" t="s">
        <v>1018</v>
      </c>
      <c r="B1793" s="10" t="s">
        <v>1019</v>
      </c>
      <c r="C1793" s="14" t="str">
        <f>MID(B1793,FIND(",",B1793)+2,FIND(".",B1793)-FIND(",",B1793))</f>
        <v xml:space="preserve">Ms. </v>
      </c>
      <c r="D1793" s="8" t="str">
        <f>TRIM(MID(B1793,FIND(".",B1793)+1,LEN(B1793)))</f>
        <v>Amber R</v>
      </c>
      <c r="E1793" s="8" t="str">
        <f>LEFT(B1793,FIND(",",B1793)-1)</f>
        <v>Sargent</v>
      </c>
      <c r="F1793" s="8" t="str">
        <f>CONCATENATE(C1793,"",D1793," ",E1793)</f>
        <v>Ms. Amber R Sargent</v>
      </c>
    </row>
    <row r="1794" spans="1:6" x14ac:dyDescent="0.3">
      <c r="A1794" s="10" t="s">
        <v>102</v>
      </c>
      <c r="B1794" s="10" t="s">
        <v>103</v>
      </c>
      <c r="C1794" s="14" t="str">
        <f>MID(B1794,FIND(",",B1794)+2,FIND(".",B1794)-FIND(",",B1794))</f>
        <v xml:space="preserve">Mr. </v>
      </c>
      <c r="D1794" s="8" t="str">
        <f>TRIM(MID(B1794,FIND(".",B1794)+1,LEN(B1794)))</f>
        <v>Anthony J.</v>
      </c>
      <c r="E1794" s="8" t="str">
        <f>LEFT(B1794,FIND(",",B1794)-1)</f>
        <v>Sobrilsky</v>
      </c>
      <c r="F1794" s="8" t="str">
        <f>CONCATENATE(C1794,"",D1794," ",E1794)</f>
        <v>Mr. Anthony J. Sobrilsky</v>
      </c>
    </row>
    <row r="1795" spans="1:6" x14ac:dyDescent="0.3">
      <c r="A1795" s="10" t="s">
        <v>1020</v>
      </c>
      <c r="B1795" s="10" t="s">
        <v>1021</v>
      </c>
      <c r="C1795" s="14" t="str">
        <f>MID(B1795,FIND(",",B1795)+2,FIND(".",B1795)-FIND(",",B1795))</f>
        <v xml:space="preserve">Mr. </v>
      </c>
      <c r="D1795" s="8" t="str">
        <f>TRIM(MID(B1795,FIND(".",B1795)+1,LEN(B1795)))</f>
        <v>Sean K</v>
      </c>
      <c r="E1795" s="8" t="str">
        <f>LEFT(B1795,FIND(",",B1795)-1)</f>
        <v>Watson</v>
      </c>
      <c r="F1795" s="8" t="str">
        <f>CONCATENATE(C1795,"",D1795," ",E1795)</f>
        <v>Mr. Sean K Watson</v>
      </c>
    </row>
    <row r="1796" spans="1:6" x14ac:dyDescent="0.3">
      <c r="A1796" s="10" t="s">
        <v>1022</v>
      </c>
      <c r="B1796" s="10" t="s">
        <v>1023</v>
      </c>
      <c r="C1796" s="14" t="str">
        <f>MID(B1796,FIND(",",B1796)+2,FIND(".",B1796)-FIND(",",B1796))</f>
        <v xml:space="preserve">Mr. </v>
      </c>
      <c r="D1796" s="8" t="str">
        <f>TRIM(MID(B1796,FIND(".",B1796)+1,LEN(B1796)))</f>
        <v>Rick</v>
      </c>
      <c r="E1796" s="8" t="str">
        <f>LEFT(B1796,FIND(",",B1796)-1)</f>
        <v>Esponda</v>
      </c>
      <c r="F1796" s="8" t="str">
        <f>CONCATENATE(C1796,"",D1796," ",E1796)</f>
        <v>Mr. Rick Esponda</v>
      </c>
    </row>
    <row r="1797" spans="1:6" x14ac:dyDescent="0.3">
      <c r="A1797" s="10" t="s">
        <v>1024</v>
      </c>
      <c r="B1797" s="10" t="s">
        <v>1025</v>
      </c>
      <c r="C1797" s="14" t="str">
        <f>MID(B1797,FIND(",",B1797)+2,FIND(".",B1797)-FIND(",",B1797))</f>
        <v xml:space="preserve">Mr. </v>
      </c>
      <c r="D1797" s="8" t="str">
        <f>TRIM(MID(B1797,FIND(".",B1797)+1,LEN(B1797)))</f>
        <v>Matthew</v>
      </c>
      <c r="E1797" s="8" t="str">
        <f>LEFT(B1797,FIND(",",B1797)-1)</f>
        <v>Krall</v>
      </c>
      <c r="F1797" s="8" t="str">
        <f>CONCATENATE(C1797,"",D1797," ",E1797)</f>
        <v>Mr. Matthew Krall</v>
      </c>
    </row>
    <row r="1798" spans="1:6" x14ac:dyDescent="0.3">
      <c r="A1798" s="10" t="s">
        <v>1026</v>
      </c>
      <c r="B1798" s="10" t="s">
        <v>1027</v>
      </c>
      <c r="C1798" s="14" t="str">
        <f>MID(B1798,FIND(",",B1798)+2,FIND(".",B1798)-FIND(",",B1798))</f>
        <v xml:space="preserve">Mr. </v>
      </c>
      <c r="D1798" s="8" t="str">
        <f>TRIM(MID(B1798,FIND(".",B1798)+1,LEN(B1798)))</f>
        <v>Brady</v>
      </c>
      <c r="E1798" s="8" t="str">
        <f>LEFT(B1798,FIND(",",B1798)-1)</f>
        <v>Poskin</v>
      </c>
      <c r="F1798" s="8" t="str">
        <f>CONCATENATE(C1798,"",D1798," ",E1798)</f>
        <v>Mr. Brady Poskin</v>
      </c>
    </row>
    <row r="1799" spans="1:6" x14ac:dyDescent="0.3">
      <c r="A1799" s="10" t="s">
        <v>1028</v>
      </c>
      <c r="B1799" s="10" t="s">
        <v>1029</v>
      </c>
      <c r="C1799" s="14" t="str">
        <f>MID(B1799,FIND(",",B1799)+2,FIND(".",B1799)-FIND(",",B1799))</f>
        <v xml:space="preserve">Ms. </v>
      </c>
      <c r="D1799" s="8" t="str">
        <f>TRIM(MID(B1799,FIND(".",B1799)+1,LEN(B1799)))</f>
        <v>Kameko</v>
      </c>
      <c r="E1799" s="8" t="str">
        <f>LEFT(B1799,FIND(",",B1799)-1)</f>
        <v>Halfmann</v>
      </c>
      <c r="F1799" s="8" t="str">
        <f>CONCATENATE(C1799,"",D1799," ",E1799)</f>
        <v>Ms. Kameko Halfmann</v>
      </c>
    </row>
    <row r="1800" spans="1:6" x14ac:dyDescent="0.3">
      <c r="A1800" s="10" t="s">
        <v>1030</v>
      </c>
      <c r="B1800" s="10" t="s">
        <v>1031</v>
      </c>
      <c r="C1800" s="14" t="str">
        <f>MID(B1800,FIND(",",B1800)+2,FIND(".",B1800)-FIND(",",B1800))</f>
        <v xml:space="preserve">Mr. </v>
      </c>
      <c r="D1800" s="8" t="str">
        <f>TRIM(MID(B1800,FIND(".",B1800)+1,LEN(B1800)))</f>
        <v>Jeremy A</v>
      </c>
      <c r="E1800" s="8" t="str">
        <f>LEFT(B1800,FIND(",",B1800)-1)</f>
        <v>Klapper</v>
      </c>
      <c r="F1800" s="8" t="str">
        <f>CONCATENATE(C1800,"",D1800," ",E1800)</f>
        <v>Mr. Jeremy A Klapper</v>
      </c>
    </row>
    <row r="1801" spans="1:6" x14ac:dyDescent="0.3">
      <c r="A1801" s="10" t="s">
        <v>1032</v>
      </c>
      <c r="B1801" s="10" t="s">
        <v>1033</v>
      </c>
      <c r="C1801" s="14" t="str">
        <f>MID(B1801,FIND(",",B1801)+2,FIND(".",B1801)-FIND(",",B1801))</f>
        <v xml:space="preserve">Mr. </v>
      </c>
      <c r="D1801" s="8" t="str">
        <f>TRIM(MID(B1801,FIND(".",B1801)+1,LEN(B1801)))</f>
        <v>Daniel</v>
      </c>
      <c r="E1801" s="8" t="str">
        <f>LEFT(B1801,FIND(",",B1801)-1)</f>
        <v>George</v>
      </c>
      <c r="F1801" s="8" t="str">
        <f>CONCATENATE(C1801,"",D1801," ",E1801)</f>
        <v>Mr. Daniel George</v>
      </c>
    </row>
    <row r="1802" spans="1:6" x14ac:dyDescent="0.3">
      <c r="A1802" s="10" t="s">
        <v>1034</v>
      </c>
      <c r="B1802" s="10" t="s">
        <v>1035</v>
      </c>
      <c r="C1802" s="14" t="str">
        <f>MID(B1802,FIND(",",B1802)+2,FIND(".",B1802)-FIND(",",B1802))</f>
        <v xml:space="preserve">Ms. </v>
      </c>
      <c r="D1802" s="8" t="str">
        <f>TRIM(MID(B1802,FIND(".",B1802)+1,LEN(B1802)))</f>
        <v>Amanda</v>
      </c>
      <c r="E1802" s="8" t="str">
        <f>LEFT(B1802,FIND(",",B1802)-1)</f>
        <v>Hicks</v>
      </c>
      <c r="F1802" s="8" t="str">
        <f>CONCATENATE(C1802,"",D1802," ",E1802)</f>
        <v>Ms. Amanda Hicks</v>
      </c>
    </row>
    <row r="1803" spans="1:6" x14ac:dyDescent="0.3">
      <c r="A1803" s="10" t="s">
        <v>1036</v>
      </c>
      <c r="B1803" s="10" t="s">
        <v>1037</v>
      </c>
      <c r="C1803" s="14" t="str">
        <f>MID(B1803,FIND(",",B1803)+2,FIND(".",B1803)-FIND(",",B1803))</f>
        <v xml:space="preserve">Ms. </v>
      </c>
      <c r="D1803" s="8" t="str">
        <f>TRIM(MID(B1803,FIND(".",B1803)+1,LEN(B1803)))</f>
        <v>Karen</v>
      </c>
      <c r="E1803" s="8" t="str">
        <f>LEFT(B1803,FIND(",",B1803)-1)</f>
        <v>Lockyer</v>
      </c>
      <c r="F1803" s="8" t="str">
        <f>CONCATENATE(C1803,"",D1803," ",E1803)</f>
        <v>Ms. Karen Lockyer</v>
      </c>
    </row>
    <row r="1804" spans="1:6" x14ac:dyDescent="0.3">
      <c r="A1804" s="10" t="s">
        <v>1038</v>
      </c>
      <c r="B1804" s="10" t="s">
        <v>1039</v>
      </c>
      <c r="C1804" s="14" t="str">
        <f>MID(B1804,FIND(",",B1804)+2,FIND(".",B1804)-FIND(",",B1804))</f>
        <v xml:space="preserve">Mr. </v>
      </c>
      <c r="D1804" s="8" t="str">
        <f>TRIM(MID(B1804,FIND(".",B1804)+1,LEN(B1804)))</f>
        <v>Gregory</v>
      </c>
      <c r="E1804" s="8" t="str">
        <f>LEFT(B1804,FIND(",",B1804)-1)</f>
        <v>Byrnes</v>
      </c>
      <c r="F1804" s="8" t="str">
        <f>CONCATENATE(C1804,"",D1804," ",E1804)</f>
        <v>Mr. Gregory Byrnes</v>
      </c>
    </row>
    <row r="1805" spans="1:6" x14ac:dyDescent="0.3">
      <c r="A1805" s="10" t="s">
        <v>104</v>
      </c>
      <c r="B1805" s="10" t="s">
        <v>105</v>
      </c>
      <c r="C1805" s="14" t="str">
        <f>MID(B1805,FIND(",",B1805)+2,FIND(".",B1805)-FIND(",",B1805))</f>
        <v xml:space="preserve">Ms. </v>
      </c>
      <c r="D1805" s="8" t="str">
        <f>TRIM(MID(B1805,FIND(".",B1805)+1,LEN(B1805)))</f>
        <v>Alex</v>
      </c>
      <c r="E1805" s="8" t="str">
        <f>LEFT(B1805,FIND(",",B1805)-1)</f>
        <v>Wang</v>
      </c>
      <c r="F1805" s="8" t="str">
        <f>CONCATENATE(C1805,"",D1805," ",E1805)</f>
        <v>Ms. Alex Wang</v>
      </c>
    </row>
    <row r="1806" spans="1:6" x14ac:dyDescent="0.3">
      <c r="A1806" s="10" t="s">
        <v>1040</v>
      </c>
      <c r="B1806" s="10" t="s">
        <v>1041</v>
      </c>
      <c r="C1806" s="14" t="str">
        <f>MID(B1806,FIND(",",B1806)+2,FIND(".",B1806)-FIND(",",B1806))</f>
        <v xml:space="preserve">Ms. </v>
      </c>
      <c r="D1806" s="8" t="str">
        <f>TRIM(MID(B1806,FIND(".",B1806)+1,LEN(B1806)))</f>
        <v>Sabine</v>
      </c>
      <c r="E1806" s="8" t="str">
        <f>LEFT(B1806,FIND(",",B1806)-1)</f>
        <v>Norris</v>
      </c>
      <c r="F1806" s="8" t="str">
        <f>CONCATENATE(C1806,"",D1806," ",E1806)</f>
        <v>Ms. Sabine Norris</v>
      </c>
    </row>
    <row r="1807" spans="1:6" x14ac:dyDescent="0.3">
      <c r="A1807" s="10" t="s">
        <v>1042</v>
      </c>
      <c r="B1807" s="10" t="s">
        <v>1043</v>
      </c>
      <c r="C1807" s="14" t="str">
        <f>MID(B1807,FIND(",",B1807)+2,FIND(".",B1807)-FIND(",",B1807))</f>
        <v xml:space="preserve">Mr. </v>
      </c>
      <c r="D1807" s="8" t="str">
        <f>TRIM(MID(B1807,FIND(".",B1807)+1,LEN(B1807)))</f>
        <v>Joseph</v>
      </c>
      <c r="E1807" s="8" t="str">
        <f>LEFT(B1807,FIND(",",B1807)-1)</f>
        <v>Darda</v>
      </c>
      <c r="F1807" s="8" t="str">
        <f>CONCATENATE(C1807,"",D1807," ",E1807)</f>
        <v>Mr. Joseph Darda</v>
      </c>
    </row>
    <row r="1808" spans="1:6" x14ac:dyDescent="0.3">
      <c r="A1808" s="10" t="s">
        <v>1044</v>
      </c>
      <c r="B1808" s="10" t="s">
        <v>1045</v>
      </c>
      <c r="C1808" s="14" t="str">
        <f>MID(B1808,FIND(",",B1808)+2,FIND(".",B1808)-FIND(",",B1808))</f>
        <v xml:space="preserve">Mr. </v>
      </c>
      <c r="D1808" s="8" t="str">
        <f>TRIM(MID(B1808,FIND(".",B1808)+1,LEN(B1808)))</f>
        <v>Adam</v>
      </c>
      <c r="E1808" s="8" t="str">
        <f>LEFT(B1808,FIND(",",B1808)-1)</f>
        <v>Otstot</v>
      </c>
      <c r="F1808" s="8" t="str">
        <f>CONCATENATE(C1808,"",D1808," ",E1808)</f>
        <v>Mr. Adam Otstot</v>
      </c>
    </row>
    <row r="1809" spans="1:6" x14ac:dyDescent="0.3">
      <c r="A1809" s="10" t="s">
        <v>1046</v>
      </c>
      <c r="B1809" s="10" t="s">
        <v>1047</v>
      </c>
      <c r="C1809" s="14" t="str">
        <f>MID(B1809,FIND(",",B1809)+2,FIND(".",B1809)-FIND(",",B1809))</f>
        <v xml:space="preserve">Ms. </v>
      </c>
      <c r="D1809" s="8" t="str">
        <f>TRIM(MID(B1809,FIND(".",B1809)+1,LEN(B1809)))</f>
        <v>Karolyn A</v>
      </c>
      <c r="E1809" s="8" t="str">
        <f>LEFT(B1809,FIND(",",B1809)-1)</f>
        <v>Bowley</v>
      </c>
      <c r="F1809" s="8" t="str">
        <f>CONCATENATE(C1809,"",D1809," ",E1809)</f>
        <v>Ms. Karolyn A Bowley</v>
      </c>
    </row>
    <row r="1810" spans="1:6" x14ac:dyDescent="0.3">
      <c r="A1810" s="10" t="s">
        <v>1048</v>
      </c>
      <c r="B1810" s="10" t="s">
        <v>1049</v>
      </c>
      <c r="C1810" s="14" t="str">
        <f>MID(B1810,FIND(",",B1810)+2,FIND(".",B1810)-FIND(",",B1810))</f>
        <v xml:space="preserve">Mrs. </v>
      </c>
      <c r="D1810" s="8" t="str">
        <f>TRIM(MID(B1810,FIND(".",B1810)+1,LEN(B1810)))</f>
        <v>Anita L.</v>
      </c>
      <c r="E1810" s="8" t="str">
        <f>LEFT(B1810,FIND(",",B1810)-1)</f>
        <v>Rogers</v>
      </c>
      <c r="F1810" s="8" t="str">
        <f>CONCATENATE(C1810,"",D1810," ",E1810)</f>
        <v>Mrs. Anita L. Rogers</v>
      </c>
    </row>
    <row r="1811" spans="1:6" x14ac:dyDescent="0.3">
      <c r="A1811" s="10" t="s">
        <v>1050</v>
      </c>
      <c r="B1811" s="10" t="s">
        <v>1051</v>
      </c>
      <c r="C1811" s="14" t="str">
        <f>MID(B1811,FIND(",",B1811)+2,FIND(".",B1811)-FIND(",",B1811))</f>
        <v xml:space="preserve">Ms. </v>
      </c>
      <c r="D1811" s="8" t="str">
        <f>TRIM(MID(B1811,FIND(".",B1811)+1,LEN(B1811)))</f>
        <v>Laura E.</v>
      </c>
      <c r="E1811" s="8" t="str">
        <f>LEFT(B1811,FIND(",",B1811)-1)</f>
        <v>Mclaughlin</v>
      </c>
      <c r="F1811" s="8" t="str">
        <f>CONCATENATE(C1811,"",D1811," ",E1811)</f>
        <v>Ms. Laura E. Mclaughlin</v>
      </c>
    </row>
    <row r="1812" spans="1:6" x14ac:dyDescent="0.3">
      <c r="A1812" s="10" t="s">
        <v>1052</v>
      </c>
      <c r="B1812" s="10" t="s">
        <v>1053</v>
      </c>
      <c r="C1812" s="14" t="str">
        <f>MID(B1812,FIND(",",B1812)+2,FIND(".",B1812)-FIND(",",B1812))</f>
        <v xml:space="preserve">Ms. </v>
      </c>
      <c r="D1812" s="8" t="str">
        <f>TRIM(MID(B1812,FIND(".",B1812)+1,LEN(B1812)))</f>
        <v>Sarah</v>
      </c>
      <c r="E1812" s="8" t="str">
        <f>LEFT(B1812,FIND(",",B1812)-1)</f>
        <v>Ziegler</v>
      </c>
      <c r="F1812" s="8" t="str">
        <f>CONCATENATE(C1812,"",D1812," ",E1812)</f>
        <v>Ms. Sarah Ziegler</v>
      </c>
    </row>
    <row r="1813" spans="1:6" x14ac:dyDescent="0.3">
      <c r="A1813" s="10" t="s">
        <v>1054</v>
      </c>
      <c r="B1813" s="10" t="s">
        <v>1055</v>
      </c>
      <c r="C1813" s="14" t="str">
        <f>MID(B1813,FIND(",",B1813)+2,FIND(".",B1813)-FIND(",",B1813))</f>
        <v xml:space="preserve">Mrs. </v>
      </c>
      <c r="D1813" s="8" t="str">
        <f>TRIM(MID(B1813,FIND(".",B1813)+1,LEN(B1813)))</f>
        <v>Ashley E</v>
      </c>
      <c r="E1813" s="8" t="str">
        <f>LEFT(B1813,FIND(",",B1813)-1)</f>
        <v>Hughey</v>
      </c>
      <c r="F1813" s="8" t="str">
        <f>CONCATENATE(C1813,"",D1813," ",E1813)</f>
        <v>Mrs. Ashley E Hughey</v>
      </c>
    </row>
    <row r="1814" spans="1:6" x14ac:dyDescent="0.3">
      <c r="A1814" s="10" t="s">
        <v>1056</v>
      </c>
      <c r="B1814" s="10" t="s">
        <v>1057</v>
      </c>
      <c r="C1814" s="14" t="str">
        <f>MID(B1814,FIND(",",B1814)+2,FIND(".",B1814)-FIND(",",B1814))</f>
        <v xml:space="preserve">Ms. </v>
      </c>
      <c r="D1814" s="8" t="str">
        <f>TRIM(MID(B1814,FIND(".",B1814)+1,LEN(B1814)))</f>
        <v>Lindsey</v>
      </c>
      <c r="E1814" s="8" t="str">
        <f>LEFT(B1814,FIND(",",B1814)-1)</f>
        <v>Knast</v>
      </c>
      <c r="F1814" s="8" t="str">
        <f>CONCATENATE(C1814,"",D1814," ",E1814)</f>
        <v>Ms. Lindsey Knast</v>
      </c>
    </row>
    <row r="1815" spans="1:6" x14ac:dyDescent="0.3">
      <c r="A1815" s="10" t="s">
        <v>1058</v>
      </c>
      <c r="B1815" s="10" t="s">
        <v>1059</v>
      </c>
      <c r="C1815" s="14" t="str">
        <f>MID(B1815,FIND(",",B1815)+2,FIND(".",B1815)-FIND(",",B1815))</f>
        <v xml:space="preserve">Mr. </v>
      </c>
      <c r="D1815" s="8" t="str">
        <f>TRIM(MID(B1815,FIND(".",B1815)+1,LEN(B1815)))</f>
        <v>Alan</v>
      </c>
      <c r="E1815" s="8" t="str">
        <f>LEFT(B1815,FIND(",",B1815)-1)</f>
        <v>Stob</v>
      </c>
      <c r="F1815" s="8" t="str">
        <f>CONCATENATE(C1815,"",D1815," ",E1815)</f>
        <v>Mr. Alan Stob</v>
      </c>
    </row>
    <row r="1816" spans="1:6" x14ac:dyDescent="0.3">
      <c r="A1816" s="10" t="s">
        <v>106</v>
      </c>
      <c r="B1816" s="10" t="s">
        <v>107</v>
      </c>
      <c r="C1816" s="14" t="str">
        <f>MID(B1816,FIND(",",B1816)+2,FIND(".",B1816)-FIND(",",B1816))</f>
        <v xml:space="preserve">Mr. </v>
      </c>
      <c r="D1816" s="8" t="str">
        <f>TRIM(MID(B1816,FIND(".",B1816)+1,LEN(B1816)))</f>
        <v>David</v>
      </c>
      <c r="E1816" s="8" t="str">
        <f>LEFT(B1816,FIND(",",B1816)-1)</f>
        <v>Campa</v>
      </c>
      <c r="F1816" s="8" t="str">
        <f>CONCATENATE(C1816,"",D1816," ",E1816)</f>
        <v>Mr. David Campa</v>
      </c>
    </row>
    <row r="1817" spans="1:6" x14ac:dyDescent="0.3">
      <c r="A1817" s="10" t="s">
        <v>1060</v>
      </c>
      <c r="B1817" s="10" t="s">
        <v>1061</v>
      </c>
      <c r="C1817" s="14" t="str">
        <f>MID(B1817,FIND(",",B1817)+2,FIND(".",B1817)-FIND(",",B1817))</f>
        <v xml:space="preserve">Mr. </v>
      </c>
      <c r="D1817" s="8" t="str">
        <f>TRIM(MID(B1817,FIND(".",B1817)+1,LEN(B1817)))</f>
        <v>Dan R.</v>
      </c>
      <c r="E1817" s="8" t="str">
        <f>LEFT(B1817,FIND(",",B1817)-1)</f>
        <v>Jensen</v>
      </c>
      <c r="F1817" s="8" t="str">
        <f>CONCATENATE(C1817,"",D1817," ",E1817)</f>
        <v>Mr. Dan R. Jensen</v>
      </c>
    </row>
    <row r="1818" spans="1:6" x14ac:dyDescent="0.3">
      <c r="A1818" s="10" t="s">
        <v>1062</v>
      </c>
      <c r="B1818" s="10" t="s">
        <v>1063</v>
      </c>
      <c r="C1818" s="14" t="str">
        <f>MID(B1818,FIND(",",B1818)+2,FIND(".",B1818)-FIND(",",B1818))</f>
        <v xml:space="preserve">Ms. </v>
      </c>
      <c r="D1818" s="8" t="str">
        <f>TRIM(MID(B1818,FIND(".",B1818)+1,LEN(B1818)))</f>
        <v>Katie</v>
      </c>
      <c r="E1818" s="8" t="str">
        <f>LEFT(B1818,FIND(",",B1818)-1)</f>
        <v>Mutter</v>
      </c>
      <c r="F1818" s="8" t="str">
        <f>CONCATENATE(C1818,"",D1818," ",E1818)</f>
        <v>Ms. Katie Mutter</v>
      </c>
    </row>
    <row r="1819" spans="1:6" x14ac:dyDescent="0.3">
      <c r="A1819" s="10" t="s">
        <v>1064</v>
      </c>
      <c r="B1819" s="10" t="s">
        <v>1065</v>
      </c>
      <c r="C1819" s="14" t="str">
        <f>MID(B1819,FIND(",",B1819)+2,FIND(".",B1819)-FIND(",",B1819))</f>
        <v xml:space="preserve">Mr. </v>
      </c>
      <c r="D1819" s="8" t="str">
        <f>TRIM(MID(B1819,FIND(".",B1819)+1,LEN(B1819)))</f>
        <v>Eric</v>
      </c>
      <c r="E1819" s="8" t="str">
        <f>LEFT(B1819,FIND(",",B1819)-1)</f>
        <v>Ahern</v>
      </c>
      <c r="F1819" s="8" t="str">
        <f>CONCATENATE(C1819,"",D1819," ",E1819)</f>
        <v>Mr. Eric Ahern</v>
      </c>
    </row>
    <row r="1820" spans="1:6" x14ac:dyDescent="0.3">
      <c r="A1820" s="10" t="s">
        <v>1066</v>
      </c>
      <c r="B1820" s="10" t="s">
        <v>1067</v>
      </c>
      <c r="C1820" s="14" t="str">
        <f>MID(B1820,FIND(",",B1820)+2,FIND(".",B1820)-FIND(",",B1820))</f>
        <v xml:space="preserve">Ms. </v>
      </c>
      <c r="D1820" s="8" t="str">
        <f>TRIM(MID(B1820,FIND(".",B1820)+1,LEN(B1820)))</f>
        <v>Cathryn</v>
      </c>
      <c r="E1820" s="8" t="str">
        <f>LEFT(B1820,FIND(",",B1820)-1)</f>
        <v>Chviruk</v>
      </c>
      <c r="F1820" s="8" t="str">
        <f>CONCATENATE(C1820,"",D1820," ",E1820)</f>
        <v>Ms. Cathryn Chviruk</v>
      </c>
    </row>
    <row r="1821" spans="1:6" x14ac:dyDescent="0.3">
      <c r="A1821" s="10" t="s">
        <v>1068</v>
      </c>
      <c r="B1821" s="10" t="s">
        <v>1069</v>
      </c>
      <c r="C1821" s="14" t="str">
        <f>MID(B1821,FIND(",",B1821)+2,FIND(".",B1821)-FIND(",",B1821))</f>
        <v xml:space="preserve">Mr. </v>
      </c>
      <c r="D1821" s="8" t="str">
        <f>TRIM(MID(B1821,FIND(".",B1821)+1,LEN(B1821)))</f>
        <v>Brendan</v>
      </c>
      <c r="E1821" s="8" t="str">
        <f>LEFT(B1821,FIND(",",B1821)-1)</f>
        <v>Meehan</v>
      </c>
      <c r="F1821" s="8" t="str">
        <f>CONCATENATE(C1821,"",D1821," ",E1821)</f>
        <v>Mr. Brendan Meehan</v>
      </c>
    </row>
    <row r="1822" spans="1:6" x14ac:dyDescent="0.3">
      <c r="A1822" s="10" t="s">
        <v>1070</v>
      </c>
      <c r="B1822" s="10" t="s">
        <v>1071</v>
      </c>
      <c r="C1822" s="14" t="str">
        <f>MID(B1822,FIND(",",B1822)+2,FIND(".",B1822)-FIND(",",B1822))</f>
        <v xml:space="preserve">Ms. </v>
      </c>
      <c r="D1822" s="8" t="str">
        <f>TRIM(MID(B1822,FIND(".",B1822)+1,LEN(B1822)))</f>
        <v>Shauna</v>
      </c>
      <c r="E1822" s="8" t="str">
        <f>LEFT(B1822,FIND(",",B1822)-1)</f>
        <v>Gammon</v>
      </c>
      <c r="F1822" s="8" t="str">
        <f>CONCATENATE(C1822,"",D1822," ",E1822)</f>
        <v>Ms. Shauna Gammon</v>
      </c>
    </row>
    <row r="1823" spans="1:6" x14ac:dyDescent="0.3">
      <c r="A1823" s="10" t="s">
        <v>1072</v>
      </c>
      <c r="B1823" s="10" t="s">
        <v>1073</v>
      </c>
      <c r="C1823" s="14" t="str">
        <f>MID(B1823,FIND(",",B1823)+2,FIND(".",B1823)-FIND(",",B1823))</f>
        <v xml:space="preserve">Mr. </v>
      </c>
      <c r="D1823" s="8" t="str">
        <f>TRIM(MID(B1823,FIND(".",B1823)+1,LEN(B1823)))</f>
        <v>Terence</v>
      </c>
      <c r="E1823" s="8" t="str">
        <f>LEFT(B1823,FIND(",",B1823)-1)</f>
        <v>Lee</v>
      </c>
      <c r="F1823" s="8" t="str">
        <f>CONCATENATE(C1823,"",D1823," ",E1823)</f>
        <v>Mr. Terence Lee</v>
      </c>
    </row>
    <row r="1824" spans="1:6" x14ac:dyDescent="0.3">
      <c r="A1824" s="10" t="s">
        <v>1074</v>
      </c>
      <c r="B1824" s="10" t="s">
        <v>1075</v>
      </c>
      <c r="C1824" s="14" t="str">
        <f>MID(B1824,FIND(",",B1824)+2,FIND(".",B1824)-FIND(",",B1824))</f>
        <v xml:space="preserve">Ms. </v>
      </c>
      <c r="D1824" s="8" t="str">
        <f>TRIM(MID(B1824,FIND(".",B1824)+1,LEN(B1824)))</f>
        <v>Marisol</v>
      </c>
      <c r="E1824" s="8" t="str">
        <f>LEFT(B1824,FIND(",",B1824)-1)</f>
        <v>Franco</v>
      </c>
      <c r="F1824" s="8" t="str">
        <f>CONCATENATE(C1824,"",D1824," ",E1824)</f>
        <v>Ms. Marisol Franco</v>
      </c>
    </row>
    <row r="1825" spans="1:6" x14ac:dyDescent="0.3">
      <c r="A1825" s="10" t="s">
        <v>1076</v>
      </c>
      <c r="B1825" s="10" t="s">
        <v>1077</v>
      </c>
      <c r="C1825" s="14" t="str">
        <f>MID(B1825,FIND(",",B1825)+2,FIND(".",B1825)-FIND(",",B1825))</f>
        <v xml:space="preserve">Ms. </v>
      </c>
      <c r="D1825" s="8" t="str">
        <f>TRIM(MID(B1825,FIND(".",B1825)+1,LEN(B1825)))</f>
        <v>Lindsay</v>
      </c>
      <c r="E1825" s="8" t="str">
        <f>LEFT(B1825,FIND(",",B1825)-1)</f>
        <v>Patterson</v>
      </c>
      <c r="F1825" s="8" t="str">
        <f>CONCATENATE(C1825,"",D1825," ",E1825)</f>
        <v>Ms. Lindsay Patterson</v>
      </c>
    </row>
    <row r="1826" spans="1:6" x14ac:dyDescent="0.3">
      <c r="A1826" s="10" t="s">
        <v>1078</v>
      </c>
      <c r="B1826" s="10" t="s">
        <v>1079</v>
      </c>
      <c r="C1826" s="14" t="str">
        <f>MID(B1826,FIND(",",B1826)+2,FIND(".",B1826)-FIND(",",B1826))</f>
        <v xml:space="preserve">Ms. </v>
      </c>
      <c r="D1826" s="8" t="str">
        <f>TRIM(MID(B1826,FIND(".",B1826)+1,LEN(B1826)))</f>
        <v>Katie</v>
      </c>
      <c r="E1826" s="8" t="str">
        <f>LEFT(B1826,FIND(",",B1826)-1)</f>
        <v>Valdes</v>
      </c>
      <c r="F1826" s="8" t="str">
        <f>CONCATENATE(C1826,"",D1826," ",E1826)</f>
        <v>Ms. Katie Valdes</v>
      </c>
    </row>
    <row r="1827" spans="1:6" x14ac:dyDescent="0.3">
      <c r="A1827" s="10" t="s">
        <v>108</v>
      </c>
      <c r="B1827" s="10" t="s">
        <v>109</v>
      </c>
      <c r="C1827" s="14" t="str">
        <f>MID(B1827,FIND(",",B1827)+2,FIND(".",B1827)-FIND(",",B1827))</f>
        <v xml:space="preserve">Mr. </v>
      </c>
      <c r="D1827" s="8" t="str">
        <f>TRIM(MID(B1827,FIND(".",B1827)+1,LEN(B1827)))</f>
        <v>Andrew B</v>
      </c>
      <c r="E1827" s="8" t="str">
        <f>LEFT(B1827,FIND(",",B1827)-1)</f>
        <v>Clifford</v>
      </c>
      <c r="F1827" s="8" t="str">
        <f>CONCATENATE(C1827,"",D1827," ",E1827)</f>
        <v>Mr. Andrew B Clifford</v>
      </c>
    </row>
    <row r="1828" spans="1:6" x14ac:dyDescent="0.3">
      <c r="A1828" s="10" t="s">
        <v>1080</v>
      </c>
      <c r="B1828" s="10" t="s">
        <v>1081</v>
      </c>
      <c r="C1828" s="14" t="str">
        <f>MID(B1828,FIND(",",B1828)+2,FIND(".",B1828)-FIND(",",B1828))</f>
        <v xml:space="preserve">Mr. </v>
      </c>
      <c r="D1828" s="8" t="str">
        <f>TRIM(MID(B1828,FIND(".",B1828)+1,LEN(B1828)))</f>
        <v>Daniel</v>
      </c>
      <c r="E1828" s="8" t="str">
        <f>LEFT(B1828,FIND(",",B1828)-1)</f>
        <v>Craig</v>
      </c>
      <c r="F1828" s="8" t="str">
        <f>CONCATENATE(C1828,"",D1828," ",E1828)</f>
        <v>Mr. Daniel Craig</v>
      </c>
    </row>
    <row r="1829" spans="1:6" x14ac:dyDescent="0.3">
      <c r="A1829" s="10" t="s">
        <v>1082</v>
      </c>
      <c r="B1829" s="10" t="s">
        <v>1083</v>
      </c>
      <c r="C1829" s="14" t="str">
        <f>MID(B1829,FIND(",",B1829)+2,FIND(".",B1829)-FIND(",",B1829))</f>
        <v xml:space="preserve">Mr. </v>
      </c>
      <c r="D1829" s="8" t="str">
        <f>TRIM(MID(B1829,FIND(".",B1829)+1,LEN(B1829)))</f>
        <v>Brett W</v>
      </c>
      <c r="E1829" s="8" t="str">
        <f>LEFT(B1829,FIND(",",B1829)-1)</f>
        <v>Whipple</v>
      </c>
      <c r="F1829" s="8" t="str">
        <f>CONCATENATE(C1829,"",D1829," ",E1829)</f>
        <v>Mr. Brett W Whipple</v>
      </c>
    </row>
    <row r="1830" spans="1:6" x14ac:dyDescent="0.3">
      <c r="A1830" s="10" t="s">
        <v>1084</v>
      </c>
      <c r="B1830" s="10" t="s">
        <v>1085</v>
      </c>
      <c r="C1830" s="14" t="str">
        <f>MID(B1830,FIND(",",B1830)+2,FIND(".",B1830)-FIND(",",B1830))</f>
        <v xml:space="preserve">Mr. </v>
      </c>
      <c r="D1830" s="8" t="str">
        <f>TRIM(MID(B1830,FIND(".",B1830)+1,LEN(B1830)))</f>
        <v>Dylan J</v>
      </c>
      <c r="E1830" s="8" t="str">
        <f>LEFT(B1830,FIND(",",B1830)-1)</f>
        <v>Marton</v>
      </c>
      <c r="F1830" s="8" t="str">
        <f>CONCATENATE(C1830,"",D1830," ",E1830)</f>
        <v>Mr. Dylan J Marton</v>
      </c>
    </row>
    <row r="1831" spans="1:6" x14ac:dyDescent="0.3">
      <c r="A1831" s="10" t="s">
        <v>1086</v>
      </c>
      <c r="B1831" s="10" t="s">
        <v>1087</v>
      </c>
      <c r="C1831" s="14" t="str">
        <f>MID(B1831,FIND(",",B1831)+2,FIND(".",B1831)-FIND(",",B1831))</f>
        <v xml:space="preserve">Ms. </v>
      </c>
      <c r="D1831" s="8" t="str">
        <f>TRIM(MID(B1831,FIND(".",B1831)+1,LEN(B1831)))</f>
        <v>Elizabeth</v>
      </c>
      <c r="E1831" s="8" t="str">
        <f>LEFT(B1831,FIND(",",B1831)-1)</f>
        <v>Hildebrandt</v>
      </c>
      <c r="F1831" s="8" t="str">
        <f>CONCATENATE(C1831,"",D1831," ",E1831)</f>
        <v>Ms. Elizabeth Hildebrandt</v>
      </c>
    </row>
    <row r="1832" spans="1:6" x14ac:dyDescent="0.3">
      <c r="A1832" s="10" t="s">
        <v>1088</v>
      </c>
      <c r="B1832" s="10" t="s">
        <v>1089</v>
      </c>
      <c r="C1832" s="14" t="str">
        <f>MID(B1832,FIND(",",B1832)+2,FIND(".",B1832)-FIND(",",B1832))</f>
        <v xml:space="preserve">Ms. </v>
      </c>
      <c r="D1832" s="8" t="str">
        <f>TRIM(MID(B1832,FIND(".",B1832)+1,LEN(B1832)))</f>
        <v>Brooke M.</v>
      </c>
      <c r="E1832" s="8" t="str">
        <f>LEFT(B1832,FIND(",",B1832)-1)</f>
        <v>Biggs</v>
      </c>
      <c r="F1832" s="8" t="str">
        <f>CONCATENATE(C1832,"",D1832," ",E1832)</f>
        <v>Ms. Brooke M. Biggs</v>
      </c>
    </row>
    <row r="1833" spans="1:6" x14ac:dyDescent="0.3">
      <c r="A1833" s="10" t="s">
        <v>1090</v>
      </c>
      <c r="B1833" s="10" t="s">
        <v>1091</v>
      </c>
      <c r="C1833" s="14" t="str">
        <f>MID(B1833,FIND(",",B1833)+2,FIND(".",B1833)-FIND(",",B1833))</f>
        <v xml:space="preserve">Mrs. </v>
      </c>
      <c r="D1833" s="8" t="str">
        <f>TRIM(MID(B1833,FIND(".",B1833)+1,LEN(B1833)))</f>
        <v>Teiko</v>
      </c>
      <c r="E1833" s="8" t="str">
        <f>LEFT(B1833,FIND(",",B1833)-1)</f>
        <v>Shigezumi</v>
      </c>
      <c r="F1833" s="8" t="str">
        <f>CONCATENATE(C1833,"",D1833," ",E1833)</f>
        <v>Mrs. Teiko Shigezumi</v>
      </c>
    </row>
    <row r="1834" spans="1:6" x14ac:dyDescent="0.3">
      <c r="A1834" s="10" t="s">
        <v>1092</v>
      </c>
      <c r="B1834" s="10" t="s">
        <v>1093</v>
      </c>
      <c r="C1834" s="14" t="str">
        <f>MID(B1834,FIND(",",B1834)+2,FIND(".",B1834)-FIND(",",B1834))</f>
        <v xml:space="preserve">Mr. </v>
      </c>
      <c r="D1834" s="8" t="str">
        <f>TRIM(MID(B1834,FIND(".",B1834)+1,LEN(B1834)))</f>
        <v>Zachary</v>
      </c>
      <c r="E1834" s="8" t="str">
        <f>LEFT(B1834,FIND(",",B1834)-1)</f>
        <v>Meineke</v>
      </c>
      <c r="F1834" s="8" t="str">
        <f>CONCATENATE(C1834,"",D1834," ",E1834)</f>
        <v>Mr. Zachary Meineke</v>
      </c>
    </row>
    <row r="1835" spans="1:6" x14ac:dyDescent="0.3">
      <c r="A1835" s="10" t="s">
        <v>1094</v>
      </c>
      <c r="B1835" s="10" t="s">
        <v>1095</v>
      </c>
      <c r="C1835" s="14" t="str">
        <f>MID(B1835,FIND(",",B1835)+2,FIND(".",B1835)-FIND(",",B1835))</f>
        <v xml:space="preserve">Ms. </v>
      </c>
      <c r="D1835" s="8" t="str">
        <f>TRIM(MID(B1835,FIND(".",B1835)+1,LEN(B1835)))</f>
        <v>Johannah</v>
      </c>
      <c r="E1835" s="8" t="str">
        <f>LEFT(B1835,FIND(",",B1835)-1)</f>
        <v>Ludington</v>
      </c>
      <c r="F1835" s="8" t="str">
        <f>CONCATENATE(C1835,"",D1835," ",E1835)</f>
        <v>Ms. Johannah Ludington</v>
      </c>
    </row>
    <row r="1836" spans="1:6" x14ac:dyDescent="0.3">
      <c r="A1836" s="10" t="s">
        <v>1096</v>
      </c>
      <c r="B1836" s="10" t="s">
        <v>1097</v>
      </c>
      <c r="C1836" s="14" t="str">
        <f>MID(B1836,FIND(",",B1836)+2,FIND(".",B1836)-FIND(",",B1836))</f>
        <v xml:space="preserve">Mr. </v>
      </c>
      <c r="D1836" s="8" t="str">
        <f>TRIM(MID(B1836,FIND(".",B1836)+1,LEN(B1836)))</f>
        <v>Ryan A</v>
      </c>
      <c r="E1836" s="8" t="str">
        <f>LEFT(B1836,FIND(",",B1836)-1)</f>
        <v>Perrich</v>
      </c>
      <c r="F1836" s="8" t="str">
        <f>CONCATENATE(C1836,"",D1836," ",E1836)</f>
        <v>Mr. Ryan A Perrich</v>
      </c>
    </row>
    <row r="1837" spans="1:6" x14ac:dyDescent="0.3">
      <c r="A1837" s="10" t="s">
        <v>1098</v>
      </c>
      <c r="B1837" s="10" t="s">
        <v>1099</v>
      </c>
      <c r="C1837" s="14" t="str">
        <f>MID(B1837,FIND(",",B1837)+2,FIND(".",B1837)-FIND(",",B1837))</f>
        <v xml:space="preserve">Mr. </v>
      </c>
      <c r="D1837" s="8" t="str">
        <f>TRIM(MID(B1837,FIND(".",B1837)+1,LEN(B1837)))</f>
        <v>Andres Sr.</v>
      </c>
      <c r="E1837" s="8" t="str">
        <f>LEFT(B1837,FIND(",",B1837)-1)</f>
        <v>Cervantes</v>
      </c>
      <c r="F1837" s="8" t="str">
        <f>CONCATENATE(C1837,"",D1837," ",E1837)</f>
        <v>Mr. Andres Sr. Cervantes</v>
      </c>
    </row>
    <row r="1838" spans="1:6" x14ac:dyDescent="0.3">
      <c r="A1838" s="10" t="s">
        <v>110</v>
      </c>
      <c r="B1838" s="10" t="s">
        <v>111</v>
      </c>
      <c r="C1838" s="14" t="str">
        <f>MID(B1838,FIND(",",B1838)+2,FIND(".",B1838)-FIND(",",B1838))</f>
        <v xml:space="preserve">Ms. </v>
      </c>
      <c r="D1838" s="8" t="str">
        <f>TRIM(MID(B1838,FIND(".",B1838)+1,LEN(B1838)))</f>
        <v>Dara E</v>
      </c>
      <c r="E1838" s="8" t="str">
        <f>LEFT(B1838,FIND(",",B1838)-1)</f>
        <v>Dalmata</v>
      </c>
      <c r="F1838" s="8" t="str">
        <f>CONCATENATE(C1838,"",D1838," ",E1838)</f>
        <v>Ms. Dara E Dalmata</v>
      </c>
    </row>
    <row r="1839" spans="1:6" x14ac:dyDescent="0.3">
      <c r="A1839" s="10" t="s">
        <v>1100</v>
      </c>
      <c r="B1839" s="10" t="s">
        <v>1101</v>
      </c>
      <c r="C1839" s="14" t="str">
        <f>MID(B1839,FIND(",",B1839)+2,FIND(".",B1839)-FIND(",",B1839))</f>
        <v xml:space="preserve">Mr. </v>
      </c>
      <c r="D1839" s="8" t="str">
        <f>TRIM(MID(B1839,FIND(".",B1839)+1,LEN(B1839)))</f>
        <v>Bryan</v>
      </c>
      <c r="E1839" s="8" t="str">
        <f>LEFT(B1839,FIND(",",B1839)-1)</f>
        <v>Andrews</v>
      </c>
      <c r="F1839" s="8" t="str">
        <f>CONCATENATE(C1839,"",D1839," ",E1839)</f>
        <v>Mr. Bryan Andrews</v>
      </c>
    </row>
    <row r="1840" spans="1:6" x14ac:dyDescent="0.3">
      <c r="A1840" s="10" t="s">
        <v>1102</v>
      </c>
      <c r="B1840" s="10" t="s">
        <v>1103</v>
      </c>
      <c r="C1840" s="14" t="str">
        <f>MID(B1840,FIND(",",B1840)+2,FIND(".",B1840)-FIND(",",B1840))</f>
        <v xml:space="preserve">Ms. </v>
      </c>
      <c r="D1840" s="8" t="str">
        <f>TRIM(MID(B1840,FIND(".",B1840)+1,LEN(B1840)))</f>
        <v>Lizette</v>
      </c>
      <c r="E1840" s="8" t="str">
        <f>LEFT(B1840,FIND(",",B1840)-1)</f>
        <v>Ruvalcaba</v>
      </c>
      <c r="F1840" s="8" t="str">
        <f>CONCATENATE(C1840,"",D1840," ",E1840)</f>
        <v>Ms. Lizette Ruvalcaba</v>
      </c>
    </row>
    <row r="1841" spans="1:6" x14ac:dyDescent="0.3">
      <c r="A1841" s="10" t="s">
        <v>1104</v>
      </c>
      <c r="B1841" s="10" t="s">
        <v>1105</v>
      </c>
      <c r="C1841" s="14" t="str">
        <f>MID(B1841,FIND(",",B1841)+2,FIND(".",B1841)-FIND(",",B1841))</f>
        <v xml:space="preserve">Mr. </v>
      </c>
      <c r="D1841" s="8" t="str">
        <f>TRIM(MID(B1841,FIND(".",B1841)+1,LEN(B1841)))</f>
        <v>Don</v>
      </c>
      <c r="E1841" s="8" t="str">
        <f>LEFT(B1841,FIND(",",B1841)-1)</f>
        <v>King</v>
      </c>
      <c r="F1841" s="8" t="str">
        <f>CONCATENATE(C1841,"",D1841," ",E1841)</f>
        <v>Mr. Don King</v>
      </c>
    </row>
    <row r="1842" spans="1:6" x14ac:dyDescent="0.3">
      <c r="A1842" s="10" t="s">
        <v>1106</v>
      </c>
      <c r="B1842" s="10" t="s">
        <v>1107</v>
      </c>
      <c r="C1842" s="14" t="str">
        <f>MID(B1842,FIND(",",B1842)+2,FIND(".",B1842)-FIND(",",B1842))</f>
        <v xml:space="preserve">Mr. </v>
      </c>
      <c r="D1842" s="8" t="str">
        <f>TRIM(MID(B1842,FIND(".",B1842)+1,LEN(B1842)))</f>
        <v>Jeb</v>
      </c>
      <c r="E1842" s="8" t="str">
        <f>LEFT(B1842,FIND(",",B1842)-1)</f>
        <v>Stone</v>
      </c>
      <c r="F1842" s="8" t="str">
        <f>CONCATENATE(C1842,"",D1842," ",E1842)</f>
        <v>Mr. Jeb Stone</v>
      </c>
    </row>
    <row r="1843" spans="1:6" x14ac:dyDescent="0.3">
      <c r="A1843" s="10" t="s">
        <v>1108</v>
      </c>
      <c r="B1843" s="10" t="s">
        <v>1109</v>
      </c>
      <c r="C1843" s="14" t="str">
        <f>MID(B1843,FIND(",",B1843)+2,FIND(".",B1843)-FIND(",",B1843))</f>
        <v xml:space="preserve">Ms. </v>
      </c>
      <c r="D1843" s="8" t="str">
        <f>TRIM(MID(B1843,FIND(".",B1843)+1,LEN(B1843)))</f>
        <v>Amy R.</v>
      </c>
      <c r="E1843" s="8" t="str">
        <f>LEFT(B1843,FIND(",",B1843)-1)</f>
        <v>Campbell</v>
      </c>
      <c r="F1843" s="8" t="str">
        <f>CONCATENATE(C1843,"",D1843," ",E1843)</f>
        <v>Ms. Amy R. Campbell</v>
      </c>
    </row>
    <row r="1844" spans="1:6" x14ac:dyDescent="0.3">
      <c r="A1844" s="10" t="s">
        <v>1110</v>
      </c>
      <c r="B1844" s="10" t="s">
        <v>1111</v>
      </c>
      <c r="C1844" s="14" t="str">
        <f>MID(B1844,FIND(",",B1844)+2,FIND(".",B1844)-FIND(",",B1844))</f>
        <v xml:space="preserve">Mr. </v>
      </c>
      <c r="D1844" s="8" t="str">
        <f>TRIM(MID(B1844,FIND(".",B1844)+1,LEN(B1844)))</f>
        <v>Brian</v>
      </c>
      <c r="E1844" s="8" t="str">
        <f>LEFT(B1844,FIND(",",B1844)-1)</f>
        <v>Asher</v>
      </c>
      <c r="F1844" s="8" t="str">
        <f>CONCATENATE(C1844,"",D1844," ",E1844)</f>
        <v>Mr. Brian Asher</v>
      </c>
    </row>
    <row r="1845" spans="1:6" x14ac:dyDescent="0.3">
      <c r="A1845" s="10" t="s">
        <v>1112</v>
      </c>
      <c r="B1845" s="10" t="s">
        <v>1113</v>
      </c>
      <c r="C1845" s="14" t="str">
        <f>MID(B1845,FIND(",",B1845)+2,FIND(".",B1845)-FIND(",",B1845))</f>
        <v xml:space="preserve">Mr. </v>
      </c>
      <c r="D1845" s="8" t="str">
        <f>TRIM(MID(B1845,FIND(".",B1845)+1,LEN(B1845)))</f>
        <v>Mike G</v>
      </c>
      <c r="E1845" s="8" t="str">
        <f>LEFT(B1845,FIND(",",B1845)-1)</f>
        <v>Mazzotta</v>
      </c>
      <c r="F1845" s="8" t="str">
        <f>CONCATENATE(C1845,"",D1845," ",E1845)</f>
        <v>Mr. Mike G Mazzotta</v>
      </c>
    </row>
    <row r="1846" spans="1:6" x14ac:dyDescent="0.3">
      <c r="A1846" s="10" t="s">
        <v>1114</v>
      </c>
      <c r="B1846" s="10" t="s">
        <v>1115</v>
      </c>
      <c r="C1846" s="14" t="str">
        <f>MID(B1846,FIND(",",B1846)+2,FIND(".",B1846)-FIND(",",B1846))</f>
        <v xml:space="preserve">Ms. </v>
      </c>
      <c r="D1846" s="8" t="str">
        <f>TRIM(MID(B1846,FIND(".",B1846)+1,LEN(B1846)))</f>
        <v>Simonezitrone Sr.</v>
      </c>
      <c r="E1846" s="8" t="str">
        <f>LEFT(B1846,FIND(",",B1846)-1)</f>
        <v>Huttl</v>
      </c>
      <c r="F1846" s="8" t="str">
        <f>CONCATENATE(C1846,"",D1846," ",E1846)</f>
        <v>Ms. Simonezitrone Sr. Huttl</v>
      </c>
    </row>
    <row r="1847" spans="1:6" x14ac:dyDescent="0.3">
      <c r="A1847" s="10" t="s">
        <v>1116</v>
      </c>
      <c r="B1847" s="10" t="s">
        <v>1117</v>
      </c>
      <c r="C1847" s="14" t="str">
        <f>MID(B1847,FIND(",",B1847)+2,FIND(".",B1847)-FIND(",",B1847))</f>
        <v xml:space="preserve">Mr. </v>
      </c>
      <c r="D1847" s="8" t="str">
        <f>TRIM(MID(B1847,FIND(".",B1847)+1,LEN(B1847)))</f>
        <v>Nicholas</v>
      </c>
      <c r="E1847" s="8" t="str">
        <f>LEFT(B1847,FIND(",",B1847)-1)</f>
        <v>Ferron</v>
      </c>
      <c r="F1847" s="8" t="str">
        <f>CONCATENATE(C1847,"",D1847," ",E1847)</f>
        <v>Mr. Nicholas Ferron</v>
      </c>
    </row>
    <row r="1848" spans="1:6" x14ac:dyDescent="0.3">
      <c r="A1848" s="10" t="s">
        <v>1118</v>
      </c>
      <c r="B1848" s="10" t="s">
        <v>1119</v>
      </c>
      <c r="C1848" s="14" t="str">
        <f>MID(B1848,FIND(",",B1848)+2,FIND(".",B1848)-FIND(",",B1848))</f>
        <v xml:space="preserve">Ms. </v>
      </c>
      <c r="D1848" s="8" t="str">
        <f>TRIM(MID(B1848,FIND(".",B1848)+1,LEN(B1848)))</f>
        <v>Angela M</v>
      </c>
      <c r="E1848" s="8" t="str">
        <f>LEFT(B1848,FIND(",",B1848)-1)</f>
        <v>Colarusso</v>
      </c>
      <c r="F1848" s="8" t="str">
        <f>CONCATENATE(C1848,"",D1848," ",E1848)</f>
        <v>Ms. Angela M Colarusso</v>
      </c>
    </row>
    <row r="1849" spans="1:6" x14ac:dyDescent="0.3">
      <c r="A1849" s="10" t="s">
        <v>112</v>
      </c>
      <c r="B1849" s="10" t="s">
        <v>113</v>
      </c>
      <c r="C1849" s="14" t="str">
        <f>MID(B1849,FIND(",",B1849)+2,FIND(".",B1849)-FIND(",",B1849))</f>
        <v xml:space="preserve">Ms. </v>
      </c>
      <c r="D1849" s="8" t="str">
        <f>TRIM(MID(B1849,FIND(".",B1849)+1,LEN(B1849)))</f>
        <v>Inna</v>
      </c>
      <c r="E1849" s="8" t="str">
        <f>LEFT(B1849,FIND(",",B1849)-1)</f>
        <v>Vishik</v>
      </c>
      <c r="F1849" s="8" t="str">
        <f>CONCATENATE(C1849,"",D1849," ",E1849)</f>
        <v>Ms. Inna Vishik</v>
      </c>
    </row>
    <row r="1850" spans="1:6" x14ac:dyDescent="0.3">
      <c r="A1850" s="10" t="s">
        <v>1120</v>
      </c>
      <c r="B1850" s="10" t="s">
        <v>1121</v>
      </c>
      <c r="C1850" s="14" t="str">
        <f>MID(B1850,FIND(",",B1850)+2,FIND(".",B1850)-FIND(",",B1850))</f>
        <v xml:space="preserve">Mr. </v>
      </c>
      <c r="D1850" s="8" t="str">
        <f>TRIM(MID(B1850,FIND(".",B1850)+1,LEN(B1850)))</f>
        <v>Oz</v>
      </c>
      <c r="E1850" s="8" t="str">
        <f>LEFT(B1850,FIND(",",B1850)-1)</f>
        <v>Pearlman</v>
      </c>
      <c r="F1850" s="8" t="str">
        <f>CONCATENATE(C1850,"",D1850," ",E1850)</f>
        <v>Mr. Oz Pearlman</v>
      </c>
    </row>
    <row r="1851" spans="1:6" x14ac:dyDescent="0.3">
      <c r="A1851" s="10" t="s">
        <v>1122</v>
      </c>
      <c r="B1851" s="10" t="s">
        <v>1123</v>
      </c>
      <c r="C1851" s="14" t="str">
        <f>MID(B1851,FIND(",",B1851)+2,FIND(".",B1851)-FIND(",",B1851))</f>
        <v xml:space="preserve">Ms. </v>
      </c>
      <c r="D1851" s="8" t="str">
        <f>TRIM(MID(B1851,FIND(".",B1851)+1,LEN(B1851)))</f>
        <v>Erin M.</v>
      </c>
      <c r="E1851" s="8" t="str">
        <f>LEFT(B1851,FIND(",",B1851)-1)</f>
        <v>O'Mara</v>
      </c>
      <c r="F1851" s="8" t="str">
        <f>CONCATENATE(C1851,"",D1851," ",E1851)</f>
        <v>Ms. Erin M. O'Mara</v>
      </c>
    </row>
    <row r="1852" spans="1:6" x14ac:dyDescent="0.3">
      <c r="A1852" s="10" t="s">
        <v>1124</v>
      </c>
      <c r="B1852" s="10" t="s">
        <v>1125</v>
      </c>
      <c r="C1852" s="14" t="str">
        <f>MID(B1852,FIND(",",B1852)+2,FIND(".",B1852)-FIND(",",B1852))</f>
        <v xml:space="preserve">Mr. </v>
      </c>
      <c r="D1852" s="8" t="str">
        <f>TRIM(MID(B1852,FIND(".",B1852)+1,LEN(B1852)))</f>
        <v>Bobby E.</v>
      </c>
      <c r="E1852" s="8" t="str">
        <f>LEFT(B1852,FIND(",",B1852)-1)</f>
        <v>Niska</v>
      </c>
      <c r="F1852" s="8" t="str">
        <f>CONCATENATE(C1852,"",D1852," ",E1852)</f>
        <v>Mr. Bobby E. Niska</v>
      </c>
    </row>
    <row r="1853" spans="1:6" x14ac:dyDescent="0.3">
      <c r="A1853" s="10" t="s">
        <v>1126</v>
      </c>
      <c r="B1853" s="10" t="s">
        <v>1127</v>
      </c>
      <c r="C1853" s="14" t="str">
        <f>MID(B1853,FIND(",",B1853)+2,FIND(".",B1853)-FIND(",",B1853))</f>
        <v xml:space="preserve">Mr. </v>
      </c>
      <c r="D1853" s="8" t="str">
        <f>TRIM(MID(B1853,FIND(".",B1853)+1,LEN(B1853)))</f>
        <v>Daniel P.</v>
      </c>
      <c r="E1853" s="8" t="str">
        <f>LEFT(B1853,FIND(",",B1853)-1)</f>
        <v>Schlich</v>
      </c>
      <c r="F1853" s="8" t="str">
        <f>CONCATENATE(C1853,"",D1853," ",E1853)</f>
        <v>Mr. Daniel P. Schlich</v>
      </c>
    </row>
    <row r="1854" spans="1:6" x14ac:dyDescent="0.3">
      <c r="A1854" s="10" t="s">
        <v>1128</v>
      </c>
      <c r="B1854" s="10" t="s">
        <v>1129</v>
      </c>
      <c r="C1854" s="14" t="str">
        <f>MID(B1854,FIND(",",B1854)+2,FIND(".",B1854)-FIND(",",B1854))</f>
        <v xml:space="preserve">Ms. </v>
      </c>
      <c r="D1854" s="8" t="str">
        <f>TRIM(MID(B1854,FIND(".",B1854)+1,LEN(B1854)))</f>
        <v>Marie E.</v>
      </c>
      <c r="E1854" s="8" t="str">
        <f>LEFT(B1854,FIND(",",B1854)-1)</f>
        <v>Zidek</v>
      </c>
      <c r="F1854" s="8" t="str">
        <f>CONCATENATE(C1854,"",D1854," ",E1854)</f>
        <v>Ms. Marie E. Zidek</v>
      </c>
    </row>
    <row r="1855" spans="1:6" x14ac:dyDescent="0.3">
      <c r="A1855" s="10" t="s">
        <v>1130</v>
      </c>
      <c r="B1855" s="10" t="s">
        <v>1131</v>
      </c>
      <c r="C1855" s="14" t="str">
        <f>MID(B1855,FIND(",",B1855)+2,FIND(".",B1855)-FIND(",",B1855))</f>
        <v xml:space="preserve">Mrs. </v>
      </c>
      <c r="D1855" s="8" t="str">
        <f>TRIM(MID(B1855,FIND(".",B1855)+1,LEN(B1855)))</f>
        <v>Katie</v>
      </c>
      <c r="E1855" s="8" t="str">
        <f>LEFT(B1855,FIND(",",B1855)-1)</f>
        <v>Ellgass</v>
      </c>
      <c r="F1855" s="8" t="str">
        <f>CONCATENATE(C1855,"",D1855," ",E1855)</f>
        <v>Mrs. Katie Ellgass</v>
      </c>
    </row>
    <row r="1856" spans="1:6" x14ac:dyDescent="0.3">
      <c r="A1856" s="10" t="s">
        <v>1132</v>
      </c>
      <c r="B1856" s="10" t="s">
        <v>1133</v>
      </c>
      <c r="C1856" s="14" t="str">
        <f>MID(B1856,FIND(",",B1856)+2,FIND(".",B1856)-FIND(",",B1856))</f>
        <v xml:space="preserve">Mr. </v>
      </c>
      <c r="D1856" s="8" t="str">
        <f>TRIM(MID(B1856,FIND(".",B1856)+1,LEN(B1856)))</f>
        <v>Eric D</v>
      </c>
      <c r="E1856" s="8" t="str">
        <f>LEFT(B1856,FIND(",",B1856)-1)</f>
        <v>Lowe</v>
      </c>
      <c r="F1856" s="8" t="str">
        <f>CONCATENATE(C1856,"",D1856," ",E1856)</f>
        <v>Mr. Eric D Lowe</v>
      </c>
    </row>
    <row r="1857" spans="1:6" x14ac:dyDescent="0.3">
      <c r="A1857" s="10" t="s">
        <v>1134</v>
      </c>
      <c r="B1857" s="10" t="s">
        <v>1135</v>
      </c>
      <c r="C1857" s="14" t="str">
        <f>MID(B1857,FIND(",",B1857)+2,FIND(".",B1857)-FIND(",",B1857))</f>
        <v xml:space="preserve">Ms. </v>
      </c>
      <c r="D1857" s="8" t="str">
        <f>TRIM(MID(B1857,FIND(".",B1857)+1,LEN(B1857)))</f>
        <v>Tara</v>
      </c>
      <c r="E1857" s="8" t="str">
        <f>LEFT(B1857,FIND(",",B1857)-1)</f>
        <v>Malone</v>
      </c>
      <c r="F1857" s="8" t="str">
        <f>CONCATENATE(C1857,"",D1857," ",E1857)</f>
        <v>Ms. Tara Malone</v>
      </c>
    </row>
    <row r="1858" spans="1:6" x14ac:dyDescent="0.3">
      <c r="A1858" s="10" t="s">
        <v>1136</v>
      </c>
      <c r="B1858" s="10" t="s">
        <v>1137</v>
      </c>
      <c r="C1858" s="14" t="str">
        <f>MID(B1858,FIND(",",B1858)+2,FIND(".",B1858)-FIND(",",B1858))</f>
        <v xml:space="preserve">Ms. </v>
      </c>
      <c r="D1858" s="8" t="str">
        <f>TRIM(MID(B1858,FIND(".",B1858)+1,LEN(B1858)))</f>
        <v>Haley L</v>
      </c>
      <c r="E1858" s="8" t="str">
        <f>LEFT(B1858,FIND(",",B1858)-1)</f>
        <v>Dumke</v>
      </c>
      <c r="F1858" s="8" t="str">
        <f>CONCATENATE(C1858,"",D1858," ",E1858)</f>
        <v>Ms. Haley L Dumke</v>
      </c>
    </row>
    <row r="1859" spans="1:6" x14ac:dyDescent="0.3">
      <c r="A1859" s="10" t="s">
        <v>1138</v>
      </c>
      <c r="B1859" s="10" t="s">
        <v>1139</v>
      </c>
      <c r="C1859" s="14" t="str">
        <f>MID(B1859,FIND(",",B1859)+2,FIND(".",B1859)-FIND(",",B1859))</f>
        <v xml:space="preserve">Ms. </v>
      </c>
      <c r="D1859" s="8" t="str">
        <f>TRIM(MID(B1859,FIND(".",B1859)+1,LEN(B1859)))</f>
        <v>Kayla B.</v>
      </c>
      <c r="E1859" s="8" t="str">
        <f>LEFT(B1859,FIND(",",B1859)-1)</f>
        <v>Strong</v>
      </c>
      <c r="F1859" s="8" t="str">
        <f>CONCATENATE(C1859,"",D1859," ",E1859)</f>
        <v>Ms. Kayla B. Strong</v>
      </c>
    </row>
    <row r="1860" spans="1:6" x14ac:dyDescent="0.3">
      <c r="A1860" s="10" t="s">
        <v>114</v>
      </c>
      <c r="B1860" s="10" t="s">
        <v>115</v>
      </c>
      <c r="C1860" s="14" t="str">
        <f>MID(B1860,FIND(",",B1860)+2,FIND(".",B1860)-FIND(",",B1860))</f>
        <v xml:space="preserve">Mr. </v>
      </c>
      <c r="D1860" s="8" t="str">
        <f>TRIM(MID(B1860,FIND(".",B1860)+1,LEN(B1860)))</f>
        <v>Ari</v>
      </c>
      <c r="E1860" s="8" t="str">
        <f>LEFT(B1860,FIND(",",B1860)-1)</f>
        <v>Schorr</v>
      </c>
      <c r="F1860" s="8" t="str">
        <f>CONCATENATE(C1860,"",D1860," ",E1860)</f>
        <v>Mr. Ari Schorr</v>
      </c>
    </row>
    <row r="1861" spans="1:6" x14ac:dyDescent="0.3">
      <c r="A1861" s="10" t="s">
        <v>1140</v>
      </c>
      <c r="B1861" s="10" t="s">
        <v>1141</v>
      </c>
      <c r="C1861" s="14" t="str">
        <f>MID(B1861,FIND(",",B1861)+2,FIND(".",B1861)-FIND(",",B1861))</f>
        <v xml:space="preserve">Mr. </v>
      </c>
      <c r="D1861" s="8" t="str">
        <f>TRIM(MID(B1861,FIND(".",B1861)+1,LEN(B1861)))</f>
        <v>Mark D.</v>
      </c>
      <c r="E1861" s="8" t="str">
        <f>LEFT(B1861,FIND(",",B1861)-1)</f>
        <v>Ferguson</v>
      </c>
      <c r="F1861" s="8" t="str">
        <f>CONCATENATE(C1861,"",D1861," ",E1861)</f>
        <v>Mr. Mark D. Ferguson</v>
      </c>
    </row>
    <row r="1862" spans="1:6" x14ac:dyDescent="0.3">
      <c r="A1862" s="10" t="s">
        <v>1142</v>
      </c>
      <c r="B1862" s="10" t="s">
        <v>1143</v>
      </c>
      <c r="C1862" s="14" t="str">
        <f>MID(B1862,FIND(",",B1862)+2,FIND(".",B1862)-FIND(",",B1862))</f>
        <v xml:space="preserve">Mr. </v>
      </c>
      <c r="D1862" s="8" t="str">
        <f>TRIM(MID(B1862,FIND(".",B1862)+1,LEN(B1862)))</f>
        <v>Patrick J.</v>
      </c>
      <c r="E1862" s="8" t="str">
        <f>LEFT(B1862,FIND(",",B1862)-1)</f>
        <v>Klein</v>
      </c>
      <c r="F1862" s="8" t="str">
        <f>CONCATENATE(C1862,"",D1862," ",E1862)</f>
        <v>Mr. Patrick J. Klein</v>
      </c>
    </row>
    <row r="1863" spans="1:6" x14ac:dyDescent="0.3">
      <c r="A1863" s="10" t="s">
        <v>1144</v>
      </c>
      <c r="B1863" s="10" t="s">
        <v>1145</v>
      </c>
      <c r="C1863" s="14" t="str">
        <f>MID(B1863,FIND(",",B1863)+2,FIND(".",B1863)-FIND(",",B1863))</f>
        <v xml:space="preserve">Mr. </v>
      </c>
      <c r="D1863" s="8" t="str">
        <f>TRIM(MID(B1863,FIND(".",B1863)+1,LEN(B1863)))</f>
        <v>Alejandro</v>
      </c>
      <c r="E1863" s="8" t="str">
        <f>LEFT(B1863,FIND(",",B1863)-1)</f>
        <v>Eusebio</v>
      </c>
      <c r="F1863" s="8" t="str">
        <f>CONCATENATE(C1863,"",D1863," ",E1863)</f>
        <v>Mr. Alejandro Eusebio</v>
      </c>
    </row>
    <row r="1864" spans="1:6" x14ac:dyDescent="0.3">
      <c r="A1864" s="10" t="s">
        <v>1146</v>
      </c>
      <c r="B1864" s="10" t="s">
        <v>1147</v>
      </c>
      <c r="C1864" s="14" t="str">
        <f>MID(B1864,FIND(",",B1864)+2,FIND(".",B1864)-FIND(",",B1864))</f>
        <v xml:space="preserve">Mrs. </v>
      </c>
      <c r="D1864" s="8" t="str">
        <f>TRIM(MID(B1864,FIND(".",B1864)+1,LEN(B1864)))</f>
        <v>Beth A</v>
      </c>
      <c r="E1864" s="8" t="str">
        <f>LEFT(B1864,FIND(",",B1864)-1)</f>
        <v>Szolosi</v>
      </c>
      <c r="F1864" s="8" t="str">
        <f>CONCATENATE(C1864,"",D1864," ",E1864)</f>
        <v>Mrs. Beth A Szolosi</v>
      </c>
    </row>
    <row r="1865" spans="1:6" x14ac:dyDescent="0.3">
      <c r="A1865" s="10" t="s">
        <v>1148</v>
      </c>
      <c r="B1865" s="10" t="s">
        <v>1149</v>
      </c>
      <c r="C1865" s="14" t="str">
        <f>MID(B1865,FIND(",",B1865)+2,FIND(".",B1865)-FIND(",",B1865))</f>
        <v xml:space="preserve">Mr. </v>
      </c>
      <c r="D1865" s="8" t="str">
        <f>TRIM(MID(B1865,FIND(".",B1865)+1,LEN(B1865)))</f>
        <v>Jason R</v>
      </c>
      <c r="E1865" s="8" t="str">
        <f>LEFT(B1865,FIND(",",B1865)-1)</f>
        <v>Butler</v>
      </c>
      <c r="F1865" s="8" t="str">
        <f>CONCATENATE(C1865,"",D1865," ",E1865)</f>
        <v>Mr. Jason R Butler</v>
      </c>
    </row>
    <row r="1866" spans="1:6" x14ac:dyDescent="0.3">
      <c r="A1866" s="10" t="s">
        <v>1150</v>
      </c>
      <c r="B1866" s="10" t="s">
        <v>1151</v>
      </c>
      <c r="C1866" s="14" t="str">
        <f>MID(B1866,FIND(",",B1866)+2,FIND(".",B1866)-FIND(",",B1866))</f>
        <v xml:space="preserve">Mr. </v>
      </c>
      <c r="D1866" s="8" t="str">
        <f>TRIM(MID(B1866,FIND(".",B1866)+1,LEN(B1866)))</f>
        <v>Yoshinori</v>
      </c>
      <c r="E1866" s="8" t="str">
        <f>LEFT(B1866,FIND(",",B1866)-1)</f>
        <v>Fukuchi</v>
      </c>
      <c r="F1866" s="8" t="str">
        <f>CONCATENATE(C1866,"",D1866," ",E1866)</f>
        <v>Mr. Yoshinori Fukuchi</v>
      </c>
    </row>
    <row r="1867" spans="1:6" x14ac:dyDescent="0.3">
      <c r="A1867" s="10" t="s">
        <v>1152</v>
      </c>
      <c r="B1867" s="10" t="s">
        <v>1153</v>
      </c>
      <c r="C1867" s="14" t="str">
        <f>MID(B1867,FIND(",",B1867)+2,FIND(".",B1867)-FIND(",",B1867))</f>
        <v xml:space="preserve">Ms. </v>
      </c>
      <c r="D1867" s="8" t="str">
        <f>TRIM(MID(B1867,FIND(".",B1867)+1,LEN(B1867)))</f>
        <v>Adrienne G.</v>
      </c>
      <c r="E1867" s="8" t="str">
        <f>LEFT(B1867,FIND(",",B1867)-1)</f>
        <v>Drucker</v>
      </c>
      <c r="F1867" s="8" t="str">
        <f>CONCATENATE(C1867,"",D1867," ",E1867)</f>
        <v>Ms. Adrienne G. Drucker</v>
      </c>
    </row>
    <row r="1868" spans="1:6" x14ac:dyDescent="0.3">
      <c r="A1868" s="10" t="s">
        <v>1154</v>
      </c>
      <c r="B1868" s="10" t="s">
        <v>1155</v>
      </c>
      <c r="C1868" s="14" t="str">
        <f>MID(B1868,FIND(",",B1868)+2,FIND(".",B1868)-FIND(",",B1868))</f>
        <v xml:space="preserve">Mrs. </v>
      </c>
      <c r="D1868" s="8" t="str">
        <f>TRIM(MID(B1868,FIND(".",B1868)+1,LEN(B1868)))</f>
        <v>Meredith</v>
      </c>
      <c r="E1868" s="8" t="str">
        <f>LEFT(B1868,FIND(",",B1868)-1)</f>
        <v>Aziz</v>
      </c>
      <c r="F1868" s="8" t="str">
        <f>CONCATENATE(C1868,"",D1868," ",E1868)</f>
        <v>Mrs. Meredith Aziz</v>
      </c>
    </row>
    <row r="1869" spans="1:6" x14ac:dyDescent="0.3">
      <c r="A1869" s="10" t="s">
        <v>1156</v>
      </c>
      <c r="B1869" s="10" t="s">
        <v>1157</v>
      </c>
      <c r="C1869" s="14" t="str">
        <f>MID(B1869,FIND(",",B1869)+2,FIND(".",B1869)-FIND(",",B1869))</f>
        <v xml:space="preserve">Mr. </v>
      </c>
      <c r="D1869" s="8" t="str">
        <f>TRIM(MID(B1869,FIND(".",B1869)+1,LEN(B1869)))</f>
        <v>Junyong</v>
      </c>
      <c r="E1869" s="8" t="str">
        <f>LEFT(B1869,FIND(",",B1869)-1)</f>
        <v>Pak</v>
      </c>
      <c r="F1869" s="8" t="str">
        <f>CONCATENATE(C1869,"",D1869," ",E1869)</f>
        <v>Mr. Junyong Pak</v>
      </c>
    </row>
    <row r="1870" spans="1:6" x14ac:dyDescent="0.3">
      <c r="A1870" s="10" t="s">
        <v>1158</v>
      </c>
      <c r="B1870" s="10" t="s">
        <v>1159</v>
      </c>
      <c r="C1870" s="14" t="str">
        <f>MID(B1870,FIND(",",B1870)+2,FIND(".",B1870)-FIND(",",B1870))</f>
        <v xml:space="preserve">Ms. </v>
      </c>
      <c r="D1870" s="8" t="str">
        <f>TRIM(MID(B1870,FIND(".",B1870)+1,LEN(B1870)))</f>
        <v>Kristen A.</v>
      </c>
      <c r="E1870" s="8" t="str">
        <f>LEFT(B1870,FIND(",",B1870)-1)</f>
        <v>Kieta</v>
      </c>
      <c r="F1870" s="8" t="str">
        <f>CONCATENATE(C1870,"",D1870," ",E1870)</f>
        <v>Ms. Kristen A. Kieta</v>
      </c>
    </row>
    <row r="1871" spans="1:6" x14ac:dyDescent="0.3">
      <c r="A1871" s="10" t="s">
        <v>116</v>
      </c>
      <c r="B1871" s="10" t="s">
        <v>117</v>
      </c>
      <c r="C1871" s="14" t="str">
        <f>MID(B1871,FIND(",",B1871)+2,FIND(".",B1871)-FIND(",",B1871))</f>
        <v xml:space="preserve">Ms. </v>
      </c>
      <c r="D1871" s="8" t="str">
        <f>TRIM(MID(B1871,FIND(".",B1871)+1,LEN(B1871)))</f>
        <v>Lindsey</v>
      </c>
      <c r="E1871" s="8" t="str">
        <f>LEFT(B1871,FIND(",",B1871)-1)</f>
        <v>Lusardi</v>
      </c>
      <c r="F1871" s="8" t="str">
        <f>CONCATENATE(C1871,"",D1871," ",E1871)</f>
        <v>Ms. Lindsey Lusardi</v>
      </c>
    </row>
    <row r="1872" spans="1:6" x14ac:dyDescent="0.3">
      <c r="A1872" s="10" t="s">
        <v>1160</v>
      </c>
      <c r="B1872" s="10" t="s">
        <v>1161</v>
      </c>
      <c r="C1872" s="14" t="str">
        <f>MID(B1872,FIND(",",B1872)+2,FIND(".",B1872)-FIND(",",B1872))</f>
        <v xml:space="preserve">Ms. </v>
      </c>
      <c r="D1872" s="8" t="str">
        <f>TRIM(MID(B1872,FIND(".",B1872)+1,LEN(B1872)))</f>
        <v>Maria I.</v>
      </c>
      <c r="E1872" s="8" t="str">
        <f>LEFT(B1872,FIND(",",B1872)-1)</f>
        <v>Velez</v>
      </c>
      <c r="F1872" s="8" t="str">
        <f>CONCATENATE(C1872,"",D1872," ",E1872)</f>
        <v>Ms. Maria I. Velez</v>
      </c>
    </row>
    <row r="1873" spans="1:6" x14ac:dyDescent="0.3">
      <c r="A1873" s="10" t="s">
        <v>1162</v>
      </c>
      <c r="B1873" s="10" t="s">
        <v>1163</v>
      </c>
      <c r="C1873" s="14" t="str">
        <f>MID(B1873,FIND(",",B1873)+2,FIND(".",B1873)-FIND(",",B1873))</f>
        <v xml:space="preserve">Mr. </v>
      </c>
      <c r="D1873" s="8" t="str">
        <f>TRIM(MID(B1873,FIND(".",B1873)+1,LEN(B1873)))</f>
        <v>Jonathan</v>
      </c>
      <c r="E1873" s="8" t="str">
        <f>LEFT(B1873,FIND(",",B1873)-1)</f>
        <v>Bussiere</v>
      </c>
      <c r="F1873" s="8" t="str">
        <f>CONCATENATE(C1873,"",D1873," ",E1873)</f>
        <v>Mr. Jonathan Bussiere</v>
      </c>
    </row>
    <row r="1874" spans="1:6" x14ac:dyDescent="0.3">
      <c r="A1874" s="10" t="s">
        <v>1164</v>
      </c>
      <c r="B1874" s="10" t="s">
        <v>1165</v>
      </c>
      <c r="C1874" s="14" t="str">
        <f>MID(B1874,FIND(",",B1874)+2,FIND(".",B1874)-FIND(",",B1874))</f>
        <v xml:space="preserve">Mr. </v>
      </c>
      <c r="D1874" s="8" t="str">
        <f>TRIM(MID(B1874,FIND(".",B1874)+1,LEN(B1874)))</f>
        <v>Phil</v>
      </c>
      <c r="E1874" s="8" t="str">
        <f>LEFT(B1874,FIND(",",B1874)-1)</f>
        <v>McCartney</v>
      </c>
      <c r="F1874" s="8" t="str">
        <f>CONCATENATE(C1874,"",D1874," ",E1874)</f>
        <v>Mr. Phil McCartney</v>
      </c>
    </row>
    <row r="1875" spans="1:6" x14ac:dyDescent="0.3">
      <c r="A1875" s="10" t="s">
        <v>1166</v>
      </c>
      <c r="B1875" s="10" t="s">
        <v>1167</v>
      </c>
      <c r="C1875" s="14" t="str">
        <f>MID(B1875,FIND(",",B1875)+2,FIND(".",B1875)-FIND(",",B1875))</f>
        <v xml:space="preserve">Ms. </v>
      </c>
      <c r="D1875" s="8" t="str">
        <f>TRIM(MID(B1875,FIND(".",B1875)+1,LEN(B1875)))</f>
        <v>Benjamina C</v>
      </c>
      <c r="E1875" s="8" t="str">
        <f>LEFT(B1875,FIND(",",B1875)-1)</f>
        <v>Bambauer</v>
      </c>
      <c r="F1875" s="8" t="str">
        <f>CONCATENATE(C1875,"",D1875," ",E1875)</f>
        <v>Ms. Benjamina C Bambauer</v>
      </c>
    </row>
    <row r="1876" spans="1:6" x14ac:dyDescent="0.3">
      <c r="A1876" s="10" t="s">
        <v>1168</v>
      </c>
      <c r="B1876" s="10" t="s">
        <v>1169</v>
      </c>
      <c r="C1876" s="14" t="str">
        <f>MID(B1876,FIND(",",B1876)+2,FIND(".",B1876)-FIND(",",B1876))</f>
        <v xml:space="preserve">Mr. </v>
      </c>
      <c r="D1876" s="8" t="str">
        <f>TRIM(MID(B1876,FIND(".",B1876)+1,LEN(B1876)))</f>
        <v>Christopher</v>
      </c>
      <c r="E1876" s="8" t="str">
        <f>LEFT(B1876,FIND(",",B1876)-1)</f>
        <v>Mertz</v>
      </c>
      <c r="F1876" s="8" t="str">
        <f>CONCATENATE(C1876,"",D1876," ",E1876)</f>
        <v>Mr. Christopher Mertz</v>
      </c>
    </row>
    <row r="1877" spans="1:6" x14ac:dyDescent="0.3">
      <c r="A1877" s="10" t="s">
        <v>1170</v>
      </c>
      <c r="B1877" s="10" t="s">
        <v>1171</v>
      </c>
      <c r="C1877" s="14" t="str">
        <f>MID(B1877,FIND(",",B1877)+2,FIND(".",B1877)-FIND(",",B1877))</f>
        <v xml:space="preserve">Ms. </v>
      </c>
      <c r="D1877" s="8" t="str">
        <f>TRIM(MID(B1877,FIND(".",B1877)+1,LEN(B1877)))</f>
        <v>Alison B</v>
      </c>
      <c r="E1877" s="8" t="str">
        <f>LEFT(B1877,FIND(",",B1877)-1)</f>
        <v>Mason</v>
      </c>
      <c r="F1877" s="8" t="str">
        <f>CONCATENATE(C1877,"",D1877," ",E1877)</f>
        <v>Ms. Alison B Mason</v>
      </c>
    </row>
    <row r="1878" spans="1:6" x14ac:dyDescent="0.3">
      <c r="A1878" s="10" t="s">
        <v>1172</v>
      </c>
      <c r="B1878" s="10" t="s">
        <v>1173</v>
      </c>
      <c r="C1878" s="14" t="str">
        <f>MID(B1878,FIND(",",B1878)+2,FIND(".",B1878)-FIND(",",B1878))</f>
        <v xml:space="preserve">Ms. </v>
      </c>
      <c r="D1878" s="8" t="str">
        <f>TRIM(MID(B1878,FIND(".",B1878)+1,LEN(B1878)))</f>
        <v>Caroline</v>
      </c>
      <c r="E1878" s="8" t="str">
        <f>LEFT(B1878,FIND(",",B1878)-1)</f>
        <v>Rotich</v>
      </c>
      <c r="F1878" s="8" t="str">
        <f>CONCATENATE(C1878,"",D1878," ",E1878)</f>
        <v>Ms. Caroline Rotich</v>
      </c>
    </row>
    <row r="1879" spans="1:6" x14ac:dyDescent="0.3">
      <c r="A1879" s="10" t="s">
        <v>1174</v>
      </c>
      <c r="B1879" s="10" t="s">
        <v>1175</v>
      </c>
      <c r="C1879" s="14" t="str">
        <f>MID(B1879,FIND(",",B1879)+2,FIND(".",B1879)-FIND(",",B1879))</f>
        <v xml:space="preserve">Ms. </v>
      </c>
      <c r="D1879" s="8" t="str">
        <f>TRIM(MID(B1879,FIND(".",B1879)+1,LEN(B1879)))</f>
        <v>Alexis N</v>
      </c>
      <c r="E1879" s="8" t="str">
        <f>LEFT(B1879,FIND(",",B1879)-1)</f>
        <v>Fetzer</v>
      </c>
      <c r="F1879" s="8" t="str">
        <f>CONCATENATE(C1879,"",D1879," ",E1879)</f>
        <v>Ms. Alexis N Fetzer</v>
      </c>
    </row>
    <row r="1880" spans="1:6" x14ac:dyDescent="0.3">
      <c r="A1880" s="10" t="s">
        <v>1176</v>
      </c>
      <c r="B1880" s="10" t="s">
        <v>1177</v>
      </c>
      <c r="C1880" s="14" t="str">
        <f>MID(B1880,FIND(",",B1880)+2,FIND(".",B1880)-FIND(",",B1880))</f>
        <v xml:space="preserve">Ms. </v>
      </c>
      <c r="D1880" s="8" t="str">
        <f>TRIM(MID(B1880,FIND(".",B1880)+1,LEN(B1880)))</f>
        <v>Shanda L</v>
      </c>
      <c r="E1880" s="8" t="str">
        <f>LEFT(B1880,FIND(",",B1880)-1)</f>
        <v>Mattis</v>
      </c>
      <c r="F1880" s="8" t="str">
        <f>CONCATENATE(C1880,"",D1880," ",E1880)</f>
        <v>Ms. Shanda L Mattis</v>
      </c>
    </row>
    <row r="1881" spans="1:6" x14ac:dyDescent="0.3">
      <c r="A1881" s="10" t="s">
        <v>1178</v>
      </c>
      <c r="B1881" s="10" t="s">
        <v>1179</v>
      </c>
      <c r="C1881" s="14" t="str">
        <f>MID(B1881,FIND(",",B1881)+2,FIND(".",B1881)-FIND(",",B1881))</f>
        <v xml:space="preserve">Mrs. </v>
      </c>
      <c r="D1881" s="8" t="str">
        <f>TRIM(MID(B1881,FIND(".",B1881)+1,LEN(B1881)))</f>
        <v>Lacey</v>
      </c>
      <c r="E1881" s="8" t="str">
        <f>LEFT(B1881,FIND(",",B1881)-1)</f>
        <v>Cochran</v>
      </c>
      <c r="F1881" s="8" t="str">
        <f>CONCATENATE(C1881,"",D1881," ",E1881)</f>
        <v>Mrs. Lacey Cochran</v>
      </c>
    </row>
    <row r="1882" spans="1:6" x14ac:dyDescent="0.3">
      <c r="A1882" s="10" t="s">
        <v>118</v>
      </c>
      <c r="B1882" s="10" t="s">
        <v>119</v>
      </c>
      <c r="C1882" s="14" t="str">
        <f>MID(B1882,FIND(",",B1882)+2,FIND(".",B1882)-FIND(",",B1882))</f>
        <v xml:space="preserve">Mr. </v>
      </c>
      <c r="D1882" s="8" t="str">
        <f>TRIM(MID(B1882,FIND(".",B1882)+1,LEN(B1882)))</f>
        <v>Kenny</v>
      </c>
      <c r="E1882" s="8" t="str">
        <f>LEFT(B1882,FIND(",",B1882)-1)</f>
        <v>Rayner</v>
      </c>
      <c r="F1882" s="8" t="str">
        <f>CONCATENATE(C1882,"",D1882," ",E1882)</f>
        <v>Mr. Kenny Rayner</v>
      </c>
    </row>
    <row r="1883" spans="1:6" x14ac:dyDescent="0.3">
      <c r="A1883" s="10" t="s">
        <v>1180</v>
      </c>
      <c r="B1883" s="10" t="s">
        <v>1181</v>
      </c>
      <c r="C1883" s="14" t="str">
        <f>MID(B1883,FIND(",",B1883)+2,FIND(".",B1883)-FIND(",",B1883))</f>
        <v xml:space="preserve">Ms. </v>
      </c>
      <c r="D1883" s="8" t="str">
        <f>TRIM(MID(B1883,FIND(".",B1883)+1,LEN(B1883)))</f>
        <v>Laurette</v>
      </c>
      <c r="E1883" s="8" t="str">
        <f>LEFT(B1883,FIND(",",B1883)-1)</f>
        <v>Balinsky</v>
      </c>
      <c r="F1883" s="8" t="str">
        <f>CONCATENATE(C1883,"",D1883," ",E1883)</f>
        <v>Ms. Laurette Balinsky</v>
      </c>
    </row>
    <row r="1884" spans="1:6" x14ac:dyDescent="0.3">
      <c r="A1884" s="10" t="s">
        <v>1182</v>
      </c>
      <c r="B1884" s="10" t="s">
        <v>1183</v>
      </c>
      <c r="C1884" s="14" t="str">
        <f>MID(B1884,FIND(",",B1884)+2,FIND(".",B1884)-FIND(",",B1884))</f>
        <v xml:space="preserve">Mr. </v>
      </c>
      <c r="D1884" s="8" t="str">
        <f>TRIM(MID(B1884,FIND(".",B1884)+1,LEN(B1884)))</f>
        <v>Jason</v>
      </c>
      <c r="E1884" s="8" t="str">
        <f>LEFT(B1884,FIND(",",B1884)-1)</f>
        <v>Reilly</v>
      </c>
      <c r="F1884" s="8" t="str">
        <f>CONCATENATE(C1884,"",D1884," ",E1884)</f>
        <v>Mr. Jason Reilly</v>
      </c>
    </row>
    <row r="1885" spans="1:6" x14ac:dyDescent="0.3">
      <c r="A1885" s="10" t="s">
        <v>1184</v>
      </c>
      <c r="B1885" s="10" t="s">
        <v>1185</v>
      </c>
      <c r="C1885" s="14" t="str">
        <f>MID(B1885,FIND(",",B1885)+2,FIND(".",B1885)-FIND(",",B1885))</f>
        <v xml:space="preserve">Ms. </v>
      </c>
      <c r="D1885" s="8" t="str">
        <f>TRIM(MID(B1885,FIND(".",B1885)+1,LEN(B1885)))</f>
        <v>Mary</v>
      </c>
      <c r="E1885" s="8" t="str">
        <f>LEFT(B1885,FIND(",",B1885)-1)</f>
        <v>Johnson</v>
      </c>
      <c r="F1885" s="8" t="str">
        <f>CONCATENATE(C1885,"",D1885," ",E1885)</f>
        <v>Ms. Mary Johnson</v>
      </c>
    </row>
    <row r="1886" spans="1:6" x14ac:dyDescent="0.3">
      <c r="A1886" s="10" t="s">
        <v>1186</v>
      </c>
      <c r="B1886" s="10" t="s">
        <v>1187</v>
      </c>
      <c r="C1886" s="14" t="str">
        <f>MID(B1886,FIND(",",B1886)+2,FIND(".",B1886)-FIND(",",B1886))</f>
        <v xml:space="preserve">Ms. </v>
      </c>
      <c r="D1886" s="8" t="str">
        <f>TRIM(MID(B1886,FIND(".",B1886)+1,LEN(B1886)))</f>
        <v>Kati A</v>
      </c>
      <c r="E1886" s="8" t="str">
        <f>LEFT(B1886,FIND(",",B1886)-1)</f>
        <v>Petry</v>
      </c>
      <c r="F1886" s="8" t="str">
        <f>CONCATENATE(C1886,"",D1886," ",E1886)</f>
        <v>Ms. Kati A Petry</v>
      </c>
    </row>
    <row r="1887" spans="1:6" x14ac:dyDescent="0.3">
      <c r="A1887" s="10" t="s">
        <v>1188</v>
      </c>
      <c r="B1887" s="10" t="s">
        <v>1189</v>
      </c>
      <c r="C1887" s="14" t="str">
        <f>MID(B1887,FIND(",",B1887)+2,FIND(".",B1887)-FIND(",",B1887))</f>
        <v xml:space="preserve">Mrs. </v>
      </c>
      <c r="D1887" s="8" t="str">
        <f>TRIM(MID(B1887,FIND(".",B1887)+1,LEN(B1887)))</f>
        <v>Kelly J</v>
      </c>
      <c r="E1887" s="8" t="str">
        <f>LEFT(B1887,FIND(",",B1887)-1)</f>
        <v>Laleman</v>
      </c>
      <c r="F1887" s="8" t="str">
        <f>CONCATENATE(C1887,"",D1887," ",E1887)</f>
        <v>Mrs. Kelly J Laleman</v>
      </c>
    </row>
    <row r="1888" spans="1:6" x14ac:dyDescent="0.3">
      <c r="A1888" s="10" t="s">
        <v>1190</v>
      </c>
      <c r="B1888" s="10" t="s">
        <v>1191</v>
      </c>
      <c r="C1888" s="14" t="str">
        <f>MID(B1888,FIND(",",B1888)+2,FIND(".",B1888)-FIND(",",B1888))</f>
        <v xml:space="preserve">Ms. </v>
      </c>
      <c r="D1888" s="8" t="str">
        <f>TRIM(MID(B1888,FIND(".",B1888)+1,LEN(B1888)))</f>
        <v>Greer D</v>
      </c>
      <c r="E1888" s="8" t="str">
        <f>LEFT(B1888,FIND(",",B1888)-1)</f>
        <v>Colby</v>
      </c>
      <c r="F1888" s="8" t="str">
        <f>CONCATENATE(C1888,"",D1888," ",E1888)</f>
        <v>Ms. Greer D Colby</v>
      </c>
    </row>
    <row r="1889" spans="1:6" x14ac:dyDescent="0.3">
      <c r="A1889" s="10" t="s">
        <v>1192</v>
      </c>
      <c r="B1889" s="10" t="s">
        <v>1193</v>
      </c>
      <c r="C1889" s="14" t="str">
        <f>MID(B1889,FIND(",",B1889)+2,FIND(".",B1889)-FIND(",",B1889))</f>
        <v xml:space="preserve">Mr. </v>
      </c>
      <c r="D1889" s="8" t="str">
        <f>TRIM(MID(B1889,FIND(".",B1889)+1,LEN(B1889)))</f>
        <v>Brent</v>
      </c>
      <c r="E1889" s="8" t="str">
        <f>LEFT(B1889,FIND(",",B1889)-1)</f>
        <v>Wathke</v>
      </c>
      <c r="F1889" s="8" t="str">
        <f>CONCATENATE(C1889,"",D1889," ",E1889)</f>
        <v>Mr. Brent Wathke</v>
      </c>
    </row>
    <row r="1890" spans="1:6" x14ac:dyDescent="0.3">
      <c r="A1890" s="10" t="s">
        <v>1194</v>
      </c>
      <c r="B1890" s="10" t="s">
        <v>1195</v>
      </c>
      <c r="C1890" s="14" t="str">
        <f>MID(B1890,FIND(",",B1890)+2,FIND(".",B1890)-FIND(",",B1890))</f>
        <v xml:space="preserve">Mr. </v>
      </c>
      <c r="D1890" s="8" t="str">
        <f>TRIM(MID(B1890,FIND(".",B1890)+1,LEN(B1890)))</f>
        <v>Eugene M</v>
      </c>
      <c r="E1890" s="8" t="str">
        <f>LEFT(B1890,FIND(",",B1890)-1)</f>
        <v>Daly</v>
      </c>
      <c r="F1890" s="8" t="str">
        <f>CONCATENATE(C1890,"",D1890," ",E1890)</f>
        <v>Mr. Eugene M Daly</v>
      </c>
    </row>
    <row r="1891" spans="1:6" x14ac:dyDescent="0.3">
      <c r="A1891" s="10" t="s">
        <v>1196</v>
      </c>
      <c r="B1891" s="10" t="s">
        <v>1197</v>
      </c>
      <c r="C1891" s="14" t="str">
        <f>MID(B1891,FIND(",",B1891)+2,FIND(".",B1891)-FIND(",",B1891))</f>
        <v xml:space="preserve">Ms. </v>
      </c>
      <c r="D1891" s="8" t="str">
        <f>TRIM(MID(B1891,FIND(".",B1891)+1,LEN(B1891)))</f>
        <v>Erin D</v>
      </c>
      <c r="E1891" s="8" t="str">
        <f>LEFT(B1891,FIND(",",B1891)-1)</f>
        <v>Dillon</v>
      </c>
      <c r="F1891" s="8" t="str">
        <f>CONCATENATE(C1891,"",D1891," ",E1891)</f>
        <v>Ms. Erin D Dillon</v>
      </c>
    </row>
    <row r="1892" spans="1:6" x14ac:dyDescent="0.3">
      <c r="A1892" s="10" t="s">
        <v>1198</v>
      </c>
      <c r="B1892" s="10" t="s">
        <v>1199</v>
      </c>
      <c r="C1892" s="14" t="str">
        <f>MID(B1892,FIND(",",B1892)+2,FIND(".",B1892)-FIND(",",B1892))</f>
        <v xml:space="preserve">Ms. </v>
      </c>
      <c r="D1892" s="8" t="str">
        <f>TRIM(MID(B1892,FIND(".",B1892)+1,LEN(B1892)))</f>
        <v>Kamilla</v>
      </c>
      <c r="E1892" s="8" t="str">
        <f>LEFT(B1892,FIND(",",B1892)-1)</f>
        <v>Pontes</v>
      </c>
      <c r="F1892" s="8" t="str">
        <f>CONCATENATE(C1892,"",D1892," ",E1892)</f>
        <v>Ms. Kamilla Pontes</v>
      </c>
    </row>
    <row r="1893" spans="1:6" x14ac:dyDescent="0.3">
      <c r="A1893" s="10" t="s">
        <v>12</v>
      </c>
      <c r="B1893" s="10" t="s">
        <v>13</v>
      </c>
      <c r="C1893" s="14" t="str">
        <f>MID(B1893,FIND(",",B1893)+2,FIND(".",B1893)-FIND(",",B1893))</f>
        <v xml:space="preserve">Mr. </v>
      </c>
      <c r="D1893" s="8" t="str">
        <f>TRIM(MID(B1893,FIND(".",B1893)+1,LEN(B1893)))</f>
        <v>Russell B.</v>
      </c>
      <c r="E1893" s="8" t="str">
        <f>LEFT(B1893,FIND(",",B1893)-1)</f>
        <v>Baker</v>
      </c>
      <c r="F1893" s="8" t="str">
        <f>CONCATENATE(C1893,"",D1893," ",E1893)</f>
        <v>Mr. Russell B. Baker</v>
      </c>
    </row>
    <row r="1894" spans="1:6" x14ac:dyDescent="0.3">
      <c r="A1894" s="10" t="s">
        <v>120</v>
      </c>
      <c r="B1894" s="10" t="s">
        <v>121</v>
      </c>
      <c r="C1894" s="14" t="str">
        <f>MID(B1894,FIND(",",B1894)+2,FIND(".",B1894)-FIND(",",B1894))</f>
        <v xml:space="preserve">Ms. </v>
      </c>
      <c r="D1894" s="8" t="str">
        <f>TRIM(MID(B1894,FIND(".",B1894)+1,LEN(B1894)))</f>
        <v>Louise</v>
      </c>
      <c r="E1894" s="8" t="str">
        <f>LEFT(B1894,FIND(",",B1894)-1)</f>
        <v>Voghel</v>
      </c>
      <c r="F1894" s="8" t="str">
        <f>CONCATENATE(C1894,"",D1894," ",E1894)</f>
        <v>Ms. Louise Voghel</v>
      </c>
    </row>
    <row r="1895" spans="1:6" x14ac:dyDescent="0.3">
      <c r="A1895" s="10" t="s">
        <v>1200</v>
      </c>
      <c r="B1895" s="10" t="s">
        <v>1201</v>
      </c>
      <c r="C1895" s="14" t="str">
        <f>MID(B1895,FIND(",",B1895)+2,FIND(".",B1895)-FIND(",",B1895))</f>
        <v xml:space="preserve">Mr. </v>
      </c>
      <c r="D1895" s="8" t="str">
        <f>TRIM(MID(B1895,FIND(".",B1895)+1,LEN(B1895)))</f>
        <v>Wayne I.</v>
      </c>
      <c r="E1895" s="8" t="str">
        <f>LEFT(B1895,FIND(",",B1895)-1)</f>
        <v>Spies</v>
      </c>
      <c r="F1895" s="8" t="str">
        <f>CONCATENATE(C1895,"",D1895," ",E1895)</f>
        <v>Mr. Wayne I. Spies</v>
      </c>
    </row>
    <row r="1896" spans="1:6" x14ac:dyDescent="0.3">
      <c r="A1896" s="10" t="s">
        <v>1202</v>
      </c>
      <c r="B1896" s="10" t="s">
        <v>1203</v>
      </c>
      <c r="C1896" s="14" t="str">
        <f>MID(B1896,FIND(",",B1896)+2,FIND(".",B1896)-FIND(",",B1896))</f>
        <v xml:space="preserve">Ms. </v>
      </c>
      <c r="D1896" s="8" t="str">
        <f>TRIM(MID(B1896,FIND(".",B1896)+1,LEN(B1896)))</f>
        <v>Tracy L</v>
      </c>
      <c r="E1896" s="8" t="str">
        <f>LEFT(B1896,FIND(",",B1896)-1)</f>
        <v>Greig</v>
      </c>
      <c r="F1896" s="8" t="str">
        <f>CONCATENATE(C1896,"",D1896," ",E1896)</f>
        <v>Ms. Tracy L Greig</v>
      </c>
    </row>
    <row r="1897" spans="1:6" x14ac:dyDescent="0.3">
      <c r="A1897" s="10" t="s">
        <v>1204</v>
      </c>
      <c r="B1897" s="10" t="s">
        <v>1205</v>
      </c>
      <c r="C1897" s="14" t="str">
        <f>MID(B1897,FIND(",",B1897)+2,FIND(".",B1897)-FIND(",",B1897))</f>
        <v xml:space="preserve">Mrs. </v>
      </c>
      <c r="D1897" s="8" t="str">
        <f>TRIM(MID(B1897,FIND(".",B1897)+1,LEN(B1897)))</f>
        <v>Heather</v>
      </c>
      <c r="E1897" s="8" t="str">
        <f>LEFT(B1897,FIND(",",B1897)-1)</f>
        <v>Scott</v>
      </c>
      <c r="F1897" s="8" t="str">
        <f>CONCATENATE(C1897,"",D1897," ",E1897)</f>
        <v>Mrs. Heather Scott</v>
      </c>
    </row>
    <row r="1898" spans="1:6" x14ac:dyDescent="0.3">
      <c r="A1898" s="10" t="s">
        <v>1206</v>
      </c>
      <c r="B1898" s="10" t="s">
        <v>1207</v>
      </c>
      <c r="C1898" s="14" t="str">
        <f>MID(B1898,FIND(",",B1898)+2,FIND(".",B1898)-FIND(",",B1898))</f>
        <v xml:space="preserve">Mrs. </v>
      </c>
      <c r="D1898" s="8" t="str">
        <f>TRIM(MID(B1898,FIND(".",B1898)+1,LEN(B1898)))</f>
        <v>Megan C</v>
      </c>
      <c r="E1898" s="8" t="str">
        <f>LEFT(B1898,FIND(",",B1898)-1)</f>
        <v>Erlandson</v>
      </c>
      <c r="F1898" s="8" t="str">
        <f>CONCATENATE(C1898,"",D1898," ",E1898)</f>
        <v>Mrs. Megan C Erlandson</v>
      </c>
    </row>
    <row r="1899" spans="1:6" x14ac:dyDescent="0.3">
      <c r="A1899" s="10" t="s">
        <v>1208</v>
      </c>
      <c r="B1899" s="10" t="s">
        <v>1209</v>
      </c>
      <c r="C1899" s="14" t="str">
        <f>MID(B1899,FIND(",",B1899)+2,FIND(".",B1899)-FIND(",",B1899))</f>
        <v xml:space="preserve">Mr. </v>
      </c>
      <c r="D1899" s="8" t="str">
        <f>TRIM(MID(B1899,FIND(".",B1899)+1,LEN(B1899)))</f>
        <v>Jonathan</v>
      </c>
      <c r="E1899" s="8" t="str">
        <f>LEFT(B1899,FIND(",",B1899)-1)</f>
        <v>Autrey</v>
      </c>
      <c r="F1899" s="8" t="str">
        <f>CONCATENATE(C1899,"",D1899," ",E1899)</f>
        <v>Mr. Jonathan Autrey</v>
      </c>
    </row>
    <row r="1900" spans="1:6" x14ac:dyDescent="0.3">
      <c r="A1900" s="10" t="s">
        <v>1210</v>
      </c>
      <c r="B1900" s="10" t="s">
        <v>1211</v>
      </c>
      <c r="C1900" s="14" t="str">
        <f>MID(B1900,FIND(",",B1900)+2,FIND(".",B1900)-FIND(",",B1900))</f>
        <v xml:space="preserve">Mr. </v>
      </c>
      <c r="D1900" s="8" t="str">
        <f>TRIM(MID(B1900,FIND(".",B1900)+1,LEN(B1900)))</f>
        <v>Greg D.</v>
      </c>
      <c r="E1900" s="8" t="str">
        <f>LEFT(B1900,FIND(",",B1900)-1)</f>
        <v>Alleman</v>
      </c>
      <c r="F1900" s="8" t="str">
        <f>CONCATENATE(C1900,"",D1900," ",E1900)</f>
        <v>Mr. Greg D. Alleman</v>
      </c>
    </row>
    <row r="1901" spans="1:6" x14ac:dyDescent="0.3">
      <c r="A1901" s="10" t="s">
        <v>1212</v>
      </c>
      <c r="B1901" s="10" t="s">
        <v>1213</v>
      </c>
      <c r="C1901" s="14" t="str">
        <f>MID(B1901,FIND(",",B1901)+2,FIND(".",B1901)-FIND(",",B1901))</f>
        <v xml:space="preserve">Mr. </v>
      </c>
      <c r="D1901" s="8" t="str">
        <f>TRIM(MID(B1901,FIND(".",B1901)+1,LEN(B1901)))</f>
        <v>Steven L.</v>
      </c>
      <c r="E1901" s="8" t="str">
        <f>LEFT(B1901,FIND(",",B1901)-1)</f>
        <v>Michalski</v>
      </c>
      <c r="F1901" s="8" t="str">
        <f>CONCATENATE(C1901,"",D1901," ",E1901)</f>
        <v>Mr. Steven L. Michalski</v>
      </c>
    </row>
    <row r="1902" spans="1:6" x14ac:dyDescent="0.3">
      <c r="A1902" s="10" t="s">
        <v>1214</v>
      </c>
      <c r="B1902" s="10" t="s">
        <v>1215</v>
      </c>
      <c r="C1902" s="14" t="str">
        <f>MID(B1902,FIND(",",B1902)+2,FIND(".",B1902)-FIND(",",B1902))</f>
        <v xml:space="preserve">Mr. </v>
      </c>
      <c r="D1902" s="8" t="str">
        <f>TRIM(MID(B1902,FIND(".",B1902)+1,LEN(B1902)))</f>
        <v>Gianfilippo</v>
      </c>
      <c r="E1902" s="8" t="str">
        <f>LEFT(B1902,FIND(",",B1902)-1)</f>
        <v>Grillo</v>
      </c>
      <c r="F1902" s="8" t="str">
        <f>CONCATENATE(C1902,"",D1902," ",E1902)</f>
        <v>Mr. Gianfilippo Grillo</v>
      </c>
    </row>
    <row r="1903" spans="1:6" x14ac:dyDescent="0.3">
      <c r="A1903" s="10" t="s">
        <v>1216</v>
      </c>
      <c r="B1903" s="10" t="s">
        <v>1217</v>
      </c>
      <c r="C1903" s="14" t="str">
        <f>MID(B1903,FIND(",",B1903)+2,FIND(".",B1903)-FIND(",",B1903))</f>
        <v xml:space="preserve">Mr. </v>
      </c>
      <c r="D1903" s="8" t="str">
        <f>TRIM(MID(B1903,FIND(".",B1903)+1,LEN(B1903)))</f>
        <v>Hector</v>
      </c>
      <c r="E1903" s="8" t="str">
        <f>LEFT(B1903,FIND(",",B1903)-1)</f>
        <v>Coronado</v>
      </c>
      <c r="F1903" s="8" t="str">
        <f>CONCATENATE(C1903,"",D1903," ",E1903)</f>
        <v>Mr. Hector Coronado</v>
      </c>
    </row>
    <row r="1904" spans="1:6" x14ac:dyDescent="0.3">
      <c r="A1904" s="10" t="s">
        <v>1218</v>
      </c>
      <c r="B1904" s="10" t="s">
        <v>1219</v>
      </c>
      <c r="C1904" s="14" t="str">
        <f>MID(B1904,FIND(",",B1904)+2,FIND(".",B1904)-FIND(",",B1904))</f>
        <v xml:space="preserve">Mr. </v>
      </c>
      <c r="D1904" s="8" t="str">
        <f>TRIM(MID(B1904,FIND(".",B1904)+1,LEN(B1904)))</f>
        <v>Mark W.</v>
      </c>
      <c r="E1904" s="8" t="str">
        <f>LEFT(B1904,FIND(",",B1904)-1)</f>
        <v>Dewine</v>
      </c>
      <c r="F1904" s="8" t="str">
        <f>CONCATENATE(C1904,"",D1904," ",E1904)</f>
        <v>Mr. Mark W. Dewine</v>
      </c>
    </row>
    <row r="1905" spans="1:6" x14ac:dyDescent="0.3">
      <c r="A1905" s="10" t="s">
        <v>122</v>
      </c>
      <c r="B1905" s="10" t="s">
        <v>123</v>
      </c>
      <c r="C1905" s="14" t="str">
        <f>MID(B1905,FIND(",",B1905)+2,FIND(".",B1905)-FIND(",",B1905))</f>
        <v xml:space="preserve">Mr. </v>
      </c>
      <c r="D1905" s="8" t="str">
        <f>TRIM(MID(B1905,FIND(".",B1905)+1,LEN(B1905)))</f>
        <v>Cameron</v>
      </c>
      <c r="E1905" s="8" t="str">
        <f>LEFT(B1905,FIND(",",B1905)-1)</f>
        <v>Rieth</v>
      </c>
      <c r="F1905" s="8" t="str">
        <f>CONCATENATE(C1905,"",D1905," ",E1905)</f>
        <v>Mr. Cameron Rieth</v>
      </c>
    </row>
    <row r="1906" spans="1:6" x14ac:dyDescent="0.3">
      <c r="A1906" s="10" t="s">
        <v>1220</v>
      </c>
      <c r="B1906" s="10" t="s">
        <v>1221</v>
      </c>
      <c r="C1906" s="14" t="str">
        <f>MID(B1906,FIND(",",B1906)+2,FIND(".",B1906)-FIND(",",B1906))</f>
        <v xml:space="preserve">Mrs. </v>
      </c>
      <c r="D1906" s="8" t="str">
        <f>TRIM(MID(B1906,FIND(".",B1906)+1,LEN(B1906)))</f>
        <v>Aubri</v>
      </c>
      <c r="E1906" s="8" t="str">
        <f>LEFT(B1906,FIND(",",B1906)-1)</f>
        <v>Carman</v>
      </c>
      <c r="F1906" s="8" t="str">
        <f>CONCATENATE(C1906,"",D1906," ",E1906)</f>
        <v>Mrs. Aubri Carman</v>
      </c>
    </row>
    <row r="1907" spans="1:6" x14ac:dyDescent="0.3">
      <c r="A1907" s="10" t="s">
        <v>1222</v>
      </c>
      <c r="B1907" s="10" t="s">
        <v>1223</v>
      </c>
      <c r="C1907" s="14" t="str">
        <f>MID(B1907,FIND(",",B1907)+2,FIND(".",B1907)-FIND(",",B1907))</f>
        <v xml:space="preserve">Mr. </v>
      </c>
      <c r="D1907" s="8" t="str">
        <f>TRIM(MID(B1907,FIND(".",B1907)+1,LEN(B1907)))</f>
        <v>Justin</v>
      </c>
      <c r="E1907" s="8" t="str">
        <f>LEFT(B1907,FIND(",",B1907)-1)</f>
        <v>Neems</v>
      </c>
      <c r="F1907" s="8" t="str">
        <f>CONCATENATE(C1907,"",D1907," ",E1907)</f>
        <v>Mr. Justin Neems</v>
      </c>
    </row>
    <row r="1908" spans="1:6" x14ac:dyDescent="0.3">
      <c r="A1908" s="10" t="s">
        <v>1224</v>
      </c>
      <c r="B1908" s="10" t="s">
        <v>1225</v>
      </c>
      <c r="C1908" s="14" t="str">
        <f>MID(B1908,FIND(",",B1908)+2,FIND(".",B1908)-FIND(",",B1908))</f>
        <v xml:space="preserve">Ms. </v>
      </c>
      <c r="D1908" s="8" t="str">
        <f>TRIM(MID(B1908,FIND(".",B1908)+1,LEN(B1908)))</f>
        <v>Megan A.</v>
      </c>
      <c r="E1908" s="8" t="str">
        <f>LEFT(B1908,FIND(",",B1908)-1)</f>
        <v>Pesyna</v>
      </c>
      <c r="F1908" s="8" t="str">
        <f>CONCATENATE(C1908,"",D1908," ",E1908)</f>
        <v>Ms. Megan A. Pesyna</v>
      </c>
    </row>
    <row r="1909" spans="1:6" x14ac:dyDescent="0.3">
      <c r="A1909" s="10" t="s">
        <v>1226</v>
      </c>
      <c r="B1909" s="10" t="s">
        <v>1227</v>
      </c>
      <c r="C1909" s="14" t="str">
        <f>MID(B1909,FIND(",",B1909)+2,FIND(".",B1909)-FIND(",",B1909))</f>
        <v xml:space="preserve">Ms. </v>
      </c>
      <c r="D1909" s="8" t="str">
        <f>TRIM(MID(B1909,FIND(".",B1909)+1,LEN(B1909)))</f>
        <v>Erika M.</v>
      </c>
      <c r="E1909" s="8" t="str">
        <f>LEFT(B1909,FIND(",",B1909)-1)</f>
        <v>Meling</v>
      </c>
      <c r="F1909" s="8" t="str">
        <f>CONCATENATE(C1909,"",D1909," ",E1909)</f>
        <v>Ms. Erika M. Meling</v>
      </c>
    </row>
    <row r="1910" spans="1:6" x14ac:dyDescent="0.3">
      <c r="A1910" s="10" t="s">
        <v>1228</v>
      </c>
      <c r="B1910" s="10" t="s">
        <v>1229</v>
      </c>
      <c r="C1910" s="14" t="str">
        <f>MID(B1910,FIND(",",B1910)+2,FIND(".",B1910)-FIND(",",B1910))</f>
        <v xml:space="preserve">Mr. </v>
      </c>
      <c r="D1910" s="8" t="str">
        <f>TRIM(MID(B1910,FIND(".",B1910)+1,LEN(B1910)))</f>
        <v>Daniel G.</v>
      </c>
      <c r="E1910" s="8" t="str">
        <f>LEFT(B1910,FIND(",",B1910)-1)</f>
        <v>Widlowski</v>
      </c>
      <c r="F1910" s="8" t="str">
        <f>CONCATENATE(C1910,"",D1910," ",E1910)</f>
        <v>Mr. Daniel G. Widlowski</v>
      </c>
    </row>
    <row r="1911" spans="1:6" x14ac:dyDescent="0.3">
      <c r="A1911" s="10" t="s">
        <v>1230</v>
      </c>
      <c r="B1911" s="10" t="s">
        <v>1231</v>
      </c>
      <c r="C1911" s="14" t="str">
        <f>MID(B1911,FIND(",",B1911)+2,FIND(".",B1911)-FIND(",",B1911))</f>
        <v xml:space="preserve">Ms. </v>
      </c>
      <c r="D1911" s="8" t="str">
        <f>TRIM(MID(B1911,FIND(".",B1911)+1,LEN(B1911)))</f>
        <v>Devin C.</v>
      </c>
      <c r="E1911" s="8" t="str">
        <f>LEFT(B1911,FIND(",",B1911)-1)</f>
        <v>Nadar</v>
      </c>
      <c r="F1911" s="8" t="str">
        <f>CONCATENATE(C1911,"",D1911," ",E1911)</f>
        <v>Ms. Devin C. Nadar</v>
      </c>
    </row>
    <row r="1912" spans="1:6" x14ac:dyDescent="0.3">
      <c r="A1912" s="10" t="s">
        <v>1232</v>
      </c>
      <c r="B1912" s="10" t="s">
        <v>1233</v>
      </c>
      <c r="C1912" s="14" t="str">
        <f>MID(B1912,FIND(",",B1912)+2,FIND(".",B1912)-FIND(",",B1912))</f>
        <v xml:space="preserve">Ms. </v>
      </c>
      <c r="D1912" s="8" t="str">
        <f>TRIM(MID(B1912,FIND(".",B1912)+1,LEN(B1912)))</f>
        <v>Louise A</v>
      </c>
      <c r="E1912" s="8" t="str">
        <f>LEFT(B1912,FIND(",",B1912)-1)</f>
        <v>Turner</v>
      </c>
      <c r="F1912" s="8" t="str">
        <f>CONCATENATE(C1912,"",D1912," ",E1912)</f>
        <v>Ms. Louise A Turner</v>
      </c>
    </row>
    <row r="1913" spans="1:6" x14ac:dyDescent="0.3">
      <c r="A1913" s="10" t="s">
        <v>1234</v>
      </c>
      <c r="B1913" s="10" t="s">
        <v>1235</v>
      </c>
      <c r="C1913" s="14" t="str">
        <f>MID(B1913,FIND(",",B1913)+2,FIND(".",B1913)-FIND(",",B1913))</f>
        <v xml:space="preserve">Mrs. </v>
      </c>
      <c r="D1913" s="8" t="str">
        <f>TRIM(MID(B1913,FIND(".",B1913)+1,LEN(B1913)))</f>
        <v>Sarah</v>
      </c>
      <c r="E1913" s="8" t="str">
        <f>LEFT(B1913,FIND(",",B1913)-1)</f>
        <v>Walker</v>
      </c>
      <c r="F1913" s="8" t="str">
        <f>CONCATENATE(C1913,"",D1913," ",E1913)</f>
        <v>Mrs. Sarah Walker</v>
      </c>
    </row>
    <row r="1914" spans="1:6" x14ac:dyDescent="0.3">
      <c r="A1914" s="10" t="s">
        <v>1236</v>
      </c>
      <c r="B1914" s="10" t="s">
        <v>1237</v>
      </c>
      <c r="C1914" s="14" t="str">
        <f>MID(B1914,FIND(",",B1914)+2,FIND(".",B1914)-FIND(",",B1914))</f>
        <v xml:space="preserve">Ms. </v>
      </c>
      <c r="D1914" s="8" t="str">
        <f>TRIM(MID(B1914,FIND(".",B1914)+1,LEN(B1914)))</f>
        <v>Amy</v>
      </c>
      <c r="E1914" s="8" t="str">
        <f>LEFT(B1914,FIND(",",B1914)-1)</f>
        <v>Leedham</v>
      </c>
      <c r="F1914" s="8" t="str">
        <f>CONCATENATE(C1914,"",D1914," ",E1914)</f>
        <v>Ms. Amy Leedham</v>
      </c>
    </row>
    <row r="1915" spans="1:6" x14ac:dyDescent="0.3">
      <c r="A1915" s="10" t="s">
        <v>1238</v>
      </c>
      <c r="B1915" s="10" t="s">
        <v>1239</v>
      </c>
      <c r="C1915" s="14" t="str">
        <f>MID(B1915,FIND(",",B1915)+2,FIND(".",B1915)-FIND(",",B1915))</f>
        <v xml:space="preserve">Ms. </v>
      </c>
      <c r="D1915" s="8" t="str">
        <f>TRIM(MID(B1915,FIND(".",B1915)+1,LEN(B1915)))</f>
        <v>Brittany L.</v>
      </c>
      <c r="E1915" s="8" t="str">
        <f>LEFT(B1915,FIND(",",B1915)-1)</f>
        <v>Haglund</v>
      </c>
      <c r="F1915" s="8" t="str">
        <f>CONCATENATE(C1915,"",D1915," ",E1915)</f>
        <v>Ms. Brittany L. Haglund</v>
      </c>
    </row>
    <row r="1916" spans="1:6" x14ac:dyDescent="0.3">
      <c r="A1916" s="10" t="s">
        <v>124</v>
      </c>
      <c r="B1916" s="10" t="s">
        <v>125</v>
      </c>
      <c r="C1916" s="14" t="str">
        <f>MID(B1916,FIND(",",B1916)+2,FIND(".",B1916)-FIND(",",B1916))</f>
        <v xml:space="preserve">Ms. </v>
      </c>
      <c r="D1916" s="8" t="str">
        <f>TRIM(MID(B1916,FIND(".",B1916)+1,LEN(B1916)))</f>
        <v>Katie T.</v>
      </c>
      <c r="E1916" s="8" t="str">
        <f>LEFT(B1916,FIND(",",B1916)-1)</f>
        <v>Gollotto</v>
      </c>
      <c r="F1916" s="8" t="str">
        <f>CONCATENATE(C1916,"",D1916," ",E1916)</f>
        <v>Ms. Katie T. Gollotto</v>
      </c>
    </row>
    <row r="1917" spans="1:6" x14ac:dyDescent="0.3">
      <c r="A1917" s="10" t="s">
        <v>1240</v>
      </c>
      <c r="B1917" s="10" t="s">
        <v>1241</v>
      </c>
      <c r="C1917" s="14" t="str">
        <f>MID(B1917,FIND(",",B1917)+2,FIND(".",B1917)-FIND(",",B1917))</f>
        <v xml:space="preserve">Ms. </v>
      </c>
      <c r="D1917" s="8" t="str">
        <f>TRIM(MID(B1917,FIND(".",B1917)+1,LEN(B1917)))</f>
        <v>Jessica L</v>
      </c>
      <c r="E1917" s="8" t="str">
        <f>LEFT(B1917,FIND(",",B1917)-1)</f>
        <v>Mills</v>
      </c>
      <c r="F1917" s="8" t="str">
        <f>CONCATENATE(C1917,"",D1917," ",E1917)</f>
        <v>Ms. Jessica L Mills</v>
      </c>
    </row>
    <row r="1918" spans="1:6" x14ac:dyDescent="0.3">
      <c r="A1918" s="10" t="s">
        <v>1242</v>
      </c>
      <c r="B1918" s="10" t="s">
        <v>1243</v>
      </c>
      <c r="C1918" s="14" t="str">
        <f>MID(B1918,FIND(",",B1918)+2,FIND(".",B1918)-FIND(",",B1918))</f>
        <v xml:space="preserve">Mrs. </v>
      </c>
      <c r="D1918" s="8" t="str">
        <f>TRIM(MID(B1918,FIND(".",B1918)+1,LEN(B1918)))</f>
        <v>Kristina K</v>
      </c>
      <c r="E1918" s="8" t="str">
        <f>LEFT(B1918,FIND(",",B1918)-1)</f>
        <v>Drnjevich</v>
      </c>
      <c r="F1918" s="8" t="str">
        <f>CONCATENATE(C1918,"",D1918," ",E1918)</f>
        <v>Mrs. Kristina K Drnjevich</v>
      </c>
    </row>
    <row r="1919" spans="1:6" x14ac:dyDescent="0.3">
      <c r="A1919" s="10" t="s">
        <v>1244</v>
      </c>
      <c r="B1919" s="10" t="s">
        <v>1245</v>
      </c>
      <c r="C1919" s="14" t="str">
        <f>MID(B1919,FIND(",",B1919)+2,FIND(".",B1919)-FIND(",",B1919))</f>
        <v xml:space="preserve">Mr. </v>
      </c>
      <c r="D1919" s="8" t="str">
        <f>TRIM(MID(B1919,FIND(".",B1919)+1,LEN(B1919)))</f>
        <v>Brad</v>
      </c>
      <c r="E1919" s="8" t="str">
        <f>LEFT(B1919,FIND(",",B1919)-1)</f>
        <v>Clay</v>
      </c>
      <c r="F1919" s="8" t="str">
        <f>CONCATENATE(C1919,"",D1919," ",E1919)</f>
        <v>Mr. Brad Clay</v>
      </c>
    </row>
    <row r="1920" spans="1:6" x14ac:dyDescent="0.3">
      <c r="A1920" s="10" t="s">
        <v>1246</v>
      </c>
      <c r="B1920" s="10" t="s">
        <v>1247</v>
      </c>
      <c r="C1920" s="14" t="str">
        <f>MID(B1920,FIND(",",B1920)+2,FIND(".",B1920)-FIND(",",B1920))</f>
        <v xml:space="preserve">Ms. </v>
      </c>
      <c r="D1920" s="8" t="str">
        <f>TRIM(MID(B1920,FIND(".",B1920)+1,LEN(B1920)))</f>
        <v>Margaret O</v>
      </c>
      <c r="E1920" s="8" t="str">
        <f>LEFT(B1920,FIND(",",B1920)-1)</f>
        <v>Marbury</v>
      </c>
      <c r="F1920" s="8" t="str">
        <f>CONCATENATE(C1920,"",D1920," ",E1920)</f>
        <v>Ms. Margaret O Marbury</v>
      </c>
    </row>
    <row r="1921" spans="1:6" x14ac:dyDescent="0.3">
      <c r="A1921" s="10" t="s">
        <v>1248</v>
      </c>
      <c r="B1921" s="10" t="s">
        <v>1249</v>
      </c>
      <c r="C1921" s="14" t="str">
        <f>MID(B1921,FIND(",",B1921)+2,FIND(".",B1921)-FIND(",",B1921))</f>
        <v xml:space="preserve">Mr. </v>
      </c>
      <c r="D1921" s="8" t="str">
        <f>TRIM(MID(B1921,FIND(".",B1921)+1,LEN(B1921)))</f>
        <v>Craig R.</v>
      </c>
      <c r="E1921" s="8" t="str">
        <f>LEFT(B1921,FIND(",",B1921)-1)</f>
        <v>Coon</v>
      </c>
      <c r="F1921" s="8" t="str">
        <f>CONCATENATE(C1921,"",D1921," ",E1921)</f>
        <v>Mr. Craig R. Coon</v>
      </c>
    </row>
    <row r="1922" spans="1:6" x14ac:dyDescent="0.3">
      <c r="A1922" s="10" t="s">
        <v>1250</v>
      </c>
      <c r="B1922" s="10" t="s">
        <v>1251</v>
      </c>
      <c r="C1922" s="14" t="str">
        <f>MID(B1922,FIND(",",B1922)+2,FIND(".",B1922)-FIND(",",B1922))</f>
        <v xml:space="preserve">Mr. </v>
      </c>
      <c r="D1922" s="8" t="str">
        <f>TRIM(MID(B1922,FIND(".",B1922)+1,LEN(B1922)))</f>
        <v>Simo</v>
      </c>
      <c r="E1922" s="8" t="str">
        <f>LEFT(B1922,FIND(",",B1922)-1)</f>
        <v>Vanttinen</v>
      </c>
      <c r="F1922" s="8" t="str">
        <f>CONCATENATE(C1922,"",D1922," ",E1922)</f>
        <v>Mr. Simo Vanttinen</v>
      </c>
    </row>
    <row r="1923" spans="1:6" x14ac:dyDescent="0.3">
      <c r="A1923" s="10" t="s">
        <v>1252</v>
      </c>
      <c r="B1923" s="10" t="s">
        <v>1253</v>
      </c>
      <c r="C1923" s="14" t="str">
        <f>MID(B1923,FIND(",",B1923)+2,FIND(".",B1923)-FIND(",",B1923))</f>
        <v xml:space="preserve">Mr. </v>
      </c>
      <c r="D1923" s="8" t="str">
        <f>TRIM(MID(B1923,FIND(".",B1923)+1,LEN(B1923)))</f>
        <v>Christopher J</v>
      </c>
      <c r="E1923" s="8" t="str">
        <f>LEFT(B1923,FIND(",",B1923)-1)</f>
        <v>Garges</v>
      </c>
      <c r="F1923" s="8" t="str">
        <f>CONCATENATE(C1923,"",D1923," ",E1923)</f>
        <v>Mr. Christopher J Garges</v>
      </c>
    </row>
    <row r="1924" spans="1:6" x14ac:dyDescent="0.3">
      <c r="A1924" s="10" t="s">
        <v>1254</v>
      </c>
      <c r="B1924" s="10" t="s">
        <v>1255</v>
      </c>
      <c r="C1924" s="14" t="str">
        <f>MID(B1924,FIND(",",B1924)+2,FIND(".",B1924)-FIND(",",B1924))</f>
        <v xml:space="preserve">Mr. </v>
      </c>
      <c r="D1924" s="8" t="str">
        <f>TRIM(MID(B1924,FIND(".",B1924)+1,LEN(B1924)))</f>
        <v>Mario Sr.</v>
      </c>
      <c r="E1924" s="8" t="str">
        <f>LEFT(B1924,FIND(",",B1924)-1)</f>
        <v>Rivel</v>
      </c>
      <c r="F1924" s="8" t="str">
        <f>CONCATENATE(C1924,"",D1924," ",E1924)</f>
        <v>Mr. Mario Sr. Rivel</v>
      </c>
    </row>
    <row r="1925" spans="1:6" x14ac:dyDescent="0.3">
      <c r="A1925" s="10" t="s">
        <v>1256</v>
      </c>
      <c r="B1925" s="10" t="s">
        <v>1257</v>
      </c>
      <c r="C1925" s="14" t="str">
        <f>MID(B1925,FIND(",",B1925)+2,FIND(".",B1925)-FIND(",",B1925))</f>
        <v xml:space="preserve">Mrs. </v>
      </c>
      <c r="D1925" s="8" t="str">
        <f>TRIM(MID(B1925,FIND(".",B1925)+1,LEN(B1925)))</f>
        <v>Meghann R.</v>
      </c>
      <c r="E1925" s="8" t="str">
        <f>LEFT(B1925,FIND(",",B1925)-1)</f>
        <v>Lawson</v>
      </c>
      <c r="F1925" s="8" t="str">
        <f>CONCATENATE(C1925,"",D1925," ",E1925)</f>
        <v>Mrs. Meghann R. Lawson</v>
      </c>
    </row>
    <row r="1926" spans="1:6" x14ac:dyDescent="0.3">
      <c r="A1926" s="10" t="s">
        <v>1258</v>
      </c>
      <c r="B1926" s="10" t="s">
        <v>1259</v>
      </c>
      <c r="C1926" s="14" t="str">
        <f>MID(B1926,FIND(",",B1926)+2,FIND(".",B1926)-FIND(",",B1926))</f>
        <v xml:space="preserve">Mr. </v>
      </c>
      <c r="D1926" s="8" t="str">
        <f>TRIM(MID(B1926,FIND(".",B1926)+1,LEN(B1926)))</f>
        <v>Scott M</v>
      </c>
      <c r="E1926" s="8" t="str">
        <f>LEFT(B1926,FIND(",",B1926)-1)</f>
        <v>Cale</v>
      </c>
      <c r="F1926" s="8" t="str">
        <f>CONCATENATE(C1926,"",D1926," ",E1926)</f>
        <v>Mr. Scott M Cale</v>
      </c>
    </row>
    <row r="1927" spans="1:6" x14ac:dyDescent="0.3">
      <c r="A1927" s="10" t="s">
        <v>126</v>
      </c>
      <c r="B1927" s="10" t="s">
        <v>127</v>
      </c>
      <c r="C1927" s="14" t="str">
        <f>MID(B1927,FIND(",",B1927)+2,FIND(".",B1927)-FIND(",",B1927))</f>
        <v xml:space="preserve">Ms. </v>
      </c>
      <c r="D1927" s="8" t="str">
        <f>TRIM(MID(B1927,FIND(".",B1927)+1,LEN(B1927)))</f>
        <v>Casey</v>
      </c>
      <c r="E1927" s="8" t="str">
        <f>LEFT(B1927,FIND(",",B1927)-1)</f>
        <v>Dunn</v>
      </c>
      <c r="F1927" s="8" t="str">
        <f>CONCATENATE(C1927,"",D1927," ",E1927)</f>
        <v>Ms. Casey Dunn</v>
      </c>
    </row>
    <row r="1928" spans="1:6" x14ac:dyDescent="0.3">
      <c r="A1928" s="10" t="s">
        <v>1260</v>
      </c>
      <c r="B1928" s="10" t="s">
        <v>1261</v>
      </c>
      <c r="C1928" s="14" t="str">
        <f>MID(B1928,FIND(",",B1928)+2,FIND(".",B1928)-FIND(",",B1928))</f>
        <v xml:space="preserve">Ms. </v>
      </c>
      <c r="D1928" s="8" t="str">
        <f>TRIM(MID(B1928,FIND(".",B1928)+1,LEN(B1928)))</f>
        <v>Caitlin E.</v>
      </c>
      <c r="E1928" s="8" t="str">
        <f>LEFT(B1928,FIND(",",B1928)-1)</f>
        <v>Phillips</v>
      </c>
      <c r="F1928" s="8" t="str">
        <f>CONCATENATE(C1928,"",D1928," ",E1928)</f>
        <v>Ms. Caitlin E. Phillips</v>
      </c>
    </row>
    <row r="1929" spans="1:6" x14ac:dyDescent="0.3">
      <c r="A1929" s="10" t="s">
        <v>1262</v>
      </c>
      <c r="B1929" s="10" t="s">
        <v>1263</v>
      </c>
      <c r="C1929" s="14" t="str">
        <f>MID(B1929,FIND(",",B1929)+2,FIND(".",B1929)-FIND(",",B1929))</f>
        <v xml:space="preserve">Mrs. </v>
      </c>
      <c r="D1929" s="8" t="str">
        <f>TRIM(MID(B1929,FIND(".",B1929)+1,LEN(B1929)))</f>
        <v>Samantha A.</v>
      </c>
      <c r="E1929" s="8" t="str">
        <f>LEFT(B1929,FIND(",",B1929)-1)</f>
        <v>Stewart</v>
      </c>
      <c r="F1929" s="8" t="str">
        <f>CONCATENATE(C1929,"",D1929," ",E1929)</f>
        <v>Mrs. Samantha A. Stewart</v>
      </c>
    </row>
    <row r="1930" spans="1:6" x14ac:dyDescent="0.3">
      <c r="A1930" s="10" t="s">
        <v>1264</v>
      </c>
      <c r="B1930" s="10" t="s">
        <v>1265</v>
      </c>
      <c r="C1930" s="14" t="str">
        <f>MID(B1930,FIND(",",B1930)+2,FIND(".",B1930)-FIND(",",B1930))</f>
        <v xml:space="preserve">Mr. </v>
      </c>
      <c r="D1930" s="8" t="str">
        <f>TRIM(MID(B1930,FIND(".",B1930)+1,LEN(B1930)))</f>
        <v>Erik</v>
      </c>
      <c r="E1930" s="8" t="str">
        <f>LEFT(B1930,FIND(",",B1930)-1)</f>
        <v>Drotz</v>
      </c>
      <c r="F1930" s="8" t="str">
        <f>CONCATENATE(C1930,"",D1930," ",E1930)</f>
        <v>Mr. Erik Drotz</v>
      </c>
    </row>
    <row r="1931" spans="1:6" x14ac:dyDescent="0.3">
      <c r="A1931" s="10" t="s">
        <v>1266</v>
      </c>
      <c r="B1931" s="10" t="s">
        <v>1267</v>
      </c>
      <c r="C1931" s="14" t="str">
        <f>MID(B1931,FIND(",",B1931)+2,FIND(".",B1931)-FIND(",",B1931))</f>
        <v xml:space="preserve">Mr. </v>
      </c>
      <c r="D1931" s="8" t="str">
        <f>TRIM(MID(B1931,FIND(".",B1931)+1,LEN(B1931)))</f>
        <v>Christopher</v>
      </c>
      <c r="E1931" s="8" t="str">
        <f>LEFT(B1931,FIND(",",B1931)-1)</f>
        <v>Mutai</v>
      </c>
      <c r="F1931" s="8" t="str">
        <f>CONCATENATE(C1931,"",D1931," ",E1931)</f>
        <v>Mr. Christopher Mutai</v>
      </c>
    </row>
    <row r="1932" spans="1:6" x14ac:dyDescent="0.3">
      <c r="A1932" s="10" t="s">
        <v>1268</v>
      </c>
      <c r="B1932" s="10" t="s">
        <v>1269</v>
      </c>
      <c r="C1932" s="14" t="str">
        <f>MID(B1932,FIND(",",B1932)+2,FIND(".",B1932)-FIND(",",B1932))</f>
        <v xml:space="preserve">Mrs. </v>
      </c>
      <c r="D1932" s="8" t="str">
        <f>TRIM(MID(B1932,FIND(".",B1932)+1,LEN(B1932)))</f>
        <v>Maya</v>
      </c>
      <c r="E1932" s="8" t="str">
        <f>LEFT(B1932,FIND(",",B1932)-1)</f>
        <v>Lovlien</v>
      </c>
      <c r="F1932" s="8" t="str">
        <f>CONCATENATE(C1932,"",D1932," ",E1932)</f>
        <v>Mrs. Maya Lovlien</v>
      </c>
    </row>
    <row r="1933" spans="1:6" x14ac:dyDescent="0.3">
      <c r="A1933" s="10" t="s">
        <v>1270</v>
      </c>
      <c r="B1933" s="10" t="s">
        <v>1271</v>
      </c>
      <c r="C1933" s="14" t="str">
        <f>MID(B1933,FIND(",",B1933)+2,FIND(".",B1933)-FIND(",",B1933))</f>
        <v xml:space="preserve">Mr. </v>
      </c>
      <c r="D1933" s="8" t="str">
        <f>TRIM(MID(B1933,FIND(".",B1933)+1,LEN(B1933)))</f>
        <v>Zachary T</v>
      </c>
      <c r="E1933" s="8" t="str">
        <f>LEFT(B1933,FIND(",",B1933)-1)</f>
        <v>Bruns</v>
      </c>
      <c r="F1933" s="8" t="str">
        <f>CONCATENATE(C1933,"",D1933," ",E1933)</f>
        <v>Mr. Zachary T Bruns</v>
      </c>
    </row>
    <row r="1934" spans="1:6" x14ac:dyDescent="0.3">
      <c r="A1934" s="10" t="s">
        <v>1272</v>
      </c>
      <c r="B1934" s="10" t="s">
        <v>1273</v>
      </c>
      <c r="C1934" s="14" t="str">
        <f>MID(B1934,FIND(",",B1934)+2,FIND(".",B1934)-FIND(",",B1934))</f>
        <v xml:space="preserve">Mrs. </v>
      </c>
      <c r="D1934" s="8" t="str">
        <f>TRIM(MID(B1934,FIND(".",B1934)+1,LEN(B1934)))</f>
        <v>Hilda</v>
      </c>
      <c r="E1934" s="8" t="str">
        <f>LEFT(B1934,FIND(",",B1934)-1)</f>
        <v>Stoney</v>
      </c>
      <c r="F1934" s="8" t="str">
        <f>CONCATENATE(C1934,"",D1934," ",E1934)</f>
        <v>Mrs. Hilda Stoney</v>
      </c>
    </row>
    <row r="1935" spans="1:6" x14ac:dyDescent="0.3">
      <c r="A1935" s="10" t="s">
        <v>1274</v>
      </c>
      <c r="B1935" s="10" t="s">
        <v>1275</v>
      </c>
      <c r="C1935" s="14" t="str">
        <f>MID(B1935,FIND(",",B1935)+2,FIND(".",B1935)-FIND(",",B1935))</f>
        <v xml:space="preserve">Ms. </v>
      </c>
      <c r="D1935" s="8" t="str">
        <f>TRIM(MID(B1935,FIND(".",B1935)+1,LEN(B1935)))</f>
        <v>Stephanie</v>
      </c>
      <c r="E1935" s="8" t="str">
        <f>LEFT(B1935,FIND(",",B1935)-1)</f>
        <v>Markert</v>
      </c>
      <c r="F1935" s="8" t="str">
        <f>CONCATENATE(C1935,"",D1935," ",E1935)</f>
        <v>Ms. Stephanie Markert</v>
      </c>
    </row>
    <row r="1936" spans="1:6" x14ac:dyDescent="0.3">
      <c r="A1936" s="10" t="s">
        <v>1276</v>
      </c>
      <c r="B1936" s="10" t="s">
        <v>1277</v>
      </c>
      <c r="C1936" s="14" t="str">
        <f>MID(B1936,FIND(",",B1936)+2,FIND(".",B1936)-FIND(",",B1936))</f>
        <v xml:space="preserve">Mr. </v>
      </c>
      <c r="D1936" s="8" t="str">
        <f>TRIM(MID(B1936,FIND(".",B1936)+1,LEN(B1936)))</f>
        <v>Doug</v>
      </c>
      <c r="E1936" s="8" t="str">
        <f>LEFT(B1936,FIND(",",B1936)-1)</f>
        <v>McLucas</v>
      </c>
      <c r="F1936" s="8" t="str">
        <f>CONCATENATE(C1936,"",D1936," ",E1936)</f>
        <v>Mr. Doug McLucas</v>
      </c>
    </row>
    <row r="1937" spans="1:6" x14ac:dyDescent="0.3">
      <c r="A1937" s="10" t="s">
        <v>1278</v>
      </c>
      <c r="B1937" s="10" t="s">
        <v>1279</v>
      </c>
      <c r="C1937" s="14" t="str">
        <f>MID(B1937,FIND(",",B1937)+2,FIND(".",B1937)-FIND(",",B1937))</f>
        <v xml:space="preserve">Ms. </v>
      </c>
      <c r="D1937" s="8" t="str">
        <f>TRIM(MID(B1937,FIND(".",B1937)+1,LEN(B1937)))</f>
        <v>Bethany N.</v>
      </c>
      <c r="E1937" s="8" t="str">
        <f>LEFT(B1937,FIND(",",B1937)-1)</f>
        <v>Erwin</v>
      </c>
      <c r="F1937" s="8" t="str">
        <f>CONCATENATE(C1937,"",D1937," ",E1937)</f>
        <v>Ms. Bethany N. Erwin</v>
      </c>
    </row>
    <row r="1938" spans="1:6" x14ac:dyDescent="0.3">
      <c r="A1938" s="10" t="s">
        <v>128</v>
      </c>
      <c r="B1938" s="10" t="s">
        <v>129</v>
      </c>
      <c r="C1938" s="14" t="str">
        <f>MID(B1938,FIND(",",B1938)+2,FIND(".",B1938)-FIND(",",B1938))</f>
        <v xml:space="preserve">Mr. </v>
      </c>
      <c r="D1938" s="8" t="str">
        <f>TRIM(MID(B1938,FIND(".",B1938)+1,LEN(B1938)))</f>
        <v>David</v>
      </c>
      <c r="E1938" s="8" t="str">
        <f>LEFT(B1938,FIND(",",B1938)-1)</f>
        <v>Blitzer</v>
      </c>
      <c r="F1938" s="8" t="str">
        <f>CONCATENATE(C1938,"",D1938," ",E1938)</f>
        <v>Mr. David Blitzer</v>
      </c>
    </row>
    <row r="1939" spans="1:6" x14ac:dyDescent="0.3">
      <c r="A1939" s="10" t="s">
        <v>1280</v>
      </c>
      <c r="B1939" s="10" t="s">
        <v>1281</v>
      </c>
      <c r="C1939" s="14" t="str">
        <f>MID(B1939,FIND(",",B1939)+2,FIND(".",B1939)-FIND(",",B1939))</f>
        <v xml:space="preserve">Mrs. </v>
      </c>
      <c r="D1939" s="8" t="str">
        <f>TRIM(MID(B1939,FIND(".",B1939)+1,LEN(B1939)))</f>
        <v>Sandra H</v>
      </c>
      <c r="E1939" s="8" t="str">
        <f>LEFT(B1939,FIND(",",B1939)-1)</f>
        <v>Osborne</v>
      </c>
      <c r="F1939" s="8" t="str">
        <f>CONCATENATE(C1939,"",D1939," ",E1939)</f>
        <v>Mrs. Sandra H Osborne</v>
      </c>
    </row>
    <row r="1940" spans="1:6" x14ac:dyDescent="0.3">
      <c r="A1940" s="10" t="s">
        <v>1282</v>
      </c>
      <c r="B1940" s="10" t="s">
        <v>1283</v>
      </c>
      <c r="C1940" s="14" t="str">
        <f>MID(B1940,FIND(",",B1940)+2,FIND(".",B1940)-FIND(",",B1940))</f>
        <v xml:space="preserve">Mr. </v>
      </c>
      <c r="D1940" s="8" t="str">
        <f>TRIM(MID(B1940,FIND(".",B1940)+1,LEN(B1940)))</f>
        <v>Takuo</v>
      </c>
      <c r="E1940" s="8" t="str">
        <f>LEFT(B1940,FIND(",",B1940)-1)</f>
        <v>Otsuka</v>
      </c>
      <c r="F1940" s="8" t="str">
        <f>CONCATENATE(C1940,"",D1940," ",E1940)</f>
        <v>Mr. Takuo Otsuka</v>
      </c>
    </row>
    <row r="1941" spans="1:6" x14ac:dyDescent="0.3">
      <c r="A1941" s="10" t="s">
        <v>1284</v>
      </c>
      <c r="B1941" s="10" t="s">
        <v>1285</v>
      </c>
      <c r="C1941" s="14" t="str">
        <f>MID(B1941,FIND(",",B1941)+2,FIND(".",B1941)-FIND(",",B1941))</f>
        <v xml:space="preserve">Ms. </v>
      </c>
      <c r="D1941" s="8" t="str">
        <f>TRIM(MID(B1941,FIND(".",B1941)+1,LEN(B1941)))</f>
        <v>Kelly A.</v>
      </c>
      <c r="E1941" s="8" t="str">
        <f>LEFT(B1941,FIND(",",B1941)-1)</f>
        <v>Smith</v>
      </c>
      <c r="F1941" s="8" t="str">
        <f>CONCATENATE(C1941,"",D1941," ",E1941)</f>
        <v>Ms. Kelly A. Smith</v>
      </c>
    </row>
    <row r="1942" spans="1:6" x14ac:dyDescent="0.3">
      <c r="A1942" s="10" t="s">
        <v>1286</v>
      </c>
      <c r="B1942" s="10" t="s">
        <v>1287</v>
      </c>
      <c r="C1942" s="14" t="str">
        <f>MID(B1942,FIND(",",B1942)+2,FIND(".",B1942)-FIND(",",B1942))</f>
        <v xml:space="preserve">Mr. </v>
      </c>
      <c r="D1942" s="8" t="str">
        <f>TRIM(MID(B1942,FIND(".",B1942)+1,LEN(B1942)))</f>
        <v>Scott</v>
      </c>
      <c r="E1942" s="8" t="str">
        <f>LEFT(B1942,FIND(",",B1942)-1)</f>
        <v>Myers</v>
      </c>
      <c r="F1942" s="8" t="str">
        <f>CONCATENATE(C1942,"",D1942," ",E1942)</f>
        <v>Mr. Scott Myers</v>
      </c>
    </row>
    <row r="1943" spans="1:6" x14ac:dyDescent="0.3">
      <c r="A1943" s="10" t="s">
        <v>1288</v>
      </c>
      <c r="B1943" s="10" t="s">
        <v>1289</v>
      </c>
      <c r="C1943" s="14" t="str">
        <f>MID(B1943,FIND(",",B1943)+2,FIND(".",B1943)-FIND(",",B1943))</f>
        <v xml:space="preserve">Mr. </v>
      </c>
      <c r="D1943" s="8" t="str">
        <f>TRIM(MID(B1943,FIND(".",B1943)+1,LEN(B1943)))</f>
        <v>Benoit</v>
      </c>
      <c r="E1943" s="8" t="str">
        <f>LEFT(B1943,FIND(",",B1943)-1)</f>
        <v>Cote</v>
      </c>
      <c r="F1943" s="8" t="str">
        <f>CONCATENATE(C1943,"",D1943," ",E1943)</f>
        <v>Mr. Benoit Cote</v>
      </c>
    </row>
    <row r="1944" spans="1:6" x14ac:dyDescent="0.3">
      <c r="A1944" s="10" t="s">
        <v>1290</v>
      </c>
      <c r="B1944" s="10" t="s">
        <v>1291</v>
      </c>
      <c r="C1944" s="14" t="str">
        <f>MID(B1944,FIND(",",B1944)+2,FIND(".",B1944)-FIND(",",B1944))</f>
        <v xml:space="preserve">Ms. </v>
      </c>
      <c r="D1944" s="8" t="str">
        <f>TRIM(MID(B1944,FIND(".",B1944)+1,LEN(B1944)))</f>
        <v>Elizabeth M.</v>
      </c>
      <c r="E1944" s="8" t="str">
        <f>LEFT(B1944,FIND(",",B1944)-1)</f>
        <v>Ehrhardt</v>
      </c>
      <c r="F1944" s="8" t="str">
        <f>CONCATENATE(C1944,"",D1944," ",E1944)</f>
        <v>Ms. Elizabeth M. Ehrhardt</v>
      </c>
    </row>
    <row r="1945" spans="1:6" x14ac:dyDescent="0.3">
      <c r="A1945" s="10" t="s">
        <v>1292</v>
      </c>
      <c r="B1945" s="10" t="s">
        <v>1293</v>
      </c>
      <c r="C1945" s="14" t="str">
        <f>MID(B1945,FIND(",",B1945)+2,FIND(".",B1945)-FIND(",",B1945))</f>
        <v xml:space="preserve">Ms. </v>
      </c>
      <c r="D1945" s="8" t="str">
        <f>TRIM(MID(B1945,FIND(".",B1945)+1,LEN(B1945)))</f>
        <v>Jessica A.</v>
      </c>
      <c r="E1945" s="8" t="str">
        <f>LEFT(B1945,FIND(",",B1945)-1)</f>
        <v>Petersen</v>
      </c>
      <c r="F1945" s="8" t="str">
        <f>CONCATENATE(C1945,"",D1945," ",E1945)</f>
        <v>Ms. Jessica A. Petersen</v>
      </c>
    </row>
    <row r="1946" spans="1:6" x14ac:dyDescent="0.3">
      <c r="A1946" s="10" t="s">
        <v>1294</v>
      </c>
      <c r="B1946" s="10" t="s">
        <v>1295</v>
      </c>
      <c r="C1946" s="14" t="str">
        <f>MID(B1946,FIND(",",B1946)+2,FIND(".",B1946)-FIND(",",B1946))</f>
        <v xml:space="preserve">Ms. </v>
      </c>
      <c r="D1946" s="8" t="str">
        <f>TRIM(MID(B1946,FIND(".",B1946)+1,LEN(B1946)))</f>
        <v>Monica K</v>
      </c>
      <c r="E1946" s="8" t="str">
        <f>LEFT(B1946,FIND(",",B1946)-1)</f>
        <v>Ertel</v>
      </c>
      <c r="F1946" s="8" t="str">
        <f>CONCATENATE(C1946,"",D1946," ",E1946)</f>
        <v>Ms. Monica K Ertel</v>
      </c>
    </row>
    <row r="1947" spans="1:6" x14ac:dyDescent="0.3">
      <c r="A1947" s="10" t="s">
        <v>1296</v>
      </c>
      <c r="B1947" s="10" t="s">
        <v>1297</v>
      </c>
      <c r="C1947" s="14" t="str">
        <f>MID(B1947,FIND(",",B1947)+2,FIND(".",B1947)-FIND(",",B1947))</f>
        <v xml:space="preserve">Mr. </v>
      </c>
      <c r="D1947" s="8" t="str">
        <f>TRIM(MID(B1947,FIND(".",B1947)+1,LEN(B1947)))</f>
        <v>Kevin L</v>
      </c>
      <c r="E1947" s="8" t="str">
        <f>LEFT(B1947,FIND(",",B1947)-1)</f>
        <v>Lanza</v>
      </c>
      <c r="F1947" s="8" t="str">
        <f>CONCATENATE(C1947,"",D1947," ",E1947)</f>
        <v>Mr. Kevin L Lanza</v>
      </c>
    </row>
    <row r="1948" spans="1:6" x14ac:dyDescent="0.3">
      <c r="A1948" s="10" t="s">
        <v>1298</v>
      </c>
      <c r="B1948" s="10" t="s">
        <v>1299</v>
      </c>
      <c r="C1948" s="14" t="str">
        <f>MID(B1948,FIND(",",B1948)+2,FIND(".",B1948)-FIND(",",B1948))</f>
        <v xml:space="preserve">Mr. </v>
      </c>
      <c r="D1948" s="8" t="str">
        <f>TRIM(MID(B1948,FIND(".",B1948)+1,LEN(B1948)))</f>
        <v>Gregory</v>
      </c>
      <c r="E1948" s="8" t="str">
        <f>LEFT(B1948,FIND(",",B1948)-1)</f>
        <v>Picklesimer</v>
      </c>
      <c r="F1948" s="8" t="str">
        <f>CONCATENATE(C1948,"",D1948," ",E1948)</f>
        <v>Mr. Gregory Picklesimer</v>
      </c>
    </row>
    <row r="1949" spans="1:6" x14ac:dyDescent="0.3">
      <c r="A1949" s="10" t="s">
        <v>130</v>
      </c>
      <c r="B1949" s="10" t="s">
        <v>131</v>
      </c>
      <c r="C1949" s="14" t="str">
        <f>MID(B1949,FIND(",",B1949)+2,FIND(".",B1949)-FIND(",",B1949))</f>
        <v xml:space="preserve">Mr. </v>
      </c>
      <c r="D1949" s="8" t="str">
        <f>TRIM(MID(B1949,FIND(".",B1949)+1,LEN(B1949)))</f>
        <v>Bryson C.</v>
      </c>
      <c r="E1949" s="8" t="str">
        <f>LEFT(B1949,FIND(",",B1949)-1)</f>
        <v>Smith</v>
      </c>
      <c r="F1949" s="8" t="str">
        <f>CONCATENATE(C1949,"",D1949," ",E1949)</f>
        <v>Mr. Bryson C. Smith</v>
      </c>
    </row>
    <row r="1950" spans="1:6" x14ac:dyDescent="0.3">
      <c r="A1950" s="10" t="s">
        <v>1300</v>
      </c>
      <c r="B1950" s="10" t="s">
        <v>1301</v>
      </c>
      <c r="C1950" s="14" t="str">
        <f>MID(B1950,FIND(",",B1950)+2,FIND(".",B1950)-FIND(",",B1950))</f>
        <v xml:space="preserve">Ms. </v>
      </c>
      <c r="D1950" s="8" t="str">
        <f>TRIM(MID(B1950,FIND(".",B1950)+1,LEN(B1950)))</f>
        <v>Della</v>
      </c>
      <c r="E1950" s="8" t="str">
        <f>LEFT(B1950,FIND(",",B1950)-1)</f>
        <v>Giles</v>
      </c>
      <c r="F1950" s="8" t="str">
        <f>CONCATENATE(C1950,"",D1950," ",E1950)</f>
        <v>Ms. Della Giles</v>
      </c>
    </row>
    <row r="1951" spans="1:6" x14ac:dyDescent="0.3">
      <c r="A1951" s="10" t="s">
        <v>1302</v>
      </c>
      <c r="B1951" s="10" t="s">
        <v>1303</v>
      </c>
      <c r="C1951" s="14" t="str">
        <f>MID(B1951,FIND(",",B1951)+2,FIND(".",B1951)-FIND(",",B1951))</f>
        <v xml:space="preserve">Mr. </v>
      </c>
      <c r="D1951" s="8" t="str">
        <f>TRIM(MID(B1951,FIND(".",B1951)+1,LEN(B1951)))</f>
        <v>David</v>
      </c>
      <c r="E1951" s="8" t="str">
        <f>LEFT(B1951,FIND(",",B1951)-1)</f>
        <v>Harmon</v>
      </c>
      <c r="F1951" s="8" t="str">
        <f>CONCATENATE(C1951,"",D1951," ",E1951)</f>
        <v>Mr. David Harmon</v>
      </c>
    </row>
    <row r="1952" spans="1:6" x14ac:dyDescent="0.3">
      <c r="A1952" s="10" t="s">
        <v>1304</v>
      </c>
      <c r="B1952" s="10" t="s">
        <v>1305</v>
      </c>
      <c r="C1952" s="14" t="str">
        <f>MID(B1952,FIND(",",B1952)+2,FIND(".",B1952)-FIND(",",B1952))</f>
        <v xml:space="preserve">Ms. </v>
      </c>
      <c r="D1952" s="8" t="str">
        <f>TRIM(MID(B1952,FIND(".",B1952)+1,LEN(B1952)))</f>
        <v>Victoria</v>
      </c>
      <c r="E1952" s="8" t="str">
        <f>LEFT(B1952,FIND(",",B1952)-1)</f>
        <v>Pennings</v>
      </c>
      <c r="F1952" s="8" t="str">
        <f>CONCATENATE(C1952,"",D1952," ",E1952)</f>
        <v>Ms. Victoria Pennings</v>
      </c>
    </row>
    <row r="1953" spans="1:6" x14ac:dyDescent="0.3">
      <c r="A1953" s="10" t="s">
        <v>1306</v>
      </c>
      <c r="B1953" s="10" t="s">
        <v>1307</v>
      </c>
      <c r="C1953" s="14" t="str">
        <f>MID(B1953,FIND(",",B1953)+2,FIND(".",B1953)-FIND(",",B1953))</f>
        <v xml:space="preserve">Mr. </v>
      </c>
      <c r="D1953" s="8" t="str">
        <f>TRIM(MID(B1953,FIND(".",B1953)+1,LEN(B1953)))</f>
        <v>Tasos</v>
      </c>
      <c r="E1953" s="8" t="str">
        <f>LEFT(B1953,FIND(",",B1953)-1)</f>
        <v>Tseronis</v>
      </c>
      <c r="F1953" s="8" t="str">
        <f>CONCATENATE(C1953,"",D1953," ",E1953)</f>
        <v>Mr. Tasos Tseronis</v>
      </c>
    </row>
    <row r="1954" spans="1:6" x14ac:dyDescent="0.3">
      <c r="A1954" s="10" t="s">
        <v>1308</v>
      </c>
      <c r="B1954" s="10" t="s">
        <v>1309</v>
      </c>
      <c r="C1954" s="14" t="str">
        <f>MID(B1954,FIND(",",B1954)+2,FIND(".",B1954)-FIND(",",B1954))</f>
        <v xml:space="preserve">Mr. </v>
      </c>
      <c r="D1954" s="8" t="str">
        <f>TRIM(MID(B1954,FIND(".",B1954)+1,LEN(B1954)))</f>
        <v>Thomas</v>
      </c>
      <c r="E1954" s="8" t="str">
        <f>LEFT(B1954,FIND(",",B1954)-1)</f>
        <v>Aliff</v>
      </c>
      <c r="F1954" s="8" t="str">
        <f>CONCATENATE(C1954,"",D1954," ",E1954)</f>
        <v>Mr. Thomas Aliff</v>
      </c>
    </row>
    <row r="1955" spans="1:6" x14ac:dyDescent="0.3">
      <c r="A1955" s="10" t="s">
        <v>1310</v>
      </c>
      <c r="B1955" s="10" t="s">
        <v>1311</v>
      </c>
      <c r="C1955" s="14" t="str">
        <f>MID(B1955,FIND(",",B1955)+2,FIND(".",B1955)-FIND(",",B1955))</f>
        <v xml:space="preserve">Mr. </v>
      </c>
      <c r="D1955" s="8" t="str">
        <f>TRIM(MID(B1955,FIND(".",B1955)+1,LEN(B1955)))</f>
        <v>Lukasz</v>
      </c>
      <c r="E1955" s="8" t="str">
        <f>LEFT(B1955,FIND(",",B1955)-1)</f>
        <v>Willenberg</v>
      </c>
      <c r="F1955" s="8" t="str">
        <f>CONCATENATE(C1955,"",D1955," ",E1955)</f>
        <v>Mr. Lukasz Willenberg</v>
      </c>
    </row>
    <row r="1956" spans="1:6" x14ac:dyDescent="0.3">
      <c r="A1956" s="10" t="s">
        <v>1312</v>
      </c>
      <c r="B1956" s="10" t="s">
        <v>1313</v>
      </c>
      <c r="C1956" s="14" t="str">
        <f>MID(B1956,FIND(",",B1956)+2,FIND(".",B1956)-FIND(",",B1956))</f>
        <v xml:space="preserve">Mr. </v>
      </c>
      <c r="D1956" s="8" t="str">
        <f>TRIM(MID(B1956,FIND(".",B1956)+1,LEN(B1956)))</f>
        <v>Matthew A.</v>
      </c>
      <c r="E1956" s="8" t="str">
        <f>LEFT(B1956,FIND(",",B1956)-1)</f>
        <v>Millett</v>
      </c>
      <c r="F1956" s="8" t="str">
        <f>CONCATENATE(C1956,"",D1956," ",E1956)</f>
        <v>Mr. Matthew A. Millett</v>
      </c>
    </row>
    <row r="1957" spans="1:6" x14ac:dyDescent="0.3">
      <c r="A1957" s="10" t="s">
        <v>1314</v>
      </c>
      <c r="B1957" s="10" t="s">
        <v>1315</v>
      </c>
      <c r="C1957" s="14" t="str">
        <f>MID(B1957,FIND(",",B1957)+2,FIND(".",B1957)-FIND(",",B1957))</f>
        <v xml:space="preserve">Ms. </v>
      </c>
      <c r="D1957" s="8" t="str">
        <f>TRIM(MID(B1957,FIND(".",B1957)+1,LEN(B1957)))</f>
        <v>Meta</v>
      </c>
      <c r="E1957" s="8" t="str">
        <f>LEFT(B1957,FIND(",",B1957)-1)</f>
        <v>Haley</v>
      </c>
      <c r="F1957" s="8" t="str">
        <f>CONCATENATE(C1957,"",D1957," ",E1957)</f>
        <v>Ms. Meta Haley</v>
      </c>
    </row>
    <row r="1958" spans="1:6" x14ac:dyDescent="0.3">
      <c r="A1958" s="10" t="s">
        <v>1316</v>
      </c>
      <c r="B1958" s="10" t="s">
        <v>1317</v>
      </c>
      <c r="C1958" s="14" t="str">
        <f>MID(B1958,FIND(",",B1958)+2,FIND(".",B1958)-FIND(",",B1958))</f>
        <v xml:space="preserve">Ms. </v>
      </c>
      <c r="D1958" s="8" t="str">
        <f>TRIM(MID(B1958,FIND(".",B1958)+1,LEN(B1958)))</f>
        <v>Rachel E</v>
      </c>
      <c r="E1958" s="8" t="str">
        <f>LEFT(B1958,FIND(",",B1958)-1)</f>
        <v>Ackerman</v>
      </c>
      <c r="F1958" s="8" t="str">
        <f>CONCATENATE(C1958,"",D1958," ",E1958)</f>
        <v>Ms. Rachel E Ackerman</v>
      </c>
    </row>
    <row r="1959" spans="1:6" x14ac:dyDescent="0.3">
      <c r="A1959" s="10" t="s">
        <v>1318</v>
      </c>
      <c r="B1959" s="10" t="s">
        <v>1319</v>
      </c>
      <c r="C1959" s="14" t="str">
        <f>MID(B1959,FIND(",",B1959)+2,FIND(".",B1959)-FIND(",",B1959))</f>
        <v xml:space="preserve">Ms. </v>
      </c>
      <c r="D1959" s="8" t="str">
        <f>TRIM(MID(B1959,FIND(".",B1959)+1,LEN(B1959)))</f>
        <v>Angelica</v>
      </c>
      <c r="E1959" s="8" t="str">
        <f>LEFT(B1959,FIND(",",B1959)-1)</f>
        <v>Valdez</v>
      </c>
      <c r="F1959" s="8" t="str">
        <f>CONCATENATE(C1959,"",D1959," ",E1959)</f>
        <v>Ms. Angelica Valdez</v>
      </c>
    </row>
    <row r="1960" spans="1:6" x14ac:dyDescent="0.3">
      <c r="A1960" s="10" t="s">
        <v>132</v>
      </c>
      <c r="B1960" s="10" t="s">
        <v>133</v>
      </c>
      <c r="C1960" s="14" t="str">
        <f>MID(B1960,FIND(",",B1960)+2,FIND(".",B1960)-FIND(",",B1960))</f>
        <v xml:space="preserve">Ms. </v>
      </c>
      <c r="D1960" s="8" t="str">
        <f>TRIM(MID(B1960,FIND(".",B1960)+1,LEN(B1960)))</f>
        <v>Megan</v>
      </c>
      <c r="E1960" s="8" t="str">
        <f>LEFT(B1960,FIND(",",B1960)-1)</f>
        <v>Hyland</v>
      </c>
      <c r="F1960" s="8" t="str">
        <f>CONCATENATE(C1960,"",D1960," ",E1960)</f>
        <v>Ms. Megan Hyland</v>
      </c>
    </row>
    <row r="1961" spans="1:6" x14ac:dyDescent="0.3">
      <c r="A1961" s="10" t="s">
        <v>1320</v>
      </c>
      <c r="B1961" s="10" t="s">
        <v>1321</v>
      </c>
      <c r="C1961" s="14" t="str">
        <f>MID(B1961,FIND(",",B1961)+2,FIND(".",B1961)-FIND(",",B1961))</f>
        <v xml:space="preserve">Ms. </v>
      </c>
      <c r="D1961" s="8" t="str">
        <f>TRIM(MID(B1961,FIND(".",B1961)+1,LEN(B1961)))</f>
        <v>Kathleen</v>
      </c>
      <c r="E1961" s="8" t="str">
        <f>LEFT(B1961,FIND(",",B1961)-1)</f>
        <v>Michaud</v>
      </c>
      <c r="F1961" s="8" t="str">
        <f>CONCATENATE(C1961,"",D1961," ",E1961)</f>
        <v>Ms. Kathleen Michaud</v>
      </c>
    </row>
    <row r="1962" spans="1:6" x14ac:dyDescent="0.3">
      <c r="A1962" s="10" t="s">
        <v>1322</v>
      </c>
      <c r="B1962" s="10" t="s">
        <v>1323</v>
      </c>
      <c r="C1962" s="14" t="str">
        <f>MID(B1962,FIND(",",B1962)+2,FIND(".",B1962)-FIND(",",B1962))</f>
        <v xml:space="preserve">Mr. </v>
      </c>
      <c r="D1962" s="8" t="str">
        <f>TRIM(MID(B1962,FIND(".",B1962)+1,LEN(B1962)))</f>
        <v>Gabriel D.</v>
      </c>
      <c r="E1962" s="8" t="str">
        <f>LEFT(B1962,FIND(",",B1962)-1)</f>
        <v>Gunnink</v>
      </c>
      <c r="F1962" s="8" t="str">
        <f>CONCATENATE(C1962,"",D1962," ",E1962)</f>
        <v>Mr. Gabriel D. Gunnink</v>
      </c>
    </row>
    <row r="1963" spans="1:6" x14ac:dyDescent="0.3">
      <c r="A1963" s="10" t="s">
        <v>1324</v>
      </c>
      <c r="B1963" s="10" t="s">
        <v>1325</v>
      </c>
      <c r="C1963" s="14" t="str">
        <f>MID(B1963,FIND(",",B1963)+2,FIND(".",B1963)-FIND(",",B1963))</f>
        <v xml:space="preserve">Mr. </v>
      </c>
      <c r="D1963" s="8" t="str">
        <f>TRIM(MID(B1963,FIND(".",B1963)+1,LEN(B1963)))</f>
        <v>Jeff T</v>
      </c>
      <c r="E1963" s="8" t="str">
        <f>LEFT(B1963,FIND(",",B1963)-1)</f>
        <v>Knight</v>
      </c>
      <c r="F1963" s="8" t="str">
        <f>CONCATENATE(C1963,"",D1963," ",E1963)</f>
        <v>Mr. Jeff T Knight</v>
      </c>
    </row>
    <row r="1964" spans="1:6" x14ac:dyDescent="0.3">
      <c r="A1964" s="10" t="s">
        <v>1326</v>
      </c>
      <c r="B1964" s="10" t="s">
        <v>1327</v>
      </c>
      <c r="C1964" s="14" t="str">
        <f>MID(B1964,FIND(",",B1964)+2,FIND(".",B1964)-FIND(",",B1964))</f>
        <v xml:space="preserve">Mr. </v>
      </c>
      <c r="D1964" s="8" t="str">
        <f>TRIM(MID(B1964,FIND(".",B1964)+1,LEN(B1964)))</f>
        <v>Neil D</v>
      </c>
      <c r="E1964" s="8" t="str">
        <f>LEFT(B1964,FIND(",",B1964)-1)</f>
        <v>Grosscup</v>
      </c>
      <c r="F1964" s="8" t="str">
        <f>CONCATENATE(C1964,"",D1964," ",E1964)</f>
        <v>Mr. Neil D Grosscup</v>
      </c>
    </row>
    <row r="1965" spans="1:6" x14ac:dyDescent="0.3">
      <c r="A1965" s="10" t="s">
        <v>1328</v>
      </c>
      <c r="B1965" s="10" t="s">
        <v>1329</v>
      </c>
      <c r="C1965" s="14" t="str">
        <f>MID(B1965,FIND(",",B1965)+2,FIND(".",B1965)-FIND(",",B1965))</f>
        <v xml:space="preserve">Ms. </v>
      </c>
      <c r="D1965" s="8" t="str">
        <f>TRIM(MID(B1965,FIND(".",B1965)+1,LEN(B1965)))</f>
        <v>Katherine L.</v>
      </c>
      <c r="E1965" s="8" t="str">
        <f>LEFT(B1965,FIND(",",B1965)-1)</f>
        <v>Koniuch</v>
      </c>
      <c r="F1965" s="8" t="str">
        <f>CONCATENATE(C1965,"",D1965," ",E1965)</f>
        <v>Ms. Katherine L. Koniuch</v>
      </c>
    </row>
    <row r="1966" spans="1:6" x14ac:dyDescent="0.3">
      <c r="A1966" s="10" t="s">
        <v>1330</v>
      </c>
      <c r="B1966" s="10" t="s">
        <v>1331</v>
      </c>
      <c r="C1966" s="14" t="str">
        <f>MID(B1966,FIND(",",B1966)+2,FIND(".",B1966)-FIND(",",B1966))</f>
        <v xml:space="preserve">Ms. </v>
      </c>
      <c r="D1966" s="8" t="str">
        <f>TRIM(MID(B1966,FIND(".",B1966)+1,LEN(B1966)))</f>
        <v>Ariel E</v>
      </c>
      <c r="E1966" s="8" t="str">
        <f>LEFT(B1966,FIND(",",B1966)-1)</f>
        <v>Heitzman</v>
      </c>
      <c r="F1966" s="8" t="str">
        <f>CONCATENATE(C1966,"",D1966," ",E1966)</f>
        <v>Ms. Ariel E Heitzman</v>
      </c>
    </row>
    <row r="1967" spans="1:6" x14ac:dyDescent="0.3">
      <c r="A1967" s="10" t="s">
        <v>1332</v>
      </c>
      <c r="B1967" s="10" t="s">
        <v>1333</v>
      </c>
      <c r="C1967" s="14" t="str">
        <f>MID(B1967,FIND(",",B1967)+2,FIND(".",B1967)-FIND(",",B1967))</f>
        <v xml:space="preserve">Mr. </v>
      </c>
      <c r="D1967" s="8" t="str">
        <f>TRIM(MID(B1967,FIND(".",B1967)+1,LEN(B1967)))</f>
        <v>Christopher P</v>
      </c>
      <c r="E1967" s="8" t="str">
        <f>LEFT(B1967,FIND(",",B1967)-1)</f>
        <v>Tatton</v>
      </c>
      <c r="F1967" s="8" t="str">
        <f>CONCATENATE(C1967,"",D1967," ",E1967)</f>
        <v>Mr. Christopher P Tatton</v>
      </c>
    </row>
    <row r="1968" spans="1:6" x14ac:dyDescent="0.3">
      <c r="A1968" s="10" t="s">
        <v>1334</v>
      </c>
      <c r="B1968" s="10" t="s">
        <v>1335</v>
      </c>
      <c r="C1968" s="14" t="str">
        <f>MID(B1968,FIND(",",B1968)+2,FIND(".",B1968)-FIND(",",B1968))</f>
        <v xml:space="preserve">Mrs. </v>
      </c>
      <c r="D1968" s="8" t="str">
        <f>TRIM(MID(B1968,FIND(".",B1968)+1,LEN(B1968)))</f>
        <v>Erin M.</v>
      </c>
      <c r="E1968" s="8" t="str">
        <f>LEFT(B1968,FIND(",",B1968)-1)</f>
        <v>Flanagan</v>
      </c>
      <c r="F1968" s="8" t="str">
        <f>CONCATENATE(C1968,"",D1968," ",E1968)</f>
        <v>Mrs. Erin M. Flanagan</v>
      </c>
    </row>
    <row r="1969" spans="1:6" x14ac:dyDescent="0.3">
      <c r="A1969" s="10" t="s">
        <v>1336</v>
      </c>
      <c r="B1969" s="10" t="s">
        <v>1337</v>
      </c>
      <c r="C1969" s="14" t="str">
        <f>MID(B1969,FIND(",",B1969)+2,FIND(".",B1969)-FIND(",",B1969))</f>
        <v xml:space="preserve">Mrs. </v>
      </c>
      <c r="D1969" s="8" t="str">
        <f>TRIM(MID(B1969,FIND(".",B1969)+1,LEN(B1969)))</f>
        <v>Molly K.</v>
      </c>
      <c r="E1969" s="8" t="str">
        <f>LEFT(B1969,FIND(",",B1969)-1)</f>
        <v>Funk</v>
      </c>
      <c r="F1969" s="8" t="str">
        <f>CONCATENATE(C1969,"",D1969," ",E1969)</f>
        <v>Mrs. Molly K. Funk</v>
      </c>
    </row>
    <row r="1970" spans="1:6" x14ac:dyDescent="0.3">
      <c r="A1970" s="10" t="s">
        <v>1338</v>
      </c>
      <c r="B1970" s="10" t="s">
        <v>1339</v>
      </c>
      <c r="C1970" s="14" t="str">
        <f>MID(B1970,FIND(",",B1970)+2,FIND(".",B1970)-FIND(",",B1970))</f>
        <v xml:space="preserve">Mr. </v>
      </c>
      <c r="D1970" s="8" t="str">
        <f>TRIM(MID(B1970,FIND(".",B1970)+1,LEN(B1970)))</f>
        <v>Ryan J.</v>
      </c>
      <c r="E1970" s="8" t="str">
        <f>LEFT(B1970,FIND(",",B1970)-1)</f>
        <v>Davenport</v>
      </c>
      <c r="F1970" s="8" t="str">
        <f>CONCATENATE(C1970,"",D1970," ",E1970)</f>
        <v>Mr. Ryan J. Davenport</v>
      </c>
    </row>
    <row r="1971" spans="1:6" x14ac:dyDescent="0.3">
      <c r="A1971" s="10" t="s">
        <v>134</v>
      </c>
      <c r="B1971" s="10" t="s">
        <v>135</v>
      </c>
      <c r="C1971" s="14" t="str">
        <f>MID(B1971,FIND(",",B1971)+2,FIND(".",B1971)-FIND(",",B1971))</f>
        <v xml:space="preserve">Mr. </v>
      </c>
      <c r="D1971" s="8" t="str">
        <f>TRIM(MID(B1971,FIND(".",B1971)+1,LEN(B1971)))</f>
        <v>Daniel</v>
      </c>
      <c r="E1971" s="8" t="str">
        <f>LEFT(B1971,FIND(",",B1971)-1)</f>
        <v>Ducharme</v>
      </c>
      <c r="F1971" s="8" t="str">
        <f>CONCATENATE(C1971,"",D1971," ",E1971)</f>
        <v>Mr. Daniel Ducharme</v>
      </c>
    </row>
    <row r="1972" spans="1:6" x14ac:dyDescent="0.3">
      <c r="A1972" s="10" t="s">
        <v>1340</v>
      </c>
      <c r="B1972" s="10" t="s">
        <v>1341</v>
      </c>
      <c r="C1972" s="14" t="str">
        <f>MID(B1972,FIND(",",B1972)+2,FIND(".",B1972)-FIND(",",B1972))</f>
        <v xml:space="preserve">Mrs. </v>
      </c>
      <c r="D1972" s="8" t="str">
        <f>TRIM(MID(B1972,FIND(".",B1972)+1,LEN(B1972)))</f>
        <v>Jennifer</v>
      </c>
      <c r="E1972" s="8" t="str">
        <f>LEFT(B1972,FIND(",",B1972)-1)</f>
        <v>Nicholson</v>
      </c>
      <c r="F1972" s="8" t="str">
        <f>CONCATENATE(C1972,"",D1972," ",E1972)</f>
        <v>Mrs. Jennifer Nicholson</v>
      </c>
    </row>
    <row r="1973" spans="1:6" x14ac:dyDescent="0.3">
      <c r="A1973" s="10" t="s">
        <v>1342</v>
      </c>
      <c r="B1973" s="10" t="s">
        <v>1343</v>
      </c>
      <c r="C1973" s="14" t="str">
        <f>MID(B1973,FIND(",",B1973)+2,FIND(".",B1973)-FIND(",",B1973))</f>
        <v xml:space="preserve">Mr. </v>
      </c>
      <c r="D1973" s="8" t="str">
        <f>TRIM(MID(B1973,FIND(".",B1973)+1,LEN(B1973)))</f>
        <v>Daniel M</v>
      </c>
      <c r="E1973" s="8" t="str">
        <f>LEFT(B1973,FIND(",",B1973)-1)</f>
        <v>Lindbloom</v>
      </c>
      <c r="F1973" s="8" t="str">
        <f>CONCATENATE(C1973,"",D1973," ",E1973)</f>
        <v>Mr. Daniel M Lindbloom</v>
      </c>
    </row>
    <row r="1974" spans="1:6" x14ac:dyDescent="0.3">
      <c r="A1974" s="10" t="s">
        <v>1344</v>
      </c>
      <c r="B1974" s="10" t="s">
        <v>1345</v>
      </c>
      <c r="C1974" s="14" t="str">
        <f>MID(B1974,FIND(",",B1974)+2,FIND(".",B1974)-FIND(",",B1974))</f>
        <v xml:space="preserve">Ms. </v>
      </c>
      <c r="D1974" s="8" t="str">
        <f>TRIM(MID(B1974,FIND(".",B1974)+1,LEN(B1974)))</f>
        <v>Hiruni</v>
      </c>
      <c r="E1974" s="8" t="str">
        <f>LEFT(B1974,FIND(",",B1974)-1)</f>
        <v>Wijayaratne</v>
      </c>
      <c r="F1974" s="8" t="str">
        <f>CONCATENATE(C1974,"",D1974," ",E1974)</f>
        <v>Ms. Hiruni Wijayaratne</v>
      </c>
    </row>
    <row r="1975" spans="1:6" x14ac:dyDescent="0.3">
      <c r="A1975" s="10" t="s">
        <v>1346</v>
      </c>
      <c r="B1975" s="10" t="s">
        <v>1347</v>
      </c>
      <c r="C1975" s="14" t="str">
        <f>MID(B1975,FIND(",",B1975)+2,FIND(".",B1975)-FIND(",",B1975))</f>
        <v xml:space="preserve">Ms. </v>
      </c>
      <c r="D1975" s="8" t="str">
        <f>TRIM(MID(B1975,FIND(".",B1975)+1,LEN(B1975)))</f>
        <v>Reina H.</v>
      </c>
      <c r="E1975" s="8" t="str">
        <f>LEFT(B1975,FIND(",",B1975)-1)</f>
        <v>Ainsworth</v>
      </c>
      <c r="F1975" s="8" t="str">
        <f>CONCATENATE(C1975,"",D1975," ",E1975)</f>
        <v>Ms. Reina H. Ainsworth</v>
      </c>
    </row>
    <row r="1976" spans="1:6" x14ac:dyDescent="0.3">
      <c r="A1976" s="10" t="s">
        <v>1348</v>
      </c>
      <c r="B1976" s="10" t="s">
        <v>1349</v>
      </c>
      <c r="C1976" s="14" t="str">
        <f>MID(B1976,FIND(",",B1976)+2,FIND(".",B1976)-FIND(",",B1976))</f>
        <v xml:space="preserve">Ms. </v>
      </c>
      <c r="D1976" s="8" t="str">
        <f>TRIM(MID(B1976,FIND(".",B1976)+1,LEN(B1976)))</f>
        <v>Kristi</v>
      </c>
      <c r="E1976" s="8" t="str">
        <f>LEFT(B1976,FIND(",",B1976)-1)</f>
        <v>Gayagoy</v>
      </c>
      <c r="F1976" s="8" t="str">
        <f>CONCATENATE(C1976,"",D1976," ",E1976)</f>
        <v>Ms. Kristi Gayagoy</v>
      </c>
    </row>
    <row r="1977" spans="1:6" x14ac:dyDescent="0.3">
      <c r="A1977" s="10" t="s">
        <v>1350</v>
      </c>
      <c r="B1977" s="10" t="s">
        <v>1351</v>
      </c>
      <c r="C1977" s="14" t="str">
        <f>MID(B1977,FIND(",",B1977)+2,FIND(".",B1977)-FIND(",",B1977))</f>
        <v xml:space="preserve">Ms. </v>
      </c>
      <c r="D1977" s="8" t="str">
        <f>TRIM(MID(B1977,FIND(".",B1977)+1,LEN(B1977)))</f>
        <v>Meredith L.</v>
      </c>
      <c r="E1977" s="8" t="str">
        <f>LEFT(B1977,FIND(",",B1977)-1)</f>
        <v>Fitzmaurice</v>
      </c>
      <c r="F1977" s="8" t="str">
        <f>CONCATENATE(C1977,"",D1977," ",E1977)</f>
        <v>Ms. Meredith L. Fitzmaurice</v>
      </c>
    </row>
    <row r="1978" spans="1:6" x14ac:dyDescent="0.3">
      <c r="A1978" s="10" t="s">
        <v>1352</v>
      </c>
      <c r="B1978" s="10" t="s">
        <v>1353</v>
      </c>
      <c r="C1978" s="14" t="str">
        <f>MID(B1978,FIND(",",B1978)+2,FIND(".",B1978)-FIND(",",B1978))</f>
        <v xml:space="preserve">Ms. </v>
      </c>
      <c r="D1978" s="8" t="str">
        <f>TRIM(MID(B1978,FIND(".",B1978)+1,LEN(B1978)))</f>
        <v>Jocelyn</v>
      </c>
      <c r="E1978" s="8" t="str">
        <f>LEFT(B1978,FIND(",",B1978)-1)</f>
        <v>Rodriguez</v>
      </c>
      <c r="F1978" s="8" t="str">
        <f>CONCATENATE(C1978,"",D1978," ",E1978)</f>
        <v>Ms. Jocelyn Rodriguez</v>
      </c>
    </row>
    <row r="1979" spans="1:6" x14ac:dyDescent="0.3">
      <c r="A1979" s="10" t="s">
        <v>1354</v>
      </c>
      <c r="B1979" s="10" t="s">
        <v>1355</v>
      </c>
      <c r="C1979" s="14" t="str">
        <f>MID(B1979,FIND(",",B1979)+2,FIND(".",B1979)-FIND(",",B1979))</f>
        <v xml:space="preserve">Mrs. </v>
      </c>
      <c r="D1979" s="8" t="str">
        <f>TRIM(MID(B1979,FIND(".",B1979)+1,LEN(B1979)))</f>
        <v>Daphne</v>
      </c>
      <c r="E1979" s="8" t="str">
        <f>LEFT(B1979,FIND(",",B1979)-1)</f>
        <v>Tsoucas</v>
      </c>
      <c r="F1979" s="8" t="str">
        <f>CONCATENATE(C1979,"",D1979," ",E1979)</f>
        <v>Mrs. Daphne Tsoucas</v>
      </c>
    </row>
    <row r="1980" spans="1:6" x14ac:dyDescent="0.3">
      <c r="A1980" s="10" t="s">
        <v>1356</v>
      </c>
      <c r="B1980" s="10" t="s">
        <v>1357</v>
      </c>
      <c r="C1980" s="14" t="str">
        <f>MID(B1980,FIND(",",B1980)+2,FIND(".",B1980)-FIND(",",B1980))</f>
        <v xml:space="preserve">Ms. </v>
      </c>
      <c r="D1980" s="8" t="str">
        <f>TRIM(MID(B1980,FIND(".",B1980)+1,LEN(B1980)))</f>
        <v>Margaret E</v>
      </c>
      <c r="E1980" s="8" t="str">
        <f>LEFT(B1980,FIND(",",B1980)-1)</f>
        <v>Muhly</v>
      </c>
      <c r="F1980" s="8" t="str">
        <f>CONCATENATE(C1980,"",D1980," ",E1980)</f>
        <v>Ms. Margaret E Muhly</v>
      </c>
    </row>
    <row r="1981" spans="1:6" x14ac:dyDescent="0.3">
      <c r="A1981" s="10" t="s">
        <v>1358</v>
      </c>
      <c r="B1981" s="10" t="s">
        <v>1359</v>
      </c>
      <c r="C1981" s="14" t="str">
        <f>MID(B1981,FIND(",",B1981)+2,FIND(".",B1981)-FIND(",",B1981))</f>
        <v xml:space="preserve">Mr. </v>
      </c>
      <c r="D1981" s="8" t="str">
        <f>TRIM(MID(B1981,FIND(".",B1981)+1,LEN(B1981)))</f>
        <v>Mario J.</v>
      </c>
      <c r="E1981" s="8" t="str">
        <f>LEFT(B1981,FIND(",",B1981)-1)</f>
        <v>Lund</v>
      </c>
      <c r="F1981" s="8" t="str">
        <f>CONCATENATE(C1981,"",D1981," ",E1981)</f>
        <v>Mr. Mario J. Lund</v>
      </c>
    </row>
    <row r="1982" spans="1:6" x14ac:dyDescent="0.3">
      <c r="A1982" s="10" t="s">
        <v>136</v>
      </c>
      <c r="B1982" s="10" t="s">
        <v>137</v>
      </c>
      <c r="C1982" s="14" t="str">
        <f>MID(B1982,FIND(",",B1982)+2,FIND(".",B1982)-FIND(",",B1982))</f>
        <v xml:space="preserve">Mr. </v>
      </c>
      <c r="D1982" s="8" t="str">
        <f>TRIM(MID(B1982,FIND(".",B1982)+1,LEN(B1982)))</f>
        <v>Steven M.</v>
      </c>
      <c r="E1982" s="8" t="str">
        <f>LEFT(B1982,FIND(",",B1982)-1)</f>
        <v>Johnson</v>
      </c>
      <c r="F1982" s="8" t="str">
        <f>CONCATENATE(C1982,"",D1982," ",E1982)</f>
        <v>Mr. Steven M. Johnson</v>
      </c>
    </row>
    <row r="1983" spans="1:6" x14ac:dyDescent="0.3">
      <c r="A1983" s="10" t="s">
        <v>1360</v>
      </c>
      <c r="B1983" s="10" t="s">
        <v>1361</v>
      </c>
      <c r="C1983" s="14" t="str">
        <f>MID(B1983,FIND(",",B1983)+2,FIND(".",B1983)-FIND(",",B1983))</f>
        <v xml:space="preserve">Mr. </v>
      </c>
      <c r="D1983" s="8" t="str">
        <f>TRIM(MID(B1983,FIND(".",B1983)+1,LEN(B1983)))</f>
        <v>Peter</v>
      </c>
      <c r="E1983" s="8" t="str">
        <f>LEFT(B1983,FIND(",",B1983)-1)</f>
        <v>Battaglino</v>
      </c>
      <c r="F1983" s="8" t="str">
        <f>CONCATENATE(C1983,"",D1983," ",E1983)</f>
        <v>Mr. Peter Battaglino</v>
      </c>
    </row>
    <row r="1984" spans="1:6" x14ac:dyDescent="0.3">
      <c r="A1984" s="10" t="s">
        <v>1362</v>
      </c>
      <c r="B1984" s="10" t="s">
        <v>1363</v>
      </c>
      <c r="C1984" s="14" t="str">
        <f>MID(B1984,FIND(",",B1984)+2,FIND(".",B1984)-FIND(",",B1984))</f>
        <v xml:space="preserve">Ms. </v>
      </c>
      <c r="D1984" s="8" t="str">
        <f>TRIM(MID(B1984,FIND(".",B1984)+1,LEN(B1984)))</f>
        <v>Carolina</v>
      </c>
      <c r="E1984" s="8" t="str">
        <f>LEFT(B1984,FIND(",",B1984)-1)</f>
        <v>Pena</v>
      </c>
      <c r="F1984" s="8" t="str">
        <f>CONCATENATE(C1984,"",D1984," ",E1984)</f>
        <v>Ms. Carolina Pena</v>
      </c>
    </row>
    <row r="1985" spans="1:6" x14ac:dyDescent="0.3">
      <c r="A1985" s="10" t="s">
        <v>1364</v>
      </c>
      <c r="B1985" s="10" t="s">
        <v>1365</v>
      </c>
      <c r="C1985" s="14" t="str">
        <f>MID(B1985,FIND(",",B1985)+2,FIND(".",B1985)-FIND(",",B1985))</f>
        <v xml:space="preserve">Mrs. </v>
      </c>
      <c r="D1985" s="8" t="str">
        <f>TRIM(MID(B1985,FIND(".",B1985)+1,LEN(B1985)))</f>
        <v>Jenny K.</v>
      </c>
      <c r="E1985" s="8" t="str">
        <f>LEFT(B1985,FIND(",",B1985)-1)</f>
        <v>Thomason</v>
      </c>
      <c r="F1985" s="8" t="str">
        <f>CONCATENATE(C1985,"",D1985," ",E1985)</f>
        <v>Mrs. Jenny K. Thomason</v>
      </c>
    </row>
    <row r="1986" spans="1:6" x14ac:dyDescent="0.3">
      <c r="A1986" s="10" t="s">
        <v>1366</v>
      </c>
      <c r="B1986" s="10" t="s">
        <v>1367</v>
      </c>
      <c r="C1986" s="14" t="str">
        <f>MID(B1986,FIND(",",B1986)+2,FIND(".",B1986)-FIND(",",B1986))</f>
        <v xml:space="preserve">Ms. </v>
      </c>
      <c r="D1986" s="8" t="str">
        <f>TRIM(MID(B1986,FIND(".",B1986)+1,LEN(B1986)))</f>
        <v>Jessica</v>
      </c>
      <c r="E1986" s="8" t="str">
        <f>LEFT(B1986,FIND(",",B1986)-1)</f>
        <v>Hancox</v>
      </c>
      <c r="F1986" s="8" t="str">
        <f>CONCATENATE(C1986,"",D1986," ",E1986)</f>
        <v>Ms. Jessica Hancox</v>
      </c>
    </row>
    <row r="1987" spans="1:6" x14ac:dyDescent="0.3">
      <c r="A1987" s="10" t="s">
        <v>1368</v>
      </c>
      <c r="B1987" s="10" t="s">
        <v>1369</v>
      </c>
      <c r="C1987" s="14" t="str">
        <f>MID(B1987,FIND(",",B1987)+2,FIND(".",B1987)-FIND(",",B1987))</f>
        <v xml:space="preserve">Ms. </v>
      </c>
      <c r="D1987" s="8" t="str">
        <f>TRIM(MID(B1987,FIND(".",B1987)+1,LEN(B1987)))</f>
        <v>Kimberly D</v>
      </c>
      <c r="E1987" s="8" t="str">
        <f>LEFT(B1987,FIND(",",B1987)-1)</f>
        <v>Canarecci</v>
      </c>
      <c r="F1987" s="8" t="str">
        <f>CONCATENATE(C1987,"",D1987," ",E1987)</f>
        <v>Ms. Kimberly D Canarecci</v>
      </c>
    </row>
    <row r="1988" spans="1:6" x14ac:dyDescent="0.3">
      <c r="A1988" s="10" t="s">
        <v>1370</v>
      </c>
      <c r="B1988" s="10" t="s">
        <v>1371</v>
      </c>
      <c r="C1988" s="14" t="str">
        <f>MID(B1988,FIND(",",B1988)+2,FIND(".",B1988)-FIND(",",B1988))</f>
        <v xml:space="preserve">Mr. </v>
      </c>
      <c r="D1988" s="8" t="str">
        <f>TRIM(MID(B1988,FIND(".",B1988)+1,LEN(B1988)))</f>
        <v>Marc-Olivier</v>
      </c>
      <c r="E1988" s="8" t="str">
        <f>LEFT(B1988,FIND(",",B1988)-1)</f>
        <v>Toupin</v>
      </c>
      <c r="F1988" s="8" t="str">
        <f>CONCATENATE(C1988,"",D1988," ",E1988)</f>
        <v>Mr. Marc-Olivier Toupin</v>
      </c>
    </row>
    <row r="1989" spans="1:6" x14ac:dyDescent="0.3">
      <c r="A1989" s="10" t="s">
        <v>1372</v>
      </c>
      <c r="B1989" s="10" t="s">
        <v>1373</v>
      </c>
      <c r="C1989" s="14" t="str">
        <f>MID(B1989,FIND(",",B1989)+2,FIND(".",B1989)-FIND(",",B1989))</f>
        <v xml:space="preserve">Mr. </v>
      </c>
      <c r="D1989" s="8" t="str">
        <f>TRIM(MID(B1989,FIND(".",B1989)+1,LEN(B1989)))</f>
        <v>Russell J</v>
      </c>
      <c r="E1989" s="8" t="str">
        <f>LEFT(B1989,FIND(",",B1989)-1)</f>
        <v>Mulley</v>
      </c>
      <c r="F1989" s="8" t="str">
        <f>CONCATENATE(C1989,"",D1989," ",E1989)</f>
        <v>Mr. Russell J Mulley</v>
      </c>
    </row>
    <row r="1990" spans="1:6" x14ac:dyDescent="0.3">
      <c r="A1990" s="10" t="s">
        <v>1374</v>
      </c>
      <c r="B1990" s="10" t="s">
        <v>1375</v>
      </c>
      <c r="C1990" s="14" t="str">
        <f>MID(B1990,FIND(",",B1990)+2,FIND(".",B1990)-FIND(",",B1990))</f>
        <v xml:space="preserve">Ms. </v>
      </c>
      <c r="D1990" s="8" t="str">
        <f>TRIM(MID(B1990,FIND(".",B1990)+1,LEN(B1990)))</f>
        <v>Karine</v>
      </c>
      <c r="E1990" s="8" t="str">
        <f>LEFT(B1990,FIND(",",B1990)-1)</f>
        <v>Parry</v>
      </c>
      <c r="F1990" s="8" t="str">
        <f>CONCATENATE(C1990,"",D1990," ",E1990)</f>
        <v>Ms. Karine Parry</v>
      </c>
    </row>
    <row r="1991" spans="1:6" x14ac:dyDescent="0.3">
      <c r="A1991" s="10" t="s">
        <v>1376</v>
      </c>
      <c r="B1991" s="10" t="s">
        <v>1377</v>
      </c>
      <c r="C1991" s="14" t="str">
        <f>MID(B1991,FIND(",",B1991)+2,FIND(".",B1991)-FIND(",",B1991))</f>
        <v xml:space="preserve">Ms. </v>
      </c>
      <c r="D1991" s="8" t="str">
        <f>TRIM(MID(B1991,FIND(".",B1991)+1,LEN(B1991)))</f>
        <v>Cheryl</v>
      </c>
      <c r="E1991" s="8" t="str">
        <f>LEFT(B1991,FIND(",",B1991)-1)</f>
        <v>Mason Cox</v>
      </c>
      <c r="F1991" s="8" t="str">
        <f>CONCATENATE(C1991,"",D1991," ",E1991)</f>
        <v>Ms. Cheryl Mason Cox</v>
      </c>
    </row>
    <row r="1992" spans="1:6" x14ac:dyDescent="0.3">
      <c r="A1992" s="10" t="s">
        <v>1378</v>
      </c>
      <c r="B1992" s="10" t="s">
        <v>1379</v>
      </c>
      <c r="C1992" s="14" t="str">
        <f>MID(B1992,FIND(",",B1992)+2,FIND(".",B1992)-FIND(",",B1992))</f>
        <v xml:space="preserve">Ms. </v>
      </c>
      <c r="D1992" s="8" t="str">
        <f>TRIM(MID(B1992,FIND(".",B1992)+1,LEN(B1992)))</f>
        <v>Allison M.</v>
      </c>
      <c r="E1992" s="8" t="str">
        <f>LEFT(B1992,FIND(",",B1992)-1)</f>
        <v>Thompson</v>
      </c>
      <c r="F1992" s="8" t="str">
        <f>CONCATENATE(C1992,"",D1992," ",E1992)</f>
        <v>Ms. Allison M. Thompson</v>
      </c>
    </row>
    <row r="1993" spans="1:6" x14ac:dyDescent="0.3">
      <c r="A1993" s="10" t="s">
        <v>138</v>
      </c>
      <c r="B1993" s="10" t="s">
        <v>139</v>
      </c>
      <c r="C1993" s="14" t="str">
        <f>MID(B1993,FIND(",",B1993)+2,FIND(".",B1993)-FIND(",",B1993))</f>
        <v xml:space="preserve">Ms. </v>
      </c>
      <c r="D1993" s="8" t="str">
        <f>TRIM(MID(B1993,FIND(".",B1993)+1,LEN(B1993)))</f>
        <v>Jenna L.</v>
      </c>
      <c r="E1993" s="8" t="str">
        <f>LEFT(B1993,FIND(",",B1993)-1)</f>
        <v>Mutz</v>
      </c>
      <c r="F1993" s="8" t="str">
        <f>CONCATENATE(C1993,"",D1993," ",E1993)</f>
        <v>Ms. Jenna L. Mutz</v>
      </c>
    </row>
    <row r="1994" spans="1:6" x14ac:dyDescent="0.3">
      <c r="A1994" s="10" t="s">
        <v>1380</v>
      </c>
      <c r="B1994" s="10" t="s">
        <v>1381</v>
      </c>
      <c r="C1994" s="14" t="str">
        <f>MID(B1994,FIND(",",B1994)+2,FIND(".",B1994)-FIND(",",B1994))</f>
        <v xml:space="preserve">Ms. </v>
      </c>
      <c r="D1994" s="8" t="str">
        <f>TRIM(MID(B1994,FIND(".",B1994)+1,LEN(B1994)))</f>
        <v>Adriana</v>
      </c>
      <c r="E1994" s="8" t="str">
        <f>LEFT(B1994,FIND(",",B1994)-1)</f>
        <v>Nelson</v>
      </c>
      <c r="F1994" s="8" t="str">
        <f>CONCATENATE(C1994,"",D1994," ",E1994)</f>
        <v>Ms. Adriana Nelson</v>
      </c>
    </row>
    <row r="1995" spans="1:6" x14ac:dyDescent="0.3">
      <c r="A1995" s="10" t="s">
        <v>1382</v>
      </c>
      <c r="B1995" s="10" t="s">
        <v>1383</v>
      </c>
      <c r="C1995" s="14" t="str">
        <f>MID(B1995,FIND(",",B1995)+2,FIND(".",B1995)-FIND(",",B1995))</f>
        <v xml:space="preserve">Ms. </v>
      </c>
      <c r="D1995" s="8" t="str">
        <f>TRIM(MID(B1995,FIND(".",B1995)+1,LEN(B1995)))</f>
        <v>Miranda J</v>
      </c>
      <c r="E1995" s="8" t="str">
        <f>LEFT(B1995,FIND(",",B1995)-1)</f>
        <v>Forte</v>
      </c>
      <c r="F1995" s="8" t="str">
        <f>CONCATENATE(C1995,"",D1995," ",E1995)</f>
        <v>Ms. Miranda J Forte</v>
      </c>
    </row>
    <row r="1996" spans="1:6" x14ac:dyDescent="0.3">
      <c r="A1996" s="10" t="s">
        <v>1384</v>
      </c>
      <c r="B1996" s="10" t="s">
        <v>1385</v>
      </c>
      <c r="C1996" s="14" t="str">
        <f>MID(B1996,FIND(",",B1996)+2,FIND(".",B1996)-FIND(",",B1996))</f>
        <v xml:space="preserve">Mr. </v>
      </c>
      <c r="D1996" s="8" t="str">
        <f>TRIM(MID(B1996,FIND(".",B1996)+1,LEN(B1996)))</f>
        <v>Roberto</v>
      </c>
      <c r="E1996" s="8" t="str">
        <f>LEFT(B1996,FIND(",",B1996)-1)</f>
        <v>Corona Iturriaga</v>
      </c>
      <c r="F1996" s="8" t="str">
        <f>CONCATENATE(C1996,"",D1996," ",E1996)</f>
        <v>Mr. Roberto Corona Iturriaga</v>
      </c>
    </row>
    <row r="1997" spans="1:6" x14ac:dyDescent="0.3">
      <c r="A1997" s="10" t="s">
        <v>1386</v>
      </c>
      <c r="B1997" s="10" t="s">
        <v>1387</v>
      </c>
      <c r="C1997" s="14" t="str">
        <f>MID(B1997,FIND(",",B1997)+2,FIND(".",B1997)-FIND(",",B1997))</f>
        <v xml:space="preserve">Mrs. </v>
      </c>
      <c r="D1997" s="8" t="str">
        <f>TRIM(MID(B1997,FIND(".",B1997)+1,LEN(B1997)))</f>
        <v>Rebecca B.</v>
      </c>
      <c r="E1997" s="8" t="str">
        <f>LEFT(B1997,FIND(",",B1997)-1)</f>
        <v>McCollum</v>
      </c>
      <c r="F1997" s="8" t="str">
        <f>CONCATENATE(C1997,"",D1997," ",E1997)</f>
        <v>Mrs. Rebecca B. McCollum</v>
      </c>
    </row>
    <row r="1998" spans="1:6" x14ac:dyDescent="0.3">
      <c r="A1998" s="10" t="s">
        <v>1388</v>
      </c>
      <c r="B1998" s="10" t="s">
        <v>1389</v>
      </c>
      <c r="C1998" s="14" t="str">
        <f>MID(B1998,FIND(",",B1998)+2,FIND(".",B1998)-FIND(",",B1998))</f>
        <v xml:space="preserve">Ms. </v>
      </c>
      <c r="D1998" s="8" t="str">
        <f>TRIM(MID(B1998,FIND(".",B1998)+1,LEN(B1998)))</f>
        <v>Tiffany</v>
      </c>
      <c r="E1998" s="8" t="str">
        <f>LEFT(B1998,FIND(",",B1998)-1)</f>
        <v>Hevner</v>
      </c>
      <c r="F1998" s="8" t="str">
        <f>CONCATENATE(C1998,"",D1998," ",E1998)</f>
        <v>Ms. Tiffany Hevner</v>
      </c>
    </row>
    <row r="1999" spans="1:6" x14ac:dyDescent="0.3">
      <c r="A1999" s="10" t="s">
        <v>1390</v>
      </c>
      <c r="B1999" s="10" t="s">
        <v>1391</v>
      </c>
      <c r="C1999" s="14" t="str">
        <f>MID(B1999,FIND(",",B1999)+2,FIND(".",B1999)-FIND(",",B1999))</f>
        <v xml:space="preserve">Mr. </v>
      </c>
      <c r="D1999" s="8" t="str">
        <f>TRIM(MID(B1999,FIND(".",B1999)+1,LEN(B1999)))</f>
        <v>Alexander</v>
      </c>
      <c r="E1999" s="8" t="str">
        <f>LEFT(B1999,FIND(",",B1999)-1)</f>
        <v>Looi</v>
      </c>
      <c r="F1999" s="8" t="str">
        <f>CONCATENATE(C1999,"",D1999," ",E1999)</f>
        <v>Mr. Alexander Looi</v>
      </c>
    </row>
    <row r="2000" spans="1:6" x14ac:dyDescent="0.3">
      <c r="A2000" s="10" t="s">
        <v>1392</v>
      </c>
      <c r="B2000" s="10" t="s">
        <v>1393</v>
      </c>
      <c r="C2000" s="14" t="str">
        <f>MID(B2000,FIND(",",B2000)+2,FIND(".",B2000)-FIND(",",B2000))</f>
        <v xml:space="preserve">Mr. </v>
      </c>
      <c r="D2000" s="8" t="str">
        <f>TRIM(MID(B2000,FIND(".",B2000)+1,LEN(B2000)))</f>
        <v>Rich M</v>
      </c>
      <c r="E2000" s="8" t="str">
        <f>LEFT(B2000,FIND(",",B2000)-1)</f>
        <v>Power</v>
      </c>
      <c r="F2000" s="8" t="str">
        <f>CONCATENATE(C2000,"",D2000," ",E2000)</f>
        <v>Mr. Rich M Power</v>
      </c>
    </row>
    <row r="2001" spans="1:6" x14ac:dyDescent="0.3">
      <c r="A2001" s="10" t="s">
        <v>1394</v>
      </c>
      <c r="B2001" s="10" t="s">
        <v>1395</v>
      </c>
      <c r="C2001" s="14" t="str">
        <f>MID(B2001,FIND(",",B2001)+2,FIND(".",B2001)-FIND(",",B2001))</f>
        <v xml:space="preserve">Mr. </v>
      </c>
      <c r="D2001" s="8" t="str">
        <f>TRIM(MID(B2001,FIND(".",B2001)+1,LEN(B2001)))</f>
        <v>Aaron C</v>
      </c>
      <c r="E2001" s="8" t="str">
        <f>LEFT(B2001,FIND(",",B2001)-1)</f>
        <v>Routon</v>
      </c>
      <c r="F2001" s="8" t="str">
        <f>CONCATENATE(C2001,"",D2001," ",E2001)</f>
        <v>Mr. Aaron C Routon</v>
      </c>
    </row>
    <row r="2002" spans="1:6" x14ac:dyDescent="0.3">
      <c r="A2002" s="10" t="s">
        <v>1396</v>
      </c>
      <c r="B2002" s="10" t="s">
        <v>1397</v>
      </c>
      <c r="C2002" s="14" t="str">
        <f>MID(B2002,FIND(",",B2002)+2,FIND(".",B2002)-FIND(",",B2002))</f>
        <v xml:space="preserve">Ms. </v>
      </c>
      <c r="D2002" s="8" t="str">
        <f>TRIM(MID(B2002,FIND(".",B2002)+1,LEN(B2002)))</f>
        <v>Kate</v>
      </c>
      <c r="E2002" s="8" t="str">
        <f>LEFT(B2002,FIND(",",B2002)-1)</f>
        <v>Dochelli</v>
      </c>
      <c r="F2002" s="8" t="str">
        <f>CONCATENATE(C2002,"",D2002," ",E2002)</f>
        <v>Ms. Kate Dochelli</v>
      </c>
    </row>
    <row r="2003" spans="1:6" x14ac:dyDescent="0.3">
      <c r="A2003" s="10" t="s">
        <v>1398</v>
      </c>
      <c r="B2003" s="10" t="s">
        <v>1399</v>
      </c>
      <c r="C2003" s="14" t="str">
        <f>MID(B2003,FIND(",",B2003)+2,FIND(".",B2003)-FIND(",",B2003))</f>
        <v xml:space="preserve">Ms. </v>
      </c>
      <c r="D2003" s="8" t="str">
        <f>TRIM(MID(B2003,FIND(".",B2003)+1,LEN(B2003)))</f>
        <v>Maria M</v>
      </c>
      <c r="E2003" s="8" t="str">
        <f>LEFT(B2003,FIND(",",B2003)-1)</f>
        <v>Gillespie</v>
      </c>
      <c r="F2003" s="8" t="str">
        <f>CONCATENATE(C2003,"",D2003," ",E2003)</f>
        <v>Ms. Maria M Gillespie</v>
      </c>
    </row>
    <row r="2004" spans="1:6" x14ac:dyDescent="0.3">
      <c r="A2004" s="10" t="s">
        <v>14</v>
      </c>
      <c r="B2004" s="10" t="s">
        <v>15</v>
      </c>
      <c r="C2004" s="14" t="str">
        <f>MID(B2004,FIND(",",B2004)+2,FIND(".",B2004)-FIND(",",B2004))</f>
        <v xml:space="preserve">Mr. </v>
      </c>
      <c r="D2004" s="8" t="str">
        <f>TRIM(MID(B2004,FIND(".",B2004)+1,LEN(B2004)))</f>
        <v>Scott</v>
      </c>
      <c r="E2004" s="8" t="str">
        <f>LEFT(B2004,FIND(",",B2004)-1)</f>
        <v>Macpherson</v>
      </c>
      <c r="F2004" s="8" t="str">
        <f>CONCATENATE(C2004,"",D2004," ",E2004)</f>
        <v>Mr. Scott Macpherson</v>
      </c>
    </row>
    <row r="2005" spans="1:6" x14ac:dyDescent="0.3">
      <c r="A2005" s="10" t="s">
        <v>140</v>
      </c>
      <c r="B2005" s="10" t="s">
        <v>141</v>
      </c>
      <c r="C2005" s="14" t="str">
        <f>MID(B2005,FIND(",",B2005)+2,FIND(".",B2005)-FIND(",",B2005))</f>
        <v xml:space="preserve">Mr. </v>
      </c>
      <c r="D2005" s="8" t="str">
        <f>TRIM(MID(B2005,FIND(".",B2005)+1,LEN(B2005)))</f>
        <v>Freeman</v>
      </c>
      <c r="E2005" s="8" t="str">
        <f>LEFT(B2005,FIND(",",B2005)-1)</f>
        <v>Lee</v>
      </c>
      <c r="F2005" s="8" t="str">
        <f>CONCATENATE(C2005,"",D2005," ",E2005)</f>
        <v>Mr. Freeman Lee</v>
      </c>
    </row>
    <row r="2006" spans="1:6" x14ac:dyDescent="0.3">
      <c r="A2006" s="10" t="s">
        <v>1400</v>
      </c>
      <c r="B2006" s="10" t="s">
        <v>1401</v>
      </c>
      <c r="C2006" s="14" t="str">
        <f>MID(B2006,FIND(",",B2006)+2,FIND(".",B2006)-FIND(",",B2006))</f>
        <v xml:space="preserve">Mr. </v>
      </c>
      <c r="D2006" s="8" t="str">
        <f>TRIM(MID(B2006,FIND(".",B2006)+1,LEN(B2006)))</f>
        <v>Daven W</v>
      </c>
      <c r="E2006" s="8" t="str">
        <f>LEFT(B2006,FIND(",",B2006)-1)</f>
        <v>Oskvig</v>
      </c>
      <c r="F2006" s="8" t="str">
        <f>CONCATENATE(C2006,"",D2006," ",E2006)</f>
        <v>Mr. Daven W Oskvig</v>
      </c>
    </row>
    <row r="2007" spans="1:6" x14ac:dyDescent="0.3">
      <c r="A2007" s="10" t="s">
        <v>1402</v>
      </c>
      <c r="B2007" s="10" t="s">
        <v>1403</v>
      </c>
      <c r="C2007" s="14" t="str">
        <f>MID(B2007,FIND(",",B2007)+2,FIND(".",B2007)-FIND(",",B2007))</f>
        <v xml:space="preserve">Mrs. </v>
      </c>
      <c r="D2007" s="8" t="str">
        <f>TRIM(MID(B2007,FIND(".",B2007)+1,LEN(B2007)))</f>
        <v>Brianne</v>
      </c>
      <c r="E2007" s="8" t="str">
        <f>LEFT(B2007,FIND(",",B2007)-1)</f>
        <v>Holland-Stergar</v>
      </c>
      <c r="F2007" s="8" t="str">
        <f>CONCATENATE(C2007,"",D2007," ",E2007)</f>
        <v>Mrs. Brianne Holland-Stergar</v>
      </c>
    </row>
    <row r="2008" spans="1:6" x14ac:dyDescent="0.3">
      <c r="A2008" s="10" t="s">
        <v>1404</v>
      </c>
      <c r="B2008" s="10" t="s">
        <v>1405</v>
      </c>
      <c r="C2008" s="14" t="str">
        <f>MID(B2008,FIND(",",B2008)+2,FIND(".",B2008)-FIND(",",B2008))</f>
        <v xml:space="preserve">Mr. </v>
      </c>
      <c r="D2008" s="8" t="str">
        <f>TRIM(MID(B2008,FIND(".",B2008)+1,LEN(B2008)))</f>
        <v>Hiroki</v>
      </c>
      <c r="E2008" s="8" t="str">
        <f>LEFT(B2008,FIND(",",B2008)-1)</f>
        <v>Arai</v>
      </c>
      <c r="F2008" s="8" t="str">
        <f>CONCATENATE(C2008,"",D2008," ",E2008)</f>
        <v>Mr. Hiroki Arai</v>
      </c>
    </row>
    <row r="2009" spans="1:6" x14ac:dyDescent="0.3">
      <c r="A2009" s="10" t="s">
        <v>1406</v>
      </c>
      <c r="B2009" s="10" t="s">
        <v>1407</v>
      </c>
      <c r="C2009" s="14" t="str">
        <f>MID(B2009,FIND(",",B2009)+2,FIND(".",B2009)-FIND(",",B2009))</f>
        <v xml:space="preserve">Mr. </v>
      </c>
      <c r="D2009" s="8" t="str">
        <f>TRIM(MID(B2009,FIND(".",B2009)+1,LEN(B2009)))</f>
        <v>Anders</v>
      </c>
      <c r="E2009" s="8" t="str">
        <f>LEFT(B2009,FIND(",",B2009)-1)</f>
        <v>Olausson</v>
      </c>
      <c r="F2009" s="8" t="str">
        <f>CONCATENATE(C2009,"",D2009," ",E2009)</f>
        <v>Mr. Anders Olausson</v>
      </c>
    </row>
    <row r="2010" spans="1:6" x14ac:dyDescent="0.3">
      <c r="A2010" s="10" t="s">
        <v>1408</v>
      </c>
      <c r="B2010" s="10" t="s">
        <v>1409</v>
      </c>
      <c r="C2010" s="14" t="str">
        <f>MID(B2010,FIND(",",B2010)+2,FIND(".",B2010)-FIND(",",B2010))</f>
        <v xml:space="preserve">Ms. </v>
      </c>
      <c r="D2010" s="8" t="str">
        <f>TRIM(MID(B2010,FIND(".",B2010)+1,LEN(B2010)))</f>
        <v>Danielle</v>
      </c>
      <c r="E2010" s="8" t="str">
        <f>LEFT(B2010,FIND(",",B2010)-1)</f>
        <v>Wagner</v>
      </c>
      <c r="F2010" s="8" t="str">
        <f>CONCATENATE(C2010,"",D2010," ",E2010)</f>
        <v>Ms. Danielle Wagner</v>
      </c>
    </row>
    <row r="2011" spans="1:6" x14ac:dyDescent="0.3">
      <c r="A2011" s="10" t="s">
        <v>1410</v>
      </c>
      <c r="B2011" s="10" t="s">
        <v>1411</v>
      </c>
      <c r="C2011" s="14" t="str">
        <f>MID(B2011,FIND(",",B2011)+2,FIND(".",B2011)-FIND(",",B2011))</f>
        <v xml:space="preserve">Ms. </v>
      </c>
      <c r="D2011" s="8" t="str">
        <f>TRIM(MID(B2011,FIND(".",B2011)+1,LEN(B2011)))</f>
        <v>Candace N</v>
      </c>
      <c r="E2011" s="8" t="str">
        <f>LEFT(B2011,FIND(",",B2011)-1)</f>
        <v>Delong</v>
      </c>
      <c r="F2011" s="8" t="str">
        <f>CONCATENATE(C2011,"",D2011," ",E2011)</f>
        <v>Ms. Candace N Delong</v>
      </c>
    </row>
    <row r="2012" spans="1:6" x14ac:dyDescent="0.3">
      <c r="A2012" s="10" t="s">
        <v>1412</v>
      </c>
      <c r="B2012" s="10" t="s">
        <v>1413</v>
      </c>
      <c r="C2012" s="14" t="str">
        <f>MID(B2012,FIND(",",B2012)+2,FIND(".",B2012)-FIND(",",B2012))</f>
        <v xml:space="preserve">Mr. </v>
      </c>
      <c r="D2012" s="8" t="str">
        <f>TRIM(MID(B2012,FIND(".",B2012)+1,LEN(B2012)))</f>
        <v>Bruno F.</v>
      </c>
      <c r="E2012" s="8" t="str">
        <f>LEFT(B2012,FIND(",",B2012)-1)</f>
        <v>Mehech</v>
      </c>
      <c r="F2012" s="8" t="str">
        <f>CONCATENATE(C2012,"",D2012," ",E2012)</f>
        <v>Mr. Bruno F. Mehech</v>
      </c>
    </row>
    <row r="2013" spans="1:6" x14ac:dyDescent="0.3">
      <c r="A2013" s="10" t="s">
        <v>1414</v>
      </c>
      <c r="B2013" s="10" t="s">
        <v>1415</v>
      </c>
      <c r="C2013" s="14" t="str">
        <f>MID(B2013,FIND(",",B2013)+2,FIND(".",B2013)-FIND(",",B2013))</f>
        <v xml:space="preserve">Ms. </v>
      </c>
      <c r="D2013" s="8" t="str">
        <f>TRIM(MID(B2013,FIND(".",B2013)+1,LEN(B2013)))</f>
        <v>Emily</v>
      </c>
      <c r="E2013" s="8" t="str">
        <f>LEFT(B2013,FIND(",",B2013)-1)</f>
        <v>Machiela</v>
      </c>
      <c r="F2013" s="8" t="str">
        <f>CONCATENATE(C2013,"",D2013," ",E2013)</f>
        <v>Ms. Emily Machiela</v>
      </c>
    </row>
    <row r="2014" spans="1:6" x14ac:dyDescent="0.3">
      <c r="A2014" s="10" t="s">
        <v>1416</v>
      </c>
      <c r="B2014" s="10" t="s">
        <v>1417</v>
      </c>
      <c r="C2014" s="14" t="str">
        <f>MID(B2014,FIND(",",B2014)+2,FIND(".",B2014)-FIND(",",B2014))</f>
        <v xml:space="preserve">Mrs. </v>
      </c>
      <c r="D2014" s="8" t="str">
        <f>TRIM(MID(B2014,FIND(".",B2014)+1,LEN(B2014)))</f>
        <v>Katie</v>
      </c>
      <c r="E2014" s="8" t="str">
        <f>LEFT(B2014,FIND(",",B2014)-1)</f>
        <v>Young</v>
      </c>
      <c r="F2014" s="8" t="str">
        <f>CONCATENATE(C2014,"",D2014," ",E2014)</f>
        <v>Mrs. Katie Young</v>
      </c>
    </row>
    <row r="2015" spans="1:6" x14ac:dyDescent="0.3">
      <c r="A2015" s="10" t="s">
        <v>1418</v>
      </c>
      <c r="B2015" s="10" t="s">
        <v>1419</v>
      </c>
      <c r="C2015" s="14" t="str">
        <f>MID(B2015,FIND(",",B2015)+2,FIND(".",B2015)-FIND(",",B2015))</f>
        <v xml:space="preserve">Mrs. </v>
      </c>
      <c r="D2015" s="8" t="str">
        <f>TRIM(MID(B2015,FIND(".",B2015)+1,LEN(B2015)))</f>
        <v>Sally</v>
      </c>
      <c r="E2015" s="8" t="str">
        <f>LEFT(B2015,FIND(",",B2015)-1)</f>
        <v>Dupere</v>
      </c>
      <c r="F2015" s="8" t="str">
        <f>CONCATENATE(C2015,"",D2015," ",E2015)</f>
        <v>Mrs. Sally Dupere</v>
      </c>
    </row>
    <row r="2016" spans="1:6" x14ac:dyDescent="0.3">
      <c r="A2016" s="10" t="s">
        <v>142</v>
      </c>
      <c r="B2016" s="10" t="s">
        <v>143</v>
      </c>
      <c r="C2016" s="14" t="str">
        <f>MID(B2016,FIND(",",B2016)+2,FIND(".",B2016)-FIND(",",B2016))</f>
        <v xml:space="preserve">Mr. </v>
      </c>
      <c r="D2016" s="8" t="str">
        <f>TRIM(MID(B2016,FIND(".",B2016)+1,LEN(B2016)))</f>
        <v>Jeff</v>
      </c>
      <c r="E2016" s="8" t="str">
        <f>LEFT(B2016,FIND(",",B2016)-1)</f>
        <v>Turner</v>
      </c>
      <c r="F2016" s="8" t="str">
        <f>CONCATENATE(C2016,"",D2016," ",E2016)</f>
        <v>Mr. Jeff Turner</v>
      </c>
    </row>
    <row r="2017" spans="1:6" x14ac:dyDescent="0.3">
      <c r="A2017" s="10" t="s">
        <v>1420</v>
      </c>
      <c r="B2017" s="10" t="s">
        <v>1421</v>
      </c>
      <c r="C2017" s="14" t="str">
        <f>MID(B2017,FIND(",",B2017)+2,FIND(".",B2017)-FIND(",",B2017))</f>
        <v xml:space="preserve">Ms. </v>
      </c>
      <c r="D2017" s="8" t="str">
        <f>TRIM(MID(B2017,FIND(".",B2017)+1,LEN(B2017)))</f>
        <v>Meaghan J</v>
      </c>
      <c r="E2017" s="8" t="str">
        <f>LEFT(B2017,FIND(",",B2017)-1)</f>
        <v>Iandolo</v>
      </c>
      <c r="F2017" s="8" t="str">
        <f>CONCATENATE(C2017,"",D2017," ",E2017)</f>
        <v>Ms. Meaghan J Iandolo</v>
      </c>
    </row>
    <row r="2018" spans="1:6" x14ac:dyDescent="0.3">
      <c r="A2018" s="10" t="s">
        <v>1422</v>
      </c>
      <c r="B2018" s="10" t="s">
        <v>1423</v>
      </c>
      <c r="C2018" s="14" t="str">
        <f>MID(B2018,FIND(",",B2018)+2,FIND(".",B2018)-FIND(",",B2018))</f>
        <v xml:space="preserve">Ms. </v>
      </c>
      <c r="D2018" s="8" t="str">
        <f>TRIM(MID(B2018,FIND(".",B2018)+1,LEN(B2018)))</f>
        <v>Rina</v>
      </c>
      <c r="E2018" s="8" t="str">
        <f>LEFT(B2018,FIND(",",B2018)-1)</f>
        <v>Ito</v>
      </c>
      <c r="F2018" s="8" t="str">
        <f>CONCATENATE(C2018,"",D2018," ",E2018)</f>
        <v>Ms. Rina Ito</v>
      </c>
    </row>
    <row r="2019" spans="1:6" x14ac:dyDescent="0.3">
      <c r="A2019" s="10" t="s">
        <v>1424</v>
      </c>
      <c r="B2019" s="10" t="s">
        <v>1425</v>
      </c>
      <c r="C2019" s="14" t="str">
        <f>MID(B2019,FIND(",",B2019)+2,FIND(".",B2019)-FIND(",",B2019))</f>
        <v xml:space="preserve">Ms. </v>
      </c>
      <c r="D2019" s="8" t="str">
        <f>TRIM(MID(B2019,FIND(".",B2019)+1,LEN(B2019)))</f>
        <v>Kristin P.</v>
      </c>
      <c r="E2019" s="8" t="str">
        <f>LEFT(B2019,FIND(",",B2019)-1)</f>
        <v>Barry</v>
      </c>
      <c r="F2019" s="8" t="str">
        <f>CONCATENATE(C2019,"",D2019," ",E2019)</f>
        <v>Ms. Kristin P. Barry</v>
      </c>
    </row>
    <row r="2020" spans="1:6" x14ac:dyDescent="0.3">
      <c r="A2020" s="10" t="s">
        <v>1426</v>
      </c>
      <c r="B2020" s="10" t="s">
        <v>1427</v>
      </c>
      <c r="C2020" s="14" t="str">
        <f>MID(B2020,FIND(",",B2020)+2,FIND(".",B2020)-FIND(",",B2020))</f>
        <v xml:space="preserve">Mr. </v>
      </c>
      <c r="D2020" s="8" t="str">
        <f>TRIM(MID(B2020,FIND(".",B2020)+1,LEN(B2020)))</f>
        <v>Albert</v>
      </c>
      <c r="E2020" s="8" t="str">
        <f>LEFT(B2020,FIND(",",B2020)-1)</f>
        <v>Boyce</v>
      </c>
      <c r="F2020" s="8" t="str">
        <f>CONCATENATE(C2020,"",D2020," ",E2020)</f>
        <v>Mr. Albert Boyce</v>
      </c>
    </row>
    <row r="2021" spans="1:6" x14ac:dyDescent="0.3">
      <c r="A2021" s="10" t="s">
        <v>1428</v>
      </c>
      <c r="B2021" s="10" t="s">
        <v>1429</v>
      </c>
      <c r="C2021" s="14" t="str">
        <f>MID(B2021,FIND(",",B2021)+2,FIND(".",B2021)-FIND(",",B2021))</f>
        <v xml:space="preserve">Mrs. </v>
      </c>
      <c r="D2021" s="8" t="str">
        <f>TRIM(MID(B2021,FIND(".",B2021)+1,LEN(B2021)))</f>
        <v>Ashley</v>
      </c>
      <c r="E2021" s="8" t="str">
        <f>LEFT(B2021,FIND(",",B2021)-1)</f>
        <v>Lin</v>
      </c>
      <c r="F2021" s="8" t="str">
        <f>CONCATENATE(C2021,"",D2021," ",E2021)</f>
        <v>Mrs. Ashley Lin</v>
      </c>
    </row>
    <row r="2022" spans="1:6" x14ac:dyDescent="0.3">
      <c r="A2022" s="10" t="s">
        <v>1430</v>
      </c>
      <c r="B2022" s="10" t="s">
        <v>1431</v>
      </c>
      <c r="C2022" s="14" t="str">
        <f>MID(B2022,FIND(",",B2022)+2,FIND(".",B2022)-FIND(",",B2022))</f>
        <v xml:space="preserve">Mrs. </v>
      </c>
      <c r="D2022" s="8" t="str">
        <f>TRIM(MID(B2022,FIND(".",B2022)+1,LEN(B2022)))</f>
        <v>Shannon L</v>
      </c>
      <c r="E2022" s="8" t="str">
        <f>LEFT(B2022,FIND(",",B2022)-1)</f>
        <v>Smith</v>
      </c>
      <c r="F2022" s="8" t="str">
        <f>CONCATENATE(C2022,"",D2022," ",E2022)</f>
        <v>Mrs. Shannon L Smith</v>
      </c>
    </row>
    <row r="2023" spans="1:6" x14ac:dyDescent="0.3">
      <c r="A2023" s="10" t="s">
        <v>1432</v>
      </c>
      <c r="B2023" s="10" t="s">
        <v>1433</v>
      </c>
      <c r="C2023" s="14" t="str">
        <f>MID(B2023,FIND(",",B2023)+2,FIND(".",B2023)-FIND(",",B2023))</f>
        <v xml:space="preserve">Ms. </v>
      </c>
      <c r="D2023" s="8" t="str">
        <f>TRIM(MID(B2023,FIND(".",B2023)+1,LEN(B2023)))</f>
        <v>Amy B</v>
      </c>
      <c r="E2023" s="8" t="str">
        <f>LEFT(B2023,FIND(",",B2023)-1)</f>
        <v>Nalven</v>
      </c>
      <c r="F2023" s="8" t="str">
        <f>CONCATENATE(C2023,"",D2023," ",E2023)</f>
        <v>Ms. Amy B Nalven</v>
      </c>
    </row>
    <row r="2024" spans="1:6" x14ac:dyDescent="0.3">
      <c r="A2024" s="10" t="s">
        <v>1434</v>
      </c>
      <c r="B2024" s="10" t="s">
        <v>1435</v>
      </c>
      <c r="C2024" s="14" t="str">
        <f>MID(B2024,FIND(",",B2024)+2,FIND(".",B2024)-FIND(",",B2024))</f>
        <v xml:space="preserve">Ms. </v>
      </c>
      <c r="D2024" s="8" t="str">
        <f>TRIM(MID(B2024,FIND(".",B2024)+1,LEN(B2024)))</f>
        <v>A Danielle</v>
      </c>
      <c r="E2024" s="8" t="str">
        <f>LEFT(B2024,FIND(",",B2024)-1)</f>
        <v>Bourgeois</v>
      </c>
      <c r="F2024" s="8" t="str">
        <f>CONCATENATE(C2024,"",D2024," ",E2024)</f>
        <v>Ms. A Danielle Bourgeois</v>
      </c>
    </row>
    <row r="2025" spans="1:6" x14ac:dyDescent="0.3">
      <c r="A2025" s="10" t="s">
        <v>1436</v>
      </c>
      <c r="B2025" s="10" t="s">
        <v>1437</v>
      </c>
      <c r="C2025" s="14" t="str">
        <f>MID(B2025,FIND(",",B2025)+2,FIND(".",B2025)-FIND(",",B2025))</f>
        <v xml:space="preserve">Mr. </v>
      </c>
      <c r="D2025" s="8" t="str">
        <f>TRIM(MID(B2025,FIND(".",B2025)+1,LEN(B2025)))</f>
        <v>Conrad F</v>
      </c>
      <c r="E2025" s="8" t="str">
        <f>LEFT(B2025,FIND(",",B2025)-1)</f>
        <v>Orloff</v>
      </c>
      <c r="F2025" s="8" t="str">
        <f>CONCATENATE(C2025,"",D2025," ",E2025)</f>
        <v>Mr. Conrad F Orloff</v>
      </c>
    </row>
    <row r="2026" spans="1:6" x14ac:dyDescent="0.3">
      <c r="A2026" s="10" t="s">
        <v>1438</v>
      </c>
      <c r="B2026" s="10" t="s">
        <v>1439</v>
      </c>
      <c r="C2026" s="14" t="str">
        <f>MID(B2026,FIND(",",B2026)+2,FIND(".",B2026)-FIND(",",B2026))</f>
        <v xml:space="preserve">Mr. </v>
      </c>
      <c r="D2026" s="8" t="str">
        <f>TRIM(MID(B2026,FIND(".",B2026)+1,LEN(B2026)))</f>
        <v>Josh</v>
      </c>
      <c r="E2026" s="8" t="str">
        <f>LEFT(B2026,FIND(",",B2026)-1)</f>
        <v>Ramirez</v>
      </c>
      <c r="F2026" s="8" t="str">
        <f>CONCATENATE(C2026,"",D2026," ",E2026)</f>
        <v>Mr. Josh Ramirez</v>
      </c>
    </row>
    <row r="2027" spans="1:6" x14ac:dyDescent="0.3">
      <c r="A2027" s="10" t="s">
        <v>144</v>
      </c>
      <c r="B2027" s="10" t="s">
        <v>145</v>
      </c>
      <c r="C2027" s="14" t="str">
        <f>MID(B2027,FIND(",",B2027)+2,FIND(".",B2027)-FIND(",",B2027))</f>
        <v xml:space="preserve">Mr. </v>
      </c>
      <c r="D2027" s="8" t="str">
        <f>TRIM(MID(B2027,FIND(".",B2027)+1,LEN(B2027)))</f>
        <v>Elenilton V. Sr.</v>
      </c>
      <c r="E2027" s="8" t="str">
        <f>LEFT(B2027,FIND(",",B2027)-1)</f>
        <v>Rangel</v>
      </c>
      <c r="F2027" s="8" t="str">
        <f>CONCATENATE(C2027,"",D2027," ",E2027)</f>
        <v>Mr. Elenilton V. Sr. Rangel</v>
      </c>
    </row>
    <row r="2028" spans="1:6" x14ac:dyDescent="0.3">
      <c r="A2028" s="10" t="s">
        <v>1440</v>
      </c>
      <c r="B2028" s="10" t="s">
        <v>1441</v>
      </c>
      <c r="C2028" s="14" t="str">
        <f>MID(B2028,FIND(",",B2028)+2,FIND(".",B2028)-FIND(",",B2028))</f>
        <v xml:space="preserve">Mr. </v>
      </c>
      <c r="D2028" s="8" t="str">
        <f>TRIM(MID(B2028,FIND(".",B2028)+1,LEN(B2028)))</f>
        <v>Maxime</v>
      </c>
      <c r="E2028" s="8" t="str">
        <f>LEFT(B2028,FIND(",",B2028)-1)</f>
        <v>Fouquet</v>
      </c>
      <c r="F2028" s="8" t="str">
        <f>CONCATENATE(C2028,"",D2028," ",E2028)</f>
        <v>Mr. Maxime Fouquet</v>
      </c>
    </row>
    <row r="2029" spans="1:6" x14ac:dyDescent="0.3">
      <c r="A2029" s="10" t="s">
        <v>1442</v>
      </c>
      <c r="B2029" s="10" t="s">
        <v>1443</v>
      </c>
      <c r="C2029" s="14" t="str">
        <f>MID(B2029,FIND(",",B2029)+2,FIND(".",B2029)-FIND(",",B2029))</f>
        <v xml:space="preserve">Ms. </v>
      </c>
      <c r="D2029" s="8" t="str">
        <f>TRIM(MID(B2029,FIND(".",B2029)+1,LEN(B2029)))</f>
        <v>Natalie</v>
      </c>
      <c r="E2029" s="8" t="str">
        <f>LEFT(B2029,FIND(",",B2029)-1)</f>
        <v>McPhillips</v>
      </c>
      <c r="F2029" s="8" t="str">
        <f>CONCATENATE(C2029,"",D2029," ",E2029)</f>
        <v>Ms. Natalie McPhillips</v>
      </c>
    </row>
    <row r="2030" spans="1:6" x14ac:dyDescent="0.3">
      <c r="A2030" s="10" t="s">
        <v>1444</v>
      </c>
      <c r="B2030" s="10" t="s">
        <v>1445</v>
      </c>
      <c r="C2030" s="14" t="str">
        <f>MID(B2030,FIND(",",B2030)+2,FIND(".",B2030)-FIND(",",B2030))</f>
        <v xml:space="preserve">Ms. </v>
      </c>
      <c r="D2030" s="8" t="str">
        <f>TRIM(MID(B2030,FIND(".",B2030)+1,LEN(B2030)))</f>
        <v>Melissa</v>
      </c>
      <c r="E2030" s="8" t="str">
        <f>LEFT(B2030,FIND(",",B2030)-1)</f>
        <v>Burgin</v>
      </c>
      <c r="F2030" s="8" t="str">
        <f>CONCATENATE(C2030,"",D2030," ",E2030)</f>
        <v>Ms. Melissa Burgin</v>
      </c>
    </row>
    <row r="2031" spans="1:6" x14ac:dyDescent="0.3">
      <c r="A2031" s="10" t="s">
        <v>1446</v>
      </c>
      <c r="B2031" s="10" t="s">
        <v>1447</v>
      </c>
      <c r="C2031" s="14" t="str">
        <f>MID(B2031,FIND(",",B2031)+2,FIND(".",B2031)-FIND(",",B2031))</f>
        <v xml:space="preserve">Ms. </v>
      </c>
      <c r="D2031" s="8" t="str">
        <f>TRIM(MID(B2031,FIND(".",B2031)+1,LEN(B2031)))</f>
        <v>Laura P.</v>
      </c>
      <c r="E2031" s="8" t="str">
        <f>LEFT(B2031,FIND(",",B2031)-1)</f>
        <v>Roberts</v>
      </c>
      <c r="F2031" s="8" t="str">
        <f>CONCATENATE(C2031,"",D2031," ",E2031)</f>
        <v>Ms. Laura P. Roberts</v>
      </c>
    </row>
    <row r="2032" spans="1:6" x14ac:dyDescent="0.3">
      <c r="A2032" s="10" t="s">
        <v>1448</v>
      </c>
      <c r="B2032" s="10" t="s">
        <v>1449</v>
      </c>
      <c r="C2032" s="14" t="str">
        <f>MID(B2032,FIND(",",B2032)+2,FIND(".",B2032)-FIND(",",B2032))</f>
        <v xml:space="preserve">Mrs. </v>
      </c>
      <c r="D2032" s="8" t="str">
        <f>TRIM(MID(B2032,FIND(".",B2032)+1,LEN(B2032)))</f>
        <v>Lisa</v>
      </c>
      <c r="E2032" s="8" t="str">
        <f>LEFT(B2032,FIND(",",B2032)-1)</f>
        <v>Nemec</v>
      </c>
      <c r="F2032" s="8" t="str">
        <f>CONCATENATE(C2032,"",D2032," ",E2032)</f>
        <v>Mrs. Lisa Nemec</v>
      </c>
    </row>
    <row r="2033" spans="1:6" x14ac:dyDescent="0.3">
      <c r="A2033" s="10" t="s">
        <v>1450</v>
      </c>
      <c r="B2033" s="10" t="s">
        <v>1451</v>
      </c>
      <c r="C2033" s="14" t="str">
        <f>MID(B2033,FIND(",",B2033)+2,FIND(".",B2033)-FIND(",",B2033))</f>
        <v xml:space="preserve">Mr. </v>
      </c>
      <c r="D2033" s="8" t="str">
        <f>TRIM(MID(B2033,FIND(".",B2033)+1,LEN(B2033)))</f>
        <v>William D. Jr.</v>
      </c>
      <c r="E2033" s="8" t="str">
        <f>LEFT(B2033,FIND(",",B2033)-1)</f>
        <v>Appman</v>
      </c>
      <c r="F2033" s="8" t="str">
        <f>CONCATENATE(C2033,"",D2033," ",E2033)</f>
        <v>Mr. William D. Jr. Appman</v>
      </c>
    </row>
    <row r="2034" spans="1:6" x14ac:dyDescent="0.3">
      <c r="A2034" s="10" t="s">
        <v>1452</v>
      </c>
      <c r="B2034" s="10" t="s">
        <v>1453</v>
      </c>
      <c r="C2034" s="14" t="str">
        <f>MID(B2034,FIND(",",B2034)+2,FIND(".",B2034)-FIND(",",B2034))</f>
        <v xml:space="preserve">Mr. </v>
      </c>
      <c r="D2034" s="8" t="str">
        <f>TRIM(MID(B2034,FIND(".",B2034)+1,LEN(B2034)))</f>
        <v>James</v>
      </c>
      <c r="E2034" s="8" t="str">
        <f>LEFT(B2034,FIND(",",B2034)-1)</f>
        <v>Driscoll</v>
      </c>
      <c r="F2034" s="8" t="str">
        <f>CONCATENATE(C2034,"",D2034," ",E2034)</f>
        <v>Mr. James Driscoll</v>
      </c>
    </row>
    <row r="2035" spans="1:6" x14ac:dyDescent="0.3">
      <c r="A2035" s="10" t="s">
        <v>1454</v>
      </c>
      <c r="B2035" s="10" t="s">
        <v>1455</v>
      </c>
      <c r="C2035" s="14" t="str">
        <f>MID(B2035,FIND(",",B2035)+2,FIND(".",B2035)-FIND(",",B2035))</f>
        <v xml:space="preserve">Mr. </v>
      </c>
      <c r="D2035" s="8" t="str">
        <f>TRIM(MID(B2035,FIND(".",B2035)+1,LEN(B2035)))</f>
        <v>John</v>
      </c>
      <c r="E2035" s="8" t="str">
        <f>LEFT(B2035,FIND(",",B2035)-1)</f>
        <v>Glotzbach</v>
      </c>
      <c r="F2035" s="8" t="str">
        <f>CONCATENATE(C2035,"",D2035," ",E2035)</f>
        <v>Mr. John Glotzbach</v>
      </c>
    </row>
    <row r="2036" spans="1:6" x14ac:dyDescent="0.3">
      <c r="A2036" s="10" t="s">
        <v>1456</v>
      </c>
      <c r="B2036" s="10" t="s">
        <v>1457</v>
      </c>
      <c r="C2036" s="14" t="str">
        <f>MID(B2036,FIND(",",B2036)+2,FIND(".",B2036)-FIND(",",B2036))</f>
        <v xml:space="preserve">Mr. </v>
      </c>
      <c r="D2036" s="8" t="str">
        <f>TRIM(MID(B2036,FIND(".",B2036)+1,LEN(B2036)))</f>
        <v>Adam S</v>
      </c>
      <c r="E2036" s="8" t="str">
        <f>LEFT(B2036,FIND(",",B2036)-1)</f>
        <v>Tenforde</v>
      </c>
      <c r="F2036" s="8" t="str">
        <f>CONCATENATE(C2036,"",D2036," ",E2036)</f>
        <v>Mr. Adam S Tenforde</v>
      </c>
    </row>
    <row r="2037" spans="1:6" x14ac:dyDescent="0.3">
      <c r="A2037" s="10" t="s">
        <v>1458</v>
      </c>
      <c r="B2037" s="10" t="s">
        <v>1459</v>
      </c>
      <c r="C2037" s="14" t="str">
        <f>MID(B2037,FIND(",",B2037)+2,FIND(".",B2037)-FIND(",",B2037))</f>
        <v xml:space="preserve">Mr. </v>
      </c>
      <c r="D2037" s="8" t="str">
        <f>TRIM(MID(B2037,FIND(".",B2037)+1,LEN(B2037)))</f>
        <v>Armando</v>
      </c>
      <c r="E2037" s="8" t="str">
        <f>LEFT(B2037,FIND(",",B2037)-1)</f>
        <v>Ramirez</v>
      </c>
      <c r="F2037" s="8" t="str">
        <f>CONCATENATE(C2037,"",D2037," ",E2037)</f>
        <v>Mr. Armando Ramirez</v>
      </c>
    </row>
    <row r="2038" spans="1:6" x14ac:dyDescent="0.3">
      <c r="A2038" s="10" t="s">
        <v>146</v>
      </c>
      <c r="B2038" s="10" t="s">
        <v>147</v>
      </c>
      <c r="C2038" s="14" t="str">
        <f>MID(B2038,FIND(",",B2038)+2,FIND(".",B2038)-FIND(",",B2038))</f>
        <v xml:space="preserve">Ms. </v>
      </c>
      <c r="D2038" s="8" t="str">
        <f>TRIM(MID(B2038,FIND(".",B2038)+1,LEN(B2038)))</f>
        <v>Maurya</v>
      </c>
      <c r="E2038" s="8" t="str">
        <f>LEFT(B2038,FIND(",",B2038)-1)</f>
        <v>Lacey</v>
      </c>
      <c r="F2038" s="8" t="str">
        <f>CONCATENATE(C2038,"",D2038," ",E2038)</f>
        <v>Ms. Maurya Lacey</v>
      </c>
    </row>
    <row r="2039" spans="1:6" x14ac:dyDescent="0.3">
      <c r="A2039" s="10" t="s">
        <v>1460</v>
      </c>
      <c r="B2039" s="10" t="s">
        <v>1461</v>
      </c>
      <c r="C2039" s="14" t="str">
        <f>MID(B2039,FIND(",",B2039)+2,FIND(".",B2039)-FIND(",",B2039))</f>
        <v xml:space="preserve">Ms. </v>
      </c>
      <c r="D2039" s="8" t="str">
        <f>TRIM(MID(B2039,FIND(".",B2039)+1,LEN(B2039)))</f>
        <v>Dana</v>
      </c>
      <c r="E2039" s="8" t="str">
        <f>LEFT(B2039,FIND(",",B2039)-1)</f>
        <v>Stanley Torres</v>
      </c>
      <c r="F2039" s="8" t="str">
        <f>CONCATENATE(C2039,"",D2039," ",E2039)</f>
        <v>Ms. Dana Stanley Torres</v>
      </c>
    </row>
    <row r="2040" spans="1:6" x14ac:dyDescent="0.3">
      <c r="A2040" s="10" t="s">
        <v>1462</v>
      </c>
      <c r="B2040" s="10" t="s">
        <v>1463</v>
      </c>
      <c r="C2040" s="14" t="str">
        <f>MID(B2040,FIND(",",B2040)+2,FIND(".",B2040)-FIND(",",B2040))</f>
        <v xml:space="preserve">Ms. </v>
      </c>
      <c r="D2040" s="8" t="str">
        <f>TRIM(MID(B2040,FIND(".",B2040)+1,LEN(B2040)))</f>
        <v>Jennifer L</v>
      </c>
      <c r="E2040" s="8" t="str">
        <f>LEFT(B2040,FIND(",",B2040)-1)</f>
        <v>Vandongen</v>
      </c>
      <c r="F2040" s="8" t="str">
        <f>CONCATENATE(C2040,"",D2040," ",E2040)</f>
        <v>Ms. Jennifer L Vandongen</v>
      </c>
    </row>
    <row r="2041" spans="1:6" x14ac:dyDescent="0.3">
      <c r="A2041" s="10" t="s">
        <v>1464</v>
      </c>
      <c r="B2041" s="10" t="s">
        <v>1465</v>
      </c>
      <c r="C2041" s="14" t="str">
        <f>MID(B2041,FIND(",",B2041)+2,FIND(".",B2041)-FIND(",",B2041))</f>
        <v xml:space="preserve">Mr. </v>
      </c>
      <c r="D2041" s="8" t="str">
        <f>TRIM(MID(B2041,FIND(".",B2041)+1,LEN(B2041)))</f>
        <v>Benjamin</v>
      </c>
      <c r="E2041" s="8" t="str">
        <f>LEFT(B2041,FIND(",",B2041)-1)</f>
        <v>Liebald</v>
      </c>
      <c r="F2041" s="8" t="str">
        <f>CONCATENATE(C2041,"",D2041," ",E2041)</f>
        <v>Mr. Benjamin Liebald</v>
      </c>
    </row>
    <row r="2042" spans="1:6" x14ac:dyDescent="0.3">
      <c r="A2042" s="10" t="s">
        <v>1466</v>
      </c>
      <c r="B2042" s="10" t="s">
        <v>1467</v>
      </c>
      <c r="C2042" s="14" t="str">
        <f>MID(B2042,FIND(",",B2042)+2,FIND(".",B2042)-FIND(",",B2042))</f>
        <v xml:space="preserve">Ms. </v>
      </c>
      <c r="D2042" s="8" t="str">
        <f>TRIM(MID(B2042,FIND(".",B2042)+1,LEN(B2042)))</f>
        <v>Tanya</v>
      </c>
      <c r="E2042" s="8" t="str">
        <f>LEFT(B2042,FIND(",",B2042)-1)</f>
        <v>Holte</v>
      </c>
      <c r="F2042" s="8" t="str">
        <f>CONCATENATE(C2042,"",D2042," ",E2042)</f>
        <v>Ms. Tanya Holte</v>
      </c>
    </row>
    <row r="2043" spans="1:6" x14ac:dyDescent="0.3">
      <c r="A2043" s="10" t="s">
        <v>1468</v>
      </c>
      <c r="B2043" s="10" t="s">
        <v>1469</v>
      </c>
      <c r="C2043" s="14" t="str">
        <f>MID(B2043,FIND(",",B2043)+2,FIND(".",B2043)-FIND(",",B2043))</f>
        <v xml:space="preserve">Ms. </v>
      </c>
      <c r="D2043" s="8" t="str">
        <f>TRIM(MID(B2043,FIND(".",B2043)+1,LEN(B2043)))</f>
        <v>Tracy</v>
      </c>
      <c r="E2043" s="8" t="str">
        <f>LEFT(B2043,FIND(",",B2043)-1)</f>
        <v>Johnson</v>
      </c>
      <c r="F2043" s="8" t="str">
        <f>CONCATENATE(C2043,"",D2043," ",E2043)</f>
        <v>Ms. Tracy Johnson</v>
      </c>
    </row>
    <row r="2044" spans="1:6" x14ac:dyDescent="0.3">
      <c r="A2044" s="10" t="s">
        <v>1470</v>
      </c>
      <c r="B2044" s="10" t="s">
        <v>1471</v>
      </c>
      <c r="C2044" s="14" t="str">
        <f>MID(B2044,FIND(",",B2044)+2,FIND(".",B2044)-FIND(",",B2044))</f>
        <v xml:space="preserve">Ms. </v>
      </c>
      <c r="D2044" s="8" t="str">
        <f>TRIM(MID(B2044,FIND(".",B2044)+1,LEN(B2044)))</f>
        <v>Emily S</v>
      </c>
      <c r="E2044" s="8" t="str">
        <f>LEFT(B2044,FIND(",",B2044)-1)</f>
        <v>Bartlett</v>
      </c>
      <c r="F2044" s="8" t="str">
        <f>CONCATENATE(C2044,"",D2044," ",E2044)</f>
        <v>Ms. Emily S Bartlett</v>
      </c>
    </row>
    <row r="2045" spans="1:6" x14ac:dyDescent="0.3">
      <c r="A2045" s="10" t="s">
        <v>1472</v>
      </c>
      <c r="B2045" s="10" t="s">
        <v>1473</v>
      </c>
      <c r="C2045" s="14" t="str">
        <f>MID(B2045,FIND(",",B2045)+2,FIND(".",B2045)-FIND(",",B2045))</f>
        <v xml:space="preserve">Ms. </v>
      </c>
      <c r="D2045" s="8" t="str">
        <f>TRIM(MID(B2045,FIND(".",B2045)+1,LEN(B2045)))</f>
        <v>Kelly R</v>
      </c>
      <c r="E2045" s="8" t="str">
        <f>LEFT(B2045,FIND(",",B2045)-1)</f>
        <v>Bergman</v>
      </c>
      <c r="F2045" s="8" t="str">
        <f>CONCATENATE(C2045,"",D2045," ",E2045)</f>
        <v>Ms. Kelly R Bergman</v>
      </c>
    </row>
    <row r="2046" spans="1:6" x14ac:dyDescent="0.3">
      <c r="A2046" s="10" t="s">
        <v>1474</v>
      </c>
      <c r="B2046" s="10" t="s">
        <v>1475</v>
      </c>
      <c r="C2046" s="14" t="str">
        <f>MID(B2046,FIND(",",B2046)+2,FIND(".",B2046)-FIND(",",B2046))</f>
        <v xml:space="preserve">Mr. </v>
      </c>
      <c r="D2046" s="8" t="str">
        <f>TRIM(MID(B2046,FIND(".",B2046)+1,LEN(B2046)))</f>
        <v>Kyle</v>
      </c>
      <c r="E2046" s="8" t="str">
        <f>LEFT(B2046,FIND(",",B2046)-1)</f>
        <v>Aitken</v>
      </c>
      <c r="F2046" s="8" t="str">
        <f>CONCATENATE(C2046,"",D2046," ",E2046)</f>
        <v>Mr. Kyle Aitken</v>
      </c>
    </row>
    <row r="2047" spans="1:6" x14ac:dyDescent="0.3">
      <c r="A2047" s="10" t="s">
        <v>1476</v>
      </c>
      <c r="B2047" s="10" t="s">
        <v>1477</v>
      </c>
      <c r="C2047" s="14" t="str">
        <f>MID(B2047,FIND(",",B2047)+2,FIND(".",B2047)-FIND(",",B2047))</f>
        <v xml:space="preserve">Mr. </v>
      </c>
      <c r="D2047" s="8" t="str">
        <f>TRIM(MID(B2047,FIND(".",B2047)+1,LEN(B2047)))</f>
        <v>Bruce A Jr.</v>
      </c>
      <c r="E2047" s="8" t="str">
        <f>LEFT(B2047,FIND(",",B2047)-1)</f>
        <v>Berger</v>
      </c>
      <c r="F2047" s="8" t="str">
        <f>CONCATENATE(C2047,"",D2047," ",E2047)</f>
        <v>Mr. Bruce A Jr. Berger</v>
      </c>
    </row>
    <row r="2048" spans="1:6" x14ac:dyDescent="0.3">
      <c r="A2048" s="10" t="s">
        <v>1478</v>
      </c>
      <c r="B2048" s="10" t="s">
        <v>1479</v>
      </c>
      <c r="C2048" s="14" t="str">
        <f>MID(B2048,FIND(",",B2048)+2,FIND(".",B2048)-FIND(",",B2048))</f>
        <v xml:space="preserve">Mr. </v>
      </c>
      <c r="D2048" s="8" t="str">
        <f>TRIM(MID(B2048,FIND(".",B2048)+1,LEN(B2048)))</f>
        <v>Cary J</v>
      </c>
      <c r="E2048" s="8" t="str">
        <f>LEFT(B2048,FIND(",",B2048)-1)</f>
        <v>Richey</v>
      </c>
      <c r="F2048" s="8" t="str">
        <f>CONCATENATE(C2048,"",D2048," ",E2048)</f>
        <v>Mr. Cary J Richey</v>
      </c>
    </row>
    <row r="2049" spans="1:6" x14ac:dyDescent="0.3">
      <c r="A2049" s="10" t="s">
        <v>148</v>
      </c>
      <c r="B2049" s="10" t="s">
        <v>149</v>
      </c>
      <c r="C2049" s="14" t="str">
        <f>MID(B2049,FIND(",",B2049)+2,FIND(".",B2049)-FIND(",",B2049))</f>
        <v xml:space="preserve">Ms. </v>
      </c>
      <c r="D2049" s="8" t="str">
        <f>TRIM(MID(B2049,FIND(".",B2049)+1,LEN(B2049)))</f>
        <v>Samantha C</v>
      </c>
      <c r="E2049" s="8" t="str">
        <f>LEFT(B2049,FIND(",",B2049)-1)</f>
        <v>Stiger</v>
      </c>
      <c r="F2049" s="8" t="str">
        <f>CONCATENATE(C2049,"",D2049," ",E2049)</f>
        <v>Ms. Samantha C Stiger</v>
      </c>
    </row>
    <row r="2050" spans="1:6" x14ac:dyDescent="0.3">
      <c r="A2050" s="10" t="s">
        <v>1480</v>
      </c>
      <c r="B2050" s="10" t="s">
        <v>1481</v>
      </c>
      <c r="C2050" s="14" t="str">
        <f>MID(B2050,FIND(",",B2050)+2,FIND(".",B2050)-FIND(",",B2050))</f>
        <v xml:space="preserve">Mrs. </v>
      </c>
      <c r="D2050" s="8" t="str">
        <f>TRIM(MID(B2050,FIND(".",B2050)+1,LEN(B2050)))</f>
        <v>Jill M</v>
      </c>
      <c r="E2050" s="8" t="str">
        <f>LEFT(B2050,FIND(",",B2050)-1)</f>
        <v>Trotter</v>
      </c>
      <c r="F2050" s="8" t="str">
        <f>CONCATENATE(C2050,"",D2050," ",E2050)</f>
        <v>Mrs. Jill M Trotter</v>
      </c>
    </row>
    <row r="2051" spans="1:6" x14ac:dyDescent="0.3">
      <c r="A2051" s="10" t="s">
        <v>1482</v>
      </c>
      <c r="B2051" s="10" t="s">
        <v>1483</v>
      </c>
      <c r="C2051" s="14" t="str">
        <f>MID(B2051,FIND(",",B2051)+2,FIND(".",B2051)-FIND(",",B2051))</f>
        <v xml:space="preserve">Mr. </v>
      </c>
      <c r="D2051" s="8" t="str">
        <f>TRIM(MID(B2051,FIND(".",B2051)+1,LEN(B2051)))</f>
        <v>Chris</v>
      </c>
      <c r="E2051" s="8" t="str">
        <f>LEFT(B2051,FIND(",",B2051)-1)</f>
        <v>Chavez</v>
      </c>
      <c r="F2051" s="8" t="str">
        <f>CONCATENATE(C2051,"",D2051," ",E2051)</f>
        <v>Mr. Chris Chavez</v>
      </c>
    </row>
    <row r="2052" spans="1:6" x14ac:dyDescent="0.3">
      <c r="A2052" s="10" t="s">
        <v>1484</v>
      </c>
      <c r="B2052" s="10" t="s">
        <v>1485</v>
      </c>
      <c r="C2052" s="14" t="str">
        <f>MID(B2052,FIND(",",B2052)+2,FIND(".",B2052)-FIND(",",B2052))</f>
        <v xml:space="preserve">Mr. </v>
      </c>
      <c r="D2052" s="8" t="str">
        <f>TRIM(MID(B2052,FIND(".",B2052)+1,LEN(B2052)))</f>
        <v>Michael E.</v>
      </c>
      <c r="E2052" s="8" t="str">
        <f>LEFT(B2052,FIND(",",B2052)-1)</f>
        <v>Orifice</v>
      </c>
      <c r="F2052" s="8" t="str">
        <f>CONCATENATE(C2052,"",D2052," ",E2052)</f>
        <v>Mr. Michael E. Orifice</v>
      </c>
    </row>
    <row r="2053" spans="1:6" x14ac:dyDescent="0.3">
      <c r="A2053" s="10" t="s">
        <v>1486</v>
      </c>
      <c r="B2053" s="10" t="s">
        <v>1487</v>
      </c>
      <c r="C2053" s="14" t="str">
        <f>MID(B2053,FIND(",",B2053)+2,FIND(".",B2053)-FIND(",",B2053))</f>
        <v xml:space="preserve">Mrs. </v>
      </c>
      <c r="D2053" s="8" t="str">
        <f>TRIM(MID(B2053,FIND(".",B2053)+1,LEN(B2053)))</f>
        <v>Lauren</v>
      </c>
      <c r="E2053" s="8" t="str">
        <f>LEFT(B2053,FIND(",",B2053)-1)</f>
        <v>Farkash</v>
      </c>
      <c r="F2053" s="8" t="str">
        <f>CONCATENATE(C2053,"",D2053," ",E2053)</f>
        <v>Mrs. Lauren Farkash</v>
      </c>
    </row>
    <row r="2054" spans="1:6" x14ac:dyDescent="0.3">
      <c r="A2054" s="10" t="s">
        <v>1488</v>
      </c>
      <c r="B2054" s="10" t="s">
        <v>1489</v>
      </c>
      <c r="C2054" s="14" t="str">
        <f>MID(B2054,FIND(",",B2054)+2,FIND(".",B2054)-FIND(",",B2054))</f>
        <v xml:space="preserve">Mrs. </v>
      </c>
      <c r="D2054" s="8" t="str">
        <f>TRIM(MID(B2054,FIND(".",B2054)+1,LEN(B2054)))</f>
        <v>Kathryn E</v>
      </c>
      <c r="E2054" s="8" t="str">
        <f>LEFT(B2054,FIND(",",B2054)-1)</f>
        <v>Hribar</v>
      </c>
      <c r="F2054" s="8" t="str">
        <f>CONCATENATE(C2054,"",D2054," ",E2054)</f>
        <v>Mrs. Kathryn E Hribar</v>
      </c>
    </row>
    <row r="2055" spans="1:6" x14ac:dyDescent="0.3">
      <c r="A2055" s="10" t="s">
        <v>1490</v>
      </c>
      <c r="B2055" s="10" t="s">
        <v>1491</v>
      </c>
      <c r="C2055" s="14" t="str">
        <f>MID(B2055,FIND(",",B2055)+2,FIND(".",B2055)-FIND(",",B2055))</f>
        <v xml:space="preserve">Ms. </v>
      </c>
      <c r="D2055" s="8" t="str">
        <f>TRIM(MID(B2055,FIND(".",B2055)+1,LEN(B2055)))</f>
        <v>Polly</v>
      </c>
      <c r="E2055" s="8" t="str">
        <f>LEFT(B2055,FIND(",",B2055)-1)</f>
        <v>Crawford</v>
      </c>
      <c r="F2055" s="8" t="str">
        <f>CONCATENATE(C2055,"",D2055," ",E2055)</f>
        <v>Ms. Polly Crawford</v>
      </c>
    </row>
    <row r="2056" spans="1:6" x14ac:dyDescent="0.3">
      <c r="A2056" s="10" t="s">
        <v>1492</v>
      </c>
      <c r="B2056" s="10" t="s">
        <v>1493</v>
      </c>
      <c r="C2056" s="14" t="str">
        <f>MID(B2056,FIND(",",B2056)+2,FIND(".",B2056)-FIND(",",B2056))</f>
        <v xml:space="preserve">Mr. </v>
      </c>
      <c r="D2056" s="8" t="str">
        <f>TRIM(MID(B2056,FIND(".",B2056)+1,LEN(B2056)))</f>
        <v>Mark H.</v>
      </c>
      <c r="E2056" s="8" t="str">
        <f>LEFT(B2056,FIND(",",B2056)-1)</f>
        <v>Sittlington</v>
      </c>
      <c r="F2056" s="8" t="str">
        <f>CONCATENATE(C2056,"",D2056," ",E2056)</f>
        <v>Mr. Mark H. Sittlington</v>
      </c>
    </row>
    <row r="2057" spans="1:6" x14ac:dyDescent="0.3">
      <c r="A2057" s="10" t="s">
        <v>1494</v>
      </c>
      <c r="B2057" s="10" t="s">
        <v>1495</v>
      </c>
      <c r="C2057" s="14" t="str">
        <f>MID(B2057,FIND(",",B2057)+2,FIND(".",B2057)-FIND(",",B2057))</f>
        <v xml:space="preserve">Mrs. </v>
      </c>
      <c r="D2057" s="8" t="str">
        <f>TRIM(MID(B2057,FIND(".",B2057)+1,LEN(B2057)))</f>
        <v>Jessie M.</v>
      </c>
      <c r="E2057" s="8" t="str">
        <f>LEFT(B2057,FIND(",",B2057)-1)</f>
        <v>Silbert</v>
      </c>
      <c r="F2057" s="8" t="str">
        <f>CONCATENATE(C2057,"",D2057," ",E2057)</f>
        <v>Mrs. Jessie M. Silbert</v>
      </c>
    </row>
    <row r="2058" spans="1:6" x14ac:dyDescent="0.3">
      <c r="A2058" s="10" t="s">
        <v>1496</v>
      </c>
      <c r="B2058" s="10" t="s">
        <v>1497</v>
      </c>
      <c r="C2058" s="14" t="str">
        <f>MID(B2058,FIND(",",B2058)+2,FIND(".",B2058)-FIND(",",B2058))</f>
        <v xml:space="preserve">Mr. </v>
      </c>
      <c r="D2058" s="8" t="str">
        <f>TRIM(MID(B2058,FIND(".",B2058)+1,LEN(B2058)))</f>
        <v>Chris</v>
      </c>
      <c r="E2058" s="8" t="str">
        <f>LEFT(B2058,FIND(",",B2058)-1)</f>
        <v>Carrique</v>
      </c>
      <c r="F2058" s="8" t="str">
        <f>CONCATENATE(C2058,"",D2058," ",E2058)</f>
        <v>Mr. Chris Carrique</v>
      </c>
    </row>
    <row r="2059" spans="1:6" x14ac:dyDescent="0.3">
      <c r="A2059" s="10" t="s">
        <v>1498</v>
      </c>
      <c r="B2059" s="10" t="s">
        <v>1499</v>
      </c>
      <c r="C2059" s="14" t="str">
        <f>MID(B2059,FIND(",",B2059)+2,FIND(".",B2059)-FIND(",",B2059))</f>
        <v xml:space="preserve">Mr. </v>
      </c>
      <c r="D2059" s="8" t="str">
        <f>TRIM(MID(B2059,FIND(".",B2059)+1,LEN(B2059)))</f>
        <v>Daniel</v>
      </c>
      <c r="E2059" s="8" t="str">
        <f>LEFT(B2059,FIND(",",B2059)-1)</f>
        <v>Kosla</v>
      </c>
      <c r="F2059" s="8" t="str">
        <f>CONCATENATE(C2059,"",D2059," ",E2059)</f>
        <v>Mr. Daniel Kosla</v>
      </c>
    </row>
    <row r="2060" spans="1:6" x14ac:dyDescent="0.3">
      <c r="A2060" s="10" t="s">
        <v>150</v>
      </c>
      <c r="B2060" s="10" t="s">
        <v>151</v>
      </c>
      <c r="C2060" s="14" t="str">
        <f>MID(B2060,FIND(",",B2060)+2,FIND(".",B2060)-FIND(",",B2060))</f>
        <v xml:space="preserve">Ms. </v>
      </c>
      <c r="D2060" s="8" t="str">
        <f>TRIM(MID(B2060,FIND(".",B2060)+1,LEN(B2060)))</f>
        <v>Bethany A</v>
      </c>
      <c r="E2060" s="8" t="str">
        <f>LEFT(B2060,FIND(",",B2060)-1)</f>
        <v>Caldwell</v>
      </c>
      <c r="F2060" s="8" t="str">
        <f>CONCATENATE(C2060,"",D2060," ",E2060)</f>
        <v>Ms. Bethany A Caldwell</v>
      </c>
    </row>
    <row r="2061" spans="1:6" x14ac:dyDescent="0.3">
      <c r="A2061" s="10" t="s">
        <v>1500</v>
      </c>
      <c r="B2061" s="10" t="s">
        <v>1501</v>
      </c>
      <c r="C2061" s="14" t="str">
        <f>MID(B2061,FIND(",",B2061)+2,FIND(".",B2061)-FIND(",",B2061))</f>
        <v xml:space="preserve">Ms. </v>
      </c>
      <c r="D2061" s="8" t="str">
        <f>TRIM(MID(B2061,FIND(".",B2061)+1,LEN(B2061)))</f>
        <v>Megan</v>
      </c>
      <c r="E2061" s="8" t="str">
        <f>LEFT(B2061,FIND(",",B2061)-1)</f>
        <v>Parker</v>
      </c>
      <c r="F2061" s="8" t="str">
        <f>CONCATENATE(C2061,"",D2061," ",E2061)</f>
        <v>Ms. Megan Parker</v>
      </c>
    </row>
    <row r="2062" spans="1:6" x14ac:dyDescent="0.3">
      <c r="A2062" s="10" t="s">
        <v>1502</v>
      </c>
      <c r="B2062" s="10" t="s">
        <v>1503</v>
      </c>
      <c r="C2062" s="14" t="str">
        <f>MID(B2062,FIND(",",B2062)+2,FIND(".",B2062)-FIND(",",B2062))</f>
        <v xml:space="preserve">Mr. </v>
      </c>
      <c r="D2062" s="8" t="str">
        <f>TRIM(MID(B2062,FIND(".",B2062)+1,LEN(B2062)))</f>
        <v>Kevin</v>
      </c>
      <c r="E2062" s="8" t="str">
        <f>LEFT(B2062,FIND(",",B2062)-1)</f>
        <v>Horton</v>
      </c>
      <c r="F2062" s="8" t="str">
        <f>CONCATENATE(C2062,"",D2062," ",E2062)</f>
        <v>Mr. Kevin Horton</v>
      </c>
    </row>
    <row r="2063" spans="1:6" x14ac:dyDescent="0.3">
      <c r="A2063" s="10" t="s">
        <v>1504</v>
      </c>
      <c r="B2063" s="10" t="s">
        <v>1505</v>
      </c>
      <c r="C2063" s="14" t="str">
        <f>MID(B2063,FIND(",",B2063)+2,FIND(".",B2063)-FIND(",",B2063))</f>
        <v xml:space="preserve">Ms. </v>
      </c>
      <c r="D2063" s="8" t="str">
        <f>TRIM(MID(B2063,FIND(".",B2063)+1,LEN(B2063)))</f>
        <v>Caroline S.</v>
      </c>
      <c r="E2063" s="8" t="str">
        <f>LEFT(B2063,FIND(",",B2063)-1)</f>
        <v>Boller</v>
      </c>
      <c r="F2063" s="8" t="str">
        <f>CONCATENATE(C2063,"",D2063," ",E2063)</f>
        <v>Ms. Caroline S. Boller</v>
      </c>
    </row>
    <row r="2064" spans="1:6" x14ac:dyDescent="0.3">
      <c r="A2064" s="10" t="s">
        <v>1506</v>
      </c>
      <c r="B2064" s="10" t="s">
        <v>1507</v>
      </c>
      <c r="C2064" s="14" t="str">
        <f>MID(B2064,FIND(",",B2064)+2,FIND(".",B2064)-FIND(",",B2064))</f>
        <v xml:space="preserve">Ms. </v>
      </c>
      <c r="D2064" s="8" t="str">
        <f>TRIM(MID(B2064,FIND(".",B2064)+1,LEN(B2064)))</f>
        <v>Nuta</v>
      </c>
      <c r="E2064" s="8" t="str">
        <f>LEFT(B2064,FIND(",",B2064)-1)</f>
        <v>Olaru</v>
      </c>
      <c r="F2064" s="8" t="str">
        <f>CONCATENATE(C2064,"",D2064," ",E2064)</f>
        <v>Ms. Nuta Olaru</v>
      </c>
    </row>
    <row r="2065" spans="1:6" x14ac:dyDescent="0.3">
      <c r="A2065" s="10" t="s">
        <v>1508</v>
      </c>
      <c r="B2065" s="10" t="s">
        <v>1509</v>
      </c>
      <c r="C2065" s="14" t="str">
        <f>MID(B2065,FIND(",",B2065)+2,FIND(".",B2065)-FIND(",",B2065))</f>
        <v xml:space="preserve">Ms. </v>
      </c>
      <c r="D2065" s="8" t="str">
        <f>TRIM(MID(B2065,FIND(".",B2065)+1,LEN(B2065)))</f>
        <v>Margie</v>
      </c>
      <c r="E2065" s="8" t="str">
        <f>LEFT(B2065,FIND(",",B2065)-1)</f>
        <v>Prescott</v>
      </c>
      <c r="F2065" s="8" t="str">
        <f>CONCATENATE(C2065,"",D2065," ",E2065)</f>
        <v>Ms. Margie Prescott</v>
      </c>
    </row>
    <row r="2066" spans="1:6" x14ac:dyDescent="0.3">
      <c r="A2066" s="10" t="s">
        <v>1510</v>
      </c>
      <c r="B2066" s="10" t="s">
        <v>1511</v>
      </c>
      <c r="C2066" s="14" t="str">
        <f>MID(B2066,FIND(",",B2066)+2,FIND(".",B2066)-FIND(",",B2066))</f>
        <v xml:space="preserve">Mrs. </v>
      </c>
      <c r="D2066" s="8" t="str">
        <f>TRIM(MID(B2066,FIND(".",B2066)+1,LEN(B2066)))</f>
        <v>Heidi</v>
      </c>
      <c r="E2066" s="8" t="str">
        <f>LEFT(B2066,FIND(",",B2066)-1)</f>
        <v>Hines</v>
      </c>
      <c r="F2066" s="8" t="str">
        <f>CONCATENATE(C2066,"",D2066," ",E2066)</f>
        <v>Mrs. Heidi Hines</v>
      </c>
    </row>
    <row r="2067" spans="1:6" x14ac:dyDescent="0.3">
      <c r="A2067" s="10" t="s">
        <v>1512</v>
      </c>
      <c r="B2067" s="10" t="s">
        <v>1513</v>
      </c>
      <c r="C2067" s="14" t="str">
        <f>MID(B2067,FIND(",",B2067)+2,FIND(".",B2067)-FIND(",",B2067))</f>
        <v xml:space="preserve">Mr. </v>
      </c>
      <c r="D2067" s="8" t="str">
        <f>TRIM(MID(B2067,FIND(".",B2067)+1,LEN(B2067)))</f>
        <v>Diego J</v>
      </c>
      <c r="E2067" s="8" t="str">
        <f>LEFT(B2067,FIND(",",B2067)-1)</f>
        <v>Blanton</v>
      </c>
      <c r="F2067" s="8" t="str">
        <f>CONCATENATE(C2067,"",D2067," ",E2067)</f>
        <v>Mr. Diego J Blanton</v>
      </c>
    </row>
    <row r="2068" spans="1:6" x14ac:dyDescent="0.3">
      <c r="A2068" s="10" t="s">
        <v>1514</v>
      </c>
      <c r="B2068" s="10" t="s">
        <v>1515</v>
      </c>
      <c r="C2068" s="14" t="str">
        <f>MID(B2068,FIND(",",B2068)+2,FIND(".",B2068)-FIND(",",B2068))</f>
        <v xml:space="preserve">Mr. </v>
      </c>
      <c r="D2068" s="8" t="str">
        <f>TRIM(MID(B2068,FIND(".",B2068)+1,LEN(B2068)))</f>
        <v>Enrique M Sr.</v>
      </c>
      <c r="E2068" s="8" t="str">
        <f>LEFT(B2068,FIND(",",B2068)-1)</f>
        <v>Bustamante</v>
      </c>
      <c r="F2068" s="8" t="str">
        <f>CONCATENATE(C2068,"",D2068," ",E2068)</f>
        <v>Mr. Enrique M Sr. Bustamante</v>
      </c>
    </row>
    <row r="2069" spans="1:6" x14ac:dyDescent="0.3">
      <c r="A2069" s="10" t="s">
        <v>1516</v>
      </c>
      <c r="B2069" s="10" t="s">
        <v>1517</v>
      </c>
      <c r="C2069" s="14" t="str">
        <f>MID(B2069,FIND(",",B2069)+2,FIND(".",B2069)-FIND(",",B2069))</f>
        <v xml:space="preserve">Mr. </v>
      </c>
      <c r="D2069" s="8" t="str">
        <f>TRIM(MID(B2069,FIND(".",B2069)+1,LEN(B2069)))</f>
        <v>Greg</v>
      </c>
      <c r="E2069" s="8" t="str">
        <f>LEFT(B2069,FIND(",",B2069)-1)</f>
        <v>McCann</v>
      </c>
      <c r="F2069" s="8" t="str">
        <f>CONCATENATE(C2069,"",D2069," ",E2069)</f>
        <v>Mr. Greg McCann</v>
      </c>
    </row>
    <row r="2070" spans="1:6" x14ac:dyDescent="0.3">
      <c r="A2070" s="10" t="s">
        <v>1518</v>
      </c>
      <c r="B2070" s="10" t="s">
        <v>1519</v>
      </c>
      <c r="C2070" s="14" t="str">
        <f>MID(B2070,FIND(",",B2070)+2,FIND(".",B2070)-FIND(",",B2070))</f>
        <v xml:space="preserve">Mr. </v>
      </c>
      <c r="D2070" s="8" t="str">
        <f>TRIM(MID(B2070,FIND(".",B2070)+1,LEN(B2070)))</f>
        <v>Filip</v>
      </c>
      <c r="E2070" s="8" t="str">
        <f>LEFT(B2070,FIND(",",B2070)-1)</f>
        <v>Schmole</v>
      </c>
      <c r="F2070" s="8" t="str">
        <f>CONCATENATE(C2070,"",D2070," ",E2070)</f>
        <v>Mr. Filip Schmole</v>
      </c>
    </row>
    <row r="2071" spans="1:6" x14ac:dyDescent="0.3">
      <c r="A2071" s="10" t="s">
        <v>152</v>
      </c>
      <c r="B2071" s="10" t="s">
        <v>153</v>
      </c>
      <c r="C2071" s="14" t="str">
        <f>MID(B2071,FIND(",",B2071)+2,FIND(".",B2071)-FIND(",",B2071))</f>
        <v xml:space="preserve">Mr. </v>
      </c>
      <c r="D2071" s="8" t="str">
        <f>TRIM(MID(B2071,FIND(".",B2071)+1,LEN(B2071)))</f>
        <v>Yves</v>
      </c>
      <c r="E2071" s="8" t="str">
        <f>LEFT(B2071,FIND(",",B2071)-1)</f>
        <v>Marmillod</v>
      </c>
      <c r="F2071" s="8" t="str">
        <f>CONCATENATE(C2071,"",D2071," ",E2071)</f>
        <v>Mr. Yves Marmillod</v>
      </c>
    </row>
    <row r="2072" spans="1:6" x14ac:dyDescent="0.3">
      <c r="A2072" s="10" t="s">
        <v>1520</v>
      </c>
      <c r="B2072" s="10" t="s">
        <v>1521</v>
      </c>
      <c r="C2072" s="14" t="str">
        <f>MID(B2072,FIND(",",B2072)+2,FIND(".",B2072)-FIND(",",B2072))</f>
        <v xml:space="preserve">Ms. </v>
      </c>
      <c r="D2072" s="8" t="str">
        <f>TRIM(MID(B2072,FIND(".",B2072)+1,LEN(B2072)))</f>
        <v>Rosemary E.</v>
      </c>
      <c r="E2072" s="8" t="str">
        <f>LEFT(B2072,FIND(",",B2072)-1)</f>
        <v>Barber</v>
      </c>
      <c r="F2072" s="8" t="str">
        <f>CONCATENATE(C2072,"",D2072," ",E2072)</f>
        <v>Ms. Rosemary E. Barber</v>
      </c>
    </row>
    <row r="2073" spans="1:6" x14ac:dyDescent="0.3">
      <c r="A2073" s="10" t="s">
        <v>1522</v>
      </c>
      <c r="B2073" s="10" t="s">
        <v>1523</v>
      </c>
      <c r="C2073" s="14" t="str">
        <f>MID(B2073,FIND(",",B2073)+2,FIND(".",B2073)-FIND(",",B2073))</f>
        <v xml:space="preserve">Ms. </v>
      </c>
      <c r="D2073" s="8" t="str">
        <f>TRIM(MID(B2073,FIND(".",B2073)+1,LEN(B2073)))</f>
        <v>Lisa</v>
      </c>
      <c r="E2073" s="8" t="str">
        <f>LEFT(B2073,FIND(",",B2073)-1)</f>
        <v>Reichmann</v>
      </c>
      <c r="F2073" s="8" t="str">
        <f>CONCATENATE(C2073,"",D2073," ",E2073)</f>
        <v>Ms. Lisa Reichmann</v>
      </c>
    </row>
    <row r="2074" spans="1:6" x14ac:dyDescent="0.3">
      <c r="A2074" s="10" t="s">
        <v>1524</v>
      </c>
      <c r="B2074" s="10" t="s">
        <v>1525</v>
      </c>
      <c r="C2074" s="14" t="str">
        <f>MID(B2074,FIND(",",B2074)+2,FIND(".",B2074)-FIND(",",B2074))</f>
        <v xml:space="preserve">Mr. </v>
      </c>
      <c r="D2074" s="8" t="str">
        <f>TRIM(MID(B2074,FIND(".",B2074)+1,LEN(B2074)))</f>
        <v>Jason</v>
      </c>
      <c r="E2074" s="8" t="str">
        <f>LEFT(B2074,FIND(",",B2074)-1)</f>
        <v>Cavatorta</v>
      </c>
      <c r="F2074" s="8" t="str">
        <f>CONCATENATE(C2074,"",D2074," ",E2074)</f>
        <v>Mr. Jason Cavatorta</v>
      </c>
    </row>
    <row r="2075" spans="1:6" x14ac:dyDescent="0.3">
      <c r="A2075" s="10" t="s">
        <v>1526</v>
      </c>
      <c r="B2075" s="10" t="s">
        <v>1527</v>
      </c>
      <c r="C2075" s="14" t="str">
        <f>MID(B2075,FIND(",",B2075)+2,FIND(".",B2075)-FIND(",",B2075))</f>
        <v xml:space="preserve">Ms. </v>
      </c>
      <c r="D2075" s="8" t="str">
        <f>TRIM(MID(B2075,FIND(".",B2075)+1,LEN(B2075)))</f>
        <v>Courtney</v>
      </c>
      <c r="E2075" s="8" t="str">
        <f>LEFT(B2075,FIND(",",B2075)-1)</f>
        <v>Yaeger</v>
      </c>
      <c r="F2075" s="8" t="str">
        <f>CONCATENATE(C2075,"",D2075," ",E2075)</f>
        <v>Ms. Courtney Yaeger</v>
      </c>
    </row>
    <row r="2076" spans="1:6" x14ac:dyDescent="0.3">
      <c r="A2076" s="10" t="s">
        <v>1528</v>
      </c>
      <c r="B2076" s="10" t="s">
        <v>1529</v>
      </c>
      <c r="C2076" s="14" t="str">
        <f>MID(B2076,FIND(",",B2076)+2,FIND(".",B2076)-FIND(",",B2076))</f>
        <v xml:space="preserve">Ms. </v>
      </c>
      <c r="D2076" s="8" t="str">
        <f>TRIM(MID(B2076,FIND(".",B2076)+1,LEN(B2076)))</f>
        <v>Jennifer R.</v>
      </c>
      <c r="E2076" s="8" t="str">
        <f>LEFT(B2076,FIND(",",B2076)-1)</f>
        <v>Hughes</v>
      </c>
      <c r="F2076" s="8" t="str">
        <f>CONCATENATE(C2076,"",D2076," ",E2076)</f>
        <v>Ms. Jennifer R. Hughes</v>
      </c>
    </row>
    <row r="2077" spans="1:6" x14ac:dyDescent="0.3">
      <c r="A2077" s="10" t="s">
        <v>1530</v>
      </c>
      <c r="B2077" s="10" t="s">
        <v>1531</v>
      </c>
      <c r="C2077" s="14" t="str">
        <f>MID(B2077,FIND(",",B2077)+2,FIND(".",B2077)-FIND(",",B2077))</f>
        <v xml:space="preserve">Ms. </v>
      </c>
      <c r="D2077" s="8" t="str">
        <f>TRIM(MID(B2077,FIND(".",B2077)+1,LEN(B2077)))</f>
        <v>Lauren E</v>
      </c>
      <c r="E2077" s="8" t="str">
        <f>LEFT(B2077,FIND(",",B2077)-1)</f>
        <v>Donahue</v>
      </c>
      <c r="F2077" s="8" t="str">
        <f>CONCATENATE(C2077,"",D2077," ",E2077)</f>
        <v>Ms. Lauren E Donahue</v>
      </c>
    </row>
    <row r="2078" spans="1:6" x14ac:dyDescent="0.3">
      <c r="A2078" s="10" t="s">
        <v>1532</v>
      </c>
      <c r="B2078" s="10" t="s">
        <v>1533</v>
      </c>
      <c r="C2078" s="14" t="str">
        <f>MID(B2078,FIND(",",B2078)+2,FIND(".",B2078)-FIND(",",B2078))</f>
        <v xml:space="preserve">Ms. </v>
      </c>
      <c r="D2078" s="8" t="str">
        <f>TRIM(MID(B2078,FIND(".",B2078)+1,LEN(B2078)))</f>
        <v>Ashley M.</v>
      </c>
      <c r="E2078" s="8" t="str">
        <f>LEFT(B2078,FIND(",",B2078)-1)</f>
        <v>Greenwell</v>
      </c>
      <c r="F2078" s="8" t="str">
        <f>CONCATENATE(C2078,"",D2078," ",E2078)</f>
        <v>Ms. Ashley M. Greenwell</v>
      </c>
    </row>
    <row r="2079" spans="1:6" x14ac:dyDescent="0.3">
      <c r="A2079" s="10" t="s">
        <v>1534</v>
      </c>
      <c r="B2079" s="10" t="s">
        <v>1535</v>
      </c>
      <c r="C2079" s="14" t="str">
        <f>MID(B2079,FIND(",",B2079)+2,FIND(".",B2079)-FIND(",",B2079))</f>
        <v xml:space="preserve">Ms. </v>
      </c>
      <c r="D2079" s="8" t="str">
        <f>TRIM(MID(B2079,FIND(".",B2079)+1,LEN(B2079)))</f>
        <v>Alison R.</v>
      </c>
      <c r="E2079" s="8" t="str">
        <f>LEFT(B2079,FIND(",",B2079)-1)</f>
        <v>Steele</v>
      </c>
      <c r="F2079" s="8" t="str">
        <f>CONCATENATE(C2079,"",D2079," ",E2079)</f>
        <v>Ms. Alison R. Steele</v>
      </c>
    </row>
    <row r="2080" spans="1:6" x14ac:dyDescent="0.3">
      <c r="A2080" s="10" t="s">
        <v>1536</v>
      </c>
      <c r="B2080" s="10" t="s">
        <v>1537</v>
      </c>
      <c r="C2080" s="14" t="str">
        <f>MID(B2080,FIND(",",B2080)+2,FIND(".",B2080)-FIND(",",B2080))</f>
        <v xml:space="preserve">Ms. </v>
      </c>
      <c r="D2080" s="8" t="str">
        <f>TRIM(MID(B2080,FIND(".",B2080)+1,LEN(B2080)))</f>
        <v>Madeleine</v>
      </c>
      <c r="E2080" s="8" t="str">
        <f>LEFT(B2080,FIND(",",B2080)-1)</f>
        <v>Gunter</v>
      </c>
      <c r="F2080" s="8" t="str">
        <f>CONCATENATE(C2080,"",D2080," ",E2080)</f>
        <v>Ms. Madeleine Gunter</v>
      </c>
    </row>
    <row r="2081" spans="1:6" x14ac:dyDescent="0.3">
      <c r="A2081" s="10" t="s">
        <v>1538</v>
      </c>
      <c r="B2081" s="10" t="s">
        <v>1539</v>
      </c>
      <c r="C2081" s="14" t="str">
        <f>MID(B2081,FIND(",",B2081)+2,FIND(".",B2081)-FIND(",",B2081))</f>
        <v xml:space="preserve">Ms. </v>
      </c>
      <c r="D2081" s="8" t="str">
        <f>TRIM(MID(B2081,FIND(".",B2081)+1,LEN(B2081)))</f>
        <v>Stacey</v>
      </c>
      <c r="E2081" s="8" t="str">
        <f>LEFT(B2081,FIND(",",B2081)-1)</f>
        <v>McDonough</v>
      </c>
      <c r="F2081" s="8" t="str">
        <f>CONCATENATE(C2081,"",D2081," ",E2081)</f>
        <v>Ms. Stacey McDonough</v>
      </c>
    </row>
    <row r="2082" spans="1:6" x14ac:dyDescent="0.3">
      <c r="A2082" s="10" t="s">
        <v>154</v>
      </c>
      <c r="B2082" s="10" t="s">
        <v>155</v>
      </c>
      <c r="C2082" s="14" t="str">
        <f>MID(B2082,FIND(",",B2082)+2,FIND(".",B2082)-FIND(",",B2082))</f>
        <v xml:space="preserve">Ms. </v>
      </c>
      <c r="D2082" s="8" t="str">
        <f>TRIM(MID(B2082,FIND(".",B2082)+1,LEN(B2082)))</f>
        <v>Danielle</v>
      </c>
      <c r="E2082" s="8" t="str">
        <f>LEFT(B2082,FIND(",",B2082)-1)</f>
        <v>Cloutier-Simons</v>
      </c>
      <c r="F2082" s="8" t="str">
        <f>CONCATENATE(C2082,"",D2082," ",E2082)</f>
        <v>Ms. Danielle Cloutier-Simons</v>
      </c>
    </row>
    <row r="2083" spans="1:6" x14ac:dyDescent="0.3">
      <c r="A2083" s="10" t="s">
        <v>1540</v>
      </c>
      <c r="B2083" s="10" t="s">
        <v>1541</v>
      </c>
      <c r="C2083" s="14" t="str">
        <f>MID(B2083,FIND(",",B2083)+2,FIND(".",B2083)-FIND(",",B2083))</f>
        <v xml:space="preserve">Ms. </v>
      </c>
      <c r="D2083" s="8" t="str">
        <f>TRIM(MID(B2083,FIND(".",B2083)+1,LEN(B2083)))</f>
        <v>Kimberly</v>
      </c>
      <c r="E2083" s="8" t="str">
        <f>LEFT(B2083,FIND(",",B2083)-1)</f>
        <v>Sweetland</v>
      </c>
      <c r="F2083" s="8" t="str">
        <f>CONCATENATE(C2083,"",D2083," ",E2083)</f>
        <v>Ms. Kimberly Sweetland</v>
      </c>
    </row>
    <row r="2084" spans="1:6" x14ac:dyDescent="0.3">
      <c r="A2084" s="10" t="s">
        <v>1542</v>
      </c>
      <c r="B2084" s="10" t="s">
        <v>1543</v>
      </c>
      <c r="C2084" s="14" t="str">
        <f>MID(B2084,FIND(",",B2084)+2,FIND(".",B2084)-FIND(",",B2084))</f>
        <v xml:space="preserve">Mr. </v>
      </c>
      <c r="D2084" s="8" t="str">
        <f>TRIM(MID(B2084,FIND(".",B2084)+1,LEN(B2084)))</f>
        <v>Matthew D</v>
      </c>
      <c r="E2084" s="8" t="str">
        <f>LEFT(B2084,FIND(",",B2084)-1)</f>
        <v>Hammersmith</v>
      </c>
      <c r="F2084" s="8" t="str">
        <f>CONCATENATE(C2084,"",D2084," ",E2084)</f>
        <v>Mr. Matthew D Hammersmith</v>
      </c>
    </row>
    <row r="2085" spans="1:6" x14ac:dyDescent="0.3">
      <c r="A2085" s="10" t="s">
        <v>1544</v>
      </c>
      <c r="B2085" s="10" t="s">
        <v>1545</v>
      </c>
      <c r="C2085" s="14" t="str">
        <f>MID(B2085,FIND(",",B2085)+2,FIND(".",B2085)-FIND(",",B2085))</f>
        <v xml:space="preserve">Mr. </v>
      </c>
      <c r="D2085" s="8" t="str">
        <f>TRIM(MID(B2085,FIND(".",B2085)+1,LEN(B2085)))</f>
        <v>Michael</v>
      </c>
      <c r="E2085" s="8" t="str">
        <f>LEFT(B2085,FIND(",",B2085)-1)</f>
        <v>French</v>
      </c>
      <c r="F2085" s="8" t="str">
        <f>CONCATENATE(C2085,"",D2085," ",E2085)</f>
        <v>Mr. Michael French</v>
      </c>
    </row>
    <row r="2086" spans="1:6" x14ac:dyDescent="0.3">
      <c r="A2086" s="10" t="s">
        <v>1546</v>
      </c>
      <c r="B2086" s="10" t="s">
        <v>1547</v>
      </c>
      <c r="C2086" s="14" t="str">
        <f>MID(B2086,FIND(",",B2086)+2,FIND(".",B2086)-FIND(",",B2086))</f>
        <v xml:space="preserve">Mr. </v>
      </c>
      <c r="D2086" s="8" t="str">
        <f>TRIM(MID(B2086,FIND(".",B2086)+1,LEN(B2086)))</f>
        <v>Ben</v>
      </c>
      <c r="E2086" s="8" t="str">
        <f>LEFT(B2086,FIND(",",B2086)-1)</f>
        <v>Garbe</v>
      </c>
      <c r="F2086" s="8" t="str">
        <f>CONCATENATE(C2086,"",D2086," ",E2086)</f>
        <v>Mr. Ben Garbe</v>
      </c>
    </row>
    <row r="2087" spans="1:6" x14ac:dyDescent="0.3">
      <c r="A2087" s="10" t="s">
        <v>1548</v>
      </c>
      <c r="B2087" s="10" t="s">
        <v>1549</v>
      </c>
      <c r="C2087" s="14" t="str">
        <f>MID(B2087,FIND(",",B2087)+2,FIND(".",B2087)-FIND(",",B2087))</f>
        <v xml:space="preserve">Mr. </v>
      </c>
      <c r="D2087" s="8" t="str">
        <f>TRIM(MID(B2087,FIND(".",B2087)+1,LEN(B2087)))</f>
        <v>Chris</v>
      </c>
      <c r="E2087" s="8" t="str">
        <f>LEFT(B2087,FIND(",",B2087)-1)</f>
        <v>Duncan</v>
      </c>
      <c r="F2087" s="8" t="str">
        <f>CONCATENATE(C2087,"",D2087," ",E2087)</f>
        <v>Mr. Chris Duncan</v>
      </c>
    </row>
    <row r="2088" spans="1:6" x14ac:dyDescent="0.3">
      <c r="A2088" s="10" t="s">
        <v>1550</v>
      </c>
      <c r="B2088" s="10" t="s">
        <v>1551</v>
      </c>
      <c r="C2088" s="14" t="str">
        <f>MID(B2088,FIND(",",B2088)+2,FIND(".",B2088)-FIND(",",B2088))</f>
        <v xml:space="preserve">Mr. </v>
      </c>
      <c r="D2088" s="8" t="str">
        <f>TRIM(MID(B2088,FIND(".",B2088)+1,LEN(B2088)))</f>
        <v>Jeremy J</v>
      </c>
      <c r="E2088" s="8" t="str">
        <f>LEFT(B2088,FIND(",",B2088)-1)</f>
        <v>Wallace</v>
      </c>
      <c r="F2088" s="8" t="str">
        <f>CONCATENATE(C2088,"",D2088," ",E2088)</f>
        <v>Mr. Jeremy J Wallace</v>
      </c>
    </row>
    <row r="2089" spans="1:6" x14ac:dyDescent="0.3">
      <c r="A2089" s="10" t="s">
        <v>1552</v>
      </c>
      <c r="B2089" s="10" t="s">
        <v>1553</v>
      </c>
      <c r="C2089" s="14" t="str">
        <f>MID(B2089,FIND(",",B2089)+2,FIND(".",B2089)-FIND(",",B2089))</f>
        <v xml:space="preserve">Mrs. </v>
      </c>
      <c r="D2089" s="8" t="str">
        <f>TRIM(MID(B2089,FIND(".",B2089)+1,LEN(B2089)))</f>
        <v>Amy L.</v>
      </c>
      <c r="E2089" s="8" t="str">
        <f>LEFT(B2089,FIND(",",B2089)-1)</f>
        <v>Tillman</v>
      </c>
      <c r="F2089" s="8" t="str">
        <f>CONCATENATE(C2089,"",D2089," ",E2089)</f>
        <v>Mrs. Amy L. Tillman</v>
      </c>
    </row>
    <row r="2090" spans="1:6" x14ac:dyDescent="0.3">
      <c r="A2090" s="10" t="s">
        <v>1554</v>
      </c>
      <c r="B2090" s="10" t="s">
        <v>1555</v>
      </c>
      <c r="C2090" s="14" t="str">
        <f>MID(B2090,FIND(",",B2090)+2,FIND(".",B2090)-FIND(",",B2090))</f>
        <v xml:space="preserve">Mrs. </v>
      </c>
      <c r="D2090" s="8" t="str">
        <f>TRIM(MID(B2090,FIND(".",B2090)+1,LEN(B2090)))</f>
        <v>Karen L.</v>
      </c>
      <c r="E2090" s="8" t="str">
        <f>LEFT(B2090,FIND(",",B2090)-1)</f>
        <v>Lee</v>
      </c>
      <c r="F2090" s="8" t="str">
        <f>CONCATENATE(C2090,"",D2090," ",E2090)</f>
        <v>Mrs. Karen L. Lee</v>
      </c>
    </row>
    <row r="2091" spans="1:6" x14ac:dyDescent="0.3">
      <c r="A2091" s="10" t="s">
        <v>1556</v>
      </c>
      <c r="B2091" s="10" t="s">
        <v>1557</v>
      </c>
      <c r="C2091" s="14" t="str">
        <f>MID(B2091,FIND(",",B2091)+2,FIND(".",B2091)-FIND(",",B2091))</f>
        <v xml:space="preserve">Ms. </v>
      </c>
      <c r="D2091" s="8" t="str">
        <f>TRIM(MID(B2091,FIND(".",B2091)+1,LEN(B2091)))</f>
        <v>Tennille</v>
      </c>
      <c r="E2091" s="8" t="str">
        <f>LEFT(B2091,FIND(",",B2091)-1)</f>
        <v>Taylor</v>
      </c>
      <c r="F2091" s="8" t="str">
        <f>CONCATENATE(C2091,"",D2091," ",E2091)</f>
        <v>Ms. Tennille Taylor</v>
      </c>
    </row>
    <row r="2092" spans="1:6" x14ac:dyDescent="0.3">
      <c r="A2092" s="10" t="s">
        <v>1558</v>
      </c>
      <c r="B2092" s="10" t="s">
        <v>1559</v>
      </c>
      <c r="C2092" s="14" t="str">
        <f>MID(B2092,FIND(",",B2092)+2,FIND(".",B2092)-FIND(",",B2092))</f>
        <v xml:space="preserve">Mr. </v>
      </c>
      <c r="D2092" s="8" t="str">
        <f>TRIM(MID(B2092,FIND(".",B2092)+1,LEN(B2092)))</f>
        <v>Matt</v>
      </c>
      <c r="E2092" s="8" t="str">
        <f>LEFT(B2092,FIND(",",B2092)-1)</f>
        <v>McSween</v>
      </c>
      <c r="F2092" s="8" t="str">
        <f>CONCATENATE(C2092,"",D2092," ",E2092)</f>
        <v>Mr. Matt McSween</v>
      </c>
    </row>
    <row r="2093" spans="1:6" x14ac:dyDescent="0.3">
      <c r="A2093" s="10" t="s">
        <v>156</v>
      </c>
      <c r="B2093" s="10" t="s">
        <v>157</v>
      </c>
      <c r="C2093" s="14" t="str">
        <f>MID(B2093,FIND(",",B2093)+2,FIND(".",B2093)-FIND(",",B2093))</f>
        <v xml:space="preserve">Ms. </v>
      </c>
      <c r="D2093" s="8" t="str">
        <f>TRIM(MID(B2093,FIND(".",B2093)+1,LEN(B2093)))</f>
        <v>Julia</v>
      </c>
      <c r="E2093" s="8" t="str">
        <f>LEFT(B2093,FIND(",",B2093)-1)</f>
        <v>Vegas</v>
      </c>
      <c r="F2093" s="8" t="str">
        <f>CONCATENATE(C2093,"",D2093," ",E2093)</f>
        <v>Ms. Julia Vegas</v>
      </c>
    </row>
    <row r="2094" spans="1:6" x14ac:dyDescent="0.3">
      <c r="A2094" s="10" t="s">
        <v>1560</v>
      </c>
      <c r="B2094" s="10" t="s">
        <v>1561</v>
      </c>
      <c r="C2094" s="14" t="str">
        <f>MID(B2094,FIND(",",B2094)+2,FIND(".",B2094)-FIND(",",B2094))</f>
        <v xml:space="preserve">Ms. </v>
      </c>
      <c r="D2094" s="8" t="str">
        <f>TRIM(MID(B2094,FIND(".",B2094)+1,LEN(B2094)))</f>
        <v>Emily</v>
      </c>
      <c r="E2094" s="8" t="str">
        <f>LEFT(B2094,FIND(",",B2094)-1)</f>
        <v>Schubert</v>
      </c>
      <c r="F2094" s="8" t="str">
        <f>CONCATENATE(C2094,"",D2094," ",E2094)</f>
        <v>Ms. Emily Schubert</v>
      </c>
    </row>
    <row r="2095" spans="1:6" x14ac:dyDescent="0.3">
      <c r="A2095" s="10" t="s">
        <v>1562</v>
      </c>
      <c r="B2095" s="10" t="s">
        <v>1563</v>
      </c>
      <c r="C2095" s="14" t="str">
        <f>MID(B2095,FIND(",",B2095)+2,FIND(".",B2095)-FIND(",",B2095))</f>
        <v xml:space="preserve">Mr. </v>
      </c>
      <c r="D2095" s="8" t="str">
        <f>TRIM(MID(B2095,FIND(".",B2095)+1,LEN(B2095)))</f>
        <v>Justin E</v>
      </c>
      <c r="E2095" s="8" t="str">
        <f>LEFT(B2095,FIND(",",B2095)-1)</f>
        <v>Lalanne</v>
      </c>
      <c r="F2095" s="8" t="str">
        <f>CONCATENATE(C2095,"",D2095," ",E2095)</f>
        <v>Mr. Justin E Lalanne</v>
      </c>
    </row>
    <row r="2096" spans="1:6" x14ac:dyDescent="0.3">
      <c r="A2096" s="10" t="s">
        <v>1564</v>
      </c>
      <c r="B2096" s="10" t="s">
        <v>1565</v>
      </c>
      <c r="C2096" s="14" t="str">
        <f>MID(B2096,FIND(",",B2096)+2,FIND(".",B2096)-FIND(",",B2096))</f>
        <v xml:space="preserve">Ms. </v>
      </c>
      <c r="D2096" s="8" t="str">
        <f>TRIM(MID(B2096,FIND(".",B2096)+1,LEN(B2096)))</f>
        <v>Shalane</v>
      </c>
      <c r="E2096" s="8" t="str">
        <f>LEFT(B2096,FIND(",",B2096)-1)</f>
        <v>Flanagan</v>
      </c>
      <c r="F2096" s="8" t="str">
        <f>CONCATENATE(C2096,"",D2096," ",E2096)</f>
        <v>Ms. Shalane Flanagan</v>
      </c>
    </row>
    <row r="2097" spans="1:6" x14ac:dyDescent="0.3">
      <c r="A2097" s="10" t="s">
        <v>1566</v>
      </c>
      <c r="B2097" s="10" t="s">
        <v>1567</v>
      </c>
      <c r="C2097" s="14" t="str">
        <f>MID(B2097,FIND(",",B2097)+2,FIND(".",B2097)-FIND(",",B2097))</f>
        <v xml:space="preserve">Ms. </v>
      </c>
      <c r="D2097" s="8" t="str">
        <f>TRIM(MID(B2097,FIND(".",B2097)+1,LEN(B2097)))</f>
        <v>Jessica N.</v>
      </c>
      <c r="E2097" s="8" t="str">
        <f>LEFT(B2097,FIND(",",B2097)-1)</f>
        <v>Arellano</v>
      </c>
      <c r="F2097" s="8" t="str">
        <f>CONCATENATE(C2097,"",D2097," ",E2097)</f>
        <v>Ms. Jessica N. Arellano</v>
      </c>
    </row>
    <row r="2098" spans="1:6" x14ac:dyDescent="0.3">
      <c r="A2098" s="10" t="s">
        <v>1568</v>
      </c>
      <c r="B2098" s="10" t="s">
        <v>1569</v>
      </c>
      <c r="C2098" s="14" t="str">
        <f>MID(B2098,FIND(",",B2098)+2,FIND(".",B2098)-FIND(",",B2098))</f>
        <v xml:space="preserve">Ms. </v>
      </c>
      <c r="D2098" s="8" t="str">
        <f>TRIM(MID(B2098,FIND(".",B2098)+1,LEN(B2098)))</f>
        <v>Melanie</v>
      </c>
      <c r="E2098" s="8" t="str">
        <f>LEFT(B2098,FIND(",",B2098)-1)</f>
        <v>Charette</v>
      </c>
      <c r="F2098" s="8" t="str">
        <f>CONCATENATE(C2098,"",D2098," ",E2098)</f>
        <v>Ms. Melanie Charette</v>
      </c>
    </row>
    <row r="2099" spans="1:6" x14ac:dyDescent="0.3">
      <c r="A2099" s="10" t="s">
        <v>1570</v>
      </c>
      <c r="B2099" s="10" t="s">
        <v>1571</v>
      </c>
      <c r="C2099" s="14" t="str">
        <f>MID(B2099,FIND(",",B2099)+2,FIND(".",B2099)-FIND(",",B2099))</f>
        <v xml:space="preserve">Ms. </v>
      </c>
      <c r="D2099" s="8" t="str">
        <f>TRIM(MID(B2099,FIND(".",B2099)+1,LEN(B2099)))</f>
        <v>Ruth Angelica</v>
      </c>
      <c r="E2099" s="8" t="str">
        <f>LEFT(B2099,FIND(",",B2099)-1)</f>
        <v>Pena Reyes</v>
      </c>
      <c r="F2099" s="8" t="str">
        <f>CONCATENATE(C2099,"",D2099," ",E2099)</f>
        <v>Ms. Ruth Angelica Pena Reyes</v>
      </c>
    </row>
    <row r="2100" spans="1:6" x14ac:dyDescent="0.3">
      <c r="A2100" s="10" t="s">
        <v>1572</v>
      </c>
      <c r="B2100" s="10" t="s">
        <v>1573</v>
      </c>
      <c r="C2100" s="14" t="str">
        <f>MID(B2100,FIND(",",B2100)+2,FIND(".",B2100)-FIND(",",B2100))</f>
        <v xml:space="preserve">Ms. </v>
      </c>
      <c r="D2100" s="8" t="str">
        <f>TRIM(MID(B2100,FIND(".",B2100)+1,LEN(B2100)))</f>
        <v>Una M</v>
      </c>
      <c r="E2100" s="8" t="str">
        <f>LEFT(B2100,FIND(",",B2100)-1)</f>
        <v>Broderick</v>
      </c>
      <c r="F2100" s="8" t="str">
        <f>CONCATENATE(C2100,"",D2100," ",E2100)</f>
        <v>Ms. Una M Broderick</v>
      </c>
    </row>
    <row r="2101" spans="1:6" x14ac:dyDescent="0.3">
      <c r="A2101" s="10" t="s">
        <v>1574</v>
      </c>
      <c r="B2101" s="10" t="s">
        <v>1575</v>
      </c>
      <c r="C2101" s="14" t="str">
        <f>MID(B2101,FIND(",",B2101)+2,FIND(".",B2101)-FIND(",",B2101))</f>
        <v xml:space="preserve">Ms. </v>
      </c>
      <c r="D2101" s="8" t="str">
        <f>TRIM(MID(B2101,FIND(".",B2101)+1,LEN(B2101)))</f>
        <v>Taralyn</v>
      </c>
      <c r="E2101" s="8" t="str">
        <f>LEFT(B2101,FIND(",",B2101)-1)</f>
        <v>Summers</v>
      </c>
      <c r="F2101" s="8" t="str">
        <f>CONCATENATE(C2101,"",D2101," ",E2101)</f>
        <v>Ms. Taralyn Summers</v>
      </c>
    </row>
    <row r="2102" spans="1:6" x14ac:dyDescent="0.3">
      <c r="A2102" s="10" t="s">
        <v>1576</v>
      </c>
      <c r="B2102" s="10" t="s">
        <v>1577</v>
      </c>
      <c r="C2102" s="14" t="str">
        <f>MID(B2102,FIND(",",B2102)+2,FIND(".",B2102)-FIND(",",B2102))</f>
        <v xml:space="preserve">Mr. </v>
      </c>
      <c r="D2102" s="8" t="str">
        <f>TRIM(MID(B2102,FIND(".",B2102)+1,LEN(B2102)))</f>
        <v>James A</v>
      </c>
      <c r="E2102" s="8" t="str">
        <f>LEFT(B2102,FIND(",",B2102)-1)</f>
        <v>Fisher</v>
      </c>
      <c r="F2102" s="8" t="str">
        <f>CONCATENATE(C2102,"",D2102," ",E2102)</f>
        <v>Mr. James A Fisher</v>
      </c>
    </row>
    <row r="2103" spans="1:6" x14ac:dyDescent="0.3">
      <c r="A2103" s="10" t="s">
        <v>1578</v>
      </c>
      <c r="B2103" s="10" t="s">
        <v>1579</v>
      </c>
      <c r="C2103" s="14" t="str">
        <f>MID(B2103,FIND(",",B2103)+2,FIND(".",B2103)-FIND(",",B2103))</f>
        <v xml:space="preserve">Mr. </v>
      </c>
      <c r="D2103" s="8" t="str">
        <f>TRIM(MID(B2103,FIND(".",B2103)+1,LEN(B2103)))</f>
        <v>Ning</v>
      </c>
      <c r="E2103" s="8" t="str">
        <f>LEFT(B2103,FIND(",",B2103)-1)</f>
        <v>Zhou</v>
      </c>
      <c r="F2103" s="8" t="str">
        <f>CONCATENATE(C2103,"",D2103," ",E2103)</f>
        <v>Mr. Ning Zhou</v>
      </c>
    </row>
    <row r="2104" spans="1:6" x14ac:dyDescent="0.3">
      <c r="A2104" s="10" t="s">
        <v>158</v>
      </c>
      <c r="B2104" s="10" t="s">
        <v>159</v>
      </c>
      <c r="C2104" s="14" t="str">
        <f>MID(B2104,FIND(",",B2104)+2,FIND(".",B2104)-FIND(",",B2104))</f>
        <v xml:space="preserve">Mr. </v>
      </c>
      <c r="D2104" s="8" t="str">
        <f>TRIM(MID(B2104,FIND(".",B2104)+1,LEN(B2104)))</f>
        <v>Joshua</v>
      </c>
      <c r="E2104" s="8" t="str">
        <f>LEFT(B2104,FIND(",",B2104)-1)</f>
        <v>Cochran</v>
      </c>
      <c r="F2104" s="8" t="str">
        <f>CONCATENATE(C2104,"",D2104," ",E2104)</f>
        <v>Mr. Joshua Cochran</v>
      </c>
    </row>
    <row r="2105" spans="1:6" x14ac:dyDescent="0.3">
      <c r="A2105" s="10" t="s">
        <v>1580</v>
      </c>
      <c r="B2105" s="10" t="s">
        <v>1581</v>
      </c>
      <c r="C2105" s="14" t="str">
        <f>MID(B2105,FIND(",",B2105)+2,FIND(".",B2105)-FIND(",",B2105))</f>
        <v xml:space="preserve">Mr. </v>
      </c>
      <c r="D2105" s="8" t="str">
        <f>TRIM(MID(B2105,FIND(".",B2105)+1,LEN(B2105)))</f>
        <v>Joel</v>
      </c>
      <c r="E2105" s="8" t="str">
        <f>LEFT(B2105,FIND(",",B2105)-1)</f>
        <v>Clarke-Ames</v>
      </c>
      <c r="F2105" s="8" t="str">
        <f>CONCATENATE(C2105,"",D2105," ",E2105)</f>
        <v>Mr. Joel Clarke-Ames</v>
      </c>
    </row>
    <row r="2106" spans="1:6" x14ac:dyDescent="0.3">
      <c r="A2106" s="10" t="s">
        <v>1582</v>
      </c>
      <c r="B2106" s="10" t="s">
        <v>1583</v>
      </c>
      <c r="C2106" s="14" t="str">
        <f>MID(B2106,FIND(",",B2106)+2,FIND(".",B2106)-FIND(",",B2106))</f>
        <v xml:space="preserve">Ms. </v>
      </c>
      <c r="D2106" s="8" t="str">
        <f>TRIM(MID(B2106,FIND(".",B2106)+1,LEN(B2106)))</f>
        <v>Pamela J.</v>
      </c>
      <c r="E2106" s="8" t="str">
        <f>LEFT(B2106,FIND(",",B2106)-1)</f>
        <v>Staton</v>
      </c>
      <c r="F2106" s="8" t="str">
        <f>CONCATENATE(C2106,"",D2106," ",E2106)</f>
        <v>Ms. Pamela J. Staton</v>
      </c>
    </row>
    <row r="2107" spans="1:6" x14ac:dyDescent="0.3">
      <c r="A2107" s="10" t="s">
        <v>1584</v>
      </c>
      <c r="B2107" s="10" t="s">
        <v>1585</v>
      </c>
      <c r="C2107" s="14" t="str">
        <f>MID(B2107,FIND(",",B2107)+2,FIND(".",B2107)-FIND(",",B2107))</f>
        <v xml:space="preserve">Ms. </v>
      </c>
      <c r="D2107" s="8" t="str">
        <f>TRIM(MID(B2107,FIND(".",B2107)+1,LEN(B2107)))</f>
        <v>Brittney</v>
      </c>
      <c r="E2107" s="8" t="str">
        <f>LEFT(B2107,FIND(",",B2107)-1)</f>
        <v>Forster</v>
      </c>
      <c r="F2107" s="8" t="str">
        <f>CONCATENATE(C2107,"",D2107," ",E2107)</f>
        <v>Ms. Brittney Forster</v>
      </c>
    </row>
    <row r="2108" spans="1:6" x14ac:dyDescent="0.3">
      <c r="A2108" s="10" t="s">
        <v>1586</v>
      </c>
      <c r="B2108" s="10" t="s">
        <v>1587</v>
      </c>
      <c r="C2108" s="14" t="str">
        <f>MID(B2108,FIND(",",B2108)+2,FIND(".",B2108)-FIND(",",B2108))</f>
        <v xml:space="preserve">Mrs. </v>
      </c>
      <c r="D2108" s="8" t="str">
        <f>TRIM(MID(B2108,FIND(".",B2108)+1,LEN(B2108)))</f>
        <v>Sheila</v>
      </c>
      <c r="E2108" s="8" t="str">
        <f>LEFT(B2108,FIND(",",B2108)-1)</f>
        <v>Monaghan</v>
      </c>
      <c r="F2108" s="8" t="str">
        <f>CONCATENATE(C2108,"",D2108," ",E2108)</f>
        <v>Mrs. Sheila Monaghan</v>
      </c>
    </row>
    <row r="2109" spans="1:6" x14ac:dyDescent="0.3">
      <c r="A2109" s="10" t="s">
        <v>1588</v>
      </c>
      <c r="B2109" s="10" t="s">
        <v>1589</v>
      </c>
      <c r="C2109" s="14" t="str">
        <f>MID(B2109,FIND(",",B2109)+2,FIND(".",B2109)-FIND(",",B2109))</f>
        <v xml:space="preserve">Mr. </v>
      </c>
      <c r="D2109" s="8" t="str">
        <f>TRIM(MID(B2109,FIND(".",B2109)+1,LEN(B2109)))</f>
        <v>Koji</v>
      </c>
      <c r="E2109" s="8" t="str">
        <f>LEFT(B2109,FIND(",",B2109)-1)</f>
        <v>Kawamoto</v>
      </c>
      <c r="F2109" s="8" t="str">
        <f>CONCATENATE(C2109,"",D2109," ",E2109)</f>
        <v>Mr. Koji Kawamoto</v>
      </c>
    </row>
    <row r="2110" spans="1:6" x14ac:dyDescent="0.3">
      <c r="A2110" s="10" t="s">
        <v>1590</v>
      </c>
      <c r="B2110" s="10" t="s">
        <v>1591</v>
      </c>
      <c r="C2110" s="14" t="str">
        <f>MID(B2110,FIND(",",B2110)+2,FIND(".",B2110)-FIND(",",B2110))</f>
        <v xml:space="preserve">Ms. </v>
      </c>
      <c r="D2110" s="8" t="str">
        <f>TRIM(MID(B2110,FIND(".",B2110)+1,LEN(B2110)))</f>
        <v>Sarah</v>
      </c>
      <c r="E2110" s="8" t="str">
        <f>LEFT(B2110,FIND(",",B2110)-1)</f>
        <v>Dicharry</v>
      </c>
      <c r="F2110" s="8" t="str">
        <f>CONCATENATE(C2110,"",D2110," ",E2110)</f>
        <v>Ms. Sarah Dicharry</v>
      </c>
    </row>
    <row r="2111" spans="1:6" x14ac:dyDescent="0.3">
      <c r="A2111" s="10" t="s">
        <v>1592</v>
      </c>
      <c r="B2111" s="10" t="s">
        <v>1593</v>
      </c>
      <c r="C2111" s="14" t="str">
        <f>MID(B2111,FIND(",",B2111)+2,FIND(".",B2111)-FIND(",",B2111))</f>
        <v xml:space="preserve">Mrs. </v>
      </c>
      <c r="D2111" s="8" t="str">
        <f>TRIM(MID(B2111,FIND(".",B2111)+1,LEN(B2111)))</f>
        <v>Colleen M</v>
      </c>
      <c r="E2111" s="8" t="str">
        <f>LEFT(B2111,FIND(",",B2111)-1)</f>
        <v>Berry</v>
      </c>
      <c r="F2111" s="8" t="str">
        <f>CONCATENATE(C2111,"",D2111," ",E2111)</f>
        <v>Mrs. Colleen M Berry</v>
      </c>
    </row>
    <row r="2112" spans="1:6" x14ac:dyDescent="0.3">
      <c r="A2112" s="10" t="s">
        <v>1594</v>
      </c>
      <c r="B2112" s="10" t="s">
        <v>1595</v>
      </c>
      <c r="C2112" s="14" t="str">
        <f>MID(B2112,FIND(",",B2112)+2,FIND(".",B2112)-FIND(",",B2112))</f>
        <v xml:space="preserve">Ms. </v>
      </c>
      <c r="D2112" s="8" t="str">
        <f>TRIM(MID(B2112,FIND(".",B2112)+1,LEN(B2112)))</f>
        <v>Deedra G.</v>
      </c>
      <c r="E2112" s="8" t="str">
        <f>LEFT(B2112,FIND(",",B2112)-1)</f>
        <v>Porfirio</v>
      </c>
      <c r="F2112" s="8" t="str">
        <f>CONCATENATE(C2112,"",D2112," ",E2112)</f>
        <v>Ms. Deedra G. Porfirio</v>
      </c>
    </row>
    <row r="2113" spans="1:6" x14ac:dyDescent="0.3">
      <c r="A2113" s="10" t="s">
        <v>1596</v>
      </c>
      <c r="B2113" s="10" t="s">
        <v>1597</v>
      </c>
      <c r="C2113" s="14" t="str">
        <f>MID(B2113,FIND(",",B2113)+2,FIND(".",B2113)-FIND(",",B2113))</f>
        <v xml:space="preserve">Mrs. </v>
      </c>
      <c r="D2113" s="8" t="str">
        <f>TRIM(MID(B2113,FIND(".",B2113)+1,LEN(B2113)))</f>
        <v>Kulwinder</v>
      </c>
      <c r="E2113" s="8" t="str">
        <f>LEFT(B2113,FIND(",",B2113)-1)</f>
        <v>Thind</v>
      </c>
      <c r="F2113" s="8" t="str">
        <f>CONCATENATE(C2113,"",D2113," ",E2113)</f>
        <v>Mrs. Kulwinder Thind</v>
      </c>
    </row>
    <row r="2114" spans="1:6" x14ac:dyDescent="0.3">
      <c r="A2114" s="10" t="s">
        <v>1598</v>
      </c>
      <c r="B2114" s="10" t="s">
        <v>1599</v>
      </c>
      <c r="C2114" s="14" t="str">
        <f>MID(B2114,FIND(",",B2114)+2,FIND(".",B2114)-FIND(",",B2114))</f>
        <v xml:space="preserve">Ms. </v>
      </c>
      <c r="D2114" s="8" t="str">
        <f>TRIM(MID(B2114,FIND(".",B2114)+1,LEN(B2114)))</f>
        <v>Ann M.</v>
      </c>
      <c r="E2114" s="8" t="str">
        <f>LEFT(B2114,FIND(",",B2114)-1)</f>
        <v>Ryan</v>
      </c>
      <c r="F2114" s="8" t="str">
        <f>CONCATENATE(C2114,"",D2114," ",E2114)</f>
        <v>Ms. Ann M. Ryan</v>
      </c>
    </row>
    <row r="2115" spans="1:6" x14ac:dyDescent="0.3">
      <c r="A2115" s="10" t="s">
        <v>16</v>
      </c>
      <c r="B2115" s="10" t="s">
        <v>17</v>
      </c>
      <c r="C2115" s="14" t="str">
        <f>MID(B2115,FIND(",",B2115)+2,FIND(".",B2115)-FIND(",",B2115))</f>
        <v xml:space="preserve">Mr. </v>
      </c>
      <c r="D2115" s="8" t="str">
        <f>TRIM(MID(B2115,FIND(".",B2115)+1,LEN(B2115)))</f>
        <v>Stephen</v>
      </c>
      <c r="E2115" s="8" t="str">
        <f>LEFT(B2115,FIND(",",B2115)-1)</f>
        <v>Hallman</v>
      </c>
      <c r="F2115" s="8" t="str">
        <f>CONCATENATE(C2115,"",D2115," ",E2115)</f>
        <v>Mr. Stephen Hallman</v>
      </c>
    </row>
    <row r="2116" spans="1:6" x14ac:dyDescent="0.3">
      <c r="A2116" s="10" t="s">
        <v>160</v>
      </c>
      <c r="B2116" s="10" t="s">
        <v>161</v>
      </c>
      <c r="C2116" s="14" t="str">
        <f>MID(B2116,FIND(",",B2116)+2,FIND(".",B2116)-FIND(",",B2116))</f>
        <v xml:space="preserve">Ms. </v>
      </c>
      <c r="D2116" s="8" t="str">
        <f>TRIM(MID(B2116,FIND(".",B2116)+1,LEN(B2116)))</f>
        <v>Jennifer</v>
      </c>
      <c r="E2116" s="8" t="str">
        <f>LEFT(B2116,FIND(",",B2116)-1)</f>
        <v>Holtzapple</v>
      </c>
      <c r="F2116" s="8" t="str">
        <f>CONCATENATE(C2116,"",D2116," ",E2116)</f>
        <v>Ms. Jennifer Holtzapple</v>
      </c>
    </row>
    <row r="2117" spans="1:6" x14ac:dyDescent="0.3">
      <c r="A2117" s="10" t="s">
        <v>1600</v>
      </c>
      <c r="B2117" s="10" t="s">
        <v>1601</v>
      </c>
      <c r="C2117" s="14" t="str">
        <f>MID(B2117,FIND(",",B2117)+2,FIND(".",B2117)-FIND(",",B2117))</f>
        <v xml:space="preserve">Ms. </v>
      </c>
      <c r="D2117" s="8" t="str">
        <f>TRIM(MID(B2117,FIND(".",B2117)+1,LEN(B2117)))</f>
        <v>Sarah E</v>
      </c>
      <c r="E2117" s="8" t="str">
        <f>LEFT(B2117,FIND(",",B2117)-1)</f>
        <v>Horn</v>
      </c>
      <c r="F2117" s="8" t="str">
        <f>CONCATENATE(C2117,"",D2117," ",E2117)</f>
        <v>Ms. Sarah E Horn</v>
      </c>
    </row>
    <row r="2118" spans="1:6" x14ac:dyDescent="0.3">
      <c r="A2118" s="10" t="s">
        <v>1602</v>
      </c>
      <c r="B2118" s="10" t="s">
        <v>1603</v>
      </c>
      <c r="C2118" s="14" t="str">
        <f>MID(B2118,FIND(",",B2118)+2,FIND(".",B2118)-FIND(",",B2118))</f>
        <v xml:space="preserve">Ms. </v>
      </c>
      <c r="D2118" s="8" t="str">
        <f>TRIM(MID(B2118,FIND(".",B2118)+1,LEN(B2118)))</f>
        <v>Apryl J.</v>
      </c>
      <c r="E2118" s="8" t="str">
        <f>LEFT(B2118,FIND(",",B2118)-1)</f>
        <v>Sabadosa</v>
      </c>
      <c r="F2118" s="8" t="str">
        <f>CONCATENATE(C2118,"",D2118," ",E2118)</f>
        <v>Ms. Apryl J. Sabadosa</v>
      </c>
    </row>
    <row r="2119" spans="1:6" x14ac:dyDescent="0.3">
      <c r="A2119" s="10" t="s">
        <v>1604</v>
      </c>
      <c r="B2119" s="10" t="s">
        <v>1605</v>
      </c>
      <c r="C2119" s="14" t="str">
        <f>MID(B2119,FIND(",",B2119)+2,FIND(".",B2119)-FIND(",",B2119))</f>
        <v xml:space="preserve">Mrs. </v>
      </c>
      <c r="D2119" s="8" t="str">
        <f>TRIM(MID(B2119,FIND(".",B2119)+1,LEN(B2119)))</f>
        <v>Ilana</v>
      </c>
      <c r="E2119" s="8" t="str">
        <f>LEFT(B2119,FIND(",",B2119)-1)</f>
        <v>Casady</v>
      </c>
      <c r="F2119" s="8" t="str">
        <f>CONCATENATE(C2119,"",D2119," ",E2119)</f>
        <v>Mrs. Ilana Casady</v>
      </c>
    </row>
    <row r="2120" spans="1:6" x14ac:dyDescent="0.3">
      <c r="A2120" s="10" t="s">
        <v>1606</v>
      </c>
      <c r="B2120" s="10" t="s">
        <v>1607</v>
      </c>
      <c r="C2120" s="14" t="str">
        <f>MID(B2120,FIND(",",B2120)+2,FIND(".",B2120)-FIND(",",B2120))</f>
        <v xml:space="preserve">Ms. </v>
      </c>
      <c r="D2120" s="8" t="str">
        <f>TRIM(MID(B2120,FIND(".",B2120)+1,LEN(B2120)))</f>
        <v>Katherine</v>
      </c>
      <c r="E2120" s="8" t="str">
        <f>LEFT(B2120,FIND(",",B2120)-1)</f>
        <v>Phillips</v>
      </c>
      <c r="F2120" s="8" t="str">
        <f>CONCATENATE(C2120,"",D2120," ",E2120)</f>
        <v>Ms. Katherine Phillips</v>
      </c>
    </row>
    <row r="2121" spans="1:6" x14ac:dyDescent="0.3">
      <c r="A2121" s="10" t="s">
        <v>1608</v>
      </c>
      <c r="B2121" s="10" t="s">
        <v>1609</v>
      </c>
      <c r="C2121" s="14" t="str">
        <f>MID(B2121,FIND(",",B2121)+2,FIND(".",B2121)-FIND(",",B2121))</f>
        <v xml:space="preserve">Ms. </v>
      </c>
      <c r="D2121" s="8" t="str">
        <f>TRIM(MID(B2121,FIND(".",B2121)+1,LEN(B2121)))</f>
        <v>Katherine</v>
      </c>
      <c r="E2121" s="8" t="str">
        <f>LEFT(B2121,FIND(",",B2121)-1)</f>
        <v>Ahokas</v>
      </c>
      <c r="F2121" s="8" t="str">
        <f>CONCATENATE(C2121,"",D2121," ",E2121)</f>
        <v>Ms. Katherine Ahokas</v>
      </c>
    </row>
    <row r="2122" spans="1:6" x14ac:dyDescent="0.3">
      <c r="A2122" s="10" t="s">
        <v>1610</v>
      </c>
      <c r="B2122" s="10" t="s">
        <v>1611</v>
      </c>
      <c r="C2122" s="14" t="str">
        <f>MID(B2122,FIND(",",B2122)+2,FIND(".",B2122)-FIND(",",B2122))</f>
        <v xml:space="preserve">Mr. </v>
      </c>
      <c r="D2122" s="8" t="str">
        <f>TRIM(MID(B2122,FIND(".",B2122)+1,LEN(B2122)))</f>
        <v>Karl</v>
      </c>
      <c r="E2122" s="8" t="str">
        <f>LEFT(B2122,FIND(",",B2122)-1)</f>
        <v>Hebert</v>
      </c>
      <c r="F2122" s="8" t="str">
        <f>CONCATENATE(C2122,"",D2122," ",E2122)</f>
        <v>Mr. Karl Hebert</v>
      </c>
    </row>
    <row r="2123" spans="1:6" x14ac:dyDescent="0.3">
      <c r="A2123" s="10" t="s">
        <v>1612</v>
      </c>
      <c r="B2123" s="10" t="s">
        <v>1613</v>
      </c>
      <c r="C2123" s="14" t="str">
        <f>MID(B2123,FIND(",",B2123)+2,FIND(".",B2123)-FIND(",",B2123))</f>
        <v xml:space="preserve">Mr. </v>
      </c>
      <c r="D2123" s="8" t="str">
        <f>TRIM(MID(B2123,FIND(".",B2123)+1,LEN(B2123)))</f>
        <v>Stephen</v>
      </c>
      <c r="E2123" s="8" t="str">
        <f>LEFT(B2123,FIND(",",B2123)-1)</f>
        <v>Fair</v>
      </c>
      <c r="F2123" s="8" t="str">
        <f>CONCATENATE(C2123,"",D2123," ",E2123)</f>
        <v>Mr. Stephen Fair</v>
      </c>
    </row>
    <row r="2124" spans="1:6" x14ac:dyDescent="0.3">
      <c r="A2124" s="10" t="s">
        <v>1614</v>
      </c>
      <c r="B2124" s="10" t="s">
        <v>1615</v>
      </c>
      <c r="C2124" s="14" t="str">
        <f>MID(B2124,FIND(",",B2124)+2,FIND(".",B2124)-FIND(",",B2124))</f>
        <v xml:space="preserve">Mr. </v>
      </c>
      <c r="D2124" s="8" t="str">
        <f>TRIM(MID(B2124,FIND(".",B2124)+1,LEN(B2124)))</f>
        <v>Will</v>
      </c>
      <c r="E2124" s="8" t="str">
        <f>LEFT(B2124,FIND(",",B2124)-1)</f>
        <v>Swenson</v>
      </c>
      <c r="F2124" s="8" t="str">
        <f>CONCATENATE(C2124,"",D2124," ",E2124)</f>
        <v>Mr. Will Swenson</v>
      </c>
    </row>
    <row r="2125" spans="1:6" x14ac:dyDescent="0.3">
      <c r="A2125" s="10" t="s">
        <v>1616</v>
      </c>
      <c r="B2125" s="10" t="s">
        <v>1617</v>
      </c>
      <c r="C2125" s="14" t="str">
        <f>MID(B2125,FIND(",",B2125)+2,FIND(".",B2125)-FIND(",",B2125))</f>
        <v xml:space="preserve">Mr. </v>
      </c>
      <c r="D2125" s="8" t="str">
        <f>TRIM(MID(B2125,FIND(".",B2125)+1,LEN(B2125)))</f>
        <v>Bradley D</v>
      </c>
      <c r="E2125" s="8" t="str">
        <f>LEFT(B2125,FIND(",",B2125)-1)</f>
        <v>Revenis</v>
      </c>
      <c r="F2125" s="8" t="str">
        <f>CONCATENATE(C2125,"",D2125," ",E2125)</f>
        <v>Mr. Bradley D Revenis</v>
      </c>
    </row>
    <row r="2126" spans="1:6" x14ac:dyDescent="0.3">
      <c r="A2126" s="10" t="s">
        <v>1618</v>
      </c>
      <c r="B2126" s="10" t="s">
        <v>1619</v>
      </c>
      <c r="C2126" s="14" t="str">
        <f>MID(B2126,FIND(",",B2126)+2,FIND(".",B2126)-FIND(",",B2126))</f>
        <v xml:space="preserve">Mrs. </v>
      </c>
      <c r="D2126" s="8" t="str">
        <f>TRIM(MID(B2126,FIND(".",B2126)+1,LEN(B2126)))</f>
        <v>Amy M</v>
      </c>
      <c r="E2126" s="8" t="str">
        <f>LEFT(B2126,FIND(",",B2126)-1)</f>
        <v>Engnes</v>
      </c>
      <c r="F2126" s="8" t="str">
        <f>CONCATENATE(C2126,"",D2126," ",E2126)</f>
        <v>Mrs. Amy M Engnes</v>
      </c>
    </row>
    <row r="2127" spans="1:6" x14ac:dyDescent="0.3">
      <c r="A2127" s="10" t="s">
        <v>162</v>
      </c>
      <c r="B2127" s="10" t="s">
        <v>163</v>
      </c>
      <c r="C2127" s="14" t="str">
        <f>MID(B2127,FIND(",",B2127)+2,FIND(".",B2127)-FIND(",",B2127))</f>
        <v xml:space="preserve">Ms. </v>
      </c>
      <c r="D2127" s="8" t="str">
        <f>TRIM(MID(B2127,FIND(".",B2127)+1,LEN(B2127)))</f>
        <v>Gwen M.</v>
      </c>
      <c r="E2127" s="8" t="str">
        <f>LEFT(B2127,FIND(",",B2127)-1)</f>
        <v>Meyer</v>
      </c>
      <c r="F2127" s="8" t="str">
        <f>CONCATENATE(C2127,"",D2127," ",E2127)</f>
        <v>Ms. Gwen M. Meyer</v>
      </c>
    </row>
    <row r="2128" spans="1:6" x14ac:dyDescent="0.3">
      <c r="A2128" s="10" t="s">
        <v>1620</v>
      </c>
      <c r="B2128" s="10" t="s">
        <v>1621</v>
      </c>
      <c r="C2128" s="14" t="str">
        <f>MID(B2128,FIND(",",B2128)+2,FIND(".",B2128)-FIND(",",B2128))</f>
        <v xml:space="preserve">Mr. </v>
      </c>
      <c r="D2128" s="8" t="str">
        <f>TRIM(MID(B2128,FIND(".",B2128)+1,LEN(B2128)))</f>
        <v>Matthew W.</v>
      </c>
      <c r="E2128" s="8" t="str">
        <f>LEFT(B2128,FIND(",",B2128)-1)</f>
        <v>Wiltse</v>
      </c>
      <c r="F2128" s="8" t="str">
        <f>CONCATENATE(C2128,"",D2128," ",E2128)</f>
        <v>Mr. Matthew W. Wiltse</v>
      </c>
    </row>
    <row r="2129" spans="1:6" x14ac:dyDescent="0.3">
      <c r="A2129" s="10" t="s">
        <v>1622</v>
      </c>
      <c r="B2129" s="10" t="s">
        <v>1623</v>
      </c>
      <c r="C2129" s="14" t="str">
        <f>MID(B2129,FIND(",",B2129)+2,FIND(".",B2129)-FIND(",",B2129))</f>
        <v xml:space="preserve">Mr. </v>
      </c>
      <c r="D2129" s="8" t="str">
        <f>TRIM(MID(B2129,FIND(".",B2129)+1,LEN(B2129)))</f>
        <v>Doug</v>
      </c>
      <c r="E2129" s="8" t="str">
        <f>LEFT(B2129,FIND(",",B2129)-1)</f>
        <v>Fernandez</v>
      </c>
      <c r="F2129" s="8" t="str">
        <f>CONCATENATE(C2129,"",D2129," ",E2129)</f>
        <v>Mr. Doug Fernandez</v>
      </c>
    </row>
    <row r="2130" spans="1:6" x14ac:dyDescent="0.3">
      <c r="A2130" s="10" t="s">
        <v>1624</v>
      </c>
      <c r="B2130" s="10" t="s">
        <v>1625</v>
      </c>
      <c r="C2130" s="14" t="str">
        <f>MID(B2130,FIND(",",B2130)+2,FIND(".",B2130)-FIND(",",B2130))</f>
        <v xml:space="preserve">Mr. </v>
      </c>
      <c r="D2130" s="8" t="str">
        <f>TRIM(MID(B2130,FIND(".",B2130)+1,LEN(B2130)))</f>
        <v>Tom</v>
      </c>
      <c r="E2130" s="8" t="str">
        <f>LEFT(B2130,FIND(",",B2130)-1)</f>
        <v>Edwards</v>
      </c>
      <c r="F2130" s="8" t="str">
        <f>CONCATENATE(C2130,"",D2130," ",E2130)</f>
        <v>Mr. Tom Edwards</v>
      </c>
    </row>
    <row r="2131" spans="1:6" x14ac:dyDescent="0.3">
      <c r="A2131" s="10" t="s">
        <v>1626</v>
      </c>
      <c r="B2131" s="10" t="s">
        <v>1627</v>
      </c>
      <c r="C2131" s="14" t="str">
        <f>MID(B2131,FIND(",",B2131)+2,FIND(".",B2131)-FIND(",",B2131))</f>
        <v xml:space="preserve">Mr. </v>
      </c>
      <c r="D2131" s="8" t="str">
        <f>TRIM(MID(B2131,FIND(".",B2131)+1,LEN(B2131)))</f>
        <v>Jonathan</v>
      </c>
      <c r="E2131" s="8" t="str">
        <f>LEFT(B2131,FIND(",",B2131)-1)</f>
        <v>Pinney</v>
      </c>
      <c r="F2131" s="8" t="str">
        <f>CONCATENATE(C2131,"",D2131," ",E2131)</f>
        <v>Mr. Jonathan Pinney</v>
      </c>
    </row>
    <row r="2132" spans="1:6" x14ac:dyDescent="0.3">
      <c r="A2132" s="10" t="s">
        <v>1628</v>
      </c>
      <c r="B2132" s="10" t="s">
        <v>1629</v>
      </c>
      <c r="C2132" s="14" t="str">
        <f>MID(B2132,FIND(",",B2132)+2,FIND(".",B2132)-FIND(",",B2132))</f>
        <v xml:space="preserve">Mr. </v>
      </c>
      <c r="D2132" s="8" t="str">
        <f>TRIM(MID(B2132,FIND(".",B2132)+1,LEN(B2132)))</f>
        <v>Wayne A.</v>
      </c>
      <c r="E2132" s="8" t="str">
        <f>LEFT(B2132,FIND(",",B2132)-1)</f>
        <v>Levy</v>
      </c>
      <c r="F2132" s="8" t="str">
        <f>CONCATENATE(C2132,"",D2132," ",E2132)</f>
        <v>Mr. Wayne A. Levy</v>
      </c>
    </row>
    <row r="2133" spans="1:6" x14ac:dyDescent="0.3">
      <c r="A2133" s="10" t="s">
        <v>1630</v>
      </c>
      <c r="B2133" s="10" t="s">
        <v>1631</v>
      </c>
      <c r="C2133" s="14" t="str">
        <f>MID(B2133,FIND(",",B2133)+2,FIND(".",B2133)-FIND(",",B2133))</f>
        <v xml:space="preserve">Mr. </v>
      </c>
      <c r="D2133" s="8" t="str">
        <f>TRIM(MID(B2133,FIND(".",B2133)+1,LEN(B2133)))</f>
        <v>Nobuyori</v>
      </c>
      <c r="E2133" s="8" t="str">
        <f>LEFT(B2133,FIND(",",B2133)-1)</f>
        <v>Takeda</v>
      </c>
      <c r="F2133" s="8" t="str">
        <f>CONCATENATE(C2133,"",D2133," ",E2133)</f>
        <v>Mr. Nobuyori Takeda</v>
      </c>
    </row>
    <row r="2134" spans="1:6" x14ac:dyDescent="0.3">
      <c r="A2134" s="10" t="s">
        <v>1632</v>
      </c>
      <c r="B2134" s="10" t="s">
        <v>1633</v>
      </c>
      <c r="C2134" s="14" t="str">
        <f>MID(B2134,FIND(",",B2134)+2,FIND(".",B2134)-FIND(",",B2134))</f>
        <v xml:space="preserve">Mr. </v>
      </c>
      <c r="D2134" s="8" t="str">
        <f>TRIM(MID(B2134,FIND(".",B2134)+1,LEN(B2134)))</f>
        <v>Rich</v>
      </c>
      <c r="E2134" s="8" t="str">
        <f>LEFT(B2134,FIND(",",B2134)-1)</f>
        <v>Burke</v>
      </c>
      <c r="F2134" s="8" t="str">
        <f>CONCATENATE(C2134,"",D2134," ",E2134)</f>
        <v>Mr. Rich Burke</v>
      </c>
    </row>
    <row r="2135" spans="1:6" x14ac:dyDescent="0.3">
      <c r="A2135" s="10" t="s">
        <v>1634</v>
      </c>
      <c r="B2135" s="10" t="s">
        <v>1635</v>
      </c>
      <c r="C2135" s="14" t="str">
        <f>MID(B2135,FIND(",",B2135)+2,FIND(".",B2135)-FIND(",",B2135))</f>
        <v xml:space="preserve">Mr. </v>
      </c>
      <c r="D2135" s="8" t="str">
        <f>TRIM(MID(B2135,FIND(".",B2135)+1,LEN(B2135)))</f>
        <v>Marcos S</v>
      </c>
      <c r="E2135" s="8" t="str">
        <f>LEFT(B2135,FIND(",",B2135)-1)</f>
        <v>Duarte</v>
      </c>
      <c r="F2135" s="8" t="str">
        <f>CONCATENATE(C2135,"",D2135," ",E2135)</f>
        <v>Mr. Marcos S Duarte</v>
      </c>
    </row>
    <row r="2136" spans="1:6" x14ac:dyDescent="0.3">
      <c r="A2136" s="10" t="s">
        <v>1636</v>
      </c>
      <c r="B2136" s="10" t="s">
        <v>1637</v>
      </c>
      <c r="C2136" s="14" t="str">
        <f>MID(B2136,FIND(",",B2136)+2,FIND(".",B2136)-FIND(",",B2136))</f>
        <v xml:space="preserve">Mr. </v>
      </c>
      <c r="D2136" s="8" t="str">
        <f>TRIM(MID(B2136,FIND(".",B2136)+1,LEN(B2136)))</f>
        <v>Dave</v>
      </c>
      <c r="E2136" s="8" t="str">
        <f>LEFT(B2136,FIND(",",B2136)-1)</f>
        <v>Clark</v>
      </c>
      <c r="F2136" s="8" t="str">
        <f>CONCATENATE(C2136,"",D2136," ",E2136)</f>
        <v>Mr. Dave Clark</v>
      </c>
    </row>
    <row r="2137" spans="1:6" x14ac:dyDescent="0.3">
      <c r="A2137" s="10" t="s">
        <v>1638</v>
      </c>
      <c r="B2137" s="10" t="s">
        <v>1639</v>
      </c>
      <c r="C2137" s="14" t="str">
        <f>MID(B2137,FIND(",",B2137)+2,FIND(".",B2137)-FIND(",",B2137))</f>
        <v xml:space="preserve">Mr. </v>
      </c>
      <c r="D2137" s="8" t="str">
        <f>TRIM(MID(B2137,FIND(".",B2137)+1,LEN(B2137)))</f>
        <v>Andy</v>
      </c>
      <c r="E2137" s="8" t="str">
        <f>LEFT(B2137,FIND(",",B2137)-1)</f>
        <v>Nice</v>
      </c>
      <c r="F2137" s="8" t="str">
        <f>CONCATENATE(C2137,"",D2137," ",E2137)</f>
        <v>Mr. Andy Nice</v>
      </c>
    </row>
    <row r="2138" spans="1:6" x14ac:dyDescent="0.3">
      <c r="A2138" s="10" t="s">
        <v>164</v>
      </c>
      <c r="B2138" s="10" t="s">
        <v>165</v>
      </c>
      <c r="C2138" s="14" t="str">
        <f>MID(B2138,FIND(",",B2138)+2,FIND(".",B2138)-FIND(",",B2138))</f>
        <v xml:space="preserve">Mr. </v>
      </c>
      <c r="D2138" s="8" t="str">
        <f>TRIM(MID(B2138,FIND(".",B2138)+1,LEN(B2138)))</f>
        <v>Patrick</v>
      </c>
      <c r="E2138" s="8" t="str">
        <f>LEFT(B2138,FIND(",",B2138)-1)</f>
        <v>Brickley</v>
      </c>
      <c r="F2138" s="8" t="str">
        <f>CONCATENATE(C2138,"",D2138," ",E2138)</f>
        <v>Mr. Patrick Brickley</v>
      </c>
    </row>
    <row r="2139" spans="1:6" x14ac:dyDescent="0.3">
      <c r="A2139" s="10" t="s">
        <v>1640</v>
      </c>
      <c r="B2139" s="10" t="s">
        <v>1641</v>
      </c>
      <c r="C2139" s="14" t="str">
        <f>MID(B2139,FIND(",",B2139)+2,FIND(".",B2139)-FIND(",",B2139))</f>
        <v xml:space="preserve">Ms. </v>
      </c>
      <c r="D2139" s="8" t="str">
        <f>TRIM(MID(B2139,FIND(".",B2139)+1,LEN(B2139)))</f>
        <v>Mary</v>
      </c>
      <c r="E2139" s="8" t="str">
        <f>LEFT(B2139,FIND(",",B2139)-1)</f>
        <v>Windler</v>
      </c>
      <c r="F2139" s="8" t="str">
        <f>CONCATENATE(C2139,"",D2139," ",E2139)</f>
        <v>Ms. Mary Windler</v>
      </c>
    </row>
    <row r="2140" spans="1:6" x14ac:dyDescent="0.3">
      <c r="A2140" s="10" t="s">
        <v>1642</v>
      </c>
      <c r="B2140" s="10" t="s">
        <v>1643</v>
      </c>
      <c r="C2140" s="14" t="str">
        <f>MID(B2140,FIND(",",B2140)+2,FIND(".",B2140)-FIND(",",B2140))</f>
        <v xml:space="preserve">Mr. </v>
      </c>
      <c r="D2140" s="8" t="str">
        <f>TRIM(MID(B2140,FIND(".",B2140)+1,LEN(B2140)))</f>
        <v>Marcus B</v>
      </c>
      <c r="E2140" s="8" t="str">
        <f>LEFT(B2140,FIND(",",B2140)-1)</f>
        <v>Jones</v>
      </c>
      <c r="F2140" s="8" t="str">
        <f>CONCATENATE(C2140,"",D2140," ",E2140)</f>
        <v>Mr. Marcus B Jones</v>
      </c>
    </row>
    <row r="2141" spans="1:6" x14ac:dyDescent="0.3">
      <c r="A2141" s="10" t="s">
        <v>1644</v>
      </c>
      <c r="B2141" s="10" t="s">
        <v>1645</v>
      </c>
      <c r="C2141" s="14" t="str">
        <f>MID(B2141,FIND(",",B2141)+2,FIND(".",B2141)-FIND(",",B2141))</f>
        <v xml:space="preserve">Mr. </v>
      </c>
      <c r="D2141" s="8" t="str">
        <f>TRIM(MID(B2141,FIND(".",B2141)+1,LEN(B2141)))</f>
        <v>Thomas K.</v>
      </c>
      <c r="E2141" s="8" t="str">
        <f>LEFT(B2141,FIND(",",B2141)-1)</f>
        <v>Stevenson</v>
      </c>
      <c r="F2141" s="8" t="str">
        <f>CONCATENATE(C2141,"",D2141," ",E2141)</f>
        <v>Mr. Thomas K. Stevenson</v>
      </c>
    </row>
    <row r="2142" spans="1:6" x14ac:dyDescent="0.3">
      <c r="A2142" s="10" t="s">
        <v>1646</v>
      </c>
      <c r="B2142" s="10" t="s">
        <v>1647</v>
      </c>
      <c r="C2142" s="14" t="str">
        <f>MID(B2142,FIND(",",B2142)+2,FIND(".",B2142)-FIND(",",B2142))</f>
        <v xml:space="preserve">Mr. </v>
      </c>
      <c r="D2142" s="8" t="str">
        <f>TRIM(MID(B2142,FIND(".",B2142)+1,LEN(B2142)))</f>
        <v>Robert</v>
      </c>
      <c r="E2142" s="8" t="str">
        <f>LEFT(B2142,FIND(",",B2142)-1)</f>
        <v>Humphrey</v>
      </c>
      <c r="F2142" s="8" t="str">
        <f>CONCATENATE(C2142,"",D2142," ",E2142)</f>
        <v>Mr. Robert Humphrey</v>
      </c>
    </row>
    <row r="2143" spans="1:6" x14ac:dyDescent="0.3">
      <c r="A2143" s="10" t="s">
        <v>1648</v>
      </c>
      <c r="B2143" s="10" t="s">
        <v>1649</v>
      </c>
      <c r="C2143" s="14" t="str">
        <f>MID(B2143,FIND(",",B2143)+2,FIND(".",B2143)-FIND(",",B2143))</f>
        <v xml:space="preserve">Mr. </v>
      </c>
      <c r="D2143" s="8" t="str">
        <f>TRIM(MID(B2143,FIND(".",B2143)+1,LEN(B2143)))</f>
        <v>Geoff</v>
      </c>
      <c r="E2143" s="8" t="str">
        <f>LEFT(B2143,FIND(",",B2143)-1)</f>
        <v>Nelson</v>
      </c>
      <c r="F2143" s="8" t="str">
        <f>CONCATENATE(C2143,"",D2143," ",E2143)</f>
        <v>Mr. Geoff Nelson</v>
      </c>
    </row>
    <row r="2144" spans="1:6" x14ac:dyDescent="0.3">
      <c r="A2144" s="10" t="s">
        <v>1650</v>
      </c>
      <c r="B2144" s="10" t="s">
        <v>1651</v>
      </c>
      <c r="C2144" s="14" t="str">
        <f>MID(B2144,FIND(",",B2144)+2,FIND(".",B2144)-FIND(",",B2144))</f>
        <v xml:space="preserve">Mr. </v>
      </c>
      <c r="D2144" s="8" t="str">
        <f>TRIM(MID(B2144,FIND(".",B2144)+1,LEN(B2144)))</f>
        <v>Chris J.</v>
      </c>
      <c r="E2144" s="8" t="str">
        <f>LEFT(B2144,FIND(",",B2144)-1)</f>
        <v>Payne</v>
      </c>
      <c r="F2144" s="8" t="str">
        <f>CONCATENATE(C2144,"",D2144," ",E2144)</f>
        <v>Mr. Chris J. Payne</v>
      </c>
    </row>
    <row r="2145" spans="1:6" x14ac:dyDescent="0.3">
      <c r="A2145" s="10" t="s">
        <v>1652</v>
      </c>
      <c r="B2145" s="10" t="s">
        <v>1653</v>
      </c>
      <c r="C2145" s="14" t="str">
        <f>MID(B2145,FIND(",",B2145)+2,FIND(".",B2145)-FIND(",",B2145))</f>
        <v xml:space="preserve">Ms. </v>
      </c>
      <c r="D2145" s="8" t="str">
        <f>TRIM(MID(B2145,FIND(".",B2145)+1,LEN(B2145)))</f>
        <v>Kate A.</v>
      </c>
      <c r="E2145" s="8" t="str">
        <f>LEFT(B2145,FIND(",",B2145)-1)</f>
        <v>Hails</v>
      </c>
      <c r="F2145" s="8" t="str">
        <f>CONCATENATE(C2145,"",D2145," ",E2145)</f>
        <v>Ms. Kate A. Hails</v>
      </c>
    </row>
    <row r="2146" spans="1:6" x14ac:dyDescent="0.3">
      <c r="A2146" s="10" t="s">
        <v>1654</v>
      </c>
      <c r="B2146" s="10" t="s">
        <v>1655</v>
      </c>
      <c r="C2146" s="14" t="str">
        <f>MID(B2146,FIND(",",B2146)+2,FIND(".",B2146)-FIND(",",B2146))</f>
        <v xml:space="preserve">Ms. </v>
      </c>
      <c r="D2146" s="8" t="str">
        <f>TRIM(MID(B2146,FIND(".",B2146)+1,LEN(B2146)))</f>
        <v>Kelli</v>
      </c>
      <c r="E2146" s="8" t="str">
        <f>LEFT(B2146,FIND(",",B2146)-1)</f>
        <v>Proctor</v>
      </c>
      <c r="F2146" s="8" t="str">
        <f>CONCATENATE(C2146,"",D2146," ",E2146)</f>
        <v>Ms. Kelli Proctor</v>
      </c>
    </row>
    <row r="2147" spans="1:6" x14ac:dyDescent="0.3">
      <c r="A2147" s="10" t="s">
        <v>1656</v>
      </c>
      <c r="B2147" s="10" t="s">
        <v>1657</v>
      </c>
      <c r="C2147" s="14" t="str">
        <f>MID(B2147,FIND(",",B2147)+2,FIND(".",B2147)-FIND(",",B2147))</f>
        <v xml:space="preserve">Mrs. </v>
      </c>
      <c r="D2147" s="8" t="str">
        <f>TRIM(MID(B2147,FIND(".",B2147)+1,LEN(B2147)))</f>
        <v>Maggie M</v>
      </c>
      <c r="E2147" s="8" t="str">
        <f>LEFT(B2147,FIND(",",B2147)-1)</f>
        <v>Ryan</v>
      </c>
      <c r="F2147" s="8" t="str">
        <f>CONCATENATE(C2147,"",D2147," ",E2147)</f>
        <v>Mrs. Maggie M Ryan</v>
      </c>
    </row>
    <row r="2148" spans="1:6" x14ac:dyDescent="0.3">
      <c r="A2148" s="10" t="s">
        <v>1658</v>
      </c>
      <c r="B2148" s="10" t="s">
        <v>1659</v>
      </c>
      <c r="C2148" s="14" t="str">
        <f>MID(B2148,FIND(",",B2148)+2,FIND(".",B2148)-FIND(",",B2148))</f>
        <v xml:space="preserve">Mrs. </v>
      </c>
      <c r="D2148" s="8" t="str">
        <f>TRIM(MID(B2148,FIND(".",B2148)+1,LEN(B2148)))</f>
        <v>Michelle L.</v>
      </c>
      <c r="E2148" s="8" t="str">
        <f>LEFT(B2148,FIND(",",B2148)-1)</f>
        <v>Watson</v>
      </c>
      <c r="F2148" s="8" t="str">
        <f>CONCATENATE(C2148,"",D2148," ",E2148)</f>
        <v>Mrs. Michelle L. Watson</v>
      </c>
    </row>
    <row r="2149" spans="1:6" x14ac:dyDescent="0.3">
      <c r="A2149" s="10" t="s">
        <v>166</v>
      </c>
      <c r="B2149" s="10" t="s">
        <v>167</v>
      </c>
      <c r="C2149" s="14" t="str">
        <f>MID(B2149,FIND(",",B2149)+2,FIND(".",B2149)-FIND(",",B2149))</f>
        <v xml:space="preserve">Ms. </v>
      </c>
      <c r="D2149" s="8" t="str">
        <f>TRIM(MID(B2149,FIND(".",B2149)+1,LEN(B2149)))</f>
        <v>Kate</v>
      </c>
      <c r="E2149" s="8" t="str">
        <f>LEFT(B2149,FIND(",",B2149)-1)</f>
        <v>Magee</v>
      </c>
      <c r="F2149" s="8" t="str">
        <f>CONCATENATE(C2149,"",D2149," ",E2149)</f>
        <v>Ms. Kate Magee</v>
      </c>
    </row>
    <row r="2150" spans="1:6" x14ac:dyDescent="0.3">
      <c r="A2150" s="10" t="s">
        <v>1660</v>
      </c>
      <c r="B2150" s="10" t="s">
        <v>1661</v>
      </c>
      <c r="C2150" s="14" t="str">
        <f>MID(B2150,FIND(",",B2150)+2,FIND(".",B2150)-FIND(",",B2150))</f>
        <v xml:space="preserve">Mrs. </v>
      </c>
      <c r="D2150" s="8" t="str">
        <f>TRIM(MID(B2150,FIND(".",B2150)+1,LEN(B2150)))</f>
        <v>Ashley K</v>
      </c>
      <c r="E2150" s="8" t="str">
        <f>LEFT(B2150,FIND(",",B2150)-1)</f>
        <v>Gresh</v>
      </c>
      <c r="F2150" s="8" t="str">
        <f>CONCATENATE(C2150,"",D2150," ",E2150)</f>
        <v>Mrs. Ashley K Gresh</v>
      </c>
    </row>
    <row r="2151" spans="1:6" x14ac:dyDescent="0.3">
      <c r="A2151" s="10" t="s">
        <v>1662</v>
      </c>
      <c r="B2151" s="10" t="s">
        <v>1663</v>
      </c>
      <c r="C2151" s="14" t="str">
        <f>MID(B2151,FIND(",",B2151)+2,FIND(".",B2151)-FIND(",",B2151))</f>
        <v xml:space="preserve">Mr. </v>
      </c>
      <c r="D2151" s="8" t="str">
        <f>TRIM(MID(B2151,FIND(".",B2151)+1,LEN(B2151)))</f>
        <v>Michael</v>
      </c>
      <c r="E2151" s="8" t="str">
        <f>LEFT(B2151,FIND(",",B2151)-1)</f>
        <v>Anis</v>
      </c>
      <c r="F2151" s="8" t="str">
        <f>CONCATENATE(C2151,"",D2151," ",E2151)</f>
        <v>Mr. Michael Anis</v>
      </c>
    </row>
    <row r="2152" spans="1:6" x14ac:dyDescent="0.3">
      <c r="A2152" s="10" t="s">
        <v>1664</v>
      </c>
      <c r="B2152" s="10" t="s">
        <v>1665</v>
      </c>
      <c r="C2152" s="14" t="str">
        <f>MID(B2152,FIND(",",B2152)+2,FIND(".",B2152)-FIND(",",B2152))</f>
        <v xml:space="preserve">Mr. </v>
      </c>
      <c r="D2152" s="8" t="str">
        <f>TRIM(MID(B2152,FIND(".",B2152)+1,LEN(B2152)))</f>
        <v>Ryan K.</v>
      </c>
      <c r="E2152" s="8" t="str">
        <f>LEFT(B2152,FIND(",",B2152)-1)</f>
        <v>Swartz</v>
      </c>
      <c r="F2152" s="8" t="str">
        <f>CONCATENATE(C2152,"",D2152," ",E2152)</f>
        <v>Mr. Ryan K. Swartz</v>
      </c>
    </row>
    <row r="2153" spans="1:6" x14ac:dyDescent="0.3">
      <c r="A2153" s="10" t="s">
        <v>1666</v>
      </c>
      <c r="B2153" s="10" t="s">
        <v>1667</v>
      </c>
      <c r="C2153" s="14" t="str">
        <f>MID(B2153,FIND(",",B2153)+2,FIND(".",B2153)-FIND(",",B2153))</f>
        <v xml:space="preserve">Mr. </v>
      </c>
      <c r="D2153" s="8" t="str">
        <f>TRIM(MID(B2153,FIND(".",B2153)+1,LEN(B2153)))</f>
        <v>Matthew J</v>
      </c>
      <c r="E2153" s="8" t="str">
        <f>LEFT(B2153,FIND(",",B2153)-1)</f>
        <v>Schluneker</v>
      </c>
      <c r="F2153" s="8" t="str">
        <f>CONCATENATE(C2153,"",D2153," ",E2153)</f>
        <v>Mr. Matthew J Schluneker</v>
      </c>
    </row>
    <row r="2154" spans="1:6" x14ac:dyDescent="0.3">
      <c r="A2154" s="10" t="s">
        <v>1668</v>
      </c>
      <c r="B2154" s="10" t="s">
        <v>1669</v>
      </c>
      <c r="C2154" s="14" t="str">
        <f>MID(B2154,FIND(",",B2154)+2,FIND(".",B2154)-FIND(",",B2154))</f>
        <v xml:space="preserve">Mrs. </v>
      </c>
      <c r="D2154" s="8" t="str">
        <f>TRIM(MID(B2154,FIND(".",B2154)+1,LEN(B2154)))</f>
        <v>Karine</v>
      </c>
      <c r="E2154" s="8" t="str">
        <f>LEFT(B2154,FIND(",",B2154)-1)</f>
        <v>Bellemare</v>
      </c>
      <c r="F2154" s="8" t="str">
        <f>CONCATENATE(C2154,"",D2154," ",E2154)</f>
        <v>Mrs. Karine Bellemare</v>
      </c>
    </row>
    <row r="2155" spans="1:6" x14ac:dyDescent="0.3">
      <c r="A2155" s="10" t="s">
        <v>1670</v>
      </c>
      <c r="B2155" s="10" t="s">
        <v>1671</v>
      </c>
      <c r="C2155" s="14" t="str">
        <f>MID(B2155,FIND(",",B2155)+2,FIND(".",B2155)-FIND(",",B2155))</f>
        <v xml:space="preserve">Ms. </v>
      </c>
      <c r="D2155" s="8" t="str">
        <f>TRIM(MID(B2155,FIND(".",B2155)+1,LEN(B2155)))</f>
        <v>Antonia G</v>
      </c>
      <c r="E2155" s="8" t="str">
        <f>LEFT(B2155,FIND(",",B2155)-1)</f>
        <v>Vitalo</v>
      </c>
      <c r="F2155" s="8" t="str">
        <f>CONCATENATE(C2155,"",D2155," ",E2155)</f>
        <v>Ms. Antonia G Vitalo</v>
      </c>
    </row>
    <row r="2156" spans="1:6" x14ac:dyDescent="0.3">
      <c r="A2156" s="10" t="s">
        <v>1672</v>
      </c>
      <c r="B2156" s="10" t="s">
        <v>1673</v>
      </c>
      <c r="C2156" s="14" t="str">
        <f>MID(B2156,FIND(",",B2156)+2,FIND(".",B2156)-FIND(",",B2156))</f>
        <v xml:space="preserve">Ms. </v>
      </c>
      <c r="D2156" s="8" t="str">
        <f>TRIM(MID(B2156,FIND(".",B2156)+1,LEN(B2156)))</f>
        <v>Casondra L</v>
      </c>
      <c r="E2156" s="8" t="str">
        <f>LEFT(B2156,FIND(",",B2156)-1)</f>
        <v>Hamilton</v>
      </c>
      <c r="F2156" s="8" t="str">
        <f>CONCATENATE(C2156,"",D2156," ",E2156)</f>
        <v>Ms. Casondra L Hamilton</v>
      </c>
    </row>
    <row r="2157" spans="1:6" x14ac:dyDescent="0.3">
      <c r="A2157" s="10" t="s">
        <v>1674</v>
      </c>
      <c r="B2157" s="10" t="s">
        <v>1675</v>
      </c>
      <c r="C2157" s="14" t="str">
        <f>MID(B2157,FIND(",",B2157)+2,FIND(".",B2157)-FIND(",",B2157))</f>
        <v xml:space="preserve">Ms. </v>
      </c>
      <c r="D2157" s="8" t="str">
        <f>TRIM(MID(B2157,FIND(".",B2157)+1,LEN(B2157)))</f>
        <v>Wendy</v>
      </c>
      <c r="E2157" s="8" t="str">
        <f>LEFT(B2157,FIND(",",B2157)-1)</f>
        <v>Marshall</v>
      </c>
      <c r="F2157" s="8" t="str">
        <f>CONCATENATE(C2157,"",D2157," ",E2157)</f>
        <v>Ms. Wendy Marshall</v>
      </c>
    </row>
    <row r="2158" spans="1:6" x14ac:dyDescent="0.3">
      <c r="A2158" s="10" t="s">
        <v>1676</v>
      </c>
      <c r="B2158" s="10" t="s">
        <v>1677</v>
      </c>
      <c r="C2158" s="14" t="str">
        <f>MID(B2158,FIND(",",B2158)+2,FIND(".",B2158)-FIND(",",B2158))</f>
        <v xml:space="preserve">Mr. </v>
      </c>
      <c r="D2158" s="8" t="str">
        <f>TRIM(MID(B2158,FIND(".",B2158)+1,LEN(B2158)))</f>
        <v>Eric D</v>
      </c>
      <c r="E2158" s="8" t="str">
        <f>LEFT(B2158,FIND(",",B2158)-1)</f>
        <v>Cale</v>
      </c>
      <c r="F2158" s="8" t="str">
        <f>CONCATENATE(C2158,"",D2158," ",E2158)</f>
        <v>Mr. Eric D Cale</v>
      </c>
    </row>
    <row r="2159" spans="1:6" x14ac:dyDescent="0.3">
      <c r="A2159" s="10" t="s">
        <v>1678</v>
      </c>
      <c r="B2159" s="10" t="s">
        <v>1679</v>
      </c>
      <c r="C2159" s="14" t="str">
        <f>MID(B2159,FIND(",",B2159)+2,FIND(".",B2159)-FIND(",",B2159))</f>
        <v xml:space="preserve">Ms. </v>
      </c>
      <c r="D2159" s="8" t="str">
        <f>TRIM(MID(B2159,FIND(".",B2159)+1,LEN(B2159)))</f>
        <v>Elizabeth</v>
      </c>
      <c r="E2159" s="8" t="str">
        <f>LEFT(B2159,FIND(",",B2159)-1)</f>
        <v>Pittaway</v>
      </c>
      <c r="F2159" s="8" t="str">
        <f>CONCATENATE(C2159,"",D2159," ",E2159)</f>
        <v>Ms. Elizabeth Pittaway</v>
      </c>
    </row>
    <row r="2160" spans="1:6" x14ac:dyDescent="0.3">
      <c r="A2160" s="10" t="s">
        <v>168</v>
      </c>
      <c r="B2160" s="10" t="s">
        <v>169</v>
      </c>
      <c r="C2160" s="14" t="str">
        <f>MID(B2160,FIND(",",B2160)+2,FIND(".",B2160)-FIND(",",B2160))</f>
        <v xml:space="preserve">Mr. </v>
      </c>
      <c r="D2160" s="8" t="str">
        <f>TRIM(MID(B2160,FIND(".",B2160)+1,LEN(B2160)))</f>
        <v>Kevin</v>
      </c>
      <c r="E2160" s="8" t="str">
        <f>LEFT(B2160,FIND(",",B2160)-1)</f>
        <v>Thoma</v>
      </c>
      <c r="F2160" s="8" t="str">
        <f>CONCATENATE(C2160,"",D2160," ",E2160)</f>
        <v>Mr. Kevin Thoma</v>
      </c>
    </row>
    <row r="2161" spans="1:6" x14ac:dyDescent="0.3">
      <c r="A2161" s="10" t="s">
        <v>1680</v>
      </c>
      <c r="B2161" s="10" t="s">
        <v>1681</v>
      </c>
      <c r="C2161" s="14" t="str">
        <f>MID(B2161,FIND(",",B2161)+2,FIND(".",B2161)-FIND(",",B2161))</f>
        <v xml:space="preserve">Ms. </v>
      </c>
      <c r="D2161" s="8" t="str">
        <f>TRIM(MID(B2161,FIND(".",B2161)+1,LEN(B2161)))</f>
        <v>Laura F</v>
      </c>
      <c r="E2161" s="8" t="str">
        <f>LEFT(B2161,FIND(",",B2161)-1)</f>
        <v>Bill</v>
      </c>
      <c r="F2161" s="8" t="str">
        <f>CONCATENATE(C2161,"",D2161," ",E2161)</f>
        <v>Ms. Laura F Bill</v>
      </c>
    </row>
    <row r="2162" spans="1:6" x14ac:dyDescent="0.3">
      <c r="A2162" s="10" t="s">
        <v>1682</v>
      </c>
      <c r="B2162" s="10" t="s">
        <v>1683</v>
      </c>
      <c r="C2162" s="14" t="str">
        <f>MID(B2162,FIND(",",B2162)+2,FIND(".",B2162)-FIND(",",B2162))</f>
        <v xml:space="preserve">Ms. </v>
      </c>
      <c r="D2162" s="8" t="str">
        <f>TRIM(MID(B2162,FIND(".",B2162)+1,LEN(B2162)))</f>
        <v>Amelia F.</v>
      </c>
      <c r="E2162" s="8" t="str">
        <f>LEFT(B2162,FIND(",",B2162)-1)</f>
        <v>Antrim</v>
      </c>
      <c r="F2162" s="8" t="str">
        <f>CONCATENATE(C2162,"",D2162," ",E2162)</f>
        <v>Ms. Amelia F. Antrim</v>
      </c>
    </row>
    <row r="2163" spans="1:6" x14ac:dyDescent="0.3">
      <c r="A2163" s="10" t="s">
        <v>1684</v>
      </c>
      <c r="B2163" s="10" t="s">
        <v>1685</v>
      </c>
      <c r="C2163" s="14" t="str">
        <f>MID(B2163,FIND(",",B2163)+2,FIND(".",B2163)-FIND(",",B2163))</f>
        <v xml:space="preserve">Ms. </v>
      </c>
      <c r="D2163" s="8" t="str">
        <f>TRIM(MID(B2163,FIND(".",B2163)+1,LEN(B2163)))</f>
        <v>Amy L.</v>
      </c>
      <c r="E2163" s="8" t="str">
        <f>LEFT(B2163,FIND(",",B2163)-1)</f>
        <v>Doolittle-Crider</v>
      </c>
      <c r="F2163" s="8" t="str">
        <f>CONCATENATE(C2163,"",D2163," ",E2163)</f>
        <v>Ms. Amy L. Doolittle-Crider</v>
      </c>
    </row>
    <row r="2164" spans="1:6" x14ac:dyDescent="0.3">
      <c r="A2164" s="10" t="s">
        <v>1686</v>
      </c>
      <c r="B2164" s="10" t="s">
        <v>1687</v>
      </c>
      <c r="C2164" s="14" t="str">
        <f>MID(B2164,FIND(",",B2164)+2,FIND(".",B2164)-FIND(",",B2164))</f>
        <v xml:space="preserve">Ms. </v>
      </c>
      <c r="D2164" s="8" t="str">
        <f>TRIM(MID(B2164,FIND(".",B2164)+1,LEN(B2164)))</f>
        <v>Katie J</v>
      </c>
      <c r="E2164" s="8" t="str">
        <f>LEFT(B2164,FIND(",",B2164)-1)</f>
        <v>Ruhlman</v>
      </c>
      <c r="F2164" s="8" t="str">
        <f>CONCATENATE(C2164,"",D2164," ",E2164)</f>
        <v>Ms. Katie J Ruhlman</v>
      </c>
    </row>
    <row r="2165" spans="1:6" x14ac:dyDescent="0.3">
      <c r="A2165" s="10" t="s">
        <v>1688</v>
      </c>
      <c r="B2165" s="10" t="s">
        <v>1689</v>
      </c>
      <c r="C2165" s="14" t="str">
        <f>MID(B2165,FIND(",",B2165)+2,FIND(".",B2165)-FIND(",",B2165))</f>
        <v xml:space="preserve">Ms. </v>
      </c>
      <c r="D2165" s="8" t="str">
        <f>TRIM(MID(B2165,FIND(".",B2165)+1,LEN(B2165)))</f>
        <v>Laura E.</v>
      </c>
      <c r="E2165" s="8" t="str">
        <f>LEFT(B2165,FIND(",",B2165)-1)</f>
        <v>Anderson</v>
      </c>
      <c r="F2165" s="8" t="str">
        <f>CONCATENATE(C2165,"",D2165," ",E2165)</f>
        <v>Ms. Laura E. Anderson</v>
      </c>
    </row>
    <row r="2166" spans="1:6" x14ac:dyDescent="0.3">
      <c r="A2166" s="10" t="s">
        <v>1690</v>
      </c>
      <c r="B2166" s="10" t="s">
        <v>1691</v>
      </c>
      <c r="C2166" s="14" t="str">
        <f>MID(B2166,FIND(",",B2166)+2,FIND(".",B2166)-FIND(",",B2166))</f>
        <v xml:space="preserve">Mrs. </v>
      </c>
      <c r="D2166" s="8" t="str">
        <f>TRIM(MID(B2166,FIND(".",B2166)+1,LEN(B2166)))</f>
        <v>Mayumi</v>
      </c>
      <c r="E2166" s="8" t="str">
        <f>LEFT(B2166,FIND(",",B2166)-1)</f>
        <v>Uchiyama</v>
      </c>
      <c r="F2166" s="8" t="str">
        <f>CONCATENATE(C2166,"",D2166," ",E2166)</f>
        <v>Mrs. Mayumi Uchiyama</v>
      </c>
    </row>
    <row r="2167" spans="1:6" x14ac:dyDescent="0.3">
      <c r="A2167" s="10" t="s">
        <v>1692</v>
      </c>
      <c r="B2167" s="10" t="s">
        <v>1693</v>
      </c>
      <c r="C2167" s="14" t="str">
        <f>MID(B2167,FIND(",",B2167)+2,FIND(".",B2167)-FIND(",",B2167))</f>
        <v xml:space="preserve">Ms. </v>
      </c>
      <c r="D2167" s="8" t="str">
        <f>TRIM(MID(B2167,FIND(".",B2167)+1,LEN(B2167)))</f>
        <v>Vanessa</v>
      </c>
      <c r="E2167" s="8" t="str">
        <f>LEFT(B2167,FIND(",",B2167)-1)</f>
        <v>Desota</v>
      </c>
      <c r="F2167" s="8" t="str">
        <f>CONCATENATE(C2167,"",D2167," ",E2167)</f>
        <v>Ms. Vanessa Desota</v>
      </c>
    </row>
    <row r="2168" spans="1:6" x14ac:dyDescent="0.3">
      <c r="A2168" s="10" t="s">
        <v>1694</v>
      </c>
      <c r="B2168" s="10" t="s">
        <v>1695</v>
      </c>
      <c r="C2168" s="14" t="str">
        <f>MID(B2168,FIND(",",B2168)+2,FIND(".",B2168)-FIND(",",B2168))</f>
        <v xml:space="preserve">Ms. </v>
      </c>
      <c r="D2168" s="8" t="str">
        <f>TRIM(MID(B2168,FIND(".",B2168)+1,LEN(B2168)))</f>
        <v>Natali N</v>
      </c>
      <c r="E2168" s="8" t="str">
        <f>LEFT(B2168,FIND(",",B2168)-1)</f>
        <v>Edmonds</v>
      </c>
      <c r="F2168" s="8" t="str">
        <f>CONCATENATE(C2168,"",D2168," ",E2168)</f>
        <v>Ms. Natali N Edmonds</v>
      </c>
    </row>
    <row r="2169" spans="1:6" x14ac:dyDescent="0.3">
      <c r="A2169" s="10" t="s">
        <v>1696</v>
      </c>
      <c r="B2169" s="10" t="s">
        <v>1697</v>
      </c>
      <c r="C2169" s="14" t="str">
        <f>MID(B2169,FIND(",",B2169)+2,FIND(".",B2169)-FIND(",",B2169))</f>
        <v xml:space="preserve">Ms. </v>
      </c>
      <c r="D2169" s="8" t="str">
        <f>TRIM(MID(B2169,FIND(".",B2169)+1,LEN(B2169)))</f>
        <v>Beth</v>
      </c>
      <c r="E2169" s="8" t="str">
        <f>LEFT(B2169,FIND(",",B2169)-1)</f>
        <v>Otto</v>
      </c>
      <c r="F2169" s="8" t="str">
        <f>CONCATENATE(C2169,"",D2169," ",E2169)</f>
        <v>Ms. Beth Otto</v>
      </c>
    </row>
    <row r="2170" spans="1:6" x14ac:dyDescent="0.3">
      <c r="A2170" s="10" t="s">
        <v>1698</v>
      </c>
      <c r="B2170" s="10" t="s">
        <v>1699</v>
      </c>
      <c r="C2170" s="14" t="str">
        <f>MID(B2170,FIND(",",B2170)+2,FIND(".",B2170)-FIND(",",B2170))</f>
        <v xml:space="preserve">Mr. </v>
      </c>
      <c r="D2170" s="8" t="str">
        <f>TRIM(MID(B2170,FIND(".",B2170)+1,LEN(B2170)))</f>
        <v>Alex</v>
      </c>
      <c r="E2170" s="8" t="str">
        <f>LEFT(B2170,FIND(",",B2170)-1)</f>
        <v>Kurt</v>
      </c>
      <c r="F2170" s="8" t="str">
        <f>CONCATENATE(C2170,"",D2170," ",E2170)</f>
        <v>Mr. Alex Kurt</v>
      </c>
    </row>
    <row r="2171" spans="1:6" x14ac:dyDescent="0.3">
      <c r="A2171" s="10" t="s">
        <v>170</v>
      </c>
      <c r="B2171" s="10" t="s">
        <v>171</v>
      </c>
      <c r="C2171" s="14" t="str">
        <f>MID(B2171,FIND(",",B2171)+2,FIND(".",B2171)-FIND(",",B2171))</f>
        <v xml:space="preserve">Mr. </v>
      </c>
      <c r="D2171" s="8" t="str">
        <f>TRIM(MID(B2171,FIND(".",B2171)+1,LEN(B2171)))</f>
        <v>Stephen II</v>
      </c>
      <c r="E2171" s="8" t="str">
        <f>LEFT(B2171,FIND(",",B2171)-1)</f>
        <v>Heagy</v>
      </c>
      <c r="F2171" s="8" t="str">
        <f>CONCATENATE(C2171,"",D2171," ",E2171)</f>
        <v>Mr. Stephen II Heagy</v>
      </c>
    </row>
    <row r="2172" spans="1:6" x14ac:dyDescent="0.3">
      <c r="A2172" s="10" t="s">
        <v>1700</v>
      </c>
      <c r="B2172" s="10" t="s">
        <v>1701</v>
      </c>
      <c r="C2172" s="14" t="str">
        <f>MID(B2172,FIND(",",B2172)+2,FIND(".",B2172)-FIND(",",B2172))</f>
        <v xml:space="preserve">Mr. </v>
      </c>
      <c r="D2172" s="8" t="str">
        <f>TRIM(MID(B2172,FIND(".",B2172)+1,LEN(B2172)))</f>
        <v>Spencer</v>
      </c>
      <c r="E2172" s="8" t="str">
        <f>LEFT(B2172,FIND(",",B2172)-1)</f>
        <v>Duhaime</v>
      </c>
      <c r="F2172" s="8" t="str">
        <f>CONCATENATE(C2172,"",D2172," ",E2172)</f>
        <v>Mr. Spencer Duhaime</v>
      </c>
    </row>
    <row r="2173" spans="1:6" x14ac:dyDescent="0.3">
      <c r="A2173" s="10" t="s">
        <v>1702</v>
      </c>
      <c r="B2173" s="10" t="s">
        <v>1703</v>
      </c>
      <c r="C2173" s="14" t="str">
        <f>MID(B2173,FIND(",",B2173)+2,FIND(".",B2173)-FIND(",",B2173))</f>
        <v xml:space="preserve">Ms. </v>
      </c>
      <c r="D2173" s="8" t="str">
        <f>TRIM(MID(B2173,FIND(".",B2173)+1,LEN(B2173)))</f>
        <v>Andee W.</v>
      </c>
      <c r="E2173" s="8" t="str">
        <f>LEFT(B2173,FIND(",",B2173)-1)</f>
        <v>Swann</v>
      </c>
      <c r="F2173" s="8" t="str">
        <f>CONCATENATE(C2173,"",D2173," ",E2173)</f>
        <v>Ms. Andee W. Swann</v>
      </c>
    </row>
    <row r="2174" spans="1:6" x14ac:dyDescent="0.3">
      <c r="A2174" s="10" t="s">
        <v>1704</v>
      </c>
      <c r="B2174" s="10" t="s">
        <v>1705</v>
      </c>
      <c r="C2174" s="14" t="str">
        <f>MID(B2174,FIND(",",B2174)+2,FIND(".",B2174)-FIND(",",B2174))</f>
        <v xml:space="preserve">Mrs. </v>
      </c>
      <c r="D2174" s="8" t="str">
        <f>TRIM(MID(B2174,FIND(".",B2174)+1,LEN(B2174)))</f>
        <v>Amy</v>
      </c>
      <c r="E2174" s="8" t="str">
        <f>LEFT(B2174,FIND(",",B2174)-1)</f>
        <v>Burton</v>
      </c>
      <c r="F2174" s="8" t="str">
        <f>CONCATENATE(C2174,"",D2174," ",E2174)</f>
        <v>Mrs. Amy Burton</v>
      </c>
    </row>
    <row r="2175" spans="1:6" x14ac:dyDescent="0.3">
      <c r="A2175" s="10" t="s">
        <v>1706</v>
      </c>
      <c r="B2175" s="10" t="s">
        <v>1707</v>
      </c>
      <c r="C2175" s="14" t="str">
        <f>MID(B2175,FIND(",",B2175)+2,FIND(".",B2175)-FIND(",",B2175))</f>
        <v xml:space="preserve">Mr. </v>
      </c>
      <c r="D2175" s="8" t="str">
        <f>TRIM(MID(B2175,FIND(".",B2175)+1,LEN(B2175)))</f>
        <v>Joshua</v>
      </c>
      <c r="E2175" s="8" t="str">
        <f>LEFT(B2175,FIND(",",B2175)-1)</f>
        <v>Ricardi</v>
      </c>
      <c r="F2175" s="8" t="str">
        <f>CONCATENATE(C2175,"",D2175," ",E2175)</f>
        <v>Mr. Joshua Ricardi</v>
      </c>
    </row>
    <row r="2176" spans="1:6" x14ac:dyDescent="0.3">
      <c r="A2176" s="10" t="s">
        <v>1708</v>
      </c>
      <c r="B2176" s="10" t="s">
        <v>1709</v>
      </c>
      <c r="C2176" s="14" t="str">
        <f>MID(B2176,FIND(",",B2176)+2,FIND(".",B2176)-FIND(",",B2176))</f>
        <v xml:space="preserve">Mr. </v>
      </c>
      <c r="D2176" s="8" t="str">
        <f>TRIM(MID(B2176,FIND(".",B2176)+1,LEN(B2176)))</f>
        <v>C Fred</v>
      </c>
      <c r="E2176" s="8" t="str">
        <f>LEFT(B2176,FIND(",",B2176)-1)</f>
        <v>Joslyn</v>
      </c>
      <c r="F2176" s="8" t="str">
        <f>CONCATENATE(C2176,"",D2176," ",E2176)</f>
        <v>Mr. C Fred Joslyn</v>
      </c>
    </row>
    <row r="2177" spans="1:6" x14ac:dyDescent="0.3">
      <c r="A2177" s="10" t="s">
        <v>1710</v>
      </c>
      <c r="B2177" s="10" t="s">
        <v>1711</v>
      </c>
      <c r="C2177" s="14" t="str">
        <f>MID(B2177,FIND(",",B2177)+2,FIND(".",B2177)-FIND(",",B2177))</f>
        <v xml:space="preserve">Mr. </v>
      </c>
      <c r="D2177" s="8" t="str">
        <f>TRIM(MID(B2177,FIND(".",B2177)+1,LEN(B2177)))</f>
        <v>Jeremy</v>
      </c>
      <c r="E2177" s="8" t="str">
        <f>LEFT(B2177,FIND(",",B2177)-1)</f>
        <v>Bennie</v>
      </c>
      <c r="F2177" s="8" t="str">
        <f>CONCATENATE(C2177,"",D2177," ",E2177)</f>
        <v>Mr. Jeremy Bennie</v>
      </c>
    </row>
    <row r="2178" spans="1:6" x14ac:dyDescent="0.3">
      <c r="A2178" s="10" t="s">
        <v>1712</v>
      </c>
      <c r="B2178" s="10" t="s">
        <v>1713</v>
      </c>
      <c r="C2178" s="14" t="str">
        <f>MID(B2178,FIND(",",B2178)+2,FIND(".",B2178)-FIND(",",B2178))</f>
        <v xml:space="preserve">Mr. </v>
      </c>
      <c r="D2178" s="8" t="str">
        <f>TRIM(MID(B2178,FIND(".",B2178)+1,LEN(B2178)))</f>
        <v>Patrick Sr.</v>
      </c>
      <c r="E2178" s="8" t="str">
        <f>LEFT(B2178,FIND(",",B2178)-1)</f>
        <v>Kanyane</v>
      </c>
      <c r="F2178" s="8" t="str">
        <f>CONCATENATE(C2178,"",D2178," ",E2178)</f>
        <v>Mr. Patrick Sr. Kanyane</v>
      </c>
    </row>
    <row r="2179" spans="1:6" x14ac:dyDescent="0.3">
      <c r="A2179" s="10" t="s">
        <v>1714</v>
      </c>
      <c r="B2179" s="10" t="s">
        <v>1715</v>
      </c>
      <c r="C2179" s="14" t="str">
        <f>MID(B2179,FIND(",",B2179)+2,FIND(".",B2179)-FIND(",",B2179))</f>
        <v xml:space="preserve">Ms. </v>
      </c>
      <c r="D2179" s="8" t="str">
        <f>TRIM(MID(B2179,FIND(".",B2179)+1,LEN(B2179)))</f>
        <v>Kelly M.</v>
      </c>
      <c r="E2179" s="8" t="str">
        <f>LEFT(B2179,FIND(",",B2179)-1)</f>
        <v>McFadden</v>
      </c>
      <c r="F2179" s="8" t="str">
        <f>CONCATENATE(C2179,"",D2179," ",E2179)</f>
        <v>Ms. Kelly M. McFadden</v>
      </c>
    </row>
    <row r="2180" spans="1:6" x14ac:dyDescent="0.3">
      <c r="A2180" s="10" t="s">
        <v>1716</v>
      </c>
      <c r="B2180" s="10" t="s">
        <v>1717</v>
      </c>
      <c r="C2180" s="14" t="str">
        <f>MID(B2180,FIND(",",B2180)+2,FIND(".",B2180)-FIND(",",B2180))</f>
        <v xml:space="preserve">Ms. </v>
      </c>
      <c r="D2180" s="8" t="str">
        <f>TRIM(MID(B2180,FIND(".",B2180)+1,LEN(B2180)))</f>
        <v>Katherine</v>
      </c>
      <c r="E2180" s="8" t="str">
        <f>LEFT(B2180,FIND(",",B2180)-1)</f>
        <v>Connolly</v>
      </c>
      <c r="F2180" s="8" t="str">
        <f>CONCATENATE(C2180,"",D2180," ",E2180)</f>
        <v>Ms. Katherine Connolly</v>
      </c>
    </row>
    <row r="2181" spans="1:6" x14ac:dyDescent="0.3">
      <c r="A2181" s="10" t="s">
        <v>1718</v>
      </c>
      <c r="B2181" s="10" t="s">
        <v>1719</v>
      </c>
      <c r="C2181" s="14" t="str">
        <f>MID(B2181,FIND(",",B2181)+2,FIND(".",B2181)-FIND(",",B2181))</f>
        <v xml:space="preserve">Ms. </v>
      </c>
      <c r="D2181" s="8" t="str">
        <f>TRIM(MID(B2181,FIND(".",B2181)+1,LEN(B2181)))</f>
        <v>Keila L</v>
      </c>
      <c r="E2181" s="8" t="str">
        <f>LEFT(B2181,FIND(",",B2181)-1)</f>
        <v>Merino</v>
      </c>
      <c r="F2181" s="8" t="str">
        <f>CONCATENATE(C2181,"",D2181," ",E2181)</f>
        <v>Ms. Keila L Merino</v>
      </c>
    </row>
    <row r="2182" spans="1:6" x14ac:dyDescent="0.3">
      <c r="A2182" s="10" t="s">
        <v>172</v>
      </c>
      <c r="B2182" s="10" t="s">
        <v>173</v>
      </c>
      <c r="C2182" s="14" t="str">
        <f>MID(B2182,FIND(",",B2182)+2,FIND(".",B2182)-FIND(",",B2182))</f>
        <v xml:space="preserve">Mr. </v>
      </c>
      <c r="D2182" s="8" t="str">
        <f>TRIM(MID(B2182,FIND(".",B2182)+1,LEN(B2182)))</f>
        <v>Philip</v>
      </c>
      <c r="E2182" s="8" t="str">
        <f>LEFT(B2182,FIND(",",B2182)-1)</f>
        <v>Regnier</v>
      </c>
      <c r="F2182" s="8" t="str">
        <f>CONCATENATE(C2182,"",D2182," ",E2182)</f>
        <v>Mr. Philip Regnier</v>
      </c>
    </row>
    <row r="2183" spans="1:6" x14ac:dyDescent="0.3">
      <c r="A2183" s="10" t="s">
        <v>1720</v>
      </c>
      <c r="B2183" s="10" t="s">
        <v>1721</v>
      </c>
      <c r="C2183" s="14" t="str">
        <f>MID(B2183,FIND(",",B2183)+2,FIND(".",B2183)-FIND(",",B2183))</f>
        <v xml:space="preserve">Ms. </v>
      </c>
      <c r="D2183" s="8" t="str">
        <f>TRIM(MID(B2183,FIND(".",B2183)+1,LEN(B2183)))</f>
        <v>Zanae E</v>
      </c>
      <c r="E2183" s="8" t="str">
        <f>LEFT(B2183,FIND(",",B2183)-1)</f>
        <v>Baird</v>
      </c>
      <c r="F2183" s="8" t="str">
        <f>CONCATENATE(C2183,"",D2183," ",E2183)</f>
        <v>Ms. Zanae E Baird</v>
      </c>
    </row>
    <row r="2184" spans="1:6" x14ac:dyDescent="0.3">
      <c r="A2184" s="10" t="s">
        <v>1722</v>
      </c>
      <c r="B2184" s="10" t="s">
        <v>1723</v>
      </c>
      <c r="C2184" s="14" t="str">
        <f>MID(B2184,FIND(",",B2184)+2,FIND(".",B2184)-FIND(",",B2184))</f>
        <v xml:space="preserve">Mr. </v>
      </c>
      <c r="D2184" s="8" t="str">
        <f>TRIM(MID(B2184,FIND(".",B2184)+1,LEN(B2184)))</f>
        <v>Alex</v>
      </c>
      <c r="E2184" s="8" t="str">
        <f>LEFT(B2184,FIND(",",B2184)-1)</f>
        <v>Locatelli</v>
      </c>
      <c r="F2184" s="8" t="str">
        <f>CONCATENATE(C2184,"",D2184," ",E2184)</f>
        <v>Mr. Alex Locatelli</v>
      </c>
    </row>
    <row r="2185" spans="1:6" x14ac:dyDescent="0.3">
      <c r="A2185" s="10" t="s">
        <v>1724</v>
      </c>
      <c r="B2185" s="10" t="s">
        <v>1725</v>
      </c>
      <c r="C2185" s="14" t="str">
        <f>MID(B2185,FIND(",",B2185)+2,FIND(".",B2185)-FIND(",",B2185))</f>
        <v xml:space="preserve">Ms. </v>
      </c>
      <c r="D2185" s="8" t="str">
        <f>TRIM(MID(B2185,FIND(".",B2185)+1,LEN(B2185)))</f>
        <v>Kathryn</v>
      </c>
      <c r="E2185" s="8" t="str">
        <f>LEFT(B2185,FIND(",",B2185)-1)</f>
        <v>Brake</v>
      </c>
      <c r="F2185" s="8" t="str">
        <f>CONCATENATE(C2185,"",D2185," ",E2185)</f>
        <v>Ms. Kathryn Brake</v>
      </c>
    </row>
    <row r="2186" spans="1:6" x14ac:dyDescent="0.3">
      <c r="A2186" s="10" t="s">
        <v>1726</v>
      </c>
      <c r="B2186" s="10" t="s">
        <v>1727</v>
      </c>
      <c r="C2186" s="14" t="str">
        <f>MID(B2186,FIND(",",B2186)+2,FIND(".",B2186)-FIND(",",B2186))</f>
        <v xml:space="preserve">Mr. </v>
      </c>
      <c r="D2186" s="8" t="str">
        <f>TRIM(MID(B2186,FIND(".",B2186)+1,LEN(B2186)))</f>
        <v>Jason L.</v>
      </c>
      <c r="E2186" s="8" t="str">
        <f>LEFT(B2186,FIND(",",B2186)-1)</f>
        <v>Jacobs</v>
      </c>
      <c r="F2186" s="8" t="str">
        <f>CONCATENATE(C2186,"",D2186," ",E2186)</f>
        <v>Mr. Jason L. Jacobs</v>
      </c>
    </row>
    <row r="2187" spans="1:6" x14ac:dyDescent="0.3">
      <c r="A2187" s="10" t="s">
        <v>1728</v>
      </c>
      <c r="B2187" s="10" t="s">
        <v>1729</v>
      </c>
      <c r="C2187" s="14" t="str">
        <f>MID(B2187,FIND(",",B2187)+2,FIND(".",B2187)-FIND(",",B2187))</f>
        <v xml:space="preserve">Mr. </v>
      </c>
      <c r="D2187" s="8" t="str">
        <f>TRIM(MID(B2187,FIND(".",B2187)+1,LEN(B2187)))</f>
        <v>Benjamin J.</v>
      </c>
      <c r="E2187" s="8" t="str">
        <f>LEFT(B2187,FIND(",",B2187)-1)</f>
        <v>Vaught</v>
      </c>
      <c r="F2187" s="8" t="str">
        <f>CONCATENATE(C2187,"",D2187," ",E2187)</f>
        <v>Mr. Benjamin J. Vaught</v>
      </c>
    </row>
    <row r="2188" spans="1:6" x14ac:dyDescent="0.3">
      <c r="A2188" s="10" t="s">
        <v>1730</v>
      </c>
      <c r="B2188" s="10" t="s">
        <v>1731</v>
      </c>
      <c r="C2188" s="14" t="str">
        <f>MID(B2188,FIND(",",B2188)+2,FIND(".",B2188)-FIND(",",B2188))</f>
        <v xml:space="preserve">Mr. </v>
      </c>
      <c r="D2188" s="8" t="str">
        <f>TRIM(MID(B2188,FIND(".",B2188)+1,LEN(B2188)))</f>
        <v>Steven M.</v>
      </c>
      <c r="E2188" s="8" t="str">
        <f>LEFT(B2188,FIND(",",B2188)-1)</f>
        <v>Monteleone</v>
      </c>
      <c r="F2188" s="8" t="str">
        <f>CONCATENATE(C2188,"",D2188," ",E2188)</f>
        <v>Mr. Steven M. Monteleone</v>
      </c>
    </row>
    <row r="2189" spans="1:6" x14ac:dyDescent="0.3">
      <c r="A2189" s="10" t="s">
        <v>1732</v>
      </c>
      <c r="B2189" s="10" t="s">
        <v>1733</v>
      </c>
      <c r="C2189" s="14" t="str">
        <f>MID(B2189,FIND(",",B2189)+2,FIND(".",B2189)-FIND(",",B2189))</f>
        <v xml:space="preserve">Mrs. </v>
      </c>
      <c r="D2189" s="8" t="str">
        <f>TRIM(MID(B2189,FIND(".",B2189)+1,LEN(B2189)))</f>
        <v>Erika</v>
      </c>
      <c r="E2189" s="8" t="str">
        <f>LEFT(B2189,FIND(",",B2189)-1)</f>
        <v>Verdugo</v>
      </c>
      <c r="F2189" s="8" t="str">
        <f>CONCATENATE(C2189,"",D2189," ",E2189)</f>
        <v>Mrs. Erika Verdugo</v>
      </c>
    </row>
    <row r="2190" spans="1:6" x14ac:dyDescent="0.3">
      <c r="A2190" s="10" t="s">
        <v>1734</v>
      </c>
      <c r="B2190" s="10" t="s">
        <v>1735</v>
      </c>
      <c r="C2190" s="14" t="str">
        <f>MID(B2190,FIND(",",B2190)+2,FIND(".",B2190)-FIND(",",B2190))</f>
        <v xml:space="preserve">Mr. </v>
      </c>
      <c r="D2190" s="8" t="str">
        <f>TRIM(MID(B2190,FIND(".",B2190)+1,LEN(B2190)))</f>
        <v>Chad</v>
      </c>
      <c r="E2190" s="8" t="str">
        <f>LEFT(B2190,FIND(",",B2190)-1)</f>
        <v>Sellers</v>
      </c>
      <c r="F2190" s="8" t="str">
        <f>CONCATENATE(C2190,"",D2190," ",E2190)</f>
        <v>Mr. Chad Sellers</v>
      </c>
    </row>
    <row r="2191" spans="1:6" x14ac:dyDescent="0.3">
      <c r="A2191" s="10" t="s">
        <v>1736</v>
      </c>
      <c r="B2191" s="10" t="s">
        <v>1737</v>
      </c>
      <c r="C2191" s="14" t="str">
        <f>MID(B2191,FIND(",",B2191)+2,FIND(".",B2191)-FIND(",",B2191))</f>
        <v xml:space="preserve">Mr. </v>
      </c>
      <c r="D2191" s="8" t="str">
        <f>TRIM(MID(B2191,FIND(".",B2191)+1,LEN(B2191)))</f>
        <v>Mark</v>
      </c>
      <c r="E2191" s="8" t="str">
        <f>LEFT(B2191,FIND(",",B2191)-1)</f>
        <v>Bowman</v>
      </c>
      <c r="F2191" s="8" t="str">
        <f>CONCATENATE(C2191,"",D2191," ",E2191)</f>
        <v>Mr. Mark Bowman</v>
      </c>
    </row>
    <row r="2192" spans="1:6" x14ac:dyDescent="0.3">
      <c r="A2192" s="10" t="s">
        <v>1738</v>
      </c>
      <c r="B2192" s="10" t="s">
        <v>1739</v>
      </c>
      <c r="C2192" s="14" t="str">
        <f>MID(B2192,FIND(",",B2192)+2,FIND(".",B2192)-FIND(",",B2192))</f>
        <v xml:space="preserve">Mr. </v>
      </c>
      <c r="D2192" s="8" t="str">
        <f>TRIM(MID(B2192,FIND(".",B2192)+1,LEN(B2192)))</f>
        <v>David</v>
      </c>
      <c r="E2192" s="8" t="str">
        <f>LEFT(B2192,FIND(",",B2192)-1)</f>
        <v>Marley</v>
      </c>
      <c r="F2192" s="8" t="str">
        <f>CONCATENATE(C2192,"",D2192," ",E2192)</f>
        <v>Mr. David Marley</v>
      </c>
    </row>
    <row r="2193" spans="1:6" x14ac:dyDescent="0.3">
      <c r="A2193" s="10" t="s">
        <v>174</v>
      </c>
      <c r="B2193" s="10" t="s">
        <v>175</v>
      </c>
      <c r="C2193" s="14" t="str">
        <f>MID(B2193,FIND(",",B2193)+2,FIND(".",B2193)-FIND(",",B2193))</f>
        <v xml:space="preserve">Mr. </v>
      </c>
      <c r="D2193" s="8" t="str">
        <f>TRIM(MID(B2193,FIND(".",B2193)+1,LEN(B2193)))</f>
        <v>Brett A</v>
      </c>
      <c r="E2193" s="8" t="str">
        <f>LEFT(B2193,FIND(",",B2193)-1)</f>
        <v>Parendo</v>
      </c>
      <c r="F2193" s="8" t="str">
        <f>CONCATENATE(C2193,"",D2193," ",E2193)</f>
        <v>Mr. Brett A Parendo</v>
      </c>
    </row>
    <row r="2194" spans="1:6" x14ac:dyDescent="0.3">
      <c r="A2194" s="10" t="s">
        <v>1740</v>
      </c>
      <c r="B2194" s="10" t="s">
        <v>1741</v>
      </c>
      <c r="C2194" s="14" t="str">
        <f>MID(B2194,FIND(",",B2194)+2,FIND(".",B2194)-FIND(",",B2194))</f>
        <v xml:space="preserve">Mr. </v>
      </c>
      <c r="D2194" s="8" t="str">
        <f>TRIM(MID(B2194,FIND(".",B2194)+1,LEN(B2194)))</f>
        <v>Matthew R</v>
      </c>
      <c r="E2194" s="8" t="str">
        <f>LEFT(B2194,FIND(",",B2194)-1)</f>
        <v>Grey</v>
      </c>
      <c r="F2194" s="8" t="str">
        <f>CONCATENATE(C2194,"",D2194," ",E2194)</f>
        <v>Mr. Matthew R Grey</v>
      </c>
    </row>
    <row r="2195" spans="1:6" x14ac:dyDescent="0.3">
      <c r="A2195" s="10" t="s">
        <v>1742</v>
      </c>
      <c r="B2195" s="10" t="s">
        <v>1743</v>
      </c>
      <c r="C2195" s="14" t="str">
        <f>MID(B2195,FIND(",",B2195)+2,FIND(".",B2195)-FIND(",",B2195))</f>
        <v xml:space="preserve">Mrs. </v>
      </c>
      <c r="D2195" s="8" t="str">
        <f>TRIM(MID(B2195,FIND(".",B2195)+1,LEN(B2195)))</f>
        <v>Orla</v>
      </c>
      <c r="E2195" s="8" t="str">
        <f>LEFT(B2195,FIND(",",B2195)-1)</f>
        <v>O'Rourke</v>
      </c>
      <c r="F2195" s="8" t="str">
        <f>CONCATENATE(C2195,"",D2195," ",E2195)</f>
        <v>Mrs. Orla O'Rourke</v>
      </c>
    </row>
    <row r="2196" spans="1:6" x14ac:dyDescent="0.3">
      <c r="A2196" s="10" t="s">
        <v>1744</v>
      </c>
      <c r="B2196" s="10" t="s">
        <v>1745</v>
      </c>
      <c r="C2196" s="14" t="str">
        <f>MID(B2196,FIND(",",B2196)+2,FIND(".",B2196)-FIND(",",B2196))</f>
        <v xml:space="preserve">Ms. </v>
      </c>
      <c r="D2196" s="8" t="str">
        <f>TRIM(MID(B2196,FIND(".",B2196)+1,LEN(B2196)))</f>
        <v>Shaista S</v>
      </c>
      <c r="E2196" s="8" t="str">
        <f>LEFT(B2196,FIND(",",B2196)-1)</f>
        <v>Fatehali</v>
      </c>
      <c r="F2196" s="8" t="str">
        <f>CONCATENATE(C2196,"",D2196," ",E2196)</f>
        <v>Ms. Shaista S Fatehali</v>
      </c>
    </row>
    <row r="2197" spans="1:6" x14ac:dyDescent="0.3">
      <c r="A2197" s="10" t="s">
        <v>1746</v>
      </c>
      <c r="B2197" s="10" t="s">
        <v>1747</v>
      </c>
      <c r="C2197" s="14" t="str">
        <f>MID(B2197,FIND(",",B2197)+2,FIND(".",B2197)-FIND(",",B2197))</f>
        <v xml:space="preserve">Mrs. </v>
      </c>
      <c r="D2197" s="8" t="str">
        <f>TRIM(MID(B2197,FIND(".",B2197)+1,LEN(B2197)))</f>
        <v>Emily</v>
      </c>
      <c r="E2197" s="8" t="str">
        <f>LEFT(B2197,FIND(",",B2197)-1)</f>
        <v>Piza-Taylor</v>
      </c>
      <c r="F2197" s="8" t="str">
        <f>CONCATENATE(C2197,"",D2197," ",E2197)</f>
        <v>Mrs. Emily Piza-Taylor</v>
      </c>
    </row>
    <row r="2198" spans="1:6" x14ac:dyDescent="0.3">
      <c r="A2198" s="10" t="s">
        <v>1748</v>
      </c>
      <c r="B2198" s="10" t="s">
        <v>1749</v>
      </c>
      <c r="C2198" s="14" t="str">
        <f>MID(B2198,FIND(",",B2198)+2,FIND(".",B2198)-FIND(",",B2198))</f>
        <v xml:space="preserve">Ms. </v>
      </c>
      <c r="D2198" s="8" t="str">
        <f>TRIM(MID(B2198,FIND(".",B2198)+1,LEN(B2198)))</f>
        <v>Julie A.</v>
      </c>
      <c r="E2198" s="8" t="str">
        <f>LEFT(B2198,FIND(",",B2198)-1)</f>
        <v>Cavanaugh</v>
      </c>
      <c r="F2198" s="8" t="str">
        <f>CONCATENATE(C2198,"",D2198," ",E2198)</f>
        <v>Ms. Julie A. Cavanaugh</v>
      </c>
    </row>
    <row r="2199" spans="1:6" x14ac:dyDescent="0.3">
      <c r="A2199" s="10" t="s">
        <v>1750</v>
      </c>
      <c r="B2199" s="10" t="s">
        <v>1751</v>
      </c>
      <c r="C2199" s="14" t="str">
        <f>MID(B2199,FIND(",",B2199)+2,FIND(".",B2199)-FIND(",",B2199))</f>
        <v xml:space="preserve">Ms. </v>
      </c>
      <c r="D2199" s="8" t="str">
        <f>TRIM(MID(B2199,FIND(".",B2199)+1,LEN(B2199)))</f>
        <v>Megumi</v>
      </c>
      <c r="E2199" s="8" t="str">
        <f>LEFT(B2199,FIND(",",B2199)-1)</f>
        <v>Amako</v>
      </c>
      <c r="F2199" s="8" t="str">
        <f>CONCATENATE(C2199,"",D2199," ",E2199)</f>
        <v>Ms. Megumi Amako</v>
      </c>
    </row>
    <row r="2200" spans="1:6" x14ac:dyDescent="0.3">
      <c r="A2200" s="10" t="s">
        <v>1752</v>
      </c>
      <c r="B2200" s="10" t="s">
        <v>1753</v>
      </c>
      <c r="C2200" s="14" t="str">
        <f>MID(B2200,FIND(",",B2200)+2,FIND(".",B2200)-FIND(",",B2200))</f>
        <v xml:space="preserve">Ms. </v>
      </c>
      <c r="D2200" s="8" t="str">
        <f>TRIM(MID(B2200,FIND(".",B2200)+1,LEN(B2200)))</f>
        <v>Skylar</v>
      </c>
      <c r="E2200" s="8" t="str">
        <f>LEFT(B2200,FIND(",",B2200)-1)</f>
        <v>Musa</v>
      </c>
      <c r="F2200" s="8" t="str">
        <f>CONCATENATE(C2200,"",D2200," ",E2200)</f>
        <v>Ms. Skylar Musa</v>
      </c>
    </row>
    <row r="2201" spans="1:6" x14ac:dyDescent="0.3">
      <c r="A2201" s="10" t="s">
        <v>1754</v>
      </c>
      <c r="B2201" s="10" t="s">
        <v>1755</v>
      </c>
      <c r="C2201" s="14" t="str">
        <f>MID(B2201,FIND(",",B2201)+2,FIND(".",B2201)-FIND(",",B2201))</f>
        <v xml:space="preserve">Mrs. </v>
      </c>
      <c r="D2201" s="8" t="str">
        <f>TRIM(MID(B2201,FIND(".",B2201)+1,LEN(B2201)))</f>
        <v>Victoria</v>
      </c>
      <c r="E2201" s="8" t="str">
        <f>LEFT(B2201,FIND(",",B2201)-1)</f>
        <v>Phillippi</v>
      </c>
      <c r="F2201" s="8" t="str">
        <f>CONCATENATE(C2201,"",D2201," ",E2201)</f>
        <v>Mrs. Victoria Phillippi</v>
      </c>
    </row>
    <row r="2202" spans="1:6" x14ac:dyDescent="0.3">
      <c r="A2202" s="10" t="s">
        <v>1756</v>
      </c>
      <c r="B2202" s="10" t="s">
        <v>1757</v>
      </c>
      <c r="C2202" s="14" t="str">
        <f>MID(B2202,FIND(",",B2202)+2,FIND(".",B2202)-FIND(",",B2202))</f>
        <v xml:space="preserve">Mrs. </v>
      </c>
      <c r="D2202" s="8" t="str">
        <f>TRIM(MID(B2202,FIND(".",B2202)+1,LEN(B2202)))</f>
        <v>Amanda L</v>
      </c>
      <c r="E2202" s="8" t="str">
        <f>LEFT(B2202,FIND(",",B2202)-1)</f>
        <v>Hoskins</v>
      </c>
      <c r="F2202" s="8" t="str">
        <f>CONCATENATE(C2202,"",D2202," ",E2202)</f>
        <v>Mrs. Amanda L Hoskins</v>
      </c>
    </row>
    <row r="2203" spans="1:6" x14ac:dyDescent="0.3">
      <c r="A2203" s="10" t="s">
        <v>1758</v>
      </c>
      <c r="B2203" s="10" t="s">
        <v>1759</v>
      </c>
      <c r="C2203" s="14" t="str">
        <f>MID(B2203,FIND(",",B2203)+2,FIND(".",B2203)-FIND(",",B2203))</f>
        <v xml:space="preserve">Ms. </v>
      </c>
      <c r="D2203" s="8" t="str">
        <f>TRIM(MID(B2203,FIND(".",B2203)+1,LEN(B2203)))</f>
        <v>Renee</v>
      </c>
      <c r="E2203" s="8" t="str">
        <f>LEFT(B2203,FIND(",",B2203)-1)</f>
        <v>Imbalzano Zegar</v>
      </c>
      <c r="F2203" s="8" t="str">
        <f>CONCATENATE(C2203,"",D2203," ",E2203)</f>
        <v>Ms. Renee Imbalzano Zegar</v>
      </c>
    </row>
    <row r="2204" spans="1:6" x14ac:dyDescent="0.3">
      <c r="A2204" s="10" t="s">
        <v>176</v>
      </c>
      <c r="B2204" s="10" t="s">
        <v>177</v>
      </c>
      <c r="C2204" s="14" t="str">
        <f>MID(B2204,FIND(",",B2204)+2,FIND(".",B2204)-FIND(",",B2204))</f>
        <v xml:space="preserve">Ms. </v>
      </c>
      <c r="D2204" s="8" t="str">
        <f>TRIM(MID(B2204,FIND(".",B2204)+1,LEN(B2204)))</f>
        <v>Rebecca</v>
      </c>
      <c r="E2204" s="8" t="str">
        <f>LEFT(B2204,FIND(",",B2204)-1)</f>
        <v>Schell</v>
      </c>
      <c r="F2204" s="8" t="str">
        <f>CONCATENATE(C2204,"",D2204," ",E2204)</f>
        <v>Ms. Rebecca Schell</v>
      </c>
    </row>
    <row r="2205" spans="1:6" x14ac:dyDescent="0.3">
      <c r="A2205" s="10" t="s">
        <v>1760</v>
      </c>
      <c r="B2205" s="10" t="s">
        <v>1761</v>
      </c>
      <c r="C2205" s="14" t="str">
        <f>MID(B2205,FIND(",",B2205)+2,FIND(".",B2205)-FIND(",",B2205))</f>
        <v xml:space="preserve">Ms. </v>
      </c>
      <c r="D2205" s="8" t="str">
        <f>TRIM(MID(B2205,FIND(".",B2205)+1,LEN(B2205)))</f>
        <v>Nellie A.</v>
      </c>
      <c r="E2205" s="8" t="str">
        <f>LEFT(B2205,FIND(",",B2205)-1)</f>
        <v>Triedman</v>
      </c>
      <c r="F2205" s="8" t="str">
        <f>CONCATENATE(C2205,"",D2205," ",E2205)</f>
        <v>Ms. Nellie A. Triedman</v>
      </c>
    </row>
    <row r="2206" spans="1:6" x14ac:dyDescent="0.3">
      <c r="A2206" s="10" t="s">
        <v>1762</v>
      </c>
      <c r="B2206" s="10" t="s">
        <v>1763</v>
      </c>
      <c r="C2206" s="14" t="str">
        <f>MID(B2206,FIND(",",B2206)+2,FIND(".",B2206)-FIND(",",B2206))</f>
        <v xml:space="preserve">Ms. </v>
      </c>
      <c r="D2206" s="8" t="str">
        <f>TRIM(MID(B2206,FIND(".",B2206)+1,LEN(B2206)))</f>
        <v>Tamara</v>
      </c>
      <c r="E2206" s="8" t="str">
        <f>LEFT(B2206,FIND(",",B2206)-1)</f>
        <v>Lovuolo</v>
      </c>
      <c r="F2206" s="8" t="str">
        <f>CONCATENATE(C2206,"",D2206," ",E2206)</f>
        <v>Ms. Tamara Lovuolo</v>
      </c>
    </row>
    <row r="2207" spans="1:6" x14ac:dyDescent="0.3">
      <c r="A2207" s="10" t="s">
        <v>1764</v>
      </c>
      <c r="B2207" s="10" t="s">
        <v>1765</v>
      </c>
      <c r="C2207" s="14" t="str">
        <f>MID(B2207,FIND(",",B2207)+2,FIND(".",B2207)-FIND(",",B2207))</f>
        <v xml:space="preserve">Ms. </v>
      </c>
      <c r="D2207" s="8" t="str">
        <f>TRIM(MID(B2207,FIND(".",B2207)+1,LEN(B2207)))</f>
        <v>Joan</v>
      </c>
      <c r="E2207" s="8" t="str">
        <f>LEFT(B2207,FIND(",",B2207)-1)</f>
        <v>Chung</v>
      </c>
      <c r="F2207" s="8" t="str">
        <f>CONCATENATE(C2207,"",D2207," ",E2207)</f>
        <v>Ms. Joan Chung</v>
      </c>
    </row>
    <row r="2208" spans="1:6" x14ac:dyDescent="0.3">
      <c r="A2208" s="10" t="s">
        <v>1766</v>
      </c>
      <c r="B2208" s="10" t="s">
        <v>1767</v>
      </c>
      <c r="C2208" s="14" t="str">
        <f>MID(B2208,FIND(",",B2208)+2,FIND(".",B2208)-FIND(",",B2208))</f>
        <v xml:space="preserve">Ms. </v>
      </c>
      <c r="D2208" s="8" t="str">
        <f>TRIM(MID(B2208,FIND(".",B2208)+1,LEN(B2208)))</f>
        <v>Aimee J.</v>
      </c>
      <c r="E2208" s="8" t="str">
        <f>LEFT(B2208,FIND(",",B2208)-1)</f>
        <v>Newsom</v>
      </c>
      <c r="F2208" s="8" t="str">
        <f>CONCATENATE(C2208,"",D2208," ",E2208)</f>
        <v>Ms. Aimee J. Newsom</v>
      </c>
    </row>
    <row r="2209" spans="1:6" x14ac:dyDescent="0.3">
      <c r="A2209" s="10" t="s">
        <v>1768</v>
      </c>
      <c r="B2209" s="10" t="s">
        <v>1769</v>
      </c>
      <c r="C2209" s="14" t="str">
        <f>MID(B2209,FIND(",",B2209)+2,FIND(".",B2209)-FIND(",",B2209))</f>
        <v xml:space="preserve">Ms. </v>
      </c>
      <c r="D2209" s="8" t="str">
        <f>TRIM(MID(B2209,FIND(".",B2209)+1,LEN(B2209)))</f>
        <v>Suzanne</v>
      </c>
      <c r="E2209" s="8" t="str">
        <f>LEFT(B2209,FIND(",",B2209)-1)</f>
        <v>Harrington</v>
      </c>
      <c r="F2209" s="8" t="str">
        <f>CONCATENATE(C2209,"",D2209," ",E2209)</f>
        <v>Ms. Suzanne Harrington</v>
      </c>
    </row>
    <row r="2210" spans="1:6" x14ac:dyDescent="0.3">
      <c r="A2210" s="10" t="s">
        <v>1770</v>
      </c>
      <c r="B2210" s="10" t="s">
        <v>1771</v>
      </c>
      <c r="C2210" s="14" t="str">
        <f>MID(B2210,FIND(",",B2210)+2,FIND(".",B2210)-FIND(",",B2210))</f>
        <v xml:space="preserve">Ms. </v>
      </c>
      <c r="D2210" s="8" t="str">
        <f>TRIM(MID(B2210,FIND(".",B2210)+1,LEN(B2210)))</f>
        <v>Kristin A.</v>
      </c>
      <c r="E2210" s="8" t="str">
        <f>LEFT(B2210,FIND(",",B2210)-1)</f>
        <v>Hoffman</v>
      </c>
      <c r="F2210" s="8" t="str">
        <f>CONCATENATE(C2210,"",D2210," ",E2210)</f>
        <v>Ms. Kristin A. Hoffman</v>
      </c>
    </row>
    <row r="2211" spans="1:6" x14ac:dyDescent="0.3">
      <c r="A2211" s="10" t="s">
        <v>1772</v>
      </c>
      <c r="B2211" s="10" t="s">
        <v>1773</v>
      </c>
      <c r="C2211" s="14" t="str">
        <f>MID(B2211,FIND(",",B2211)+2,FIND(".",B2211)-FIND(",",B2211))</f>
        <v xml:space="preserve">Ms. </v>
      </c>
      <c r="D2211" s="8" t="str">
        <f>TRIM(MID(B2211,FIND(".",B2211)+1,LEN(B2211)))</f>
        <v>Bronwyn</v>
      </c>
      <c r="E2211" s="8" t="str">
        <f>LEFT(B2211,FIND(",",B2211)-1)</f>
        <v>Van Vugt</v>
      </c>
      <c r="F2211" s="8" t="str">
        <f>CONCATENATE(C2211,"",D2211," ",E2211)</f>
        <v>Ms. Bronwyn Van Vugt</v>
      </c>
    </row>
    <row r="2212" spans="1:6" x14ac:dyDescent="0.3">
      <c r="A2212" s="10" t="s">
        <v>1774</v>
      </c>
      <c r="B2212" s="10" t="s">
        <v>1775</v>
      </c>
      <c r="C2212" s="14" t="str">
        <f>MID(B2212,FIND(",",B2212)+2,FIND(".",B2212)-FIND(",",B2212))</f>
        <v xml:space="preserve">Ms. </v>
      </c>
      <c r="D2212" s="8" t="str">
        <f>TRIM(MID(B2212,FIND(".",B2212)+1,LEN(B2212)))</f>
        <v>Taylor J</v>
      </c>
      <c r="E2212" s="8" t="str">
        <f>LEFT(B2212,FIND(",",B2212)-1)</f>
        <v>Feehley</v>
      </c>
      <c r="F2212" s="8" t="str">
        <f>CONCATENATE(C2212,"",D2212," ",E2212)</f>
        <v>Ms. Taylor J Feehley</v>
      </c>
    </row>
    <row r="2213" spans="1:6" x14ac:dyDescent="0.3">
      <c r="A2213" s="10" t="s">
        <v>1776</v>
      </c>
      <c r="B2213" s="10" t="s">
        <v>1777</v>
      </c>
      <c r="C2213" s="14" t="str">
        <f>MID(B2213,FIND(",",B2213)+2,FIND(".",B2213)-FIND(",",B2213))</f>
        <v xml:space="preserve">Mrs. </v>
      </c>
      <c r="D2213" s="8" t="str">
        <f>TRIM(MID(B2213,FIND(".",B2213)+1,LEN(B2213)))</f>
        <v>Kimberly M.</v>
      </c>
      <c r="E2213" s="8" t="str">
        <f>LEFT(B2213,FIND(",",B2213)-1)</f>
        <v>Ashworth</v>
      </c>
      <c r="F2213" s="8" t="str">
        <f>CONCATENATE(C2213,"",D2213," ",E2213)</f>
        <v>Mrs. Kimberly M. Ashworth</v>
      </c>
    </row>
    <row r="2214" spans="1:6" x14ac:dyDescent="0.3">
      <c r="A2214" s="10" t="s">
        <v>1778</v>
      </c>
      <c r="B2214" s="10" t="s">
        <v>1779</v>
      </c>
      <c r="C2214" s="14" t="str">
        <f>MID(B2214,FIND(",",B2214)+2,FIND(".",B2214)-FIND(",",B2214))</f>
        <v xml:space="preserve">Mr. </v>
      </c>
      <c r="D2214" s="8" t="str">
        <f>TRIM(MID(B2214,FIND(".",B2214)+1,LEN(B2214)))</f>
        <v>Joshua E.</v>
      </c>
      <c r="E2214" s="8" t="str">
        <f>LEFT(B2214,FIND(",",B2214)-1)</f>
        <v>Hansen</v>
      </c>
      <c r="F2214" s="8" t="str">
        <f>CONCATENATE(C2214,"",D2214," ",E2214)</f>
        <v>Mr. Joshua E. Hansen</v>
      </c>
    </row>
    <row r="2215" spans="1:6" x14ac:dyDescent="0.3">
      <c r="A2215" s="10" t="s">
        <v>178</v>
      </c>
      <c r="B2215" s="10" t="s">
        <v>179</v>
      </c>
      <c r="C2215" s="14" t="str">
        <f>MID(B2215,FIND(",",B2215)+2,FIND(".",B2215)-FIND(",",B2215))</f>
        <v xml:space="preserve">Ms. </v>
      </c>
      <c r="D2215" s="8" t="str">
        <f>TRIM(MID(B2215,FIND(".",B2215)+1,LEN(B2215)))</f>
        <v>Kelley</v>
      </c>
      <c r="E2215" s="8" t="str">
        <f>LEFT(B2215,FIND(",",B2215)-1)</f>
        <v>Driscoll</v>
      </c>
      <c r="F2215" s="8" t="str">
        <f>CONCATENATE(C2215,"",D2215," ",E2215)</f>
        <v>Ms. Kelley Driscoll</v>
      </c>
    </row>
    <row r="2216" spans="1:6" x14ac:dyDescent="0.3">
      <c r="A2216" s="10" t="s">
        <v>1780</v>
      </c>
      <c r="B2216" s="10" t="s">
        <v>1781</v>
      </c>
      <c r="C2216" s="14" t="str">
        <f>MID(B2216,FIND(",",B2216)+2,FIND(".",B2216)-FIND(",",B2216))</f>
        <v xml:space="preserve">Mr. </v>
      </c>
      <c r="D2216" s="8" t="str">
        <f>TRIM(MID(B2216,FIND(".",B2216)+1,LEN(B2216)))</f>
        <v>Jeffrey</v>
      </c>
      <c r="E2216" s="8" t="str">
        <f>LEFT(B2216,FIND(",",B2216)-1)</f>
        <v>Czyz</v>
      </c>
      <c r="F2216" s="8" t="str">
        <f>CONCATENATE(C2216,"",D2216," ",E2216)</f>
        <v>Mr. Jeffrey Czyz</v>
      </c>
    </row>
    <row r="2217" spans="1:6" x14ac:dyDescent="0.3">
      <c r="A2217" s="10" t="s">
        <v>1782</v>
      </c>
      <c r="B2217" s="10" t="s">
        <v>1783</v>
      </c>
      <c r="C2217" s="14" t="str">
        <f>MID(B2217,FIND(",",B2217)+2,FIND(".",B2217)-FIND(",",B2217))</f>
        <v xml:space="preserve">Mr. </v>
      </c>
      <c r="D2217" s="8" t="str">
        <f>TRIM(MID(B2217,FIND(".",B2217)+1,LEN(B2217)))</f>
        <v>Andrew R</v>
      </c>
      <c r="E2217" s="8" t="str">
        <f>LEFT(B2217,FIND(",",B2217)-1)</f>
        <v>Bauder</v>
      </c>
      <c r="F2217" s="8" t="str">
        <f>CONCATENATE(C2217,"",D2217," ",E2217)</f>
        <v>Mr. Andrew R Bauder</v>
      </c>
    </row>
    <row r="2218" spans="1:6" x14ac:dyDescent="0.3">
      <c r="A2218" s="10" t="s">
        <v>1784</v>
      </c>
      <c r="B2218" s="10" t="s">
        <v>1785</v>
      </c>
      <c r="C2218" s="14" t="str">
        <f>MID(B2218,FIND(",",B2218)+2,FIND(".",B2218)-FIND(",",B2218))</f>
        <v xml:space="preserve">Mr. </v>
      </c>
      <c r="D2218" s="8" t="str">
        <f>TRIM(MID(B2218,FIND(".",B2218)+1,LEN(B2218)))</f>
        <v>Francisco J. Sr.</v>
      </c>
      <c r="E2218" s="8" t="str">
        <f>LEFT(B2218,FIND(",",B2218)-1)</f>
        <v>Mendoza</v>
      </c>
      <c r="F2218" s="8" t="str">
        <f>CONCATENATE(C2218,"",D2218," ",E2218)</f>
        <v>Mr. Francisco J. Sr. Mendoza</v>
      </c>
    </row>
    <row r="2219" spans="1:6" x14ac:dyDescent="0.3">
      <c r="A2219" s="10" t="s">
        <v>1786</v>
      </c>
      <c r="B2219" s="10" t="s">
        <v>1787</v>
      </c>
      <c r="C2219" s="14" t="str">
        <f>MID(B2219,FIND(",",B2219)+2,FIND(".",B2219)-FIND(",",B2219))</f>
        <v xml:space="preserve">Mrs. </v>
      </c>
      <c r="D2219" s="8" t="str">
        <f>TRIM(MID(B2219,FIND(".",B2219)+1,LEN(B2219)))</f>
        <v>Rhonda</v>
      </c>
      <c r="E2219" s="8" t="str">
        <f>LEFT(B2219,FIND(",",B2219)-1)</f>
        <v>Glass</v>
      </c>
      <c r="F2219" s="8" t="str">
        <f>CONCATENATE(C2219,"",D2219," ",E2219)</f>
        <v>Mrs. Rhonda Glass</v>
      </c>
    </row>
    <row r="2220" spans="1:6" x14ac:dyDescent="0.3">
      <c r="A2220" s="10" t="s">
        <v>1788</v>
      </c>
      <c r="B2220" s="10" t="s">
        <v>1789</v>
      </c>
      <c r="C2220" s="14" t="str">
        <f>MID(B2220,FIND(",",B2220)+2,FIND(".",B2220)-FIND(",",B2220))</f>
        <v xml:space="preserve">Mr. </v>
      </c>
      <c r="D2220" s="8" t="str">
        <f>TRIM(MID(B2220,FIND(".",B2220)+1,LEN(B2220)))</f>
        <v>John</v>
      </c>
      <c r="E2220" s="8" t="str">
        <f>LEFT(B2220,FIND(",",B2220)-1)</f>
        <v>Butcher</v>
      </c>
      <c r="F2220" s="8" t="str">
        <f>CONCATENATE(C2220,"",D2220," ",E2220)</f>
        <v>Mr. John Butcher</v>
      </c>
    </row>
    <row r="2221" spans="1:6" x14ac:dyDescent="0.3">
      <c r="A2221" s="10" t="s">
        <v>1790</v>
      </c>
      <c r="B2221" s="10" t="s">
        <v>1791</v>
      </c>
      <c r="C2221" s="14" t="str">
        <f>MID(B2221,FIND(",",B2221)+2,FIND(".",B2221)-FIND(",",B2221))</f>
        <v xml:space="preserve">Mr. </v>
      </c>
      <c r="D2221" s="8" t="str">
        <f>TRIM(MID(B2221,FIND(".",B2221)+1,LEN(B2221)))</f>
        <v>Miles J.</v>
      </c>
      <c r="E2221" s="8" t="str">
        <f>LEFT(B2221,FIND(",",B2221)-1)</f>
        <v>Traiser</v>
      </c>
      <c r="F2221" s="8" t="str">
        <f>CONCATENATE(C2221,"",D2221," ",E2221)</f>
        <v>Mr. Miles J. Traiser</v>
      </c>
    </row>
    <row r="2222" spans="1:6" x14ac:dyDescent="0.3">
      <c r="A2222" s="10" t="s">
        <v>1792</v>
      </c>
      <c r="B2222" s="10" t="s">
        <v>1793</v>
      </c>
      <c r="C2222" s="14" t="str">
        <f>MID(B2222,FIND(",",B2222)+2,FIND(".",B2222)-FIND(",",B2222))</f>
        <v xml:space="preserve">Ms. </v>
      </c>
      <c r="D2222" s="8" t="str">
        <f>TRIM(MID(B2222,FIND(".",B2222)+1,LEN(B2222)))</f>
        <v>Justyna I.</v>
      </c>
      <c r="E2222" s="8" t="str">
        <f>LEFT(B2222,FIND(",",B2222)-1)</f>
        <v>Mudy-Mader</v>
      </c>
      <c r="F2222" s="8" t="str">
        <f>CONCATENATE(C2222,"",D2222," ",E2222)</f>
        <v>Ms. Justyna I. Mudy-Mader</v>
      </c>
    </row>
    <row r="2223" spans="1:6" x14ac:dyDescent="0.3">
      <c r="A2223" s="10" t="s">
        <v>1794</v>
      </c>
      <c r="B2223" s="10" t="s">
        <v>1795</v>
      </c>
      <c r="C2223" s="14" t="str">
        <f>MID(B2223,FIND(",",B2223)+2,FIND(".",B2223)-FIND(",",B2223))</f>
        <v xml:space="preserve">Ms. </v>
      </c>
      <c r="D2223" s="8" t="str">
        <f>TRIM(MID(B2223,FIND(".",B2223)+1,LEN(B2223)))</f>
        <v>Lucille</v>
      </c>
      <c r="E2223" s="8" t="str">
        <f>LEFT(B2223,FIND(",",B2223)-1)</f>
        <v>Rogers</v>
      </c>
      <c r="F2223" s="8" t="str">
        <f>CONCATENATE(C2223,"",D2223," ",E2223)</f>
        <v>Ms. Lucille Rogers</v>
      </c>
    </row>
    <row r="2224" spans="1:6" x14ac:dyDescent="0.3">
      <c r="A2224" s="10" t="s">
        <v>1796</v>
      </c>
      <c r="B2224" s="10" t="s">
        <v>1797</v>
      </c>
      <c r="C2224" s="14" t="str">
        <f>MID(B2224,FIND(",",B2224)+2,FIND(".",B2224)-FIND(",",B2224))</f>
        <v xml:space="preserve">Ms. </v>
      </c>
      <c r="D2224" s="8" t="str">
        <f>TRIM(MID(B2224,FIND(".",B2224)+1,LEN(B2224)))</f>
        <v>April</v>
      </c>
      <c r="E2224" s="8" t="str">
        <f>LEFT(B2224,FIND(",",B2224)-1)</f>
        <v>Woo</v>
      </c>
      <c r="F2224" s="8" t="str">
        <f>CONCATENATE(C2224,"",D2224," ",E2224)</f>
        <v>Ms. April Woo</v>
      </c>
    </row>
    <row r="2225" spans="1:6" x14ac:dyDescent="0.3">
      <c r="A2225" s="10" t="s">
        <v>1798</v>
      </c>
      <c r="B2225" s="10" t="s">
        <v>1799</v>
      </c>
      <c r="C2225" s="14" t="str">
        <f>MID(B2225,FIND(",",B2225)+2,FIND(".",B2225)-FIND(",",B2225))</f>
        <v xml:space="preserve">Mr. </v>
      </c>
      <c r="D2225" s="8" t="str">
        <f>TRIM(MID(B2225,FIND(".",B2225)+1,LEN(B2225)))</f>
        <v>Robert</v>
      </c>
      <c r="E2225" s="8" t="str">
        <f>LEFT(B2225,FIND(",",B2225)-1)</f>
        <v>Walsh</v>
      </c>
      <c r="F2225" s="8" t="str">
        <f>CONCATENATE(C2225,"",D2225," ",E2225)</f>
        <v>Mr. Robert Walsh</v>
      </c>
    </row>
    <row r="2226" spans="1:6" x14ac:dyDescent="0.3">
      <c r="A2226" s="10" t="s">
        <v>18</v>
      </c>
      <c r="B2226" s="10" t="s">
        <v>19</v>
      </c>
      <c r="C2226" s="14" t="str">
        <f>MID(B2226,FIND(",",B2226)+2,FIND(".",B2226)-FIND(",",B2226))</f>
        <v xml:space="preserve">Mr. </v>
      </c>
      <c r="D2226" s="8" t="str">
        <f>TRIM(MID(B2226,FIND(".",B2226)+1,LEN(B2226)))</f>
        <v>Patrick R.</v>
      </c>
      <c r="E2226" s="8" t="str">
        <f>LEFT(B2226,FIND(",",B2226)-1)</f>
        <v>Moran</v>
      </c>
      <c r="F2226" s="8" t="str">
        <f>CONCATENATE(C2226,"",D2226," ",E2226)</f>
        <v>Mr. Patrick R. Moran</v>
      </c>
    </row>
    <row r="2227" spans="1:6" x14ac:dyDescent="0.3">
      <c r="A2227" s="10" t="s">
        <v>180</v>
      </c>
      <c r="B2227" s="10" t="s">
        <v>181</v>
      </c>
      <c r="C2227" s="14" t="str">
        <f>MID(B2227,FIND(",",B2227)+2,FIND(".",B2227)-FIND(",",B2227))</f>
        <v xml:space="preserve">Ms. </v>
      </c>
      <c r="D2227" s="8" t="str">
        <f>TRIM(MID(B2227,FIND(".",B2227)+1,LEN(B2227)))</f>
        <v>Abigail K</v>
      </c>
      <c r="E2227" s="8" t="str">
        <f>LEFT(B2227,FIND(",",B2227)-1)</f>
        <v>Mitchell</v>
      </c>
      <c r="F2227" s="8" t="str">
        <f>CONCATENATE(C2227,"",D2227," ",E2227)</f>
        <v>Ms. Abigail K Mitchell</v>
      </c>
    </row>
    <row r="2228" spans="1:6" x14ac:dyDescent="0.3">
      <c r="A2228" s="10" t="s">
        <v>1800</v>
      </c>
      <c r="B2228" s="10" t="s">
        <v>1801</v>
      </c>
      <c r="C2228" s="14" t="str">
        <f>MID(B2228,FIND(",",B2228)+2,FIND(".",B2228)-FIND(",",B2228))</f>
        <v xml:space="preserve">Mrs. </v>
      </c>
      <c r="D2228" s="8" t="str">
        <f>TRIM(MID(B2228,FIND(".",B2228)+1,LEN(B2228)))</f>
        <v>Alyssa</v>
      </c>
      <c r="E2228" s="8" t="str">
        <f>LEFT(B2228,FIND(",",B2228)-1)</f>
        <v>White</v>
      </c>
      <c r="F2228" s="8" t="str">
        <f>CONCATENATE(C2228,"",D2228," ",E2228)</f>
        <v>Mrs. Alyssa White</v>
      </c>
    </row>
    <row r="2229" spans="1:6" x14ac:dyDescent="0.3">
      <c r="A2229" s="10" t="s">
        <v>1802</v>
      </c>
      <c r="B2229" s="10" t="s">
        <v>1803</v>
      </c>
      <c r="C2229" s="14" t="str">
        <f>MID(B2229,FIND(",",B2229)+2,FIND(".",B2229)-FIND(",",B2229))</f>
        <v xml:space="preserve">Ms. </v>
      </c>
      <c r="D2229" s="8" t="str">
        <f>TRIM(MID(B2229,FIND(".",B2229)+1,LEN(B2229)))</f>
        <v>Jessica E.</v>
      </c>
      <c r="E2229" s="8" t="str">
        <f>LEFT(B2229,FIND(",",B2229)-1)</f>
        <v>Sheppard</v>
      </c>
      <c r="F2229" s="8" t="str">
        <f>CONCATENATE(C2229,"",D2229," ",E2229)</f>
        <v>Ms. Jessica E. Sheppard</v>
      </c>
    </row>
    <row r="2230" spans="1:6" x14ac:dyDescent="0.3">
      <c r="A2230" s="10" t="s">
        <v>1804</v>
      </c>
      <c r="B2230" s="10" t="s">
        <v>1805</v>
      </c>
      <c r="C2230" s="14" t="str">
        <f>MID(B2230,FIND(",",B2230)+2,FIND(".",B2230)-FIND(",",B2230))</f>
        <v xml:space="preserve">Mr. </v>
      </c>
      <c r="D2230" s="8" t="str">
        <f>TRIM(MID(B2230,FIND(".",B2230)+1,LEN(B2230)))</f>
        <v>Patrick J.</v>
      </c>
      <c r="E2230" s="8" t="str">
        <f>LEFT(B2230,FIND(",",B2230)-1)</f>
        <v>Doran</v>
      </c>
      <c r="F2230" s="8" t="str">
        <f>CONCATENATE(C2230,"",D2230," ",E2230)</f>
        <v>Mr. Patrick J. Doran</v>
      </c>
    </row>
    <row r="2231" spans="1:6" x14ac:dyDescent="0.3">
      <c r="A2231" s="10" t="s">
        <v>1806</v>
      </c>
      <c r="B2231" s="10" t="s">
        <v>1807</v>
      </c>
      <c r="C2231" s="14" t="str">
        <f>MID(B2231,FIND(",",B2231)+2,FIND(".",B2231)-FIND(",",B2231))</f>
        <v xml:space="preserve">Ms. </v>
      </c>
      <c r="D2231" s="8" t="str">
        <f>TRIM(MID(B2231,FIND(".",B2231)+1,LEN(B2231)))</f>
        <v>Emilie</v>
      </c>
      <c r="E2231" s="8" t="str">
        <f>LEFT(B2231,FIND(",",B2231)-1)</f>
        <v>Labrosse</v>
      </c>
      <c r="F2231" s="8" t="str">
        <f>CONCATENATE(C2231,"",D2231," ",E2231)</f>
        <v>Ms. Emilie Labrosse</v>
      </c>
    </row>
    <row r="2232" spans="1:6" x14ac:dyDescent="0.3">
      <c r="A2232" s="10" t="s">
        <v>1808</v>
      </c>
      <c r="B2232" s="10" t="s">
        <v>1809</v>
      </c>
      <c r="C2232" s="14" t="str">
        <f>MID(B2232,FIND(",",B2232)+2,FIND(".",B2232)-FIND(",",B2232))</f>
        <v xml:space="preserve">Ms. </v>
      </c>
      <c r="D2232" s="8" t="str">
        <f>TRIM(MID(B2232,FIND(".",B2232)+1,LEN(B2232)))</f>
        <v>Caitlin B.</v>
      </c>
      <c r="E2232" s="8" t="str">
        <f>LEFT(B2232,FIND(",",B2232)-1)</f>
        <v>Thomas</v>
      </c>
      <c r="F2232" s="8" t="str">
        <f>CONCATENATE(C2232,"",D2232," ",E2232)</f>
        <v>Ms. Caitlin B. Thomas</v>
      </c>
    </row>
    <row r="2233" spans="1:6" x14ac:dyDescent="0.3">
      <c r="A2233" s="10" t="s">
        <v>1810</v>
      </c>
      <c r="B2233" s="10" t="s">
        <v>1811</v>
      </c>
      <c r="C2233" s="14" t="str">
        <f>MID(B2233,FIND(",",B2233)+2,FIND(".",B2233)-FIND(",",B2233))</f>
        <v xml:space="preserve">Mr. </v>
      </c>
      <c r="D2233" s="8" t="str">
        <f>TRIM(MID(B2233,FIND(".",B2233)+1,LEN(B2233)))</f>
        <v>Joseph W</v>
      </c>
      <c r="E2233" s="8" t="str">
        <f>LEFT(B2233,FIND(",",B2233)-1)</f>
        <v>Lesniak</v>
      </c>
      <c r="F2233" s="8" t="str">
        <f>CONCATENATE(C2233,"",D2233," ",E2233)</f>
        <v>Mr. Joseph W Lesniak</v>
      </c>
    </row>
    <row r="2234" spans="1:6" x14ac:dyDescent="0.3">
      <c r="A2234" s="10" t="s">
        <v>1812</v>
      </c>
      <c r="B2234" s="10" t="s">
        <v>1813</v>
      </c>
      <c r="C2234" s="14" t="str">
        <f>MID(B2234,FIND(",",B2234)+2,FIND(".",B2234)-FIND(",",B2234))</f>
        <v xml:space="preserve">Ms. </v>
      </c>
      <c r="D2234" s="8" t="str">
        <f>TRIM(MID(B2234,FIND(".",B2234)+1,LEN(B2234)))</f>
        <v>Wendy</v>
      </c>
      <c r="E2234" s="8" t="str">
        <f>LEFT(B2234,FIND(",",B2234)-1)</f>
        <v>Prowse</v>
      </c>
      <c r="F2234" s="8" t="str">
        <f>CONCATENATE(C2234,"",D2234," ",E2234)</f>
        <v>Ms. Wendy Prowse</v>
      </c>
    </row>
    <row r="2235" spans="1:6" x14ac:dyDescent="0.3">
      <c r="A2235" s="10" t="s">
        <v>1814</v>
      </c>
      <c r="B2235" s="10" t="s">
        <v>1815</v>
      </c>
      <c r="C2235" s="14" t="str">
        <f>MID(B2235,FIND(",",B2235)+2,FIND(".",B2235)-FIND(",",B2235))</f>
        <v xml:space="preserve">Mrs. </v>
      </c>
      <c r="D2235" s="8" t="str">
        <f>TRIM(MID(B2235,FIND(".",B2235)+1,LEN(B2235)))</f>
        <v>Leah L.</v>
      </c>
      <c r="E2235" s="8" t="str">
        <f>LEFT(B2235,FIND(",",B2235)-1)</f>
        <v>Seigel</v>
      </c>
      <c r="F2235" s="8" t="str">
        <f>CONCATENATE(C2235,"",D2235," ",E2235)</f>
        <v>Mrs. Leah L. Seigel</v>
      </c>
    </row>
    <row r="2236" spans="1:6" x14ac:dyDescent="0.3">
      <c r="A2236" s="10" t="s">
        <v>1816</v>
      </c>
      <c r="B2236" s="10" t="s">
        <v>1817</v>
      </c>
      <c r="C2236" s="14" t="str">
        <f>MID(B2236,FIND(",",B2236)+2,FIND(".",B2236)-FIND(",",B2236))</f>
        <v xml:space="preserve">Mr. </v>
      </c>
      <c r="D2236" s="8" t="str">
        <f>TRIM(MID(B2236,FIND(".",B2236)+1,LEN(B2236)))</f>
        <v>Wayne L.</v>
      </c>
      <c r="E2236" s="8" t="str">
        <f>LEFT(B2236,FIND(",",B2236)-1)</f>
        <v>Blas</v>
      </c>
      <c r="F2236" s="8" t="str">
        <f>CONCATENATE(C2236,"",D2236," ",E2236)</f>
        <v>Mr. Wayne L. Blas</v>
      </c>
    </row>
    <row r="2237" spans="1:6" x14ac:dyDescent="0.3">
      <c r="A2237" s="10" t="s">
        <v>1818</v>
      </c>
      <c r="B2237" s="10" t="s">
        <v>1819</v>
      </c>
      <c r="C2237" s="14" t="str">
        <f>MID(B2237,FIND(",",B2237)+2,FIND(".",B2237)-FIND(",",B2237))</f>
        <v xml:space="preserve">Mr. </v>
      </c>
      <c r="D2237" s="8" t="str">
        <f>TRIM(MID(B2237,FIND(".",B2237)+1,LEN(B2237)))</f>
        <v>Jason M.</v>
      </c>
      <c r="E2237" s="8" t="str">
        <f>LEFT(B2237,FIND(",",B2237)-1)</f>
        <v>Simpson</v>
      </c>
      <c r="F2237" s="8" t="str">
        <f>CONCATENATE(C2237,"",D2237," ",E2237)</f>
        <v>Mr. Jason M. Simpson</v>
      </c>
    </row>
    <row r="2238" spans="1:6" x14ac:dyDescent="0.3">
      <c r="A2238" s="10" t="s">
        <v>182</v>
      </c>
      <c r="B2238" s="10" t="s">
        <v>183</v>
      </c>
      <c r="C2238" s="14" t="str">
        <f>MID(B2238,FIND(",",B2238)+2,FIND(".",B2238)-FIND(",",B2238))</f>
        <v xml:space="preserve">Ms. </v>
      </c>
      <c r="D2238" s="8" t="str">
        <f>TRIM(MID(B2238,FIND(".",B2238)+1,LEN(B2238)))</f>
        <v>Hope</v>
      </c>
      <c r="E2238" s="8" t="str">
        <f>LEFT(B2238,FIND(",",B2238)-1)</f>
        <v>Cutler</v>
      </c>
      <c r="F2238" s="8" t="str">
        <f>CONCATENATE(C2238,"",D2238," ",E2238)</f>
        <v>Ms. Hope Cutler</v>
      </c>
    </row>
    <row r="2239" spans="1:6" x14ac:dyDescent="0.3">
      <c r="A2239" s="10" t="s">
        <v>1820</v>
      </c>
      <c r="B2239" s="10" t="s">
        <v>1821</v>
      </c>
      <c r="C2239" s="14" t="str">
        <f>MID(B2239,FIND(",",B2239)+2,FIND(".",B2239)-FIND(",",B2239))</f>
        <v xml:space="preserve">Mr. </v>
      </c>
      <c r="D2239" s="8" t="str">
        <f>TRIM(MID(B2239,FIND(".",B2239)+1,LEN(B2239)))</f>
        <v>Floris</v>
      </c>
      <c r="E2239" s="8" t="str">
        <f>LEFT(B2239,FIND(",",B2239)-1)</f>
        <v>Gierman</v>
      </c>
      <c r="F2239" s="8" t="str">
        <f>CONCATENATE(C2239,"",D2239," ",E2239)</f>
        <v>Mr. Floris Gierman</v>
      </c>
    </row>
    <row r="2240" spans="1:6" x14ac:dyDescent="0.3">
      <c r="A2240" s="10" t="s">
        <v>1822</v>
      </c>
      <c r="B2240" s="10" t="s">
        <v>1823</v>
      </c>
      <c r="C2240" s="14" t="str">
        <f>MID(B2240,FIND(",",B2240)+2,FIND(".",B2240)-FIND(",",B2240))</f>
        <v xml:space="preserve">Mr. </v>
      </c>
      <c r="D2240" s="8" t="str">
        <f>TRIM(MID(B2240,FIND(".",B2240)+1,LEN(B2240)))</f>
        <v>Marc</v>
      </c>
      <c r="E2240" s="8" t="str">
        <f>LEFT(B2240,FIND(",",B2240)-1)</f>
        <v>Jeuland</v>
      </c>
      <c r="F2240" s="8" t="str">
        <f>CONCATENATE(C2240,"",D2240," ",E2240)</f>
        <v>Mr. Marc Jeuland</v>
      </c>
    </row>
    <row r="2241" spans="1:6" x14ac:dyDescent="0.3">
      <c r="A2241" s="10" t="s">
        <v>1824</v>
      </c>
      <c r="B2241" s="10" t="s">
        <v>1825</v>
      </c>
      <c r="C2241" s="14" t="str">
        <f>MID(B2241,FIND(",",B2241)+2,FIND(".",B2241)-FIND(",",B2241))</f>
        <v xml:space="preserve">Mr. </v>
      </c>
      <c r="D2241" s="8" t="str">
        <f>TRIM(MID(B2241,FIND(".",B2241)+1,LEN(B2241)))</f>
        <v>Christopher</v>
      </c>
      <c r="E2241" s="8" t="str">
        <f>LEFT(B2241,FIND(",",B2241)-1)</f>
        <v>Chorney</v>
      </c>
      <c r="F2241" s="8" t="str">
        <f>CONCATENATE(C2241,"",D2241," ",E2241)</f>
        <v>Mr. Christopher Chorney</v>
      </c>
    </row>
    <row r="2242" spans="1:6" x14ac:dyDescent="0.3">
      <c r="A2242" s="10" t="s">
        <v>1826</v>
      </c>
      <c r="B2242" s="10" t="s">
        <v>1827</v>
      </c>
      <c r="C2242" s="14" t="str">
        <f>MID(B2242,FIND(",",B2242)+2,FIND(".",B2242)-FIND(",",B2242))</f>
        <v xml:space="preserve">Mr. </v>
      </c>
      <c r="D2242" s="8" t="str">
        <f>TRIM(MID(B2242,FIND(".",B2242)+1,LEN(B2242)))</f>
        <v>Kevin</v>
      </c>
      <c r="E2242" s="8" t="str">
        <f>LEFT(B2242,FIND(",",B2242)-1)</f>
        <v>Rook</v>
      </c>
      <c r="F2242" s="8" t="str">
        <f>CONCATENATE(C2242,"",D2242," ",E2242)</f>
        <v>Mr. Kevin Rook</v>
      </c>
    </row>
    <row r="2243" spans="1:6" x14ac:dyDescent="0.3">
      <c r="A2243" s="10" t="s">
        <v>1828</v>
      </c>
      <c r="B2243" s="10" t="s">
        <v>1829</v>
      </c>
      <c r="C2243" s="14" t="str">
        <f>MID(B2243,FIND(",",B2243)+2,FIND(".",B2243)-FIND(",",B2243))</f>
        <v xml:space="preserve">Mr. </v>
      </c>
      <c r="D2243" s="8" t="str">
        <f>TRIM(MID(B2243,FIND(".",B2243)+1,LEN(B2243)))</f>
        <v>Aharon N</v>
      </c>
      <c r="E2243" s="8" t="str">
        <f>LEFT(B2243,FIND(",",B2243)-1)</f>
        <v>Wright</v>
      </c>
      <c r="F2243" s="8" t="str">
        <f>CONCATENATE(C2243,"",D2243," ",E2243)</f>
        <v>Mr. Aharon N Wright</v>
      </c>
    </row>
    <row r="2244" spans="1:6" x14ac:dyDescent="0.3">
      <c r="A2244" s="10" t="s">
        <v>1830</v>
      </c>
      <c r="B2244" s="10" t="s">
        <v>1831</v>
      </c>
      <c r="C2244" s="14" t="str">
        <f>MID(B2244,FIND(",",B2244)+2,FIND(".",B2244)-FIND(",",B2244))</f>
        <v xml:space="preserve">Mr. </v>
      </c>
      <c r="D2244" s="8" t="str">
        <f>TRIM(MID(B2244,FIND(".",B2244)+1,LEN(B2244)))</f>
        <v>Lawrence D.</v>
      </c>
      <c r="E2244" s="8" t="str">
        <f>LEFT(B2244,FIND(",",B2244)-1)</f>
        <v>Chin</v>
      </c>
      <c r="F2244" s="8" t="str">
        <f>CONCATENATE(C2244,"",D2244," ",E2244)</f>
        <v>Mr. Lawrence D. Chin</v>
      </c>
    </row>
    <row r="2245" spans="1:6" x14ac:dyDescent="0.3">
      <c r="A2245" s="10" t="s">
        <v>1832</v>
      </c>
      <c r="B2245" s="10" t="s">
        <v>1833</v>
      </c>
      <c r="C2245" s="14" t="str">
        <f>MID(B2245,FIND(",",B2245)+2,FIND(".",B2245)-FIND(",",B2245))</f>
        <v xml:space="preserve">Mr. </v>
      </c>
      <c r="D2245" s="8" t="str">
        <f>TRIM(MID(B2245,FIND(".",B2245)+1,LEN(B2245)))</f>
        <v>Malcolm</v>
      </c>
      <c r="E2245" s="8" t="str">
        <f>LEFT(B2245,FIND(",",B2245)-1)</f>
        <v>White</v>
      </c>
      <c r="F2245" s="8" t="str">
        <f>CONCATENATE(C2245,"",D2245," ",E2245)</f>
        <v>Mr. Malcolm White</v>
      </c>
    </row>
    <row r="2246" spans="1:6" x14ac:dyDescent="0.3">
      <c r="A2246" s="10" t="s">
        <v>1834</v>
      </c>
      <c r="B2246" s="10" t="s">
        <v>1835</v>
      </c>
      <c r="C2246" s="14" t="str">
        <f>MID(B2246,FIND(",",B2246)+2,FIND(".",B2246)-FIND(",",B2246))</f>
        <v xml:space="preserve">Ms. </v>
      </c>
      <c r="D2246" s="8" t="str">
        <f>TRIM(MID(B2246,FIND(".",B2246)+1,LEN(B2246)))</f>
        <v>Anna E.</v>
      </c>
      <c r="E2246" s="8" t="str">
        <f>LEFT(B2246,FIND(",",B2246)-1)</f>
        <v>Savage</v>
      </c>
      <c r="F2246" s="8" t="str">
        <f>CONCATENATE(C2246,"",D2246," ",E2246)</f>
        <v>Ms. Anna E. Savage</v>
      </c>
    </row>
    <row r="2247" spans="1:6" x14ac:dyDescent="0.3">
      <c r="A2247" s="10" t="s">
        <v>1836</v>
      </c>
      <c r="B2247" s="10" t="s">
        <v>1837</v>
      </c>
      <c r="C2247" s="14" t="str">
        <f>MID(B2247,FIND(",",B2247)+2,FIND(".",B2247)-FIND(",",B2247))</f>
        <v xml:space="preserve">Ms. </v>
      </c>
      <c r="D2247" s="8" t="str">
        <f>TRIM(MID(B2247,FIND(".",B2247)+1,LEN(B2247)))</f>
        <v>Jenny</v>
      </c>
      <c r="E2247" s="8" t="str">
        <f>LEFT(B2247,FIND(",",B2247)-1)</f>
        <v>Hitchings</v>
      </c>
      <c r="F2247" s="8" t="str">
        <f>CONCATENATE(C2247,"",D2247," ",E2247)</f>
        <v>Ms. Jenny Hitchings</v>
      </c>
    </row>
    <row r="2248" spans="1:6" x14ac:dyDescent="0.3">
      <c r="A2248" s="10" t="s">
        <v>1838</v>
      </c>
      <c r="B2248" s="10" t="s">
        <v>1839</v>
      </c>
      <c r="C2248" s="14" t="str">
        <f>MID(B2248,FIND(",",B2248)+2,FIND(".",B2248)-FIND(",",B2248))</f>
        <v xml:space="preserve">Ms. </v>
      </c>
      <c r="D2248" s="8" t="str">
        <f>TRIM(MID(B2248,FIND(".",B2248)+1,LEN(B2248)))</f>
        <v>Melissa L</v>
      </c>
      <c r="E2248" s="8" t="str">
        <f>LEFT(B2248,FIND(",",B2248)-1)</f>
        <v>Truitt</v>
      </c>
      <c r="F2248" s="8" t="str">
        <f>CONCATENATE(C2248,"",D2248," ",E2248)</f>
        <v>Ms. Melissa L Truitt</v>
      </c>
    </row>
    <row r="2249" spans="1:6" x14ac:dyDescent="0.3">
      <c r="A2249" s="10" t="s">
        <v>184</v>
      </c>
      <c r="B2249" s="10" t="s">
        <v>185</v>
      </c>
      <c r="C2249" s="14" t="str">
        <f>MID(B2249,FIND(",",B2249)+2,FIND(".",B2249)-FIND(",",B2249))</f>
        <v xml:space="preserve">Ms. </v>
      </c>
      <c r="D2249" s="8" t="str">
        <f>TRIM(MID(B2249,FIND(".",B2249)+1,LEN(B2249)))</f>
        <v>Elyse M.</v>
      </c>
      <c r="E2249" s="8" t="str">
        <f>LEFT(B2249,FIND(",",B2249)-1)</f>
        <v>Derian</v>
      </c>
      <c r="F2249" s="8" t="str">
        <f>CONCATENATE(C2249,"",D2249," ",E2249)</f>
        <v>Ms. Elyse M. Derian</v>
      </c>
    </row>
    <row r="2250" spans="1:6" x14ac:dyDescent="0.3">
      <c r="A2250" s="10" t="s">
        <v>1840</v>
      </c>
      <c r="B2250" s="10" t="s">
        <v>1841</v>
      </c>
      <c r="C2250" s="14" t="str">
        <f>MID(B2250,FIND(",",B2250)+2,FIND(".",B2250)-FIND(",",B2250))</f>
        <v xml:space="preserve">Ms. </v>
      </c>
      <c r="D2250" s="8" t="str">
        <f>TRIM(MID(B2250,FIND(".",B2250)+1,LEN(B2250)))</f>
        <v>Chia J.</v>
      </c>
      <c r="E2250" s="8" t="str">
        <f>LEFT(B2250,FIND(",",B2250)-1)</f>
        <v>Chang</v>
      </c>
      <c r="F2250" s="8" t="str">
        <f>CONCATENATE(C2250,"",D2250," ",E2250)</f>
        <v>Ms. Chia J. Chang</v>
      </c>
    </row>
    <row r="2251" spans="1:6" x14ac:dyDescent="0.3">
      <c r="A2251" s="10" t="s">
        <v>1842</v>
      </c>
      <c r="B2251" s="10" t="s">
        <v>1843</v>
      </c>
      <c r="C2251" s="14" t="str">
        <f>MID(B2251,FIND(",",B2251)+2,FIND(".",B2251)-FIND(",",B2251))</f>
        <v xml:space="preserve">Ms. </v>
      </c>
      <c r="D2251" s="8" t="str">
        <f>TRIM(MID(B2251,FIND(".",B2251)+1,LEN(B2251)))</f>
        <v>Laura A</v>
      </c>
      <c r="E2251" s="8" t="str">
        <f>LEFT(B2251,FIND(",",B2251)-1)</f>
        <v>Frey</v>
      </c>
      <c r="F2251" s="8" t="str">
        <f>CONCATENATE(C2251,"",D2251," ",E2251)</f>
        <v>Ms. Laura A Frey</v>
      </c>
    </row>
    <row r="2252" spans="1:6" x14ac:dyDescent="0.3">
      <c r="A2252" s="10" t="s">
        <v>1844</v>
      </c>
      <c r="B2252" s="10" t="s">
        <v>1845</v>
      </c>
      <c r="C2252" s="14" t="str">
        <f>MID(B2252,FIND(",",B2252)+2,FIND(".",B2252)-FIND(",",B2252))</f>
        <v xml:space="preserve">Ms. </v>
      </c>
      <c r="D2252" s="8" t="str">
        <f>TRIM(MID(B2252,FIND(".",B2252)+1,LEN(B2252)))</f>
        <v>Aditi</v>
      </c>
      <c r="E2252" s="8" t="str">
        <f>LEFT(B2252,FIND(",",B2252)-1)</f>
        <v>Krishna</v>
      </c>
      <c r="F2252" s="8" t="str">
        <f>CONCATENATE(C2252,"",D2252," ",E2252)</f>
        <v>Ms. Aditi Krishna</v>
      </c>
    </row>
    <row r="2253" spans="1:6" x14ac:dyDescent="0.3">
      <c r="A2253" s="10" t="s">
        <v>1846</v>
      </c>
      <c r="B2253" s="10" t="s">
        <v>1847</v>
      </c>
      <c r="C2253" s="14" t="str">
        <f>MID(B2253,FIND(",",B2253)+2,FIND(".",B2253)-FIND(",",B2253))</f>
        <v xml:space="preserve">Ms. </v>
      </c>
      <c r="D2253" s="8" t="str">
        <f>TRIM(MID(B2253,FIND(".",B2253)+1,LEN(B2253)))</f>
        <v>Leah A.</v>
      </c>
      <c r="E2253" s="8" t="str">
        <f>LEFT(B2253,FIND(",",B2253)-1)</f>
        <v>Maher</v>
      </c>
      <c r="F2253" s="8" t="str">
        <f>CONCATENATE(C2253,"",D2253," ",E2253)</f>
        <v>Ms. Leah A. Maher</v>
      </c>
    </row>
    <row r="2254" spans="1:6" x14ac:dyDescent="0.3">
      <c r="A2254" s="10" t="s">
        <v>1848</v>
      </c>
      <c r="B2254" s="10" t="s">
        <v>1849</v>
      </c>
      <c r="C2254" s="14" t="str">
        <f>MID(B2254,FIND(",",B2254)+2,FIND(".",B2254)-FIND(",",B2254))</f>
        <v xml:space="preserve">Ms. </v>
      </c>
      <c r="D2254" s="8" t="str">
        <f>TRIM(MID(B2254,FIND(".",B2254)+1,LEN(B2254)))</f>
        <v>Marianne</v>
      </c>
      <c r="E2254" s="8" t="str">
        <f>LEFT(B2254,FIND(",",B2254)-1)</f>
        <v>Boivin</v>
      </c>
      <c r="F2254" s="8" t="str">
        <f>CONCATENATE(C2254,"",D2254," ",E2254)</f>
        <v>Ms. Marianne Boivin</v>
      </c>
    </row>
    <row r="2255" spans="1:6" x14ac:dyDescent="0.3">
      <c r="A2255" s="10" t="s">
        <v>1850</v>
      </c>
      <c r="B2255" s="10" t="s">
        <v>1851</v>
      </c>
      <c r="C2255" s="14" t="str">
        <f>MID(B2255,FIND(",",B2255)+2,FIND(".",B2255)-FIND(",",B2255))</f>
        <v xml:space="preserve">Ms. </v>
      </c>
      <c r="D2255" s="8" t="str">
        <f>TRIM(MID(B2255,FIND(".",B2255)+1,LEN(B2255)))</f>
        <v>Carla</v>
      </c>
      <c r="E2255" s="8" t="str">
        <f>LEFT(B2255,FIND(",",B2255)-1)</f>
        <v>McAlister</v>
      </c>
      <c r="F2255" s="8" t="str">
        <f>CONCATENATE(C2255,"",D2255," ",E2255)</f>
        <v>Ms. Carla McAlister</v>
      </c>
    </row>
    <row r="2256" spans="1:6" x14ac:dyDescent="0.3">
      <c r="A2256" s="10" t="s">
        <v>1852</v>
      </c>
      <c r="B2256" s="10" t="s">
        <v>1853</v>
      </c>
      <c r="C2256" s="14" t="str">
        <f>MID(B2256,FIND(",",B2256)+2,FIND(".",B2256)-FIND(",",B2256))</f>
        <v xml:space="preserve">Ms. </v>
      </c>
      <c r="D2256" s="8" t="str">
        <f>TRIM(MID(B2256,FIND(".",B2256)+1,LEN(B2256)))</f>
        <v>Oksana</v>
      </c>
      <c r="E2256" s="8" t="str">
        <f>LEFT(B2256,FIND(",",B2256)-1)</f>
        <v>Akhmedova</v>
      </c>
      <c r="F2256" s="8" t="str">
        <f>CONCATENATE(C2256,"",D2256," ",E2256)</f>
        <v>Ms. Oksana Akhmedova</v>
      </c>
    </row>
    <row r="2257" spans="1:6" x14ac:dyDescent="0.3">
      <c r="A2257" s="10" t="s">
        <v>1854</v>
      </c>
      <c r="B2257" s="10" t="s">
        <v>1855</v>
      </c>
      <c r="C2257" s="14" t="str">
        <f>MID(B2257,FIND(",",B2257)+2,FIND(".",B2257)-FIND(",",B2257))</f>
        <v xml:space="preserve">Ms. </v>
      </c>
      <c r="D2257" s="8" t="str">
        <f>TRIM(MID(B2257,FIND(".",B2257)+1,LEN(B2257)))</f>
        <v>Rebecca B.</v>
      </c>
      <c r="E2257" s="8" t="str">
        <f>LEFT(B2257,FIND(",",B2257)-1)</f>
        <v>Tucker</v>
      </c>
      <c r="F2257" s="8" t="str">
        <f>CONCATENATE(C2257,"",D2257," ",E2257)</f>
        <v>Ms. Rebecca B. Tucker</v>
      </c>
    </row>
    <row r="2258" spans="1:6" x14ac:dyDescent="0.3">
      <c r="A2258" s="10" t="s">
        <v>1856</v>
      </c>
      <c r="B2258" s="10" t="s">
        <v>1857</v>
      </c>
      <c r="C2258" s="14" t="str">
        <f>MID(B2258,FIND(",",B2258)+2,FIND(".",B2258)-FIND(",",B2258))</f>
        <v xml:space="preserve">Ms. </v>
      </c>
      <c r="D2258" s="8" t="str">
        <f>TRIM(MID(B2258,FIND(".",B2258)+1,LEN(B2258)))</f>
        <v>Maria A.</v>
      </c>
      <c r="E2258" s="8" t="str">
        <f>LEFT(B2258,FIND(",",B2258)-1)</f>
        <v>Gramelspacher</v>
      </c>
      <c r="F2258" s="8" t="str">
        <f>CONCATENATE(C2258,"",D2258," ",E2258)</f>
        <v>Ms. Maria A. Gramelspacher</v>
      </c>
    </row>
    <row r="2259" spans="1:6" x14ac:dyDescent="0.3">
      <c r="A2259" s="10" t="s">
        <v>1858</v>
      </c>
      <c r="B2259" s="10" t="s">
        <v>1859</v>
      </c>
      <c r="C2259" s="14" t="str">
        <f>MID(B2259,FIND(",",B2259)+2,FIND(".",B2259)-FIND(",",B2259))</f>
        <v xml:space="preserve">Mrs. </v>
      </c>
      <c r="D2259" s="8" t="str">
        <f>TRIM(MID(B2259,FIND(".",B2259)+1,LEN(B2259)))</f>
        <v>Lisa M</v>
      </c>
      <c r="E2259" s="8" t="str">
        <f>LEFT(B2259,FIND(",",B2259)-1)</f>
        <v>Goldsmith</v>
      </c>
      <c r="F2259" s="8" t="str">
        <f>CONCATENATE(C2259,"",D2259," ",E2259)</f>
        <v>Mrs. Lisa M Goldsmith</v>
      </c>
    </row>
    <row r="2260" spans="1:6" x14ac:dyDescent="0.3">
      <c r="A2260" s="10" t="s">
        <v>186</v>
      </c>
      <c r="B2260" s="10" t="s">
        <v>187</v>
      </c>
      <c r="C2260" s="14" t="str">
        <f>MID(B2260,FIND(",",B2260)+2,FIND(".",B2260)-FIND(",",B2260))</f>
        <v xml:space="preserve">Mr. </v>
      </c>
      <c r="D2260" s="8" t="str">
        <f>TRIM(MID(B2260,FIND(".",B2260)+1,LEN(B2260)))</f>
        <v>Nicholas</v>
      </c>
      <c r="E2260" s="8" t="str">
        <f>LEFT(B2260,FIND(",",B2260)-1)</f>
        <v>Farina</v>
      </c>
      <c r="F2260" s="8" t="str">
        <f>CONCATENATE(C2260,"",D2260," ",E2260)</f>
        <v>Mr. Nicholas Farina</v>
      </c>
    </row>
    <row r="2261" spans="1:6" x14ac:dyDescent="0.3">
      <c r="A2261" s="10" t="s">
        <v>1860</v>
      </c>
      <c r="B2261" s="10" t="s">
        <v>1861</v>
      </c>
      <c r="C2261" s="14" t="str">
        <f>MID(B2261,FIND(",",B2261)+2,FIND(".",B2261)-FIND(",",B2261))</f>
        <v xml:space="preserve">Mr. </v>
      </c>
      <c r="D2261" s="8" t="str">
        <f>TRIM(MID(B2261,FIND(".",B2261)+1,LEN(B2261)))</f>
        <v>Steve Jr.</v>
      </c>
      <c r="E2261" s="8" t="str">
        <f>LEFT(B2261,FIND(",",B2261)-1)</f>
        <v>Tranter</v>
      </c>
      <c r="F2261" s="8" t="str">
        <f>CONCATENATE(C2261,"",D2261," ",E2261)</f>
        <v>Mr. Steve Jr. Tranter</v>
      </c>
    </row>
    <row r="2262" spans="1:6" x14ac:dyDescent="0.3">
      <c r="A2262" s="10" t="s">
        <v>1862</v>
      </c>
      <c r="B2262" s="10" t="s">
        <v>1863</v>
      </c>
      <c r="C2262" s="14" t="str">
        <f>MID(B2262,FIND(",",B2262)+2,FIND(".",B2262)-FIND(",",B2262))</f>
        <v xml:space="preserve">Mrs. </v>
      </c>
      <c r="D2262" s="8" t="str">
        <f>TRIM(MID(B2262,FIND(".",B2262)+1,LEN(B2262)))</f>
        <v>Tiffany</v>
      </c>
      <c r="E2262" s="8" t="str">
        <f>LEFT(B2262,FIND(",",B2262)-1)</f>
        <v>Tu</v>
      </c>
      <c r="F2262" s="8" t="str">
        <f>CONCATENATE(C2262,"",D2262," ",E2262)</f>
        <v>Mrs. Tiffany Tu</v>
      </c>
    </row>
    <row r="2263" spans="1:6" x14ac:dyDescent="0.3">
      <c r="A2263" s="10" t="s">
        <v>1864</v>
      </c>
      <c r="B2263" s="10" t="s">
        <v>1865</v>
      </c>
      <c r="C2263" s="14" t="str">
        <f>MID(B2263,FIND(",",B2263)+2,FIND(".",B2263)-FIND(",",B2263))</f>
        <v xml:space="preserve">Mr. </v>
      </c>
      <c r="D2263" s="8" t="str">
        <f>TRIM(MID(B2263,FIND(".",B2263)+1,LEN(B2263)))</f>
        <v>Greg</v>
      </c>
      <c r="E2263" s="8" t="str">
        <f>LEFT(B2263,FIND(",",B2263)-1)</f>
        <v>Kaczka</v>
      </c>
      <c r="F2263" s="8" t="str">
        <f>CONCATENATE(C2263,"",D2263," ",E2263)</f>
        <v>Mr. Greg Kaczka</v>
      </c>
    </row>
    <row r="2264" spans="1:6" x14ac:dyDescent="0.3">
      <c r="A2264" s="10" t="s">
        <v>1866</v>
      </c>
      <c r="B2264" s="10" t="s">
        <v>1867</v>
      </c>
      <c r="C2264" s="14" t="str">
        <f>MID(B2264,FIND(",",B2264)+2,FIND(".",B2264)-FIND(",",B2264))</f>
        <v xml:space="preserve">Mr. </v>
      </c>
      <c r="D2264" s="8" t="str">
        <f>TRIM(MID(B2264,FIND(".",B2264)+1,LEN(B2264)))</f>
        <v>Dale</v>
      </c>
      <c r="E2264" s="8" t="str">
        <f>LEFT(B2264,FIND(",",B2264)-1)</f>
        <v>Hunter</v>
      </c>
      <c r="F2264" s="8" t="str">
        <f>CONCATENATE(C2264,"",D2264," ",E2264)</f>
        <v>Mr. Dale Hunter</v>
      </c>
    </row>
    <row r="2265" spans="1:6" x14ac:dyDescent="0.3">
      <c r="A2265" s="10" t="s">
        <v>1868</v>
      </c>
      <c r="B2265" s="10" t="s">
        <v>1869</v>
      </c>
      <c r="C2265" s="14" t="str">
        <f>MID(B2265,FIND(",",B2265)+2,FIND(".",B2265)-FIND(",",B2265))</f>
        <v xml:space="preserve">Ms. </v>
      </c>
      <c r="D2265" s="8" t="str">
        <f>TRIM(MID(B2265,FIND(".",B2265)+1,LEN(B2265)))</f>
        <v>Brittany A.</v>
      </c>
      <c r="E2265" s="8" t="str">
        <f>LEFT(B2265,FIND(",",B2265)-1)</f>
        <v>Moran</v>
      </c>
      <c r="F2265" s="8" t="str">
        <f>CONCATENATE(C2265,"",D2265," ",E2265)</f>
        <v>Ms. Brittany A. Moran</v>
      </c>
    </row>
    <row r="2266" spans="1:6" x14ac:dyDescent="0.3">
      <c r="A2266" s="10" t="s">
        <v>1870</v>
      </c>
      <c r="B2266" s="10" t="s">
        <v>1871</v>
      </c>
      <c r="C2266" s="14" t="str">
        <f>MID(B2266,FIND(",",B2266)+2,FIND(".",B2266)-FIND(",",B2266))</f>
        <v xml:space="preserve">Mr. </v>
      </c>
      <c r="D2266" s="8" t="str">
        <f>TRIM(MID(B2266,FIND(".",B2266)+1,LEN(B2266)))</f>
        <v>Robert S</v>
      </c>
      <c r="E2266" s="8" t="str">
        <f>LEFT(B2266,FIND(",",B2266)-1)</f>
        <v>Ashby</v>
      </c>
      <c r="F2266" s="8" t="str">
        <f>CONCATENATE(C2266,"",D2266," ",E2266)</f>
        <v>Mr. Robert S Ashby</v>
      </c>
    </row>
    <row r="2267" spans="1:6" x14ac:dyDescent="0.3">
      <c r="A2267" s="10" t="s">
        <v>1872</v>
      </c>
      <c r="B2267" s="10" t="s">
        <v>1873</v>
      </c>
      <c r="C2267" s="14" t="str">
        <f>MID(B2267,FIND(",",B2267)+2,FIND(".",B2267)-FIND(",",B2267))</f>
        <v xml:space="preserve">Mr. </v>
      </c>
      <c r="D2267" s="8" t="str">
        <f>TRIM(MID(B2267,FIND(".",B2267)+1,LEN(B2267)))</f>
        <v>Cameron</v>
      </c>
      <c r="E2267" s="8" t="str">
        <f>LEFT(B2267,FIND(",",B2267)-1)</f>
        <v>Ausen</v>
      </c>
      <c r="F2267" s="8" t="str">
        <f>CONCATENATE(C2267,"",D2267," ",E2267)</f>
        <v>Mr. Cameron Ausen</v>
      </c>
    </row>
    <row r="2268" spans="1:6" x14ac:dyDescent="0.3">
      <c r="A2268" s="10" t="s">
        <v>1874</v>
      </c>
      <c r="B2268" s="10" t="s">
        <v>1875</v>
      </c>
      <c r="C2268" s="14" t="str">
        <f>MID(B2268,FIND(",",B2268)+2,FIND(".",B2268)-FIND(",",B2268))</f>
        <v xml:space="preserve">Mrs. </v>
      </c>
      <c r="D2268" s="8" t="str">
        <f>TRIM(MID(B2268,FIND(".",B2268)+1,LEN(B2268)))</f>
        <v>Ulrike</v>
      </c>
      <c r="E2268" s="8" t="str">
        <f>LEFT(B2268,FIND(",",B2268)-1)</f>
        <v>Savage</v>
      </c>
      <c r="F2268" s="8" t="str">
        <f>CONCATENATE(C2268,"",D2268," ",E2268)</f>
        <v>Mrs. Ulrike Savage</v>
      </c>
    </row>
    <row r="2269" spans="1:6" x14ac:dyDescent="0.3">
      <c r="A2269" s="10" t="s">
        <v>1876</v>
      </c>
      <c r="B2269" s="10" t="s">
        <v>1877</v>
      </c>
      <c r="C2269" s="14" t="str">
        <f>MID(B2269,FIND(",",B2269)+2,FIND(".",B2269)-FIND(",",B2269))</f>
        <v xml:space="preserve">Ms. </v>
      </c>
      <c r="D2269" s="8" t="str">
        <f>TRIM(MID(B2269,FIND(".",B2269)+1,LEN(B2269)))</f>
        <v>Katlyn A.</v>
      </c>
      <c r="E2269" s="8" t="str">
        <f>LEFT(B2269,FIND(",",B2269)-1)</f>
        <v>O'Leary</v>
      </c>
      <c r="F2269" s="8" t="str">
        <f>CONCATENATE(C2269,"",D2269," ",E2269)</f>
        <v>Ms. Katlyn A. O'Leary</v>
      </c>
    </row>
    <row r="2270" spans="1:6" x14ac:dyDescent="0.3">
      <c r="A2270" s="10" t="s">
        <v>1878</v>
      </c>
      <c r="B2270" s="10" t="s">
        <v>1879</v>
      </c>
      <c r="C2270" s="14" t="str">
        <f>MID(B2270,FIND(",",B2270)+2,FIND(".",B2270)-FIND(",",B2270))</f>
        <v xml:space="preserve">Mr. </v>
      </c>
      <c r="D2270" s="8" t="str">
        <f>TRIM(MID(B2270,FIND(".",B2270)+1,LEN(B2270)))</f>
        <v>Morgan B.</v>
      </c>
      <c r="E2270" s="8" t="str">
        <f>LEFT(B2270,FIND(",",B2270)-1)</f>
        <v>Scoville</v>
      </c>
      <c r="F2270" s="8" t="str">
        <f>CONCATENATE(C2270,"",D2270," ",E2270)</f>
        <v>Mr. Morgan B. Scoville</v>
      </c>
    </row>
    <row r="2271" spans="1:6" x14ac:dyDescent="0.3">
      <c r="A2271" s="10" t="s">
        <v>188</v>
      </c>
      <c r="B2271" s="10" t="s">
        <v>189</v>
      </c>
      <c r="C2271" s="14" t="str">
        <f>MID(B2271,FIND(",",B2271)+2,FIND(".",B2271)-FIND(",",B2271))</f>
        <v xml:space="preserve">Mr. </v>
      </c>
      <c r="D2271" s="8" t="str">
        <f>TRIM(MID(B2271,FIND(".",B2271)+1,LEN(B2271)))</f>
        <v>David</v>
      </c>
      <c r="E2271" s="8" t="str">
        <f>LEFT(B2271,FIND(",",B2271)-1)</f>
        <v>Saunders</v>
      </c>
      <c r="F2271" s="8" t="str">
        <f>CONCATENATE(C2271,"",D2271," ",E2271)</f>
        <v>Mr. David Saunders</v>
      </c>
    </row>
    <row r="2272" spans="1:6" x14ac:dyDescent="0.3">
      <c r="A2272" s="10" t="s">
        <v>1880</v>
      </c>
      <c r="B2272" s="10" t="s">
        <v>1881</v>
      </c>
      <c r="C2272" s="14" t="str">
        <f>MID(B2272,FIND(",",B2272)+2,FIND(".",B2272)-FIND(",",B2272))</f>
        <v xml:space="preserve">Mr. </v>
      </c>
      <c r="D2272" s="8" t="str">
        <f>TRIM(MID(B2272,FIND(".",B2272)+1,LEN(B2272)))</f>
        <v>Peter</v>
      </c>
      <c r="E2272" s="8" t="str">
        <f>LEFT(B2272,FIND(",",B2272)-1)</f>
        <v>Kaus</v>
      </c>
      <c r="F2272" s="8" t="str">
        <f>CONCATENATE(C2272,"",D2272," ",E2272)</f>
        <v>Mr. Peter Kaus</v>
      </c>
    </row>
    <row r="2273" spans="1:6" x14ac:dyDescent="0.3">
      <c r="A2273" s="10" t="s">
        <v>1882</v>
      </c>
      <c r="B2273" s="10" t="s">
        <v>1883</v>
      </c>
      <c r="C2273" s="14" t="str">
        <f>MID(B2273,FIND(",",B2273)+2,FIND(".",B2273)-FIND(",",B2273))</f>
        <v xml:space="preserve">Ms. </v>
      </c>
      <c r="D2273" s="8" t="str">
        <f>TRIM(MID(B2273,FIND(".",B2273)+1,LEN(B2273)))</f>
        <v>Chandler</v>
      </c>
      <c r="E2273" s="8" t="str">
        <f>LEFT(B2273,FIND(",",B2273)-1)</f>
        <v>Rainey</v>
      </c>
      <c r="F2273" s="8" t="str">
        <f>CONCATENATE(C2273,"",D2273," ",E2273)</f>
        <v>Ms. Chandler Rainey</v>
      </c>
    </row>
    <row r="2274" spans="1:6" x14ac:dyDescent="0.3">
      <c r="A2274" s="10" t="s">
        <v>1884</v>
      </c>
      <c r="B2274" s="10" t="s">
        <v>1885</v>
      </c>
      <c r="C2274" s="14" t="str">
        <f>MID(B2274,FIND(",",B2274)+2,FIND(".",B2274)-FIND(",",B2274))</f>
        <v xml:space="preserve">Ms. </v>
      </c>
      <c r="D2274" s="8" t="str">
        <f>TRIM(MID(B2274,FIND(".",B2274)+1,LEN(B2274)))</f>
        <v>Silvana M.</v>
      </c>
      <c r="E2274" s="8" t="str">
        <f>LEFT(B2274,FIND(",",B2274)-1)</f>
        <v>Rasch</v>
      </c>
      <c r="F2274" s="8" t="str">
        <f>CONCATENATE(C2274,"",D2274," ",E2274)</f>
        <v>Ms. Silvana M. Rasch</v>
      </c>
    </row>
    <row r="2275" spans="1:6" x14ac:dyDescent="0.3">
      <c r="A2275" s="10" t="s">
        <v>1886</v>
      </c>
      <c r="B2275" s="10" t="s">
        <v>1887</v>
      </c>
      <c r="C2275" s="14" t="str">
        <f>MID(B2275,FIND(",",B2275)+2,FIND(".",B2275)-FIND(",",B2275))</f>
        <v xml:space="preserve">Ms. </v>
      </c>
      <c r="D2275" s="8" t="str">
        <f>TRIM(MID(B2275,FIND(".",B2275)+1,LEN(B2275)))</f>
        <v>Natty</v>
      </c>
      <c r="E2275" s="8" t="str">
        <f>LEFT(B2275,FIND(",",B2275)-1)</f>
        <v>Plunkett</v>
      </c>
      <c r="F2275" s="8" t="str">
        <f>CONCATENATE(C2275,"",D2275," ",E2275)</f>
        <v>Ms. Natty Plunkett</v>
      </c>
    </row>
    <row r="2276" spans="1:6" x14ac:dyDescent="0.3">
      <c r="A2276" s="10" t="s">
        <v>1888</v>
      </c>
      <c r="B2276" s="10" t="s">
        <v>1889</v>
      </c>
      <c r="C2276" s="14" t="str">
        <f>MID(B2276,FIND(",",B2276)+2,FIND(".",B2276)-FIND(",",B2276))</f>
        <v xml:space="preserve">Mr. </v>
      </c>
      <c r="D2276" s="8" t="str">
        <f>TRIM(MID(B2276,FIND(".",B2276)+1,LEN(B2276)))</f>
        <v>Nicholas T</v>
      </c>
      <c r="E2276" s="8" t="str">
        <f>LEFT(B2276,FIND(",",B2276)-1)</f>
        <v>Murphy</v>
      </c>
      <c r="F2276" s="8" t="str">
        <f>CONCATENATE(C2276,"",D2276," ",E2276)</f>
        <v>Mr. Nicholas T Murphy</v>
      </c>
    </row>
    <row r="2277" spans="1:6" x14ac:dyDescent="0.3">
      <c r="A2277" s="10" t="s">
        <v>1890</v>
      </c>
      <c r="B2277" s="10" t="s">
        <v>1891</v>
      </c>
      <c r="C2277" s="14" t="str">
        <f>MID(B2277,FIND(",",B2277)+2,FIND(".",B2277)-FIND(",",B2277))</f>
        <v xml:space="preserve">Ms. </v>
      </c>
      <c r="D2277" s="8" t="str">
        <f>TRIM(MID(B2277,FIND(".",B2277)+1,LEN(B2277)))</f>
        <v>Rebecca</v>
      </c>
      <c r="E2277" s="8" t="str">
        <f>LEFT(B2277,FIND(",",B2277)-1)</f>
        <v>Gusmer</v>
      </c>
      <c r="F2277" s="8" t="str">
        <f>CONCATENATE(C2277,"",D2277," ",E2277)</f>
        <v>Ms. Rebecca Gusmer</v>
      </c>
    </row>
    <row r="2278" spans="1:6" x14ac:dyDescent="0.3">
      <c r="A2278" s="10" t="s">
        <v>1892</v>
      </c>
      <c r="B2278" s="10" t="s">
        <v>1893</v>
      </c>
      <c r="C2278" s="14" t="str">
        <f>MID(B2278,FIND(",",B2278)+2,FIND(".",B2278)-FIND(",",B2278))</f>
        <v xml:space="preserve">Mr. </v>
      </c>
      <c r="D2278" s="8" t="str">
        <f>TRIM(MID(B2278,FIND(".",B2278)+1,LEN(B2278)))</f>
        <v>John</v>
      </c>
      <c r="E2278" s="8" t="str">
        <f>LEFT(B2278,FIND(",",B2278)-1)</f>
        <v>Loftus</v>
      </c>
      <c r="F2278" s="8" t="str">
        <f>CONCATENATE(C2278,"",D2278," ",E2278)</f>
        <v>Mr. John Loftus</v>
      </c>
    </row>
    <row r="2279" spans="1:6" x14ac:dyDescent="0.3">
      <c r="A2279" s="10" t="s">
        <v>1894</v>
      </c>
      <c r="B2279" s="10" t="s">
        <v>1895</v>
      </c>
      <c r="C2279" s="14" t="str">
        <f>MID(B2279,FIND(",",B2279)+2,FIND(".",B2279)-FIND(",",B2279))</f>
        <v xml:space="preserve">Mr. </v>
      </c>
      <c r="D2279" s="8" t="str">
        <f>TRIM(MID(B2279,FIND(".",B2279)+1,LEN(B2279)))</f>
        <v>Antony G</v>
      </c>
      <c r="E2279" s="8" t="str">
        <f>LEFT(B2279,FIND(",",B2279)-1)</f>
        <v>Scott</v>
      </c>
      <c r="F2279" s="8" t="str">
        <f>CONCATENATE(C2279,"",D2279," ",E2279)</f>
        <v>Mr. Antony G Scott</v>
      </c>
    </row>
    <row r="2280" spans="1:6" x14ac:dyDescent="0.3">
      <c r="A2280" s="10" t="s">
        <v>1896</v>
      </c>
      <c r="B2280" s="10" t="s">
        <v>1897</v>
      </c>
      <c r="C2280" s="14" t="str">
        <f>MID(B2280,FIND(",",B2280)+2,FIND(".",B2280)-FIND(",",B2280))</f>
        <v xml:space="preserve">Mr. </v>
      </c>
      <c r="D2280" s="8" t="str">
        <f>TRIM(MID(B2280,FIND(".",B2280)+1,LEN(B2280)))</f>
        <v>Eric</v>
      </c>
      <c r="E2280" s="8" t="str">
        <f>LEFT(B2280,FIND(",",B2280)-1)</f>
        <v>Alvarez</v>
      </c>
      <c r="F2280" s="8" t="str">
        <f>CONCATENATE(C2280,"",D2280," ",E2280)</f>
        <v>Mr. Eric Alvarez</v>
      </c>
    </row>
    <row r="2281" spans="1:6" x14ac:dyDescent="0.3">
      <c r="A2281" s="10" t="s">
        <v>1898</v>
      </c>
      <c r="B2281" s="10" t="s">
        <v>1899</v>
      </c>
      <c r="C2281" s="14" t="str">
        <f>MID(B2281,FIND(",",B2281)+2,FIND(".",B2281)-FIND(",",B2281))</f>
        <v xml:space="preserve">Mr. </v>
      </c>
      <c r="D2281" s="8" t="str">
        <f>TRIM(MID(B2281,FIND(".",B2281)+1,LEN(B2281)))</f>
        <v>Erik</v>
      </c>
      <c r="E2281" s="8" t="str">
        <f>LEFT(B2281,FIND(",",B2281)-1)</f>
        <v>Petersson</v>
      </c>
      <c r="F2281" s="8" t="str">
        <f>CONCATENATE(C2281,"",D2281," ",E2281)</f>
        <v>Mr. Erik Petersson</v>
      </c>
    </row>
    <row r="2282" spans="1:6" x14ac:dyDescent="0.3">
      <c r="A2282" s="10" t="s">
        <v>190</v>
      </c>
      <c r="B2282" s="10" t="s">
        <v>191</v>
      </c>
      <c r="C2282" s="14" t="str">
        <f>MID(B2282,FIND(",",B2282)+2,FIND(".",B2282)-FIND(",",B2282))</f>
        <v xml:space="preserve">Ms. </v>
      </c>
      <c r="D2282" s="8" t="str">
        <f>TRIM(MID(B2282,FIND(".",B2282)+1,LEN(B2282)))</f>
        <v>Natalie</v>
      </c>
      <c r="E2282" s="8" t="str">
        <f>LEFT(B2282,FIND(",",B2282)-1)</f>
        <v>Kratz</v>
      </c>
      <c r="F2282" s="8" t="str">
        <f>CONCATENATE(C2282,"",D2282," ",E2282)</f>
        <v>Ms. Natalie Kratz</v>
      </c>
    </row>
    <row r="2283" spans="1:6" x14ac:dyDescent="0.3">
      <c r="A2283" s="10" t="s">
        <v>1900</v>
      </c>
      <c r="B2283" s="10" t="s">
        <v>1901</v>
      </c>
      <c r="C2283" s="14" t="str">
        <f>MID(B2283,FIND(",",B2283)+2,FIND(".",B2283)-FIND(",",B2283))</f>
        <v xml:space="preserve">Mr. </v>
      </c>
      <c r="D2283" s="8" t="str">
        <f>TRIM(MID(B2283,FIND(".",B2283)+1,LEN(B2283)))</f>
        <v>Matthew T</v>
      </c>
      <c r="E2283" s="8" t="str">
        <f>LEFT(B2283,FIND(",",B2283)-1)</f>
        <v>Liaw</v>
      </c>
      <c r="F2283" s="8" t="str">
        <f>CONCATENATE(C2283,"",D2283," ",E2283)</f>
        <v>Mr. Matthew T Liaw</v>
      </c>
    </row>
    <row r="2284" spans="1:6" x14ac:dyDescent="0.3">
      <c r="A2284" s="10" t="s">
        <v>1902</v>
      </c>
      <c r="B2284" s="10" t="s">
        <v>1903</v>
      </c>
      <c r="C2284" s="14" t="str">
        <f>MID(B2284,FIND(",",B2284)+2,FIND(".",B2284)-FIND(",",B2284))</f>
        <v xml:space="preserve">Ms. </v>
      </c>
      <c r="D2284" s="8" t="str">
        <f>TRIM(MID(B2284,FIND(".",B2284)+1,LEN(B2284)))</f>
        <v>Cassandra</v>
      </c>
      <c r="E2284" s="8" t="str">
        <f>LEFT(B2284,FIND(",",B2284)-1)</f>
        <v>Tripaldi</v>
      </c>
      <c r="F2284" s="8" t="str">
        <f>CONCATENATE(C2284,"",D2284," ",E2284)</f>
        <v>Ms. Cassandra Tripaldi</v>
      </c>
    </row>
    <row r="2285" spans="1:6" x14ac:dyDescent="0.3">
      <c r="A2285" s="10" t="s">
        <v>1904</v>
      </c>
      <c r="B2285" s="10" t="s">
        <v>1905</v>
      </c>
      <c r="C2285" s="14" t="str">
        <f>MID(B2285,FIND(",",B2285)+2,FIND(".",B2285)-FIND(",",B2285))</f>
        <v xml:space="preserve">Ms. </v>
      </c>
      <c r="D2285" s="8" t="str">
        <f>TRIM(MID(B2285,FIND(".",B2285)+1,LEN(B2285)))</f>
        <v>Rosemary C</v>
      </c>
      <c r="E2285" s="8" t="str">
        <f>LEFT(B2285,FIND(",",B2285)-1)</f>
        <v>Kelley</v>
      </c>
      <c r="F2285" s="8" t="str">
        <f>CONCATENATE(C2285,"",D2285," ",E2285)</f>
        <v>Ms. Rosemary C Kelley</v>
      </c>
    </row>
    <row r="2286" spans="1:6" x14ac:dyDescent="0.3">
      <c r="A2286" s="10" t="s">
        <v>1906</v>
      </c>
      <c r="B2286" s="10" t="s">
        <v>1907</v>
      </c>
      <c r="C2286" s="14" t="str">
        <f>MID(B2286,FIND(",",B2286)+2,FIND(".",B2286)-FIND(",",B2286))</f>
        <v xml:space="preserve">Ms. </v>
      </c>
      <c r="D2286" s="8" t="str">
        <f>TRIM(MID(B2286,FIND(".",B2286)+1,LEN(B2286)))</f>
        <v>Carrie A.</v>
      </c>
      <c r="E2286" s="8" t="str">
        <f>LEFT(B2286,FIND(",",B2286)-1)</f>
        <v>Endara</v>
      </c>
      <c r="F2286" s="8" t="str">
        <f>CONCATENATE(C2286,"",D2286," ",E2286)</f>
        <v>Ms. Carrie A. Endara</v>
      </c>
    </row>
    <row r="2287" spans="1:6" x14ac:dyDescent="0.3">
      <c r="A2287" s="10" t="s">
        <v>1908</v>
      </c>
      <c r="B2287" s="10" t="s">
        <v>1909</v>
      </c>
      <c r="C2287" s="14" t="str">
        <f>MID(B2287,FIND(",",B2287)+2,FIND(".",B2287)-FIND(",",B2287))</f>
        <v xml:space="preserve">Mr. </v>
      </c>
      <c r="D2287" s="8" t="str">
        <f>TRIM(MID(B2287,FIND(".",B2287)+1,LEN(B2287)))</f>
        <v>Gerardo Sr.</v>
      </c>
      <c r="E2287" s="8" t="str">
        <f>LEFT(B2287,FIND(",",B2287)-1)</f>
        <v>Valle</v>
      </c>
      <c r="F2287" s="8" t="str">
        <f>CONCATENATE(C2287,"",D2287," ",E2287)</f>
        <v>Mr. Gerardo Sr. Valle</v>
      </c>
    </row>
    <row r="2288" spans="1:6" x14ac:dyDescent="0.3">
      <c r="A2288" s="10" t="s">
        <v>1910</v>
      </c>
      <c r="B2288" s="10" t="s">
        <v>1911</v>
      </c>
      <c r="C2288" s="14" t="str">
        <f>MID(B2288,FIND(",",B2288)+2,FIND(".",B2288)-FIND(",",B2288))</f>
        <v xml:space="preserve">Mr. </v>
      </c>
      <c r="D2288" s="8" t="str">
        <f>TRIM(MID(B2288,FIND(".",B2288)+1,LEN(B2288)))</f>
        <v>Matthew R.</v>
      </c>
      <c r="E2288" s="8" t="str">
        <f>LEFT(B2288,FIND(",",B2288)-1)</f>
        <v>Germain</v>
      </c>
      <c r="F2288" s="8" t="str">
        <f>CONCATENATE(C2288,"",D2288," ",E2288)</f>
        <v>Mr. Matthew R. Germain</v>
      </c>
    </row>
    <row r="2289" spans="1:6" x14ac:dyDescent="0.3">
      <c r="A2289" s="10" t="s">
        <v>1912</v>
      </c>
      <c r="B2289" s="10" t="s">
        <v>1913</v>
      </c>
      <c r="C2289" s="14" t="str">
        <f>MID(B2289,FIND(",",B2289)+2,FIND(".",B2289)-FIND(",",B2289))</f>
        <v xml:space="preserve">Mrs. </v>
      </c>
      <c r="D2289" s="8" t="str">
        <f>TRIM(MID(B2289,FIND(".",B2289)+1,LEN(B2289)))</f>
        <v>Meghan E</v>
      </c>
      <c r="E2289" s="8" t="str">
        <f>LEFT(B2289,FIND(",",B2289)-1)</f>
        <v>Finecey</v>
      </c>
      <c r="F2289" s="8" t="str">
        <f>CONCATENATE(C2289,"",D2289," ",E2289)</f>
        <v>Mrs. Meghan E Finecey</v>
      </c>
    </row>
    <row r="2290" spans="1:6" x14ac:dyDescent="0.3">
      <c r="A2290" s="10" t="s">
        <v>1914</v>
      </c>
      <c r="B2290" s="10" t="s">
        <v>1915</v>
      </c>
      <c r="C2290" s="14" t="str">
        <f>MID(B2290,FIND(",",B2290)+2,FIND(".",B2290)-FIND(",",B2290))</f>
        <v xml:space="preserve">Mr. </v>
      </c>
      <c r="D2290" s="8" t="str">
        <f>TRIM(MID(B2290,FIND(".",B2290)+1,LEN(B2290)))</f>
        <v>Eric</v>
      </c>
      <c r="E2290" s="8" t="str">
        <f>LEFT(B2290,FIND(",",B2290)-1)</f>
        <v>Mendoza</v>
      </c>
      <c r="F2290" s="8" t="str">
        <f>CONCATENATE(C2290,"",D2290," ",E2290)</f>
        <v>Mr. Eric Mendoza</v>
      </c>
    </row>
    <row r="2291" spans="1:6" x14ac:dyDescent="0.3">
      <c r="A2291" s="10" t="s">
        <v>1916</v>
      </c>
      <c r="B2291" s="10" t="s">
        <v>1917</v>
      </c>
      <c r="C2291" s="14" t="str">
        <f>MID(B2291,FIND(",",B2291)+2,FIND(".",B2291)-FIND(",",B2291))</f>
        <v xml:space="preserve">Ms. </v>
      </c>
      <c r="D2291" s="8" t="str">
        <f>TRIM(MID(B2291,FIND(".",B2291)+1,LEN(B2291)))</f>
        <v>Lisa B</v>
      </c>
      <c r="E2291" s="8" t="str">
        <f>LEFT(B2291,FIND(",",B2291)-1)</f>
        <v>Roe</v>
      </c>
      <c r="F2291" s="8" t="str">
        <f>CONCATENATE(C2291,"",D2291," ",E2291)</f>
        <v>Ms. Lisa B Roe</v>
      </c>
    </row>
    <row r="2292" spans="1:6" x14ac:dyDescent="0.3">
      <c r="A2292" s="10" t="s">
        <v>1918</v>
      </c>
      <c r="B2292" s="10" t="s">
        <v>1919</v>
      </c>
      <c r="C2292" s="14" t="str">
        <f>MID(B2292,FIND(",",B2292)+2,FIND(".",B2292)-FIND(",",B2292))</f>
        <v xml:space="preserve">Mrs. </v>
      </c>
      <c r="D2292" s="8" t="str">
        <f>TRIM(MID(B2292,FIND(".",B2292)+1,LEN(B2292)))</f>
        <v>Jane R.</v>
      </c>
      <c r="E2292" s="8" t="str">
        <f>LEFT(B2292,FIND(",",B2292)-1)</f>
        <v>Webb</v>
      </c>
      <c r="F2292" s="8" t="str">
        <f>CONCATENATE(C2292,"",D2292," ",E2292)</f>
        <v>Mrs. Jane R. Webb</v>
      </c>
    </row>
    <row r="2293" spans="1:6" x14ac:dyDescent="0.3">
      <c r="A2293" s="10" t="s">
        <v>192</v>
      </c>
      <c r="B2293" s="10" t="s">
        <v>193</v>
      </c>
      <c r="C2293" s="14" t="str">
        <f>MID(B2293,FIND(",",B2293)+2,FIND(".",B2293)-FIND(",",B2293))</f>
        <v xml:space="preserve">Mr. </v>
      </c>
      <c r="D2293" s="8" t="str">
        <f>TRIM(MID(B2293,FIND(".",B2293)+1,LEN(B2293)))</f>
        <v>Thomas</v>
      </c>
      <c r="E2293" s="8" t="str">
        <f>LEFT(B2293,FIND(",",B2293)-1)</f>
        <v>Boland</v>
      </c>
      <c r="F2293" s="8" t="str">
        <f>CONCATENATE(C2293,"",D2293," ",E2293)</f>
        <v>Mr. Thomas Boland</v>
      </c>
    </row>
    <row r="2294" spans="1:6" x14ac:dyDescent="0.3">
      <c r="A2294" s="10" t="s">
        <v>1920</v>
      </c>
      <c r="B2294" s="10" t="s">
        <v>1921</v>
      </c>
      <c r="C2294" s="14" t="str">
        <f>MID(B2294,FIND(",",B2294)+2,FIND(".",B2294)-FIND(",",B2294))</f>
        <v xml:space="preserve">Ms. </v>
      </c>
      <c r="D2294" s="8" t="str">
        <f>TRIM(MID(B2294,FIND(".",B2294)+1,LEN(B2294)))</f>
        <v>Allison M</v>
      </c>
      <c r="E2294" s="8" t="str">
        <f>LEFT(B2294,FIND(",",B2294)-1)</f>
        <v>Stocker</v>
      </c>
      <c r="F2294" s="8" t="str">
        <f>CONCATENATE(C2294,"",D2294," ",E2294)</f>
        <v>Ms. Allison M Stocker</v>
      </c>
    </row>
    <row r="2295" spans="1:6" x14ac:dyDescent="0.3">
      <c r="A2295" s="10" t="s">
        <v>1922</v>
      </c>
      <c r="B2295" s="10" t="s">
        <v>1923</v>
      </c>
      <c r="C2295" s="14" t="str">
        <f>MID(B2295,FIND(",",B2295)+2,FIND(".",B2295)-FIND(",",B2295))</f>
        <v xml:space="preserve">Mrs. </v>
      </c>
      <c r="D2295" s="8" t="str">
        <f>TRIM(MID(B2295,FIND(".",B2295)+1,LEN(B2295)))</f>
        <v>Sarah E.</v>
      </c>
      <c r="E2295" s="8" t="str">
        <f>LEFT(B2295,FIND(",",B2295)-1)</f>
        <v>Jacobson</v>
      </c>
      <c r="F2295" s="8" t="str">
        <f>CONCATENATE(C2295,"",D2295," ",E2295)</f>
        <v>Mrs. Sarah E. Jacobson</v>
      </c>
    </row>
    <row r="2296" spans="1:6" x14ac:dyDescent="0.3">
      <c r="A2296" s="10" t="s">
        <v>1924</v>
      </c>
      <c r="B2296" s="10" t="s">
        <v>1925</v>
      </c>
      <c r="C2296" s="14" t="str">
        <f>MID(B2296,FIND(",",B2296)+2,FIND(".",B2296)-FIND(",",B2296))</f>
        <v xml:space="preserve">Mr. </v>
      </c>
      <c r="D2296" s="8" t="str">
        <f>TRIM(MID(B2296,FIND(".",B2296)+1,LEN(B2296)))</f>
        <v>Philip J</v>
      </c>
      <c r="E2296" s="8" t="str">
        <f>LEFT(B2296,FIND(",",B2296)-1)</f>
        <v>Shaw</v>
      </c>
      <c r="F2296" s="8" t="str">
        <f>CONCATENATE(C2296,"",D2296," ",E2296)</f>
        <v>Mr. Philip J Shaw</v>
      </c>
    </row>
    <row r="2297" spans="1:6" x14ac:dyDescent="0.3">
      <c r="A2297" s="10" t="s">
        <v>1926</v>
      </c>
      <c r="B2297" s="10" t="s">
        <v>1927</v>
      </c>
      <c r="C2297" s="14" t="str">
        <f>MID(B2297,FIND(",",B2297)+2,FIND(".",B2297)-FIND(",",B2297))</f>
        <v xml:space="preserve">Ms. </v>
      </c>
      <c r="D2297" s="8" t="str">
        <f>TRIM(MID(B2297,FIND(".",B2297)+1,LEN(B2297)))</f>
        <v>Jillian A.</v>
      </c>
      <c r="E2297" s="8" t="str">
        <f>LEFT(B2297,FIND(",",B2297)-1)</f>
        <v>Goodwin</v>
      </c>
      <c r="F2297" s="8" t="str">
        <f>CONCATENATE(C2297,"",D2297," ",E2297)</f>
        <v>Ms. Jillian A. Goodwin</v>
      </c>
    </row>
    <row r="2298" spans="1:6" x14ac:dyDescent="0.3">
      <c r="A2298" s="10" t="s">
        <v>1928</v>
      </c>
      <c r="B2298" s="10" t="s">
        <v>1929</v>
      </c>
      <c r="C2298" s="14" t="str">
        <f>MID(B2298,FIND(",",B2298)+2,FIND(".",B2298)-FIND(",",B2298))</f>
        <v xml:space="preserve">Mrs. </v>
      </c>
      <c r="D2298" s="8" t="str">
        <f>TRIM(MID(B2298,FIND(".",B2298)+1,LEN(B2298)))</f>
        <v>Laura D</v>
      </c>
      <c r="E2298" s="8" t="str">
        <f>LEFT(B2298,FIND(",",B2298)-1)</f>
        <v>Brock</v>
      </c>
      <c r="F2298" s="8" t="str">
        <f>CONCATENATE(C2298,"",D2298," ",E2298)</f>
        <v>Mrs. Laura D Brock</v>
      </c>
    </row>
    <row r="2299" spans="1:6" x14ac:dyDescent="0.3">
      <c r="A2299" s="10" t="s">
        <v>1930</v>
      </c>
      <c r="B2299" s="10" t="s">
        <v>1931</v>
      </c>
      <c r="C2299" s="14" t="str">
        <f>MID(B2299,FIND(",",B2299)+2,FIND(".",B2299)-FIND(",",B2299))</f>
        <v xml:space="preserve">Ms. </v>
      </c>
      <c r="D2299" s="8" t="str">
        <f>TRIM(MID(B2299,FIND(".",B2299)+1,LEN(B2299)))</f>
        <v>Megan E.</v>
      </c>
      <c r="E2299" s="8" t="str">
        <f>LEFT(B2299,FIND(",",B2299)-1)</f>
        <v>Papp</v>
      </c>
      <c r="F2299" s="8" t="str">
        <f>CONCATENATE(C2299,"",D2299," ",E2299)</f>
        <v>Ms. Megan E. Papp</v>
      </c>
    </row>
    <row r="2300" spans="1:6" x14ac:dyDescent="0.3">
      <c r="A2300" s="10" t="s">
        <v>1932</v>
      </c>
      <c r="B2300" s="10" t="s">
        <v>1933</v>
      </c>
      <c r="C2300" s="14" t="str">
        <f>MID(B2300,FIND(",",B2300)+2,FIND(".",B2300)-FIND(",",B2300))</f>
        <v xml:space="preserve">Ms. </v>
      </c>
      <c r="D2300" s="8" t="str">
        <f>TRIM(MID(B2300,FIND(".",B2300)+1,LEN(B2300)))</f>
        <v>Shannon J.</v>
      </c>
      <c r="E2300" s="8" t="str">
        <f>LEFT(B2300,FIND(",",B2300)-1)</f>
        <v>Siragusa</v>
      </c>
      <c r="F2300" s="8" t="str">
        <f>CONCATENATE(C2300,"",D2300," ",E2300)</f>
        <v>Ms. Shannon J. Siragusa</v>
      </c>
    </row>
    <row r="2301" spans="1:6" x14ac:dyDescent="0.3">
      <c r="A2301" s="10" t="s">
        <v>1934</v>
      </c>
      <c r="B2301" s="10" t="s">
        <v>1935</v>
      </c>
      <c r="C2301" s="14" t="str">
        <f>MID(B2301,FIND(",",B2301)+2,FIND(".",B2301)-FIND(",",B2301))</f>
        <v xml:space="preserve">Ms. </v>
      </c>
      <c r="D2301" s="8" t="str">
        <f>TRIM(MID(B2301,FIND(".",B2301)+1,LEN(B2301)))</f>
        <v>Rachelle M</v>
      </c>
      <c r="E2301" s="8" t="str">
        <f>LEFT(B2301,FIND(",",B2301)-1)</f>
        <v>Pizarro</v>
      </c>
      <c r="F2301" s="8" t="str">
        <f>CONCATENATE(C2301,"",D2301," ",E2301)</f>
        <v>Ms. Rachelle M Pizarro</v>
      </c>
    </row>
    <row r="2302" spans="1:6" x14ac:dyDescent="0.3">
      <c r="A2302" s="10" t="s">
        <v>1936</v>
      </c>
      <c r="B2302" s="10" t="s">
        <v>1937</v>
      </c>
      <c r="C2302" s="14" t="str">
        <f>MID(B2302,FIND(",",B2302)+2,FIND(".",B2302)-FIND(",",B2302))</f>
        <v xml:space="preserve">Mr. </v>
      </c>
      <c r="D2302" s="8" t="str">
        <f>TRIM(MID(B2302,FIND(".",B2302)+1,LEN(B2302)))</f>
        <v>Casey</v>
      </c>
      <c r="E2302" s="8" t="str">
        <f>LEFT(B2302,FIND(",",B2302)-1)</f>
        <v>Strange</v>
      </c>
      <c r="F2302" s="8" t="str">
        <f>CONCATENATE(C2302,"",D2302," ",E2302)</f>
        <v>Mr. Casey Strange</v>
      </c>
    </row>
    <row r="2303" spans="1:6" x14ac:dyDescent="0.3">
      <c r="A2303" s="10" t="s">
        <v>1938</v>
      </c>
      <c r="B2303" s="10" t="s">
        <v>1939</v>
      </c>
      <c r="C2303" s="14" t="str">
        <f>MID(B2303,FIND(",",B2303)+2,FIND(".",B2303)-FIND(",",B2303))</f>
        <v xml:space="preserve">Ms. </v>
      </c>
      <c r="D2303" s="8" t="str">
        <f>TRIM(MID(B2303,FIND(".",B2303)+1,LEN(B2303)))</f>
        <v>Jessica L</v>
      </c>
      <c r="E2303" s="8" t="str">
        <f>LEFT(B2303,FIND(",",B2303)-1)</f>
        <v>Eidinger</v>
      </c>
      <c r="F2303" s="8" t="str">
        <f>CONCATENATE(C2303,"",D2303," ",E2303)</f>
        <v>Ms. Jessica L Eidinger</v>
      </c>
    </row>
    <row r="2304" spans="1:6" x14ac:dyDescent="0.3">
      <c r="A2304" s="10" t="s">
        <v>194</v>
      </c>
      <c r="B2304" s="10" t="s">
        <v>195</v>
      </c>
      <c r="C2304" s="14" t="str">
        <f>MID(B2304,FIND(",",B2304)+2,FIND(".",B2304)-FIND(",",B2304))</f>
        <v xml:space="preserve">Ms. </v>
      </c>
      <c r="D2304" s="8" t="str">
        <f>TRIM(MID(B2304,FIND(".",B2304)+1,LEN(B2304)))</f>
        <v>Pamela J.</v>
      </c>
      <c r="E2304" s="8" t="str">
        <f>LEFT(B2304,FIND(",",B2304)-1)</f>
        <v>Van Hout</v>
      </c>
      <c r="F2304" s="8" t="str">
        <f>CONCATENATE(C2304,"",D2304," ",E2304)</f>
        <v>Ms. Pamela J. Van Hout</v>
      </c>
    </row>
    <row r="2305" spans="1:6" x14ac:dyDescent="0.3">
      <c r="A2305" s="10" t="s">
        <v>1940</v>
      </c>
      <c r="B2305" s="10" t="s">
        <v>1941</v>
      </c>
      <c r="C2305" s="14" t="str">
        <f>MID(B2305,FIND(",",B2305)+2,FIND(".",B2305)-FIND(",",B2305))</f>
        <v xml:space="preserve">Mr. </v>
      </c>
      <c r="D2305" s="8" t="str">
        <f>TRIM(MID(B2305,FIND(".",B2305)+1,LEN(B2305)))</f>
        <v>Brandon F</v>
      </c>
      <c r="E2305" s="8" t="str">
        <f>LEFT(B2305,FIND(",",B2305)-1)</f>
        <v>Ginsburg</v>
      </c>
      <c r="F2305" s="8" t="str">
        <f>CONCATENATE(C2305,"",D2305," ",E2305)</f>
        <v>Mr. Brandon F Ginsburg</v>
      </c>
    </row>
    <row r="2306" spans="1:6" x14ac:dyDescent="0.3">
      <c r="A2306" s="10" t="s">
        <v>1942</v>
      </c>
      <c r="B2306" s="10" t="s">
        <v>1943</v>
      </c>
      <c r="C2306" s="14" t="str">
        <f>MID(B2306,FIND(",",B2306)+2,FIND(".",B2306)-FIND(",",B2306))</f>
        <v xml:space="preserve">Ms. </v>
      </c>
      <c r="D2306" s="8" t="str">
        <f>TRIM(MID(B2306,FIND(".",B2306)+1,LEN(B2306)))</f>
        <v>Melissa</v>
      </c>
      <c r="E2306" s="8" t="str">
        <f>LEFT(B2306,FIND(",",B2306)-1)</f>
        <v>Truex</v>
      </c>
      <c r="F2306" s="8" t="str">
        <f>CONCATENATE(C2306,"",D2306," ",E2306)</f>
        <v>Ms. Melissa Truex</v>
      </c>
    </row>
    <row r="2307" spans="1:6" x14ac:dyDescent="0.3">
      <c r="A2307" s="10" t="s">
        <v>1944</v>
      </c>
      <c r="B2307" s="10" t="s">
        <v>1945</v>
      </c>
      <c r="C2307" s="14" t="str">
        <f>MID(B2307,FIND(",",B2307)+2,FIND(".",B2307)-FIND(",",B2307))</f>
        <v xml:space="preserve">Ms. </v>
      </c>
      <c r="D2307" s="8" t="str">
        <f>TRIM(MID(B2307,FIND(".",B2307)+1,LEN(B2307)))</f>
        <v>Danielle N</v>
      </c>
      <c r="E2307" s="8" t="str">
        <f>LEFT(B2307,FIND(",",B2307)-1)</f>
        <v>Higgins</v>
      </c>
      <c r="F2307" s="8" t="str">
        <f>CONCATENATE(C2307,"",D2307," ",E2307)</f>
        <v>Ms. Danielle N Higgins</v>
      </c>
    </row>
    <row r="2308" spans="1:6" x14ac:dyDescent="0.3">
      <c r="A2308" s="10" t="s">
        <v>1946</v>
      </c>
      <c r="B2308" s="10" t="s">
        <v>1947</v>
      </c>
      <c r="C2308" s="14" t="str">
        <f>MID(B2308,FIND(",",B2308)+2,FIND(".",B2308)-FIND(",",B2308))</f>
        <v xml:space="preserve">Mr. </v>
      </c>
      <c r="D2308" s="8" t="str">
        <f>TRIM(MID(B2308,FIND(".",B2308)+1,LEN(B2308)))</f>
        <v>Matthew</v>
      </c>
      <c r="E2308" s="8" t="str">
        <f>LEFT(B2308,FIND(",",B2308)-1)</f>
        <v>McCurdy</v>
      </c>
      <c r="F2308" s="8" t="str">
        <f>CONCATENATE(C2308,"",D2308," ",E2308)</f>
        <v>Mr. Matthew McCurdy</v>
      </c>
    </row>
    <row r="2309" spans="1:6" x14ac:dyDescent="0.3">
      <c r="A2309" s="10" t="s">
        <v>1948</v>
      </c>
      <c r="B2309" s="10" t="s">
        <v>1949</v>
      </c>
      <c r="C2309" s="14" t="str">
        <f>MID(B2309,FIND(",",B2309)+2,FIND(".",B2309)-FIND(",",B2309))</f>
        <v xml:space="preserve">Mrs. </v>
      </c>
      <c r="D2309" s="8" t="str">
        <f>TRIM(MID(B2309,FIND(".",B2309)+1,LEN(B2309)))</f>
        <v>Bettina</v>
      </c>
      <c r="E2309" s="8" t="str">
        <f>LEFT(B2309,FIND(",",B2309)-1)</f>
        <v>Hughes</v>
      </c>
      <c r="F2309" s="8" t="str">
        <f>CONCATENATE(C2309,"",D2309," ",E2309)</f>
        <v>Mrs. Bettina Hughes</v>
      </c>
    </row>
    <row r="2310" spans="1:6" x14ac:dyDescent="0.3">
      <c r="A2310" s="10" t="s">
        <v>1950</v>
      </c>
      <c r="B2310" s="10" t="s">
        <v>1951</v>
      </c>
      <c r="C2310" s="14" t="str">
        <f>MID(B2310,FIND(",",B2310)+2,FIND(".",B2310)-FIND(",",B2310))</f>
        <v xml:space="preserve">Mr. </v>
      </c>
      <c r="D2310" s="8" t="str">
        <f>TRIM(MID(B2310,FIND(".",B2310)+1,LEN(B2310)))</f>
        <v>Alexander</v>
      </c>
      <c r="E2310" s="8" t="str">
        <f>LEFT(B2310,FIND(",",B2310)-1)</f>
        <v>Varner</v>
      </c>
      <c r="F2310" s="8" t="str">
        <f>CONCATENATE(C2310,"",D2310," ",E2310)</f>
        <v>Mr. Alexander Varner</v>
      </c>
    </row>
    <row r="2311" spans="1:6" x14ac:dyDescent="0.3">
      <c r="A2311" s="10" t="s">
        <v>1952</v>
      </c>
      <c r="B2311" s="10" t="s">
        <v>1953</v>
      </c>
      <c r="C2311" s="14" t="str">
        <f>MID(B2311,FIND(",",B2311)+2,FIND(".",B2311)-FIND(",",B2311))</f>
        <v xml:space="preserve">Mrs. </v>
      </c>
      <c r="D2311" s="8" t="str">
        <f>TRIM(MID(B2311,FIND(".",B2311)+1,LEN(B2311)))</f>
        <v>Holli</v>
      </c>
      <c r="E2311" s="8" t="str">
        <f>LEFT(B2311,FIND(",",B2311)-1)</f>
        <v>Dahmen</v>
      </c>
      <c r="F2311" s="8" t="str">
        <f>CONCATENATE(C2311,"",D2311," ",E2311)</f>
        <v>Mrs. Holli Dahmen</v>
      </c>
    </row>
    <row r="2312" spans="1:6" x14ac:dyDescent="0.3">
      <c r="A2312" s="10" t="s">
        <v>1954</v>
      </c>
      <c r="B2312" s="10" t="s">
        <v>1955</v>
      </c>
      <c r="C2312" s="14" t="str">
        <f>MID(B2312,FIND(",",B2312)+2,FIND(".",B2312)-FIND(",",B2312))</f>
        <v xml:space="preserve">Mrs. </v>
      </c>
      <c r="D2312" s="8" t="str">
        <f>TRIM(MID(B2312,FIND(".",B2312)+1,LEN(B2312)))</f>
        <v>Heather C</v>
      </c>
      <c r="E2312" s="8" t="str">
        <f>LEFT(B2312,FIND(",",B2312)-1)</f>
        <v>Young</v>
      </c>
      <c r="F2312" s="8" t="str">
        <f>CONCATENATE(C2312,"",D2312," ",E2312)</f>
        <v>Mrs. Heather C Young</v>
      </c>
    </row>
    <row r="2313" spans="1:6" x14ac:dyDescent="0.3">
      <c r="A2313" s="10" t="s">
        <v>1956</v>
      </c>
      <c r="B2313" s="10" t="s">
        <v>1957</v>
      </c>
      <c r="C2313" s="14" t="str">
        <f>MID(B2313,FIND(",",B2313)+2,FIND(".",B2313)-FIND(",",B2313))</f>
        <v xml:space="preserve">Mr. </v>
      </c>
      <c r="D2313" s="8" t="str">
        <f>TRIM(MID(B2313,FIND(".",B2313)+1,LEN(B2313)))</f>
        <v>Kyle</v>
      </c>
      <c r="E2313" s="8" t="str">
        <f>LEFT(B2313,FIND(",",B2313)-1)</f>
        <v>Fraser</v>
      </c>
      <c r="F2313" s="8" t="str">
        <f>CONCATENATE(C2313,"",D2313," ",E2313)</f>
        <v>Mr. Kyle Fraser</v>
      </c>
    </row>
    <row r="2314" spans="1:6" x14ac:dyDescent="0.3">
      <c r="A2314" s="10" t="s">
        <v>1958</v>
      </c>
      <c r="B2314" s="10" t="s">
        <v>1959</v>
      </c>
      <c r="C2314" s="14" t="str">
        <f>MID(B2314,FIND(",",B2314)+2,FIND(".",B2314)-FIND(",",B2314))</f>
        <v xml:space="preserve">Mr. </v>
      </c>
      <c r="D2314" s="8" t="str">
        <f>TRIM(MID(B2314,FIND(".",B2314)+1,LEN(B2314)))</f>
        <v>Thomas J</v>
      </c>
      <c r="E2314" s="8" t="str">
        <f>LEFT(B2314,FIND(",",B2314)-1)</f>
        <v>Deeg</v>
      </c>
      <c r="F2314" s="8" t="str">
        <f>CONCATENATE(C2314,"",D2314," ",E2314)</f>
        <v>Mr. Thomas J Deeg</v>
      </c>
    </row>
    <row r="2315" spans="1:6" x14ac:dyDescent="0.3">
      <c r="A2315" s="10" t="s">
        <v>196</v>
      </c>
      <c r="B2315" s="10" t="s">
        <v>197</v>
      </c>
      <c r="C2315" s="14" t="str">
        <f>MID(B2315,FIND(",",B2315)+2,FIND(".",B2315)-FIND(",",B2315))</f>
        <v xml:space="preserve">Ms. </v>
      </c>
      <c r="D2315" s="8" t="str">
        <f>TRIM(MID(B2315,FIND(".",B2315)+1,LEN(B2315)))</f>
        <v>Jessica</v>
      </c>
      <c r="E2315" s="8" t="str">
        <f>LEFT(B2315,FIND(",",B2315)-1)</f>
        <v>Ramsey</v>
      </c>
      <c r="F2315" s="8" t="str">
        <f>CONCATENATE(C2315,"",D2315," ",E2315)</f>
        <v>Ms. Jessica Ramsey</v>
      </c>
    </row>
    <row r="2316" spans="1:6" x14ac:dyDescent="0.3">
      <c r="A2316" s="10" t="s">
        <v>1960</v>
      </c>
      <c r="B2316" s="10" t="s">
        <v>1961</v>
      </c>
      <c r="C2316" s="14" t="str">
        <f>MID(B2316,FIND(",",B2316)+2,FIND(".",B2316)-FIND(",",B2316))</f>
        <v xml:space="preserve">Mr. </v>
      </c>
      <c r="D2316" s="8" t="str">
        <f>TRIM(MID(B2316,FIND(".",B2316)+1,LEN(B2316)))</f>
        <v>Chris</v>
      </c>
      <c r="E2316" s="8" t="str">
        <f>LEFT(B2316,FIND(",",B2316)-1)</f>
        <v>Robertson</v>
      </c>
      <c r="F2316" s="8" t="str">
        <f>CONCATENATE(C2316,"",D2316," ",E2316)</f>
        <v>Mr. Chris Robertson</v>
      </c>
    </row>
    <row r="2317" spans="1:6" x14ac:dyDescent="0.3">
      <c r="A2317" s="10" t="s">
        <v>1962</v>
      </c>
      <c r="B2317" s="10" t="s">
        <v>1963</v>
      </c>
      <c r="C2317" s="14" t="str">
        <f>MID(B2317,FIND(",",B2317)+2,FIND(".",B2317)-FIND(",",B2317))</f>
        <v xml:space="preserve">Mr. </v>
      </c>
      <c r="D2317" s="8" t="str">
        <f>TRIM(MID(B2317,FIND(".",B2317)+1,LEN(B2317)))</f>
        <v>Graham</v>
      </c>
      <c r="E2317" s="8" t="str">
        <f>LEFT(B2317,FIND(",",B2317)-1)</f>
        <v>Peck</v>
      </c>
      <c r="F2317" s="8" t="str">
        <f>CONCATENATE(C2317,"",D2317," ",E2317)</f>
        <v>Mr. Graham Peck</v>
      </c>
    </row>
    <row r="2318" spans="1:6" x14ac:dyDescent="0.3">
      <c r="A2318" s="10" t="s">
        <v>1964</v>
      </c>
      <c r="B2318" s="10" t="s">
        <v>1965</v>
      </c>
      <c r="C2318" s="14" t="str">
        <f>MID(B2318,FIND(",",B2318)+2,FIND(".",B2318)-FIND(",",B2318))</f>
        <v xml:space="preserve">Mr. </v>
      </c>
      <c r="D2318" s="8" t="str">
        <f>TRIM(MID(B2318,FIND(".",B2318)+1,LEN(B2318)))</f>
        <v>Garrett</v>
      </c>
      <c r="E2318" s="8" t="str">
        <f>LEFT(B2318,FIND(",",B2318)-1)</f>
        <v>Burger</v>
      </c>
      <c r="F2318" s="8" t="str">
        <f>CONCATENATE(C2318,"",D2318," ",E2318)</f>
        <v>Mr. Garrett Burger</v>
      </c>
    </row>
    <row r="2319" spans="1:6" x14ac:dyDescent="0.3">
      <c r="A2319" s="10" t="s">
        <v>1966</v>
      </c>
      <c r="B2319" s="10" t="s">
        <v>1967</v>
      </c>
      <c r="C2319" s="14" t="str">
        <f>MID(B2319,FIND(",",B2319)+2,FIND(".",B2319)-FIND(",",B2319))</f>
        <v xml:space="preserve">Mr. </v>
      </c>
      <c r="D2319" s="8" t="str">
        <f>TRIM(MID(B2319,FIND(".",B2319)+1,LEN(B2319)))</f>
        <v>Andrew</v>
      </c>
      <c r="E2319" s="8" t="str">
        <f>LEFT(B2319,FIND(",",B2319)-1)</f>
        <v>Blain</v>
      </c>
      <c r="F2319" s="8" t="str">
        <f>CONCATENATE(C2319,"",D2319," ",E2319)</f>
        <v>Mr. Andrew Blain</v>
      </c>
    </row>
    <row r="2320" spans="1:6" x14ac:dyDescent="0.3">
      <c r="A2320" s="10" t="s">
        <v>1968</v>
      </c>
      <c r="B2320" s="10" t="s">
        <v>1969</v>
      </c>
      <c r="C2320" s="14" t="str">
        <f>MID(B2320,FIND(",",B2320)+2,FIND(".",B2320)-FIND(",",B2320))</f>
        <v xml:space="preserve">Mrs. </v>
      </c>
      <c r="D2320" s="8" t="str">
        <f>TRIM(MID(B2320,FIND(".",B2320)+1,LEN(B2320)))</f>
        <v>Annabelle M</v>
      </c>
      <c r="E2320" s="8" t="str">
        <f>LEFT(B2320,FIND(",",B2320)-1)</f>
        <v>Winters</v>
      </c>
      <c r="F2320" s="8" t="str">
        <f>CONCATENATE(C2320,"",D2320," ",E2320)</f>
        <v>Mrs. Annabelle M Winters</v>
      </c>
    </row>
    <row r="2321" spans="1:6" x14ac:dyDescent="0.3">
      <c r="A2321" s="10" t="s">
        <v>1970</v>
      </c>
      <c r="B2321" s="10" t="s">
        <v>1971</v>
      </c>
      <c r="C2321" s="14" t="str">
        <f>MID(B2321,FIND(",",B2321)+2,FIND(".",B2321)-FIND(",",B2321))</f>
        <v xml:space="preserve">Mr. </v>
      </c>
      <c r="D2321" s="8" t="str">
        <f>TRIM(MID(B2321,FIND(".",B2321)+1,LEN(B2321)))</f>
        <v>Daniel T.</v>
      </c>
      <c r="E2321" s="8" t="str">
        <f>LEFT(B2321,FIND(",",B2321)-1)</f>
        <v>McCue</v>
      </c>
      <c r="F2321" s="8" t="str">
        <f>CONCATENATE(C2321,"",D2321," ",E2321)</f>
        <v>Mr. Daniel T. McCue</v>
      </c>
    </row>
    <row r="2322" spans="1:6" x14ac:dyDescent="0.3">
      <c r="A2322" s="10" t="s">
        <v>1972</v>
      </c>
      <c r="B2322" s="10" t="s">
        <v>1973</v>
      </c>
      <c r="C2322" s="14" t="str">
        <f>MID(B2322,FIND(",",B2322)+2,FIND(".",B2322)-FIND(",",B2322))</f>
        <v xml:space="preserve">Ms. </v>
      </c>
      <c r="D2322" s="8" t="str">
        <f>TRIM(MID(B2322,FIND(".",B2322)+1,LEN(B2322)))</f>
        <v>Deanne</v>
      </c>
      <c r="E2322" s="8" t="str">
        <f>LEFT(B2322,FIND(",",B2322)-1)</f>
        <v>Webster</v>
      </c>
      <c r="F2322" s="8" t="str">
        <f>CONCATENATE(C2322,"",D2322," ",E2322)</f>
        <v>Ms. Deanne Webster</v>
      </c>
    </row>
    <row r="2323" spans="1:6" x14ac:dyDescent="0.3">
      <c r="A2323" s="10" t="s">
        <v>1974</v>
      </c>
      <c r="B2323" s="10" t="s">
        <v>1975</v>
      </c>
      <c r="C2323" s="14" t="str">
        <f>MID(B2323,FIND(",",B2323)+2,FIND(".",B2323)-FIND(",",B2323))</f>
        <v xml:space="preserve">Ms. </v>
      </c>
      <c r="D2323" s="8" t="str">
        <f>TRIM(MID(B2323,FIND(".",B2323)+1,LEN(B2323)))</f>
        <v>Carrie</v>
      </c>
      <c r="E2323" s="8" t="str">
        <f>LEFT(B2323,FIND(",",B2323)-1)</f>
        <v>Anderson</v>
      </c>
      <c r="F2323" s="8" t="str">
        <f>CONCATENATE(C2323,"",D2323," ",E2323)</f>
        <v>Ms. Carrie Anderson</v>
      </c>
    </row>
    <row r="2324" spans="1:6" x14ac:dyDescent="0.3">
      <c r="A2324" s="10" t="s">
        <v>1976</v>
      </c>
      <c r="B2324" s="10" t="s">
        <v>1977</v>
      </c>
      <c r="C2324" s="14" t="str">
        <f>MID(B2324,FIND(",",B2324)+2,FIND(".",B2324)-FIND(",",B2324))</f>
        <v xml:space="preserve">Mrs. </v>
      </c>
      <c r="D2324" s="8" t="str">
        <f>TRIM(MID(B2324,FIND(".",B2324)+1,LEN(B2324)))</f>
        <v>Suzanne</v>
      </c>
      <c r="E2324" s="8" t="str">
        <f>LEFT(B2324,FIND(",",B2324)-1)</f>
        <v>Chiappone</v>
      </c>
      <c r="F2324" s="8" t="str">
        <f>CONCATENATE(C2324,"",D2324," ",E2324)</f>
        <v>Mrs. Suzanne Chiappone</v>
      </c>
    </row>
    <row r="2325" spans="1:6" x14ac:dyDescent="0.3">
      <c r="A2325" s="10" t="s">
        <v>1978</v>
      </c>
      <c r="B2325" s="10" t="s">
        <v>1979</v>
      </c>
      <c r="C2325" s="14" t="str">
        <f>MID(B2325,FIND(",",B2325)+2,FIND(".",B2325)-FIND(",",B2325))</f>
        <v xml:space="preserve">Ms. </v>
      </c>
      <c r="D2325" s="8" t="str">
        <f>TRIM(MID(B2325,FIND(".",B2325)+1,LEN(B2325)))</f>
        <v>Jasmine P.</v>
      </c>
      <c r="E2325" s="8" t="str">
        <f>LEFT(B2325,FIND(",",B2325)-1)</f>
        <v>Opie</v>
      </c>
      <c r="F2325" s="8" t="str">
        <f>CONCATENATE(C2325,"",D2325," ",E2325)</f>
        <v>Ms. Jasmine P. Opie</v>
      </c>
    </row>
    <row r="2326" spans="1:6" x14ac:dyDescent="0.3">
      <c r="A2326" s="10" t="s">
        <v>198</v>
      </c>
      <c r="B2326" s="10" t="s">
        <v>199</v>
      </c>
      <c r="C2326" s="14" t="str">
        <f>MID(B2326,FIND(",",B2326)+2,FIND(".",B2326)-FIND(",",B2326))</f>
        <v xml:space="preserve">Mr. </v>
      </c>
      <c r="D2326" s="8" t="str">
        <f>TRIM(MID(B2326,FIND(".",B2326)+1,LEN(B2326)))</f>
        <v>Ron N</v>
      </c>
      <c r="E2326" s="8" t="str">
        <f>LEFT(B2326,FIND(",",B2326)-1)</f>
        <v>Gage</v>
      </c>
      <c r="F2326" s="8" t="str">
        <f>CONCATENATE(C2326,"",D2326," ",E2326)</f>
        <v>Mr. Ron N Gage</v>
      </c>
    </row>
    <row r="2327" spans="1:6" x14ac:dyDescent="0.3">
      <c r="A2327" s="10" t="s">
        <v>1980</v>
      </c>
      <c r="B2327" s="10" t="s">
        <v>1981</v>
      </c>
      <c r="C2327" s="14" t="str">
        <f>MID(B2327,FIND(",",B2327)+2,FIND(".",B2327)-FIND(",",B2327))</f>
        <v xml:space="preserve">Ms. </v>
      </c>
      <c r="D2327" s="8" t="str">
        <f>TRIM(MID(B2327,FIND(".",B2327)+1,LEN(B2327)))</f>
        <v>Jennifer</v>
      </c>
      <c r="E2327" s="8" t="str">
        <f>LEFT(B2327,FIND(",",B2327)-1)</f>
        <v>Donnelly</v>
      </c>
      <c r="F2327" s="8" t="str">
        <f>CONCATENATE(C2327,"",D2327," ",E2327)</f>
        <v>Ms. Jennifer Donnelly</v>
      </c>
    </row>
    <row r="2328" spans="1:6" x14ac:dyDescent="0.3">
      <c r="A2328" s="10" t="s">
        <v>1982</v>
      </c>
      <c r="B2328" s="10" t="s">
        <v>1983</v>
      </c>
      <c r="C2328" s="14" t="str">
        <f>MID(B2328,FIND(",",B2328)+2,FIND(".",B2328)-FIND(",",B2328))</f>
        <v xml:space="preserve">Ms. </v>
      </c>
      <c r="D2328" s="8" t="str">
        <f>TRIM(MID(B2328,FIND(".",B2328)+1,LEN(B2328)))</f>
        <v>Tracie</v>
      </c>
      <c r="E2328" s="8" t="str">
        <f>LEFT(B2328,FIND(",",B2328)-1)</f>
        <v>Rall</v>
      </c>
      <c r="F2328" s="8" t="str">
        <f>CONCATENATE(C2328,"",D2328," ",E2328)</f>
        <v>Ms. Tracie Rall</v>
      </c>
    </row>
    <row r="2329" spans="1:6" x14ac:dyDescent="0.3">
      <c r="A2329" s="10" t="s">
        <v>1984</v>
      </c>
      <c r="B2329" s="10" t="s">
        <v>1985</v>
      </c>
      <c r="C2329" s="14" t="str">
        <f>MID(B2329,FIND(",",B2329)+2,FIND(".",B2329)-FIND(",",B2329))</f>
        <v xml:space="preserve">Mr. </v>
      </c>
      <c r="D2329" s="8" t="str">
        <f>TRIM(MID(B2329,FIND(".",B2329)+1,LEN(B2329)))</f>
        <v>Tristan D.</v>
      </c>
      <c r="E2329" s="8" t="str">
        <f>LEFT(B2329,FIND(",",B2329)-1)</f>
        <v>Mitchell</v>
      </c>
      <c r="F2329" s="8" t="str">
        <f>CONCATENATE(C2329,"",D2329," ",E2329)</f>
        <v>Mr. Tristan D. Mitchell</v>
      </c>
    </row>
    <row r="2330" spans="1:6" x14ac:dyDescent="0.3">
      <c r="A2330" s="10" t="s">
        <v>1986</v>
      </c>
      <c r="B2330" s="10" t="s">
        <v>1987</v>
      </c>
      <c r="C2330" s="14" t="str">
        <f>MID(B2330,FIND(",",B2330)+2,FIND(".",B2330)-FIND(",",B2330))</f>
        <v xml:space="preserve">Mr. </v>
      </c>
      <c r="D2330" s="8" t="str">
        <f>TRIM(MID(B2330,FIND(".",B2330)+1,LEN(B2330)))</f>
        <v>Peiweng</v>
      </c>
      <c r="E2330" s="8" t="str">
        <f>LEFT(B2330,FIND(",",B2330)-1)</f>
        <v>Chen</v>
      </c>
      <c r="F2330" s="8" t="str">
        <f>CONCATENATE(C2330,"",D2330," ",E2330)</f>
        <v>Mr. Peiweng Chen</v>
      </c>
    </row>
    <row r="2331" spans="1:6" x14ac:dyDescent="0.3">
      <c r="A2331" s="10" t="s">
        <v>1988</v>
      </c>
      <c r="B2331" s="10" t="s">
        <v>1989</v>
      </c>
      <c r="C2331" s="14" t="str">
        <f>MID(B2331,FIND(",",B2331)+2,FIND(".",B2331)-FIND(",",B2331))</f>
        <v xml:space="preserve">Ms. </v>
      </c>
      <c r="D2331" s="8" t="str">
        <f>TRIM(MID(B2331,FIND(".",B2331)+1,LEN(B2331)))</f>
        <v>Theresa M.</v>
      </c>
      <c r="E2331" s="8" t="str">
        <f>LEFT(B2331,FIND(",",B2331)-1)</f>
        <v>Tufaro</v>
      </c>
      <c r="F2331" s="8" t="str">
        <f>CONCATENATE(C2331,"",D2331," ",E2331)</f>
        <v>Ms. Theresa M. Tufaro</v>
      </c>
    </row>
    <row r="2332" spans="1:6" x14ac:dyDescent="0.3">
      <c r="A2332" s="10" t="s">
        <v>1990</v>
      </c>
      <c r="B2332" s="10" t="s">
        <v>1991</v>
      </c>
      <c r="C2332" s="14" t="str">
        <f>MID(B2332,FIND(",",B2332)+2,FIND(".",B2332)-FIND(",",B2332))</f>
        <v xml:space="preserve">Mr. </v>
      </c>
      <c r="D2332" s="8" t="str">
        <f>TRIM(MID(B2332,FIND(".",B2332)+1,LEN(B2332)))</f>
        <v>Daniel J</v>
      </c>
      <c r="E2332" s="8" t="str">
        <f>LEFT(B2332,FIND(",",B2332)-1)</f>
        <v>Peters</v>
      </c>
      <c r="F2332" s="8" t="str">
        <f>CONCATENATE(C2332,"",D2332," ",E2332)</f>
        <v>Mr. Daniel J Peters</v>
      </c>
    </row>
    <row r="2333" spans="1:6" x14ac:dyDescent="0.3">
      <c r="A2333" s="10" t="s">
        <v>1992</v>
      </c>
      <c r="B2333" s="10" t="s">
        <v>1993</v>
      </c>
      <c r="C2333" s="14" t="str">
        <f>MID(B2333,FIND(",",B2333)+2,FIND(".",B2333)-FIND(",",B2333))</f>
        <v xml:space="preserve">Mrs. </v>
      </c>
      <c r="D2333" s="8" t="str">
        <f>TRIM(MID(B2333,FIND(".",B2333)+1,LEN(B2333)))</f>
        <v>Courtney M.</v>
      </c>
      <c r="E2333" s="8" t="str">
        <f>LEFT(B2333,FIND(",",B2333)-1)</f>
        <v>Susedik</v>
      </c>
      <c r="F2333" s="8" t="str">
        <f>CONCATENATE(C2333,"",D2333," ",E2333)</f>
        <v>Mrs. Courtney M. Susedik</v>
      </c>
    </row>
    <row r="2334" spans="1:6" x14ac:dyDescent="0.3">
      <c r="A2334" s="10" t="s">
        <v>1994</v>
      </c>
      <c r="B2334" s="10" t="s">
        <v>1995</v>
      </c>
      <c r="C2334" s="14" t="str">
        <f>MID(B2334,FIND(",",B2334)+2,FIND(".",B2334)-FIND(",",B2334))</f>
        <v xml:space="preserve">Mr. </v>
      </c>
      <c r="D2334" s="8" t="str">
        <f>TRIM(MID(B2334,FIND(".",B2334)+1,LEN(B2334)))</f>
        <v>Jose A.</v>
      </c>
      <c r="E2334" s="8" t="str">
        <f>LEFT(B2334,FIND(",",B2334)-1)</f>
        <v>Garcia</v>
      </c>
      <c r="F2334" s="8" t="str">
        <f>CONCATENATE(C2334,"",D2334," ",E2334)</f>
        <v>Mr. Jose A. Garcia</v>
      </c>
    </row>
    <row r="2335" spans="1:6" x14ac:dyDescent="0.3">
      <c r="A2335" s="10" t="s">
        <v>1996</v>
      </c>
      <c r="B2335" s="10" t="s">
        <v>1997</v>
      </c>
      <c r="C2335" s="14" t="str">
        <f>MID(B2335,FIND(",",B2335)+2,FIND(".",B2335)-FIND(",",B2335))</f>
        <v xml:space="preserve">Mrs. </v>
      </c>
      <c r="D2335" s="8" t="str">
        <f>TRIM(MID(B2335,FIND(".",B2335)+1,LEN(B2335)))</f>
        <v>Lauren</v>
      </c>
      <c r="E2335" s="8" t="str">
        <f>LEFT(B2335,FIND(",",B2335)-1)</f>
        <v>Deady</v>
      </c>
      <c r="F2335" s="8" t="str">
        <f>CONCATENATE(C2335,"",D2335," ",E2335)</f>
        <v>Mrs. Lauren Deady</v>
      </c>
    </row>
    <row r="2336" spans="1:6" x14ac:dyDescent="0.3">
      <c r="A2336" s="10" t="s">
        <v>1998</v>
      </c>
      <c r="B2336" s="10" t="s">
        <v>1999</v>
      </c>
      <c r="C2336" s="14" t="str">
        <f>MID(B2336,FIND(",",B2336)+2,FIND(".",B2336)-FIND(",",B2336))</f>
        <v xml:space="preserve">Mr. </v>
      </c>
      <c r="D2336" s="8" t="str">
        <f>TRIM(MID(B2336,FIND(".",B2336)+1,LEN(B2336)))</f>
        <v>Jonathon M.</v>
      </c>
      <c r="E2336" s="8" t="str">
        <f>LEFT(B2336,FIND(",",B2336)-1)</f>
        <v>Campbell</v>
      </c>
      <c r="F2336" s="8" t="str">
        <f>CONCATENATE(C2336,"",D2336," ",E2336)</f>
        <v>Mr. Jonathon M. Campbell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6986-4224-4C22-A6C7-6BAD39737B75}">
  <dimension ref="A3:D7"/>
  <sheetViews>
    <sheetView workbookViewId="0">
      <selection activeCell="A3" sqref="A3"/>
    </sheetView>
  </sheetViews>
  <sheetFormatPr defaultRowHeight="14.4" x14ac:dyDescent="0.3"/>
  <cols>
    <col min="1" max="1" width="12.44140625" bestFit="1" customWidth="1"/>
    <col min="2" max="2" width="15.5546875" bestFit="1" customWidth="1"/>
    <col min="3" max="3" width="3.88671875" bestFit="1" customWidth="1"/>
    <col min="4" max="4" width="10.5546875" bestFit="1" customWidth="1"/>
  </cols>
  <sheetData>
    <row r="3" spans="1:4" x14ac:dyDescent="0.3">
      <c r="B3" s="42" t="s">
        <v>4742</v>
      </c>
    </row>
    <row r="4" spans="1:4" x14ac:dyDescent="0.3">
      <c r="A4" s="42" t="s">
        <v>4740</v>
      </c>
      <c r="B4" t="s">
        <v>4716</v>
      </c>
      <c r="C4" t="s">
        <v>4719</v>
      </c>
      <c r="D4" t="s">
        <v>4741</v>
      </c>
    </row>
    <row r="5" spans="1:4" x14ac:dyDescent="0.3">
      <c r="A5" s="37" t="s">
        <v>4716</v>
      </c>
    </row>
    <row r="6" spans="1:4" x14ac:dyDescent="0.3">
      <c r="A6" s="37" t="s">
        <v>4717</v>
      </c>
    </row>
    <row r="7" spans="1:4" x14ac:dyDescent="0.3">
      <c r="A7" s="37" t="s">
        <v>4741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B6873-BFB4-4522-A957-D5472DA70B1D}">
  <dimension ref="A1:Q1003"/>
  <sheetViews>
    <sheetView workbookViewId="0"/>
  </sheetViews>
  <sheetFormatPr defaultRowHeight="14.4" x14ac:dyDescent="0.3"/>
  <cols>
    <col min="1" max="1" width="19.77734375" bestFit="1" customWidth="1"/>
    <col min="2" max="2" width="18.5546875" bestFit="1" customWidth="1"/>
    <col min="3" max="3" width="12.44140625" bestFit="1" customWidth="1"/>
    <col min="4" max="4" width="15.109375" bestFit="1" customWidth="1"/>
    <col min="5" max="5" width="19.77734375" bestFit="1" customWidth="1"/>
    <col min="6" max="6" width="22.5546875" bestFit="1" customWidth="1"/>
    <col min="7" max="7" width="21.44140625" bestFit="1" customWidth="1"/>
    <col min="8" max="8" width="30.88671875" bestFit="1" customWidth="1"/>
    <col min="9" max="9" width="15.6640625" bestFit="1" customWidth="1"/>
    <col min="10" max="10" width="21" bestFit="1" customWidth="1"/>
    <col min="11" max="11" width="22.6640625" bestFit="1" customWidth="1"/>
    <col min="12" max="12" width="19.6640625" bestFit="1" customWidth="1"/>
    <col min="13" max="13" width="15.88671875" bestFit="1" customWidth="1"/>
    <col min="14" max="14" width="19.88671875" bestFit="1" customWidth="1"/>
    <col min="15" max="16" width="16" bestFit="1" customWidth="1"/>
    <col min="17" max="17" width="12.33203125" bestFit="1" customWidth="1"/>
  </cols>
  <sheetData>
    <row r="1" spans="1:17" x14ac:dyDescent="0.3">
      <c r="A1" s="44" t="s">
        <v>6528</v>
      </c>
    </row>
    <row r="3" spans="1:17" x14ac:dyDescent="0.3">
      <c r="A3" t="s">
        <v>4748</v>
      </c>
      <c r="B3" t="s">
        <v>4749</v>
      </c>
      <c r="C3" t="s">
        <v>4750</v>
      </c>
      <c r="D3" t="s">
        <v>4751</v>
      </c>
      <c r="E3" t="s">
        <v>4752</v>
      </c>
      <c r="F3" t="s">
        <v>4753</v>
      </c>
      <c r="G3" t="s">
        <v>4754</v>
      </c>
      <c r="H3" t="s">
        <v>4755</v>
      </c>
      <c r="I3" t="s">
        <v>4756</v>
      </c>
      <c r="J3" t="s">
        <v>4757</v>
      </c>
      <c r="K3" t="s">
        <v>4758</v>
      </c>
      <c r="L3" t="s">
        <v>4759</v>
      </c>
      <c r="M3" t="s">
        <v>4760</v>
      </c>
      <c r="N3" t="s">
        <v>4761</v>
      </c>
      <c r="O3" t="s">
        <v>4762</v>
      </c>
      <c r="P3" t="s">
        <v>4763</v>
      </c>
      <c r="Q3" t="s">
        <v>4764</v>
      </c>
    </row>
    <row r="4" spans="1:17" x14ac:dyDescent="0.3">
      <c r="A4" t="s">
        <v>4570</v>
      </c>
      <c r="B4" t="s">
        <v>4765</v>
      </c>
      <c r="C4">
        <v>41.14</v>
      </c>
      <c r="D4">
        <v>6.02</v>
      </c>
      <c r="E4" t="s">
        <v>4716</v>
      </c>
      <c r="F4" t="s">
        <v>4717</v>
      </c>
      <c r="G4" t="s">
        <v>4716</v>
      </c>
      <c r="H4" t="s">
        <v>4718</v>
      </c>
      <c r="I4" t="s">
        <v>4716</v>
      </c>
      <c r="J4" t="s">
        <v>4745</v>
      </c>
      <c r="K4" t="s">
        <v>4766</v>
      </c>
      <c r="L4" t="s">
        <v>4767</v>
      </c>
      <c r="M4">
        <v>1146.8</v>
      </c>
      <c r="N4" t="s">
        <v>4681</v>
      </c>
      <c r="O4" t="s">
        <v>4681</v>
      </c>
      <c r="P4" t="s">
        <v>4682</v>
      </c>
      <c r="Q4">
        <v>10</v>
      </c>
    </row>
    <row r="5" spans="1:17" x14ac:dyDescent="0.3">
      <c r="A5" t="s">
        <v>4566</v>
      </c>
      <c r="B5" t="s">
        <v>4768</v>
      </c>
      <c r="C5">
        <v>43.01</v>
      </c>
      <c r="D5">
        <v>5.44</v>
      </c>
      <c r="E5" t="s">
        <v>4716</v>
      </c>
      <c r="F5" t="s">
        <v>4717</v>
      </c>
      <c r="G5" t="s">
        <v>4716</v>
      </c>
      <c r="H5" t="s">
        <v>4718</v>
      </c>
      <c r="I5" t="s">
        <v>4716</v>
      </c>
      <c r="J5" t="s">
        <v>4745</v>
      </c>
      <c r="K5" t="s">
        <v>4769</v>
      </c>
      <c r="L5" t="s">
        <v>4770</v>
      </c>
      <c r="M5">
        <v>1149.4000000000001</v>
      </c>
      <c r="N5" t="s">
        <v>4681</v>
      </c>
      <c r="O5" t="s">
        <v>4681</v>
      </c>
      <c r="P5" t="s">
        <v>4682</v>
      </c>
      <c r="Q5">
        <v>18</v>
      </c>
    </row>
    <row r="6" spans="1:17" x14ac:dyDescent="0.3">
      <c r="A6" t="s">
        <v>4554</v>
      </c>
      <c r="B6" t="s">
        <v>4771</v>
      </c>
      <c r="C6">
        <v>22.79</v>
      </c>
      <c r="D6">
        <v>6.15</v>
      </c>
      <c r="E6" t="s">
        <v>4717</v>
      </c>
      <c r="F6" t="s">
        <v>4716</v>
      </c>
      <c r="G6" t="s">
        <v>4719</v>
      </c>
      <c r="H6" t="s">
        <v>4718</v>
      </c>
      <c r="I6" t="s">
        <v>4716</v>
      </c>
      <c r="J6" t="s">
        <v>4744</v>
      </c>
      <c r="K6" t="s">
        <v>4766</v>
      </c>
      <c r="L6" t="s">
        <v>4772</v>
      </c>
      <c r="M6">
        <v>1178.07</v>
      </c>
      <c r="N6" t="s">
        <v>4681</v>
      </c>
      <c r="O6" t="s">
        <v>4681</v>
      </c>
      <c r="P6" t="s">
        <v>4682</v>
      </c>
      <c r="Q6">
        <v>28</v>
      </c>
    </row>
    <row r="7" spans="1:17" x14ac:dyDescent="0.3">
      <c r="A7" t="s">
        <v>4536</v>
      </c>
      <c r="B7" t="s">
        <v>4773</v>
      </c>
      <c r="C7">
        <v>21.98</v>
      </c>
      <c r="D7">
        <v>7.03</v>
      </c>
      <c r="E7" t="s">
        <v>4716</v>
      </c>
      <c r="F7" t="s">
        <v>4716</v>
      </c>
      <c r="G7" t="s">
        <v>4716</v>
      </c>
      <c r="H7" t="s">
        <v>4774</v>
      </c>
      <c r="I7" t="s">
        <v>4716</v>
      </c>
      <c r="J7" t="s">
        <v>4744</v>
      </c>
      <c r="K7" t="s">
        <v>4775</v>
      </c>
      <c r="L7" t="s">
        <v>4776</v>
      </c>
      <c r="M7">
        <v>1237</v>
      </c>
      <c r="N7" t="s">
        <v>4681</v>
      </c>
      <c r="O7" t="s">
        <v>4681</v>
      </c>
      <c r="P7" t="s">
        <v>4682</v>
      </c>
      <c r="Q7">
        <v>12</v>
      </c>
    </row>
    <row r="8" spans="1:17" x14ac:dyDescent="0.3">
      <c r="A8" t="s">
        <v>4532</v>
      </c>
      <c r="B8" t="s">
        <v>4777</v>
      </c>
      <c r="C8">
        <v>21.87</v>
      </c>
      <c r="D8">
        <v>8.59</v>
      </c>
      <c r="E8" t="s">
        <v>4716</v>
      </c>
      <c r="F8" t="s">
        <v>4716</v>
      </c>
      <c r="G8" t="s">
        <v>4716</v>
      </c>
      <c r="H8" t="s">
        <v>4774</v>
      </c>
      <c r="I8" t="s">
        <v>4716</v>
      </c>
      <c r="J8" t="s">
        <v>4744</v>
      </c>
      <c r="K8" t="s">
        <v>4775</v>
      </c>
      <c r="L8" t="s">
        <v>4778</v>
      </c>
      <c r="M8">
        <v>1241</v>
      </c>
      <c r="N8" t="s">
        <v>4681</v>
      </c>
      <c r="O8" t="s">
        <v>4681</v>
      </c>
      <c r="P8" t="s">
        <v>4682</v>
      </c>
      <c r="Q8">
        <v>1</v>
      </c>
    </row>
    <row r="9" spans="1:17" x14ac:dyDescent="0.3">
      <c r="A9" t="s">
        <v>4522</v>
      </c>
      <c r="B9" t="s">
        <v>4779</v>
      </c>
      <c r="C9">
        <v>17.440000000000001</v>
      </c>
      <c r="D9">
        <v>4.42</v>
      </c>
      <c r="E9" t="s">
        <v>4717</v>
      </c>
      <c r="F9" t="s">
        <v>4716</v>
      </c>
      <c r="G9" t="s">
        <v>4719</v>
      </c>
      <c r="H9" t="s">
        <v>4718</v>
      </c>
      <c r="I9" t="s">
        <v>4716</v>
      </c>
      <c r="J9" t="s">
        <v>4747</v>
      </c>
      <c r="K9" t="s">
        <v>4769</v>
      </c>
      <c r="L9" t="s">
        <v>4780</v>
      </c>
      <c r="M9">
        <v>1253</v>
      </c>
      <c r="N9" t="s">
        <v>4681</v>
      </c>
      <c r="O9" t="s">
        <v>4681</v>
      </c>
      <c r="P9" t="s">
        <v>4682</v>
      </c>
      <c r="Q9">
        <v>4</v>
      </c>
    </row>
    <row r="10" spans="1:17" x14ac:dyDescent="0.3">
      <c r="A10" t="s">
        <v>4502</v>
      </c>
      <c r="B10" t="s">
        <v>4781</v>
      </c>
      <c r="C10">
        <v>16.13</v>
      </c>
      <c r="D10">
        <v>5.56</v>
      </c>
      <c r="E10" t="s">
        <v>4716</v>
      </c>
      <c r="F10" t="s">
        <v>4717</v>
      </c>
      <c r="G10" t="s">
        <v>4716</v>
      </c>
      <c r="H10" t="s">
        <v>4718</v>
      </c>
      <c r="I10" t="s">
        <v>4716</v>
      </c>
      <c r="J10" t="s">
        <v>4747</v>
      </c>
      <c r="K10" t="s">
        <v>4769</v>
      </c>
      <c r="L10" t="s">
        <v>4782</v>
      </c>
      <c r="M10">
        <v>1286</v>
      </c>
      <c r="N10" t="s">
        <v>4681</v>
      </c>
      <c r="O10" t="s">
        <v>4681</v>
      </c>
      <c r="P10" t="s">
        <v>4682</v>
      </c>
      <c r="Q10">
        <v>26</v>
      </c>
    </row>
    <row r="11" spans="1:17" x14ac:dyDescent="0.3">
      <c r="A11" t="s">
        <v>4500</v>
      </c>
      <c r="B11" t="s">
        <v>4783</v>
      </c>
      <c r="C11">
        <v>23.88</v>
      </c>
      <c r="D11">
        <v>4.51</v>
      </c>
      <c r="E11" t="s">
        <v>4716</v>
      </c>
      <c r="F11" t="s">
        <v>4716</v>
      </c>
      <c r="G11" t="s">
        <v>4716</v>
      </c>
      <c r="H11" t="s">
        <v>4718</v>
      </c>
      <c r="I11" t="s">
        <v>4716</v>
      </c>
      <c r="J11" t="s">
        <v>4744</v>
      </c>
      <c r="K11" t="s">
        <v>4769</v>
      </c>
      <c r="L11" t="s">
        <v>4784</v>
      </c>
      <c r="M11">
        <v>1290.93</v>
      </c>
      <c r="N11" t="s">
        <v>4681</v>
      </c>
      <c r="O11" t="s">
        <v>4681</v>
      </c>
      <c r="P11" t="s">
        <v>4682</v>
      </c>
      <c r="Q11">
        <v>4</v>
      </c>
    </row>
    <row r="12" spans="1:17" x14ac:dyDescent="0.3">
      <c r="A12" t="s">
        <v>4494</v>
      </c>
      <c r="B12" t="s">
        <v>4785</v>
      </c>
      <c r="C12">
        <v>20.43</v>
      </c>
      <c r="D12">
        <v>4.54</v>
      </c>
      <c r="E12" t="s">
        <v>4716</v>
      </c>
      <c r="F12" t="s">
        <v>4716</v>
      </c>
      <c r="G12" t="s">
        <v>4716</v>
      </c>
      <c r="H12" t="s">
        <v>4774</v>
      </c>
      <c r="I12" t="s">
        <v>4716</v>
      </c>
      <c r="J12" t="s">
        <v>4744</v>
      </c>
      <c r="K12" t="s">
        <v>4769</v>
      </c>
      <c r="L12" t="s">
        <v>4786</v>
      </c>
      <c r="M12">
        <v>1304</v>
      </c>
      <c r="N12" t="s">
        <v>4681</v>
      </c>
      <c r="O12" t="s">
        <v>4681</v>
      </c>
      <c r="P12" t="s">
        <v>4682</v>
      </c>
      <c r="Q12">
        <v>2</v>
      </c>
    </row>
    <row r="13" spans="1:17" x14ac:dyDescent="0.3">
      <c r="A13" t="s">
        <v>4492</v>
      </c>
      <c r="B13" t="s">
        <v>4787</v>
      </c>
      <c r="C13">
        <v>20.88</v>
      </c>
      <c r="D13">
        <v>7.4</v>
      </c>
      <c r="E13" t="s">
        <v>4716</v>
      </c>
      <c r="F13" t="s">
        <v>4716</v>
      </c>
      <c r="G13" t="s">
        <v>4716</v>
      </c>
      <c r="H13" t="s">
        <v>4774</v>
      </c>
      <c r="I13" t="s">
        <v>4716</v>
      </c>
      <c r="J13" t="s">
        <v>4744</v>
      </c>
      <c r="K13" t="s">
        <v>4775</v>
      </c>
      <c r="L13" t="s">
        <v>4788</v>
      </c>
      <c r="M13">
        <v>1315</v>
      </c>
      <c r="N13" t="s">
        <v>4681</v>
      </c>
      <c r="O13" t="s">
        <v>4681</v>
      </c>
      <c r="P13" t="s">
        <v>4682</v>
      </c>
      <c r="Q13">
        <v>13</v>
      </c>
    </row>
    <row r="14" spans="1:17" x14ac:dyDescent="0.3">
      <c r="A14" t="s">
        <v>4478</v>
      </c>
      <c r="B14" t="s">
        <v>4789</v>
      </c>
      <c r="C14">
        <v>18.579999999999998</v>
      </c>
      <c r="D14">
        <v>6.22</v>
      </c>
      <c r="E14" t="s">
        <v>4716</v>
      </c>
      <c r="F14" t="s">
        <v>4716</v>
      </c>
      <c r="G14" t="s">
        <v>4716</v>
      </c>
      <c r="H14" t="s">
        <v>4774</v>
      </c>
      <c r="I14" t="s">
        <v>4716</v>
      </c>
      <c r="J14" t="s">
        <v>4744</v>
      </c>
      <c r="K14" t="s">
        <v>4766</v>
      </c>
      <c r="L14" t="s">
        <v>4790</v>
      </c>
      <c r="M14">
        <v>1389</v>
      </c>
      <c r="N14" t="s">
        <v>4681</v>
      </c>
      <c r="O14" t="s">
        <v>4681</v>
      </c>
      <c r="P14" t="s">
        <v>4682</v>
      </c>
      <c r="Q14">
        <v>6</v>
      </c>
    </row>
    <row r="15" spans="1:17" x14ac:dyDescent="0.3">
      <c r="A15" t="s">
        <v>4476</v>
      </c>
      <c r="B15" t="s">
        <v>4791</v>
      </c>
      <c r="C15">
        <v>18.5</v>
      </c>
      <c r="D15">
        <v>11.84</v>
      </c>
      <c r="E15" t="s">
        <v>4716</v>
      </c>
      <c r="F15" t="s">
        <v>4716</v>
      </c>
      <c r="G15" t="s">
        <v>4716</v>
      </c>
      <c r="H15" t="s">
        <v>4774</v>
      </c>
      <c r="I15" t="s">
        <v>4716</v>
      </c>
      <c r="J15" t="s">
        <v>4744</v>
      </c>
      <c r="K15" t="s">
        <v>4775</v>
      </c>
      <c r="L15" t="s">
        <v>4792</v>
      </c>
      <c r="M15">
        <v>1390</v>
      </c>
      <c r="N15" t="s">
        <v>4681</v>
      </c>
      <c r="O15" t="s">
        <v>4681</v>
      </c>
      <c r="P15" t="s">
        <v>4682</v>
      </c>
      <c r="Q15">
        <v>14</v>
      </c>
    </row>
    <row r="16" spans="1:17" x14ac:dyDescent="0.3">
      <c r="A16" t="s">
        <v>4472</v>
      </c>
      <c r="B16" t="s">
        <v>4793</v>
      </c>
      <c r="C16">
        <v>24.59</v>
      </c>
      <c r="D16">
        <v>4.38</v>
      </c>
      <c r="E16" t="s">
        <v>4716</v>
      </c>
      <c r="F16" t="s">
        <v>4716</v>
      </c>
      <c r="G16" t="s">
        <v>4716</v>
      </c>
      <c r="H16" t="s">
        <v>4718</v>
      </c>
      <c r="I16" t="s">
        <v>4716</v>
      </c>
      <c r="J16" t="s">
        <v>4744</v>
      </c>
      <c r="K16" t="s">
        <v>4769</v>
      </c>
      <c r="L16" t="s">
        <v>4794</v>
      </c>
      <c r="M16">
        <v>1400.44</v>
      </c>
      <c r="N16" t="s">
        <v>4681</v>
      </c>
      <c r="O16" t="s">
        <v>4681</v>
      </c>
      <c r="P16" t="s">
        <v>4682</v>
      </c>
      <c r="Q16">
        <v>5</v>
      </c>
    </row>
    <row r="17" spans="1:17" x14ac:dyDescent="0.3">
      <c r="A17" t="s">
        <v>4466</v>
      </c>
      <c r="B17" t="s">
        <v>4795</v>
      </c>
      <c r="C17">
        <v>20.58</v>
      </c>
      <c r="D17">
        <v>5.64</v>
      </c>
      <c r="E17" t="s">
        <v>4717</v>
      </c>
      <c r="F17" t="s">
        <v>4716</v>
      </c>
      <c r="G17" t="s">
        <v>4716</v>
      </c>
      <c r="H17" t="s">
        <v>4774</v>
      </c>
      <c r="I17" t="s">
        <v>4716</v>
      </c>
      <c r="J17" t="s">
        <v>4744</v>
      </c>
      <c r="K17" t="s">
        <v>4769</v>
      </c>
      <c r="L17" t="s">
        <v>4796</v>
      </c>
      <c r="M17">
        <v>1421</v>
      </c>
      <c r="N17" t="s">
        <v>4681</v>
      </c>
      <c r="O17" t="s">
        <v>4681</v>
      </c>
      <c r="P17" t="s">
        <v>4682</v>
      </c>
      <c r="Q17">
        <v>23</v>
      </c>
    </row>
    <row r="18" spans="1:17" x14ac:dyDescent="0.3">
      <c r="A18" t="s">
        <v>4464</v>
      </c>
      <c r="B18" t="s">
        <v>4797</v>
      </c>
      <c r="C18">
        <v>16.670000000000002</v>
      </c>
      <c r="D18">
        <v>4.7</v>
      </c>
      <c r="E18" t="s">
        <v>4717</v>
      </c>
      <c r="F18" t="s">
        <v>4716</v>
      </c>
      <c r="G18" t="s">
        <v>4719</v>
      </c>
      <c r="H18" t="s">
        <v>4718</v>
      </c>
      <c r="I18" t="s">
        <v>4716</v>
      </c>
      <c r="J18" t="s">
        <v>4747</v>
      </c>
      <c r="K18" t="s">
        <v>4769</v>
      </c>
      <c r="L18" t="s">
        <v>4798</v>
      </c>
      <c r="M18">
        <v>1422</v>
      </c>
      <c r="N18" t="s">
        <v>4681</v>
      </c>
      <c r="O18" t="s">
        <v>4681</v>
      </c>
      <c r="P18" t="s">
        <v>4682</v>
      </c>
      <c r="Q18">
        <v>5</v>
      </c>
    </row>
    <row r="19" spans="1:17" x14ac:dyDescent="0.3">
      <c r="A19" t="s">
        <v>4462</v>
      </c>
      <c r="B19" t="s">
        <v>4799</v>
      </c>
      <c r="C19">
        <v>17.940000000000001</v>
      </c>
      <c r="D19">
        <v>4.1900000000000004</v>
      </c>
      <c r="E19" t="s">
        <v>4716</v>
      </c>
      <c r="F19" t="s">
        <v>4717</v>
      </c>
      <c r="G19" t="s">
        <v>4716</v>
      </c>
      <c r="H19" t="s">
        <v>4718</v>
      </c>
      <c r="I19" t="s">
        <v>4716</v>
      </c>
      <c r="J19" t="s">
        <v>4747</v>
      </c>
      <c r="K19" t="s">
        <v>4769</v>
      </c>
      <c r="L19" t="s">
        <v>4800</v>
      </c>
      <c r="M19">
        <v>1438</v>
      </c>
      <c r="N19" t="s">
        <v>4681</v>
      </c>
      <c r="O19" t="s">
        <v>4681</v>
      </c>
      <c r="P19" t="s">
        <v>4682</v>
      </c>
      <c r="Q19">
        <v>1</v>
      </c>
    </row>
    <row r="20" spans="1:17" x14ac:dyDescent="0.3">
      <c r="A20" t="s">
        <v>4458</v>
      </c>
      <c r="B20" t="s">
        <v>4801</v>
      </c>
      <c r="C20">
        <v>19.39</v>
      </c>
      <c r="D20">
        <v>5.59</v>
      </c>
      <c r="E20" t="s">
        <v>4716</v>
      </c>
      <c r="F20" t="s">
        <v>4716</v>
      </c>
      <c r="G20" t="s">
        <v>4719</v>
      </c>
      <c r="H20" t="s">
        <v>4718</v>
      </c>
      <c r="I20" t="s">
        <v>4716</v>
      </c>
      <c r="J20" t="s">
        <v>4744</v>
      </c>
      <c r="K20" t="s">
        <v>4769</v>
      </c>
      <c r="L20" t="s">
        <v>4802</v>
      </c>
      <c r="M20">
        <v>1467</v>
      </c>
      <c r="N20" t="s">
        <v>4681</v>
      </c>
      <c r="O20" t="s">
        <v>4681</v>
      </c>
      <c r="P20" t="s">
        <v>4682</v>
      </c>
      <c r="Q20">
        <v>20</v>
      </c>
    </row>
    <row r="21" spans="1:17" x14ac:dyDescent="0.3">
      <c r="A21" t="s">
        <v>4450</v>
      </c>
      <c r="B21" t="s">
        <v>4803</v>
      </c>
      <c r="C21">
        <v>18.36</v>
      </c>
      <c r="D21">
        <v>5.96</v>
      </c>
      <c r="E21" t="s">
        <v>4716</v>
      </c>
      <c r="F21" t="s">
        <v>4716</v>
      </c>
      <c r="G21" t="s">
        <v>4716</v>
      </c>
      <c r="H21" t="s">
        <v>4718</v>
      </c>
      <c r="I21" t="s">
        <v>4716</v>
      </c>
      <c r="J21" t="s">
        <v>4747</v>
      </c>
      <c r="K21" t="s">
        <v>4766</v>
      </c>
      <c r="L21" t="s">
        <v>4804</v>
      </c>
      <c r="M21">
        <v>1497</v>
      </c>
      <c r="N21" t="s">
        <v>4681</v>
      </c>
      <c r="O21" t="s">
        <v>4681</v>
      </c>
      <c r="P21" t="s">
        <v>4682</v>
      </c>
      <c r="Q21">
        <v>19</v>
      </c>
    </row>
    <row r="22" spans="1:17" x14ac:dyDescent="0.3">
      <c r="A22" t="s">
        <v>4444</v>
      </c>
      <c r="B22" t="s">
        <v>4805</v>
      </c>
      <c r="C22">
        <v>35.53</v>
      </c>
      <c r="D22">
        <v>4.55</v>
      </c>
      <c r="E22" t="s">
        <v>4717</v>
      </c>
      <c r="F22" t="s">
        <v>4716</v>
      </c>
      <c r="G22" t="s">
        <v>4716</v>
      </c>
      <c r="H22" t="s">
        <v>4774</v>
      </c>
      <c r="I22" t="s">
        <v>4716</v>
      </c>
      <c r="J22" t="s">
        <v>4745</v>
      </c>
      <c r="K22" t="s">
        <v>4769</v>
      </c>
      <c r="L22" t="s">
        <v>4806</v>
      </c>
      <c r="M22">
        <v>1532.47</v>
      </c>
      <c r="N22" t="s">
        <v>4681</v>
      </c>
      <c r="O22" t="s">
        <v>4681</v>
      </c>
      <c r="P22" t="s">
        <v>4682</v>
      </c>
      <c r="Q22">
        <v>2</v>
      </c>
    </row>
    <row r="23" spans="1:17" x14ac:dyDescent="0.3">
      <c r="A23" t="s">
        <v>4442</v>
      </c>
      <c r="B23" t="s">
        <v>4807</v>
      </c>
      <c r="C23">
        <v>36.85</v>
      </c>
      <c r="D23">
        <v>4.3600000000000003</v>
      </c>
      <c r="E23" t="s">
        <v>4717</v>
      </c>
      <c r="F23" t="s">
        <v>4716</v>
      </c>
      <c r="G23" t="s">
        <v>4716</v>
      </c>
      <c r="H23" t="s">
        <v>4774</v>
      </c>
      <c r="I23" t="s">
        <v>4716</v>
      </c>
      <c r="J23" t="s">
        <v>4745</v>
      </c>
      <c r="K23" t="s">
        <v>4769</v>
      </c>
      <c r="L23" t="s">
        <v>4808</v>
      </c>
      <c r="M23">
        <v>1534.3</v>
      </c>
      <c r="N23" t="s">
        <v>4681</v>
      </c>
      <c r="O23" t="s">
        <v>4681</v>
      </c>
      <c r="P23" t="s">
        <v>4682</v>
      </c>
      <c r="Q23">
        <v>5</v>
      </c>
    </row>
    <row r="24" spans="1:17" x14ac:dyDescent="0.3">
      <c r="A24" t="s">
        <v>4430</v>
      </c>
      <c r="B24" t="s">
        <v>4809</v>
      </c>
      <c r="C24">
        <v>31.13</v>
      </c>
      <c r="D24">
        <v>6.01</v>
      </c>
      <c r="E24" t="s">
        <v>4716</v>
      </c>
      <c r="F24" t="s">
        <v>4717</v>
      </c>
      <c r="G24" t="s">
        <v>4716</v>
      </c>
      <c r="H24" t="s">
        <v>4718</v>
      </c>
      <c r="I24" t="s">
        <v>4716</v>
      </c>
      <c r="J24" t="s">
        <v>4745</v>
      </c>
      <c r="K24" t="s">
        <v>4766</v>
      </c>
      <c r="L24" t="s">
        <v>4810</v>
      </c>
      <c r="M24">
        <v>1621.88</v>
      </c>
      <c r="N24" t="s">
        <v>4681</v>
      </c>
      <c r="O24" t="s">
        <v>4681</v>
      </c>
      <c r="P24" t="s">
        <v>4682</v>
      </c>
      <c r="Q24">
        <v>21</v>
      </c>
    </row>
    <row r="25" spans="1:17" x14ac:dyDescent="0.3">
      <c r="A25" t="s">
        <v>4420</v>
      </c>
      <c r="B25" t="s">
        <v>4811</v>
      </c>
      <c r="C25">
        <v>36.85</v>
      </c>
      <c r="D25">
        <v>5.49</v>
      </c>
      <c r="E25" t="s">
        <v>4716</v>
      </c>
      <c r="F25" t="s">
        <v>4717</v>
      </c>
      <c r="G25" t="s">
        <v>4716</v>
      </c>
      <c r="H25" t="s">
        <v>4718</v>
      </c>
      <c r="I25" t="s">
        <v>4716</v>
      </c>
      <c r="J25" t="s">
        <v>4745</v>
      </c>
      <c r="K25" t="s">
        <v>4769</v>
      </c>
      <c r="L25" t="s">
        <v>4812</v>
      </c>
      <c r="M25">
        <v>1629.83</v>
      </c>
      <c r="N25" t="s">
        <v>4681</v>
      </c>
      <c r="O25" t="s">
        <v>4681</v>
      </c>
      <c r="P25" t="s">
        <v>4682</v>
      </c>
      <c r="Q25">
        <v>4</v>
      </c>
    </row>
    <row r="26" spans="1:17" x14ac:dyDescent="0.3">
      <c r="A26" t="s">
        <v>4410</v>
      </c>
      <c r="B26" t="s">
        <v>4813</v>
      </c>
      <c r="C26">
        <v>39.159999999999997</v>
      </c>
      <c r="D26">
        <v>5.81</v>
      </c>
      <c r="E26" t="s">
        <v>4716</v>
      </c>
      <c r="F26" t="s">
        <v>4717</v>
      </c>
      <c r="G26" t="s">
        <v>4716</v>
      </c>
      <c r="H26" t="s">
        <v>4718</v>
      </c>
      <c r="I26" t="s">
        <v>4716</v>
      </c>
      <c r="J26" t="s">
        <v>4745</v>
      </c>
      <c r="K26" t="s">
        <v>4766</v>
      </c>
      <c r="L26" t="s">
        <v>4814</v>
      </c>
      <c r="M26">
        <v>1633.04</v>
      </c>
      <c r="N26" t="s">
        <v>4681</v>
      </c>
      <c r="O26" t="s">
        <v>4681</v>
      </c>
      <c r="P26" t="s">
        <v>4682</v>
      </c>
      <c r="Q26">
        <v>13</v>
      </c>
    </row>
    <row r="27" spans="1:17" x14ac:dyDescent="0.3">
      <c r="A27" t="s">
        <v>4406</v>
      </c>
      <c r="B27" t="s">
        <v>4815</v>
      </c>
      <c r="C27">
        <v>40.26</v>
      </c>
      <c r="D27">
        <v>5.52</v>
      </c>
      <c r="E27" t="s">
        <v>4716</v>
      </c>
      <c r="F27" t="s">
        <v>4717</v>
      </c>
      <c r="G27" t="s">
        <v>4716</v>
      </c>
      <c r="H27" t="s">
        <v>4718</v>
      </c>
      <c r="I27" t="s">
        <v>4716</v>
      </c>
      <c r="J27" t="s">
        <v>4745</v>
      </c>
      <c r="K27" t="s">
        <v>4769</v>
      </c>
      <c r="L27" t="s">
        <v>4816</v>
      </c>
      <c r="M27">
        <v>1634.57</v>
      </c>
      <c r="N27" t="s">
        <v>4681</v>
      </c>
      <c r="O27" t="s">
        <v>4681</v>
      </c>
      <c r="P27" t="s">
        <v>4682</v>
      </c>
      <c r="Q27">
        <v>13</v>
      </c>
    </row>
    <row r="28" spans="1:17" x14ac:dyDescent="0.3">
      <c r="A28" t="s">
        <v>4396</v>
      </c>
      <c r="B28" t="s">
        <v>4817</v>
      </c>
      <c r="C28">
        <v>26.84</v>
      </c>
      <c r="D28">
        <v>5.99</v>
      </c>
      <c r="E28" t="s">
        <v>4717</v>
      </c>
      <c r="F28" t="s">
        <v>4717</v>
      </c>
      <c r="G28" t="s">
        <v>4716</v>
      </c>
      <c r="H28" t="s">
        <v>4718</v>
      </c>
      <c r="I28" t="s">
        <v>4716</v>
      </c>
      <c r="J28" t="s">
        <v>4746</v>
      </c>
      <c r="K28" t="s">
        <v>4766</v>
      </c>
      <c r="L28" t="s">
        <v>4818</v>
      </c>
      <c r="M28">
        <v>1665</v>
      </c>
      <c r="N28" t="s">
        <v>4681</v>
      </c>
      <c r="O28" t="s">
        <v>4681</v>
      </c>
      <c r="P28" t="s">
        <v>4682</v>
      </c>
      <c r="Q28">
        <v>23</v>
      </c>
    </row>
    <row r="29" spans="1:17" x14ac:dyDescent="0.3">
      <c r="A29" t="s">
        <v>4394</v>
      </c>
      <c r="B29" t="s">
        <v>4819</v>
      </c>
      <c r="C29">
        <v>33.770000000000003</v>
      </c>
      <c r="D29">
        <v>6</v>
      </c>
      <c r="E29" t="s">
        <v>4716</v>
      </c>
      <c r="F29" t="s">
        <v>4717</v>
      </c>
      <c r="G29" t="s">
        <v>4716</v>
      </c>
      <c r="H29" t="s">
        <v>4718</v>
      </c>
      <c r="I29" t="s">
        <v>4716</v>
      </c>
      <c r="J29" t="s">
        <v>4745</v>
      </c>
      <c r="K29" t="s">
        <v>4766</v>
      </c>
      <c r="L29" t="s">
        <v>4820</v>
      </c>
      <c r="M29">
        <v>1674.63</v>
      </c>
      <c r="N29" t="s">
        <v>4681</v>
      </c>
      <c r="O29" t="s">
        <v>4681</v>
      </c>
      <c r="P29" t="s">
        <v>4682</v>
      </c>
      <c r="Q29">
        <v>10</v>
      </c>
    </row>
    <row r="30" spans="1:17" x14ac:dyDescent="0.3">
      <c r="A30" t="s">
        <v>4242</v>
      </c>
      <c r="B30" t="s">
        <v>4821</v>
      </c>
      <c r="C30">
        <v>28.82</v>
      </c>
      <c r="D30">
        <v>5.59</v>
      </c>
      <c r="E30" t="s">
        <v>4716</v>
      </c>
      <c r="F30" t="s">
        <v>4717</v>
      </c>
      <c r="G30" t="s">
        <v>4716</v>
      </c>
      <c r="H30" t="s">
        <v>4718</v>
      </c>
      <c r="I30" t="s">
        <v>4716</v>
      </c>
      <c r="J30" t="s">
        <v>4746</v>
      </c>
      <c r="K30" t="s">
        <v>4769</v>
      </c>
      <c r="L30" t="s">
        <v>4822</v>
      </c>
      <c r="M30">
        <v>2156.75</v>
      </c>
      <c r="N30" t="s">
        <v>4681</v>
      </c>
      <c r="O30" t="s">
        <v>4681</v>
      </c>
      <c r="P30" t="s">
        <v>4682</v>
      </c>
      <c r="Q30">
        <v>10</v>
      </c>
    </row>
    <row r="31" spans="1:17" x14ac:dyDescent="0.3">
      <c r="A31" t="s">
        <v>4238</v>
      </c>
      <c r="B31" t="s">
        <v>4823</v>
      </c>
      <c r="C31">
        <v>23.83</v>
      </c>
      <c r="D31">
        <v>5.68</v>
      </c>
      <c r="E31" t="s">
        <v>4716</v>
      </c>
      <c r="F31" t="s">
        <v>4716</v>
      </c>
      <c r="G31" t="s">
        <v>4716</v>
      </c>
      <c r="H31" t="s">
        <v>4774</v>
      </c>
      <c r="I31" t="s">
        <v>4716</v>
      </c>
      <c r="J31" t="s">
        <v>4744</v>
      </c>
      <c r="K31" t="s">
        <v>4769</v>
      </c>
      <c r="L31" t="s">
        <v>4824</v>
      </c>
      <c r="M31">
        <v>2170.08</v>
      </c>
      <c r="N31" t="s">
        <v>4681</v>
      </c>
      <c r="O31" t="s">
        <v>4681</v>
      </c>
      <c r="P31" t="s">
        <v>4682</v>
      </c>
      <c r="Q31">
        <v>27</v>
      </c>
    </row>
    <row r="32" spans="1:17" x14ac:dyDescent="0.3">
      <c r="A32" t="s">
        <v>4216</v>
      </c>
      <c r="B32" t="s">
        <v>4825</v>
      </c>
      <c r="C32">
        <v>23.57</v>
      </c>
      <c r="D32">
        <v>6.14</v>
      </c>
      <c r="E32" t="s">
        <v>4716</v>
      </c>
      <c r="F32" t="s">
        <v>4716</v>
      </c>
      <c r="G32" t="s">
        <v>4716</v>
      </c>
      <c r="H32" t="s">
        <v>4774</v>
      </c>
      <c r="I32" t="s">
        <v>4716</v>
      </c>
      <c r="J32" t="s">
        <v>4744</v>
      </c>
      <c r="K32" t="s">
        <v>4766</v>
      </c>
      <c r="L32" t="s">
        <v>4826</v>
      </c>
      <c r="M32">
        <v>2213.21</v>
      </c>
      <c r="N32" t="s">
        <v>4681</v>
      </c>
      <c r="O32" t="s">
        <v>4681</v>
      </c>
      <c r="P32" t="s">
        <v>4682</v>
      </c>
      <c r="Q32">
        <v>17</v>
      </c>
    </row>
    <row r="33" spans="1:17" x14ac:dyDescent="0.3">
      <c r="A33" t="s">
        <v>4160</v>
      </c>
      <c r="B33" t="s">
        <v>4827</v>
      </c>
      <c r="C33">
        <v>39.49</v>
      </c>
      <c r="D33">
        <v>4.8099999999999996</v>
      </c>
      <c r="E33" t="s">
        <v>4716</v>
      </c>
      <c r="F33" t="s">
        <v>4716</v>
      </c>
      <c r="G33" t="s">
        <v>4716</v>
      </c>
      <c r="H33" t="s">
        <v>4718</v>
      </c>
      <c r="I33" t="s">
        <v>4716</v>
      </c>
      <c r="J33" t="s">
        <v>4745</v>
      </c>
      <c r="K33" t="s">
        <v>4769</v>
      </c>
      <c r="L33" t="s">
        <v>4828</v>
      </c>
      <c r="M33">
        <v>2480.98</v>
      </c>
      <c r="N33" t="s">
        <v>4681</v>
      </c>
      <c r="O33" t="s">
        <v>4681</v>
      </c>
      <c r="P33" t="s">
        <v>4682</v>
      </c>
      <c r="Q33">
        <v>20</v>
      </c>
    </row>
    <row r="34" spans="1:17" x14ac:dyDescent="0.3">
      <c r="A34" t="s">
        <v>4118</v>
      </c>
      <c r="B34" t="s">
        <v>4829</v>
      </c>
      <c r="C34">
        <v>24.96</v>
      </c>
      <c r="D34">
        <v>4.57</v>
      </c>
      <c r="E34" t="s">
        <v>4716</v>
      </c>
      <c r="F34" t="s">
        <v>4716</v>
      </c>
      <c r="G34" t="s">
        <v>4716</v>
      </c>
      <c r="H34" t="s">
        <v>4774</v>
      </c>
      <c r="I34" t="s">
        <v>4716</v>
      </c>
      <c r="J34" t="s">
        <v>4746</v>
      </c>
      <c r="K34" t="s">
        <v>4769</v>
      </c>
      <c r="L34" t="s">
        <v>4830</v>
      </c>
      <c r="M34">
        <v>2684.69</v>
      </c>
      <c r="N34" t="s">
        <v>4681</v>
      </c>
      <c r="O34" t="s">
        <v>4681</v>
      </c>
      <c r="P34" t="s">
        <v>4682</v>
      </c>
      <c r="Q34">
        <v>17</v>
      </c>
    </row>
    <row r="35" spans="1:17" x14ac:dyDescent="0.3">
      <c r="A35" t="s">
        <v>3962</v>
      </c>
      <c r="B35" t="s">
        <v>4831</v>
      </c>
      <c r="C35">
        <v>35.53</v>
      </c>
      <c r="D35">
        <v>4.68</v>
      </c>
      <c r="E35" t="s">
        <v>4716</v>
      </c>
      <c r="F35" t="s">
        <v>4716</v>
      </c>
      <c r="G35" t="s">
        <v>4719</v>
      </c>
      <c r="H35" t="s">
        <v>4718</v>
      </c>
      <c r="I35" t="s">
        <v>4716</v>
      </c>
      <c r="J35" t="s">
        <v>4745</v>
      </c>
      <c r="K35" t="s">
        <v>4769</v>
      </c>
      <c r="L35" t="s">
        <v>4832</v>
      </c>
      <c r="M35">
        <v>3366.67</v>
      </c>
      <c r="N35" t="s">
        <v>4681</v>
      </c>
      <c r="O35" t="s">
        <v>4681</v>
      </c>
      <c r="P35" t="s">
        <v>4682</v>
      </c>
      <c r="Q35">
        <v>7</v>
      </c>
    </row>
    <row r="36" spans="1:17" x14ac:dyDescent="0.3">
      <c r="A36" t="s">
        <v>3876</v>
      </c>
      <c r="B36" t="s">
        <v>4768</v>
      </c>
      <c r="C36">
        <v>30.25</v>
      </c>
      <c r="D36">
        <v>4.7699999999999996</v>
      </c>
      <c r="E36" t="s">
        <v>4716</v>
      </c>
      <c r="F36" t="s">
        <v>4716</v>
      </c>
      <c r="G36" t="s">
        <v>4716</v>
      </c>
      <c r="H36" t="s">
        <v>4774</v>
      </c>
      <c r="I36" t="s">
        <v>4716</v>
      </c>
      <c r="J36" t="s">
        <v>4745</v>
      </c>
      <c r="K36" t="s">
        <v>4769</v>
      </c>
      <c r="L36" t="s">
        <v>4833</v>
      </c>
      <c r="M36">
        <v>3704.35</v>
      </c>
      <c r="N36" t="s">
        <v>4681</v>
      </c>
      <c r="O36" t="s">
        <v>4681</v>
      </c>
      <c r="P36" t="s">
        <v>4682</v>
      </c>
      <c r="Q36">
        <v>2</v>
      </c>
    </row>
    <row r="37" spans="1:17" x14ac:dyDescent="0.3">
      <c r="A37" t="s">
        <v>3864</v>
      </c>
      <c r="B37" t="s">
        <v>4834</v>
      </c>
      <c r="C37">
        <v>25.74</v>
      </c>
      <c r="D37">
        <v>5.99</v>
      </c>
      <c r="E37" t="s">
        <v>4716</v>
      </c>
      <c r="F37" t="s">
        <v>4716</v>
      </c>
      <c r="G37" t="s">
        <v>4716</v>
      </c>
      <c r="H37" t="s">
        <v>4774</v>
      </c>
      <c r="I37" t="s">
        <v>4716</v>
      </c>
      <c r="J37" t="s">
        <v>4746</v>
      </c>
      <c r="K37" t="s">
        <v>4766</v>
      </c>
      <c r="L37" t="s">
        <v>4835</v>
      </c>
      <c r="M37">
        <v>3756.62</v>
      </c>
      <c r="N37" t="s">
        <v>4681</v>
      </c>
      <c r="O37" t="s">
        <v>4681</v>
      </c>
      <c r="P37" t="s">
        <v>4682</v>
      </c>
      <c r="Q37">
        <v>28</v>
      </c>
    </row>
    <row r="38" spans="1:17" x14ac:dyDescent="0.3">
      <c r="A38" t="s">
        <v>3800</v>
      </c>
      <c r="B38" t="s">
        <v>4785</v>
      </c>
      <c r="C38">
        <v>44.22</v>
      </c>
      <c r="D38">
        <v>6.35</v>
      </c>
      <c r="E38" t="s">
        <v>4716</v>
      </c>
      <c r="F38" t="s">
        <v>4716</v>
      </c>
      <c r="G38" t="s">
        <v>4716</v>
      </c>
      <c r="H38" t="s">
        <v>4774</v>
      </c>
      <c r="I38" t="s">
        <v>4716</v>
      </c>
      <c r="J38" t="s">
        <v>4745</v>
      </c>
      <c r="K38" t="s">
        <v>4766</v>
      </c>
      <c r="L38" t="s">
        <v>4836</v>
      </c>
      <c r="M38">
        <v>3994.18</v>
      </c>
      <c r="N38" t="s">
        <v>4681</v>
      </c>
      <c r="O38" t="s">
        <v>4681</v>
      </c>
      <c r="P38" t="s">
        <v>4682</v>
      </c>
      <c r="Q38">
        <v>1</v>
      </c>
    </row>
    <row r="39" spans="1:17" x14ac:dyDescent="0.3">
      <c r="A39" t="s">
        <v>3572</v>
      </c>
      <c r="B39" t="s">
        <v>4837</v>
      </c>
      <c r="C39">
        <v>16.57</v>
      </c>
      <c r="D39">
        <v>9.99</v>
      </c>
      <c r="E39" t="s">
        <v>4716</v>
      </c>
      <c r="F39" t="s">
        <v>4716</v>
      </c>
      <c r="G39" t="s">
        <v>4716</v>
      </c>
      <c r="H39" t="s">
        <v>4774</v>
      </c>
      <c r="I39" t="s">
        <v>4716</v>
      </c>
      <c r="J39" t="s">
        <v>4747</v>
      </c>
      <c r="K39" t="s">
        <v>4775</v>
      </c>
      <c r="L39" t="s">
        <v>4838</v>
      </c>
      <c r="M39">
        <v>4844.67</v>
      </c>
      <c r="N39" t="s">
        <v>4681</v>
      </c>
      <c r="O39" t="s">
        <v>4681</v>
      </c>
      <c r="P39" t="s">
        <v>4682</v>
      </c>
      <c r="Q39">
        <v>11</v>
      </c>
    </row>
    <row r="40" spans="1:17" x14ac:dyDescent="0.3">
      <c r="A40" t="s">
        <v>3540</v>
      </c>
      <c r="B40" t="s">
        <v>4839</v>
      </c>
      <c r="C40">
        <v>16.47</v>
      </c>
      <c r="D40">
        <v>11.72</v>
      </c>
      <c r="E40" t="s">
        <v>4716</v>
      </c>
      <c r="F40" t="s">
        <v>4716</v>
      </c>
      <c r="G40" t="s">
        <v>4716</v>
      </c>
      <c r="H40" t="s">
        <v>4774</v>
      </c>
      <c r="I40" t="s">
        <v>4716</v>
      </c>
      <c r="J40" t="s">
        <v>4747</v>
      </c>
      <c r="K40" t="s">
        <v>4775</v>
      </c>
      <c r="L40" t="s">
        <v>4840</v>
      </c>
      <c r="M40">
        <v>4942.0600000000004</v>
      </c>
      <c r="N40" t="s">
        <v>4681</v>
      </c>
      <c r="O40" t="s">
        <v>4681</v>
      </c>
      <c r="P40" t="s">
        <v>4682</v>
      </c>
      <c r="Q40">
        <v>26</v>
      </c>
    </row>
    <row r="41" spans="1:17" x14ac:dyDescent="0.3">
      <c r="A41" t="s">
        <v>3414</v>
      </c>
      <c r="B41" t="s">
        <v>4841</v>
      </c>
      <c r="C41">
        <v>37.729999999999997</v>
      </c>
      <c r="D41">
        <v>6.29</v>
      </c>
      <c r="E41" t="s">
        <v>4716</v>
      </c>
      <c r="F41" t="s">
        <v>4716</v>
      </c>
      <c r="G41" t="s">
        <v>4716</v>
      </c>
      <c r="H41" t="s">
        <v>4718</v>
      </c>
      <c r="I41" t="s">
        <v>4716</v>
      </c>
      <c r="J41" t="s">
        <v>4745</v>
      </c>
      <c r="K41" t="s">
        <v>4766</v>
      </c>
      <c r="L41" t="s">
        <v>4842</v>
      </c>
      <c r="M41">
        <v>5397.62</v>
      </c>
      <c r="N41" t="s">
        <v>4681</v>
      </c>
      <c r="O41" t="s">
        <v>4681</v>
      </c>
      <c r="P41" t="s">
        <v>4682</v>
      </c>
      <c r="Q41">
        <v>3</v>
      </c>
    </row>
    <row r="42" spans="1:17" x14ac:dyDescent="0.3">
      <c r="A42" t="s">
        <v>3412</v>
      </c>
      <c r="B42" t="s">
        <v>4843</v>
      </c>
      <c r="C42">
        <v>40.15</v>
      </c>
      <c r="D42">
        <v>5.93</v>
      </c>
      <c r="E42" t="s">
        <v>4716</v>
      </c>
      <c r="F42" t="s">
        <v>4716</v>
      </c>
      <c r="G42" t="s">
        <v>4716</v>
      </c>
      <c r="H42" t="s">
        <v>4718</v>
      </c>
      <c r="I42" t="s">
        <v>4716</v>
      </c>
      <c r="J42" t="s">
        <v>4745</v>
      </c>
      <c r="K42" t="s">
        <v>4766</v>
      </c>
      <c r="L42" t="s">
        <v>4844</v>
      </c>
      <c r="M42">
        <v>5400.98</v>
      </c>
      <c r="N42" t="s">
        <v>4681</v>
      </c>
      <c r="O42" t="s">
        <v>4681</v>
      </c>
      <c r="P42" t="s">
        <v>4682</v>
      </c>
      <c r="Q42">
        <v>1</v>
      </c>
    </row>
    <row r="43" spans="1:17" x14ac:dyDescent="0.3">
      <c r="A43" t="s">
        <v>3394</v>
      </c>
      <c r="B43" t="s">
        <v>4845</v>
      </c>
      <c r="C43">
        <v>17.260000000000002</v>
      </c>
      <c r="D43">
        <v>11.73</v>
      </c>
      <c r="E43" t="s">
        <v>4716</v>
      </c>
      <c r="F43" t="s">
        <v>4716</v>
      </c>
      <c r="G43" t="s">
        <v>4716</v>
      </c>
      <c r="H43" t="s">
        <v>4720</v>
      </c>
      <c r="I43" t="s">
        <v>4716</v>
      </c>
      <c r="J43" t="s">
        <v>4747</v>
      </c>
      <c r="K43" t="s">
        <v>4775</v>
      </c>
      <c r="L43" t="s">
        <v>4846</v>
      </c>
      <c r="M43">
        <v>5466.88</v>
      </c>
      <c r="N43" t="s">
        <v>4681</v>
      </c>
      <c r="O43" t="s">
        <v>4681</v>
      </c>
      <c r="P43" t="s">
        <v>4682</v>
      </c>
      <c r="Q43">
        <v>24</v>
      </c>
    </row>
    <row r="44" spans="1:17" x14ac:dyDescent="0.3">
      <c r="A44" t="s">
        <v>3324</v>
      </c>
      <c r="B44" t="s">
        <v>4847</v>
      </c>
      <c r="C44">
        <v>17.91</v>
      </c>
      <c r="D44">
        <v>4.66</v>
      </c>
      <c r="E44" t="s">
        <v>4716</v>
      </c>
      <c r="F44" t="s">
        <v>4716</v>
      </c>
      <c r="G44" t="s">
        <v>4716</v>
      </c>
      <c r="H44" t="s">
        <v>4720</v>
      </c>
      <c r="I44" t="s">
        <v>4716</v>
      </c>
      <c r="J44" t="s">
        <v>4747</v>
      </c>
      <c r="K44" t="s">
        <v>4769</v>
      </c>
      <c r="L44" t="s">
        <v>4848</v>
      </c>
      <c r="M44">
        <v>5812.9</v>
      </c>
      <c r="N44" t="s">
        <v>4681</v>
      </c>
      <c r="O44" t="s">
        <v>4681</v>
      </c>
      <c r="P44" t="s">
        <v>4682</v>
      </c>
      <c r="Q44">
        <v>2</v>
      </c>
    </row>
    <row r="45" spans="1:17" x14ac:dyDescent="0.3">
      <c r="A45" t="s">
        <v>3272</v>
      </c>
      <c r="B45" t="s">
        <v>4849</v>
      </c>
      <c r="C45">
        <v>19.559999999999999</v>
      </c>
      <c r="D45">
        <v>11.96</v>
      </c>
      <c r="E45" t="s">
        <v>4716</v>
      </c>
      <c r="F45" t="s">
        <v>4716</v>
      </c>
      <c r="G45" t="s">
        <v>4716</v>
      </c>
      <c r="H45" t="s">
        <v>4774</v>
      </c>
      <c r="I45" t="s">
        <v>4716</v>
      </c>
      <c r="J45" t="s">
        <v>4744</v>
      </c>
      <c r="K45" t="s">
        <v>4775</v>
      </c>
      <c r="L45" t="s">
        <v>4850</v>
      </c>
      <c r="M45">
        <v>5990.17</v>
      </c>
      <c r="N45" t="s">
        <v>4681</v>
      </c>
      <c r="O45" t="s">
        <v>4681</v>
      </c>
      <c r="P45" t="s">
        <v>4682</v>
      </c>
      <c r="Q45">
        <v>17</v>
      </c>
    </row>
    <row r="46" spans="1:17" x14ac:dyDescent="0.3">
      <c r="A46" t="s">
        <v>3254</v>
      </c>
      <c r="B46" t="s">
        <v>4851</v>
      </c>
      <c r="C46">
        <v>16.850000000000001</v>
      </c>
      <c r="D46">
        <v>11.75</v>
      </c>
      <c r="E46" t="s">
        <v>4717</v>
      </c>
      <c r="F46" t="s">
        <v>4716</v>
      </c>
      <c r="G46" t="s">
        <v>4716</v>
      </c>
      <c r="H46" t="s">
        <v>4720</v>
      </c>
      <c r="I46" t="s">
        <v>4716</v>
      </c>
      <c r="J46" t="s">
        <v>4747</v>
      </c>
      <c r="K46" t="s">
        <v>4775</v>
      </c>
      <c r="L46" t="s">
        <v>4852</v>
      </c>
      <c r="M46">
        <v>6098.38</v>
      </c>
      <c r="N46" t="s">
        <v>4681</v>
      </c>
      <c r="O46" t="s">
        <v>4681</v>
      </c>
      <c r="P46" t="s">
        <v>4682</v>
      </c>
      <c r="Q46">
        <v>9</v>
      </c>
    </row>
    <row r="47" spans="1:17" x14ac:dyDescent="0.3">
      <c r="A47" t="s">
        <v>3206</v>
      </c>
      <c r="B47" t="s">
        <v>4853</v>
      </c>
      <c r="C47">
        <v>19.11</v>
      </c>
      <c r="D47">
        <v>4.3499999999999996</v>
      </c>
      <c r="E47" t="s">
        <v>4716</v>
      </c>
      <c r="F47" t="s">
        <v>4716</v>
      </c>
      <c r="G47" t="s">
        <v>4716</v>
      </c>
      <c r="H47" t="s">
        <v>4720</v>
      </c>
      <c r="I47" t="s">
        <v>4716</v>
      </c>
      <c r="J47" t="s">
        <v>4744</v>
      </c>
      <c r="K47" t="s">
        <v>4769</v>
      </c>
      <c r="L47" t="s">
        <v>4854</v>
      </c>
      <c r="M47">
        <v>6219.93</v>
      </c>
      <c r="N47" t="s">
        <v>4681</v>
      </c>
      <c r="O47" t="s">
        <v>4681</v>
      </c>
      <c r="P47" t="s">
        <v>4682</v>
      </c>
      <c r="Q47">
        <v>29</v>
      </c>
    </row>
    <row r="48" spans="1:17" x14ac:dyDescent="0.3">
      <c r="A48" t="s">
        <v>3198</v>
      </c>
      <c r="B48" t="s">
        <v>4855</v>
      </c>
      <c r="C48">
        <v>19.21</v>
      </c>
      <c r="D48">
        <v>5.52</v>
      </c>
      <c r="E48" t="s">
        <v>4716</v>
      </c>
      <c r="F48" t="s">
        <v>4716</v>
      </c>
      <c r="G48" t="s">
        <v>4716</v>
      </c>
      <c r="H48" t="s">
        <v>4720</v>
      </c>
      <c r="I48" t="s">
        <v>4716</v>
      </c>
      <c r="J48" t="s">
        <v>4744</v>
      </c>
      <c r="K48" t="s">
        <v>4769</v>
      </c>
      <c r="L48" t="s">
        <v>4856</v>
      </c>
      <c r="M48">
        <v>6253.85</v>
      </c>
      <c r="N48" t="s">
        <v>4681</v>
      </c>
      <c r="O48" t="s">
        <v>4681</v>
      </c>
      <c r="P48" t="s">
        <v>4682</v>
      </c>
      <c r="Q48">
        <v>11</v>
      </c>
    </row>
    <row r="49" spans="1:17" x14ac:dyDescent="0.3">
      <c r="A49" t="s">
        <v>3194</v>
      </c>
      <c r="B49" t="s">
        <v>4857</v>
      </c>
      <c r="C49">
        <v>17.7</v>
      </c>
      <c r="D49">
        <v>10.42</v>
      </c>
      <c r="E49" t="s">
        <v>4717</v>
      </c>
      <c r="F49" t="s">
        <v>4716</v>
      </c>
      <c r="G49" t="s">
        <v>4716</v>
      </c>
      <c r="H49" t="s">
        <v>4720</v>
      </c>
      <c r="I49" t="s">
        <v>4716</v>
      </c>
      <c r="J49" t="s">
        <v>4747</v>
      </c>
      <c r="K49" t="s">
        <v>4775</v>
      </c>
      <c r="L49" t="s">
        <v>4858</v>
      </c>
      <c r="M49">
        <v>6255.38</v>
      </c>
      <c r="N49" t="s">
        <v>4681</v>
      </c>
      <c r="O49" t="s">
        <v>4681</v>
      </c>
      <c r="P49" t="s">
        <v>4682</v>
      </c>
      <c r="Q49">
        <v>11</v>
      </c>
    </row>
    <row r="50" spans="1:17" x14ac:dyDescent="0.3">
      <c r="A50" t="s">
        <v>3118</v>
      </c>
      <c r="B50" t="s">
        <v>4859</v>
      </c>
      <c r="C50">
        <v>17.98</v>
      </c>
      <c r="D50">
        <v>6.57</v>
      </c>
      <c r="E50" t="s">
        <v>4717</v>
      </c>
      <c r="F50" t="s">
        <v>4716</v>
      </c>
      <c r="G50" t="s">
        <v>4716</v>
      </c>
      <c r="H50" t="s">
        <v>4720</v>
      </c>
      <c r="I50" t="s">
        <v>4716</v>
      </c>
      <c r="J50" t="s">
        <v>4747</v>
      </c>
      <c r="K50" t="s">
        <v>4775</v>
      </c>
      <c r="L50" t="s">
        <v>4860</v>
      </c>
      <c r="M50">
        <v>6481.67</v>
      </c>
      <c r="N50" t="s">
        <v>4681</v>
      </c>
      <c r="O50" t="s">
        <v>4681</v>
      </c>
      <c r="P50" t="s">
        <v>4682</v>
      </c>
      <c r="Q50">
        <v>1</v>
      </c>
    </row>
    <row r="51" spans="1:17" x14ac:dyDescent="0.3">
      <c r="A51" t="s">
        <v>3010</v>
      </c>
      <c r="B51" t="s">
        <v>4861</v>
      </c>
      <c r="C51">
        <v>18.75</v>
      </c>
      <c r="D51">
        <v>5.47</v>
      </c>
      <c r="E51" t="s">
        <v>4717</v>
      </c>
      <c r="F51" t="s">
        <v>4716</v>
      </c>
      <c r="G51" t="s">
        <v>4719</v>
      </c>
      <c r="H51" t="s">
        <v>4718</v>
      </c>
      <c r="I51" t="s">
        <v>4716</v>
      </c>
      <c r="J51" t="s">
        <v>4744</v>
      </c>
      <c r="K51" t="s">
        <v>4769</v>
      </c>
      <c r="L51" t="s">
        <v>4862</v>
      </c>
      <c r="M51">
        <v>6868.39</v>
      </c>
      <c r="N51" t="s">
        <v>4681</v>
      </c>
      <c r="O51" t="s">
        <v>4681</v>
      </c>
      <c r="P51" t="s">
        <v>4682</v>
      </c>
      <c r="Q51">
        <v>23</v>
      </c>
    </row>
    <row r="52" spans="1:17" x14ac:dyDescent="0.3">
      <c r="A52" t="s">
        <v>2906</v>
      </c>
      <c r="B52" t="s">
        <v>4863</v>
      </c>
      <c r="C52">
        <v>22.95</v>
      </c>
      <c r="D52">
        <v>10.53</v>
      </c>
      <c r="E52" t="s">
        <v>4716</v>
      </c>
      <c r="F52" t="s">
        <v>4716</v>
      </c>
      <c r="G52" t="s">
        <v>4716</v>
      </c>
      <c r="H52" t="s">
        <v>4720</v>
      </c>
      <c r="I52" t="s">
        <v>4716</v>
      </c>
      <c r="J52" t="s">
        <v>4744</v>
      </c>
      <c r="K52" t="s">
        <v>4775</v>
      </c>
      <c r="L52" t="s">
        <v>4864</v>
      </c>
      <c r="M52">
        <v>7265.58</v>
      </c>
      <c r="N52" t="s">
        <v>4681</v>
      </c>
      <c r="O52" t="s">
        <v>4681</v>
      </c>
      <c r="P52" t="s">
        <v>4682</v>
      </c>
      <c r="Q52">
        <v>25</v>
      </c>
    </row>
    <row r="53" spans="1:17" x14ac:dyDescent="0.3">
      <c r="A53" t="s">
        <v>2726</v>
      </c>
      <c r="B53" t="s">
        <v>4865</v>
      </c>
      <c r="C53">
        <v>22.72</v>
      </c>
      <c r="D53">
        <v>9.9600000000000009</v>
      </c>
      <c r="E53" t="s">
        <v>4717</v>
      </c>
      <c r="F53" t="s">
        <v>4716</v>
      </c>
      <c r="G53" t="s">
        <v>4716</v>
      </c>
      <c r="H53" t="s">
        <v>4720</v>
      </c>
      <c r="I53" t="s">
        <v>4716</v>
      </c>
      <c r="J53" t="s">
        <v>4744</v>
      </c>
      <c r="K53" t="s">
        <v>4775</v>
      </c>
      <c r="L53" t="s">
        <v>4866</v>
      </c>
      <c r="M53">
        <v>7958.13</v>
      </c>
      <c r="N53" t="s">
        <v>4681</v>
      </c>
      <c r="O53" t="s">
        <v>4681</v>
      </c>
      <c r="P53" t="s">
        <v>4682</v>
      </c>
      <c r="Q53">
        <v>19</v>
      </c>
    </row>
    <row r="54" spans="1:17" x14ac:dyDescent="0.3">
      <c r="A54" t="s">
        <v>2722</v>
      </c>
      <c r="B54" t="s">
        <v>4867</v>
      </c>
      <c r="C54">
        <v>24.3</v>
      </c>
      <c r="D54">
        <v>5.43</v>
      </c>
      <c r="E54" t="s">
        <v>4716</v>
      </c>
      <c r="F54" t="s">
        <v>4716</v>
      </c>
      <c r="G54" t="s">
        <v>4716</v>
      </c>
      <c r="H54" t="s">
        <v>4720</v>
      </c>
      <c r="I54" t="s">
        <v>4716</v>
      </c>
      <c r="J54" t="s">
        <v>4744</v>
      </c>
      <c r="K54" t="s">
        <v>4769</v>
      </c>
      <c r="L54" t="s">
        <v>4868</v>
      </c>
      <c r="M54">
        <v>7980.34</v>
      </c>
      <c r="N54" t="s">
        <v>4681</v>
      </c>
      <c r="O54" t="s">
        <v>4681</v>
      </c>
      <c r="P54" t="s">
        <v>4682</v>
      </c>
      <c r="Q54">
        <v>23</v>
      </c>
    </row>
    <row r="55" spans="1:17" x14ac:dyDescent="0.3">
      <c r="A55" t="s">
        <v>2676</v>
      </c>
      <c r="B55" t="s">
        <v>4783</v>
      </c>
      <c r="C55">
        <v>25.06</v>
      </c>
      <c r="D55">
        <v>10.53</v>
      </c>
      <c r="E55" t="s">
        <v>4716</v>
      </c>
      <c r="F55" t="s">
        <v>4716</v>
      </c>
      <c r="G55" t="s">
        <v>4716</v>
      </c>
      <c r="H55" t="s">
        <v>4720</v>
      </c>
      <c r="I55" t="s">
        <v>4716</v>
      </c>
      <c r="J55" t="s">
        <v>4746</v>
      </c>
      <c r="K55" t="s">
        <v>4775</v>
      </c>
      <c r="L55" t="s">
        <v>4869</v>
      </c>
      <c r="M55">
        <v>8112.59</v>
      </c>
      <c r="N55" t="s">
        <v>4681</v>
      </c>
      <c r="O55" t="s">
        <v>4681</v>
      </c>
      <c r="P55" t="s">
        <v>4682</v>
      </c>
      <c r="Q55">
        <v>11</v>
      </c>
    </row>
    <row r="56" spans="1:17" x14ac:dyDescent="0.3">
      <c r="A56" t="s">
        <v>2668</v>
      </c>
      <c r="B56" t="s">
        <v>4870</v>
      </c>
      <c r="C56">
        <v>36.85</v>
      </c>
      <c r="D56">
        <v>8.8000000000000007</v>
      </c>
      <c r="E56" t="s">
        <v>4716</v>
      </c>
      <c r="F56" t="s">
        <v>4716</v>
      </c>
      <c r="G56" t="s">
        <v>4716</v>
      </c>
      <c r="H56" t="s">
        <v>4720</v>
      </c>
      <c r="I56" t="s">
        <v>4716</v>
      </c>
      <c r="J56" t="s">
        <v>4745</v>
      </c>
      <c r="K56" t="s">
        <v>4775</v>
      </c>
      <c r="L56" t="s">
        <v>4871</v>
      </c>
      <c r="M56">
        <v>8125.78</v>
      </c>
      <c r="N56" t="s">
        <v>4681</v>
      </c>
      <c r="O56" t="s">
        <v>4681</v>
      </c>
      <c r="P56" t="s">
        <v>4682</v>
      </c>
      <c r="Q56">
        <v>3</v>
      </c>
    </row>
    <row r="57" spans="1:17" x14ac:dyDescent="0.3">
      <c r="A57" t="s">
        <v>2634</v>
      </c>
      <c r="B57" t="s">
        <v>4872</v>
      </c>
      <c r="C57">
        <v>31.13</v>
      </c>
      <c r="D57">
        <v>10.1</v>
      </c>
      <c r="E57" t="s">
        <v>4716</v>
      </c>
      <c r="F57" t="s">
        <v>4716</v>
      </c>
      <c r="G57" t="s">
        <v>4716</v>
      </c>
      <c r="H57" t="s">
        <v>4774</v>
      </c>
      <c r="I57" t="s">
        <v>4716</v>
      </c>
      <c r="J57" t="s">
        <v>4745</v>
      </c>
      <c r="K57" t="s">
        <v>4775</v>
      </c>
      <c r="L57" t="s">
        <v>4873</v>
      </c>
      <c r="M57">
        <v>8280.6200000000008</v>
      </c>
      <c r="N57" t="s">
        <v>4681</v>
      </c>
      <c r="O57" t="s">
        <v>4681</v>
      </c>
      <c r="P57" t="s">
        <v>4682</v>
      </c>
      <c r="Q57">
        <v>22</v>
      </c>
    </row>
    <row r="58" spans="1:17" x14ac:dyDescent="0.3">
      <c r="A58" t="s">
        <v>2380</v>
      </c>
      <c r="B58" t="s">
        <v>4874</v>
      </c>
      <c r="C58">
        <v>29.48</v>
      </c>
      <c r="D58">
        <v>5.63</v>
      </c>
      <c r="E58" t="s">
        <v>4717</v>
      </c>
      <c r="F58" t="s">
        <v>4716</v>
      </c>
      <c r="G58" t="s">
        <v>4719</v>
      </c>
      <c r="H58" t="s">
        <v>4718</v>
      </c>
      <c r="I58" t="s">
        <v>4716</v>
      </c>
      <c r="J58" t="s">
        <v>4746</v>
      </c>
      <c r="K58" t="s">
        <v>4769</v>
      </c>
      <c r="L58" t="s">
        <v>4875</v>
      </c>
      <c r="M58">
        <v>9487.64</v>
      </c>
      <c r="N58" t="s">
        <v>4681</v>
      </c>
      <c r="O58" t="s">
        <v>4681</v>
      </c>
      <c r="P58" t="s">
        <v>4682</v>
      </c>
      <c r="Q58">
        <v>4</v>
      </c>
    </row>
    <row r="59" spans="1:17" x14ac:dyDescent="0.3">
      <c r="A59" t="s">
        <v>1460</v>
      </c>
      <c r="B59" t="s">
        <v>4876</v>
      </c>
      <c r="C59">
        <v>36.85</v>
      </c>
      <c r="D59">
        <v>6.21</v>
      </c>
      <c r="E59" t="s">
        <v>4717</v>
      </c>
      <c r="F59" t="s">
        <v>4716</v>
      </c>
      <c r="G59" t="s">
        <v>4716</v>
      </c>
      <c r="H59" t="s">
        <v>4720</v>
      </c>
      <c r="I59" t="s">
        <v>4716</v>
      </c>
      <c r="J59" t="s">
        <v>4745</v>
      </c>
      <c r="K59" t="s">
        <v>4766</v>
      </c>
      <c r="L59" t="s">
        <v>4877</v>
      </c>
      <c r="M59">
        <v>13887.97</v>
      </c>
      <c r="N59" t="s">
        <v>4681</v>
      </c>
      <c r="O59" t="s">
        <v>4681</v>
      </c>
      <c r="P59" t="s">
        <v>4682</v>
      </c>
      <c r="Q59">
        <v>7</v>
      </c>
    </row>
    <row r="60" spans="1:17" x14ac:dyDescent="0.3">
      <c r="A60" t="s">
        <v>848</v>
      </c>
      <c r="B60" t="s">
        <v>4878</v>
      </c>
      <c r="C60">
        <v>25.08</v>
      </c>
      <c r="D60">
        <v>9.52</v>
      </c>
      <c r="E60" t="s">
        <v>4717</v>
      </c>
      <c r="F60" t="s">
        <v>4716</v>
      </c>
      <c r="G60" t="s">
        <v>4716</v>
      </c>
      <c r="H60" t="s">
        <v>4720</v>
      </c>
      <c r="I60" t="s">
        <v>4716</v>
      </c>
      <c r="J60" t="s">
        <v>4746</v>
      </c>
      <c r="K60" t="s">
        <v>4775</v>
      </c>
      <c r="L60" t="s">
        <v>4879</v>
      </c>
      <c r="M60">
        <v>24513.09</v>
      </c>
      <c r="N60" t="s">
        <v>4681</v>
      </c>
      <c r="O60" t="s">
        <v>4681</v>
      </c>
      <c r="P60" t="s">
        <v>4682</v>
      </c>
      <c r="Q60">
        <v>21</v>
      </c>
    </row>
    <row r="61" spans="1:17" x14ac:dyDescent="0.3">
      <c r="A61" t="s">
        <v>820</v>
      </c>
      <c r="B61" t="s">
        <v>4880</v>
      </c>
      <c r="C61">
        <v>23.21</v>
      </c>
      <c r="D61">
        <v>6.03</v>
      </c>
      <c r="E61" t="s">
        <v>4716</v>
      </c>
      <c r="F61" t="s">
        <v>4716</v>
      </c>
      <c r="G61" t="s">
        <v>4716</v>
      </c>
      <c r="H61" t="s">
        <v>4718</v>
      </c>
      <c r="I61" t="s">
        <v>4716</v>
      </c>
      <c r="J61" t="s">
        <v>4744</v>
      </c>
      <c r="K61" t="s">
        <v>4766</v>
      </c>
      <c r="L61" t="s">
        <v>4881</v>
      </c>
      <c r="M61">
        <v>25081.77</v>
      </c>
      <c r="N61" t="s">
        <v>4681</v>
      </c>
      <c r="O61" t="s">
        <v>4681</v>
      </c>
      <c r="P61" t="s">
        <v>4682</v>
      </c>
      <c r="Q61">
        <v>14</v>
      </c>
    </row>
    <row r="62" spans="1:17" x14ac:dyDescent="0.3">
      <c r="A62" t="s">
        <v>762</v>
      </c>
      <c r="B62" t="s">
        <v>4882</v>
      </c>
      <c r="C62">
        <v>24.86</v>
      </c>
      <c r="D62">
        <v>8.92</v>
      </c>
      <c r="E62" t="s">
        <v>4717</v>
      </c>
      <c r="F62" t="s">
        <v>4716</v>
      </c>
      <c r="G62" t="s">
        <v>4716</v>
      </c>
      <c r="H62" t="s">
        <v>4720</v>
      </c>
      <c r="I62" t="s">
        <v>4716</v>
      </c>
      <c r="J62" t="s">
        <v>4744</v>
      </c>
      <c r="K62" t="s">
        <v>4775</v>
      </c>
      <c r="L62" t="s">
        <v>4883</v>
      </c>
      <c r="M62">
        <v>27117.99</v>
      </c>
      <c r="N62" t="s">
        <v>4681</v>
      </c>
      <c r="O62" t="s">
        <v>4681</v>
      </c>
      <c r="P62" t="s">
        <v>4682</v>
      </c>
      <c r="Q62">
        <v>2</v>
      </c>
    </row>
    <row r="63" spans="1:17" x14ac:dyDescent="0.3">
      <c r="A63" t="s">
        <v>754</v>
      </c>
      <c r="B63" t="s">
        <v>4884</v>
      </c>
      <c r="C63">
        <v>31.35</v>
      </c>
      <c r="D63">
        <v>4.33</v>
      </c>
      <c r="E63" t="s">
        <v>4717</v>
      </c>
      <c r="F63" t="s">
        <v>4716</v>
      </c>
      <c r="G63" t="s">
        <v>4719</v>
      </c>
      <c r="H63" t="s">
        <v>4718</v>
      </c>
      <c r="I63" t="s">
        <v>4716</v>
      </c>
      <c r="J63" t="s">
        <v>4745</v>
      </c>
      <c r="K63" t="s">
        <v>4769</v>
      </c>
      <c r="L63" t="s">
        <v>4885</v>
      </c>
      <c r="M63">
        <v>27346.04</v>
      </c>
      <c r="N63" t="s">
        <v>4681</v>
      </c>
      <c r="O63" t="s">
        <v>4681</v>
      </c>
      <c r="P63" t="s">
        <v>4682</v>
      </c>
      <c r="Q63">
        <v>16</v>
      </c>
    </row>
    <row r="64" spans="1:17" x14ac:dyDescent="0.3">
      <c r="A64" t="s">
        <v>4670</v>
      </c>
      <c r="B64" t="s">
        <v>4886</v>
      </c>
      <c r="C64">
        <v>17.579999999999998</v>
      </c>
      <c r="D64">
        <v>4.51</v>
      </c>
      <c r="E64" t="s">
        <v>4716</v>
      </c>
      <c r="F64" t="s">
        <v>4716</v>
      </c>
      <c r="G64" t="s">
        <v>4716</v>
      </c>
      <c r="H64" t="s">
        <v>4718</v>
      </c>
      <c r="I64" t="s">
        <v>4716</v>
      </c>
      <c r="J64" t="s">
        <v>4747</v>
      </c>
      <c r="K64" t="s">
        <v>4769</v>
      </c>
      <c r="L64" t="s">
        <v>4887</v>
      </c>
      <c r="M64">
        <v>563.84</v>
      </c>
      <c r="N64" t="s">
        <v>4681</v>
      </c>
      <c r="O64" t="s">
        <v>4689</v>
      </c>
      <c r="P64" t="s">
        <v>4682</v>
      </c>
      <c r="Q64">
        <v>9</v>
      </c>
    </row>
    <row r="65" spans="1:17" x14ac:dyDescent="0.3">
      <c r="A65" t="s">
        <v>4668</v>
      </c>
      <c r="B65" t="s">
        <v>4888</v>
      </c>
      <c r="C65">
        <v>17.600000000000001</v>
      </c>
      <c r="D65">
        <v>4.3899999999999997</v>
      </c>
      <c r="E65" t="s">
        <v>4716</v>
      </c>
      <c r="F65" t="s">
        <v>4716</v>
      </c>
      <c r="G65" t="s">
        <v>4716</v>
      </c>
      <c r="H65" t="s">
        <v>4718</v>
      </c>
      <c r="I65" t="s">
        <v>4716</v>
      </c>
      <c r="J65" t="s">
        <v>4747</v>
      </c>
      <c r="K65" t="s">
        <v>4769</v>
      </c>
      <c r="L65" t="s">
        <v>4889</v>
      </c>
      <c r="M65">
        <v>570.62</v>
      </c>
      <c r="N65" t="s">
        <v>4681</v>
      </c>
      <c r="O65" t="s">
        <v>4690</v>
      </c>
      <c r="P65" t="s">
        <v>4682</v>
      </c>
      <c r="Q65">
        <v>30</v>
      </c>
    </row>
    <row r="66" spans="1:17" x14ac:dyDescent="0.3">
      <c r="A66" t="s">
        <v>4666</v>
      </c>
      <c r="B66" t="s">
        <v>4890</v>
      </c>
      <c r="C66">
        <v>16.47</v>
      </c>
      <c r="D66">
        <v>6.35</v>
      </c>
      <c r="E66" t="s">
        <v>4716</v>
      </c>
      <c r="F66" t="s">
        <v>4716</v>
      </c>
      <c r="G66" t="s">
        <v>4719</v>
      </c>
      <c r="H66" t="s">
        <v>4718</v>
      </c>
      <c r="I66" t="s">
        <v>4716</v>
      </c>
      <c r="J66" t="s">
        <v>4747</v>
      </c>
      <c r="K66" t="s">
        <v>4766</v>
      </c>
      <c r="L66" t="s">
        <v>4891</v>
      </c>
      <c r="M66">
        <v>600</v>
      </c>
      <c r="N66" t="s">
        <v>4681</v>
      </c>
      <c r="O66" t="s">
        <v>4690</v>
      </c>
      <c r="P66" t="s">
        <v>4682</v>
      </c>
      <c r="Q66">
        <v>30</v>
      </c>
    </row>
    <row r="67" spans="1:17" x14ac:dyDescent="0.3">
      <c r="A67" t="s">
        <v>4564</v>
      </c>
      <c r="B67" t="s">
        <v>4892</v>
      </c>
      <c r="C67">
        <v>20.46</v>
      </c>
      <c r="D67">
        <v>4.0199999999999996</v>
      </c>
      <c r="E67" t="s">
        <v>4716</v>
      </c>
      <c r="F67" t="s">
        <v>4716</v>
      </c>
      <c r="G67" t="s">
        <v>4716</v>
      </c>
      <c r="H67" t="s">
        <v>4774</v>
      </c>
      <c r="I67" t="s">
        <v>4716</v>
      </c>
      <c r="J67" t="s">
        <v>4744</v>
      </c>
      <c r="K67" t="s">
        <v>4769</v>
      </c>
      <c r="L67" t="s">
        <v>4893</v>
      </c>
      <c r="M67">
        <v>1158.32</v>
      </c>
      <c r="N67" t="s">
        <v>4681</v>
      </c>
      <c r="O67" t="s">
        <v>4690</v>
      </c>
      <c r="P67" t="s">
        <v>4682</v>
      </c>
      <c r="Q67">
        <v>26</v>
      </c>
    </row>
    <row r="68" spans="1:17" x14ac:dyDescent="0.3">
      <c r="A68" t="s">
        <v>4562</v>
      </c>
      <c r="B68" t="s">
        <v>4894</v>
      </c>
      <c r="C68">
        <v>53.13</v>
      </c>
      <c r="D68">
        <v>4.4400000000000004</v>
      </c>
      <c r="E68" t="s">
        <v>4716</v>
      </c>
      <c r="F68" t="s">
        <v>4717</v>
      </c>
      <c r="G68" t="s">
        <v>4716</v>
      </c>
      <c r="H68" t="s">
        <v>4718</v>
      </c>
      <c r="I68" t="s">
        <v>4716</v>
      </c>
      <c r="J68" t="s">
        <v>4745</v>
      </c>
      <c r="K68" t="s">
        <v>4769</v>
      </c>
      <c r="L68" t="s">
        <v>4895</v>
      </c>
      <c r="M68">
        <v>1163.46</v>
      </c>
      <c r="N68" t="s">
        <v>4681</v>
      </c>
      <c r="O68" t="s">
        <v>4689</v>
      </c>
      <c r="P68" t="s">
        <v>4682</v>
      </c>
      <c r="Q68">
        <v>11</v>
      </c>
    </row>
    <row r="69" spans="1:17" x14ac:dyDescent="0.3">
      <c r="A69" t="s">
        <v>4558</v>
      </c>
      <c r="B69" t="s">
        <v>4896</v>
      </c>
      <c r="C69">
        <v>19.32</v>
      </c>
      <c r="D69">
        <v>4.96</v>
      </c>
      <c r="E69" t="s">
        <v>4717</v>
      </c>
      <c r="F69" t="s">
        <v>4716</v>
      </c>
      <c r="G69" t="s">
        <v>4716</v>
      </c>
      <c r="H69" t="s">
        <v>4774</v>
      </c>
      <c r="I69" t="s">
        <v>4716</v>
      </c>
      <c r="J69" t="s">
        <v>4744</v>
      </c>
      <c r="K69" t="s">
        <v>4769</v>
      </c>
      <c r="L69" t="s">
        <v>4897</v>
      </c>
      <c r="M69">
        <v>1167</v>
      </c>
      <c r="N69" t="s">
        <v>4681</v>
      </c>
      <c r="O69" t="s">
        <v>4690</v>
      </c>
      <c r="P69" t="s">
        <v>4682</v>
      </c>
      <c r="Q69">
        <v>12</v>
      </c>
    </row>
    <row r="70" spans="1:17" x14ac:dyDescent="0.3">
      <c r="A70" t="s">
        <v>4556</v>
      </c>
      <c r="B70" t="s">
        <v>4898</v>
      </c>
      <c r="C70">
        <v>17.41</v>
      </c>
      <c r="D70">
        <v>5.13</v>
      </c>
      <c r="E70" t="s">
        <v>4717</v>
      </c>
      <c r="F70" t="s">
        <v>4716</v>
      </c>
      <c r="G70" t="s">
        <v>4716</v>
      </c>
      <c r="H70" t="s">
        <v>4774</v>
      </c>
      <c r="I70" t="s">
        <v>4716</v>
      </c>
      <c r="J70" t="s">
        <v>4747</v>
      </c>
      <c r="K70" t="s">
        <v>4769</v>
      </c>
      <c r="L70" t="s">
        <v>4899</v>
      </c>
      <c r="M70">
        <v>1178</v>
      </c>
      <c r="N70" t="s">
        <v>4681</v>
      </c>
      <c r="O70" t="s">
        <v>4689</v>
      </c>
      <c r="P70" t="s">
        <v>4682</v>
      </c>
      <c r="Q70">
        <v>11</v>
      </c>
    </row>
    <row r="71" spans="1:17" x14ac:dyDescent="0.3">
      <c r="A71" t="s">
        <v>4552</v>
      </c>
      <c r="B71" t="s">
        <v>4900</v>
      </c>
      <c r="C71">
        <v>22.76</v>
      </c>
      <c r="D71">
        <v>9.44</v>
      </c>
      <c r="E71" t="s">
        <v>4716</v>
      </c>
      <c r="F71" t="s">
        <v>4716</v>
      </c>
      <c r="G71" t="s">
        <v>4716</v>
      </c>
      <c r="H71" t="s">
        <v>4774</v>
      </c>
      <c r="I71" t="s">
        <v>4716</v>
      </c>
      <c r="J71" t="s">
        <v>4744</v>
      </c>
      <c r="K71" t="s">
        <v>4775</v>
      </c>
      <c r="L71" t="s">
        <v>4901</v>
      </c>
      <c r="M71">
        <v>1191</v>
      </c>
      <c r="N71" t="s">
        <v>4681</v>
      </c>
      <c r="O71" t="s">
        <v>4690</v>
      </c>
      <c r="P71" t="s">
        <v>4682</v>
      </c>
      <c r="Q71">
        <v>26</v>
      </c>
    </row>
    <row r="72" spans="1:17" x14ac:dyDescent="0.3">
      <c r="A72" t="s">
        <v>4548</v>
      </c>
      <c r="B72" t="s">
        <v>4902</v>
      </c>
      <c r="C72">
        <v>19.07</v>
      </c>
      <c r="D72">
        <v>5.45</v>
      </c>
      <c r="E72" t="s">
        <v>4716</v>
      </c>
      <c r="F72" t="s">
        <v>4716</v>
      </c>
      <c r="G72" t="s">
        <v>4716</v>
      </c>
      <c r="H72" t="s">
        <v>4718</v>
      </c>
      <c r="I72" t="s">
        <v>4716</v>
      </c>
      <c r="J72" t="s">
        <v>4744</v>
      </c>
      <c r="K72" t="s">
        <v>4769</v>
      </c>
      <c r="L72" t="s">
        <v>4903</v>
      </c>
      <c r="M72">
        <v>1200.55</v>
      </c>
      <c r="N72" t="s">
        <v>4681</v>
      </c>
      <c r="O72" t="s">
        <v>4689</v>
      </c>
      <c r="P72" t="s">
        <v>4682</v>
      </c>
      <c r="Q72">
        <v>6</v>
      </c>
    </row>
    <row r="73" spans="1:17" x14ac:dyDescent="0.3">
      <c r="A73" t="s">
        <v>4546</v>
      </c>
      <c r="B73" t="s">
        <v>4904</v>
      </c>
      <c r="C73">
        <v>17.12</v>
      </c>
      <c r="D73">
        <v>4.5199999999999996</v>
      </c>
      <c r="E73" t="s">
        <v>4716</v>
      </c>
      <c r="F73" t="s">
        <v>4717</v>
      </c>
      <c r="G73" t="s">
        <v>4716</v>
      </c>
      <c r="H73" t="s">
        <v>4718</v>
      </c>
      <c r="I73" t="s">
        <v>4716</v>
      </c>
      <c r="J73" t="s">
        <v>4747</v>
      </c>
      <c r="K73" t="s">
        <v>4769</v>
      </c>
      <c r="L73" t="s">
        <v>4905</v>
      </c>
      <c r="M73">
        <v>1210</v>
      </c>
      <c r="N73" t="s">
        <v>4681</v>
      </c>
      <c r="O73" t="s">
        <v>4690</v>
      </c>
      <c r="P73" t="s">
        <v>4682</v>
      </c>
      <c r="Q73">
        <v>2</v>
      </c>
    </row>
    <row r="74" spans="1:17" x14ac:dyDescent="0.3">
      <c r="A74" t="s">
        <v>4542</v>
      </c>
      <c r="B74" t="s">
        <v>4906</v>
      </c>
      <c r="C74">
        <v>19.3</v>
      </c>
      <c r="D74">
        <v>4.7</v>
      </c>
      <c r="E74" t="s">
        <v>4716</v>
      </c>
      <c r="F74" t="s">
        <v>4717</v>
      </c>
      <c r="G74" t="s">
        <v>4716</v>
      </c>
      <c r="H74" t="s">
        <v>4718</v>
      </c>
      <c r="I74" t="s">
        <v>4716</v>
      </c>
      <c r="J74" t="s">
        <v>4744</v>
      </c>
      <c r="K74" t="s">
        <v>4769</v>
      </c>
      <c r="L74" t="s">
        <v>4907</v>
      </c>
      <c r="M74">
        <v>1224</v>
      </c>
      <c r="N74" t="s">
        <v>4681</v>
      </c>
      <c r="O74" t="s">
        <v>4690</v>
      </c>
      <c r="P74" t="s">
        <v>4682</v>
      </c>
      <c r="Q74">
        <v>9</v>
      </c>
    </row>
    <row r="75" spans="1:17" x14ac:dyDescent="0.3">
      <c r="A75" t="s">
        <v>4538</v>
      </c>
      <c r="B75" t="s">
        <v>4908</v>
      </c>
      <c r="C75">
        <v>19.7</v>
      </c>
      <c r="D75">
        <v>5.51</v>
      </c>
      <c r="E75" t="s">
        <v>4716</v>
      </c>
      <c r="F75" t="s">
        <v>4716</v>
      </c>
      <c r="G75" t="s">
        <v>4716</v>
      </c>
      <c r="H75" t="s">
        <v>4718</v>
      </c>
      <c r="I75" t="s">
        <v>4716</v>
      </c>
      <c r="J75" t="s">
        <v>4744</v>
      </c>
      <c r="K75" t="s">
        <v>4769</v>
      </c>
      <c r="L75" t="s">
        <v>4909</v>
      </c>
      <c r="M75">
        <v>1234</v>
      </c>
      <c r="N75" t="s">
        <v>4681</v>
      </c>
      <c r="O75" t="s">
        <v>4690</v>
      </c>
      <c r="P75" t="s">
        <v>4682</v>
      </c>
      <c r="Q75">
        <v>13</v>
      </c>
    </row>
    <row r="76" spans="1:17" x14ac:dyDescent="0.3">
      <c r="A76" t="s">
        <v>4510</v>
      </c>
      <c r="B76" t="s">
        <v>4910</v>
      </c>
      <c r="C76">
        <v>20.72</v>
      </c>
      <c r="D76">
        <v>9.4600000000000009</v>
      </c>
      <c r="E76" t="s">
        <v>4716</v>
      </c>
      <c r="F76" t="s">
        <v>4716</v>
      </c>
      <c r="G76" t="s">
        <v>4716</v>
      </c>
      <c r="H76" t="s">
        <v>4774</v>
      </c>
      <c r="I76" t="s">
        <v>4716</v>
      </c>
      <c r="J76" t="s">
        <v>4744</v>
      </c>
      <c r="K76" t="s">
        <v>4775</v>
      </c>
      <c r="L76" t="s">
        <v>4911</v>
      </c>
      <c r="M76">
        <v>1267</v>
      </c>
      <c r="N76" t="s">
        <v>4681</v>
      </c>
      <c r="O76" t="s">
        <v>4690</v>
      </c>
      <c r="P76" t="s">
        <v>4682</v>
      </c>
      <c r="Q76">
        <v>4</v>
      </c>
    </row>
    <row r="77" spans="1:17" x14ac:dyDescent="0.3">
      <c r="A77" t="s">
        <v>4506</v>
      </c>
      <c r="B77" t="s">
        <v>4912</v>
      </c>
      <c r="C77">
        <v>19.43</v>
      </c>
      <c r="D77">
        <v>5.85</v>
      </c>
      <c r="E77" t="s">
        <v>4716</v>
      </c>
      <c r="F77" t="s">
        <v>4717</v>
      </c>
      <c r="G77" t="s">
        <v>4716</v>
      </c>
      <c r="H77" t="s">
        <v>4718</v>
      </c>
      <c r="I77" t="s">
        <v>4716</v>
      </c>
      <c r="J77" t="s">
        <v>4744</v>
      </c>
      <c r="K77" t="s">
        <v>4766</v>
      </c>
      <c r="L77" t="s">
        <v>4913</v>
      </c>
      <c r="M77">
        <v>1283</v>
      </c>
      <c r="N77" t="s">
        <v>4681</v>
      </c>
      <c r="O77" t="s">
        <v>4690</v>
      </c>
      <c r="P77" t="s">
        <v>4682</v>
      </c>
      <c r="Q77">
        <v>30</v>
      </c>
    </row>
    <row r="78" spans="1:17" x14ac:dyDescent="0.3">
      <c r="A78" t="s">
        <v>4504</v>
      </c>
      <c r="B78" t="s">
        <v>4914</v>
      </c>
      <c r="C78">
        <v>24.09</v>
      </c>
      <c r="D78">
        <v>4.0999999999999996</v>
      </c>
      <c r="E78" t="s">
        <v>4716</v>
      </c>
      <c r="F78" t="s">
        <v>4717</v>
      </c>
      <c r="G78" t="s">
        <v>4716</v>
      </c>
      <c r="H78" t="s">
        <v>4718</v>
      </c>
      <c r="I78" t="s">
        <v>4716</v>
      </c>
      <c r="J78" t="s">
        <v>4744</v>
      </c>
      <c r="K78" t="s">
        <v>4769</v>
      </c>
      <c r="L78" t="s">
        <v>4915</v>
      </c>
      <c r="M78">
        <v>1285</v>
      </c>
      <c r="N78" t="s">
        <v>4681</v>
      </c>
      <c r="O78" t="s">
        <v>4689</v>
      </c>
      <c r="P78" t="s">
        <v>4682</v>
      </c>
      <c r="Q78">
        <v>28</v>
      </c>
    </row>
    <row r="79" spans="1:17" x14ac:dyDescent="0.3">
      <c r="A79" t="s">
        <v>4490</v>
      </c>
      <c r="B79" t="s">
        <v>4916</v>
      </c>
      <c r="C79">
        <v>24.75</v>
      </c>
      <c r="D79">
        <v>4.83</v>
      </c>
      <c r="E79" t="s">
        <v>4716</v>
      </c>
      <c r="F79" t="s">
        <v>4716</v>
      </c>
      <c r="G79" t="s">
        <v>4716</v>
      </c>
      <c r="H79" t="s">
        <v>4774</v>
      </c>
      <c r="I79" t="s">
        <v>4716</v>
      </c>
      <c r="J79" t="s">
        <v>4744</v>
      </c>
      <c r="K79" t="s">
        <v>4769</v>
      </c>
      <c r="L79" t="s">
        <v>4917</v>
      </c>
      <c r="M79">
        <v>1329.17</v>
      </c>
      <c r="N79" t="s">
        <v>4681</v>
      </c>
      <c r="O79" t="s">
        <v>4689</v>
      </c>
      <c r="P79" t="s">
        <v>4682</v>
      </c>
      <c r="Q79">
        <v>14</v>
      </c>
    </row>
    <row r="80" spans="1:17" x14ac:dyDescent="0.3">
      <c r="A80" t="s">
        <v>4488</v>
      </c>
      <c r="B80" t="s">
        <v>4918</v>
      </c>
      <c r="C80">
        <v>24.39</v>
      </c>
      <c r="D80">
        <v>6.24</v>
      </c>
      <c r="E80" t="s">
        <v>4716</v>
      </c>
      <c r="F80" t="s">
        <v>4716</v>
      </c>
      <c r="G80" t="s">
        <v>4716</v>
      </c>
      <c r="H80" t="s">
        <v>4718</v>
      </c>
      <c r="I80" t="s">
        <v>4716</v>
      </c>
      <c r="J80" t="s">
        <v>4744</v>
      </c>
      <c r="K80" t="s">
        <v>4766</v>
      </c>
      <c r="L80" t="s">
        <v>4919</v>
      </c>
      <c r="M80">
        <v>1332.61</v>
      </c>
      <c r="N80" t="s">
        <v>4681</v>
      </c>
      <c r="O80" t="s">
        <v>4689</v>
      </c>
      <c r="P80" t="s">
        <v>4682</v>
      </c>
      <c r="Q80">
        <v>12</v>
      </c>
    </row>
    <row r="81" spans="1:17" x14ac:dyDescent="0.3">
      <c r="A81" t="s">
        <v>4482</v>
      </c>
      <c r="B81" t="s">
        <v>4785</v>
      </c>
      <c r="C81">
        <v>19.329999999999998</v>
      </c>
      <c r="D81">
        <v>4.32</v>
      </c>
      <c r="E81" t="s">
        <v>4716</v>
      </c>
      <c r="F81" t="s">
        <v>4716</v>
      </c>
      <c r="G81" t="s">
        <v>4716</v>
      </c>
      <c r="H81" t="s">
        <v>4718</v>
      </c>
      <c r="I81" t="s">
        <v>4716</v>
      </c>
      <c r="J81" t="s">
        <v>4744</v>
      </c>
      <c r="K81" t="s">
        <v>4769</v>
      </c>
      <c r="L81" t="s">
        <v>4920</v>
      </c>
      <c r="M81">
        <v>1359</v>
      </c>
      <c r="N81" t="s">
        <v>4681</v>
      </c>
      <c r="O81" t="s">
        <v>4690</v>
      </c>
      <c r="P81" t="s">
        <v>4682</v>
      </c>
      <c r="Q81">
        <v>3</v>
      </c>
    </row>
    <row r="82" spans="1:17" x14ac:dyDescent="0.3">
      <c r="A82" t="s">
        <v>4480</v>
      </c>
      <c r="B82" t="s">
        <v>4921</v>
      </c>
      <c r="C82">
        <v>16.64</v>
      </c>
      <c r="D82">
        <v>10.01</v>
      </c>
      <c r="E82" t="s">
        <v>4716</v>
      </c>
      <c r="F82" t="s">
        <v>4716</v>
      </c>
      <c r="G82" t="s">
        <v>4716</v>
      </c>
      <c r="H82" t="s">
        <v>4774</v>
      </c>
      <c r="I82" t="s">
        <v>4716</v>
      </c>
      <c r="J82" t="s">
        <v>4747</v>
      </c>
      <c r="K82" t="s">
        <v>4775</v>
      </c>
      <c r="L82" t="s">
        <v>4922</v>
      </c>
      <c r="M82">
        <v>1382</v>
      </c>
      <c r="N82" t="s">
        <v>4681</v>
      </c>
      <c r="O82" t="s">
        <v>4690</v>
      </c>
      <c r="P82" t="s">
        <v>4682</v>
      </c>
      <c r="Q82">
        <v>15</v>
      </c>
    </row>
    <row r="83" spans="1:17" x14ac:dyDescent="0.3">
      <c r="A83" t="s">
        <v>4474</v>
      </c>
      <c r="B83" t="s">
        <v>4923</v>
      </c>
      <c r="C83">
        <v>33.33</v>
      </c>
      <c r="D83">
        <v>9.7899999999999991</v>
      </c>
      <c r="E83" t="s">
        <v>4716</v>
      </c>
      <c r="F83" t="s">
        <v>4716</v>
      </c>
      <c r="G83" t="s">
        <v>4716</v>
      </c>
      <c r="H83" t="s">
        <v>4774</v>
      </c>
      <c r="I83" t="s">
        <v>4716</v>
      </c>
      <c r="J83" t="s">
        <v>4745</v>
      </c>
      <c r="K83" t="s">
        <v>4775</v>
      </c>
      <c r="L83" t="s">
        <v>4924</v>
      </c>
      <c r="M83">
        <v>1391.53</v>
      </c>
      <c r="N83" t="s">
        <v>4681</v>
      </c>
      <c r="O83" t="s">
        <v>4690</v>
      </c>
      <c r="P83" t="s">
        <v>4682</v>
      </c>
      <c r="Q83">
        <v>22</v>
      </c>
    </row>
    <row r="84" spans="1:17" x14ac:dyDescent="0.3">
      <c r="A84" t="s">
        <v>4468</v>
      </c>
      <c r="B84" t="s">
        <v>4925</v>
      </c>
      <c r="C84">
        <v>16.5</v>
      </c>
      <c r="D84">
        <v>4.1100000000000003</v>
      </c>
      <c r="E84" t="s">
        <v>4717</v>
      </c>
      <c r="F84" t="s">
        <v>4716</v>
      </c>
      <c r="G84" t="s">
        <v>4716</v>
      </c>
      <c r="H84" t="s">
        <v>4774</v>
      </c>
      <c r="I84" t="s">
        <v>4716</v>
      </c>
      <c r="J84" t="s">
        <v>4747</v>
      </c>
      <c r="K84" t="s">
        <v>4769</v>
      </c>
      <c r="L84" t="s">
        <v>4926</v>
      </c>
      <c r="M84">
        <v>1417</v>
      </c>
      <c r="N84" t="s">
        <v>4681</v>
      </c>
      <c r="O84" t="s">
        <v>4689</v>
      </c>
      <c r="P84" t="s">
        <v>4682</v>
      </c>
      <c r="Q84">
        <v>23</v>
      </c>
    </row>
    <row r="85" spans="1:17" x14ac:dyDescent="0.3">
      <c r="A85" t="s">
        <v>4460</v>
      </c>
      <c r="B85" t="s">
        <v>4927</v>
      </c>
      <c r="C85">
        <v>17.34</v>
      </c>
      <c r="D85">
        <v>6.29</v>
      </c>
      <c r="E85" t="s">
        <v>4717</v>
      </c>
      <c r="F85" t="s">
        <v>4716</v>
      </c>
      <c r="G85" t="s">
        <v>4719</v>
      </c>
      <c r="H85" t="s">
        <v>4718</v>
      </c>
      <c r="I85" t="s">
        <v>4716</v>
      </c>
      <c r="J85" t="s">
        <v>4747</v>
      </c>
      <c r="K85" t="s">
        <v>4766</v>
      </c>
      <c r="L85" t="s">
        <v>4928</v>
      </c>
      <c r="M85">
        <v>1445</v>
      </c>
      <c r="N85" t="s">
        <v>4681</v>
      </c>
      <c r="O85" t="s">
        <v>4690</v>
      </c>
      <c r="P85" t="s">
        <v>4682</v>
      </c>
      <c r="Q85">
        <v>19</v>
      </c>
    </row>
    <row r="86" spans="1:17" x14ac:dyDescent="0.3">
      <c r="A86" t="s">
        <v>4456</v>
      </c>
      <c r="B86" t="s">
        <v>4929</v>
      </c>
      <c r="C86">
        <v>16.63</v>
      </c>
      <c r="D86">
        <v>4.5</v>
      </c>
      <c r="E86" t="s">
        <v>4716</v>
      </c>
      <c r="F86" t="s">
        <v>4716</v>
      </c>
      <c r="G86" t="s">
        <v>4716</v>
      </c>
      <c r="H86" t="s">
        <v>4718</v>
      </c>
      <c r="I86" t="s">
        <v>4716</v>
      </c>
      <c r="J86" t="s">
        <v>4747</v>
      </c>
      <c r="K86" t="s">
        <v>4769</v>
      </c>
      <c r="L86" t="s">
        <v>4930</v>
      </c>
      <c r="M86">
        <v>1477</v>
      </c>
      <c r="N86" t="s">
        <v>4681</v>
      </c>
      <c r="O86" t="s">
        <v>4690</v>
      </c>
      <c r="P86" t="s">
        <v>4682</v>
      </c>
      <c r="Q86">
        <v>7</v>
      </c>
    </row>
    <row r="87" spans="1:17" x14ac:dyDescent="0.3">
      <c r="A87" t="s">
        <v>4452</v>
      </c>
      <c r="B87" t="s">
        <v>4931</v>
      </c>
      <c r="C87">
        <v>15.92</v>
      </c>
      <c r="D87">
        <v>4.76</v>
      </c>
      <c r="E87" t="s">
        <v>4717</v>
      </c>
      <c r="F87" t="s">
        <v>4716</v>
      </c>
      <c r="G87" t="s">
        <v>4716</v>
      </c>
      <c r="H87" t="s">
        <v>4718</v>
      </c>
      <c r="I87" t="s">
        <v>4716</v>
      </c>
      <c r="J87" t="s">
        <v>4747</v>
      </c>
      <c r="K87" t="s">
        <v>4769</v>
      </c>
      <c r="L87" t="s">
        <v>4932</v>
      </c>
      <c r="M87">
        <v>1493</v>
      </c>
      <c r="N87" t="s">
        <v>4681</v>
      </c>
      <c r="O87" t="s">
        <v>4689</v>
      </c>
      <c r="P87" t="s">
        <v>4682</v>
      </c>
      <c r="Q87">
        <v>7</v>
      </c>
    </row>
    <row r="88" spans="1:17" x14ac:dyDescent="0.3">
      <c r="A88" t="s">
        <v>4448</v>
      </c>
      <c r="B88" t="s">
        <v>4805</v>
      </c>
      <c r="C88">
        <v>23.21</v>
      </c>
      <c r="D88">
        <v>5.24</v>
      </c>
      <c r="E88" t="s">
        <v>4717</v>
      </c>
      <c r="F88" t="s">
        <v>4716</v>
      </c>
      <c r="G88" t="s">
        <v>4716</v>
      </c>
      <c r="H88" t="s">
        <v>4774</v>
      </c>
      <c r="I88" t="s">
        <v>4716</v>
      </c>
      <c r="J88" t="s">
        <v>4744</v>
      </c>
      <c r="K88" t="s">
        <v>4769</v>
      </c>
      <c r="L88" t="s">
        <v>4933</v>
      </c>
      <c r="M88">
        <v>1515.34</v>
      </c>
      <c r="N88" t="s">
        <v>4681</v>
      </c>
      <c r="O88" t="s">
        <v>4689</v>
      </c>
      <c r="P88" t="s">
        <v>4682</v>
      </c>
      <c r="Q88">
        <v>25</v>
      </c>
    </row>
    <row r="89" spans="1:17" x14ac:dyDescent="0.3">
      <c r="A89" t="s">
        <v>4440</v>
      </c>
      <c r="B89" t="s">
        <v>4934</v>
      </c>
      <c r="C89">
        <v>20.149999999999999</v>
      </c>
      <c r="D89">
        <v>4.1500000000000004</v>
      </c>
      <c r="E89" t="s">
        <v>4716</v>
      </c>
      <c r="F89" t="s">
        <v>4716</v>
      </c>
      <c r="G89" t="s">
        <v>4716</v>
      </c>
      <c r="H89" t="s">
        <v>4718</v>
      </c>
      <c r="I89" t="s">
        <v>4716</v>
      </c>
      <c r="J89" t="s">
        <v>4744</v>
      </c>
      <c r="K89" t="s">
        <v>4769</v>
      </c>
      <c r="L89" t="s">
        <v>4935</v>
      </c>
      <c r="M89">
        <v>1566.88</v>
      </c>
      <c r="N89" t="s">
        <v>4681</v>
      </c>
      <c r="O89" t="s">
        <v>4690</v>
      </c>
      <c r="P89" t="s">
        <v>4682</v>
      </c>
      <c r="Q89">
        <v>22</v>
      </c>
    </row>
    <row r="90" spans="1:17" x14ac:dyDescent="0.3">
      <c r="A90" t="s">
        <v>4438</v>
      </c>
      <c r="B90" t="s">
        <v>4936</v>
      </c>
      <c r="C90">
        <v>20.79</v>
      </c>
      <c r="D90">
        <v>5.84</v>
      </c>
      <c r="E90" t="s">
        <v>4716</v>
      </c>
      <c r="F90" t="s">
        <v>4717</v>
      </c>
      <c r="G90" t="s">
        <v>4716</v>
      </c>
      <c r="H90" t="s">
        <v>4718</v>
      </c>
      <c r="I90" t="s">
        <v>4716</v>
      </c>
      <c r="J90" t="s">
        <v>4744</v>
      </c>
      <c r="K90" t="s">
        <v>4766</v>
      </c>
      <c r="L90" t="s">
        <v>4937</v>
      </c>
      <c r="M90">
        <v>1607.51</v>
      </c>
      <c r="N90" t="s">
        <v>4681</v>
      </c>
      <c r="O90" t="s">
        <v>4689</v>
      </c>
      <c r="P90" t="s">
        <v>4682</v>
      </c>
      <c r="Q90">
        <v>19</v>
      </c>
    </row>
    <row r="91" spans="1:17" x14ac:dyDescent="0.3">
      <c r="A91" t="s">
        <v>4436</v>
      </c>
      <c r="B91" t="s">
        <v>4938</v>
      </c>
      <c r="C91">
        <v>26.73</v>
      </c>
      <c r="D91">
        <v>5.08</v>
      </c>
      <c r="E91" t="s">
        <v>4716</v>
      </c>
      <c r="F91" t="s">
        <v>4717</v>
      </c>
      <c r="G91" t="s">
        <v>4716</v>
      </c>
      <c r="H91" t="s">
        <v>4718</v>
      </c>
      <c r="I91" t="s">
        <v>4716</v>
      </c>
      <c r="J91" t="s">
        <v>4746</v>
      </c>
      <c r="K91" t="s">
        <v>4769</v>
      </c>
      <c r="L91" t="s">
        <v>4939</v>
      </c>
      <c r="M91">
        <v>1615.77</v>
      </c>
      <c r="N91" t="s">
        <v>4681</v>
      </c>
      <c r="O91" t="s">
        <v>4690</v>
      </c>
      <c r="P91" t="s">
        <v>4682</v>
      </c>
      <c r="Q91">
        <v>22</v>
      </c>
    </row>
    <row r="92" spans="1:17" x14ac:dyDescent="0.3">
      <c r="A92" t="s">
        <v>4434</v>
      </c>
      <c r="B92" t="s">
        <v>4940</v>
      </c>
      <c r="C92">
        <v>22.57</v>
      </c>
      <c r="D92">
        <v>5.8</v>
      </c>
      <c r="E92" t="s">
        <v>4717</v>
      </c>
      <c r="F92" t="s">
        <v>4716</v>
      </c>
      <c r="G92" t="s">
        <v>4716</v>
      </c>
      <c r="H92" t="s">
        <v>4718</v>
      </c>
      <c r="I92" t="s">
        <v>4716</v>
      </c>
      <c r="J92" t="s">
        <v>4744</v>
      </c>
      <c r="K92" t="s">
        <v>4766</v>
      </c>
      <c r="L92" t="s">
        <v>4941</v>
      </c>
      <c r="M92">
        <v>1617.16</v>
      </c>
      <c r="N92" t="s">
        <v>4681</v>
      </c>
      <c r="O92" t="s">
        <v>4690</v>
      </c>
      <c r="P92" t="s">
        <v>4682</v>
      </c>
      <c r="Q92">
        <v>5</v>
      </c>
    </row>
    <row r="93" spans="1:17" x14ac:dyDescent="0.3">
      <c r="A93" t="s">
        <v>4428</v>
      </c>
      <c r="B93" t="s">
        <v>4942</v>
      </c>
      <c r="C93">
        <v>31.35</v>
      </c>
      <c r="D93">
        <v>4.28</v>
      </c>
      <c r="E93" t="s">
        <v>4716</v>
      </c>
      <c r="F93" t="s">
        <v>4717</v>
      </c>
      <c r="G93" t="s">
        <v>4716</v>
      </c>
      <c r="H93" t="s">
        <v>4718</v>
      </c>
      <c r="I93" t="s">
        <v>4716</v>
      </c>
      <c r="J93" t="s">
        <v>4745</v>
      </c>
      <c r="K93" t="s">
        <v>4769</v>
      </c>
      <c r="L93" t="s">
        <v>4943</v>
      </c>
      <c r="M93">
        <v>1622.19</v>
      </c>
      <c r="N93" t="s">
        <v>4681</v>
      </c>
      <c r="O93" t="s">
        <v>4690</v>
      </c>
      <c r="P93" t="s">
        <v>4682</v>
      </c>
      <c r="Q93">
        <v>25</v>
      </c>
    </row>
    <row r="94" spans="1:17" x14ac:dyDescent="0.3">
      <c r="A94" t="s">
        <v>4418</v>
      </c>
      <c r="B94" t="s">
        <v>4944</v>
      </c>
      <c r="C94">
        <v>38.17</v>
      </c>
      <c r="D94">
        <v>4.07</v>
      </c>
      <c r="E94" t="s">
        <v>4716</v>
      </c>
      <c r="F94" t="s">
        <v>4717</v>
      </c>
      <c r="G94" t="s">
        <v>4716</v>
      </c>
      <c r="H94" t="s">
        <v>4718</v>
      </c>
      <c r="I94" t="s">
        <v>4716</v>
      </c>
      <c r="J94" t="s">
        <v>4745</v>
      </c>
      <c r="K94" t="s">
        <v>4769</v>
      </c>
      <c r="L94" t="s">
        <v>4945</v>
      </c>
      <c r="M94">
        <v>1631.67</v>
      </c>
      <c r="N94" t="s">
        <v>4681</v>
      </c>
      <c r="O94" t="s">
        <v>4689</v>
      </c>
      <c r="P94" t="s">
        <v>4682</v>
      </c>
      <c r="Q94">
        <v>5</v>
      </c>
    </row>
    <row r="95" spans="1:17" x14ac:dyDescent="0.3">
      <c r="A95" t="s">
        <v>4416</v>
      </c>
      <c r="B95" t="s">
        <v>4946</v>
      </c>
      <c r="C95">
        <v>38.28</v>
      </c>
      <c r="D95">
        <v>5.39</v>
      </c>
      <c r="E95" t="s">
        <v>4716</v>
      </c>
      <c r="F95" t="s">
        <v>4717</v>
      </c>
      <c r="G95" t="s">
        <v>4716</v>
      </c>
      <c r="H95" t="s">
        <v>4718</v>
      </c>
      <c r="I95" t="s">
        <v>4716</v>
      </c>
      <c r="J95" t="s">
        <v>4745</v>
      </c>
      <c r="K95" t="s">
        <v>4769</v>
      </c>
      <c r="L95" t="s">
        <v>4907</v>
      </c>
      <c r="M95">
        <v>1631.82</v>
      </c>
      <c r="N95" t="s">
        <v>4681</v>
      </c>
      <c r="O95" t="s">
        <v>4690</v>
      </c>
      <c r="P95" t="s">
        <v>4682</v>
      </c>
      <c r="Q95">
        <v>9</v>
      </c>
    </row>
    <row r="96" spans="1:17" x14ac:dyDescent="0.3">
      <c r="A96" t="s">
        <v>4408</v>
      </c>
      <c r="B96" t="s">
        <v>4947</v>
      </c>
      <c r="C96">
        <v>39.82</v>
      </c>
      <c r="D96">
        <v>6.01</v>
      </c>
      <c r="E96" t="s">
        <v>4716</v>
      </c>
      <c r="F96" t="s">
        <v>4717</v>
      </c>
      <c r="G96" t="s">
        <v>4716</v>
      </c>
      <c r="H96" t="s">
        <v>4718</v>
      </c>
      <c r="I96" t="s">
        <v>4716</v>
      </c>
      <c r="J96" t="s">
        <v>4745</v>
      </c>
      <c r="K96" t="s">
        <v>4766</v>
      </c>
      <c r="L96" t="s">
        <v>4948</v>
      </c>
      <c r="M96">
        <v>1633.96</v>
      </c>
      <c r="N96" t="s">
        <v>4681</v>
      </c>
      <c r="O96" t="s">
        <v>4690</v>
      </c>
      <c r="P96" t="s">
        <v>4682</v>
      </c>
      <c r="Q96">
        <v>8</v>
      </c>
    </row>
    <row r="97" spans="1:17" x14ac:dyDescent="0.3">
      <c r="A97" t="s">
        <v>4244</v>
      </c>
      <c r="B97" t="s">
        <v>4949</v>
      </c>
      <c r="C97">
        <v>28.05</v>
      </c>
      <c r="D97">
        <v>6.2</v>
      </c>
      <c r="E97" t="s">
        <v>4716</v>
      </c>
      <c r="F97" t="s">
        <v>4717</v>
      </c>
      <c r="G97" t="s">
        <v>4716</v>
      </c>
      <c r="H97" t="s">
        <v>4718</v>
      </c>
      <c r="I97" t="s">
        <v>4716</v>
      </c>
      <c r="J97" t="s">
        <v>4746</v>
      </c>
      <c r="K97" t="s">
        <v>4766</v>
      </c>
      <c r="L97" t="s">
        <v>4950</v>
      </c>
      <c r="M97">
        <v>2155.6799999999998</v>
      </c>
      <c r="N97" t="s">
        <v>4681</v>
      </c>
      <c r="O97" t="s">
        <v>4689</v>
      </c>
      <c r="P97" t="s">
        <v>4682</v>
      </c>
      <c r="Q97">
        <v>29</v>
      </c>
    </row>
    <row r="98" spans="1:17" x14ac:dyDescent="0.3">
      <c r="A98" t="s">
        <v>4190</v>
      </c>
      <c r="B98" t="s">
        <v>4951</v>
      </c>
      <c r="C98">
        <v>35.42</v>
      </c>
      <c r="D98">
        <v>4.6399999999999997</v>
      </c>
      <c r="E98" t="s">
        <v>4717</v>
      </c>
      <c r="F98" t="s">
        <v>4716</v>
      </c>
      <c r="G98" t="s">
        <v>4716</v>
      </c>
      <c r="H98" t="s">
        <v>4774</v>
      </c>
      <c r="I98" t="s">
        <v>4716</v>
      </c>
      <c r="J98" t="s">
        <v>4745</v>
      </c>
      <c r="K98" t="s">
        <v>4769</v>
      </c>
      <c r="L98" t="s">
        <v>4952</v>
      </c>
      <c r="M98">
        <v>2322.62</v>
      </c>
      <c r="N98" t="s">
        <v>4681</v>
      </c>
      <c r="O98" t="s">
        <v>4690</v>
      </c>
      <c r="P98" t="s">
        <v>4682</v>
      </c>
      <c r="Q98">
        <v>17</v>
      </c>
    </row>
    <row r="99" spans="1:17" x14ac:dyDescent="0.3">
      <c r="A99" t="s">
        <v>4164</v>
      </c>
      <c r="B99" t="s">
        <v>4953</v>
      </c>
      <c r="C99">
        <v>27.72</v>
      </c>
      <c r="D99">
        <v>6.43</v>
      </c>
      <c r="E99" t="s">
        <v>4716</v>
      </c>
      <c r="F99" t="s">
        <v>4716</v>
      </c>
      <c r="G99" t="s">
        <v>4716</v>
      </c>
      <c r="H99" t="s">
        <v>4718</v>
      </c>
      <c r="I99" t="s">
        <v>4716</v>
      </c>
      <c r="J99" t="s">
        <v>4746</v>
      </c>
      <c r="K99" t="s">
        <v>4775</v>
      </c>
      <c r="L99" t="s">
        <v>4954</v>
      </c>
      <c r="M99">
        <v>2464.62</v>
      </c>
      <c r="N99" t="s">
        <v>4681</v>
      </c>
      <c r="O99" t="s">
        <v>4689</v>
      </c>
      <c r="P99" t="s">
        <v>4682</v>
      </c>
      <c r="Q99">
        <v>17</v>
      </c>
    </row>
    <row r="100" spans="1:17" x14ac:dyDescent="0.3">
      <c r="A100" t="s">
        <v>4162</v>
      </c>
      <c r="B100" t="s">
        <v>4955</v>
      </c>
      <c r="C100">
        <v>33.99</v>
      </c>
      <c r="D100">
        <v>4.55</v>
      </c>
      <c r="E100" t="s">
        <v>4716</v>
      </c>
      <c r="F100" t="s">
        <v>4716</v>
      </c>
      <c r="G100" t="s">
        <v>4716</v>
      </c>
      <c r="H100" t="s">
        <v>4718</v>
      </c>
      <c r="I100" t="s">
        <v>4716</v>
      </c>
      <c r="J100" t="s">
        <v>4745</v>
      </c>
      <c r="K100" t="s">
        <v>4769</v>
      </c>
      <c r="L100" t="s">
        <v>4956</v>
      </c>
      <c r="M100">
        <v>2473.33</v>
      </c>
      <c r="N100" t="s">
        <v>4681</v>
      </c>
      <c r="O100" t="s">
        <v>4689</v>
      </c>
      <c r="P100" t="s">
        <v>4682</v>
      </c>
      <c r="Q100">
        <v>2</v>
      </c>
    </row>
    <row r="101" spans="1:17" x14ac:dyDescent="0.3">
      <c r="A101" t="s">
        <v>4014</v>
      </c>
      <c r="B101" t="s">
        <v>4957</v>
      </c>
      <c r="C101">
        <v>25.61</v>
      </c>
      <c r="D101">
        <v>4</v>
      </c>
      <c r="E101" t="s">
        <v>4716</v>
      </c>
      <c r="F101" t="s">
        <v>4716</v>
      </c>
      <c r="G101" t="s">
        <v>4719</v>
      </c>
      <c r="H101" t="s">
        <v>4718</v>
      </c>
      <c r="I101" t="s">
        <v>4716</v>
      </c>
      <c r="J101" t="s">
        <v>4746</v>
      </c>
      <c r="K101" t="s">
        <v>4769</v>
      </c>
      <c r="L101" t="s">
        <v>4958</v>
      </c>
      <c r="M101">
        <v>3162.02</v>
      </c>
      <c r="N101" t="s">
        <v>4681</v>
      </c>
      <c r="O101" t="s">
        <v>4689</v>
      </c>
      <c r="P101" t="s">
        <v>4682</v>
      </c>
      <c r="Q101">
        <v>25</v>
      </c>
    </row>
    <row r="102" spans="1:17" x14ac:dyDescent="0.3">
      <c r="A102" t="s">
        <v>4010</v>
      </c>
      <c r="B102" t="s">
        <v>4959</v>
      </c>
      <c r="C102">
        <v>33.11</v>
      </c>
      <c r="D102">
        <v>5.63</v>
      </c>
      <c r="E102" t="s">
        <v>4716</v>
      </c>
      <c r="F102" t="s">
        <v>4716</v>
      </c>
      <c r="G102" t="s">
        <v>4716</v>
      </c>
      <c r="H102" t="s">
        <v>4774</v>
      </c>
      <c r="I102" t="s">
        <v>4716</v>
      </c>
      <c r="J102" t="s">
        <v>4745</v>
      </c>
      <c r="K102" t="s">
        <v>4769</v>
      </c>
      <c r="L102" t="s">
        <v>4960</v>
      </c>
      <c r="M102">
        <v>3171.61</v>
      </c>
      <c r="N102" t="s">
        <v>4681</v>
      </c>
      <c r="O102" t="s">
        <v>4689</v>
      </c>
      <c r="P102" t="s">
        <v>4682</v>
      </c>
      <c r="Q102">
        <v>25</v>
      </c>
    </row>
    <row r="103" spans="1:17" x14ac:dyDescent="0.3">
      <c r="A103" t="s">
        <v>3862</v>
      </c>
      <c r="B103" t="s">
        <v>4961</v>
      </c>
      <c r="C103">
        <v>26.62</v>
      </c>
      <c r="D103">
        <v>6.24</v>
      </c>
      <c r="E103" t="s">
        <v>4716</v>
      </c>
      <c r="F103" t="s">
        <v>4716</v>
      </c>
      <c r="G103" t="s">
        <v>4716</v>
      </c>
      <c r="H103" t="s">
        <v>4774</v>
      </c>
      <c r="I103" t="s">
        <v>4716</v>
      </c>
      <c r="J103" t="s">
        <v>4746</v>
      </c>
      <c r="K103" t="s">
        <v>4766</v>
      </c>
      <c r="L103" t="s">
        <v>4962</v>
      </c>
      <c r="M103">
        <v>3757.84</v>
      </c>
      <c r="N103" t="s">
        <v>4681</v>
      </c>
      <c r="O103" t="s">
        <v>4690</v>
      </c>
      <c r="P103" t="s">
        <v>4682</v>
      </c>
      <c r="Q103">
        <v>25</v>
      </c>
    </row>
    <row r="104" spans="1:17" x14ac:dyDescent="0.3">
      <c r="A104" t="s">
        <v>3808</v>
      </c>
      <c r="B104" t="s">
        <v>4963</v>
      </c>
      <c r="C104">
        <v>28.93</v>
      </c>
      <c r="D104">
        <v>4.4400000000000004</v>
      </c>
      <c r="E104" t="s">
        <v>4716</v>
      </c>
      <c r="F104" t="s">
        <v>4716</v>
      </c>
      <c r="G104" t="s">
        <v>4716</v>
      </c>
      <c r="H104" t="s">
        <v>4774</v>
      </c>
      <c r="I104" t="s">
        <v>4716</v>
      </c>
      <c r="J104" t="s">
        <v>4746</v>
      </c>
      <c r="K104" t="s">
        <v>4769</v>
      </c>
      <c r="L104" t="s">
        <v>4964</v>
      </c>
      <c r="M104">
        <v>3972.92</v>
      </c>
      <c r="N104" t="s">
        <v>4681</v>
      </c>
      <c r="O104" t="s">
        <v>4689</v>
      </c>
      <c r="P104" t="s">
        <v>4682</v>
      </c>
      <c r="Q104">
        <v>29</v>
      </c>
    </row>
    <row r="105" spans="1:17" x14ac:dyDescent="0.3">
      <c r="A105" t="s">
        <v>3758</v>
      </c>
      <c r="B105" t="s">
        <v>4965</v>
      </c>
      <c r="C105">
        <v>24.31</v>
      </c>
      <c r="D105">
        <v>5.4</v>
      </c>
      <c r="E105" t="s">
        <v>4716</v>
      </c>
      <c r="F105" t="s">
        <v>4716</v>
      </c>
      <c r="G105" t="s">
        <v>4716</v>
      </c>
      <c r="H105" t="s">
        <v>4774</v>
      </c>
      <c r="I105" t="s">
        <v>4716</v>
      </c>
      <c r="J105" t="s">
        <v>4744</v>
      </c>
      <c r="K105" t="s">
        <v>4769</v>
      </c>
      <c r="L105" t="s">
        <v>4966</v>
      </c>
      <c r="M105">
        <v>4185.1000000000004</v>
      </c>
      <c r="N105" t="s">
        <v>4681</v>
      </c>
      <c r="O105" t="s">
        <v>4689</v>
      </c>
      <c r="P105" t="s">
        <v>4682</v>
      </c>
      <c r="Q105">
        <v>25</v>
      </c>
    </row>
    <row r="106" spans="1:17" x14ac:dyDescent="0.3">
      <c r="A106" t="s">
        <v>3708</v>
      </c>
      <c r="B106" t="s">
        <v>4967</v>
      </c>
      <c r="C106">
        <v>27.72</v>
      </c>
      <c r="D106">
        <v>5.03</v>
      </c>
      <c r="E106" t="s">
        <v>4717</v>
      </c>
      <c r="F106" t="s">
        <v>4716</v>
      </c>
      <c r="G106" t="s">
        <v>4716</v>
      </c>
      <c r="H106" t="s">
        <v>4718</v>
      </c>
      <c r="I106" t="s">
        <v>4716</v>
      </c>
      <c r="J106" t="s">
        <v>4746</v>
      </c>
      <c r="K106" t="s">
        <v>4769</v>
      </c>
      <c r="L106" t="s">
        <v>4968</v>
      </c>
      <c r="M106">
        <v>4415.16</v>
      </c>
      <c r="N106" t="s">
        <v>4681</v>
      </c>
      <c r="O106" t="s">
        <v>4690</v>
      </c>
      <c r="P106" t="s">
        <v>4682</v>
      </c>
      <c r="Q106">
        <v>16</v>
      </c>
    </row>
    <row r="107" spans="1:17" x14ac:dyDescent="0.3">
      <c r="A107" t="s">
        <v>3560</v>
      </c>
      <c r="B107" t="s">
        <v>4969</v>
      </c>
      <c r="C107">
        <v>29.92</v>
      </c>
      <c r="D107">
        <v>10.97</v>
      </c>
      <c r="E107" t="s">
        <v>4717</v>
      </c>
      <c r="F107" t="s">
        <v>4716</v>
      </c>
      <c r="G107" t="s">
        <v>4716</v>
      </c>
      <c r="H107" t="s">
        <v>4718</v>
      </c>
      <c r="I107" t="s">
        <v>4716</v>
      </c>
      <c r="J107" t="s">
        <v>4745</v>
      </c>
      <c r="K107" t="s">
        <v>4775</v>
      </c>
      <c r="L107" t="s">
        <v>4970</v>
      </c>
      <c r="M107">
        <v>4889.04</v>
      </c>
      <c r="N107" t="s">
        <v>4681</v>
      </c>
      <c r="O107" t="s">
        <v>4690</v>
      </c>
      <c r="P107" t="s">
        <v>4682</v>
      </c>
      <c r="Q107">
        <v>27</v>
      </c>
    </row>
    <row r="108" spans="1:17" x14ac:dyDescent="0.3">
      <c r="A108" t="s">
        <v>3536</v>
      </c>
      <c r="B108" t="s">
        <v>4971</v>
      </c>
      <c r="C108">
        <v>15.84</v>
      </c>
      <c r="D108">
        <v>10.34</v>
      </c>
      <c r="E108" t="s">
        <v>4716</v>
      </c>
      <c r="F108" t="s">
        <v>4716</v>
      </c>
      <c r="G108" t="s">
        <v>4716</v>
      </c>
      <c r="H108" t="s">
        <v>4720</v>
      </c>
      <c r="I108" t="s">
        <v>4716</v>
      </c>
      <c r="J108" t="s">
        <v>4747</v>
      </c>
      <c r="K108" t="s">
        <v>4775</v>
      </c>
      <c r="L108" t="s">
        <v>4972</v>
      </c>
      <c r="M108">
        <v>4985.22</v>
      </c>
      <c r="N108" t="s">
        <v>4681</v>
      </c>
      <c r="O108" t="s">
        <v>4689</v>
      </c>
      <c r="P108" t="s">
        <v>4682</v>
      </c>
      <c r="Q108">
        <v>7</v>
      </c>
    </row>
    <row r="109" spans="1:17" x14ac:dyDescent="0.3">
      <c r="A109" t="s">
        <v>3432</v>
      </c>
      <c r="B109" t="s">
        <v>4973</v>
      </c>
      <c r="C109">
        <v>16.53</v>
      </c>
      <c r="D109">
        <v>5.08</v>
      </c>
      <c r="E109" t="s">
        <v>4716</v>
      </c>
      <c r="F109" t="s">
        <v>4716</v>
      </c>
      <c r="G109" t="s">
        <v>4716</v>
      </c>
      <c r="H109" t="s">
        <v>4720</v>
      </c>
      <c r="I109" t="s">
        <v>4716</v>
      </c>
      <c r="J109" t="s">
        <v>4747</v>
      </c>
      <c r="K109" t="s">
        <v>4769</v>
      </c>
      <c r="L109" t="s">
        <v>4974</v>
      </c>
      <c r="M109">
        <v>5344.81</v>
      </c>
      <c r="N109" t="s">
        <v>4681</v>
      </c>
      <c r="O109" t="s">
        <v>4689</v>
      </c>
      <c r="P109" t="s">
        <v>4682</v>
      </c>
      <c r="Q109">
        <v>15</v>
      </c>
    </row>
    <row r="110" spans="1:17" x14ac:dyDescent="0.3">
      <c r="A110" t="s">
        <v>3406</v>
      </c>
      <c r="B110" t="s">
        <v>4975</v>
      </c>
      <c r="C110">
        <v>25.08</v>
      </c>
      <c r="D110">
        <v>4.7699999999999996</v>
      </c>
      <c r="E110" t="s">
        <v>4716</v>
      </c>
      <c r="F110" t="s">
        <v>4716</v>
      </c>
      <c r="G110" t="s">
        <v>4716</v>
      </c>
      <c r="H110" t="s">
        <v>4774</v>
      </c>
      <c r="I110" t="s">
        <v>4716</v>
      </c>
      <c r="J110" t="s">
        <v>4746</v>
      </c>
      <c r="K110" t="s">
        <v>4769</v>
      </c>
      <c r="L110" t="s">
        <v>4976</v>
      </c>
      <c r="M110">
        <v>5415.66</v>
      </c>
      <c r="N110" t="s">
        <v>4681</v>
      </c>
      <c r="O110" t="s">
        <v>4689</v>
      </c>
      <c r="P110" t="s">
        <v>4682</v>
      </c>
      <c r="Q110">
        <v>27</v>
      </c>
    </row>
    <row r="111" spans="1:17" x14ac:dyDescent="0.3">
      <c r="A111" t="s">
        <v>3374</v>
      </c>
      <c r="B111" t="s">
        <v>4977</v>
      </c>
      <c r="C111">
        <v>18.34</v>
      </c>
      <c r="D111">
        <v>10.01</v>
      </c>
      <c r="E111" t="s">
        <v>4716</v>
      </c>
      <c r="F111" t="s">
        <v>4716</v>
      </c>
      <c r="G111" t="s">
        <v>4716</v>
      </c>
      <c r="H111" t="s">
        <v>4774</v>
      </c>
      <c r="I111" t="s">
        <v>4716</v>
      </c>
      <c r="J111" t="s">
        <v>4747</v>
      </c>
      <c r="K111" t="s">
        <v>4775</v>
      </c>
      <c r="L111" t="s">
        <v>4978</v>
      </c>
      <c r="M111">
        <v>5576.35</v>
      </c>
      <c r="N111" t="s">
        <v>4681</v>
      </c>
      <c r="O111" t="s">
        <v>4689</v>
      </c>
      <c r="P111" t="s">
        <v>4682</v>
      </c>
      <c r="Q111">
        <v>18</v>
      </c>
    </row>
    <row r="112" spans="1:17" x14ac:dyDescent="0.3">
      <c r="A112" t="s">
        <v>3354</v>
      </c>
      <c r="B112" t="s">
        <v>4979</v>
      </c>
      <c r="C112">
        <v>41.8</v>
      </c>
      <c r="D112">
        <v>5.82</v>
      </c>
      <c r="E112" t="s">
        <v>4717</v>
      </c>
      <c r="F112" t="s">
        <v>4716</v>
      </c>
      <c r="G112" t="s">
        <v>4719</v>
      </c>
      <c r="H112" t="s">
        <v>4718</v>
      </c>
      <c r="I112" t="s">
        <v>4716</v>
      </c>
      <c r="J112" t="s">
        <v>4745</v>
      </c>
      <c r="K112" t="s">
        <v>4766</v>
      </c>
      <c r="L112" t="s">
        <v>4980</v>
      </c>
      <c r="M112">
        <v>5662.23</v>
      </c>
      <c r="N112" t="s">
        <v>4681</v>
      </c>
      <c r="O112" t="s">
        <v>4690</v>
      </c>
      <c r="P112" t="s">
        <v>4682</v>
      </c>
      <c r="Q112">
        <v>3</v>
      </c>
    </row>
    <row r="113" spans="1:17" x14ac:dyDescent="0.3">
      <c r="A113" t="s">
        <v>3350</v>
      </c>
      <c r="B113" t="s">
        <v>4981</v>
      </c>
      <c r="C113">
        <v>17.55</v>
      </c>
      <c r="D113">
        <v>4.2300000000000004</v>
      </c>
      <c r="E113" t="s">
        <v>4716</v>
      </c>
      <c r="F113" t="s">
        <v>4716</v>
      </c>
      <c r="G113" t="s">
        <v>4716</v>
      </c>
      <c r="H113" t="s">
        <v>4720</v>
      </c>
      <c r="I113" t="s">
        <v>4716</v>
      </c>
      <c r="J113" t="s">
        <v>4747</v>
      </c>
      <c r="K113" t="s">
        <v>4769</v>
      </c>
      <c r="L113" t="s">
        <v>4982</v>
      </c>
      <c r="M113">
        <v>5690.79</v>
      </c>
      <c r="N113" t="s">
        <v>4681</v>
      </c>
      <c r="O113" t="s">
        <v>4690</v>
      </c>
      <c r="P113" t="s">
        <v>4682</v>
      </c>
      <c r="Q113">
        <v>28</v>
      </c>
    </row>
    <row r="114" spans="1:17" x14ac:dyDescent="0.3">
      <c r="A114" t="s">
        <v>3344</v>
      </c>
      <c r="B114" t="s">
        <v>4983</v>
      </c>
      <c r="C114">
        <v>33.549999999999997</v>
      </c>
      <c r="D114">
        <v>10.9</v>
      </c>
      <c r="E114" t="s">
        <v>4717</v>
      </c>
      <c r="F114" t="s">
        <v>4716</v>
      </c>
      <c r="G114" t="s">
        <v>4716</v>
      </c>
      <c r="H114" t="s">
        <v>4774</v>
      </c>
      <c r="I114" t="s">
        <v>4716</v>
      </c>
      <c r="J114" t="s">
        <v>4745</v>
      </c>
      <c r="K114" t="s">
        <v>4775</v>
      </c>
      <c r="L114" t="s">
        <v>4984</v>
      </c>
      <c r="M114">
        <v>5699.84</v>
      </c>
      <c r="N114" t="s">
        <v>4681</v>
      </c>
      <c r="O114" t="s">
        <v>4689</v>
      </c>
      <c r="P114" t="s">
        <v>4682</v>
      </c>
      <c r="Q114">
        <v>15</v>
      </c>
    </row>
    <row r="115" spans="1:17" x14ac:dyDescent="0.3">
      <c r="A115" t="s">
        <v>3338</v>
      </c>
      <c r="B115" t="s">
        <v>4823</v>
      </c>
      <c r="C115">
        <v>16.88</v>
      </c>
      <c r="D115">
        <v>9.9600000000000009</v>
      </c>
      <c r="E115" t="s">
        <v>4716</v>
      </c>
      <c r="F115" t="s">
        <v>4716</v>
      </c>
      <c r="G115" t="s">
        <v>4716</v>
      </c>
      <c r="H115" t="s">
        <v>4774</v>
      </c>
      <c r="I115" t="s">
        <v>4716</v>
      </c>
      <c r="J115" t="s">
        <v>4747</v>
      </c>
      <c r="K115" t="s">
        <v>4775</v>
      </c>
      <c r="L115" t="s">
        <v>4985</v>
      </c>
      <c r="M115">
        <v>5720.38</v>
      </c>
      <c r="N115" t="s">
        <v>4681</v>
      </c>
      <c r="O115" t="s">
        <v>4690</v>
      </c>
      <c r="P115" t="s">
        <v>4682</v>
      </c>
      <c r="Q115">
        <v>18</v>
      </c>
    </row>
    <row r="116" spans="1:17" x14ac:dyDescent="0.3">
      <c r="A116" t="s">
        <v>3334</v>
      </c>
      <c r="B116" t="s">
        <v>4986</v>
      </c>
      <c r="C116">
        <v>17.7</v>
      </c>
      <c r="D116">
        <v>6.38</v>
      </c>
      <c r="E116" t="s">
        <v>4716</v>
      </c>
      <c r="F116" t="s">
        <v>4716</v>
      </c>
      <c r="G116" t="s">
        <v>4716</v>
      </c>
      <c r="H116" t="s">
        <v>4720</v>
      </c>
      <c r="I116" t="s">
        <v>4716</v>
      </c>
      <c r="J116" t="s">
        <v>4747</v>
      </c>
      <c r="K116" t="s">
        <v>4766</v>
      </c>
      <c r="L116" t="s">
        <v>4987</v>
      </c>
      <c r="M116">
        <v>5741.67</v>
      </c>
      <c r="N116" t="s">
        <v>4681</v>
      </c>
      <c r="O116" t="s">
        <v>4689</v>
      </c>
      <c r="P116" t="s">
        <v>4682</v>
      </c>
      <c r="Q116">
        <v>21</v>
      </c>
    </row>
    <row r="117" spans="1:17" x14ac:dyDescent="0.3">
      <c r="A117" t="s">
        <v>3304</v>
      </c>
      <c r="B117" t="s">
        <v>4988</v>
      </c>
      <c r="C117">
        <v>36.19</v>
      </c>
      <c r="D117">
        <v>4.3</v>
      </c>
      <c r="E117" t="s">
        <v>4716</v>
      </c>
      <c r="F117" t="s">
        <v>4716</v>
      </c>
      <c r="G117" t="s">
        <v>4716</v>
      </c>
      <c r="H117" t="s">
        <v>4774</v>
      </c>
      <c r="I117" t="s">
        <v>4716</v>
      </c>
      <c r="J117" t="s">
        <v>4745</v>
      </c>
      <c r="K117" t="s">
        <v>4769</v>
      </c>
      <c r="L117" t="s">
        <v>4989</v>
      </c>
      <c r="M117">
        <v>5920.1</v>
      </c>
      <c r="N117" t="s">
        <v>4681</v>
      </c>
      <c r="O117" t="s">
        <v>4690</v>
      </c>
      <c r="P117" t="s">
        <v>4682</v>
      </c>
      <c r="Q117">
        <v>21</v>
      </c>
    </row>
    <row r="118" spans="1:17" x14ac:dyDescent="0.3">
      <c r="A118" t="s">
        <v>3290</v>
      </c>
      <c r="B118" t="s">
        <v>4990</v>
      </c>
      <c r="C118">
        <v>24.86</v>
      </c>
      <c r="D118">
        <v>6.23</v>
      </c>
      <c r="E118" t="s">
        <v>4716</v>
      </c>
      <c r="F118" t="s">
        <v>4716</v>
      </c>
      <c r="G118" t="s">
        <v>4716</v>
      </c>
      <c r="H118" t="s">
        <v>4774</v>
      </c>
      <c r="I118" t="s">
        <v>4716</v>
      </c>
      <c r="J118" t="s">
        <v>4744</v>
      </c>
      <c r="K118" t="s">
        <v>4766</v>
      </c>
      <c r="L118" t="s">
        <v>4991</v>
      </c>
      <c r="M118">
        <v>5966.89</v>
      </c>
      <c r="N118" t="s">
        <v>4681</v>
      </c>
      <c r="O118" t="s">
        <v>4689</v>
      </c>
      <c r="P118" t="s">
        <v>4682</v>
      </c>
      <c r="Q118">
        <v>5</v>
      </c>
    </row>
    <row r="119" spans="1:17" x14ac:dyDescent="0.3">
      <c r="A119" t="s">
        <v>3280</v>
      </c>
      <c r="B119" t="s">
        <v>4992</v>
      </c>
      <c r="C119">
        <v>16.5</v>
      </c>
      <c r="D119">
        <v>6.9</v>
      </c>
      <c r="E119" t="s">
        <v>4717</v>
      </c>
      <c r="F119" t="s">
        <v>4716</v>
      </c>
      <c r="G119" t="s">
        <v>4716</v>
      </c>
      <c r="H119" t="s">
        <v>4720</v>
      </c>
      <c r="I119" t="s">
        <v>4716</v>
      </c>
      <c r="J119" t="s">
        <v>4747</v>
      </c>
      <c r="K119" t="s">
        <v>4775</v>
      </c>
      <c r="L119" t="s">
        <v>4993</v>
      </c>
      <c r="M119">
        <v>5979.66</v>
      </c>
      <c r="N119" t="s">
        <v>4681</v>
      </c>
      <c r="O119" t="s">
        <v>4689</v>
      </c>
      <c r="P119" t="s">
        <v>4682</v>
      </c>
      <c r="Q119">
        <v>25</v>
      </c>
    </row>
    <row r="120" spans="1:17" x14ac:dyDescent="0.3">
      <c r="A120" t="s">
        <v>3276</v>
      </c>
      <c r="B120" t="s">
        <v>4994</v>
      </c>
      <c r="C120">
        <v>19.53</v>
      </c>
      <c r="D120">
        <v>11.68</v>
      </c>
      <c r="E120" t="s">
        <v>4716</v>
      </c>
      <c r="F120" t="s">
        <v>4716</v>
      </c>
      <c r="G120" t="s">
        <v>4716</v>
      </c>
      <c r="H120" t="s">
        <v>4774</v>
      </c>
      <c r="I120" t="s">
        <v>4716</v>
      </c>
      <c r="J120" t="s">
        <v>4744</v>
      </c>
      <c r="K120" t="s">
        <v>4775</v>
      </c>
      <c r="L120" t="s">
        <v>4995</v>
      </c>
      <c r="M120">
        <v>5979.99</v>
      </c>
      <c r="N120" t="s">
        <v>4681</v>
      </c>
      <c r="O120" t="s">
        <v>4689</v>
      </c>
      <c r="P120" t="s">
        <v>4682</v>
      </c>
      <c r="Q120">
        <v>11</v>
      </c>
    </row>
    <row r="121" spans="1:17" x14ac:dyDescent="0.3">
      <c r="A121" t="s">
        <v>3232</v>
      </c>
      <c r="B121" t="s">
        <v>4996</v>
      </c>
      <c r="C121">
        <v>19.28</v>
      </c>
      <c r="D121">
        <v>11.85</v>
      </c>
      <c r="E121" t="s">
        <v>4716</v>
      </c>
      <c r="F121" t="s">
        <v>4716</v>
      </c>
      <c r="G121" t="s">
        <v>4716</v>
      </c>
      <c r="H121" t="s">
        <v>4720</v>
      </c>
      <c r="I121" t="s">
        <v>4716</v>
      </c>
      <c r="J121" t="s">
        <v>4744</v>
      </c>
      <c r="K121" t="s">
        <v>4775</v>
      </c>
      <c r="L121" t="s">
        <v>4997</v>
      </c>
      <c r="M121">
        <v>6152.05</v>
      </c>
      <c r="N121" t="s">
        <v>4681</v>
      </c>
      <c r="O121" t="s">
        <v>4689</v>
      </c>
      <c r="P121" t="s">
        <v>4682</v>
      </c>
      <c r="Q121">
        <v>6</v>
      </c>
    </row>
    <row r="122" spans="1:17" x14ac:dyDescent="0.3">
      <c r="A122" t="s">
        <v>3220</v>
      </c>
      <c r="B122" t="s">
        <v>4998</v>
      </c>
      <c r="C122">
        <v>31.02</v>
      </c>
      <c r="D122">
        <v>11.63</v>
      </c>
      <c r="E122" t="s">
        <v>4717</v>
      </c>
      <c r="F122" t="s">
        <v>4716</v>
      </c>
      <c r="G122" t="s">
        <v>4716</v>
      </c>
      <c r="H122" t="s">
        <v>4774</v>
      </c>
      <c r="I122" t="s">
        <v>4716</v>
      </c>
      <c r="J122" t="s">
        <v>4745</v>
      </c>
      <c r="K122" t="s">
        <v>4775</v>
      </c>
      <c r="L122" t="s">
        <v>4999</v>
      </c>
      <c r="M122">
        <v>6185.32</v>
      </c>
      <c r="N122" t="s">
        <v>4681</v>
      </c>
      <c r="O122" t="s">
        <v>4690</v>
      </c>
      <c r="P122" t="s">
        <v>4682</v>
      </c>
      <c r="Q122">
        <v>22</v>
      </c>
    </row>
    <row r="123" spans="1:17" x14ac:dyDescent="0.3">
      <c r="A123" t="s">
        <v>3178</v>
      </c>
      <c r="B123" t="s">
        <v>5000</v>
      </c>
      <c r="C123">
        <v>20.48</v>
      </c>
      <c r="D123">
        <v>11.09</v>
      </c>
      <c r="E123" t="s">
        <v>4716</v>
      </c>
      <c r="F123" t="s">
        <v>4716</v>
      </c>
      <c r="G123" t="s">
        <v>4716</v>
      </c>
      <c r="H123" t="s">
        <v>4774</v>
      </c>
      <c r="I123" t="s">
        <v>4716</v>
      </c>
      <c r="J123" t="s">
        <v>4744</v>
      </c>
      <c r="K123" t="s">
        <v>4775</v>
      </c>
      <c r="L123" t="s">
        <v>5001</v>
      </c>
      <c r="M123">
        <v>6302.23</v>
      </c>
      <c r="N123" t="s">
        <v>4681</v>
      </c>
      <c r="O123" t="s">
        <v>4690</v>
      </c>
      <c r="P123" t="s">
        <v>4682</v>
      </c>
      <c r="Q123">
        <v>17</v>
      </c>
    </row>
    <row r="124" spans="1:17" x14ac:dyDescent="0.3">
      <c r="A124" t="s">
        <v>3154</v>
      </c>
      <c r="B124" t="s">
        <v>5002</v>
      </c>
      <c r="C124">
        <v>18.03</v>
      </c>
      <c r="D124">
        <v>10.66</v>
      </c>
      <c r="E124" t="s">
        <v>4717</v>
      </c>
      <c r="F124" t="s">
        <v>4716</v>
      </c>
      <c r="G124" t="s">
        <v>4716</v>
      </c>
      <c r="H124" t="s">
        <v>4720</v>
      </c>
      <c r="I124" t="s">
        <v>4716</v>
      </c>
      <c r="J124" t="s">
        <v>4747</v>
      </c>
      <c r="K124" t="s">
        <v>4775</v>
      </c>
      <c r="L124" t="s">
        <v>5003</v>
      </c>
      <c r="M124">
        <v>6367.31</v>
      </c>
      <c r="N124" t="s">
        <v>4681</v>
      </c>
      <c r="O124" t="s">
        <v>4690</v>
      </c>
      <c r="P124" t="s">
        <v>4682</v>
      </c>
      <c r="Q124">
        <v>9</v>
      </c>
    </row>
    <row r="125" spans="1:17" x14ac:dyDescent="0.3">
      <c r="A125" t="s">
        <v>3138</v>
      </c>
      <c r="B125" t="s">
        <v>5004</v>
      </c>
      <c r="C125">
        <v>17.760000000000002</v>
      </c>
      <c r="D125">
        <v>11.18</v>
      </c>
      <c r="E125" t="s">
        <v>4717</v>
      </c>
      <c r="F125" t="s">
        <v>4716</v>
      </c>
      <c r="G125" t="s">
        <v>4716</v>
      </c>
      <c r="H125" t="s">
        <v>4720</v>
      </c>
      <c r="I125" t="s">
        <v>4716</v>
      </c>
      <c r="J125" t="s">
        <v>4747</v>
      </c>
      <c r="K125" t="s">
        <v>4775</v>
      </c>
      <c r="L125" t="s">
        <v>5005</v>
      </c>
      <c r="M125">
        <v>6407.05</v>
      </c>
      <c r="N125" t="s">
        <v>4681</v>
      </c>
      <c r="O125" t="s">
        <v>4690</v>
      </c>
      <c r="P125" t="s">
        <v>4682</v>
      </c>
      <c r="Q125">
        <v>20</v>
      </c>
    </row>
    <row r="126" spans="1:17" x14ac:dyDescent="0.3">
      <c r="A126" t="s">
        <v>3136</v>
      </c>
      <c r="B126" t="s">
        <v>5006</v>
      </c>
      <c r="C126">
        <v>18.920000000000002</v>
      </c>
      <c r="D126">
        <v>8.18</v>
      </c>
      <c r="E126" t="s">
        <v>4716</v>
      </c>
      <c r="F126" t="s">
        <v>4716</v>
      </c>
      <c r="G126" t="s">
        <v>4716</v>
      </c>
      <c r="H126" t="s">
        <v>4774</v>
      </c>
      <c r="I126" t="s">
        <v>4716</v>
      </c>
      <c r="J126" t="s">
        <v>4744</v>
      </c>
      <c r="K126" t="s">
        <v>4775</v>
      </c>
      <c r="L126" t="s">
        <v>5007</v>
      </c>
      <c r="M126">
        <v>6412.34</v>
      </c>
      <c r="N126" t="s">
        <v>4681</v>
      </c>
      <c r="O126" t="s">
        <v>4689</v>
      </c>
      <c r="P126" t="s">
        <v>4682</v>
      </c>
      <c r="Q126">
        <v>22</v>
      </c>
    </row>
    <row r="127" spans="1:17" x14ac:dyDescent="0.3">
      <c r="A127" t="s">
        <v>3104</v>
      </c>
      <c r="B127" t="s">
        <v>5008</v>
      </c>
      <c r="C127">
        <v>17.8</v>
      </c>
      <c r="D127">
        <v>5.75</v>
      </c>
      <c r="E127" t="s">
        <v>4717</v>
      </c>
      <c r="F127" t="s">
        <v>4716</v>
      </c>
      <c r="G127" t="s">
        <v>4719</v>
      </c>
      <c r="H127" t="s">
        <v>4718</v>
      </c>
      <c r="I127" t="s">
        <v>4716</v>
      </c>
      <c r="J127" t="s">
        <v>4747</v>
      </c>
      <c r="K127" t="s">
        <v>4766</v>
      </c>
      <c r="L127" t="s">
        <v>5009</v>
      </c>
      <c r="M127">
        <v>6546.16</v>
      </c>
      <c r="N127" t="s">
        <v>4681</v>
      </c>
      <c r="O127" t="s">
        <v>4689</v>
      </c>
      <c r="P127" t="s">
        <v>4682</v>
      </c>
      <c r="Q127">
        <v>3</v>
      </c>
    </row>
    <row r="128" spans="1:17" x14ac:dyDescent="0.3">
      <c r="A128" t="s">
        <v>3082</v>
      </c>
      <c r="B128" t="s">
        <v>5010</v>
      </c>
      <c r="C128">
        <v>20.69</v>
      </c>
      <c r="D128">
        <v>6.93</v>
      </c>
      <c r="E128" t="s">
        <v>4716</v>
      </c>
      <c r="F128" t="s">
        <v>4716</v>
      </c>
      <c r="G128" t="s">
        <v>4716</v>
      </c>
      <c r="H128" t="s">
        <v>4720</v>
      </c>
      <c r="I128" t="s">
        <v>4716</v>
      </c>
      <c r="J128" t="s">
        <v>4744</v>
      </c>
      <c r="K128" t="s">
        <v>4775</v>
      </c>
      <c r="L128" t="s">
        <v>5011</v>
      </c>
      <c r="M128">
        <v>6630.31</v>
      </c>
      <c r="N128" t="s">
        <v>4681</v>
      </c>
      <c r="O128" t="s">
        <v>4690</v>
      </c>
      <c r="P128" t="s">
        <v>4682</v>
      </c>
      <c r="Q128">
        <v>29</v>
      </c>
    </row>
    <row r="129" spans="1:17" x14ac:dyDescent="0.3">
      <c r="A129" t="s">
        <v>3074</v>
      </c>
      <c r="B129" t="s">
        <v>5012</v>
      </c>
      <c r="C129">
        <v>18.48</v>
      </c>
      <c r="D129">
        <v>10.84</v>
      </c>
      <c r="E129" t="s">
        <v>4717</v>
      </c>
      <c r="F129" t="s">
        <v>4716</v>
      </c>
      <c r="G129" t="s">
        <v>4716</v>
      </c>
      <c r="H129" t="s">
        <v>4720</v>
      </c>
      <c r="I129" t="s">
        <v>4716</v>
      </c>
      <c r="J129" t="s">
        <v>4747</v>
      </c>
      <c r="K129" t="s">
        <v>4775</v>
      </c>
      <c r="L129" t="s">
        <v>5013</v>
      </c>
      <c r="M129">
        <v>6651.26</v>
      </c>
      <c r="N129" t="s">
        <v>4681</v>
      </c>
      <c r="O129" t="s">
        <v>4689</v>
      </c>
      <c r="P129" t="s">
        <v>4682</v>
      </c>
      <c r="Q129">
        <v>8</v>
      </c>
    </row>
    <row r="130" spans="1:17" x14ac:dyDescent="0.3">
      <c r="A130" t="s">
        <v>3058</v>
      </c>
      <c r="B130" t="s">
        <v>5014</v>
      </c>
      <c r="C130">
        <v>19.399999999999999</v>
      </c>
      <c r="D130">
        <v>11.93</v>
      </c>
      <c r="E130" t="s">
        <v>4716</v>
      </c>
      <c r="F130" t="s">
        <v>4716</v>
      </c>
      <c r="G130" t="s">
        <v>4716</v>
      </c>
      <c r="H130" t="s">
        <v>4774</v>
      </c>
      <c r="I130" t="s">
        <v>4716</v>
      </c>
      <c r="J130" t="s">
        <v>4744</v>
      </c>
      <c r="K130" t="s">
        <v>4775</v>
      </c>
      <c r="L130" t="s">
        <v>5015</v>
      </c>
      <c r="M130">
        <v>6706.47</v>
      </c>
      <c r="N130" t="s">
        <v>4681</v>
      </c>
      <c r="O130" t="s">
        <v>4690</v>
      </c>
      <c r="P130" t="s">
        <v>4682</v>
      </c>
      <c r="Q130">
        <v>12</v>
      </c>
    </row>
    <row r="131" spans="1:17" x14ac:dyDescent="0.3">
      <c r="A131" t="s">
        <v>3044</v>
      </c>
      <c r="B131" t="s">
        <v>5016</v>
      </c>
      <c r="C131">
        <v>18.77</v>
      </c>
      <c r="D131">
        <v>11.98</v>
      </c>
      <c r="E131" t="s">
        <v>4717</v>
      </c>
      <c r="F131" t="s">
        <v>4716</v>
      </c>
      <c r="G131" t="s">
        <v>4716</v>
      </c>
      <c r="H131" t="s">
        <v>4720</v>
      </c>
      <c r="I131" t="s">
        <v>4716</v>
      </c>
      <c r="J131" t="s">
        <v>4744</v>
      </c>
      <c r="K131" t="s">
        <v>4775</v>
      </c>
      <c r="L131" t="s">
        <v>5017</v>
      </c>
      <c r="M131">
        <v>6749.63</v>
      </c>
      <c r="N131" t="s">
        <v>4681</v>
      </c>
      <c r="O131" t="s">
        <v>4690</v>
      </c>
      <c r="P131" t="s">
        <v>4682</v>
      </c>
      <c r="Q131">
        <v>17</v>
      </c>
    </row>
    <row r="132" spans="1:17" x14ac:dyDescent="0.3">
      <c r="A132" t="s">
        <v>2980</v>
      </c>
      <c r="B132" t="s">
        <v>5018</v>
      </c>
      <c r="C132">
        <v>18.760000000000002</v>
      </c>
      <c r="D132">
        <v>4.88</v>
      </c>
      <c r="E132" t="s">
        <v>4717</v>
      </c>
      <c r="F132" t="s">
        <v>4716</v>
      </c>
      <c r="G132" t="s">
        <v>4719</v>
      </c>
      <c r="H132" t="s">
        <v>4718</v>
      </c>
      <c r="I132" t="s">
        <v>4716</v>
      </c>
      <c r="J132" t="s">
        <v>4744</v>
      </c>
      <c r="K132" t="s">
        <v>4769</v>
      </c>
      <c r="L132" t="s">
        <v>5019</v>
      </c>
      <c r="M132">
        <v>7003.1</v>
      </c>
      <c r="N132" t="s">
        <v>4681</v>
      </c>
      <c r="O132" t="s">
        <v>4689</v>
      </c>
      <c r="P132" t="s">
        <v>4682</v>
      </c>
      <c r="Q132">
        <v>6</v>
      </c>
    </row>
    <row r="133" spans="1:17" x14ac:dyDescent="0.3">
      <c r="A133" t="s">
        <v>2780</v>
      </c>
      <c r="B133" t="s">
        <v>5008</v>
      </c>
      <c r="C133">
        <v>22.66</v>
      </c>
      <c r="D133">
        <v>10.68</v>
      </c>
      <c r="E133" t="s">
        <v>4716</v>
      </c>
      <c r="F133" t="s">
        <v>4716</v>
      </c>
      <c r="G133" t="s">
        <v>4716</v>
      </c>
      <c r="H133" t="s">
        <v>4774</v>
      </c>
      <c r="I133" t="s">
        <v>4716</v>
      </c>
      <c r="J133" t="s">
        <v>4744</v>
      </c>
      <c r="K133" t="s">
        <v>4775</v>
      </c>
      <c r="L133" t="s">
        <v>5020</v>
      </c>
      <c r="M133">
        <v>7680.92</v>
      </c>
      <c r="N133" t="s">
        <v>4681</v>
      </c>
      <c r="O133" t="s">
        <v>4690</v>
      </c>
      <c r="P133" t="s">
        <v>4682</v>
      </c>
      <c r="Q133">
        <v>11</v>
      </c>
    </row>
    <row r="134" spans="1:17" x14ac:dyDescent="0.3">
      <c r="A134" t="s">
        <v>2746</v>
      </c>
      <c r="B134" t="s">
        <v>5021</v>
      </c>
      <c r="C134">
        <v>40.15</v>
      </c>
      <c r="D134">
        <v>11.84</v>
      </c>
      <c r="E134" t="s">
        <v>4716</v>
      </c>
      <c r="F134" t="s">
        <v>4716</v>
      </c>
      <c r="G134" t="s">
        <v>4716</v>
      </c>
      <c r="H134" t="s">
        <v>4774</v>
      </c>
      <c r="I134" t="s">
        <v>4716</v>
      </c>
      <c r="J134" t="s">
        <v>4745</v>
      </c>
      <c r="K134" t="s">
        <v>4775</v>
      </c>
      <c r="L134" t="s">
        <v>5022</v>
      </c>
      <c r="M134">
        <v>7804.16</v>
      </c>
      <c r="N134" t="s">
        <v>4681</v>
      </c>
      <c r="O134" t="s">
        <v>4689</v>
      </c>
      <c r="P134" t="s">
        <v>4682</v>
      </c>
      <c r="Q134">
        <v>9</v>
      </c>
    </row>
    <row r="135" spans="1:17" x14ac:dyDescent="0.3">
      <c r="A135" t="s">
        <v>2696</v>
      </c>
      <c r="B135" t="s">
        <v>5023</v>
      </c>
      <c r="C135">
        <v>22.64</v>
      </c>
      <c r="D135">
        <v>6.54</v>
      </c>
      <c r="E135" t="s">
        <v>4717</v>
      </c>
      <c r="F135" t="s">
        <v>4716</v>
      </c>
      <c r="G135" t="s">
        <v>4716</v>
      </c>
      <c r="H135" t="s">
        <v>4720</v>
      </c>
      <c r="I135" t="s">
        <v>4716</v>
      </c>
      <c r="J135" t="s">
        <v>4744</v>
      </c>
      <c r="K135" t="s">
        <v>4775</v>
      </c>
      <c r="L135" t="s">
        <v>5024</v>
      </c>
      <c r="M135">
        <v>8062.31</v>
      </c>
      <c r="N135" t="s">
        <v>4681</v>
      </c>
      <c r="O135" t="s">
        <v>4690</v>
      </c>
      <c r="P135" t="s">
        <v>4682</v>
      </c>
      <c r="Q135">
        <v>12</v>
      </c>
    </row>
    <row r="136" spans="1:17" x14ac:dyDescent="0.3">
      <c r="A136" t="s">
        <v>2632</v>
      </c>
      <c r="B136" t="s">
        <v>5025</v>
      </c>
      <c r="C136">
        <v>33.33</v>
      </c>
      <c r="D136">
        <v>7.61</v>
      </c>
      <c r="E136" t="s">
        <v>4716</v>
      </c>
      <c r="F136" t="s">
        <v>4716</v>
      </c>
      <c r="G136" t="s">
        <v>4716</v>
      </c>
      <c r="H136" t="s">
        <v>4774</v>
      </c>
      <c r="I136" t="s">
        <v>4716</v>
      </c>
      <c r="J136" t="s">
        <v>4745</v>
      </c>
      <c r="K136" t="s">
        <v>4775</v>
      </c>
      <c r="L136" t="s">
        <v>5026</v>
      </c>
      <c r="M136">
        <v>8283.68</v>
      </c>
      <c r="N136" t="s">
        <v>4681</v>
      </c>
      <c r="O136" t="s">
        <v>4689</v>
      </c>
      <c r="P136" t="s">
        <v>4682</v>
      </c>
      <c r="Q136">
        <v>6</v>
      </c>
    </row>
    <row r="137" spans="1:17" x14ac:dyDescent="0.3">
      <c r="A137" t="s">
        <v>2614</v>
      </c>
      <c r="B137" t="s">
        <v>5027</v>
      </c>
      <c r="C137">
        <v>24.77</v>
      </c>
      <c r="D137">
        <v>7.59</v>
      </c>
      <c r="E137" t="s">
        <v>4716</v>
      </c>
      <c r="F137" t="s">
        <v>4716</v>
      </c>
      <c r="G137" t="s">
        <v>4716</v>
      </c>
      <c r="H137" t="s">
        <v>4774</v>
      </c>
      <c r="I137" t="s">
        <v>4716</v>
      </c>
      <c r="J137" t="s">
        <v>4744</v>
      </c>
      <c r="K137" t="s">
        <v>4775</v>
      </c>
      <c r="L137" t="s">
        <v>5028</v>
      </c>
      <c r="M137">
        <v>8396.6200000000008</v>
      </c>
      <c r="N137" t="s">
        <v>4681</v>
      </c>
      <c r="O137" t="s">
        <v>4689</v>
      </c>
      <c r="P137" t="s">
        <v>4682</v>
      </c>
      <c r="Q137">
        <v>4</v>
      </c>
    </row>
    <row r="138" spans="1:17" x14ac:dyDescent="0.3">
      <c r="A138" t="s">
        <v>2612</v>
      </c>
      <c r="B138" t="s">
        <v>5029</v>
      </c>
      <c r="C138">
        <v>24.78</v>
      </c>
      <c r="D138">
        <v>9.85</v>
      </c>
      <c r="E138" t="s">
        <v>4716</v>
      </c>
      <c r="F138" t="s">
        <v>4716</v>
      </c>
      <c r="G138" t="s">
        <v>4716</v>
      </c>
      <c r="H138" t="s">
        <v>4774</v>
      </c>
      <c r="I138" t="s">
        <v>4716</v>
      </c>
      <c r="J138" t="s">
        <v>4744</v>
      </c>
      <c r="K138" t="s">
        <v>4775</v>
      </c>
      <c r="L138" t="s">
        <v>5030</v>
      </c>
      <c r="M138">
        <v>8400.01</v>
      </c>
      <c r="N138" t="s">
        <v>4681</v>
      </c>
      <c r="O138" t="s">
        <v>4689</v>
      </c>
      <c r="P138" t="s">
        <v>4682</v>
      </c>
      <c r="Q138">
        <v>18</v>
      </c>
    </row>
    <row r="139" spans="1:17" x14ac:dyDescent="0.3">
      <c r="A139" t="s">
        <v>2602</v>
      </c>
      <c r="B139" t="s">
        <v>5031</v>
      </c>
      <c r="C139">
        <v>25.3</v>
      </c>
      <c r="D139">
        <v>4.49</v>
      </c>
      <c r="E139" t="s">
        <v>4716</v>
      </c>
      <c r="F139" t="s">
        <v>4716</v>
      </c>
      <c r="G139" t="s">
        <v>4716</v>
      </c>
      <c r="H139" t="s">
        <v>4720</v>
      </c>
      <c r="I139" t="s">
        <v>4716</v>
      </c>
      <c r="J139" t="s">
        <v>4746</v>
      </c>
      <c r="K139" t="s">
        <v>4769</v>
      </c>
      <c r="L139" t="s">
        <v>5032</v>
      </c>
      <c r="M139">
        <v>8442.67</v>
      </c>
      <c r="N139" t="s">
        <v>4681</v>
      </c>
      <c r="O139" t="s">
        <v>4689</v>
      </c>
      <c r="P139" t="s">
        <v>4682</v>
      </c>
      <c r="Q139">
        <v>9</v>
      </c>
    </row>
    <row r="140" spans="1:17" x14ac:dyDescent="0.3">
      <c r="A140" t="s">
        <v>2554</v>
      </c>
      <c r="B140" t="s">
        <v>5033</v>
      </c>
      <c r="C140">
        <v>27.17</v>
      </c>
      <c r="D140">
        <v>10.81</v>
      </c>
      <c r="E140" t="s">
        <v>4716</v>
      </c>
      <c r="F140" t="s">
        <v>4716</v>
      </c>
      <c r="G140" t="s">
        <v>4716</v>
      </c>
      <c r="H140" t="s">
        <v>4720</v>
      </c>
      <c r="I140" t="s">
        <v>4716</v>
      </c>
      <c r="J140" t="s">
        <v>4746</v>
      </c>
      <c r="K140" t="s">
        <v>4775</v>
      </c>
      <c r="L140" t="s">
        <v>5034</v>
      </c>
      <c r="M140">
        <v>8601.33</v>
      </c>
      <c r="N140" t="s">
        <v>4681</v>
      </c>
      <c r="O140" t="s">
        <v>4690</v>
      </c>
      <c r="P140" t="s">
        <v>4682</v>
      </c>
      <c r="Q140">
        <v>11</v>
      </c>
    </row>
    <row r="141" spans="1:17" x14ac:dyDescent="0.3">
      <c r="A141" t="s">
        <v>2538</v>
      </c>
      <c r="B141" t="s">
        <v>5035</v>
      </c>
      <c r="C141">
        <v>23.66</v>
      </c>
      <c r="D141">
        <v>5.1100000000000003</v>
      </c>
      <c r="E141" t="s">
        <v>4717</v>
      </c>
      <c r="F141" t="s">
        <v>4716</v>
      </c>
      <c r="G141" t="s">
        <v>4719</v>
      </c>
      <c r="H141" t="s">
        <v>4718</v>
      </c>
      <c r="I141" t="s">
        <v>4716</v>
      </c>
      <c r="J141" t="s">
        <v>4744</v>
      </c>
      <c r="K141" t="s">
        <v>4769</v>
      </c>
      <c r="L141" t="s">
        <v>5036</v>
      </c>
      <c r="M141">
        <v>8665.14</v>
      </c>
      <c r="N141" t="s">
        <v>4681</v>
      </c>
      <c r="O141" t="s">
        <v>4689</v>
      </c>
      <c r="P141" t="s">
        <v>4682</v>
      </c>
      <c r="Q141">
        <v>10</v>
      </c>
    </row>
    <row r="142" spans="1:17" x14ac:dyDescent="0.3">
      <c r="A142" t="s">
        <v>2524</v>
      </c>
      <c r="B142" t="s">
        <v>5035</v>
      </c>
      <c r="C142">
        <v>23.94</v>
      </c>
      <c r="D142">
        <v>4.54</v>
      </c>
      <c r="E142" t="s">
        <v>4717</v>
      </c>
      <c r="F142" t="s">
        <v>4716</v>
      </c>
      <c r="G142" t="s">
        <v>4719</v>
      </c>
      <c r="H142" t="s">
        <v>4718</v>
      </c>
      <c r="I142" t="s">
        <v>4716</v>
      </c>
      <c r="J142" t="s">
        <v>4744</v>
      </c>
      <c r="K142" t="s">
        <v>4769</v>
      </c>
      <c r="L142" t="s">
        <v>5037</v>
      </c>
      <c r="M142">
        <v>8760.1200000000008</v>
      </c>
      <c r="N142" t="s">
        <v>4681</v>
      </c>
      <c r="O142" t="s">
        <v>4690</v>
      </c>
      <c r="P142" t="s">
        <v>4682</v>
      </c>
      <c r="Q142">
        <v>9</v>
      </c>
    </row>
    <row r="143" spans="1:17" x14ac:dyDescent="0.3">
      <c r="A143" t="s">
        <v>2428</v>
      </c>
      <c r="B143" t="s">
        <v>5038</v>
      </c>
      <c r="C143">
        <v>34.1</v>
      </c>
      <c r="D143">
        <v>8.4499999999999993</v>
      </c>
      <c r="E143" t="s">
        <v>4716</v>
      </c>
      <c r="F143" t="s">
        <v>4716</v>
      </c>
      <c r="G143" t="s">
        <v>4716</v>
      </c>
      <c r="H143" t="s">
        <v>4774</v>
      </c>
      <c r="I143" t="s">
        <v>4716</v>
      </c>
      <c r="J143" t="s">
        <v>4745</v>
      </c>
      <c r="K143" t="s">
        <v>4775</v>
      </c>
      <c r="L143" t="s">
        <v>5039</v>
      </c>
      <c r="M143">
        <v>9283.56</v>
      </c>
      <c r="N143" t="s">
        <v>4681</v>
      </c>
      <c r="O143" t="s">
        <v>4689</v>
      </c>
      <c r="P143" t="s">
        <v>4682</v>
      </c>
      <c r="Q143">
        <v>2</v>
      </c>
    </row>
    <row r="144" spans="1:17" x14ac:dyDescent="0.3">
      <c r="A144" t="s">
        <v>2426</v>
      </c>
      <c r="B144" t="s">
        <v>4809</v>
      </c>
      <c r="C144">
        <v>25.49</v>
      </c>
      <c r="D144">
        <v>5.68</v>
      </c>
      <c r="E144" t="s">
        <v>4717</v>
      </c>
      <c r="F144" t="s">
        <v>4716</v>
      </c>
      <c r="G144" t="s">
        <v>4719</v>
      </c>
      <c r="H144" t="s">
        <v>4718</v>
      </c>
      <c r="I144" t="s">
        <v>4716</v>
      </c>
      <c r="J144" t="s">
        <v>4746</v>
      </c>
      <c r="K144" t="s">
        <v>4769</v>
      </c>
      <c r="L144" t="s">
        <v>5040</v>
      </c>
      <c r="M144">
        <v>9285.8700000000008</v>
      </c>
      <c r="N144" t="s">
        <v>4681</v>
      </c>
      <c r="O144" t="s">
        <v>4689</v>
      </c>
      <c r="P144" t="s">
        <v>4682</v>
      </c>
      <c r="Q144">
        <v>26</v>
      </c>
    </row>
    <row r="145" spans="1:17" x14ac:dyDescent="0.3">
      <c r="A145" t="s">
        <v>2404</v>
      </c>
      <c r="B145" t="s">
        <v>5041</v>
      </c>
      <c r="C145">
        <v>25.76</v>
      </c>
      <c r="D145">
        <v>6.02</v>
      </c>
      <c r="E145" t="s">
        <v>4717</v>
      </c>
      <c r="F145" t="s">
        <v>4716</v>
      </c>
      <c r="G145" t="s">
        <v>4719</v>
      </c>
      <c r="H145" t="s">
        <v>4718</v>
      </c>
      <c r="I145" t="s">
        <v>4716</v>
      </c>
      <c r="J145" t="s">
        <v>4746</v>
      </c>
      <c r="K145" t="s">
        <v>4766</v>
      </c>
      <c r="L145" t="s">
        <v>5042</v>
      </c>
      <c r="M145">
        <v>9377.4500000000007</v>
      </c>
      <c r="N145" t="s">
        <v>4681</v>
      </c>
      <c r="O145" t="s">
        <v>4689</v>
      </c>
      <c r="P145" t="s">
        <v>4682</v>
      </c>
      <c r="Q145">
        <v>24</v>
      </c>
    </row>
    <row r="146" spans="1:17" x14ac:dyDescent="0.3">
      <c r="A146" t="s">
        <v>1462</v>
      </c>
      <c r="B146" t="s">
        <v>5043</v>
      </c>
      <c r="C146">
        <v>36.299999999999997</v>
      </c>
      <c r="D146">
        <v>5.79</v>
      </c>
      <c r="E146" t="s">
        <v>4717</v>
      </c>
      <c r="F146" t="s">
        <v>4716</v>
      </c>
      <c r="G146" t="s">
        <v>4716</v>
      </c>
      <c r="H146" t="s">
        <v>4720</v>
      </c>
      <c r="I146" t="s">
        <v>4716</v>
      </c>
      <c r="J146" t="s">
        <v>4745</v>
      </c>
      <c r="K146" t="s">
        <v>4766</v>
      </c>
      <c r="L146" t="s">
        <v>5044</v>
      </c>
      <c r="M146">
        <v>13887.2</v>
      </c>
      <c r="N146" t="s">
        <v>4681</v>
      </c>
      <c r="O146" t="s">
        <v>4689</v>
      </c>
      <c r="P146" t="s">
        <v>4682</v>
      </c>
      <c r="Q146">
        <v>29</v>
      </c>
    </row>
    <row r="147" spans="1:17" x14ac:dyDescent="0.3">
      <c r="A147" t="s">
        <v>1434</v>
      </c>
      <c r="B147" t="s">
        <v>5045</v>
      </c>
      <c r="C147">
        <v>38.28</v>
      </c>
      <c r="D147">
        <v>5.51</v>
      </c>
      <c r="E147" t="s">
        <v>4716</v>
      </c>
      <c r="F147" t="s">
        <v>4717</v>
      </c>
      <c r="G147" t="s">
        <v>4716</v>
      </c>
      <c r="H147" t="s">
        <v>4718</v>
      </c>
      <c r="I147" t="s">
        <v>4716</v>
      </c>
      <c r="J147" t="s">
        <v>4745</v>
      </c>
      <c r="K147" t="s">
        <v>4769</v>
      </c>
      <c r="L147" t="s">
        <v>5046</v>
      </c>
      <c r="M147">
        <v>14133.04</v>
      </c>
      <c r="N147" t="s">
        <v>4681</v>
      </c>
      <c r="O147" t="s">
        <v>4689</v>
      </c>
      <c r="P147" t="s">
        <v>4682</v>
      </c>
      <c r="Q147">
        <v>6</v>
      </c>
    </row>
    <row r="148" spans="1:17" x14ac:dyDescent="0.3">
      <c r="A148" t="s">
        <v>1410</v>
      </c>
      <c r="B148" t="s">
        <v>5047</v>
      </c>
      <c r="C148">
        <v>35.97</v>
      </c>
      <c r="D148">
        <v>11.08</v>
      </c>
      <c r="E148" t="s">
        <v>4716</v>
      </c>
      <c r="F148" t="s">
        <v>4716</v>
      </c>
      <c r="G148" t="s">
        <v>4716</v>
      </c>
      <c r="H148" t="s">
        <v>4721</v>
      </c>
      <c r="I148" t="s">
        <v>4716</v>
      </c>
      <c r="J148" t="s">
        <v>4745</v>
      </c>
      <c r="K148" t="s">
        <v>4775</v>
      </c>
      <c r="L148" t="s">
        <v>5048</v>
      </c>
      <c r="M148">
        <v>14313.85</v>
      </c>
      <c r="N148" t="s">
        <v>4681</v>
      </c>
      <c r="O148" t="s">
        <v>4689</v>
      </c>
      <c r="P148" t="s">
        <v>4682</v>
      </c>
      <c r="Q148">
        <v>15</v>
      </c>
    </row>
    <row r="149" spans="1:17" x14ac:dyDescent="0.3">
      <c r="A149" t="s">
        <v>1194</v>
      </c>
      <c r="B149" t="s">
        <v>5049</v>
      </c>
      <c r="C149">
        <v>31.02</v>
      </c>
      <c r="D149">
        <v>5.87</v>
      </c>
      <c r="E149" t="s">
        <v>4717</v>
      </c>
      <c r="F149" t="s">
        <v>4716</v>
      </c>
      <c r="G149" t="s">
        <v>4716</v>
      </c>
      <c r="H149" t="s">
        <v>4774</v>
      </c>
      <c r="I149" t="s">
        <v>4716</v>
      </c>
      <c r="J149" t="s">
        <v>4745</v>
      </c>
      <c r="K149" t="s">
        <v>4766</v>
      </c>
      <c r="L149" t="s">
        <v>5050</v>
      </c>
      <c r="M149">
        <v>16586.5</v>
      </c>
      <c r="N149" t="s">
        <v>4681</v>
      </c>
      <c r="O149" t="s">
        <v>4690</v>
      </c>
      <c r="P149" t="s">
        <v>4682</v>
      </c>
      <c r="Q149">
        <v>25</v>
      </c>
    </row>
    <row r="150" spans="1:17" x14ac:dyDescent="0.3">
      <c r="A150" t="s">
        <v>956</v>
      </c>
      <c r="B150" t="s">
        <v>5051</v>
      </c>
      <c r="C150">
        <v>33</v>
      </c>
      <c r="D150">
        <v>9.51</v>
      </c>
      <c r="E150" t="s">
        <v>4717</v>
      </c>
      <c r="F150" t="s">
        <v>4716</v>
      </c>
      <c r="G150" t="s">
        <v>4716</v>
      </c>
      <c r="H150" t="s">
        <v>4774</v>
      </c>
      <c r="I150" t="s">
        <v>4716</v>
      </c>
      <c r="J150" t="s">
        <v>4745</v>
      </c>
      <c r="K150" t="s">
        <v>4775</v>
      </c>
      <c r="L150" t="s">
        <v>5052</v>
      </c>
      <c r="M150">
        <v>20781.490000000002</v>
      </c>
      <c r="N150" t="s">
        <v>4681</v>
      </c>
      <c r="O150" t="s">
        <v>4689</v>
      </c>
      <c r="P150" t="s">
        <v>4682</v>
      </c>
      <c r="Q150">
        <v>8</v>
      </c>
    </row>
    <row r="151" spans="1:17" x14ac:dyDescent="0.3">
      <c r="A151" t="s">
        <v>858</v>
      </c>
      <c r="B151" t="s">
        <v>5053</v>
      </c>
      <c r="C151">
        <v>41.91</v>
      </c>
      <c r="D151">
        <v>5.98</v>
      </c>
      <c r="E151" t="s">
        <v>4717</v>
      </c>
      <c r="F151" t="s">
        <v>4716</v>
      </c>
      <c r="G151" t="s">
        <v>4716</v>
      </c>
      <c r="H151" t="s">
        <v>4718</v>
      </c>
      <c r="I151" t="s">
        <v>4716</v>
      </c>
      <c r="J151" t="s">
        <v>4745</v>
      </c>
      <c r="K151" t="s">
        <v>4766</v>
      </c>
      <c r="L151" t="s">
        <v>5054</v>
      </c>
      <c r="M151">
        <v>24227.34</v>
      </c>
      <c r="N151" t="s">
        <v>4681</v>
      </c>
      <c r="O151" t="s">
        <v>4690</v>
      </c>
      <c r="P151" t="s">
        <v>4682</v>
      </c>
      <c r="Q151">
        <v>16</v>
      </c>
    </row>
    <row r="152" spans="1:17" x14ac:dyDescent="0.3">
      <c r="A152" t="s">
        <v>4664</v>
      </c>
      <c r="B152" t="s">
        <v>5055</v>
      </c>
      <c r="C152">
        <v>17.7</v>
      </c>
      <c r="D152">
        <v>6.28</v>
      </c>
      <c r="E152" t="s">
        <v>4716</v>
      </c>
      <c r="F152" t="s">
        <v>4716</v>
      </c>
      <c r="G152" t="s">
        <v>4716</v>
      </c>
      <c r="H152" t="s">
        <v>4718</v>
      </c>
      <c r="I152" t="s">
        <v>4716</v>
      </c>
      <c r="J152" t="s">
        <v>4747</v>
      </c>
      <c r="K152" t="s">
        <v>4766</v>
      </c>
      <c r="L152" t="s">
        <v>5056</v>
      </c>
      <c r="M152">
        <v>604.54</v>
      </c>
      <c r="N152" t="s">
        <v>4689</v>
      </c>
      <c r="O152" t="s">
        <v>4689</v>
      </c>
      <c r="P152" t="s">
        <v>4682</v>
      </c>
      <c r="Q152">
        <v>13</v>
      </c>
    </row>
    <row r="153" spans="1:17" x14ac:dyDescent="0.3">
      <c r="A153" t="s">
        <v>4662</v>
      </c>
      <c r="B153" t="s">
        <v>5057</v>
      </c>
      <c r="C153">
        <v>22.34</v>
      </c>
      <c r="D153">
        <v>5.57</v>
      </c>
      <c r="E153" t="s">
        <v>4716</v>
      </c>
      <c r="F153" t="s">
        <v>4716</v>
      </c>
      <c r="G153" t="s">
        <v>4716</v>
      </c>
      <c r="H153" t="s">
        <v>4718</v>
      </c>
      <c r="I153" t="s">
        <v>4716</v>
      </c>
      <c r="J153" t="s">
        <v>4744</v>
      </c>
      <c r="K153" t="s">
        <v>4769</v>
      </c>
      <c r="L153" t="s">
        <v>5058</v>
      </c>
      <c r="M153">
        <v>637.26</v>
      </c>
      <c r="N153" t="s">
        <v>4689</v>
      </c>
      <c r="O153" t="s">
        <v>4689</v>
      </c>
      <c r="P153" t="s">
        <v>4682</v>
      </c>
      <c r="Q153">
        <v>27</v>
      </c>
    </row>
    <row r="154" spans="1:17" x14ac:dyDescent="0.3">
      <c r="A154" t="s">
        <v>4658</v>
      </c>
      <c r="B154" t="s">
        <v>5059</v>
      </c>
      <c r="C154">
        <v>17.07</v>
      </c>
      <c r="D154">
        <v>5.22</v>
      </c>
      <c r="E154" t="s">
        <v>4716</v>
      </c>
      <c r="F154" t="s">
        <v>4716</v>
      </c>
      <c r="G154" t="s">
        <v>4719</v>
      </c>
      <c r="H154" t="s">
        <v>4718</v>
      </c>
      <c r="I154" t="s">
        <v>4716</v>
      </c>
      <c r="J154" t="s">
        <v>4747</v>
      </c>
      <c r="K154" t="s">
        <v>4769</v>
      </c>
      <c r="L154" t="s">
        <v>5060</v>
      </c>
      <c r="M154">
        <v>650</v>
      </c>
      <c r="N154" t="s">
        <v>4689</v>
      </c>
      <c r="O154" t="s">
        <v>4689</v>
      </c>
      <c r="P154" t="s">
        <v>4682</v>
      </c>
      <c r="Q154">
        <v>1</v>
      </c>
    </row>
    <row r="155" spans="1:17" x14ac:dyDescent="0.3">
      <c r="A155" t="s">
        <v>4656</v>
      </c>
      <c r="B155" t="s">
        <v>5061</v>
      </c>
      <c r="C155">
        <v>17.82</v>
      </c>
      <c r="D155">
        <v>5.26</v>
      </c>
      <c r="E155" t="s">
        <v>4717</v>
      </c>
      <c r="F155" t="s">
        <v>4716</v>
      </c>
      <c r="G155" t="s">
        <v>4716</v>
      </c>
      <c r="H155" t="s">
        <v>4718</v>
      </c>
      <c r="I155" t="s">
        <v>4716</v>
      </c>
      <c r="J155" t="s">
        <v>4747</v>
      </c>
      <c r="K155" t="s">
        <v>4769</v>
      </c>
      <c r="L155" t="s">
        <v>5062</v>
      </c>
      <c r="M155">
        <v>650</v>
      </c>
      <c r="N155" t="s">
        <v>4689</v>
      </c>
      <c r="O155" t="s">
        <v>4689</v>
      </c>
      <c r="P155" t="s">
        <v>4682</v>
      </c>
      <c r="Q155">
        <v>4</v>
      </c>
    </row>
    <row r="156" spans="1:17" x14ac:dyDescent="0.3">
      <c r="A156" t="s">
        <v>4652</v>
      </c>
      <c r="B156" t="s">
        <v>5063</v>
      </c>
      <c r="C156">
        <v>20.100000000000001</v>
      </c>
      <c r="D156">
        <v>5.6</v>
      </c>
      <c r="E156" t="s">
        <v>4717</v>
      </c>
      <c r="F156" t="s">
        <v>4716</v>
      </c>
      <c r="G156" t="s">
        <v>4719</v>
      </c>
      <c r="H156" t="s">
        <v>4718</v>
      </c>
      <c r="I156" t="s">
        <v>4716</v>
      </c>
      <c r="J156" t="s">
        <v>4744</v>
      </c>
      <c r="K156" t="s">
        <v>4769</v>
      </c>
      <c r="L156" t="s">
        <v>5064</v>
      </c>
      <c r="M156">
        <v>670</v>
      </c>
      <c r="N156" t="s">
        <v>4689</v>
      </c>
      <c r="O156" t="s">
        <v>4689</v>
      </c>
      <c r="P156" t="s">
        <v>4682</v>
      </c>
      <c r="Q156">
        <v>9</v>
      </c>
    </row>
    <row r="157" spans="1:17" x14ac:dyDescent="0.3">
      <c r="A157" t="s">
        <v>4650</v>
      </c>
      <c r="B157" t="s">
        <v>5065</v>
      </c>
      <c r="C157">
        <v>24.76</v>
      </c>
      <c r="D157">
        <v>4.54</v>
      </c>
      <c r="E157" t="s">
        <v>4717</v>
      </c>
      <c r="F157" t="s">
        <v>4716</v>
      </c>
      <c r="G157" t="s">
        <v>4716</v>
      </c>
      <c r="H157" t="s">
        <v>4774</v>
      </c>
      <c r="I157" t="s">
        <v>4716</v>
      </c>
      <c r="J157" t="s">
        <v>4744</v>
      </c>
      <c r="K157" t="s">
        <v>4769</v>
      </c>
      <c r="L157" t="s">
        <v>5066</v>
      </c>
      <c r="M157">
        <v>687.54</v>
      </c>
      <c r="N157" t="s">
        <v>4689</v>
      </c>
      <c r="O157" t="s">
        <v>4681</v>
      </c>
      <c r="P157" t="s">
        <v>4682</v>
      </c>
      <c r="Q157">
        <v>12</v>
      </c>
    </row>
    <row r="158" spans="1:17" x14ac:dyDescent="0.3">
      <c r="A158" t="s">
        <v>4646</v>
      </c>
      <c r="B158" t="s">
        <v>4823</v>
      </c>
      <c r="C158">
        <v>23.35</v>
      </c>
      <c r="D158">
        <v>5.94</v>
      </c>
      <c r="E158" t="s">
        <v>4716</v>
      </c>
      <c r="F158" t="s">
        <v>4716</v>
      </c>
      <c r="G158" t="s">
        <v>4716</v>
      </c>
      <c r="H158" t="s">
        <v>4774</v>
      </c>
      <c r="I158" t="s">
        <v>4716</v>
      </c>
      <c r="J158" t="s">
        <v>4744</v>
      </c>
      <c r="K158" t="s">
        <v>4766</v>
      </c>
      <c r="L158" t="s">
        <v>5067</v>
      </c>
      <c r="M158">
        <v>722.99</v>
      </c>
      <c r="N158" t="s">
        <v>4689</v>
      </c>
      <c r="O158" t="s">
        <v>4690</v>
      </c>
      <c r="P158" t="s">
        <v>4682</v>
      </c>
      <c r="Q158">
        <v>14</v>
      </c>
    </row>
    <row r="159" spans="1:17" x14ac:dyDescent="0.3">
      <c r="A159" t="s">
        <v>4642</v>
      </c>
      <c r="B159" t="s">
        <v>4973</v>
      </c>
      <c r="C159">
        <v>17.86</v>
      </c>
      <c r="D159">
        <v>5.43</v>
      </c>
      <c r="E159" t="s">
        <v>4716</v>
      </c>
      <c r="F159" t="s">
        <v>4716</v>
      </c>
      <c r="G159" t="s">
        <v>4719</v>
      </c>
      <c r="H159" t="s">
        <v>4718</v>
      </c>
      <c r="I159" t="s">
        <v>4716</v>
      </c>
      <c r="J159" t="s">
        <v>4747</v>
      </c>
      <c r="K159" t="s">
        <v>4769</v>
      </c>
      <c r="L159" t="s">
        <v>5068</v>
      </c>
      <c r="M159">
        <v>760</v>
      </c>
      <c r="N159" t="s">
        <v>4689</v>
      </c>
      <c r="O159" t="s">
        <v>4690</v>
      </c>
      <c r="P159" t="s">
        <v>4682</v>
      </c>
      <c r="Q159">
        <v>9</v>
      </c>
    </row>
    <row r="160" spans="1:17" x14ac:dyDescent="0.3">
      <c r="A160" t="s">
        <v>4640</v>
      </c>
      <c r="B160" t="s">
        <v>5069</v>
      </c>
      <c r="C160">
        <v>19.21</v>
      </c>
      <c r="D160">
        <v>5.53</v>
      </c>
      <c r="E160" t="s">
        <v>4717</v>
      </c>
      <c r="F160" t="s">
        <v>4716</v>
      </c>
      <c r="G160" t="s">
        <v>4716</v>
      </c>
      <c r="H160" t="s">
        <v>4774</v>
      </c>
      <c r="I160" t="s">
        <v>4716</v>
      </c>
      <c r="J160" t="s">
        <v>4744</v>
      </c>
      <c r="K160" t="s">
        <v>4769</v>
      </c>
      <c r="L160" t="s">
        <v>5070</v>
      </c>
      <c r="M160">
        <v>760</v>
      </c>
      <c r="N160" t="s">
        <v>4689</v>
      </c>
      <c r="O160" t="s">
        <v>4689</v>
      </c>
      <c r="P160" t="s">
        <v>4682</v>
      </c>
      <c r="Q160">
        <v>22</v>
      </c>
    </row>
    <row r="161" spans="1:17" x14ac:dyDescent="0.3">
      <c r="A161" t="s">
        <v>4638</v>
      </c>
      <c r="B161" t="s">
        <v>5071</v>
      </c>
      <c r="C161">
        <v>17.079999999999998</v>
      </c>
      <c r="D161">
        <v>5.73</v>
      </c>
      <c r="E161" t="s">
        <v>4716</v>
      </c>
      <c r="F161" t="s">
        <v>4716</v>
      </c>
      <c r="G161" t="s">
        <v>4719</v>
      </c>
      <c r="H161" t="s">
        <v>4718</v>
      </c>
      <c r="I161" t="s">
        <v>4716</v>
      </c>
      <c r="J161" t="s">
        <v>4747</v>
      </c>
      <c r="K161" t="s">
        <v>4766</v>
      </c>
      <c r="L161" t="s">
        <v>5072</v>
      </c>
      <c r="M161">
        <v>770</v>
      </c>
      <c r="N161" t="s">
        <v>4689</v>
      </c>
      <c r="O161" t="s">
        <v>4689</v>
      </c>
      <c r="P161" t="s">
        <v>4682</v>
      </c>
      <c r="Q161">
        <v>28</v>
      </c>
    </row>
    <row r="162" spans="1:17" x14ac:dyDescent="0.3">
      <c r="A162" t="s">
        <v>4634</v>
      </c>
      <c r="B162" t="s">
        <v>5073</v>
      </c>
      <c r="C162">
        <v>20.47</v>
      </c>
      <c r="D162">
        <v>5.81</v>
      </c>
      <c r="E162" t="s">
        <v>4717</v>
      </c>
      <c r="F162" t="s">
        <v>4716</v>
      </c>
      <c r="G162" t="s">
        <v>4716</v>
      </c>
      <c r="H162" t="s">
        <v>4718</v>
      </c>
      <c r="I162" t="s">
        <v>4716</v>
      </c>
      <c r="J162" t="s">
        <v>4744</v>
      </c>
      <c r="K162" t="s">
        <v>4766</v>
      </c>
      <c r="L162" t="s">
        <v>5074</v>
      </c>
      <c r="M162">
        <v>773.54</v>
      </c>
      <c r="N162" t="s">
        <v>4689</v>
      </c>
      <c r="O162" t="s">
        <v>4681</v>
      </c>
      <c r="P162" t="s">
        <v>4682</v>
      </c>
      <c r="Q162">
        <v>7</v>
      </c>
    </row>
    <row r="163" spans="1:17" x14ac:dyDescent="0.3">
      <c r="A163" t="s">
        <v>4630</v>
      </c>
      <c r="B163" t="s">
        <v>5075</v>
      </c>
      <c r="C163">
        <v>24.14</v>
      </c>
      <c r="D163">
        <v>5.29</v>
      </c>
      <c r="E163" t="s">
        <v>4716</v>
      </c>
      <c r="F163" t="s">
        <v>4717</v>
      </c>
      <c r="G163" t="s">
        <v>4716</v>
      </c>
      <c r="H163" t="s">
        <v>4718</v>
      </c>
      <c r="I163" t="s">
        <v>4716</v>
      </c>
      <c r="J163" t="s">
        <v>4744</v>
      </c>
      <c r="K163" t="s">
        <v>4769</v>
      </c>
      <c r="L163" t="s">
        <v>5076</v>
      </c>
      <c r="M163">
        <v>865.41</v>
      </c>
      <c r="N163" t="s">
        <v>4689</v>
      </c>
      <c r="O163" t="s">
        <v>4690</v>
      </c>
      <c r="P163" t="s">
        <v>4682</v>
      </c>
      <c r="Q163">
        <v>18</v>
      </c>
    </row>
    <row r="164" spans="1:17" x14ac:dyDescent="0.3">
      <c r="A164" t="s">
        <v>4628</v>
      </c>
      <c r="B164" t="s">
        <v>5077</v>
      </c>
      <c r="C164">
        <v>18.93</v>
      </c>
      <c r="D164">
        <v>6.11</v>
      </c>
      <c r="E164" t="s">
        <v>4716</v>
      </c>
      <c r="F164" t="s">
        <v>4716</v>
      </c>
      <c r="G164" t="s">
        <v>4719</v>
      </c>
      <c r="H164" t="s">
        <v>4718</v>
      </c>
      <c r="I164" t="s">
        <v>4716</v>
      </c>
      <c r="J164" t="s">
        <v>4744</v>
      </c>
      <c r="K164" t="s">
        <v>4766</v>
      </c>
      <c r="L164" t="s">
        <v>5078</v>
      </c>
      <c r="M164">
        <v>896.21</v>
      </c>
      <c r="N164" t="s">
        <v>4689</v>
      </c>
      <c r="O164" t="s">
        <v>4690</v>
      </c>
      <c r="P164" t="s">
        <v>4682</v>
      </c>
      <c r="Q164">
        <v>27</v>
      </c>
    </row>
    <row r="165" spans="1:17" x14ac:dyDescent="0.3">
      <c r="A165" t="s">
        <v>4626</v>
      </c>
      <c r="B165" t="s">
        <v>4986</v>
      </c>
      <c r="C165">
        <v>20.13</v>
      </c>
      <c r="D165">
        <v>5.42</v>
      </c>
      <c r="E165" t="s">
        <v>4716</v>
      </c>
      <c r="F165" t="s">
        <v>4716</v>
      </c>
      <c r="G165" t="s">
        <v>4716</v>
      </c>
      <c r="H165" t="s">
        <v>4774</v>
      </c>
      <c r="I165" t="s">
        <v>4716</v>
      </c>
      <c r="J165" t="s">
        <v>4744</v>
      </c>
      <c r="K165" t="s">
        <v>4769</v>
      </c>
      <c r="L165" t="s">
        <v>5079</v>
      </c>
      <c r="M165">
        <v>915.07</v>
      </c>
      <c r="N165" t="s">
        <v>4689</v>
      </c>
      <c r="O165" t="s">
        <v>4690</v>
      </c>
      <c r="P165" t="s">
        <v>4682</v>
      </c>
      <c r="Q165">
        <v>30</v>
      </c>
    </row>
    <row r="166" spans="1:17" x14ac:dyDescent="0.3">
      <c r="A166" t="s">
        <v>4624</v>
      </c>
      <c r="B166" t="s">
        <v>5080</v>
      </c>
      <c r="C166">
        <v>20.54</v>
      </c>
      <c r="D166">
        <v>4.2</v>
      </c>
      <c r="E166" t="s">
        <v>4717</v>
      </c>
      <c r="F166" t="s">
        <v>4716</v>
      </c>
      <c r="G166" t="s">
        <v>4716</v>
      </c>
      <c r="H166" t="s">
        <v>4718</v>
      </c>
      <c r="I166" t="s">
        <v>4716</v>
      </c>
      <c r="J166" t="s">
        <v>4744</v>
      </c>
      <c r="K166" t="s">
        <v>4769</v>
      </c>
      <c r="L166" t="s">
        <v>5081</v>
      </c>
      <c r="M166">
        <v>928.59</v>
      </c>
      <c r="N166" t="s">
        <v>4689</v>
      </c>
      <c r="O166" t="s">
        <v>4690</v>
      </c>
      <c r="P166" t="s">
        <v>4682</v>
      </c>
      <c r="Q166">
        <v>28</v>
      </c>
    </row>
    <row r="167" spans="1:17" x14ac:dyDescent="0.3">
      <c r="A167" t="s">
        <v>4622</v>
      </c>
      <c r="B167" t="s">
        <v>5082</v>
      </c>
      <c r="C167">
        <v>25.19</v>
      </c>
      <c r="D167">
        <v>5.64</v>
      </c>
      <c r="E167" t="s">
        <v>4717</v>
      </c>
      <c r="F167" t="s">
        <v>4716</v>
      </c>
      <c r="G167" t="s">
        <v>4716</v>
      </c>
      <c r="H167" t="s">
        <v>4774</v>
      </c>
      <c r="I167" t="s">
        <v>4716</v>
      </c>
      <c r="J167" t="s">
        <v>4746</v>
      </c>
      <c r="K167" t="s">
        <v>4769</v>
      </c>
      <c r="L167" t="s">
        <v>5083</v>
      </c>
      <c r="M167">
        <v>964.71</v>
      </c>
      <c r="N167" t="s">
        <v>4689</v>
      </c>
      <c r="O167" t="s">
        <v>4681</v>
      </c>
      <c r="P167" t="s">
        <v>4682</v>
      </c>
      <c r="Q167">
        <v>19</v>
      </c>
    </row>
    <row r="168" spans="1:17" x14ac:dyDescent="0.3">
      <c r="A168" t="s">
        <v>4620</v>
      </c>
      <c r="B168" t="s">
        <v>4823</v>
      </c>
      <c r="C168">
        <v>20.399999999999999</v>
      </c>
      <c r="D168">
        <v>5.27</v>
      </c>
      <c r="E168" t="s">
        <v>4716</v>
      </c>
      <c r="F168" t="s">
        <v>4716</v>
      </c>
      <c r="G168" t="s">
        <v>4716</v>
      </c>
      <c r="H168" t="s">
        <v>4774</v>
      </c>
      <c r="I168" t="s">
        <v>4716</v>
      </c>
      <c r="J168" t="s">
        <v>4744</v>
      </c>
      <c r="K168" t="s">
        <v>4769</v>
      </c>
      <c r="L168" t="s">
        <v>5084</v>
      </c>
      <c r="M168">
        <v>1006.65</v>
      </c>
      <c r="N168" t="s">
        <v>4689</v>
      </c>
      <c r="O168" t="s">
        <v>4681</v>
      </c>
      <c r="P168" t="s">
        <v>4682</v>
      </c>
      <c r="Q168">
        <v>22</v>
      </c>
    </row>
    <row r="169" spans="1:17" x14ac:dyDescent="0.3">
      <c r="A169" t="s">
        <v>4618</v>
      </c>
      <c r="B169" t="s">
        <v>5085</v>
      </c>
      <c r="C169">
        <v>20.66</v>
      </c>
      <c r="D169">
        <v>5.8</v>
      </c>
      <c r="E169" t="s">
        <v>4716</v>
      </c>
      <c r="F169" t="s">
        <v>4717</v>
      </c>
      <c r="G169" t="s">
        <v>4716</v>
      </c>
      <c r="H169" t="s">
        <v>4718</v>
      </c>
      <c r="I169" t="s">
        <v>4716</v>
      </c>
      <c r="J169" t="s">
        <v>4744</v>
      </c>
      <c r="K169" t="s">
        <v>4766</v>
      </c>
      <c r="L169" t="s">
        <v>5086</v>
      </c>
      <c r="M169">
        <v>1012</v>
      </c>
      <c r="N169" t="s">
        <v>4689</v>
      </c>
      <c r="O169" t="s">
        <v>4681</v>
      </c>
      <c r="P169" t="s">
        <v>4682</v>
      </c>
      <c r="Q169">
        <v>9</v>
      </c>
    </row>
    <row r="170" spans="1:17" x14ac:dyDescent="0.3">
      <c r="A170" t="s">
        <v>4616</v>
      </c>
      <c r="B170" t="s">
        <v>5087</v>
      </c>
      <c r="C170">
        <v>15.88</v>
      </c>
      <c r="D170">
        <v>4.3600000000000003</v>
      </c>
      <c r="E170" t="s">
        <v>4716</v>
      </c>
      <c r="F170" t="s">
        <v>4716</v>
      </c>
      <c r="G170" t="s">
        <v>4716</v>
      </c>
      <c r="H170" t="s">
        <v>4774</v>
      </c>
      <c r="I170" t="s">
        <v>4716</v>
      </c>
      <c r="J170" t="s">
        <v>4747</v>
      </c>
      <c r="K170" t="s">
        <v>4769</v>
      </c>
      <c r="L170" t="s">
        <v>5088</v>
      </c>
      <c r="M170">
        <v>1019</v>
      </c>
      <c r="N170" t="s">
        <v>4689</v>
      </c>
      <c r="O170" t="s">
        <v>4681</v>
      </c>
      <c r="P170" t="s">
        <v>4682</v>
      </c>
      <c r="Q170">
        <v>5</v>
      </c>
    </row>
    <row r="171" spans="1:17" x14ac:dyDescent="0.3">
      <c r="A171" t="s">
        <v>4614</v>
      </c>
      <c r="B171" t="s">
        <v>5089</v>
      </c>
      <c r="C171">
        <v>20.85</v>
      </c>
      <c r="D171">
        <v>4.45</v>
      </c>
      <c r="E171" t="s">
        <v>4717</v>
      </c>
      <c r="F171" t="s">
        <v>4716</v>
      </c>
      <c r="G171" t="s">
        <v>4716</v>
      </c>
      <c r="H171" t="s">
        <v>4718</v>
      </c>
      <c r="I171" t="s">
        <v>4716</v>
      </c>
      <c r="J171" t="s">
        <v>4744</v>
      </c>
      <c r="K171" t="s">
        <v>4769</v>
      </c>
      <c r="L171" t="s">
        <v>5090</v>
      </c>
      <c r="M171">
        <v>1033.74</v>
      </c>
      <c r="N171" t="s">
        <v>4689</v>
      </c>
      <c r="O171" t="s">
        <v>4690</v>
      </c>
      <c r="P171" t="s">
        <v>4682</v>
      </c>
      <c r="Q171">
        <v>5</v>
      </c>
    </row>
    <row r="172" spans="1:17" x14ac:dyDescent="0.3">
      <c r="A172" t="s">
        <v>4612</v>
      </c>
      <c r="B172" t="s">
        <v>5091</v>
      </c>
      <c r="C172">
        <v>16.14</v>
      </c>
      <c r="D172">
        <v>4.8600000000000003</v>
      </c>
      <c r="E172" t="s">
        <v>4716</v>
      </c>
      <c r="F172" t="s">
        <v>4716</v>
      </c>
      <c r="G172" t="s">
        <v>4716</v>
      </c>
      <c r="H172" t="s">
        <v>4774</v>
      </c>
      <c r="I172" t="s">
        <v>4716</v>
      </c>
      <c r="J172" t="s">
        <v>4747</v>
      </c>
      <c r="K172" t="s">
        <v>4769</v>
      </c>
      <c r="L172" t="s">
        <v>4826</v>
      </c>
      <c r="M172">
        <v>1044</v>
      </c>
      <c r="N172" t="s">
        <v>4689</v>
      </c>
      <c r="O172" t="s">
        <v>4681</v>
      </c>
      <c r="P172" t="s">
        <v>4682</v>
      </c>
      <c r="Q172">
        <v>17</v>
      </c>
    </row>
    <row r="173" spans="1:17" x14ac:dyDescent="0.3">
      <c r="A173" t="s">
        <v>4610</v>
      </c>
      <c r="B173" t="s">
        <v>5092</v>
      </c>
      <c r="C173">
        <v>16.489999999999998</v>
      </c>
      <c r="D173">
        <v>8.48</v>
      </c>
      <c r="E173" t="s">
        <v>4716</v>
      </c>
      <c r="F173" t="s">
        <v>4716</v>
      </c>
      <c r="G173" t="s">
        <v>4716</v>
      </c>
      <c r="H173" t="s">
        <v>4774</v>
      </c>
      <c r="I173" t="s">
        <v>4716</v>
      </c>
      <c r="J173" t="s">
        <v>4747</v>
      </c>
      <c r="K173" t="s">
        <v>4775</v>
      </c>
      <c r="L173" t="s">
        <v>5093</v>
      </c>
      <c r="M173">
        <v>1047</v>
      </c>
      <c r="N173" t="s">
        <v>4689</v>
      </c>
      <c r="O173" t="s">
        <v>4690</v>
      </c>
      <c r="P173" t="s">
        <v>4682</v>
      </c>
      <c r="Q173">
        <v>20</v>
      </c>
    </row>
    <row r="174" spans="1:17" x14ac:dyDescent="0.3">
      <c r="A174" t="s">
        <v>4606</v>
      </c>
      <c r="B174" t="s">
        <v>5094</v>
      </c>
      <c r="C174">
        <v>15.77</v>
      </c>
      <c r="D174">
        <v>6.05</v>
      </c>
      <c r="E174" t="s">
        <v>4717</v>
      </c>
      <c r="F174" t="s">
        <v>4716</v>
      </c>
      <c r="G174" t="s">
        <v>4716</v>
      </c>
      <c r="H174" t="s">
        <v>4718</v>
      </c>
      <c r="I174" t="s">
        <v>4716</v>
      </c>
      <c r="J174" t="s">
        <v>4747</v>
      </c>
      <c r="K174" t="s">
        <v>4766</v>
      </c>
      <c r="L174" t="s">
        <v>5095</v>
      </c>
      <c r="M174">
        <v>1056</v>
      </c>
      <c r="N174" t="s">
        <v>4689</v>
      </c>
      <c r="O174" t="s">
        <v>4681</v>
      </c>
      <c r="P174" t="s">
        <v>4682</v>
      </c>
      <c r="Q174">
        <v>1</v>
      </c>
    </row>
    <row r="175" spans="1:17" x14ac:dyDescent="0.3">
      <c r="A175" t="s">
        <v>4604</v>
      </c>
      <c r="B175" t="s">
        <v>4768</v>
      </c>
      <c r="C175">
        <v>16.399999999999999</v>
      </c>
      <c r="D175">
        <v>5.4</v>
      </c>
      <c r="E175" t="s">
        <v>4716</v>
      </c>
      <c r="F175" t="s">
        <v>4716</v>
      </c>
      <c r="G175" t="s">
        <v>4719</v>
      </c>
      <c r="H175" t="s">
        <v>4718</v>
      </c>
      <c r="I175" t="s">
        <v>4716</v>
      </c>
      <c r="J175" t="s">
        <v>4747</v>
      </c>
      <c r="K175" t="s">
        <v>4769</v>
      </c>
      <c r="L175" t="s">
        <v>5096</v>
      </c>
      <c r="M175">
        <v>1068</v>
      </c>
      <c r="N175" t="s">
        <v>4689</v>
      </c>
      <c r="O175" t="s">
        <v>4690</v>
      </c>
      <c r="P175" t="s">
        <v>4682</v>
      </c>
      <c r="Q175">
        <v>28</v>
      </c>
    </row>
    <row r="176" spans="1:17" x14ac:dyDescent="0.3">
      <c r="A176" t="s">
        <v>4602</v>
      </c>
      <c r="B176" t="s">
        <v>5097</v>
      </c>
      <c r="C176">
        <v>21.64</v>
      </c>
      <c r="D176">
        <v>5.5</v>
      </c>
      <c r="E176" t="s">
        <v>4716</v>
      </c>
      <c r="F176" t="s">
        <v>4717</v>
      </c>
      <c r="G176" t="s">
        <v>4716</v>
      </c>
      <c r="H176" t="s">
        <v>4718</v>
      </c>
      <c r="I176" t="s">
        <v>4716</v>
      </c>
      <c r="J176" t="s">
        <v>4744</v>
      </c>
      <c r="K176" t="s">
        <v>4769</v>
      </c>
      <c r="L176" t="s">
        <v>5098</v>
      </c>
      <c r="M176">
        <v>1070</v>
      </c>
      <c r="N176" t="s">
        <v>4689</v>
      </c>
      <c r="O176" t="s">
        <v>4689</v>
      </c>
      <c r="P176" t="s">
        <v>4682</v>
      </c>
      <c r="Q176">
        <v>24</v>
      </c>
    </row>
    <row r="177" spans="1:17" x14ac:dyDescent="0.3">
      <c r="A177" t="s">
        <v>4600</v>
      </c>
      <c r="B177" t="s">
        <v>5099</v>
      </c>
      <c r="C177">
        <v>17.98</v>
      </c>
      <c r="D177">
        <v>5.33</v>
      </c>
      <c r="E177" t="s">
        <v>4717</v>
      </c>
      <c r="F177" t="s">
        <v>4716</v>
      </c>
      <c r="G177" t="s">
        <v>4719</v>
      </c>
      <c r="H177" t="s">
        <v>4718</v>
      </c>
      <c r="I177" t="s">
        <v>4716</v>
      </c>
      <c r="J177" t="s">
        <v>4747</v>
      </c>
      <c r="K177" t="s">
        <v>4769</v>
      </c>
      <c r="L177" t="s">
        <v>5100</v>
      </c>
      <c r="M177">
        <v>1071</v>
      </c>
      <c r="N177" t="s">
        <v>4689</v>
      </c>
      <c r="O177" t="s">
        <v>4689</v>
      </c>
      <c r="P177" t="s">
        <v>4682</v>
      </c>
      <c r="Q177">
        <v>13</v>
      </c>
    </row>
    <row r="178" spans="1:17" x14ac:dyDescent="0.3">
      <c r="A178" t="s">
        <v>4598</v>
      </c>
      <c r="B178" t="s">
        <v>5101</v>
      </c>
      <c r="C178">
        <v>15.61</v>
      </c>
      <c r="D178">
        <v>5.28</v>
      </c>
      <c r="E178" t="s">
        <v>4716</v>
      </c>
      <c r="F178" t="s">
        <v>4716</v>
      </c>
      <c r="G178" t="s">
        <v>4716</v>
      </c>
      <c r="H178" t="s">
        <v>4718</v>
      </c>
      <c r="I178" t="s">
        <v>4716</v>
      </c>
      <c r="J178" t="s">
        <v>4747</v>
      </c>
      <c r="K178" t="s">
        <v>4769</v>
      </c>
      <c r="L178" t="s">
        <v>5102</v>
      </c>
      <c r="M178">
        <v>1082</v>
      </c>
      <c r="N178" t="s">
        <v>4689</v>
      </c>
      <c r="O178" t="s">
        <v>4681</v>
      </c>
      <c r="P178" t="s">
        <v>4682</v>
      </c>
      <c r="Q178">
        <v>26</v>
      </c>
    </row>
    <row r="179" spans="1:17" x14ac:dyDescent="0.3">
      <c r="A179" t="s">
        <v>4596</v>
      </c>
      <c r="B179" t="s">
        <v>5103</v>
      </c>
      <c r="C179">
        <v>17.170000000000002</v>
      </c>
      <c r="D179">
        <v>8.4600000000000009</v>
      </c>
      <c r="E179" t="s">
        <v>4716</v>
      </c>
      <c r="F179" t="s">
        <v>4716</v>
      </c>
      <c r="G179" t="s">
        <v>4716</v>
      </c>
      <c r="H179" t="s">
        <v>4774</v>
      </c>
      <c r="I179" t="s">
        <v>4716</v>
      </c>
      <c r="J179" t="s">
        <v>4747</v>
      </c>
      <c r="K179" t="s">
        <v>4775</v>
      </c>
      <c r="L179" t="s">
        <v>5104</v>
      </c>
      <c r="M179">
        <v>1086</v>
      </c>
      <c r="N179" t="s">
        <v>4689</v>
      </c>
      <c r="O179" t="s">
        <v>4689</v>
      </c>
      <c r="P179" t="s">
        <v>4682</v>
      </c>
      <c r="Q179">
        <v>13</v>
      </c>
    </row>
    <row r="180" spans="1:17" x14ac:dyDescent="0.3">
      <c r="A180" t="s">
        <v>4594</v>
      </c>
      <c r="B180" t="s">
        <v>5105</v>
      </c>
      <c r="C180">
        <v>23.21</v>
      </c>
      <c r="D180">
        <v>4.37</v>
      </c>
      <c r="E180" t="s">
        <v>4716</v>
      </c>
      <c r="F180" t="s">
        <v>4717</v>
      </c>
      <c r="G180" t="s">
        <v>4716</v>
      </c>
      <c r="H180" t="s">
        <v>4718</v>
      </c>
      <c r="I180" t="s">
        <v>4716</v>
      </c>
      <c r="J180" t="s">
        <v>4744</v>
      </c>
      <c r="K180" t="s">
        <v>4769</v>
      </c>
      <c r="L180" t="s">
        <v>5106</v>
      </c>
      <c r="M180">
        <v>1121.8699999999999</v>
      </c>
      <c r="N180" t="s">
        <v>4689</v>
      </c>
      <c r="O180" t="s">
        <v>4690</v>
      </c>
      <c r="P180" t="s">
        <v>4682</v>
      </c>
      <c r="Q180">
        <v>12</v>
      </c>
    </row>
    <row r="181" spans="1:17" x14ac:dyDescent="0.3">
      <c r="A181" t="s">
        <v>4592</v>
      </c>
      <c r="B181" t="s">
        <v>5107</v>
      </c>
      <c r="C181">
        <v>30.14</v>
      </c>
      <c r="D181">
        <v>5.49</v>
      </c>
      <c r="E181" t="s">
        <v>4716</v>
      </c>
      <c r="F181" t="s">
        <v>4717</v>
      </c>
      <c r="G181" t="s">
        <v>4716</v>
      </c>
      <c r="H181" t="s">
        <v>4718</v>
      </c>
      <c r="I181" t="s">
        <v>4716</v>
      </c>
      <c r="J181" t="s">
        <v>4745</v>
      </c>
      <c r="K181" t="s">
        <v>4769</v>
      </c>
      <c r="L181" t="s">
        <v>5108</v>
      </c>
      <c r="M181">
        <v>1131.51</v>
      </c>
      <c r="N181" t="s">
        <v>4689</v>
      </c>
      <c r="O181" t="s">
        <v>4690</v>
      </c>
      <c r="P181" t="s">
        <v>4682</v>
      </c>
      <c r="Q181">
        <v>14</v>
      </c>
    </row>
    <row r="182" spans="1:17" x14ac:dyDescent="0.3">
      <c r="A182" t="s">
        <v>4590</v>
      </c>
      <c r="B182" t="s">
        <v>4975</v>
      </c>
      <c r="C182">
        <v>16.87</v>
      </c>
      <c r="D182">
        <v>9.1300000000000008</v>
      </c>
      <c r="E182" t="s">
        <v>4716</v>
      </c>
      <c r="F182" t="s">
        <v>4716</v>
      </c>
      <c r="G182" t="s">
        <v>4716</v>
      </c>
      <c r="H182" t="s">
        <v>4774</v>
      </c>
      <c r="I182" t="s">
        <v>4716</v>
      </c>
      <c r="J182" t="s">
        <v>4747</v>
      </c>
      <c r="K182" t="s">
        <v>4775</v>
      </c>
      <c r="L182" t="s">
        <v>5109</v>
      </c>
      <c r="M182">
        <v>1132</v>
      </c>
      <c r="N182" t="s">
        <v>4689</v>
      </c>
      <c r="O182" t="s">
        <v>4690</v>
      </c>
      <c r="P182" t="s">
        <v>4682</v>
      </c>
      <c r="Q182">
        <v>19</v>
      </c>
    </row>
    <row r="183" spans="1:17" x14ac:dyDescent="0.3">
      <c r="A183" t="s">
        <v>4588</v>
      </c>
      <c r="B183" t="s">
        <v>5110</v>
      </c>
      <c r="C183">
        <v>21.84</v>
      </c>
      <c r="D183">
        <v>5.71</v>
      </c>
      <c r="E183" t="s">
        <v>4716</v>
      </c>
      <c r="F183" t="s">
        <v>4717</v>
      </c>
      <c r="G183" t="s">
        <v>4716</v>
      </c>
      <c r="H183" t="s">
        <v>4718</v>
      </c>
      <c r="I183" t="s">
        <v>4716</v>
      </c>
      <c r="J183" t="s">
        <v>4744</v>
      </c>
      <c r="K183" t="s">
        <v>4766</v>
      </c>
      <c r="L183" t="s">
        <v>5111</v>
      </c>
      <c r="M183">
        <v>1135</v>
      </c>
      <c r="N183" t="s">
        <v>4689</v>
      </c>
      <c r="O183" t="s">
        <v>4689</v>
      </c>
      <c r="P183" t="s">
        <v>4682</v>
      </c>
      <c r="Q183">
        <v>6</v>
      </c>
    </row>
    <row r="184" spans="1:17" x14ac:dyDescent="0.3">
      <c r="A184" t="s">
        <v>4586</v>
      </c>
      <c r="B184" t="s">
        <v>4817</v>
      </c>
      <c r="C184">
        <v>33.33</v>
      </c>
      <c r="D184">
        <v>6.08</v>
      </c>
      <c r="E184" t="s">
        <v>4716</v>
      </c>
      <c r="F184" t="s">
        <v>4717</v>
      </c>
      <c r="G184" t="s">
        <v>4716</v>
      </c>
      <c r="H184" t="s">
        <v>4718</v>
      </c>
      <c r="I184" t="s">
        <v>4716</v>
      </c>
      <c r="J184" t="s">
        <v>4745</v>
      </c>
      <c r="K184" t="s">
        <v>4766</v>
      </c>
      <c r="L184" t="s">
        <v>5112</v>
      </c>
      <c r="M184">
        <v>1135.94</v>
      </c>
      <c r="N184" t="s">
        <v>4689</v>
      </c>
      <c r="O184" t="s">
        <v>4689</v>
      </c>
      <c r="P184" t="s">
        <v>4682</v>
      </c>
      <c r="Q184">
        <v>11</v>
      </c>
    </row>
    <row r="185" spans="1:17" x14ac:dyDescent="0.3">
      <c r="A185" t="s">
        <v>4584</v>
      </c>
      <c r="B185" t="s">
        <v>5113</v>
      </c>
      <c r="C185">
        <v>33.659999999999997</v>
      </c>
      <c r="D185">
        <v>5.71</v>
      </c>
      <c r="E185" t="s">
        <v>4716</v>
      </c>
      <c r="F185" t="s">
        <v>4717</v>
      </c>
      <c r="G185" t="s">
        <v>4716</v>
      </c>
      <c r="H185" t="s">
        <v>4718</v>
      </c>
      <c r="I185" t="s">
        <v>4716</v>
      </c>
      <c r="J185" t="s">
        <v>4745</v>
      </c>
      <c r="K185" t="s">
        <v>4766</v>
      </c>
      <c r="L185" t="s">
        <v>5114</v>
      </c>
      <c r="M185">
        <v>1136.4000000000001</v>
      </c>
      <c r="N185" t="s">
        <v>4689</v>
      </c>
      <c r="O185" t="s">
        <v>4689</v>
      </c>
      <c r="P185" t="s">
        <v>4682</v>
      </c>
      <c r="Q185">
        <v>28</v>
      </c>
    </row>
    <row r="186" spans="1:17" x14ac:dyDescent="0.3">
      <c r="A186" t="s">
        <v>4582</v>
      </c>
      <c r="B186" t="s">
        <v>5115</v>
      </c>
      <c r="C186">
        <v>19.3</v>
      </c>
      <c r="D186">
        <v>10.36</v>
      </c>
      <c r="E186" t="s">
        <v>4716</v>
      </c>
      <c r="F186" t="s">
        <v>4716</v>
      </c>
      <c r="G186" t="s">
        <v>4716</v>
      </c>
      <c r="H186" t="s">
        <v>4774</v>
      </c>
      <c r="I186" t="s">
        <v>4716</v>
      </c>
      <c r="J186" t="s">
        <v>4744</v>
      </c>
      <c r="K186" t="s">
        <v>4775</v>
      </c>
      <c r="L186" t="s">
        <v>5116</v>
      </c>
      <c r="M186">
        <v>1137</v>
      </c>
      <c r="N186" t="s">
        <v>4689</v>
      </c>
      <c r="O186" t="s">
        <v>4690</v>
      </c>
      <c r="P186" t="s">
        <v>4682</v>
      </c>
      <c r="Q186">
        <v>11</v>
      </c>
    </row>
    <row r="187" spans="1:17" x14ac:dyDescent="0.3">
      <c r="A187" t="s">
        <v>4580</v>
      </c>
      <c r="B187" t="s">
        <v>5117</v>
      </c>
      <c r="C187">
        <v>34.1</v>
      </c>
      <c r="D187">
        <v>4.07</v>
      </c>
      <c r="E187" t="s">
        <v>4716</v>
      </c>
      <c r="F187" t="s">
        <v>4717</v>
      </c>
      <c r="G187" t="s">
        <v>4716</v>
      </c>
      <c r="H187" t="s">
        <v>4718</v>
      </c>
      <c r="I187" t="s">
        <v>4716</v>
      </c>
      <c r="J187" t="s">
        <v>4745</v>
      </c>
      <c r="K187" t="s">
        <v>4769</v>
      </c>
      <c r="L187" t="s">
        <v>5118</v>
      </c>
      <c r="M187">
        <v>1137.01</v>
      </c>
      <c r="N187" t="s">
        <v>4689</v>
      </c>
      <c r="O187" t="s">
        <v>4690</v>
      </c>
      <c r="P187" t="s">
        <v>4682</v>
      </c>
      <c r="Q187">
        <v>15</v>
      </c>
    </row>
    <row r="188" spans="1:17" x14ac:dyDescent="0.3">
      <c r="A188" t="s">
        <v>4578</v>
      </c>
      <c r="B188" t="s">
        <v>5119</v>
      </c>
      <c r="C188">
        <v>34.43</v>
      </c>
      <c r="D188">
        <v>4.2699999999999996</v>
      </c>
      <c r="E188" t="s">
        <v>4716</v>
      </c>
      <c r="F188" t="s">
        <v>4717</v>
      </c>
      <c r="G188" t="s">
        <v>4716</v>
      </c>
      <c r="H188" t="s">
        <v>4718</v>
      </c>
      <c r="I188" t="s">
        <v>4716</v>
      </c>
      <c r="J188" t="s">
        <v>4745</v>
      </c>
      <c r="K188" t="s">
        <v>4769</v>
      </c>
      <c r="L188" t="s">
        <v>5120</v>
      </c>
      <c r="M188">
        <v>1137.47</v>
      </c>
      <c r="N188" t="s">
        <v>4689</v>
      </c>
      <c r="O188" t="s">
        <v>4681</v>
      </c>
      <c r="P188" t="s">
        <v>4682</v>
      </c>
      <c r="Q188">
        <v>27</v>
      </c>
    </row>
    <row r="189" spans="1:17" x14ac:dyDescent="0.3">
      <c r="A189" t="s">
        <v>4576</v>
      </c>
      <c r="B189" t="s">
        <v>5121</v>
      </c>
      <c r="C189">
        <v>16.739999999999998</v>
      </c>
      <c r="D189">
        <v>4.08</v>
      </c>
      <c r="E189" t="s">
        <v>4717</v>
      </c>
      <c r="F189" t="s">
        <v>4716</v>
      </c>
      <c r="G189" t="s">
        <v>4716</v>
      </c>
      <c r="H189" t="s">
        <v>4774</v>
      </c>
      <c r="I189" t="s">
        <v>4716</v>
      </c>
      <c r="J189" t="s">
        <v>4747</v>
      </c>
      <c r="K189" t="s">
        <v>4769</v>
      </c>
      <c r="L189" t="s">
        <v>5122</v>
      </c>
      <c r="M189">
        <v>1141</v>
      </c>
      <c r="N189" t="s">
        <v>4689</v>
      </c>
      <c r="O189" t="s">
        <v>4690</v>
      </c>
      <c r="P189" t="s">
        <v>4682</v>
      </c>
      <c r="Q189">
        <v>25</v>
      </c>
    </row>
    <row r="190" spans="1:17" x14ac:dyDescent="0.3">
      <c r="A190" t="s">
        <v>4574</v>
      </c>
      <c r="B190" t="s">
        <v>5123</v>
      </c>
      <c r="C190">
        <v>37.29</v>
      </c>
      <c r="D190">
        <v>5.03</v>
      </c>
      <c r="E190" t="s">
        <v>4716</v>
      </c>
      <c r="F190" t="s">
        <v>4717</v>
      </c>
      <c r="G190" t="s">
        <v>4716</v>
      </c>
      <c r="H190" t="s">
        <v>4718</v>
      </c>
      <c r="I190" t="s">
        <v>4716</v>
      </c>
      <c r="J190" t="s">
        <v>4745</v>
      </c>
      <c r="K190" t="s">
        <v>4769</v>
      </c>
      <c r="L190" t="s">
        <v>5124</v>
      </c>
      <c r="M190">
        <v>1141.45</v>
      </c>
      <c r="N190" t="s">
        <v>4689</v>
      </c>
      <c r="O190" t="s">
        <v>4689</v>
      </c>
      <c r="P190" t="s">
        <v>4682</v>
      </c>
      <c r="Q190">
        <v>12</v>
      </c>
    </row>
    <row r="191" spans="1:17" x14ac:dyDescent="0.3">
      <c r="A191" t="s">
        <v>4350</v>
      </c>
      <c r="B191" t="s">
        <v>5125</v>
      </c>
      <c r="C191">
        <v>25.64</v>
      </c>
      <c r="D191">
        <v>4.76</v>
      </c>
      <c r="E191" t="s">
        <v>4716</v>
      </c>
      <c r="F191" t="s">
        <v>4716</v>
      </c>
      <c r="G191" t="s">
        <v>4716</v>
      </c>
      <c r="H191" t="s">
        <v>4718</v>
      </c>
      <c r="I191" t="s">
        <v>4716</v>
      </c>
      <c r="J191" t="s">
        <v>4746</v>
      </c>
      <c r="K191" t="s">
        <v>4769</v>
      </c>
      <c r="L191" t="s">
        <v>5126</v>
      </c>
      <c r="M191">
        <v>1756.6</v>
      </c>
      <c r="N191" t="s">
        <v>4689</v>
      </c>
      <c r="O191" t="s">
        <v>4689</v>
      </c>
      <c r="P191" t="s">
        <v>4682</v>
      </c>
      <c r="Q191">
        <v>7</v>
      </c>
    </row>
    <row r="192" spans="1:17" x14ac:dyDescent="0.3">
      <c r="A192" t="s">
        <v>4344</v>
      </c>
      <c r="B192" t="s">
        <v>5127</v>
      </c>
      <c r="C192">
        <v>26.51</v>
      </c>
      <c r="D192">
        <v>4.58</v>
      </c>
      <c r="E192" t="s">
        <v>4716</v>
      </c>
      <c r="F192" t="s">
        <v>4716</v>
      </c>
      <c r="G192" t="s">
        <v>4716</v>
      </c>
      <c r="H192" t="s">
        <v>4774</v>
      </c>
      <c r="I192" t="s">
        <v>4716</v>
      </c>
      <c r="J192" t="s">
        <v>4746</v>
      </c>
      <c r="K192" t="s">
        <v>4769</v>
      </c>
      <c r="L192" t="s">
        <v>5128</v>
      </c>
      <c r="M192">
        <v>1815.88</v>
      </c>
      <c r="N192" t="s">
        <v>4689</v>
      </c>
      <c r="O192" t="s">
        <v>4689</v>
      </c>
      <c r="P192" t="s">
        <v>4682</v>
      </c>
      <c r="Q192">
        <v>25</v>
      </c>
    </row>
    <row r="193" spans="1:17" x14ac:dyDescent="0.3">
      <c r="A193" t="s">
        <v>4340</v>
      </c>
      <c r="B193" t="s">
        <v>5129</v>
      </c>
      <c r="C193">
        <v>32.56</v>
      </c>
      <c r="D193">
        <v>5.36</v>
      </c>
      <c r="E193" t="s">
        <v>4716</v>
      </c>
      <c r="F193" t="s">
        <v>4716</v>
      </c>
      <c r="G193" t="s">
        <v>4716</v>
      </c>
      <c r="H193" t="s">
        <v>4774</v>
      </c>
      <c r="I193" t="s">
        <v>4716</v>
      </c>
      <c r="J193" t="s">
        <v>4745</v>
      </c>
      <c r="K193" t="s">
        <v>4769</v>
      </c>
      <c r="L193" t="s">
        <v>5130</v>
      </c>
      <c r="M193">
        <v>1824.29</v>
      </c>
      <c r="N193" t="s">
        <v>4689</v>
      </c>
      <c r="O193" t="s">
        <v>4689</v>
      </c>
      <c r="P193" t="s">
        <v>4682</v>
      </c>
      <c r="Q193">
        <v>17</v>
      </c>
    </row>
    <row r="194" spans="1:17" x14ac:dyDescent="0.3">
      <c r="A194" t="s">
        <v>4332</v>
      </c>
      <c r="B194" t="s">
        <v>5131</v>
      </c>
      <c r="C194">
        <v>41.91</v>
      </c>
      <c r="D194">
        <v>6.19</v>
      </c>
      <c r="E194" t="s">
        <v>4716</v>
      </c>
      <c r="F194" t="s">
        <v>4716</v>
      </c>
      <c r="G194" t="s">
        <v>4716</v>
      </c>
      <c r="H194" t="s">
        <v>4774</v>
      </c>
      <c r="I194" t="s">
        <v>4716</v>
      </c>
      <c r="J194" t="s">
        <v>4745</v>
      </c>
      <c r="K194" t="s">
        <v>4766</v>
      </c>
      <c r="L194" t="s">
        <v>5132</v>
      </c>
      <c r="M194">
        <v>1837.28</v>
      </c>
      <c r="N194" t="s">
        <v>4689</v>
      </c>
      <c r="O194" t="s">
        <v>4681</v>
      </c>
      <c r="P194" t="s">
        <v>4682</v>
      </c>
      <c r="Q194">
        <v>12</v>
      </c>
    </row>
    <row r="195" spans="1:17" x14ac:dyDescent="0.3">
      <c r="A195" t="s">
        <v>4320</v>
      </c>
      <c r="B195" t="s">
        <v>5133</v>
      </c>
      <c r="C195">
        <v>31.46</v>
      </c>
      <c r="D195">
        <v>11.19</v>
      </c>
      <c r="E195" t="s">
        <v>4716</v>
      </c>
      <c r="F195" t="s">
        <v>4716</v>
      </c>
      <c r="G195" t="s">
        <v>4716</v>
      </c>
      <c r="H195" t="s">
        <v>4774</v>
      </c>
      <c r="I195" t="s">
        <v>4716</v>
      </c>
      <c r="J195" t="s">
        <v>4745</v>
      </c>
      <c r="K195" t="s">
        <v>4775</v>
      </c>
      <c r="L195" t="s">
        <v>5134</v>
      </c>
      <c r="M195">
        <v>1877.93</v>
      </c>
      <c r="N195" t="s">
        <v>4689</v>
      </c>
      <c r="O195" t="s">
        <v>4690</v>
      </c>
      <c r="P195" t="s">
        <v>4682</v>
      </c>
      <c r="Q195">
        <v>29</v>
      </c>
    </row>
    <row r="196" spans="1:17" x14ac:dyDescent="0.3">
      <c r="A196" t="s">
        <v>4318</v>
      </c>
      <c r="B196" t="s">
        <v>5135</v>
      </c>
      <c r="C196">
        <v>33</v>
      </c>
      <c r="D196">
        <v>10.16</v>
      </c>
      <c r="E196" t="s">
        <v>4716</v>
      </c>
      <c r="F196" t="s">
        <v>4716</v>
      </c>
      <c r="G196" t="s">
        <v>4716</v>
      </c>
      <c r="H196" t="s">
        <v>4774</v>
      </c>
      <c r="I196" t="s">
        <v>4716</v>
      </c>
      <c r="J196" t="s">
        <v>4745</v>
      </c>
      <c r="K196" t="s">
        <v>4775</v>
      </c>
      <c r="L196" t="s">
        <v>5136</v>
      </c>
      <c r="M196">
        <v>1880.07</v>
      </c>
      <c r="N196" t="s">
        <v>4689</v>
      </c>
      <c r="O196" t="s">
        <v>4681</v>
      </c>
      <c r="P196" t="s">
        <v>4682</v>
      </c>
      <c r="Q196">
        <v>29</v>
      </c>
    </row>
    <row r="197" spans="1:17" x14ac:dyDescent="0.3">
      <c r="A197" t="s">
        <v>4312</v>
      </c>
      <c r="B197" t="s">
        <v>5137</v>
      </c>
      <c r="C197">
        <v>23.06</v>
      </c>
      <c r="D197">
        <v>4.47</v>
      </c>
      <c r="E197" t="s">
        <v>4716</v>
      </c>
      <c r="F197" t="s">
        <v>4716</v>
      </c>
      <c r="G197" t="s">
        <v>4716</v>
      </c>
      <c r="H197" t="s">
        <v>4774</v>
      </c>
      <c r="I197" t="s">
        <v>4716</v>
      </c>
      <c r="J197" t="s">
        <v>4744</v>
      </c>
      <c r="K197" t="s">
        <v>4769</v>
      </c>
      <c r="L197" t="s">
        <v>5138</v>
      </c>
      <c r="M197">
        <v>1908.9</v>
      </c>
      <c r="N197" t="s">
        <v>4689</v>
      </c>
      <c r="O197" t="s">
        <v>4689</v>
      </c>
      <c r="P197" t="s">
        <v>4682</v>
      </c>
      <c r="Q197">
        <v>6</v>
      </c>
    </row>
    <row r="198" spans="1:17" x14ac:dyDescent="0.3">
      <c r="A198" t="s">
        <v>4294</v>
      </c>
      <c r="B198" t="s">
        <v>5139</v>
      </c>
      <c r="C198">
        <v>32.01</v>
      </c>
      <c r="D198">
        <v>6.45</v>
      </c>
      <c r="E198" t="s">
        <v>4716</v>
      </c>
      <c r="F198" t="s">
        <v>4716</v>
      </c>
      <c r="G198" t="s">
        <v>4716</v>
      </c>
      <c r="H198" t="s">
        <v>4718</v>
      </c>
      <c r="I198" t="s">
        <v>4716</v>
      </c>
      <c r="J198" t="s">
        <v>4745</v>
      </c>
      <c r="K198" t="s">
        <v>4775</v>
      </c>
      <c r="L198" t="s">
        <v>5140</v>
      </c>
      <c r="M198">
        <v>1981.58</v>
      </c>
      <c r="N198" t="s">
        <v>4689</v>
      </c>
      <c r="O198" t="s">
        <v>4690</v>
      </c>
      <c r="P198" t="s">
        <v>4682</v>
      </c>
      <c r="Q198">
        <v>29</v>
      </c>
    </row>
    <row r="199" spans="1:17" x14ac:dyDescent="0.3">
      <c r="A199" t="s">
        <v>4290</v>
      </c>
      <c r="B199" t="s">
        <v>5141</v>
      </c>
      <c r="C199">
        <v>35.86</v>
      </c>
      <c r="D199">
        <v>4.33</v>
      </c>
      <c r="E199" t="s">
        <v>4716</v>
      </c>
      <c r="F199" t="s">
        <v>4716</v>
      </c>
      <c r="G199" t="s">
        <v>4716</v>
      </c>
      <c r="H199" t="s">
        <v>4718</v>
      </c>
      <c r="I199" t="s">
        <v>4716</v>
      </c>
      <c r="J199" t="s">
        <v>4745</v>
      </c>
      <c r="K199" t="s">
        <v>4769</v>
      </c>
      <c r="L199" t="s">
        <v>5142</v>
      </c>
      <c r="M199">
        <v>1986.93</v>
      </c>
      <c r="N199" t="s">
        <v>4689</v>
      </c>
      <c r="O199" t="s">
        <v>4681</v>
      </c>
      <c r="P199" t="s">
        <v>4682</v>
      </c>
      <c r="Q199">
        <v>14</v>
      </c>
    </row>
    <row r="200" spans="1:17" x14ac:dyDescent="0.3">
      <c r="A200" t="s">
        <v>4284</v>
      </c>
      <c r="B200" t="s">
        <v>5143</v>
      </c>
      <c r="C200">
        <v>34.869999999999997</v>
      </c>
      <c r="D200">
        <v>5.51</v>
      </c>
      <c r="E200" t="s">
        <v>4717</v>
      </c>
      <c r="F200" t="s">
        <v>4716</v>
      </c>
      <c r="G200" t="s">
        <v>4716</v>
      </c>
      <c r="H200" t="s">
        <v>4774</v>
      </c>
      <c r="I200" t="s">
        <v>4716</v>
      </c>
      <c r="J200" t="s">
        <v>4745</v>
      </c>
      <c r="K200" t="s">
        <v>4769</v>
      </c>
      <c r="L200" t="s">
        <v>5144</v>
      </c>
      <c r="M200">
        <v>2020.55</v>
      </c>
      <c r="N200" t="s">
        <v>4689</v>
      </c>
      <c r="O200" t="s">
        <v>4681</v>
      </c>
      <c r="P200" t="s">
        <v>4682</v>
      </c>
      <c r="Q200">
        <v>6</v>
      </c>
    </row>
    <row r="201" spans="1:17" x14ac:dyDescent="0.3">
      <c r="A201" t="s">
        <v>4282</v>
      </c>
      <c r="B201" t="s">
        <v>5053</v>
      </c>
      <c r="C201">
        <v>39.49</v>
      </c>
      <c r="D201">
        <v>4.4800000000000004</v>
      </c>
      <c r="E201" t="s">
        <v>4717</v>
      </c>
      <c r="F201" t="s">
        <v>4716</v>
      </c>
      <c r="G201" t="s">
        <v>4716</v>
      </c>
      <c r="H201" t="s">
        <v>4774</v>
      </c>
      <c r="I201" t="s">
        <v>4716</v>
      </c>
      <c r="J201" t="s">
        <v>4745</v>
      </c>
      <c r="K201" t="s">
        <v>4769</v>
      </c>
      <c r="L201" t="s">
        <v>5145</v>
      </c>
      <c r="M201">
        <v>2026.97</v>
      </c>
      <c r="N201" t="s">
        <v>4689</v>
      </c>
      <c r="O201" t="s">
        <v>4681</v>
      </c>
      <c r="P201" t="s">
        <v>4682</v>
      </c>
      <c r="Q201">
        <v>4</v>
      </c>
    </row>
    <row r="202" spans="1:17" x14ac:dyDescent="0.3">
      <c r="A202" t="s">
        <v>4254</v>
      </c>
      <c r="B202" t="s">
        <v>5146</v>
      </c>
      <c r="C202">
        <v>25.74</v>
      </c>
      <c r="D202">
        <v>6.41</v>
      </c>
      <c r="E202" t="s">
        <v>4717</v>
      </c>
      <c r="F202" t="s">
        <v>4716</v>
      </c>
      <c r="G202" t="s">
        <v>4719</v>
      </c>
      <c r="H202" t="s">
        <v>4718</v>
      </c>
      <c r="I202" t="s">
        <v>4716</v>
      </c>
      <c r="J202" t="s">
        <v>4746</v>
      </c>
      <c r="K202" t="s">
        <v>4775</v>
      </c>
      <c r="L202" t="s">
        <v>5147</v>
      </c>
      <c r="M202">
        <v>2137.65</v>
      </c>
      <c r="N202" t="s">
        <v>4689</v>
      </c>
      <c r="O202" t="s">
        <v>4690</v>
      </c>
      <c r="P202" t="s">
        <v>4682</v>
      </c>
      <c r="Q202">
        <v>3</v>
      </c>
    </row>
    <row r="203" spans="1:17" x14ac:dyDescent="0.3">
      <c r="A203" t="s">
        <v>4158</v>
      </c>
      <c r="B203" t="s">
        <v>5148</v>
      </c>
      <c r="C203">
        <v>23.1</v>
      </c>
      <c r="D203">
        <v>5.92</v>
      </c>
      <c r="E203" t="s">
        <v>4717</v>
      </c>
      <c r="F203" t="s">
        <v>4716</v>
      </c>
      <c r="G203" t="s">
        <v>4716</v>
      </c>
      <c r="H203" t="s">
        <v>4718</v>
      </c>
      <c r="I203" t="s">
        <v>4716</v>
      </c>
      <c r="J203" t="s">
        <v>4744</v>
      </c>
      <c r="K203" t="s">
        <v>4766</v>
      </c>
      <c r="L203" t="s">
        <v>5149</v>
      </c>
      <c r="M203">
        <v>2483.7399999999998</v>
      </c>
      <c r="N203" t="s">
        <v>4689</v>
      </c>
      <c r="O203" t="s">
        <v>4681</v>
      </c>
      <c r="P203" t="s">
        <v>4682</v>
      </c>
      <c r="Q203">
        <v>6</v>
      </c>
    </row>
    <row r="204" spans="1:17" x14ac:dyDescent="0.3">
      <c r="A204" t="s">
        <v>4154</v>
      </c>
      <c r="B204" t="s">
        <v>5150</v>
      </c>
      <c r="C204">
        <v>32.67</v>
      </c>
      <c r="D204">
        <v>5.61</v>
      </c>
      <c r="E204" t="s">
        <v>4717</v>
      </c>
      <c r="F204" t="s">
        <v>4716</v>
      </c>
      <c r="G204" t="s">
        <v>4716</v>
      </c>
      <c r="H204" t="s">
        <v>4718</v>
      </c>
      <c r="I204" t="s">
        <v>4716</v>
      </c>
      <c r="J204" t="s">
        <v>4745</v>
      </c>
      <c r="K204" t="s">
        <v>4769</v>
      </c>
      <c r="L204" t="s">
        <v>5151</v>
      </c>
      <c r="M204">
        <v>2497.04</v>
      </c>
      <c r="N204" t="s">
        <v>4689</v>
      </c>
      <c r="O204" t="s">
        <v>4689</v>
      </c>
      <c r="P204" t="s">
        <v>4682</v>
      </c>
      <c r="Q204">
        <v>9</v>
      </c>
    </row>
    <row r="205" spans="1:17" x14ac:dyDescent="0.3">
      <c r="A205" t="s">
        <v>4152</v>
      </c>
      <c r="B205" t="s">
        <v>5152</v>
      </c>
      <c r="C205">
        <v>33.659999999999997</v>
      </c>
      <c r="D205">
        <v>4.2</v>
      </c>
      <c r="E205" t="s">
        <v>4717</v>
      </c>
      <c r="F205" t="s">
        <v>4716</v>
      </c>
      <c r="G205" t="s">
        <v>4716</v>
      </c>
      <c r="H205" t="s">
        <v>4718</v>
      </c>
      <c r="I205" t="s">
        <v>4716</v>
      </c>
      <c r="J205" t="s">
        <v>4745</v>
      </c>
      <c r="K205" t="s">
        <v>4769</v>
      </c>
      <c r="L205" t="s">
        <v>5153</v>
      </c>
      <c r="M205">
        <v>2498.41</v>
      </c>
      <c r="N205" t="s">
        <v>4689</v>
      </c>
      <c r="O205" t="s">
        <v>4689</v>
      </c>
      <c r="P205" t="s">
        <v>4682</v>
      </c>
      <c r="Q205">
        <v>15</v>
      </c>
    </row>
    <row r="206" spans="1:17" x14ac:dyDescent="0.3">
      <c r="A206" t="s">
        <v>4116</v>
      </c>
      <c r="B206" t="s">
        <v>5148</v>
      </c>
      <c r="C206">
        <v>38.06</v>
      </c>
      <c r="D206">
        <v>6.16</v>
      </c>
      <c r="E206" t="s">
        <v>4716</v>
      </c>
      <c r="F206" t="s">
        <v>4716</v>
      </c>
      <c r="G206" t="s">
        <v>4716</v>
      </c>
      <c r="H206" t="s">
        <v>4774</v>
      </c>
      <c r="I206" t="s">
        <v>4716</v>
      </c>
      <c r="J206" t="s">
        <v>4745</v>
      </c>
      <c r="K206" t="s">
        <v>4766</v>
      </c>
      <c r="L206" t="s">
        <v>5154</v>
      </c>
      <c r="M206">
        <v>2689.5</v>
      </c>
      <c r="N206" t="s">
        <v>4689</v>
      </c>
      <c r="O206" t="s">
        <v>4681</v>
      </c>
      <c r="P206" t="s">
        <v>4682</v>
      </c>
      <c r="Q206">
        <v>2</v>
      </c>
    </row>
    <row r="207" spans="1:17" x14ac:dyDescent="0.3">
      <c r="A207" t="s">
        <v>3818</v>
      </c>
      <c r="B207" t="s">
        <v>5155</v>
      </c>
      <c r="C207">
        <v>34.21</v>
      </c>
      <c r="D207">
        <v>4.4800000000000004</v>
      </c>
      <c r="E207" t="s">
        <v>4717</v>
      </c>
      <c r="F207" t="s">
        <v>4716</v>
      </c>
      <c r="G207" t="s">
        <v>4716</v>
      </c>
      <c r="H207" t="s">
        <v>4718</v>
      </c>
      <c r="I207" t="s">
        <v>4716</v>
      </c>
      <c r="J207" t="s">
        <v>4745</v>
      </c>
      <c r="K207" t="s">
        <v>4769</v>
      </c>
      <c r="L207" t="s">
        <v>5156</v>
      </c>
      <c r="M207">
        <v>3935.18</v>
      </c>
      <c r="N207" t="s">
        <v>4689</v>
      </c>
      <c r="O207" t="s">
        <v>4690</v>
      </c>
      <c r="P207" t="s">
        <v>4682</v>
      </c>
      <c r="Q207">
        <v>24</v>
      </c>
    </row>
    <row r="208" spans="1:17" x14ac:dyDescent="0.3">
      <c r="A208" t="s">
        <v>3712</v>
      </c>
      <c r="B208" t="s">
        <v>4914</v>
      </c>
      <c r="C208">
        <v>29.7</v>
      </c>
      <c r="D208">
        <v>6.77</v>
      </c>
      <c r="E208" t="s">
        <v>4717</v>
      </c>
      <c r="F208" t="s">
        <v>4716</v>
      </c>
      <c r="G208" t="s">
        <v>4716</v>
      </c>
      <c r="H208" t="s">
        <v>4718</v>
      </c>
      <c r="I208" t="s">
        <v>4716</v>
      </c>
      <c r="J208" t="s">
        <v>4746</v>
      </c>
      <c r="K208" t="s">
        <v>4775</v>
      </c>
      <c r="L208" t="s">
        <v>5157</v>
      </c>
      <c r="M208">
        <v>4399.7299999999996</v>
      </c>
      <c r="N208" t="s">
        <v>4689</v>
      </c>
      <c r="O208" t="s">
        <v>4681</v>
      </c>
      <c r="P208" t="s">
        <v>4682</v>
      </c>
      <c r="Q208">
        <v>11</v>
      </c>
    </row>
    <row r="209" spans="1:17" x14ac:dyDescent="0.3">
      <c r="A209" t="s">
        <v>3398</v>
      </c>
      <c r="B209" t="s">
        <v>4918</v>
      </c>
      <c r="C209">
        <v>41.69</v>
      </c>
      <c r="D209">
        <v>5.78</v>
      </c>
      <c r="E209" t="s">
        <v>4716</v>
      </c>
      <c r="F209" t="s">
        <v>4716</v>
      </c>
      <c r="G209" t="s">
        <v>4716</v>
      </c>
      <c r="H209" t="s">
        <v>4774</v>
      </c>
      <c r="I209" t="s">
        <v>4716</v>
      </c>
      <c r="J209" t="s">
        <v>4745</v>
      </c>
      <c r="K209" t="s">
        <v>4766</v>
      </c>
      <c r="L209" t="s">
        <v>5158</v>
      </c>
      <c r="M209">
        <v>5438.75</v>
      </c>
      <c r="N209" t="s">
        <v>4689</v>
      </c>
      <c r="O209" t="s">
        <v>4681</v>
      </c>
      <c r="P209" t="s">
        <v>4682</v>
      </c>
      <c r="Q209">
        <v>25</v>
      </c>
    </row>
    <row r="210" spans="1:17" x14ac:dyDescent="0.3">
      <c r="A210" t="s">
        <v>3340</v>
      </c>
      <c r="B210" t="s">
        <v>5159</v>
      </c>
      <c r="C210">
        <v>40.26</v>
      </c>
      <c r="D210">
        <v>9.92</v>
      </c>
      <c r="E210" t="s">
        <v>4717</v>
      </c>
      <c r="F210" t="s">
        <v>4716</v>
      </c>
      <c r="G210" t="s">
        <v>4716</v>
      </c>
      <c r="H210" t="s">
        <v>4774</v>
      </c>
      <c r="I210" t="s">
        <v>4716</v>
      </c>
      <c r="J210" t="s">
        <v>4745</v>
      </c>
      <c r="K210" t="s">
        <v>4775</v>
      </c>
      <c r="L210" t="s">
        <v>5160</v>
      </c>
      <c r="M210">
        <v>5709.16</v>
      </c>
      <c r="N210" t="s">
        <v>4689</v>
      </c>
      <c r="O210" t="s">
        <v>4689</v>
      </c>
      <c r="P210" t="s">
        <v>4682</v>
      </c>
      <c r="Q210">
        <v>30</v>
      </c>
    </row>
    <row r="211" spans="1:17" x14ac:dyDescent="0.3">
      <c r="A211" t="s">
        <v>3098</v>
      </c>
      <c r="B211" t="s">
        <v>5161</v>
      </c>
      <c r="C211">
        <v>17.059999999999999</v>
      </c>
      <c r="D211">
        <v>8.5</v>
      </c>
      <c r="E211" t="s">
        <v>4716</v>
      </c>
      <c r="F211" t="s">
        <v>4716</v>
      </c>
      <c r="G211" t="s">
        <v>4716</v>
      </c>
      <c r="H211" t="s">
        <v>4774</v>
      </c>
      <c r="I211" t="s">
        <v>4716</v>
      </c>
      <c r="J211" t="s">
        <v>4747</v>
      </c>
      <c r="K211" t="s">
        <v>4775</v>
      </c>
      <c r="L211" t="s">
        <v>5162</v>
      </c>
      <c r="M211">
        <v>6552.01</v>
      </c>
      <c r="N211" t="s">
        <v>4689</v>
      </c>
      <c r="O211" t="s">
        <v>4681</v>
      </c>
      <c r="P211" t="s">
        <v>4682</v>
      </c>
      <c r="Q211">
        <v>11</v>
      </c>
    </row>
    <row r="212" spans="1:17" x14ac:dyDescent="0.3">
      <c r="A212" t="s">
        <v>3042</v>
      </c>
      <c r="B212" t="s">
        <v>5163</v>
      </c>
      <c r="C212">
        <v>16.13</v>
      </c>
      <c r="D212">
        <v>4.54</v>
      </c>
      <c r="E212" t="s">
        <v>4717</v>
      </c>
      <c r="F212" t="s">
        <v>4716</v>
      </c>
      <c r="G212" t="s">
        <v>4716</v>
      </c>
      <c r="H212" t="s">
        <v>4720</v>
      </c>
      <c r="I212" t="s">
        <v>4716</v>
      </c>
      <c r="J212" t="s">
        <v>4747</v>
      </c>
      <c r="K212" t="s">
        <v>4769</v>
      </c>
      <c r="L212" t="s">
        <v>5164</v>
      </c>
      <c r="M212">
        <v>6750.27</v>
      </c>
      <c r="N212" t="s">
        <v>4689</v>
      </c>
      <c r="O212" t="s">
        <v>4681</v>
      </c>
      <c r="P212" t="s">
        <v>4682</v>
      </c>
      <c r="Q212">
        <v>9</v>
      </c>
    </row>
    <row r="213" spans="1:17" x14ac:dyDescent="0.3">
      <c r="A213" t="s">
        <v>2958</v>
      </c>
      <c r="B213" t="s">
        <v>5165</v>
      </c>
      <c r="C213">
        <v>18.75</v>
      </c>
      <c r="D213">
        <v>6.72</v>
      </c>
      <c r="E213" t="s">
        <v>4716</v>
      </c>
      <c r="F213" t="s">
        <v>4716</v>
      </c>
      <c r="G213" t="s">
        <v>4716</v>
      </c>
      <c r="H213" t="s">
        <v>4774</v>
      </c>
      <c r="I213" t="s">
        <v>4716</v>
      </c>
      <c r="J213" t="s">
        <v>4744</v>
      </c>
      <c r="K213" t="s">
        <v>4775</v>
      </c>
      <c r="L213" t="s">
        <v>5166</v>
      </c>
      <c r="M213">
        <v>7125.25</v>
      </c>
      <c r="N213" t="s">
        <v>4689</v>
      </c>
      <c r="O213" t="s">
        <v>4681</v>
      </c>
      <c r="P213" t="s">
        <v>4682</v>
      </c>
      <c r="Q213">
        <v>29</v>
      </c>
    </row>
    <row r="214" spans="1:17" x14ac:dyDescent="0.3">
      <c r="A214" t="s">
        <v>2928</v>
      </c>
      <c r="B214" t="s">
        <v>5167</v>
      </c>
      <c r="C214">
        <v>18.91</v>
      </c>
      <c r="D214">
        <v>11.44</v>
      </c>
      <c r="E214" t="s">
        <v>4716</v>
      </c>
      <c r="F214" t="s">
        <v>4716</v>
      </c>
      <c r="G214" t="s">
        <v>4716</v>
      </c>
      <c r="H214" t="s">
        <v>4774</v>
      </c>
      <c r="I214" t="s">
        <v>4716</v>
      </c>
      <c r="J214" t="s">
        <v>4744</v>
      </c>
      <c r="K214" t="s">
        <v>4775</v>
      </c>
      <c r="L214" t="s">
        <v>5168</v>
      </c>
      <c r="M214">
        <v>7179.52</v>
      </c>
      <c r="N214" t="s">
        <v>4689</v>
      </c>
      <c r="O214" t="s">
        <v>4689</v>
      </c>
      <c r="P214" t="s">
        <v>4682</v>
      </c>
      <c r="Q214">
        <v>26</v>
      </c>
    </row>
    <row r="215" spans="1:17" x14ac:dyDescent="0.3">
      <c r="A215" t="s">
        <v>2896</v>
      </c>
      <c r="B215" t="s">
        <v>5169</v>
      </c>
      <c r="C215">
        <v>16.62</v>
      </c>
      <c r="D215">
        <v>9.14</v>
      </c>
      <c r="E215" t="s">
        <v>4716</v>
      </c>
      <c r="F215" t="s">
        <v>4716</v>
      </c>
      <c r="G215" t="s">
        <v>4716</v>
      </c>
      <c r="H215" t="s">
        <v>4774</v>
      </c>
      <c r="I215" t="s">
        <v>4716</v>
      </c>
      <c r="J215" t="s">
        <v>4747</v>
      </c>
      <c r="K215" t="s">
        <v>4775</v>
      </c>
      <c r="L215" t="s">
        <v>5170</v>
      </c>
      <c r="M215">
        <v>7304.65</v>
      </c>
      <c r="N215" t="s">
        <v>4689</v>
      </c>
      <c r="O215" t="s">
        <v>4689</v>
      </c>
      <c r="P215" t="s">
        <v>4682</v>
      </c>
      <c r="Q215">
        <v>6</v>
      </c>
    </row>
    <row r="216" spans="1:17" x14ac:dyDescent="0.3">
      <c r="A216" t="s">
        <v>2894</v>
      </c>
      <c r="B216" t="s">
        <v>5171</v>
      </c>
      <c r="C216">
        <v>16.66</v>
      </c>
      <c r="D216">
        <v>9.16</v>
      </c>
      <c r="E216" t="s">
        <v>4716</v>
      </c>
      <c r="F216" t="s">
        <v>4716</v>
      </c>
      <c r="G216" t="s">
        <v>4716</v>
      </c>
      <c r="H216" t="s">
        <v>4774</v>
      </c>
      <c r="I216" t="s">
        <v>4716</v>
      </c>
      <c r="J216" t="s">
        <v>4747</v>
      </c>
      <c r="K216" t="s">
        <v>4775</v>
      </c>
      <c r="L216" t="s">
        <v>5172</v>
      </c>
      <c r="M216">
        <v>7318.21</v>
      </c>
      <c r="N216" t="s">
        <v>4689</v>
      </c>
      <c r="O216" t="s">
        <v>4690</v>
      </c>
      <c r="P216" t="s">
        <v>4682</v>
      </c>
      <c r="Q216">
        <v>25</v>
      </c>
    </row>
    <row r="217" spans="1:17" x14ac:dyDescent="0.3">
      <c r="A217" t="s">
        <v>2866</v>
      </c>
      <c r="B217" t="s">
        <v>5173</v>
      </c>
      <c r="C217">
        <v>16.79</v>
      </c>
      <c r="D217">
        <v>11.4</v>
      </c>
      <c r="E217" t="s">
        <v>4716</v>
      </c>
      <c r="F217" t="s">
        <v>4716</v>
      </c>
      <c r="G217" t="s">
        <v>4716</v>
      </c>
      <c r="H217" t="s">
        <v>4774</v>
      </c>
      <c r="I217" t="s">
        <v>4716</v>
      </c>
      <c r="J217" t="s">
        <v>4747</v>
      </c>
      <c r="K217" t="s">
        <v>4775</v>
      </c>
      <c r="L217" t="s">
        <v>5174</v>
      </c>
      <c r="M217">
        <v>7362.31</v>
      </c>
      <c r="N217" t="s">
        <v>4689</v>
      </c>
      <c r="O217" t="s">
        <v>4689</v>
      </c>
      <c r="P217" t="s">
        <v>4682</v>
      </c>
      <c r="Q217">
        <v>9</v>
      </c>
    </row>
    <row r="218" spans="1:17" x14ac:dyDescent="0.3">
      <c r="A218" t="s">
        <v>2860</v>
      </c>
      <c r="B218" t="s">
        <v>5175</v>
      </c>
      <c r="C218">
        <v>17.3</v>
      </c>
      <c r="D218">
        <v>9.2799999999999994</v>
      </c>
      <c r="E218" t="s">
        <v>4716</v>
      </c>
      <c r="F218" t="s">
        <v>4716</v>
      </c>
      <c r="G218" t="s">
        <v>4716</v>
      </c>
      <c r="H218" t="s">
        <v>4774</v>
      </c>
      <c r="I218" t="s">
        <v>4716</v>
      </c>
      <c r="J218" t="s">
        <v>4747</v>
      </c>
      <c r="K218" t="s">
        <v>4775</v>
      </c>
      <c r="L218" t="s">
        <v>5176</v>
      </c>
      <c r="M218">
        <v>7403.98</v>
      </c>
      <c r="N218" t="s">
        <v>4689</v>
      </c>
      <c r="O218" t="s">
        <v>4681</v>
      </c>
      <c r="P218" t="s">
        <v>4682</v>
      </c>
      <c r="Q218">
        <v>5</v>
      </c>
    </row>
    <row r="219" spans="1:17" x14ac:dyDescent="0.3">
      <c r="A219" t="s">
        <v>2840</v>
      </c>
      <c r="B219" t="s">
        <v>5177</v>
      </c>
      <c r="C219">
        <v>18.989999999999998</v>
      </c>
      <c r="D219">
        <v>10.82</v>
      </c>
      <c r="E219" t="s">
        <v>4717</v>
      </c>
      <c r="F219" t="s">
        <v>4716</v>
      </c>
      <c r="G219" t="s">
        <v>4716</v>
      </c>
      <c r="H219" t="s">
        <v>4774</v>
      </c>
      <c r="I219" t="s">
        <v>4716</v>
      </c>
      <c r="J219" t="s">
        <v>4744</v>
      </c>
      <c r="K219" t="s">
        <v>4775</v>
      </c>
      <c r="L219" t="s">
        <v>5178</v>
      </c>
      <c r="M219">
        <v>7463.51</v>
      </c>
      <c r="N219" t="s">
        <v>4689</v>
      </c>
      <c r="O219" t="s">
        <v>4689</v>
      </c>
      <c r="P219" t="s">
        <v>4682</v>
      </c>
      <c r="Q219">
        <v>4</v>
      </c>
    </row>
    <row r="220" spans="1:17" x14ac:dyDescent="0.3">
      <c r="A220" t="s">
        <v>2818</v>
      </c>
      <c r="B220" t="s">
        <v>5179</v>
      </c>
      <c r="C220">
        <v>19.350000000000001</v>
      </c>
      <c r="D220">
        <v>8.2200000000000006</v>
      </c>
      <c r="E220" t="s">
        <v>4717</v>
      </c>
      <c r="F220" t="s">
        <v>4716</v>
      </c>
      <c r="G220" t="s">
        <v>4716</v>
      </c>
      <c r="H220" t="s">
        <v>4774</v>
      </c>
      <c r="I220" t="s">
        <v>4716</v>
      </c>
      <c r="J220" t="s">
        <v>4744</v>
      </c>
      <c r="K220" t="s">
        <v>4775</v>
      </c>
      <c r="L220" t="s">
        <v>5180</v>
      </c>
      <c r="M220">
        <v>7585.62</v>
      </c>
      <c r="N220" t="s">
        <v>4689</v>
      </c>
      <c r="O220" t="s">
        <v>4681</v>
      </c>
      <c r="P220" t="s">
        <v>4682</v>
      </c>
      <c r="Q220">
        <v>17</v>
      </c>
    </row>
    <row r="221" spans="1:17" x14ac:dyDescent="0.3">
      <c r="A221" t="s">
        <v>2762</v>
      </c>
      <c r="B221" t="s">
        <v>5181</v>
      </c>
      <c r="C221">
        <v>18.28</v>
      </c>
      <c r="D221">
        <v>7.95</v>
      </c>
      <c r="E221" t="s">
        <v>4716</v>
      </c>
      <c r="F221" t="s">
        <v>4716</v>
      </c>
      <c r="G221" t="s">
        <v>4716</v>
      </c>
      <c r="H221" t="s">
        <v>4774</v>
      </c>
      <c r="I221" t="s">
        <v>4716</v>
      </c>
      <c r="J221" t="s">
        <v>4747</v>
      </c>
      <c r="K221" t="s">
        <v>4775</v>
      </c>
      <c r="L221" t="s">
        <v>5182</v>
      </c>
      <c r="M221">
        <v>7736.39</v>
      </c>
      <c r="N221" t="s">
        <v>4689</v>
      </c>
      <c r="O221" t="s">
        <v>4681</v>
      </c>
      <c r="P221" t="s">
        <v>4682</v>
      </c>
      <c r="Q221">
        <v>18</v>
      </c>
    </row>
    <row r="222" spans="1:17" x14ac:dyDescent="0.3">
      <c r="A222" t="s">
        <v>2736</v>
      </c>
      <c r="B222" t="s">
        <v>4918</v>
      </c>
      <c r="C222">
        <v>16.48</v>
      </c>
      <c r="D222">
        <v>11.05</v>
      </c>
      <c r="E222" t="s">
        <v>4716</v>
      </c>
      <c r="F222" t="s">
        <v>4716</v>
      </c>
      <c r="G222" t="s">
        <v>4716</v>
      </c>
      <c r="H222" t="s">
        <v>4774</v>
      </c>
      <c r="I222" t="s">
        <v>4716</v>
      </c>
      <c r="J222" t="s">
        <v>4747</v>
      </c>
      <c r="K222" t="s">
        <v>4775</v>
      </c>
      <c r="L222" t="s">
        <v>5183</v>
      </c>
      <c r="M222">
        <v>7896.41</v>
      </c>
      <c r="N222" t="s">
        <v>4689</v>
      </c>
      <c r="O222" t="s">
        <v>4681</v>
      </c>
      <c r="P222" t="s">
        <v>4682</v>
      </c>
      <c r="Q222">
        <v>10</v>
      </c>
    </row>
    <row r="223" spans="1:17" x14ac:dyDescent="0.3">
      <c r="A223" t="s">
        <v>2716</v>
      </c>
      <c r="B223" t="s">
        <v>5184</v>
      </c>
      <c r="C223">
        <v>16.8</v>
      </c>
      <c r="D223">
        <v>7.98</v>
      </c>
      <c r="E223" t="s">
        <v>4716</v>
      </c>
      <c r="F223" t="s">
        <v>4716</v>
      </c>
      <c r="G223" t="s">
        <v>4716</v>
      </c>
      <c r="H223" t="s">
        <v>4774</v>
      </c>
      <c r="I223" t="s">
        <v>4716</v>
      </c>
      <c r="J223" t="s">
        <v>4747</v>
      </c>
      <c r="K223" t="s">
        <v>4775</v>
      </c>
      <c r="L223" t="s">
        <v>5185</v>
      </c>
      <c r="M223">
        <v>8004.96</v>
      </c>
      <c r="N223" t="s">
        <v>4689</v>
      </c>
      <c r="O223" t="s">
        <v>4690</v>
      </c>
      <c r="P223" t="s">
        <v>4682</v>
      </c>
      <c r="Q223">
        <v>22</v>
      </c>
    </row>
    <row r="224" spans="1:17" x14ac:dyDescent="0.3">
      <c r="A224" t="s">
        <v>2692</v>
      </c>
      <c r="B224" t="s">
        <v>5186</v>
      </c>
      <c r="C224">
        <v>18.87</v>
      </c>
      <c r="D224">
        <v>8.06</v>
      </c>
      <c r="E224" t="s">
        <v>4716</v>
      </c>
      <c r="F224" t="s">
        <v>4716</v>
      </c>
      <c r="G224" t="s">
        <v>4716</v>
      </c>
      <c r="H224" t="s">
        <v>4774</v>
      </c>
      <c r="I224" t="s">
        <v>4716</v>
      </c>
      <c r="J224" t="s">
        <v>4744</v>
      </c>
      <c r="K224" t="s">
        <v>4775</v>
      </c>
      <c r="L224" t="s">
        <v>5187</v>
      </c>
      <c r="M224">
        <v>8067.83</v>
      </c>
      <c r="N224" t="s">
        <v>4689</v>
      </c>
      <c r="O224" t="s">
        <v>4690</v>
      </c>
      <c r="P224" t="s">
        <v>4682</v>
      </c>
      <c r="Q224">
        <v>11</v>
      </c>
    </row>
    <row r="225" spans="1:17" x14ac:dyDescent="0.3">
      <c r="A225" t="s">
        <v>2670</v>
      </c>
      <c r="B225" t="s">
        <v>5188</v>
      </c>
      <c r="C225">
        <v>35.86</v>
      </c>
      <c r="D225">
        <v>7.93</v>
      </c>
      <c r="E225" t="s">
        <v>4716</v>
      </c>
      <c r="F225" t="s">
        <v>4716</v>
      </c>
      <c r="G225" t="s">
        <v>4716</v>
      </c>
      <c r="H225" t="s">
        <v>4720</v>
      </c>
      <c r="I225" t="s">
        <v>4716</v>
      </c>
      <c r="J225" t="s">
        <v>4745</v>
      </c>
      <c r="K225" t="s">
        <v>4775</v>
      </c>
      <c r="L225" t="s">
        <v>5189</v>
      </c>
      <c r="M225">
        <v>8124.41</v>
      </c>
      <c r="N225" t="s">
        <v>4689</v>
      </c>
      <c r="O225" t="s">
        <v>4690</v>
      </c>
      <c r="P225" t="s">
        <v>4682</v>
      </c>
      <c r="Q225">
        <v>30</v>
      </c>
    </row>
    <row r="226" spans="1:17" x14ac:dyDescent="0.3">
      <c r="A226" t="s">
        <v>2662</v>
      </c>
      <c r="B226" t="s">
        <v>5190</v>
      </c>
      <c r="C226">
        <v>17.68</v>
      </c>
      <c r="D226">
        <v>8.57</v>
      </c>
      <c r="E226" t="s">
        <v>4717</v>
      </c>
      <c r="F226" t="s">
        <v>4716</v>
      </c>
      <c r="G226" t="s">
        <v>4719</v>
      </c>
      <c r="H226" t="s">
        <v>4718</v>
      </c>
      <c r="I226" t="s">
        <v>4716</v>
      </c>
      <c r="J226" t="s">
        <v>4747</v>
      </c>
      <c r="K226" t="s">
        <v>4775</v>
      </c>
      <c r="L226" t="s">
        <v>5191</v>
      </c>
      <c r="M226">
        <v>8177.9</v>
      </c>
      <c r="N226" t="s">
        <v>4689</v>
      </c>
      <c r="O226" t="s">
        <v>4690</v>
      </c>
      <c r="P226" t="s">
        <v>4682</v>
      </c>
      <c r="Q226">
        <v>5</v>
      </c>
    </row>
    <row r="227" spans="1:17" x14ac:dyDescent="0.3">
      <c r="A227" t="s">
        <v>2656</v>
      </c>
      <c r="B227" t="s">
        <v>5192</v>
      </c>
      <c r="C227">
        <v>17.34</v>
      </c>
      <c r="D227">
        <v>12</v>
      </c>
      <c r="E227" t="s">
        <v>4716</v>
      </c>
      <c r="F227" t="s">
        <v>4716</v>
      </c>
      <c r="G227" t="s">
        <v>4716</v>
      </c>
      <c r="H227" t="s">
        <v>4774</v>
      </c>
      <c r="I227" t="s">
        <v>4716</v>
      </c>
      <c r="J227" t="s">
        <v>4747</v>
      </c>
      <c r="K227" t="s">
        <v>4775</v>
      </c>
      <c r="L227" t="s">
        <v>5193</v>
      </c>
      <c r="M227">
        <v>8188.12</v>
      </c>
      <c r="N227" t="s">
        <v>4689</v>
      </c>
      <c r="O227" t="s">
        <v>4689</v>
      </c>
      <c r="P227" t="s">
        <v>4682</v>
      </c>
      <c r="Q227">
        <v>23</v>
      </c>
    </row>
    <row r="228" spans="1:17" x14ac:dyDescent="0.3">
      <c r="A228" t="s">
        <v>2642</v>
      </c>
      <c r="B228" t="s">
        <v>5194</v>
      </c>
      <c r="C228">
        <v>19.09</v>
      </c>
      <c r="D228">
        <v>4</v>
      </c>
      <c r="E228" t="s">
        <v>4717</v>
      </c>
      <c r="F228" t="s">
        <v>4716</v>
      </c>
      <c r="G228" t="s">
        <v>4716</v>
      </c>
      <c r="H228" t="s">
        <v>4718</v>
      </c>
      <c r="I228" t="s">
        <v>4716</v>
      </c>
      <c r="J228" t="s">
        <v>4744</v>
      </c>
      <c r="K228" t="s">
        <v>4769</v>
      </c>
      <c r="L228" t="s">
        <v>5195</v>
      </c>
      <c r="M228">
        <v>8268</v>
      </c>
      <c r="N228" t="s">
        <v>4689</v>
      </c>
      <c r="O228" t="s">
        <v>4689</v>
      </c>
      <c r="P228" t="s">
        <v>4682</v>
      </c>
      <c r="Q228">
        <v>5</v>
      </c>
    </row>
    <row r="229" spans="1:17" x14ac:dyDescent="0.3">
      <c r="A229" t="s">
        <v>2604</v>
      </c>
      <c r="B229" t="s">
        <v>5196</v>
      </c>
      <c r="C229">
        <v>18.84</v>
      </c>
      <c r="D229">
        <v>11.82</v>
      </c>
      <c r="E229" t="s">
        <v>4717</v>
      </c>
      <c r="F229" t="s">
        <v>4716</v>
      </c>
      <c r="G229" t="s">
        <v>4719</v>
      </c>
      <c r="H229" t="s">
        <v>4718</v>
      </c>
      <c r="I229" t="s">
        <v>4716</v>
      </c>
      <c r="J229" t="s">
        <v>4744</v>
      </c>
      <c r="K229" t="s">
        <v>4775</v>
      </c>
      <c r="L229" t="s">
        <v>5197</v>
      </c>
      <c r="M229">
        <v>8440.0499999999993</v>
      </c>
      <c r="N229" t="s">
        <v>4689</v>
      </c>
      <c r="O229" t="s">
        <v>4681</v>
      </c>
      <c r="P229" t="s">
        <v>4682</v>
      </c>
      <c r="Q229">
        <v>24</v>
      </c>
    </row>
    <row r="230" spans="1:17" x14ac:dyDescent="0.3">
      <c r="A230" t="s">
        <v>2598</v>
      </c>
      <c r="B230" t="s">
        <v>5198</v>
      </c>
      <c r="C230">
        <v>20.75</v>
      </c>
      <c r="D230">
        <v>5.18</v>
      </c>
      <c r="E230" t="s">
        <v>4717</v>
      </c>
      <c r="F230" t="s">
        <v>4716</v>
      </c>
      <c r="G230" t="s">
        <v>4716</v>
      </c>
      <c r="H230" t="s">
        <v>4720</v>
      </c>
      <c r="I230" t="s">
        <v>4716</v>
      </c>
      <c r="J230" t="s">
        <v>4744</v>
      </c>
      <c r="K230" t="s">
        <v>4769</v>
      </c>
      <c r="L230" t="s">
        <v>5199</v>
      </c>
      <c r="M230">
        <v>8448.66</v>
      </c>
      <c r="N230" t="s">
        <v>4689</v>
      </c>
      <c r="O230" t="s">
        <v>4690</v>
      </c>
      <c r="P230" t="s">
        <v>4682</v>
      </c>
      <c r="Q230">
        <v>12</v>
      </c>
    </row>
    <row r="231" spans="1:17" x14ac:dyDescent="0.3">
      <c r="A231" t="s">
        <v>2516</v>
      </c>
      <c r="B231" t="s">
        <v>5200</v>
      </c>
      <c r="C231">
        <v>21.03</v>
      </c>
      <c r="D231">
        <v>6.5</v>
      </c>
      <c r="E231" t="s">
        <v>4716</v>
      </c>
      <c r="F231" t="s">
        <v>4716</v>
      </c>
      <c r="G231" t="s">
        <v>4716</v>
      </c>
      <c r="H231" t="s">
        <v>4774</v>
      </c>
      <c r="I231" t="s">
        <v>4716</v>
      </c>
      <c r="J231" t="s">
        <v>4744</v>
      </c>
      <c r="K231" t="s">
        <v>4775</v>
      </c>
      <c r="L231" t="s">
        <v>5201</v>
      </c>
      <c r="M231">
        <v>8800.49</v>
      </c>
      <c r="N231" t="s">
        <v>4689</v>
      </c>
      <c r="O231" t="s">
        <v>4681</v>
      </c>
      <c r="P231" t="s">
        <v>4682</v>
      </c>
      <c r="Q231">
        <v>29</v>
      </c>
    </row>
    <row r="232" spans="1:17" x14ac:dyDescent="0.3">
      <c r="A232" t="s">
        <v>2492</v>
      </c>
      <c r="B232" t="s">
        <v>5202</v>
      </c>
      <c r="C232">
        <v>23.25</v>
      </c>
      <c r="D232">
        <v>11.96</v>
      </c>
      <c r="E232" t="s">
        <v>4717</v>
      </c>
      <c r="F232" t="s">
        <v>4716</v>
      </c>
      <c r="G232" t="s">
        <v>4716</v>
      </c>
      <c r="H232" t="s">
        <v>4774</v>
      </c>
      <c r="I232" t="s">
        <v>4716</v>
      </c>
      <c r="J232" t="s">
        <v>4744</v>
      </c>
      <c r="K232" t="s">
        <v>4775</v>
      </c>
      <c r="L232" t="s">
        <v>5203</v>
      </c>
      <c r="M232">
        <v>8908.4699999999993</v>
      </c>
      <c r="N232" t="s">
        <v>4689</v>
      </c>
      <c r="O232" t="s">
        <v>4681</v>
      </c>
      <c r="P232" t="s">
        <v>4682</v>
      </c>
      <c r="Q232">
        <v>6</v>
      </c>
    </row>
    <row r="233" spans="1:17" x14ac:dyDescent="0.3">
      <c r="A233" t="s">
        <v>2458</v>
      </c>
      <c r="B233" t="s">
        <v>5204</v>
      </c>
      <c r="C233">
        <v>34.1</v>
      </c>
      <c r="D233">
        <v>9.0399999999999991</v>
      </c>
      <c r="E233" t="s">
        <v>4717</v>
      </c>
      <c r="F233" t="s">
        <v>4716</v>
      </c>
      <c r="G233" t="s">
        <v>4716</v>
      </c>
      <c r="H233" t="s">
        <v>4720</v>
      </c>
      <c r="I233" t="s">
        <v>4716</v>
      </c>
      <c r="J233" t="s">
        <v>4745</v>
      </c>
      <c r="K233" t="s">
        <v>4775</v>
      </c>
      <c r="L233" t="s">
        <v>5205</v>
      </c>
      <c r="M233">
        <v>9140.9500000000007</v>
      </c>
      <c r="N233" t="s">
        <v>4689</v>
      </c>
      <c r="O233" t="s">
        <v>4689</v>
      </c>
      <c r="P233" t="s">
        <v>4682</v>
      </c>
      <c r="Q233">
        <v>12</v>
      </c>
    </row>
    <row r="234" spans="1:17" x14ac:dyDescent="0.3">
      <c r="A234" t="s">
        <v>2416</v>
      </c>
      <c r="B234" t="s">
        <v>5206</v>
      </c>
      <c r="C234">
        <v>21.02</v>
      </c>
      <c r="D234">
        <v>9.6199999999999992</v>
      </c>
      <c r="E234" t="s">
        <v>4717</v>
      </c>
      <c r="F234" t="s">
        <v>4716</v>
      </c>
      <c r="G234" t="s">
        <v>4719</v>
      </c>
      <c r="H234" t="s">
        <v>4718</v>
      </c>
      <c r="I234" t="s">
        <v>4716</v>
      </c>
      <c r="J234" t="s">
        <v>4744</v>
      </c>
      <c r="K234" t="s">
        <v>4775</v>
      </c>
      <c r="L234" t="s">
        <v>5207</v>
      </c>
      <c r="M234">
        <v>9310.81</v>
      </c>
      <c r="N234" t="s">
        <v>4689</v>
      </c>
      <c r="O234" t="s">
        <v>4690</v>
      </c>
      <c r="P234" t="s">
        <v>4682</v>
      </c>
      <c r="Q234">
        <v>8</v>
      </c>
    </row>
    <row r="235" spans="1:17" x14ac:dyDescent="0.3">
      <c r="A235" t="s">
        <v>2376</v>
      </c>
      <c r="B235" t="s">
        <v>5208</v>
      </c>
      <c r="C235">
        <v>41.47</v>
      </c>
      <c r="D235">
        <v>4.7</v>
      </c>
      <c r="E235" t="s">
        <v>4717</v>
      </c>
      <c r="F235" t="s">
        <v>4716</v>
      </c>
      <c r="G235" t="s">
        <v>4719</v>
      </c>
      <c r="H235" t="s">
        <v>4718</v>
      </c>
      <c r="I235" t="s">
        <v>4716</v>
      </c>
      <c r="J235" t="s">
        <v>4745</v>
      </c>
      <c r="K235" t="s">
        <v>4769</v>
      </c>
      <c r="L235" t="s">
        <v>5209</v>
      </c>
      <c r="M235">
        <v>9504.31</v>
      </c>
      <c r="N235" t="s">
        <v>4689</v>
      </c>
      <c r="O235" t="s">
        <v>4681</v>
      </c>
      <c r="P235" t="s">
        <v>4682</v>
      </c>
      <c r="Q235">
        <v>24</v>
      </c>
    </row>
    <row r="236" spans="1:17" x14ac:dyDescent="0.3">
      <c r="A236" t="s">
        <v>2358</v>
      </c>
      <c r="B236" t="s">
        <v>5210</v>
      </c>
      <c r="C236">
        <v>24.48</v>
      </c>
      <c r="D236">
        <v>4.37</v>
      </c>
      <c r="E236" t="s">
        <v>4717</v>
      </c>
      <c r="F236" t="s">
        <v>4716</v>
      </c>
      <c r="G236" t="s">
        <v>4716</v>
      </c>
      <c r="H236" t="s">
        <v>4720</v>
      </c>
      <c r="I236" t="s">
        <v>4716</v>
      </c>
      <c r="J236" t="s">
        <v>4744</v>
      </c>
      <c r="K236" t="s">
        <v>4769</v>
      </c>
      <c r="L236" t="s">
        <v>5211</v>
      </c>
      <c r="M236">
        <v>9582.5400000000009</v>
      </c>
      <c r="N236" t="s">
        <v>4689</v>
      </c>
      <c r="O236" t="s">
        <v>4681</v>
      </c>
      <c r="P236" t="s">
        <v>4682</v>
      </c>
      <c r="Q236">
        <v>4</v>
      </c>
    </row>
    <row r="237" spans="1:17" x14ac:dyDescent="0.3">
      <c r="A237" t="s">
        <v>2352</v>
      </c>
      <c r="B237" t="s">
        <v>5212</v>
      </c>
      <c r="C237">
        <v>23.01</v>
      </c>
      <c r="D237">
        <v>6.04</v>
      </c>
      <c r="E237" t="s">
        <v>4717</v>
      </c>
      <c r="F237" t="s">
        <v>4716</v>
      </c>
      <c r="G237" t="s">
        <v>4716</v>
      </c>
      <c r="H237" t="s">
        <v>4718</v>
      </c>
      <c r="I237" t="s">
        <v>4716</v>
      </c>
      <c r="J237" t="s">
        <v>4744</v>
      </c>
      <c r="K237" t="s">
        <v>4766</v>
      </c>
      <c r="L237" t="s">
        <v>5213</v>
      </c>
      <c r="M237">
        <v>9597.6299999999992</v>
      </c>
      <c r="N237" t="s">
        <v>4689</v>
      </c>
      <c r="O237" t="s">
        <v>4689</v>
      </c>
      <c r="P237" t="s">
        <v>4682</v>
      </c>
      <c r="Q237">
        <v>15</v>
      </c>
    </row>
    <row r="238" spans="1:17" x14ac:dyDescent="0.3">
      <c r="A238" t="s">
        <v>2336</v>
      </c>
      <c r="B238" t="s">
        <v>5214</v>
      </c>
      <c r="C238">
        <v>25.75</v>
      </c>
      <c r="D238">
        <v>9.23</v>
      </c>
      <c r="E238" t="s">
        <v>4716</v>
      </c>
      <c r="F238" t="s">
        <v>4716</v>
      </c>
      <c r="G238" t="s">
        <v>4716</v>
      </c>
      <c r="H238" t="s">
        <v>4774</v>
      </c>
      <c r="I238" t="s">
        <v>4716</v>
      </c>
      <c r="J238" t="s">
        <v>4746</v>
      </c>
      <c r="K238" t="s">
        <v>4775</v>
      </c>
      <c r="L238" t="s">
        <v>5215</v>
      </c>
      <c r="M238">
        <v>9630.91</v>
      </c>
      <c r="N238" t="s">
        <v>4689</v>
      </c>
      <c r="O238" t="s">
        <v>4681</v>
      </c>
      <c r="P238" t="s">
        <v>4682</v>
      </c>
      <c r="Q238">
        <v>22</v>
      </c>
    </row>
    <row r="239" spans="1:17" x14ac:dyDescent="0.3">
      <c r="A239" t="s">
        <v>2326</v>
      </c>
      <c r="B239" t="s">
        <v>5216</v>
      </c>
      <c r="C239">
        <v>24.78</v>
      </c>
      <c r="D239">
        <v>4.24</v>
      </c>
      <c r="E239" t="s">
        <v>4717</v>
      </c>
      <c r="F239" t="s">
        <v>4716</v>
      </c>
      <c r="G239" t="s">
        <v>4716</v>
      </c>
      <c r="H239" t="s">
        <v>4720</v>
      </c>
      <c r="I239" t="s">
        <v>4716</v>
      </c>
      <c r="J239" t="s">
        <v>4744</v>
      </c>
      <c r="K239" t="s">
        <v>4769</v>
      </c>
      <c r="L239" t="s">
        <v>5217</v>
      </c>
      <c r="M239">
        <v>9684.2900000000009</v>
      </c>
      <c r="N239" t="s">
        <v>4689</v>
      </c>
      <c r="O239" t="s">
        <v>4681</v>
      </c>
      <c r="P239" t="s">
        <v>4682</v>
      </c>
      <c r="Q239">
        <v>16</v>
      </c>
    </row>
    <row r="240" spans="1:17" x14ac:dyDescent="0.3">
      <c r="A240" t="s">
        <v>2324</v>
      </c>
      <c r="B240" t="s">
        <v>5218</v>
      </c>
      <c r="C240">
        <v>22.92</v>
      </c>
      <c r="D240">
        <v>5.87</v>
      </c>
      <c r="E240" t="s">
        <v>4717</v>
      </c>
      <c r="F240" t="s">
        <v>4716</v>
      </c>
      <c r="G240" t="s">
        <v>4716</v>
      </c>
      <c r="H240" t="s">
        <v>4718</v>
      </c>
      <c r="I240" t="s">
        <v>4716</v>
      </c>
      <c r="J240" t="s">
        <v>4744</v>
      </c>
      <c r="K240" t="s">
        <v>4766</v>
      </c>
      <c r="L240" t="s">
        <v>5219</v>
      </c>
      <c r="M240">
        <v>9698.42</v>
      </c>
      <c r="N240" t="s">
        <v>4689</v>
      </c>
      <c r="O240" t="s">
        <v>4689</v>
      </c>
      <c r="P240" t="s">
        <v>4682</v>
      </c>
      <c r="Q240">
        <v>7</v>
      </c>
    </row>
    <row r="241" spans="1:17" x14ac:dyDescent="0.3">
      <c r="A241" t="s">
        <v>2270</v>
      </c>
      <c r="B241" t="s">
        <v>5220</v>
      </c>
      <c r="C241">
        <v>25</v>
      </c>
      <c r="D241">
        <v>5.32</v>
      </c>
      <c r="E241" t="s">
        <v>4717</v>
      </c>
      <c r="F241" t="s">
        <v>4716</v>
      </c>
      <c r="G241" t="s">
        <v>4716</v>
      </c>
      <c r="H241" t="s">
        <v>4720</v>
      </c>
      <c r="I241" t="s">
        <v>4716</v>
      </c>
      <c r="J241" t="s">
        <v>4746</v>
      </c>
      <c r="K241" t="s">
        <v>4769</v>
      </c>
      <c r="L241" t="s">
        <v>5221</v>
      </c>
      <c r="M241">
        <v>9890.23</v>
      </c>
      <c r="N241" t="s">
        <v>4689</v>
      </c>
      <c r="O241" t="s">
        <v>4689</v>
      </c>
      <c r="P241" t="s">
        <v>4682</v>
      </c>
      <c r="Q241">
        <v>5</v>
      </c>
    </row>
    <row r="242" spans="1:17" x14ac:dyDescent="0.3">
      <c r="A242" t="s">
        <v>2266</v>
      </c>
      <c r="B242" t="s">
        <v>5222</v>
      </c>
      <c r="C242">
        <v>22.41</v>
      </c>
      <c r="D242">
        <v>8.68</v>
      </c>
      <c r="E242" t="s">
        <v>4716</v>
      </c>
      <c r="F242" t="s">
        <v>4716</v>
      </c>
      <c r="G242" t="s">
        <v>4716</v>
      </c>
      <c r="H242" t="s">
        <v>4774</v>
      </c>
      <c r="I242" t="s">
        <v>4716</v>
      </c>
      <c r="J242" t="s">
        <v>4744</v>
      </c>
      <c r="K242" t="s">
        <v>4775</v>
      </c>
      <c r="L242" t="s">
        <v>5223</v>
      </c>
      <c r="M242">
        <v>9907.83</v>
      </c>
      <c r="N242" t="s">
        <v>4689</v>
      </c>
      <c r="O242" t="s">
        <v>4681</v>
      </c>
      <c r="P242" t="s">
        <v>4682</v>
      </c>
      <c r="Q242">
        <v>17</v>
      </c>
    </row>
    <row r="243" spans="1:17" x14ac:dyDescent="0.3">
      <c r="A243" t="s">
        <v>2258</v>
      </c>
      <c r="B243" t="s">
        <v>5224</v>
      </c>
      <c r="C243">
        <v>24</v>
      </c>
      <c r="D243">
        <v>4.01</v>
      </c>
      <c r="E243" t="s">
        <v>4717</v>
      </c>
      <c r="F243" t="s">
        <v>4716</v>
      </c>
      <c r="G243" t="s">
        <v>4716</v>
      </c>
      <c r="H243" t="s">
        <v>4718</v>
      </c>
      <c r="I243" t="s">
        <v>4716</v>
      </c>
      <c r="J243" t="s">
        <v>4744</v>
      </c>
      <c r="K243" t="s">
        <v>4769</v>
      </c>
      <c r="L243" t="s">
        <v>5225</v>
      </c>
      <c r="M243">
        <v>9933.44</v>
      </c>
      <c r="N243" t="s">
        <v>4689</v>
      </c>
      <c r="O243" t="s">
        <v>4689</v>
      </c>
      <c r="P243" t="s">
        <v>4682</v>
      </c>
      <c r="Q243">
        <v>11</v>
      </c>
    </row>
    <row r="244" spans="1:17" x14ac:dyDescent="0.3">
      <c r="A244" t="s">
        <v>2212</v>
      </c>
      <c r="B244" t="s">
        <v>5226</v>
      </c>
      <c r="C244">
        <v>38.28</v>
      </c>
      <c r="D244">
        <v>10.17</v>
      </c>
      <c r="E244" t="s">
        <v>4717</v>
      </c>
      <c r="F244" t="s">
        <v>4716</v>
      </c>
      <c r="G244" t="s">
        <v>4716</v>
      </c>
      <c r="H244" t="s">
        <v>4774</v>
      </c>
      <c r="I244" t="s">
        <v>4716</v>
      </c>
      <c r="J244" t="s">
        <v>4745</v>
      </c>
      <c r="K244" t="s">
        <v>4775</v>
      </c>
      <c r="L244" t="s">
        <v>5227</v>
      </c>
      <c r="M244">
        <v>10226.280000000001</v>
      </c>
      <c r="N244" t="s">
        <v>4689</v>
      </c>
      <c r="O244" t="s">
        <v>4689</v>
      </c>
      <c r="P244" t="s">
        <v>4682</v>
      </c>
      <c r="Q244">
        <v>28</v>
      </c>
    </row>
    <row r="245" spans="1:17" x14ac:dyDescent="0.3">
      <c r="A245" t="s">
        <v>2198</v>
      </c>
      <c r="B245" t="s">
        <v>5228</v>
      </c>
      <c r="C245">
        <v>23.96</v>
      </c>
      <c r="D245">
        <v>9.58</v>
      </c>
      <c r="E245" t="s">
        <v>4717</v>
      </c>
      <c r="F245" t="s">
        <v>4716</v>
      </c>
      <c r="G245" t="s">
        <v>4719</v>
      </c>
      <c r="H245" t="s">
        <v>4718</v>
      </c>
      <c r="I245" t="s">
        <v>4716</v>
      </c>
      <c r="J245" t="s">
        <v>4744</v>
      </c>
      <c r="K245" t="s">
        <v>4775</v>
      </c>
      <c r="L245" t="s">
        <v>5197</v>
      </c>
      <c r="M245">
        <v>10308.040000000001</v>
      </c>
      <c r="N245" t="s">
        <v>4689</v>
      </c>
      <c r="O245" t="s">
        <v>4690</v>
      </c>
      <c r="P245" t="s">
        <v>4682</v>
      </c>
      <c r="Q245">
        <v>24</v>
      </c>
    </row>
    <row r="246" spans="1:17" x14ac:dyDescent="0.3">
      <c r="A246" t="s">
        <v>2186</v>
      </c>
      <c r="B246" t="s">
        <v>5229</v>
      </c>
      <c r="C246">
        <v>31.24</v>
      </c>
      <c r="D246">
        <v>9.8000000000000007</v>
      </c>
      <c r="E246" t="s">
        <v>4716</v>
      </c>
      <c r="F246" t="s">
        <v>4716</v>
      </c>
      <c r="G246" t="s">
        <v>4716</v>
      </c>
      <c r="H246" t="s">
        <v>4774</v>
      </c>
      <c r="I246" t="s">
        <v>4716</v>
      </c>
      <c r="J246" t="s">
        <v>4745</v>
      </c>
      <c r="K246" t="s">
        <v>4775</v>
      </c>
      <c r="L246" t="s">
        <v>5230</v>
      </c>
      <c r="M246">
        <v>10338.93</v>
      </c>
      <c r="N246" t="s">
        <v>4689</v>
      </c>
      <c r="O246" t="s">
        <v>4690</v>
      </c>
      <c r="P246" t="s">
        <v>4682</v>
      </c>
      <c r="Q246">
        <v>19</v>
      </c>
    </row>
    <row r="247" spans="1:17" x14ac:dyDescent="0.3">
      <c r="A247" t="s">
        <v>2150</v>
      </c>
      <c r="B247" t="s">
        <v>5148</v>
      </c>
      <c r="C247">
        <v>25.55</v>
      </c>
      <c r="D247">
        <v>4.96</v>
      </c>
      <c r="E247" t="s">
        <v>4717</v>
      </c>
      <c r="F247" t="s">
        <v>4716</v>
      </c>
      <c r="G247" t="s">
        <v>4716</v>
      </c>
      <c r="H247" t="s">
        <v>4718</v>
      </c>
      <c r="I247" t="s">
        <v>4716</v>
      </c>
      <c r="J247" t="s">
        <v>4746</v>
      </c>
      <c r="K247" t="s">
        <v>4769</v>
      </c>
      <c r="L247" t="s">
        <v>5231</v>
      </c>
      <c r="M247">
        <v>10459.19</v>
      </c>
      <c r="N247" t="s">
        <v>4689</v>
      </c>
      <c r="O247" t="s">
        <v>4690</v>
      </c>
      <c r="P247" t="s">
        <v>4682</v>
      </c>
      <c r="Q247">
        <v>27</v>
      </c>
    </row>
    <row r="248" spans="1:17" x14ac:dyDescent="0.3">
      <c r="A248" t="s">
        <v>2128</v>
      </c>
      <c r="B248" t="s">
        <v>5232</v>
      </c>
      <c r="C248">
        <v>34.43</v>
      </c>
      <c r="D248">
        <v>5.96</v>
      </c>
      <c r="E248" t="s">
        <v>4717</v>
      </c>
      <c r="F248" t="s">
        <v>4716</v>
      </c>
      <c r="G248" t="s">
        <v>4716</v>
      </c>
      <c r="H248" t="s">
        <v>4720</v>
      </c>
      <c r="I248" t="s">
        <v>4716</v>
      </c>
      <c r="J248" t="s">
        <v>4745</v>
      </c>
      <c r="K248" t="s">
        <v>4766</v>
      </c>
      <c r="L248" t="s">
        <v>5233</v>
      </c>
      <c r="M248">
        <v>10594.23</v>
      </c>
      <c r="N248" t="s">
        <v>4689</v>
      </c>
      <c r="O248" t="s">
        <v>4689</v>
      </c>
      <c r="P248" t="s">
        <v>4682</v>
      </c>
      <c r="Q248">
        <v>3</v>
      </c>
    </row>
    <row r="249" spans="1:17" x14ac:dyDescent="0.3">
      <c r="A249" t="s">
        <v>2110</v>
      </c>
      <c r="B249" t="s">
        <v>4809</v>
      </c>
      <c r="C249">
        <v>25.66</v>
      </c>
      <c r="D249">
        <v>4.62</v>
      </c>
      <c r="E249" t="s">
        <v>4717</v>
      </c>
      <c r="F249" t="s">
        <v>4716</v>
      </c>
      <c r="G249" t="s">
        <v>4716</v>
      </c>
      <c r="H249" t="s">
        <v>4718</v>
      </c>
      <c r="I249" t="s">
        <v>4716</v>
      </c>
      <c r="J249" t="s">
        <v>4746</v>
      </c>
      <c r="K249" t="s">
        <v>4769</v>
      </c>
      <c r="L249" t="s">
        <v>5234</v>
      </c>
      <c r="M249">
        <v>10627.81</v>
      </c>
      <c r="N249" t="s">
        <v>4689</v>
      </c>
      <c r="O249" t="s">
        <v>4689</v>
      </c>
      <c r="P249" t="s">
        <v>4682</v>
      </c>
      <c r="Q249">
        <v>8</v>
      </c>
    </row>
    <row r="250" spans="1:17" x14ac:dyDescent="0.3">
      <c r="A250" t="s">
        <v>2106</v>
      </c>
      <c r="B250" t="s">
        <v>5235</v>
      </c>
      <c r="C250">
        <v>24.29</v>
      </c>
      <c r="D250">
        <v>9.0500000000000007</v>
      </c>
      <c r="E250" t="s">
        <v>4716</v>
      </c>
      <c r="F250" t="s">
        <v>4716</v>
      </c>
      <c r="G250" t="s">
        <v>4716</v>
      </c>
      <c r="H250" t="s">
        <v>4774</v>
      </c>
      <c r="I250" t="s">
        <v>4716</v>
      </c>
      <c r="J250" t="s">
        <v>4744</v>
      </c>
      <c r="K250" t="s">
        <v>4775</v>
      </c>
      <c r="L250" t="s">
        <v>5236</v>
      </c>
      <c r="M250">
        <v>10676.83</v>
      </c>
      <c r="N250" t="s">
        <v>4689</v>
      </c>
      <c r="O250" t="s">
        <v>4689</v>
      </c>
      <c r="P250" t="s">
        <v>4682</v>
      </c>
      <c r="Q250">
        <v>7</v>
      </c>
    </row>
    <row r="251" spans="1:17" x14ac:dyDescent="0.3">
      <c r="A251" t="s">
        <v>2052</v>
      </c>
      <c r="B251" t="s">
        <v>4900</v>
      </c>
      <c r="C251">
        <v>40.369999999999997</v>
      </c>
      <c r="D251">
        <v>8.2100000000000009</v>
      </c>
      <c r="E251" t="s">
        <v>4716</v>
      </c>
      <c r="F251" t="s">
        <v>4716</v>
      </c>
      <c r="G251" t="s">
        <v>4716</v>
      </c>
      <c r="H251" t="s">
        <v>4774</v>
      </c>
      <c r="I251" t="s">
        <v>4716</v>
      </c>
      <c r="J251" t="s">
        <v>4745</v>
      </c>
      <c r="K251" t="s">
        <v>4775</v>
      </c>
      <c r="L251" t="s">
        <v>5237</v>
      </c>
      <c r="M251">
        <v>10982.5</v>
      </c>
      <c r="N251" t="s">
        <v>4689</v>
      </c>
      <c r="O251" t="s">
        <v>4689</v>
      </c>
      <c r="P251" t="s">
        <v>4682</v>
      </c>
      <c r="Q251">
        <v>18</v>
      </c>
    </row>
    <row r="252" spans="1:17" x14ac:dyDescent="0.3">
      <c r="A252" t="s">
        <v>2020</v>
      </c>
      <c r="B252" t="s">
        <v>5238</v>
      </c>
      <c r="C252">
        <v>39.82</v>
      </c>
      <c r="D252">
        <v>6.05</v>
      </c>
      <c r="E252" t="s">
        <v>4717</v>
      </c>
      <c r="F252" t="s">
        <v>4716</v>
      </c>
      <c r="G252" t="s">
        <v>4716</v>
      </c>
      <c r="H252" t="s">
        <v>4720</v>
      </c>
      <c r="I252" t="s">
        <v>4716</v>
      </c>
      <c r="J252" t="s">
        <v>4745</v>
      </c>
      <c r="K252" t="s">
        <v>4766</v>
      </c>
      <c r="L252" t="s">
        <v>5239</v>
      </c>
      <c r="M252">
        <v>11090.72</v>
      </c>
      <c r="N252" t="s">
        <v>4689</v>
      </c>
      <c r="O252" t="s">
        <v>4690</v>
      </c>
      <c r="P252" t="s">
        <v>4682</v>
      </c>
      <c r="Q252">
        <v>9</v>
      </c>
    </row>
    <row r="253" spans="1:17" x14ac:dyDescent="0.3">
      <c r="A253" t="s">
        <v>2018</v>
      </c>
      <c r="B253" t="s">
        <v>5240</v>
      </c>
      <c r="C253">
        <v>41.91</v>
      </c>
      <c r="D253">
        <v>4.92</v>
      </c>
      <c r="E253" t="s">
        <v>4717</v>
      </c>
      <c r="F253" t="s">
        <v>4716</v>
      </c>
      <c r="G253" t="s">
        <v>4716</v>
      </c>
      <c r="H253" t="s">
        <v>4720</v>
      </c>
      <c r="I253" t="s">
        <v>4716</v>
      </c>
      <c r="J253" t="s">
        <v>4745</v>
      </c>
      <c r="K253" t="s">
        <v>4769</v>
      </c>
      <c r="L253" t="s">
        <v>5241</v>
      </c>
      <c r="M253">
        <v>11093.62</v>
      </c>
      <c r="N253" t="s">
        <v>4689</v>
      </c>
      <c r="O253" t="s">
        <v>4690</v>
      </c>
      <c r="P253" t="s">
        <v>4682</v>
      </c>
      <c r="Q253">
        <v>5</v>
      </c>
    </row>
    <row r="254" spans="1:17" x14ac:dyDescent="0.3">
      <c r="A254" t="s">
        <v>1958</v>
      </c>
      <c r="B254" t="s">
        <v>5242</v>
      </c>
      <c r="C254">
        <v>36.08</v>
      </c>
      <c r="D254">
        <v>5.73</v>
      </c>
      <c r="E254" t="s">
        <v>4717</v>
      </c>
      <c r="F254" t="s">
        <v>4716</v>
      </c>
      <c r="G254" t="s">
        <v>4716</v>
      </c>
      <c r="H254" t="s">
        <v>4718</v>
      </c>
      <c r="I254" t="s">
        <v>4716</v>
      </c>
      <c r="J254" t="s">
        <v>4745</v>
      </c>
      <c r="K254" t="s">
        <v>4766</v>
      </c>
      <c r="L254" t="s">
        <v>5243</v>
      </c>
      <c r="M254">
        <v>11363.28</v>
      </c>
      <c r="N254" t="s">
        <v>4689</v>
      </c>
      <c r="O254" t="s">
        <v>4690</v>
      </c>
      <c r="P254" t="s">
        <v>4682</v>
      </c>
      <c r="Q254">
        <v>3</v>
      </c>
    </row>
    <row r="255" spans="1:17" x14ac:dyDescent="0.3">
      <c r="A255" t="s">
        <v>1950</v>
      </c>
      <c r="B255" t="s">
        <v>5244</v>
      </c>
      <c r="C255">
        <v>49.06</v>
      </c>
      <c r="D255">
        <v>5.43</v>
      </c>
      <c r="E255" t="s">
        <v>4717</v>
      </c>
      <c r="F255" t="s">
        <v>4716</v>
      </c>
      <c r="G255" t="s">
        <v>4716</v>
      </c>
      <c r="H255" t="s">
        <v>4718</v>
      </c>
      <c r="I255" t="s">
        <v>4716</v>
      </c>
      <c r="J255" t="s">
        <v>4745</v>
      </c>
      <c r="K255" t="s">
        <v>4769</v>
      </c>
      <c r="L255" t="s">
        <v>5245</v>
      </c>
      <c r="M255">
        <v>11381.33</v>
      </c>
      <c r="N255" t="s">
        <v>4689</v>
      </c>
      <c r="O255" t="s">
        <v>4681</v>
      </c>
      <c r="P255" t="s">
        <v>4682</v>
      </c>
      <c r="Q255">
        <v>13</v>
      </c>
    </row>
    <row r="256" spans="1:17" x14ac:dyDescent="0.3">
      <c r="A256" t="s">
        <v>1926</v>
      </c>
      <c r="B256" t="s">
        <v>5246</v>
      </c>
      <c r="C256">
        <v>33.880000000000003</v>
      </c>
      <c r="D256">
        <v>4.68</v>
      </c>
      <c r="E256" t="s">
        <v>4716</v>
      </c>
      <c r="F256" t="s">
        <v>4717</v>
      </c>
      <c r="G256" t="s">
        <v>4716</v>
      </c>
      <c r="H256" t="s">
        <v>4718</v>
      </c>
      <c r="I256" t="s">
        <v>4716</v>
      </c>
      <c r="J256" t="s">
        <v>4745</v>
      </c>
      <c r="K256" t="s">
        <v>4769</v>
      </c>
      <c r="L256" t="s">
        <v>5247</v>
      </c>
      <c r="M256">
        <v>11482.63</v>
      </c>
      <c r="N256" t="s">
        <v>4689</v>
      </c>
      <c r="O256" t="s">
        <v>4681</v>
      </c>
      <c r="P256" t="s">
        <v>4682</v>
      </c>
      <c r="Q256">
        <v>10</v>
      </c>
    </row>
    <row r="257" spans="1:17" x14ac:dyDescent="0.3">
      <c r="A257" t="s">
        <v>1866</v>
      </c>
      <c r="B257" t="s">
        <v>5248</v>
      </c>
      <c r="C257">
        <v>26.4</v>
      </c>
      <c r="D257">
        <v>9.2899999999999991</v>
      </c>
      <c r="E257" t="s">
        <v>4717</v>
      </c>
      <c r="F257" t="s">
        <v>4716</v>
      </c>
      <c r="G257" t="s">
        <v>4719</v>
      </c>
      <c r="H257" t="s">
        <v>4718</v>
      </c>
      <c r="I257" t="s">
        <v>4716</v>
      </c>
      <c r="J257" t="s">
        <v>4746</v>
      </c>
      <c r="K257" t="s">
        <v>4775</v>
      </c>
      <c r="L257" t="s">
        <v>5249</v>
      </c>
      <c r="M257">
        <v>11743.3</v>
      </c>
      <c r="N257" t="s">
        <v>4689</v>
      </c>
      <c r="O257" t="s">
        <v>4689</v>
      </c>
      <c r="P257" t="s">
        <v>4682</v>
      </c>
      <c r="Q257">
        <v>9</v>
      </c>
    </row>
    <row r="258" spans="1:17" x14ac:dyDescent="0.3">
      <c r="A258" t="s">
        <v>1854</v>
      </c>
      <c r="B258" t="s">
        <v>5250</v>
      </c>
      <c r="C258">
        <v>22.77</v>
      </c>
      <c r="D258">
        <v>4.47</v>
      </c>
      <c r="E258" t="s">
        <v>4717</v>
      </c>
      <c r="F258" t="s">
        <v>4716</v>
      </c>
      <c r="G258" t="s">
        <v>4716</v>
      </c>
      <c r="H258" t="s">
        <v>4718</v>
      </c>
      <c r="I258" t="s">
        <v>4716</v>
      </c>
      <c r="J258" t="s">
        <v>4744</v>
      </c>
      <c r="K258" t="s">
        <v>4769</v>
      </c>
      <c r="L258" t="s">
        <v>5251</v>
      </c>
      <c r="M258">
        <v>11833.78</v>
      </c>
      <c r="N258" t="s">
        <v>4689</v>
      </c>
      <c r="O258" t="s">
        <v>4689</v>
      </c>
      <c r="P258" t="s">
        <v>4682</v>
      </c>
      <c r="Q258">
        <v>27</v>
      </c>
    </row>
    <row r="259" spans="1:17" x14ac:dyDescent="0.3">
      <c r="A259" t="s">
        <v>1842</v>
      </c>
      <c r="B259" t="s">
        <v>5252</v>
      </c>
      <c r="C259">
        <v>39.049999999999997</v>
      </c>
      <c r="D259">
        <v>5.27</v>
      </c>
      <c r="E259" t="s">
        <v>4717</v>
      </c>
      <c r="F259" t="s">
        <v>4716</v>
      </c>
      <c r="G259" t="s">
        <v>4716</v>
      </c>
      <c r="H259" t="s">
        <v>4718</v>
      </c>
      <c r="I259" t="s">
        <v>4716</v>
      </c>
      <c r="J259" t="s">
        <v>4745</v>
      </c>
      <c r="K259" t="s">
        <v>4769</v>
      </c>
      <c r="L259" t="s">
        <v>5253</v>
      </c>
      <c r="M259">
        <v>11856.41</v>
      </c>
      <c r="N259" t="s">
        <v>4689</v>
      </c>
      <c r="O259" t="s">
        <v>4681</v>
      </c>
      <c r="P259" t="s">
        <v>4682</v>
      </c>
      <c r="Q259">
        <v>29</v>
      </c>
    </row>
    <row r="260" spans="1:17" x14ac:dyDescent="0.3">
      <c r="A260" t="s">
        <v>1782</v>
      </c>
      <c r="B260" t="s">
        <v>5254</v>
      </c>
      <c r="C260">
        <v>25.74</v>
      </c>
      <c r="D260">
        <v>7.69</v>
      </c>
      <c r="E260" t="s">
        <v>4716</v>
      </c>
      <c r="F260" t="s">
        <v>4716</v>
      </c>
      <c r="G260" t="s">
        <v>4716</v>
      </c>
      <c r="H260" t="s">
        <v>4774</v>
      </c>
      <c r="I260" t="s">
        <v>4716</v>
      </c>
      <c r="J260" t="s">
        <v>4746</v>
      </c>
      <c r="K260" t="s">
        <v>4775</v>
      </c>
      <c r="L260" t="s">
        <v>5255</v>
      </c>
      <c r="M260">
        <v>12142.58</v>
      </c>
      <c r="N260" t="s">
        <v>4689</v>
      </c>
      <c r="O260" t="s">
        <v>4681</v>
      </c>
      <c r="P260" t="s">
        <v>4682</v>
      </c>
      <c r="Q260">
        <v>4</v>
      </c>
    </row>
    <row r="261" spans="1:17" x14ac:dyDescent="0.3">
      <c r="A261" t="s">
        <v>1760</v>
      </c>
      <c r="B261" t="s">
        <v>5256</v>
      </c>
      <c r="C261">
        <v>35.200000000000003</v>
      </c>
      <c r="D261">
        <v>7.72</v>
      </c>
      <c r="E261" t="s">
        <v>4717</v>
      </c>
      <c r="F261" t="s">
        <v>4716</v>
      </c>
      <c r="G261" t="s">
        <v>4719</v>
      </c>
      <c r="H261" t="s">
        <v>4718</v>
      </c>
      <c r="I261" t="s">
        <v>4716</v>
      </c>
      <c r="J261" t="s">
        <v>4745</v>
      </c>
      <c r="K261" t="s">
        <v>4775</v>
      </c>
      <c r="L261" t="s">
        <v>5257</v>
      </c>
      <c r="M261">
        <v>12244.53</v>
      </c>
      <c r="N261" t="s">
        <v>4689</v>
      </c>
      <c r="O261" t="s">
        <v>4690</v>
      </c>
      <c r="P261" t="s">
        <v>4682</v>
      </c>
      <c r="Q261">
        <v>17</v>
      </c>
    </row>
    <row r="262" spans="1:17" x14ac:dyDescent="0.3">
      <c r="A262" t="s">
        <v>1708</v>
      </c>
      <c r="B262" t="s">
        <v>5258</v>
      </c>
      <c r="C262">
        <v>31.57</v>
      </c>
      <c r="D262">
        <v>7.92</v>
      </c>
      <c r="E262" t="s">
        <v>4717</v>
      </c>
      <c r="F262" t="s">
        <v>4716</v>
      </c>
      <c r="G262" t="s">
        <v>4716</v>
      </c>
      <c r="H262" t="s">
        <v>4720</v>
      </c>
      <c r="I262" t="s">
        <v>4716</v>
      </c>
      <c r="J262" t="s">
        <v>4745</v>
      </c>
      <c r="K262" t="s">
        <v>4775</v>
      </c>
      <c r="L262" t="s">
        <v>5259</v>
      </c>
      <c r="M262">
        <v>12557.61</v>
      </c>
      <c r="N262" t="s">
        <v>4689</v>
      </c>
      <c r="O262" t="s">
        <v>4689</v>
      </c>
      <c r="P262" t="s">
        <v>4682</v>
      </c>
      <c r="Q262">
        <v>28</v>
      </c>
    </row>
    <row r="263" spans="1:17" x14ac:dyDescent="0.3">
      <c r="A263" t="s">
        <v>1690</v>
      </c>
      <c r="B263" t="s">
        <v>5260</v>
      </c>
      <c r="C263">
        <v>24.53</v>
      </c>
      <c r="D263">
        <v>9.0500000000000007</v>
      </c>
      <c r="E263" t="s">
        <v>4716</v>
      </c>
      <c r="F263" t="s">
        <v>4716</v>
      </c>
      <c r="G263" t="s">
        <v>4716</v>
      </c>
      <c r="H263" t="s">
        <v>4774</v>
      </c>
      <c r="I263" t="s">
        <v>4716</v>
      </c>
      <c r="J263" t="s">
        <v>4744</v>
      </c>
      <c r="K263" t="s">
        <v>4775</v>
      </c>
      <c r="L263" t="s">
        <v>5261</v>
      </c>
      <c r="M263">
        <v>12629.9</v>
      </c>
      <c r="N263" t="s">
        <v>4689</v>
      </c>
      <c r="O263" t="s">
        <v>4689</v>
      </c>
      <c r="P263" t="s">
        <v>4682</v>
      </c>
      <c r="Q263">
        <v>22</v>
      </c>
    </row>
    <row r="264" spans="1:17" x14ac:dyDescent="0.3">
      <c r="A264" t="s">
        <v>1678</v>
      </c>
      <c r="B264" t="s">
        <v>4936</v>
      </c>
      <c r="C264">
        <v>38.06</v>
      </c>
      <c r="D264">
        <v>8.25</v>
      </c>
      <c r="E264" t="s">
        <v>4716</v>
      </c>
      <c r="F264" t="s">
        <v>4716</v>
      </c>
      <c r="G264" t="s">
        <v>4716</v>
      </c>
      <c r="H264" t="s">
        <v>4774</v>
      </c>
      <c r="I264" t="s">
        <v>4716</v>
      </c>
      <c r="J264" t="s">
        <v>4745</v>
      </c>
      <c r="K264" t="s">
        <v>4775</v>
      </c>
      <c r="L264" t="s">
        <v>5262</v>
      </c>
      <c r="M264">
        <v>12648.7</v>
      </c>
      <c r="N264" t="s">
        <v>4689</v>
      </c>
      <c r="O264" t="s">
        <v>4681</v>
      </c>
      <c r="P264" t="s">
        <v>4682</v>
      </c>
      <c r="Q264">
        <v>27</v>
      </c>
    </row>
    <row r="265" spans="1:17" x14ac:dyDescent="0.3">
      <c r="A265" t="s">
        <v>1622</v>
      </c>
      <c r="B265" t="s">
        <v>5263</v>
      </c>
      <c r="C265">
        <v>38.83</v>
      </c>
      <c r="D265">
        <v>11.86</v>
      </c>
      <c r="E265" t="s">
        <v>4716</v>
      </c>
      <c r="F265" t="s">
        <v>4716</v>
      </c>
      <c r="G265" t="s">
        <v>4716</v>
      </c>
      <c r="H265" t="s">
        <v>4774</v>
      </c>
      <c r="I265" t="s">
        <v>4716</v>
      </c>
      <c r="J265" t="s">
        <v>4745</v>
      </c>
      <c r="K265" t="s">
        <v>4775</v>
      </c>
      <c r="L265" t="s">
        <v>5264</v>
      </c>
      <c r="M265">
        <v>12981.35</v>
      </c>
      <c r="N265" t="s">
        <v>4689</v>
      </c>
      <c r="O265" t="s">
        <v>4689</v>
      </c>
      <c r="P265" t="s">
        <v>4682</v>
      </c>
      <c r="Q265">
        <v>23</v>
      </c>
    </row>
    <row r="266" spans="1:17" x14ac:dyDescent="0.3">
      <c r="A266" t="s">
        <v>1620</v>
      </c>
      <c r="B266" t="s">
        <v>5265</v>
      </c>
      <c r="C266">
        <v>39.93</v>
      </c>
      <c r="D266">
        <v>8.75</v>
      </c>
      <c r="E266" t="s">
        <v>4716</v>
      </c>
      <c r="F266" t="s">
        <v>4716</v>
      </c>
      <c r="G266" t="s">
        <v>4716</v>
      </c>
      <c r="H266" t="s">
        <v>4774</v>
      </c>
      <c r="I266" t="s">
        <v>4716</v>
      </c>
      <c r="J266" t="s">
        <v>4745</v>
      </c>
      <c r="K266" t="s">
        <v>4775</v>
      </c>
      <c r="L266" t="s">
        <v>5266</v>
      </c>
      <c r="M266">
        <v>12982.87</v>
      </c>
      <c r="N266" t="s">
        <v>4689</v>
      </c>
      <c r="O266" t="s">
        <v>4690</v>
      </c>
      <c r="P266" t="s">
        <v>4682</v>
      </c>
      <c r="Q266">
        <v>28</v>
      </c>
    </row>
    <row r="267" spans="1:17" x14ac:dyDescent="0.3">
      <c r="A267" t="s">
        <v>1544</v>
      </c>
      <c r="B267" t="s">
        <v>4884</v>
      </c>
      <c r="C267">
        <v>41.47</v>
      </c>
      <c r="D267">
        <v>5.86</v>
      </c>
      <c r="E267" t="s">
        <v>4717</v>
      </c>
      <c r="F267" t="s">
        <v>4716</v>
      </c>
      <c r="G267" t="s">
        <v>4716</v>
      </c>
      <c r="H267" t="s">
        <v>4720</v>
      </c>
      <c r="I267" t="s">
        <v>4716</v>
      </c>
      <c r="J267" t="s">
        <v>4745</v>
      </c>
      <c r="K267" t="s">
        <v>4766</v>
      </c>
      <c r="L267" t="s">
        <v>5267</v>
      </c>
      <c r="M267">
        <v>13405.39</v>
      </c>
      <c r="N267" t="s">
        <v>4689</v>
      </c>
      <c r="O267" t="s">
        <v>4689</v>
      </c>
      <c r="P267" t="s">
        <v>4682</v>
      </c>
      <c r="Q267">
        <v>20</v>
      </c>
    </row>
    <row r="268" spans="1:17" x14ac:dyDescent="0.3">
      <c r="A268" t="s">
        <v>1528</v>
      </c>
      <c r="B268" t="s">
        <v>5268</v>
      </c>
      <c r="C268">
        <v>29.92</v>
      </c>
      <c r="D268">
        <v>11.07</v>
      </c>
      <c r="E268" t="s">
        <v>4716</v>
      </c>
      <c r="F268" t="s">
        <v>4716</v>
      </c>
      <c r="G268" t="s">
        <v>4716</v>
      </c>
      <c r="H268" t="s">
        <v>4774</v>
      </c>
      <c r="I268" t="s">
        <v>4716</v>
      </c>
      <c r="J268" t="s">
        <v>4745</v>
      </c>
      <c r="K268" t="s">
        <v>4775</v>
      </c>
      <c r="L268" t="s">
        <v>5269</v>
      </c>
      <c r="M268">
        <v>13457.96</v>
      </c>
      <c r="N268" t="s">
        <v>4689</v>
      </c>
      <c r="O268" t="s">
        <v>4690</v>
      </c>
      <c r="P268" t="s">
        <v>4682</v>
      </c>
      <c r="Q268">
        <v>11</v>
      </c>
    </row>
    <row r="269" spans="1:17" x14ac:dyDescent="0.3">
      <c r="A269" t="s">
        <v>1522</v>
      </c>
      <c r="B269" t="s">
        <v>5025</v>
      </c>
      <c r="C269">
        <v>39.159999999999997</v>
      </c>
      <c r="D269">
        <v>10.48</v>
      </c>
      <c r="E269" t="s">
        <v>4716</v>
      </c>
      <c r="F269" t="s">
        <v>4716</v>
      </c>
      <c r="G269" t="s">
        <v>4716</v>
      </c>
      <c r="H269" t="s">
        <v>4774</v>
      </c>
      <c r="I269" t="s">
        <v>4716</v>
      </c>
      <c r="J269" t="s">
        <v>4745</v>
      </c>
      <c r="K269" t="s">
        <v>4775</v>
      </c>
      <c r="L269" t="s">
        <v>5270</v>
      </c>
      <c r="M269">
        <v>13470.8</v>
      </c>
      <c r="N269" t="s">
        <v>4689</v>
      </c>
      <c r="O269" t="s">
        <v>4681</v>
      </c>
      <c r="P269" t="s">
        <v>4682</v>
      </c>
      <c r="Q269">
        <v>28</v>
      </c>
    </row>
    <row r="270" spans="1:17" x14ac:dyDescent="0.3">
      <c r="A270" t="s">
        <v>1474</v>
      </c>
      <c r="B270" t="s">
        <v>5271</v>
      </c>
      <c r="C270">
        <v>40.479999999999997</v>
      </c>
      <c r="D270">
        <v>6.7</v>
      </c>
      <c r="E270" t="s">
        <v>4716</v>
      </c>
      <c r="F270" t="s">
        <v>4716</v>
      </c>
      <c r="G270" t="s">
        <v>4716</v>
      </c>
      <c r="H270" t="s">
        <v>4721</v>
      </c>
      <c r="I270" t="s">
        <v>4716</v>
      </c>
      <c r="J270" t="s">
        <v>4745</v>
      </c>
      <c r="K270" t="s">
        <v>4775</v>
      </c>
      <c r="L270" t="s">
        <v>5272</v>
      </c>
      <c r="M270">
        <v>13831.12</v>
      </c>
      <c r="N270" t="s">
        <v>4689</v>
      </c>
      <c r="O270" t="s">
        <v>4690</v>
      </c>
      <c r="P270" t="s">
        <v>4682</v>
      </c>
      <c r="Q270">
        <v>10</v>
      </c>
    </row>
    <row r="271" spans="1:17" x14ac:dyDescent="0.3">
      <c r="A271" t="s">
        <v>4648</v>
      </c>
      <c r="B271" t="s">
        <v>5273</v>
      </c>
      <c r="C271">
        <v>22.24</v>
      </c>
      <c r="D271">
        <v>5.04</v>
      </c>
      <c r="E271" t="s">
        <v>4716</v>
      </c>
      <c r="F271" t="s">
        <v>4716</v>
      </c>
      <c r="G271" t="s">
        <v>4716</v>
      </c>
      <c r="H271" t="s">
        <v>4774</v>
      </c>
      <c r="I271" t="s">
        <v>4716</v>
      </c>
      <c r="J271" t="s">
        <v>4744</v>
      </c>
      <c r="K271" t="s">
        <v>4769</v>
      </c>
      <c r="L271" t="s">
        <v>5274</v>
      </c>
      <c r="M271">
        <v>700</v>
      </c>
      <c r="N271" t="s">
        <v>4691</v>
      </c>
      <c r="O271" t="s">
        <v>4689</v>
      </c>
      <c r="P271" t="s">
        <v>4682</v>
      </c>
      <c r="Q271">
        <v>26</v>
      </c>
    </row>
    <row r="272" spans="1:17" x14ac:dyDescent="0.3">
      <c r="A272" t="s">
        <v>4066</v>
      </c>
      <c r="B272" t="s">
        <v>5275</v>
      </c>
      <c r="C272">
        <v>27.94</v>
      </c>
      <c r="D272">
        <v>6.08</v>
      </c>
      <c r="E272" t="s">
        <v>4716</v>
      </c>
      <c r="F272" t="s">
        <v>4716</v>
      </c>
      <c r="G272" t="s">
        <v>4719</v>
      </c>
      <c r="H272" t="s">
        <v>4718</v>
      </c>
      <c r="I272" t="s">
        <v>4716</v>
      </c>
      <c r="J272" t="s">
        <v>4746</v>
      </c>
      <c r="K272" t="s">
        <v>4766</v>
      </c>
      <c r="L272" t="s">
        <v>5276</v>
      </c>
      <c r="M272">
        <v>2867.12</v>
      </c>
      <c r="N272" t="s">
        <v>4690</v>
      </c>
      <c r="O272" t="s">
        <v>4689</v>
      </c>
      <c r="P272" t="s">
        <v>4682</v>
      </c>
      <c r="Q272">
        <v>12</v>
      </c>
    </row>
    <row r="273" spans="1:17" x14ac:dyDescent="0.3">
      <c r="A273" t="s">
        <v>2752</v>
      </c>
      <c r="B273" t="s">
        <v>5277</v>
      </c>
      <c r="C273">
        <v>29.7</v>
      </c>
      <c r="D273">
        <v>7.03</v>
      </c>
      <c r="E273" t="s">
        <v>4716</v>
      </c>
      <c r="F273" t="s">
        <v>4716</v>
      </c>
      <c r="G273" t="s">
        <v>4716</v>
      </c>
      <c r="H273" t="s">
        <v>4774</v>
      </c>
      <c r="I273" t="s">
        <v>4716</v>
      </c>
      <c r="J273" t="s">
        <v>4746</v>
      </c>
      <c r="K273" t="s">
        <v>4775</v>
      </c>
      <c r="L273" t="s">
        <v>5278</v>
      </c>
      <c r="M273">
        <v>7789.64</v>
      </c>
      <c r="N273" t="s">
        <v>4690</v>
      </c>
      <c r="O273" t="s">
        <v>4689</v>
      </c>
      <c r="P273" t="s">
        <v>4682</v>
      </c>
      <c r="Q273">
        <v>6</v>
      </c>
    </row>
    <row r="274" spans="1:17" x14ac:dyDescent="0.3">
      <c r="A274" t="s">
        <v>1102</v>
      </c>
      <c r="B274" t="s">
        <v>5279</v>
      </c>
      <c r="C274">
        <v>31.79</v>
      </c>
      <c r="D274">
        <v>4.55</v>
      </c>
      <c r="E274" t="s">
        <v>4716</v>
      </c>
      <c r="F274" t="s">
        <v>4716</v>
      </c>
      <c r="G274" t="s">
        <v>4716</v>
      </c>
      <c r="H274" t="s">
        <v>4774</v>
      </c>
      <c r="I274" t="s">
        <v>4716</v>
      </c>
      <c r="J274" t="s">
        <v>4745</v>
      </c>
      <c r="K274" t="s">
        <v>4769</v>
      </c>
      <c r="L274" t="s">
        <v>5280</v>
      </c>
      <c r="M274">
        <v>17929.3</v>
      </c>
      <c r="N274" t="s">
        <v>4690</v>
      </c>
      <c r="O274" t="s">
        <v>4681</v>
      </c>
      <c r="P274" t="s">
        <v>4682</v>
      </c>
      <c r="Q274">
        <v>17</v>
      </c>
    </row>
    <row r="275" spans="1:17" x14ac:dyDescent="0.3">
      <c r="A275" t="s">
        <v>1030</v>
      </c>
      <c r="B275" t="s">
        <v>5281</v>
      </c>
      <c r="C275">
        <v>36.19</v>
      </c>
      <c r="D275">
        <v>5.52</v>
      </c>
      <c r="E275" t="s">
        <v>4717</v>
      </c>
      <c r="F275" t="s">
        <v>4716</v>
      </c>
      <c r="G275" t="s">
        <v>4716</v>
      </c>
      <c r="H275" t="s">
        <v>4774</v>
      </c>
      <c r="I275" t="s">
        <v>4716</v>
      </c>
      <c r="J275" t="s">
        <v>4745</v>
      </c>
      <c r="K275" t="s">
        <v>4769</v>
      </c>
      <c r="L275" t="s">
        <v>5282</v>
      </c>
      <c r="M275">
        <v>19214.71</v>
      </c>
      <c r="N275" t="s">
        <v>4690</v>
      </c>
      <c r="O275" t="s">
        <v>4689</v>
      </c>
      <c r="P275" t="s">
        <v>4682</v>
      </c>
      <c r="Q275">
        <v>28</v>
      </c>
    </row>
    <row r="276" spans="1:17" x14ac:dyDescent="0.3">
      <c r="A276" t="s">
        <v>3838</v>
      </c>
      <c r="B276" t="s">
        <v>5283</v>
      </c>
      <c r="C276">
        <v>28.88</v>
      </c>
      <c r="D276">
        <v>4.0999999999999996</v>
      </c>
      <c r="E276" t="s">
        <v>4716</v>
      </c>
      <c r="F276" t="s">
        <v>4716</v>
      </c>
      <c r="G276" t="s">
        <v>4716</v>
      </c>
      <c r="H276" t="s">
        <v>4774</v>
      </c>
      <c r="I276" t="s">
        <v>4716</v>
      </c>
      <c r="J276" t="s">
        <v>4746</v>
      </c>
      <c r="K276" t="s">
        <v>4769</v>
      </c>
      <c r="L276" t="s">
        <v>5284</v>
      </c>
      <c r="M276">
        <v>3866.86</v>
      </c>
      <c r="N276" t="s">
        <v>4690</v>
      </c>
      <c r="O276" t="s">
        <v>4690</v>
      </c>
      <c r="P276" t="s">
        <v>4692</v>
      </c>
      <c r="Q276">
        <v>24</v>
      </c>
    </row>
    <row r="277" spans="1:17" x14ac:dyDescent="0.3">
      <c r="A277" t="s">
        <v>3522</v>
      </c>
      <c r="B277" t="s">
        <v>5285</v>
      </c>
      <c r="C277">
        <v>29.64</v>
      </c>
      <c r="D277">
        <v>5.31</v>
      </c>
      <c r="E277" t="s">
        <v>4717</v>
      </c>
      <c r="F277" t="s">
        <v>4716</v>
      </c>
      <c r="G277" t="s">
        <v>4716</v>
      </c>
      <c r="H277" t="s">
        <v>4774</v>
      </c>
      <c r="I277" t="s">
        <v>4716</v>
      </c>
      <c r="J277" t="s">
        <v>4746</v>
      </c>
      <c r="K277" t="s">
        <v>4769</v>
      </c>
      <c r="L277" t="s">
        <v>5282</v>
      </c>
      <c r="M277">
        <v>5028.1499999999996</v>
      </c>
      <c r="N277" t="s">
        <v>4690</v>
      </c>
      <c r="O277" t="s">
        <v>4681</v>
      </c>
      <c r="P277" t="s">
        <v>4692</v>
      </c>
      <c r="Q277">
        <v>28</v>
      </c>
    </row>
    <row r="278" spans="1:17" x14ac:dyDescent="0.3">
      <c r="A278" t="s">
        <v>2992</v>
      </c>
      <c r="B278" t="s">
        <v>5286</v>
      </c>
      <c r="C278">
        <v>39.520000000000003</v>
      </c>
      <c r="D278">
        <v>11.81</v>
      </c>
      <c r="E278" t="s">
        <v>4716</v>
      </c>
      <c r="F278" t="s">
        <v>4716</v>
      </c>
      <c r="G278" t="s">
        <v>4716</v>
      </c>
      <c r="H278" t="s">
        <v>4774</v>
      </c>
      <c r="I278" t="s">
        <v>4716</v>
      </c>
      <c r="J278" t="s">
        <v>4745</v>
      </c>
      <c r="K278" t="s">
        <v>4775</v>
      </c>
      <c r="L278" t="s">
        <v>5287</v>
      </c>
      <c r="M278">
        <v>6948.7</v>
      </c>
      <c r="N278" t="s">
        <v>4690</v>
      </c>
      <c r="O278" t="s">
        <v>4681</v>
      </c>
      <c r="P278" t="s">
        <v>4692</v>
      </c>
      <c r="Q278">
        <v>15</v>
      </c>
    </row>
    <row r="279" spans="1:17" x14ac:dyDescent="0.3">
      <c r="A279" t="s">
        <v>1136</v>
      </c>
      <c r="B279" t="s">
        <v>5288</v>
      </c>
      <c r="C279">
        <v>49.15</v>
      </c>
      <c r="D279">
        <v>8.08</v>
      </c>
      <c r="E279" t="s">
        <v>4716</v>
      </c>
      <c r="F279" t="s">
        <v>4716</v>
      </c>
      <c r="G279" t="s">
        <v>4716</v>
      </c>
      <c r="H279" t="s">
        <v>4774</v>
      </c>
      <c r="I279" t="s">
        <v>4716</v>
      </c>
      <c r="J279" t="s">
        <v>4745</v>
      </c>
      <c r="K279" t="s">
        <v>4775</v>
      </c>
      <c r="L279" t="s">
        <v>5289</v>
      </c>
      <c r="M279">
        <v>17479.53</v>
      </c>
      <c r="N279" t="s">
        <v>4690</v>
      </c>
      <c r="O279" t="s">
        <v>4690</v>
      </c>
      <c r="P279" t="s">
        <v>4692</v>
      </c>
      <c r="Q279">
        <v>8</v>
      </c>
    </row>
    <row r="280" spans="1:17" x14ac:dyDescent="0.3">
      <c r="A280" t="s">
        <v>1128</v>
      </c>
      <c r="B280" t="s">
        <v>4841</v>
      </c>
      <c r="C280">
        <v>43.32</v>
      </c>
      <c r="D280">
        <v>8.75</v>
      </c>
      <c r="E280" t="s">
        <v>4717</v>
      </c>
      <c r="F280" t="s">
        <v>4716</v>
      </c>
      <c r="G280" t="s">
        <v>4719</v>
      </c>
      <c r="H280" t="s">
        <v>4718</v>
      </c>
      <c r="I280" t="s">
        <v>4716</v>
      </c>
      <c r="J280" t="s">
        <v>4745</v>
      </c>
      <c r="K280" t="s">
        <v>4775</v>
      </c>
      <c r="L280" t="s">
        <v>5290</v>
      </c>
      <c r="M280">
        <v>17556.88</v>
      </c>
      <c r="N280" t="s">
        <v>4690</v>
      </c>
      <c r="O280" t="s">
        <v>4681</v>
      </c>
      <c r="P280" t="s">
        <v>4692</v>
      </c>
      <c r="Q280">
        <v>16</v>
      </c>
    </row>
    <row r="281" spans="1:17" x14ac:dyDescent="0.3">
      <c r="A281" t="s">
        <v>1124</v>
      </c>
      <c r="B281" t="s">
        <v>5291</v>
      </c>
      <c r="C281">
        <v>49.09</v>
      </c>
      <c r="D281">
        <v>8.3800000000000008</v>
      </c>
      <c r="E281" t="s">
        <v>4717</v>
      </c>
      <c r="F281" t="s">
        <v>4716</v>
      </c>
      <c r="G281" t="s">
        <v>4716</v>
      </c>
      <c r="H281" t="s">
        <v>4720</v>
      </c>
      <c r="I281" t="s">
        <v>4716</v>
      </c>
      <c r="J281" t="s">
        <v>4745</v>
      </c>
      <c r="K281" t="s">
        <v>4775</v>
      </c>
      <c r="L281" t="s">
        <v>5292</v>
      </c>
      <c r="M281">
        <v>17584.72</v>
      </c>
      <c r="N281" t="s">
        <v>4690</v>
      </c>
      <c r="O281" t="s">
        <v>4689</v>
      </c>
      <c r="P281" t="s">
        <v>4692</v>
      </c>
      <c r="Q281">
        <v>26</v>
      </c>
    </row>
    <row r="282" spans="1:17" x14ac:dyDescent="0.3">
      <c r="A282" t="s">
        <v>1116</v>
      </c>
      <c r="B282" t="s">
        <v>5150</v>
      </c>
      <c r="C282">
        <v>46.63</v>
      </c>
      <c r="D282">
        <v>4.26</v>
      </c>
      <c r="E282" t="s">
        <v>4717</v>
      </c>
      <c r="F282" t="s">
        <v>4716</v>
      </c>
      <c r="G282" t="s">
        <v>4716</v>
      </c>
      <c r="H282" t="s">
        <v>4720</v>
      </c>
      <c r="I282" t="s">
        <v>4716</v>
      </c>
      <c r="J282" t="s">
        <v>4745</v>
      </c>
      <c r="K282" t="s">
        <v>4769</v>
      </c>
      <c r="L282" t="s">
        <v>5293</v>
      </c>
      <c r="M282">
        <v>17777.73</v>
      </c>
      <c r="N282" t="s">
        <v>4690</v>
      </c>
      <c r="O282" t="s">
        <v>4689</v>
      </c>
      <c r="P282" t="s">
        <v>4692</v>
      </c>
      <c r="Q282">
        <v>21</v>
      </c>
    </row>
    <row r="283" spans="1:17" x14ac:dyDescent="0.3">
      <c r="A283" t="s">
        <v>1112</v>
      </c>
      <c r="B283" t="s">
        <v>5294</v>
      </c>
      <c r="C283">
        <v>44.52</v>
      </c>
      <c r="D283">
        <v>8.64</v>
      </c>
      <c r="E283" t="s">
        <v>4717</v>
      </c>
      <c r="F283" t="s">
        <v>4716</v>
      </c>
      <c r="G283" t="s">
        <v>4719</v>
      </c>
      <c r="H283" t="s">
        <v>4718</v>
      </c>
      <c r="I283" t="s">
        <v>4716</v>
      </c>
      <c r="J283" t="s">
        <v>4745</v>
      </c>
      <c r="K283" t="s">
        <v>4775</v>
      </c>
      <c r="L283" t="s">
        <v>5295</v>
      </c>
      <c r="M283">
        <v>17832.599999999999</v>
      </c>
      <c r="N283" t="s">
        <v>4690</v>
      </c>
      <c r="O283" t="s">
        <v>4681</v>
      </c>
      <c r="P283" t="s">
        <v>4692</v>
      </c>
      <c r="Q283">
        <v>8</v>
      </c>
    </row>
    <row r="284" spans="1:17" x14ac:dyDescent="0.3">
      <c r="A284" t="s">
        <v>1096</v>
      </c>
      <c r="B284" t="s">
        <v>5296</v>
      </c>
      <c r="C284">
        <v>46.62</v>
      </c>
      <c r="D284">
        <v>8.51</v>
      </c>
      <c r="E284" t="s">
        <v>4716</v>
      </c>
      <c r="F284" t="s">
        <v>4716</v>
      </c>
      <c r="G284" t="s">
        <v>4716</v>
      </c>
      <c r="H284" t="s">
        <v>4774</v>
      </c>
      <c r="I284" t="s">
        <v>4716</v>
      </c>
      <c r="J284" t="s">
        <v>4745</v>
      </c>
      <c r="K284" t="s">
        <v>4775</v>
      </c>
      <c r="L284" t="s">
        <v>5297</v>
      </c>
      <c r="M284">
        <v>18031.189999999999</v>
      </c>
      <c r="N284" t="s">
        <v>4690</v>
      </c>
      <c r="O284" t="s">
        <v>4681</v>
      </c>
      <c r="P284" t="s">
        <v>4692</v>
      </c>
      <c r="Q284">
        <v>17</v>
      </c>
    </row>
    <row r="285" spans="1:17" x14ac:dyDescent="0.3">
      <c r="A285" t="s">
        <v>1076</v>
      </c>
      <c r="B285" t="s">
        <v>5298</v>
      </c>
      <c r="C285">
        <v>46.69</v>
      </c>
      <c r="D285">
        <v>4.25</v>
      </c>
      <c r="E285" t="s">
        <v>4717</v>
      </c>
      <c r="F285" t="s">
        <v>4716</v>
      </c>
      <c r="G285" t="s">
        <v>4716</v>
      </c>
      <c r="H285" t="s">
        <v>4718</v>
      </c>
      <c r="I285" t="s">
        <v>4716</v>
      </c>
      <c r="J285" t="s">
        <v>4745</v>
      </c>
      <c r="K285" t="s">
        <v>4769</v>
      </c>
      <c r="L285" t="s">
        <v>5299</v>
      </c>
      <c r="M285">
        <v>18443.11</v>
      </c>
      <c r="N285" t="s">
        <v>4690</v>
      </c>
      <c r="O285" t="s">
        <v>4681</v>
      </c>
      <c r="P285" t="s">
        <v>4692</v>
      </c>
      <c r="Q285">
        <v>26</v>
      </c>
    </row>
    <row r="286" spans="1:17" x14ac:dyDescent="0.3">
      <c r="A286" t="s">
        <v>1070</v>
      </c>
      <c r="B286" t="s">
        <v>5300</v>
      </c>
      <c r="C286">
        <v>51.94</v>
      </c>
      <c r="D286">
        <v>8.8000000000000007</v>
      </c>
      <c r="E286" t="s">
        <v>4717</v>
      </c>
      <c r="F286" t="s">
        <v>4716</v>
      </c>
      <c r="G286" t="s">
        <v>4716</v>
      </c>
      <c r="H286" t="s">
        <v>4720</v>
      </c>
      <c r="I286" t="s">
        <v>4716</v>
      </c>
      <c r="J286" t="s">
        <v>4745</v>
      </c>
      <c r="K286" t="s">
        <v>4775</v>
      </c>
      <c r="L286" t="s">
        <v>5301</v>
      </c>
      <c r="M286">
        <v>18682.740000000002</v>
      </c>
      <c r="N286" t="s">
        <v>4690</v>
      </c>
      <c r="O286" t="s">
        <v>4689</v>
      </c>
      <c r="P286" t="s">
        <v>4692</v>
      </c>
      <c r="Q286">
        <v>17</v>
      </c>
    </row>
    <row r="287" spans="1:17" x14ac:dyDescent="0.3">
      <c r="A287" t="s">
        <v>1050</v>
      </c>
      <c r="B287" t="s">
        <v>5302</v>
      </c>
      <c r="C287">
        <v>51.92</v>
      </c>
      <c r="D287">
        <v>5.18</v>
      </c>
      <c r="E287" t="s">
        <v>4717</v>
      </c>
      <c r="F287" t="s">
        <v>4716</v>
      </c>
      <c r="G287" t="s">
        <v>4719</v>
      </c>
      <c r="H287" t="s">
        <v>4718</v>
      </c>
      <c r="I287" t="s">
        <v>4716</v>
      </c>
      <c r="J287" t="s">
        <v>4745</v>
      </c>
      <c r="K287" t="s">
        <v>4769</v>
      </c>
      <c r="L287" t="s">
        <v>5303</v>
      </c>
      <c r="M287">
        <v>18932.810000000001</v>
      </c>
      <c r="N287" t="s">
        <v>4690</v>
      </c>
      <c r="O287" t="s">
        <v>4689</v>
      </c>
      <c r="P287" t="s">
        <v>4692</v>
      </c>
      <c r="Q287">
        <v>3</v>
      </c>
    </row>
    <row r="288" spans="1:17" x14ac:dyDescent="0.3">
      <c r="A288" t="s">
        <v>1028</v>
      </c>
      <c r="B288" t="s">
        <v>5304</v>
      </c>
      <c r="C288">
        <v>51.37</v>
      </c>
      <c r="D288">
        <v>8.18</v>
      </c>
      <c r="E288" t="s">
        <v>4717</v>
      </c>
      <c r="F288" t="s">
        <v>4716</v>
      </c>
      <c r="G288" t="s">
        <v>4716</v>
      </c>
      <c r="H288" t="s">
        <v>4774</v>
      </c>
      <c r="I288" t="s">
        <v>4716</v>
      </c>
      <c r="J288" t="s">
        <v>4745</v>
      </c>
      <c r="K288" t="s">
        <v>4775</v>
      </c>
      <c r="L288" t="s">
        <v>5305</v>
      </c>
      <c r="M288">
        <v>19259.96</v>
      </c>
      <c r="N288" t="s">
        <v>4690</v>
      </c>
      <c r="O288" t="s">
        <v>4690</v>
      </c>
      <c r="P288" t="s">
        <v>4692</v>
      </c>
      <c r="Q288">
        <v>29</v>
      </c>
    </row>
    <row r="289" spans="1:17" x14ac:dyDescent="0.3">
      <c r="A289" t="s">
        <v>1026</v>
      </c>
      <c r="B289" t="s">
        <v>5306</v>
      </c>
      <c r="C289">
        <v>51.18</v>
      </c>
      <c r="D289">
        <v>4.4000000000000004</v>
      </c>
      <c r="E289" t="s">
        <v>4717</v>
      </c>
      <c r="F289" t="s">
        <v>4716</v>
      </c>
      <c r="G289" t="s">
        <v>4716</v>
      </c>
      <c r="H289" t="s">
        <v>4720</v>
      </c>
      <c r="I289" t="s">
        <v>4716</v>
      </c>
      <c r="J289" t="s">
        <v>4745</v>
      </c>
      <c r="K289" t="s">
        <v>4769</v>
      </c>
      <c r="L289" t="s">
        <v>5307</v>
      </c>
      <c r="M289">
        <v>19321.060000000001</v>
      </c>
      <c r="N289" t="s">
        <v>4690</v>
      </c>
      <c r="O289" t="s">
        <v>4690</v>
      </c>
      <c r="P289" t="s">
        <v>4692</v>
      </c>
      <c r="Q289">
        <v>15</v>
      </c>
    </row>
    <row r="290" spans="1:17" x14ac:dyDescent="0.3">
      <c r="A290" t="s">
        <v>1008</v>
      </c>
      <c r="B290" t="s">
        <v>5308</v>
      </c>
      <c r="C290">
        <v>49.2</v>
      </c>
      <c r="D290">
        <v>10.9</v>
      </c>
      <c r="E290" t="s">
        <v>4717</v>
      </c>
      <c r="F290" t="s">
        <v>4716</v>
      </c>
      <c r="G290" t="s">
        <v>4719</v>
      </c>
      <c r="H290" t="s">
        <v>4718</v>
      </c>
      <c r="I290" t="s">
        <v>4716</v>
      </c>
      <c r="J290" t="s">
        <v>4745</v>
      </c>
      <c r="K290" t="s">
        <v>4775</v>
      </c>
      <c r="L290" t="s">
        <v>5309</v>
      </c>
      <c r="M290">
        <v>19551.34</v>
      </c>
      <c r="N290" t="s">
        <v>4690</v>
      </c>
      <c r="O290" t="s">
        <v>4689</v>
      </c>
      <c r="P290" t="s">
        <v>4692</v>
      </c>
      <c r="Q290">
        <v>14</v>
      </c>
    </row>
    <row r="291" spans="1:17" x14ac:dyDescent="0.3">
      <c r="A291" t="s">
        <v>1004</v>
      </c>
      <c r="B291" t="s">
        <v>5310</v>
      </c>
      <c r="C291">
        <v>33.82</v>
      </c>
      <c r="D291">
        <v>5.42</v>
      </c>
      <c r="E291" t="s">
        <v>4716</v>
      </c>
      <c r="F291" t="s">
        <v>4716</v>
      </c>
      <c r="G291" t="s">
        <v>4716</v>
      </c>
      <c r="H291" t="s">
        <v>4774</v>
      </c>
      <c r="I291" t="s">
        <v>4716</v>
      </c>
      <c r="J291" t="s">
        <v>4745</v>
      </c>
      <c r="K291" t="s">
        <v>4769</v>
      </c>
      <c r="L291" t="s">
        <v>5311</v>
      </c>
      <c r="M291">
        <v>19673.34</v>
      </c>
      <c r="N291" t="s">
        <v>4690</v>
      </c>
      <c r="O291" t="s">
        <v>4681</v>
      </c>
      <c r="P291" t="s">
        <v>4692</v>
      </c>
      <c r="Q291">
        <v>27</v>
      </c>
    </row>
    <row r="292" spans="1:17" x14ac:dyDescent="0.3">
      <c r="A292" t="s">
        <v>696</v>
      </c>
      <c r="B292" t="s">
        <v>5312</v>
      </c>
      <c r="C292">
        <v>25.84</v>
      </c>
      <c r="D292">
        <v>8.83</v>
      </c>
      <c r="E292" t="s">
        <v>4716</v>
      </c>
      <c r="F292" t="s">
        <v>4716</v>
      </c>
      <c r="G292" t="s">
        <v>4716</v>
      </c>
      <c r="H292" t="s">
        <v>4774</v>
      </c>
      <c r="I292" t="s">
        <v>4716</v>
      </c>
      <c r="J292" t="s">
        <v>4746</v>
      </c>
      <c r="K292" t="s">
        <v>4775</v>
      </c>
      <c r="L292" t="s">
        <v>5313</v>
      </c>
      <c r="M292">
        <v>28923.14</v>
      </c>
      <c r="N292" t="s">
        <v>4690</v>
      </c>
      <c r="O292" t="s">
        <v>4690</v>
      </c>
      <c r="P292" t="s">
        <v>4692</v>
      </c>
      <c r="Q292">
        <v>25</v>
      </c>
    </row>
    <row r="293" spans="1:17" x14ac:dyDescent="0.3">
      <c r="A293" t="s">
        <v>4660</v>
      </c>
      <c r="B293" t="s">
        <v>5314</v>
      </c>
      <c r="C293">
        <v>22.24</v>
      </c>
      <c r="D293">
        <v>4.29</v>
      </c>
      <c r="E293" t="s">
        <v>4717</v>
      </c>
      <c r="F293" t="s">
        <v>4716</v>
      </c>
      <c r="G293" t="s">
        <v>4716</v>
      </c>
      <c r="H293" t="s">
        <v>4774</v>
      </c>
      <c r="I293" t="s">
        <v>4716</v>
      </c>
      <c r="J293" t="s">
        <v>4744</v>
      </c>
      <c r="K293" t="s">
        <v>4769</v>
      </c>
      <c r="L293" t="s">
        <v>5315</v>
      </c>
      <c r="M293">
        <v>646.14</v>
      </c>
      <c r="N293" t="s">
        <v>4689</v>
      </c>
      <c r="O293" t="s">
        <v>4689</v>
      </c>
      <c r="P293" t="s">
        <v>4692</v>
      </c>
      <c r="Q293">
        <v>20</v>
      </c>
    </row>
    <row r="294" spans="1:17" x14ac:dyDescent="0.3">
      <c r="A294" t="s">
        <v>4654</v>
      </c>
      <c r="B294" t="s">
        <v>4953</v>
      </c>
      <c r="C294">
        <v>21.77</v>
      </c>
      <c r="D294">
        <v>10.67</v>
      </c>
      <c r="E294" t="s">
        <v>4716</v>
      </c>
      <c r="F294" t="s">
        <v>4716</v>
      </c>
      <c r="G294" t="s">
        <v>4716</v>
      </c>
      <c r="H294" t="s">
        <v>4774</v>
      </c>
      <c r="I294" t="s">
        <v>4716</v>
      </c>
      <c r="J294" t="s">
        <v>4744</v>
      </c>
      <c r="K294" t="s">
        <v>4775</v>
      </c>
      <c r="L294" t="s">
        <v>5316</v>
      </c>
      <c r="M294">
        <v>668</v>
      </c>
      <c r="N294" t="s">
        <v>4689</v>
      </c>
      <c r="O294" t="s">
        <v>4681</v>
      </c>
      <c r="P294" t="s">
        <v>4692</v>
      </c>
      <c r="Q294">
        <v>29</v>
      </c>
    </row>
    <row r="295" spans="1:17" x14ac:dyDescent="0.3">
      <c r="A295" t="s">
        <v>4644</v>
      </c>
      <c r="B295" t="s">
        <v>5317</v>
      </c>
      <c r="C295">
        <v>21.38</v>
      </c>
      <c r="D295">
        <v>8.01</v>
      </c>
      <c r="E295" t="s">
        <v>4716</v>
      </c>
      <c r="F295" t="s">
        <v>4716</v>
      </c>
      <c r="G295" t="s">
        <v>4716</v>
      </c>
      <c r="H295" t="s">
        <v>4774</v>
      </c>
      <c r="I295" t="s">
        <v>4716</v>
      </c>
      <c r="J295" t="s">
        <v>4744</v>
      </c>
      <c r="K295" t="s">
        <v>4775</v>
      </c>
      <c r="L295" t="s">
        <v>5318</v>
      </c>
      <c r="M295">
        <v>750</v>
      </c>
      <c r="N295" t="s">
        <v>4689</v>
      </c>
      <c r="O295" t="s">
        <v>4690</v>
      </c>
      <c r="P295" t="s">
        <v>4692</v>
      </c>
      <c r="Q295">
        <v>19</v>
      </c>
    </row>
    <row r="296" spans="1:17" x14ac:dyDescent="0.3">
      <c r="A296" t="s">
        <v>4636</v>
      </c>
      <c r="B296" t="s">
        <v>5319</v>
      </c>
      <c r="C296">
        <v>18.82</v>
      </c>
      <c r="D296">
        <v>5.51</v>
      </c>
      <c r="E296" t="s">
        <v>4717</v>
      </c>
      <c r="F296" t="s">
        <v>4716</v>
      </c>
      <c r="G296" t="s">
        <v>4716</v>
      </c>
      <c r="H296" t="s">
        <v>4774</v>
      </c>
      <c r="I296" t="s">
        <v>4716</v>
      </c>
      <c r="J296" t="s">
        <v>4744</v>
      </c>
      <c r="K296" t="s">
        <v>4769</v>
      </c>
      <c r="L296" t="s">
        <v>5320</v>
      </c>
      <c r="M296">
        <v>770.38</v>
      </c>
      <c r="N296" t="s">
        <v>4689</v>
      </c>
      <c r="O296" t="s">
        <v>4691</v>
      </c>
      <c r="P296" t="s">
        <v>4692</v>
      </c>
      <c r="Q296">
        <v>18</v>
      </c>
    </row>
    <row r="297" spans="1:17" x14ac:dyDescent="0.3">
      <c r="A297" t="s">
        <v>4608</v>
      </c>
      <c r="B297" t="s">
        <v>5008</v>
      </c>
      <c r="C297">
        <v>18.27</v>
      </c>
      <c r="D297">
        <v>11.46</v>
      </c>
      <c r="E297" t="s">
        <v>4716</v>
      </c>
      <c r="F297" t="s">
        <v>4716</v>
      </c>
      <c r="G297" t="s">
        <v>4716</v>
      </c>
      <c r="H297" t="s">
        <v>4774</v>
      </c>
      <c r="I297" t="s">
        <v>4716</v>
      </c>
      <c r="J297" t="s">
        <v>4747</v>
      </c>
      <c r="K297" t="s">
        <v>4775</v>
      </c>
      <c r="L297" t="s">
        <v>4778</v>
      </c>
      <c r="M297">
        <v>1049</v>
      </c>
      <c r="N297" t="s">
        <v>4689</v>
      </c>
      <c r="O297" t="s">
        <v>4681</v>
      </c>
      <c r="P297" t="s">
        <v>4692</v>
      </c>
      <c r="Q297">
        <v>1</v>
      </c>
    </row>
    <row r="298" spans="1:17" x14ac:dyDescent="0.3">
      <c r="A298" t="s">
        <v>4346</v>
      </c>
      <c r="B298" t="s">
        <v>5321</v>
      </c>
      <c r="C298">
        <v>29.734999999999999</v>
      </c>
      <c r="D298">
        <v>11.92</v>
      </c>
      <c r="E298" t="s">
        <v>4716</v>
      </c>
      <c r="F298" t="s">
        <v>4716</v>
      </c>
      <c r="G298" t="s">
        <v>4716</v>
      </c>
      <c r="H298" t="s">
        <v>4774</v>
      </c>
      <c r="I298" t="s">
        <v>4716</v>
      </c>
      <c r="J298" t="s">
        <v>4746</v>
      </c>
      <c r="K298" t="s">
        <v>4775</v>
      </c>
      <c r="L298" t="s">
        <v>5322</v>
      </c>
      <c r="M298">
        <v>1769.53</v>
      </c>
      <c r="N298" t="s">
        <v>4689</v>
      </c>
      <c r="O298" t="s">
        <v>4689</v>
      </c>
      <c r="P298" t="s">
        <v>4692</v>
      </c>
      <c r="Q298">
        <v>13</v>
      </c>
    </row>
    <row r="299" spans="1:17" x14ac:dyDescent="0.3">
      <c r="A299" t="s">
        <v>4342</v>
      </c>
      <c r="B299" t="s">
        <v>5323</v>
      </c>
      <c r="C299">
        <v>27.98</v>
      </c>
      <c r="D299">
        <v>4.38</v>
      </c>
      <c r="E299" t="s">
        <v>4716</v>
      </c>
      <c r="F299" t="s">
        <v>4717</v>
      </c>
      <c r="G299" t="s">
        <v>4716</v>
      </c>
      <c r="H299" t="s">
        <v>4718</v>
      </c>
      <c r="I299" t="s">
        <v>4716</v>
      </c>
      <c r="J299" t="s">
        <v>4746</v>
      </c>
      <c r="K299" t="s">
        <v>4769</v>
      </c>
      <c r="L299" t="s">
        <v>5324</v>
      </c>
      <c r="M299">
        <v>1822.54</v>
      </c>
      <c r="N299" t="s">
        <v>4689</v>
      </c>
      <c r="O299" t="s">
        <v>4690</v>
      </c>
      <c r="P299" t="s">
        <v>4692</v>
      </c>
      <c r="Q299">
        <v>19</v>
      </c>
    </row>
    <row r="300" spans="1:17" x14ac:dyDescent="0.3">
      <c r="A300" t="s">
        <v>4328</v>
      </c>
      <c r="B300" t="s">
        <v>5325</v>
      </c>
      <c r="C300">
        <v>20.49</v>
      </c>
      <c r="D300">
        <v>4.87</v>
      </c>
      <c r="E300" t="s">
        <v>4716</v>
      </c>
      <c r="F300" t="s">
        <v>4716</v>
      </c>
      <c r="G300" t="s">
        <v>4716</v>
      </c>
      <c r="H300" t="s">
        <v>4774</v>
      </c>
      <c r="I300" t="s">
        <v>4716</v>
      </c>
      <c r="J300" t="s">
        <v>4744</v>
      </c>
      <c r="K300" t="s">
        <v>4769</v>
      </c>
      <c r="L300" t="s">
        <v>5326</v>
      </c>
      <c r="M300">
        <v>1850.55</v>
      </c>
      <c r="N300" t="s">
        <v>4689</v>
      </c>
      <c r="O300" t="s">
        <v>4681</v>
      </c>
      <c r="P300" t="s">
        <v>4692</v>
      </c>
      <c r="Q300">
        <v>6</v>
      </c>
    </row>
    <row r="301" spans="1:17" x14ac:dyDescent="0.3">
      <c r="A301" t="s">
        <v>4324</v>
      </c>
      <c r="B301" t="s">
        <v>5240</v>
      </c>
      <c r="C301">
        <v>22.05</v>
      </c>
      <c r="D301">
        <v>4.43</v>
      </c>
      <c r="E301" t="s">
        <v>4717</v>
      </c>
      <c r="F301" t="s">
        <v>4716</v>
      </c>
      <c r="G301" t="s">
        <v>4716</v>
      </c>
      <c r="H301" t="s">
        <v>4774</v>
      </c>
      <c r="I301" t="s">
        <v>4716</v>
      </c>
      <c r="J301" t="s">
        <v>4744</v>
      </c>
      <c r="K301" t="s">
        <v>4769</v>
      </c>
      <c r="L301" t="s">
        <v>5327</v>
      </c>
      <c r="M301">
        <v>1865.98</v>
      </c>
      <c r="N301" t="s">
        <v>4689</v>
      </c>
      <c r="O301" t="s">
        <v>4689</v>
      </c>
      <c r="P301" t="s">
        <v>4692</v>
      </c>
      <c r="Q301">
        <v>2</v>
      </c>
    </row>
    <row r="302" spans="1:17" x14ac:dyDescent="0.3">
      <c r="A302" t="s">
        <v>4314</v>
      </c>
      <c r="B302" t="s">
        <v>5328</v>
      </c>
      <c r="C302">
        <v>28.975000000000001</v>
      </c>
      <c r="D302">
        <v>4.34</v>
      </c>
      <c r="E302" t="s">
        <v>4717</v>
      </c>
      <c r="F302" t="s">
        <v>4716</v>
      </c>
      <c r="G302" t="s">
        <v>4716</v>
      </c>
      <c r="H302" t="s">
        <v>4774</v>
      </c>
      <c r="I302" t="s">
        <v>4716</v>
      </c>
      <c r="J302" t="s">
        <v>4746</v>
      </c>
      <c r="K302" t="s">
        <v>4769</v>
      </c>
      <c r="L302" t="s">
        <v>5329</v>
      </c>
      <c r="M302">
        <v>1906.36</v>
      </c>
      <c r="N302" t="s">
        <v>4689</v>
      </c>
      <c r="O302" t="s">
        <v>4690</v>
      </c>
      <c r="P302" t="s">
        <v>4692</v>
      </c>
      <c r="Q302">
        <v>10</v>
      </c>
    </row>
    <row r="303" spans="1:17" x14ac:dyDescent="0.3">
      <c r="A303" t="s">
        <v>4310</v>
      </c>
      <c r="B303" t="s">
        <v>5330</v>
      </c>
      <c r="C303">
        <v>31.254999999999999</v>
      </c>
      <c r="D303">
        <v>5.49</v>
      </c>
      <c r="E303" t="s">
        <v>4717</v>
      </c>
      <c r="F303" t="s">
        <v>4716</v>
      </c>
      <c r="G303" t="s">
        <v>4716</v>
      </c>
      <c r="H303" t="s">
        <v>4774</v>
      </c>
      <c r="I303" t="s">
        <v>4716</v>
      </c>
      <c r="J303" t="s">
        <v>4745</v>
      </c>
      <c r="K303" t="s">
        <v>4769</v>
      </c>
      <c r="L303" t="s">
        <v>5331</v>
      </c>
      <c r="M303">
        <v>1909.53</v>
      </c>
      <c r="N303" t="s">
        <v>4689</v>
      </c>
      <c r="O303" t="s">
        <v>4689</v>
      </c>
      <c r="P303" t="s">
        <v>4692</v>
      </c>
      <c r="Q303">
        <v>3</v>
      </c>
    </row>
    <row r="304" spans="1:17" x14ac:dyDescent="0.3">
      <c r="A304" t="s">
        <v>4308</v>
      </c>
      <c r="B304" t="s">
        <v>5332</v>
      </c>
      <c r="C304">
        <v>36.86</v>
      </c>
      <c r="D304">
        <v>4.97</v>
      </c>
      <c r="E304" t="s">
        <v>4717</v>
      </c>
      <c r="F304" t="s">
        <v>4716</v>
      </c>
      <c r="G304" t="s">
        <v>4716</v>
      </c>
      <c r="H304" t="s">
        <v>4774</v>
      </c>
      <c r="I304" t="s">
        <v>4716</v>
      </c>
      <c r="J304" t="s">
        <v>4745</v>
      </c>
      <c r="K304" t="s">
        <v>4769</v>
      </c>
      <c r="L304" t="s">
        <v>5333</v>
      </c>
      <c r="M304">
        <v>1917.32</v>
      </c>
      <c r="N304" t="s">
        <v>4689</v>
      </c>
      <c r="O304" t="s">
        <v>4681</v>
      </c>
      <c r="P304" t="s">
        <v>4692</v>
      </c>
      <c r="Q304">
        <v>9</v>
      </c>
    </row>
    <row r="305" spans="1:17" x14ac:dyDescent="0.3">
      <c r="A305" t="s">
        <v>4280</v>
      </c>
      <c r="B305" t="s">
        <v>4973</v>
      </c>
      <c r="C305">
        <v>25.175000000000001</v>
      </c>
      <c r="D305">
        <v>6.29</v>
      </c>
      <c r="E305" t="s">
        <v>4717</v>
      </c>
      <c r="F305" t="s">
        <v>4717</v>
      </c>
      <c r="G305" t="s">
        <v>4716</v>
      </c>
      <c r="H305" t="s">
        <v>4720</v>
      </c>
      <c r="I305" t="s">
        <v>4716</v>
      </c>
      <c r="J305" t="s">
        <v>4746</v>
      </c>
      <c r="K305" t="s">
        <v>4766</v>
      </c>
      <c r="L305" t="s">
        <v>5334</v>
      </c>
      <c r="M305">
        <v>2045.69</v>
      </c>
      <c r="N305" t="s">
        <v>4689</v>
      </c>
      <c r="O305" t="s">
        <v>4689</v>
      </c>
      <c r="P305" t="s">
        <v>4692</v>
      </c>
      <c r="Q305">
        <v>2</v>
      </c>
    </row>
    <row r="306" spans="1:17" x14ac:dyDescent="0.3">
      <c r="A306" t="s">
        <v>4278</v>
      </c>
      <c r="B306" t="s">
        <v>5335</v>
      </c>
      <c r="C306">
        <v>32.11</v>
      </c>
      <c r="D306">
        <v>4.03</v>
      </c>
      <c r="E306" t="s">
        <v>4717</v>
      </c>
      <c r="F306" t="s">
        <v>4717</v>
      </c>
      <c r="G306" t="s">
        <v>4716</v>
      </c>
      <c r="H306" t="s">
        <v>4720</v>
      </c>
      <c r="I306" t="s">
        <v>4716</v>
      </c>
      <c r="J306" t="s">
        <v>4745</v>
      </c>
      <c r="K306" t="s">
        <v>4769</v>
      </c>
      <c r="L306" t="s">
        <v>5336</v>
      </c>
      <c r="M306">
        <v>2055.3200000000002</v>
      </c>
      <c r="N306" t="s">
        <v>4689</v>
      </c>
      <c r="O306" t="s">
        <v>4689</v>
      </c>
      <c r="P306" t="s">
        <v>4692</v>
      </c>
      <c r="Q306">
        <v>26</v>
      </c>
    </row>
    <row r="307" spans="1:17" x14ac:dyDescent="0.3">
      <c r="A307" t="s">
        <v>4186</v>
      </c>
      <c r="B307" t="s">
        <v>4898</v>
      </c>
      <c r="C307">
        <v>23.655000000000001</v>
      </c>
      <c r="D307">
        <v>5.92</v>
      </c>
      <c r="E307" t="s">
        <v>4716</v>
      </c>
      <c r="F307" t="s">
        <v>4716</v>
      </c>
      <c r="G307" t="s">
        <v>4716</v>
      </c>
      <c r="H307" t="s">
        <v>4718</v>
      </c>
      <c r="I307" t="s">
        <v>4716</v>
      </c>
      <c r="J307" t="s">
        <v>4744</v>
      </c>
      <c r="K307" t="s">
        <v>4766</v>
      </c>
      <c r="L307" t="s">
        <v>5337</v>
      </c>
      <c r="M307">
        <v>2352.9699999999998</v>
      </c>
      <c r="N307" t="s">
        <v>4689</v>
      </c>
      <c r="O307" t="s">
        <v>4689</v>
      </c>
      <c r="P307" t="s">
        <v>4692</v>
      </c>
      <c r="Q307">
        <v>21</v>
      </c>
    </row>
    <row r="308" spans="1:17" x14ac:dyDescent="0.3">
      <c r="A308" t="s">
        <v>4146</v>
      </c>
      <c r="B308" t="s">
        <v>5338</v>
      </c>
      <c r="C308">
        <v>27.55</v>
      </c>
      <c r="D308">
        <v>4.5599999999999996</v>
      </c>
      <c r="E308" t="s">
        <v>4717</v>
      </c>
      <c r="F308" t="s">
        <v>4716</v>
      </c>
      <c r="G308" t="s">
        <v>4719</v>
      </c>
      <c r="H308" t="s">
        <v>4718</v>
      </c>
      <c r="I308" t="s">
        <v>4716</v>
      </c>
      <c r="J308" t="s">
        <v>4746</v>
      </c>
      <c r="K308" t="s">
        <v>4769</v>
      </c>
      <c r="L308" t="s">
        <v>5339</v>
      </c>
      <c r="M308">
        <v>2523.17</v>
      </c>
      <c r="N308" t="s">
        <v>4689</v>
      </c>
      <c r="O308" t="s">
        <v>4690</v>
      </c>
      <c r="P308" t="s">
        <v>4692</v>
      </c>
      <c r="Q308">
        <v>2</v>
      </c>
    </row>
    <row r="309" spans="1:17" x14ac:dyDescent="0.3">
      <c r="A309" t="s">
        <v>4142</v>
      </c>
      <c r="B309" t="s">
        <v>5340</v>
      </c>
      <c r="C309">
        <v>35.625</v>
      </c>
      <c r="D309">
        <v>4.68</v>
      </c>
      <c r="E309" t="s">
        <v>4717</v>
      </c>
      <c r="F309" t="s">
        <v>4716</v>
      </c>
      <c r="G309" t="s">
        <v>4719</v>
      </c>
      <c r="H309" t="s">
        <v>4718</v>
      </c>
      <c r="I309" t="s">
        <v>4716</v>
      </c>
      <c r="J309" t="s">
        <v>4745</v>
      </c>
      <c r="K309" t="s">
        <v>4769</v>
      </c>
      <c r="L309" t="s">
        <v>5341</v>
      </c>
      <c r="M309">
        <v>2534.39</v>
      </c>
      <c r="N309" t="s">
        <v>4689</v>
      </c>
      <c r="O309" t="s">
        <v>4689</v>
      </c>
      <c r="P309" t="s">
        <v>4692</v>
      </c>
      <c r="Q309">
        <v>28</v>
      </c>
    </row>
    <row r="310" spans="1:17" x14ac:dyDescent="0.3">
      <c r="A310" t="s">
        <v>4120</v>
      </c>
      <c r="B310" t="s">
        <v>5342</v>
      </c>
      <c r="C310">
        <v>17.670000000000002</v>
      </c>
      <c r="D310">
        <v>5.53</v>
      </c>
      <c r="E310" t="s">
        <v>4717</v>
      </c>
      <c r="F310" t="s">
        <v>4716</v>
      </c>
      <c r="G310" t="s">
        <v>4716</v>
      </c>
      <c r="H310" t="s">
        <v>4774</v>
      </c>
      <c r="I310" t="s">
        <v>4716</v>
      </c>
      <c r="J310" t="s">
        <v>4747</v>
      </c>
      <c r="K310" t="s">
        <v>4769</v>
      </c>
      <c r="L310" t="s">
        <v>5343</v>
      </c>
      <c r="M310">
        <v>2680.95</v>
      </c>
      <c r="N310" t="s">
        <v>4689</v>
      </c>
      <c r="O310" t="s">
        <v>4681</v>
      </c>
      <c r="P310" t="s">
        <v>4692</v>
      </c>
      <c r="Q310">
        <v>5</v>
      </c>
    </row>
    <row r="311" spans="1:17" x14ac:dyDescent="0.3">
      <c r="A311" t="s">
        <v>4028</v>
      </c>
      <c r="B311" t="s">
        <v>5344</v>
      </c>
      <c r="C311">
        <v>30.875</v>
      </c>
      <c r="D311">
        <v>5.54</v>
      </c>
      <c r="E311" t="s">
        <v>4716</v>
      </c>
      <c r="F311" t="s">
        <v>4716</v>
      </c>
      <c r="G311" t="s">
        <v>4716</v>
      </c>
      <c r="H311" t="s">
        <v>4774</v>
      </c>
      <c r="I311" t="s">
        <v>4716</v>
      </c>
      <c r="J311" t="s">
        <v>4745</v>
      </c>
      <c r="K311" t="s">
        <v>4769</v>
      </c>
      <c r="L311" t="s">
        <v>5345</v>
      </c>
      <c r="M311">
        <v>3062.51</v>
      </c>
      <c r="N311" t="s">
        <v>4689</v>
      </c>
      <c r="O311" t="s">
        <v>4690</v>
      </c>
      <c r="P311" t="s">
        <v>4692</v>
      </c>
      <c r="Q311">
        <v>26</v>
      </c>
    </row>
    <row r="312" spans="1:17" x14ac:dyDescent="0.3">
      <c r="A312" t="s">
        <v>3060</v>
      </c>
      <c r="B312" t="s">
        <v>4892</v>
      </c>
      <c r="C312">
        <v>15.1</v>
      </c>
      <c r="D312">
        <v>8.41</v>
      </c>
      <c r="E312" t="s">
        <v>4716</v>
      </c>
      <c r="F312" t="s">
        <v>4716</v>
      </c>
      <c r="G312" t="s">
        <v>4716</v>
      </c>
      <c r="H312" t="s">
        <v>4774</v>
      </c>
      <c r="I312" t="s">
        <v>4716</v>
      </c>
      <c r="J312" t="s">
        <v>4747</v>
      </c>
      <c r="K312" t="s">
        <v>4775</v>
      </c>
      <c r="L312" t="s">
        <v>5346</v>
      </c>
      <c r="M312">
        <v>6700.56</v>
      </c>
      <c r="N312" t="s">
        <v>4689</v>
      </c>
      <c r="O312" t="s">
        <v>4690</v>
      </c>
      <c r="P312" t="s">
        <v>4692</v>
      </c>
      <c r="Q312">
        <v>13</v>
      </c>
    </row>
    <row r="313" spans="1:17" x14ac:dyDescent="0.3">
      <c r="A313" t="s">
        <v>3050</v>
      </c>
      <c r="B313" t="s">
        <v>5347</v>
      </c>
      <c r="C313">
        <v>15.6</v>
      </c>
      <c r="D313">
        <v>8.6</v>
      </c>
      <c r="E313" t="s">
        <v>4716</v>
      </c>
      <c r="F313" t="s">
        <v>4716</v>
      </c>
      <c r="G313" t="s">
        <v>4716</v>
      </c>
      <c r="H313" t="s">
        <v>4774</v>
      </c>
      <c r="I313" t="s">
        <v>4716</v>
      </c>
      <c r="J313" t="s">
        <v>4747</v>
      </c>
      <c r="K313" t="s">
        <v>4775</v>
      </c>
      <c r="L313" t="s">
        <v>5348</v>
      </c>
      <c r="M313">
        <v>6738.84</v>
      </c>
      <c r="N313" t="s">
        <v>4689</v>
      </c>
      <c r="O313" t="s">
        <v>4690</v>
      </c>
      <c r="P313" t="s">
        <v>4692</v>
      </c>
      <c r="Q313">
        <v>18</v>
      </c>
    </row>
    <row r="314" spans="1:17" x14ac:dyDescent="0.3">
      <c r="A314" t="s">
        <v>2918</v>
      </c>
      <c r="B314" t="s">
        <v>5349</v>
      </c>
      <c r="C314">
        <v>21.375</v>
      </c>
      <c r="D314">
        <v>4.32</v>
      </c>
      <c r="E314" t="s">
        <v>4716</v>
      </c>
      <c r="F314" t="s">
        <v>4716</v>
      </c>
      <c r="G314" t="s">
        <v>4716</v>
      </c>
      <c r="H314" t="s">
        <v>4774</v>
      </c>
      <c r="I314" t="s">
        <v>4716</v>
      </c>
      <c r="J314" t="s">
        <v>4744</v>
      </c>
      <c r="K314" t="s">
        <v>4769</v>
      </c>
      <c r="L314" t="s">
        <v>5350</v>
      </c>
      <c r="M314">
        <v>7222.79</v>
      </c>
      <c r="N314" t="s">
        <v>4689</v>
      </c>
      <c r="O314" t="s">
        <v>4689</v>
      </c>
      <c r="P314" t="s">
        <v>4692</v>
      </c>
      <c r="Q314">
        <v>15</v>
      </c>
    </row>
    <row r="315" spans="1:17" x14ac:dyDescent="0.3">
      <c r="A315" t="s">
        <v>2898</v>
      </c>
      <c r="B315" t="s">
        <v>5351</v>
      </c>
      <c r="C315">
        <v>15.36</v>
      </c>
      <c r="D315">
        <v>5.49</v>
      </c>
      <c r="E315" t="s">
        <v>4717</v>
      </c>
      <c r="F315" t="s">
        <v>4716</v>
      </c>
      <c r="G315" t="s">
        <v>4716</v>
      </c>
      <c r="H315" t="s">
        <v>4720</v>
      </c>
      <c r="I315" t="s">
        <v>4716</v>
      </c>
      <c r="J315" t="s">
        <v>4747</v>
      </c>
      <c r="K315" t="s">
        <v>4769</v>
      </c>
      <c r="L315" t="s">
        <v>5352</v>
      </c>
      <c r="M315">
        <v>7302.46</v>
      </c>
      <c r="N315" t="s">
        <v>4689</v>
      </c>
      <c r="O315" t="s">
        <v>4690</v>
      </c>
      <c r="P315" t="s">
        <v>4692</v>
      </c>
      <c r="Q315">
        <v>26</v>
      </c>
    </row>
    <row r="316" spans="1:17" x14ac:dyDescent="0.3">
      <c r="A316" t="s">
        <v>2890</v>
      </c>
      <c r="B316" t="s">
        <v>5353</v>
      </c>
      <c r="C316">
        <v>15.05</v>
      </c>
      <c r="D316">
        <v>8.1199999999999992</v>
      </c>
      <c r="E316" t="s">
        <v>4716</v>
      </c>
      <c r="F316" t="s">
        <v>4716</v>
      </c>
      <c r="G316" t="s">
        <v>4716</v>
      </c>
      <c r="H316" t="s">
        <v>4774</v>
      </c>
      <c r="I316" t="s">
        <v>4716</v>
      </c>
      <c r="J316" t="s">
        <v>4747</v>
      </c>
      <c r="K316" t="s">
        <v>4775</v>
      </c>
      <c r="L316" t="s">
        <v>5354</v>
      </c>
      <c r="M316">
        <v>7322.86</v>
      </c>
      <c r="N316" t="s">
        <v>4689</v>
      </c>
      <c r="O316" t="s">
        <v>4689</v>
      </c>
      <c r="P316" t="s">
        <v>4692</v>
      </c>
      <c r="Q316">
        <v>11</v>
      </c>
    </row>
    <row r="317" spans="1:17" x14ac:dyDescent="0.3">
      <c r="A317" t="s">
        <v>2828</v>
      </c>
      <c r="B317" t="s">
        <v>4823</v>
      </c>
      <c r="C317">
        <v>19.855</v>
      </c>
      <c r="D317">
        <v>5.71</v>
      </c>
      <c r="E317" t="s">
        <v>4717</v>
      </c>
      <c r="F317" t="s">
        <v>4716</v>
      </c>
      <c r="G317" t="s">
        <v>4716</v>
      </c>
      <c r="H317" t="s">
        <v>4774</v>
      </c>
      <c r="I317" t="s">
        <v>4716</v>
      </c>
      <c r="J317" t="s">
        <v>4744</v>
      </c>
      <c r="K317" t="s">
        <v>4766</v>
      </c>
      <c r="L317" t="s">
        <v>5355</v>
      </c>
      <c r="M317">
        <v>7526.71</v>
      </c>
      <c r="N317" t="s">
        <v>4689</v>
      </c>
      <c r="O317" t="s">
        <v>4690</v>
      </c>
      <c r="P317" t="s">
        <v>4692</v>
      </c>
      <c r="Q317">
        <v>10</v>
      </c>
    </row>
    <row r="318" spans="1:17" x14ac:dyDescent="0.3">
      <c r="A318" t="s">
        <v>2814</v>
      </c>
      <c r="B318" t="s">
        <v>4876</v>
      </c>
      <c r="C318">
        <v>17.78</v>
      </c>
      <c r="D318">
        <v>8.19</v>
      </c>
      <c r="E318" t="s">
        <v>4716</v>
      </c>
      <c r="F318" t="s">
        <v>4716</v>
      </c>
      <c r="G318" t="s">
        <v>4716</v>
      </c>
      <c r="H318" t="s">
        <v>4774</v>
      </c>
      <c r="I318" t="s">
        <v>4716</v>
      </c>
      <c r="J318" t="s">
        <v>4747</v>
      </c>
      <c r="K318" t="s">
        <v>4775</v>
      </c>
      <c r="L318" t="s">
        <v>5356</v>
      </c>
      <c r="M318">
        <v>7609.6</v>
      </c>
      <c r="N318" t="s">
        <v>4689</v>
      </c>
      <c r="O318" t="s">
        <v>4681</v>
      </c>
      <c r="P318" t="s">
        <v>4692</v>
      </c>
      <c r="Q318">
        <v>3</v>
      </c>
    </row>
    <row r="319" spans="1:17" x14ac:dyDescent="0.3">
      <c r="A319" t="s">
        <v>2788</v>
      </c>
      <c r="B319" t="s">
        <v>5357</v>
      </c>
      <c r="C319">
        <v>15.65</v>
      </c>
      <c r="D319">
        <v>7.85</v>
      </c>
      <c r="E319" t="s">
        <v>4716</v>
      </c>
      <c r="F319" t="s">
        <v>4716</v>
      </c>
      <c r="G319" t="s">
        <v>4716</v>
      </c>
      <c r="H319" t="s">
        <v>4774</v>
      </c>
      <c r="I319" t="s">
        <v>4716</v>
      </c>
      <c r="J319" t="s">
        <v>4747</v>
      </c>
      <c r="K319" t="s">
        <v>4775</v>
      </c>
      <c r="L319" t="s">
        <v>5358</v>
      </c>
      <c r="M319">
        <v>7657.69</v>
      </c>
      <c r="N319" t="s">
        <v>4689</v>
      </c>
      <c r="O319" t="s">
        <v>4689</v>
      </c>
      <c r="P319" t="s">
        <v>4692</v>
      </c>
      <c r="Q319">
        <v>27</v>
      </c>
    </row>
    <row r="320" spans="1:17" x14ac:dyDescent="0.3">
      <c r="A320" t="s">
        <v>2730</v>
      </c>
      <c r="B320" t="s">
        <v>5061</v>
      </c>
      <c r="C320">
        <v>17.28</v>
      </c>
      <c r="D320">
        <v>6.22</v>
      </c>
      <c r="E320" t="s">
        <v>4717</v>
      </c>
      <c r="F320" t="s">
        <v>4716</v>
      </c>
      <c r="G320" t="s">
        <v>4716</v>
      </c>
      <c r="H320" t="s">
        <v>4720</v>
      </c>
      <c r="I320" t="s">
        <v>4716</v>
      </c>
      <c r="J320" t="s">
        <v>4747</v>
      </c>
      <c r="K320" t="s">
        <v>4766</v>
      </c>
      <c r="L320" t="s">
        <v>5359</v>
      </c>
      <c r="M320">
        <v>7953.72</v>
      </c>
      <c r="N320" t="s">
        <v>4689</v>
      </c>
      <c r="O320" t="s">
        <v>4689</v>
      </c>
      <c r="P320" t="s">
        <v>4692</v>
      </c>
      <c r="Q320">
        <v>9</v>
      </c>
    </row>
    <row r="321" spans="1:17" x14ac:dyDescent="0.3">
      <c r="A321" t="s">
        <v>2678</v>
      </c>
      <c r="B321" t="s">
        <v>5360</v>
      </c>
      <c r="C321">
        <v>18.829999999999998</v>
      </c>
      <c r="D321">
        <v>10.08</v>
      </c>
      <c r="E321" t="s">
        <v>4717</v>
      </c>
      <c r="F321" t="s">
        <v>4716</v>
      </c>
      <c r="G321" t="s">
        <v>4716</v>
      </c>
      <c r="H321" t="s">
        <v>4774</v>
      </c>
      <c r="I321" t="s">
        <v>4716</v>
      </c>
      <c r="J321" t="s">
        <v>4744</v>
      </c>
      <c r="K321" t="s">
        <v>4775</v>
      </c>
      <c r="L321" t="s">
        <v>5361</v>
      </c>
      <c r="M321">
        <v>8091.3</v>
      </c>
      <c r="N321" t="s">
        <v>4689</v>
      </c>
      <c r="O321" t="s">
        <v>4690</v>
      </c>
      <c r="P321" t="s">
        <v>4692</v>
      </c>
      <c r="Q321">
        <v>10</v>
      </c>
    </row>
    <row r="322" spans="1:17" x14ac:dyDescent="0.3">
      <c r="A322" t="s">
        <v>2616</v>
      </c>
      <c r="B322" t="s">
        <v>5362</v>
      </c>
      <c r="C322">
        <v>16.579999999999998</v>
      </c>
      <c r="D322">
        <v>6.98</v>
      </c>
      <c r="E322" t="s">
        <v>4717</v>
      </c>
      <c r="F322" t="s">
        <v>4716</v>
      </c>
      <c r="G322" t="s">
        <v>4719</v>
      </c>
      <c r="H322" t="s">
        <v>4718</v>
      </c>
      <c r="I322" t="s">
        <v>4716</v>
      </c>
      <c r="J322" t="s">
        <v>4747</v>
      </c>
      <c r="K322" t="s">
        <v>4775</v>
      </c>
      <c r="L322" t="s">
        <v>5363</v>
      </c>
      <c r="M322">
        <v>8355.5400000000009</v>
      </c>
      <c r="N322" t="s">
        <v>4689</v>
      </c>
      <c r="O322" t="s">
        <v>4689</v>
      </c>
      <c r="P322" t="s">
        <v>4692</v>
      </c>
      <c r="Q322">
        <v>21</v>
      </c>
    </row>
    <row r="323" spans="1:17" x14ac:dyDescent="0.3">
      <c r="A323" t="s">
        <v>2540</v>
      </c>
      <c r="B323" t="s">
        <v>5364</v>
      </c>
      <c r="C323">
        <v>18.62</v>
      </c>
      <c r="D323">
        <v>10.24</v>
      </c>
      <c r="E323" t="s">
        <v>4716</v>
      </c>
      <c r="F323" t="s">
        <v>4716</v>
      </c>
      <c r="G323" t="s">
        <v>4716</v>
      </c>
      <c r="H323" t="s">
        <v>4774</v>
      </c>
      <c r="I323" t="s">
        <v>4716</v>
      </c>
      <c r="J323" t="s">
        <v>4744</v>
      </c>
      <c r="K323" t="s">
        <v>4775</v>
      </c>
      <c r="L323" t="s">
        <v>5365</v>
      </c>
      <c r="M323">
        <v>8665.09</v>
      </c>
      <c r="N323" t="s">
        <v>4689</v>
      </c>
      <c r="O323" t="s">
        <v>4681</v>
      </c>
      <c r="P323" t="s">
        <v>4692</v>
      </c>
      <c r="Q323">
        <v>21</v>
      </c>
    </row>
    <row r="324" spans="1:17" x14ac:dyDescent="0.3">
      <c r="A324" t="s">
        <v>2504</v>
      </c>
      <c r="B324" t="s">
        <v>5366</v>
      </c>
      <c r="C324">
        <v>26.41</v>
      </c>
      <c r="D324">
        <v>4.08</v>
      </c>
      <c r="E324" t="s">
        <v>4716</v>
      </c>
      <c r="F324" t="s">
        <v>4716</v>
      </c>
      <c r="G324" t="s">
        <v>4716</v>
      </c>
      <c r="H324" t="s">
        <v>4720</v>
      </c>
      <c r="I324" t="s">
        <v>4716</v>
      </c>
      <c r="J324" t="s">
        <v>4746</v>
      </c>
      <c r="K324" t="s">
        <v>4769</v>
      </c>
      <c r="L324" t="s">
        <v>5367</v>
      </c>
      <c r="M324">
        <v>8827.2099999999991</v>
      </c>
      <c r="N324" t="s">
        <v>4689</v>
      </c>
      <c r="O324" t="s">
        <v>4690</v>
      </c>
      <c r="P324" t="s">
        <v>4692</v>
      </c>
      <c r="Q324">
        <v>14</v>
      </c>
    </row>
    <row r="325" spans="1:17" x14ac:dyDescent="0.3">
      <c r="A325" t="s">
        <v>2502</v>
      </c>
      <c r="B325" t="s">
        <v>5368</v>
      </c>
      <c r="C325">
        <v>32.204999999999998</v>
      </c>
      <c r="D325">
        <v>6.14</v>
      </c>
      <c r="E325" t="s">
        <v>4716</v>
      </c>
      <c r="F325" t="s">
        <v>4716</v>
      </c>
      <c r="G325" t="s">
        <v>4716</v>
      </c>
      <c r="H325" t="s">
        <v>4720</v>
      </c>
      <c r="I325" t="s">
        <v>4716</v>
      </c>
      <c r="J325" t="s">
        <v>4745</v>
      </c>
      <c r="K325" t="s">
        <v>4766</v>
      </c>
      <c r="L325" t="s">
        <v>5369</v>
      </c>
      <c r="M325">
        <v>8835.26</v>
      </c>
      <c r="N325" t="s">
        <v>4689</v>
      </c>
      <c r="O325" t="s">
        <v>4681</v>
      </c>
      <c r="P325" t="s">
        <v>4692</v>
      </c>
      <c r="Q325">
        <v>22</v>
      </c>
    </row>
    <row r="326" spans="1:17" x14ac:dyDescent="0.3">
      <c r="A326" t="s">
        <v>2448</v>
      </c>
      <c r="B326" t="s">
        <v>5370</v>
      </c>
      <c r="C326">
        <v>31.635000000000002</v>
      </c>
      <c r="D326">
        <v>11.11</v>
      </c>
      <c r="E326" t="s">
        <v>4716</v>
      </c>
      <c r="F326" t="s">
        <v>4716</v>
      </c>
      <c r="G326" t="s">
        <v>4716</v>
      </c>
      <c r="H326" t="s">
        <v>4774</v>
      </c>
      <c r="I326" t="s">
        <v>4716</v>
      </c>
      <c r="J326" t="s">
        <v>4745</v>
      </c>
      <c r="K326" t="s">
        <v>4775</v>
      </c>
      <c r="L326" t="s">
        <v>5371</v>
      </c>
      <c r="M326">
        <v>9174.14</v>
      </c>
      <c r="N326" t="s">
        <v>4689</v>
      </c>
      <c r="O326" t="s">
        <v>4690</v>
      </c>
      <c r="P326" t="s">
        <v>4692</v>
      </c>
      <c r="Q326">
        <v>29</v>
      </c>
    </row>
    <row r="327" spans="1:17" x14ac:dyDescent="0.3">
      <c r="A327" t="s">
        <v>2308</v>
      </c>
      <c r="B327" t="s">
        <v>5372</v>
      </c>
      <c r="C327">
        <v>21.86</v>
      </c>
      <c r="D327">
        <v>10.95</v>
      </c>
      <c r="E327" t="s">
        <v>4716</v>
      </c>
      <c r="F327" t="s">
        <v>4716</v>
      </c>
      <c r="G327" t="s">
        <v>4716</v>
      </c>
      <c r="H327" t="s">
        <v>4774</v>
      </c>
      <c r="I327" t="s">
        <v>4716</v>
      </c>
      <c r="J327" t="s">
        <v>4744</v>
      </c>
      <c r="K327" t="s">
        <v>4775</v>
      </c>
      <c r="L327" t="s">
        <v>5373</v>
      </c>
      <c r="M327">
        <v>9764.08</v>
      </c>
      <c r="N327" t="s">
        <v>4689</v>
      </c>
      <c r="O327" t="s">
        <v>4690</v>
      </c>
      <c r="P327" t="s">
        <v>4692</v>
      </c>
      <c r="Q327">
        <v>5</v>
      </c>
    </row>
    <row r="328" spans="1:17" x14ac:dyDescent="0.3">
      <c r="A328" t="s">
        <v>2286</v>
      </c>
      <c r="B328" t="s">
        <v>5374</v>
      </c>
      <c r="C328">
        <v>24.32</v>
      </c>
      <c r="D328">
        <v>6.15</v>
      </c>
      <c r="E328" t="s">
        <v>4717</v>
      </c>
      <c r="F328" t="s">
        <v>4716</v>
      </c>
      <c r="G328" t="s">
        <v>4719</v>
      </c>
      <c r="H328" t="s">
        <v>4718</v>
      </c>
      <c r="I328" t="s">
        <v>4716</v>
      </c>
      <c r="J328" t="s">
        <v>4744</v>
      </c>
      <c r="K328" t="s">
        <v>4766</v>
      </c>
      <c r="L328" t="s">
        <v>5375</v>
      </c>
      <c r="M328">
        <v>9863.4699999999993</v>
      </c>
      <c r="N328" t="s">
        <v>4689</v>
      </c>
      <c r="O328" t="s">
        <v>4689</v>
      </c>
      <c r="P328" t="s">
        <v>4692</v>
      </c>
      <c r="Q328">
        <v>20</v>
      </c>
    </row>
    <row r="329" spans="1:17" x14ac:dyDescent="0.3">
      <c r="A329" t="s">
        <v>2282</v>
      </c>
      <c r="B329" t="s">
        <v>5376</v>
      </c>
      <c r="C329">
        <v>28.88</v>
      </c>
      <c r="D329">
        <v>4.8600000000000003</v>
      </c>
      <c r="E329" t="s">
        <v>4717</v>
      </c>
      <c r="F329" t="s">
        <v>4716</v>
      </c>
      <c r="G329" t="s">
        <v>4719</v>
      </c>
      <c r="H329" t="s">
        <v>4718</v>
      </c>
      <c r="I329" t="s">
        <v>4716</v>
      </c>
      <c r="J329" t="s">
        <v>4746</v>
      </c>
      <c r="K329" t="s">
        <v>4769</v>
      </c>
      <c r="L329" t="s">
        <v>5377</v>
      </c>
      <c r="M329">
        <v>9869.81</v>
      </c>
      <c r="N329" t="s">
        <v>4689</v>
      </c>
      <c r="O329" t="s">
        <v>4689</v>
      </c>
      <c r="P329" t="s">
        <v>4692</v>
      </c>
      <c r="Q329">
        <v>13</v>
      </c>
    </row>
    <row r="330" spans="1:17" x14ac:dyDescent="0.3">
      <c r="A330" t="s">
        <v>2228</v>
      </c>
      <c r="B330" t="s">
        <v>5378</v>
      </c>
      <c r="C330">
        <v>47.2</v>
      </c>
      <c r="D330">
        <v>6.29</v>
      </c>
      <c r="E330" t="s">
        <v>4717</v>
      </c>
      <c r="F330" t="s">
        <v>4716</v>
      </c>
      <c r="G330" t="s">
        <v>4719</v>
      </c>
      <c r="H330" t="s">
        <v>4718</v>
      </c>
      <c r="I330" t="s">
        <v>4716</v>
      </c>
      <c r="J330" t="s">
        <v>4745</v>
      </c>
      <c r="K330" t="s">
        <v>4766</v>
      </c>
      <c r="L330" t="s">
        <v>5379</v>
      </c>
      <c r="M330">
        <v>10139.84</v>
      </c>
      <c r="N330" t="s">
        <v>4689</v>
      </c>
      <c r="O330" t="s">
        <v>4681</v>
      </c>
      <c r="P330" t="s">
        <v>4692</v>
      </c>
      <c r="Q330">
        <v>5</v>
      </c>
    </row>
    <row r="331" spans="1:17" x14ac:dyDescent="0.3">
      <c r="A331" t="s">
        <v>2210</v>
      </c>
      <c r="B331" t="s">
        <v>5380</v>
      </c>
      <c r="C331">
        <v>30.21</v>
      </c>
      <c r="D331">
        <v>7.83</v>
      </c>
      <c r="E331" t="s">
        <v>4716</v>
      </c>
      <c r="F331" t="s">
        <v>4716</v>
      </c>
      <c r="G331" t="s">
        <v>4716</v>
      </c>
      <c r="H331" t="s">
        <v>4774</v>
      </c>
      <c r="I331" t="s">
        <v>4716</v>
      </c>
      <c r="J331" t="s">
        <v>4745</v>
      </c>
      <c r="K331" t="s">
        <v>4775</v>
      </c>
      <c r="L331" t="s">
        <v>5381</v>
      </c>
      <c r="M331">
        <v>10231.5</v>
      </c>
      <c r="N331" t="s">
        <v>4689</v>
      </c>
      <c r="O331" t="s">
        <v>4690</v>
      </c>
      <c r="P331" t="s">
        <v>4692</v>
      </c>
      <c r="Q331">
        <v>23</v>
      </c>
    </row>
    <row r="332" spans="1:17" x14ac:dyDescent="0.3">
      <c r="A332" t="s">
        <v>2196</v>
      </c>
      <c r="B332" t="s">
        <v>5038</v>
      </c>
      <c r="C332">
        <v>21.2</v>
      </c>
      <c r="D332">
        <v>10.72</v>
      </c>
      <c r="E332" t="s">
        <v>4716</v>
      </c>
      <c r="F332" t="s">
        <v>4716</v>
      </c>
      <c r="G332" t="s">
        <v>4716</v>
      </c>
      <c r="H332" t="s">
        <v>4774</v>
      </c>
      <c r="I332" t="s">
        <v>4716</v>
      </c>
      <c r="J332" t="s">
        <v>4744</v>
      </c>
      <c r="K332" t="s">
        <v>4775</v>
      </c>
      <c r="L332" t="s">
        <v>5382</v>
      </c>
      <c r="M332">
        <v>10310.780000000001</v>
      </c>
      <c r="N332" t="s">
        <v>4689</v>
      </c>
      <c r="O332" t="s">
        <v>4689</v>
      </c>
      <c r="P332" t="s">
        <v>4692</v>
      </c>
      <c r="Q332">
        <v>12</v>
      </c>
    </row>
    <row r="333" spans="1:17" x14ac:dyDescent="0.3">
      <c r="A333" t="s">
        <v>2182</v>
      </c>
      <c r="B333" t="s">
        <v>5383</v>
      </c>
      <c r="C333">
        <v>30.41</v>
      </c>
      <c r="D333">
        <v>7.72</v>
      </c>
      <c r="E333" t="s">
        <v>4716</v>
      </c>
      <c r="F333" t="s">
        <v>4716</v>
      </c>
      <c r="G333" t="s">
        <v>4716</v>
      </c>
      <c r="H333" t="s">
        <v>4774</v>
      </c>
      <c r="I333" t="s">
        <v>4716</v>
      </c>
      <c r="J333" t="s">
        <v>4745</v>
      </c>
      <c r="K333" t="s">
        <v>4775</v>
      </c>
      <c r="L333" t="s">
        <v>5384</v>
      </c>
      <c r="M333">
        <v>10352.48</v>
      </c>
      <c r="N333" t="s">
        <v>4689</v>
      </c>
      <c r="O333" t="s">
        <v>4690</v>
      </c>
      <c r="P333" t="s">
        <v>4692</v>
      </c>
      <c r="Q333">
        <v>29</v>
      </c>
    </row>
    <row r="334" spans="1:17" x14ac:dyDescent="0.3">
      <c r="A334" t="s">
        <v>2180</v>
      </c>
      <c r="B334" t="s">
        <v>4953</v>
      </c>
      <c r="C334">
        <v>26.6</v>
      </c>
      <c r="D334">
        <v>5.27</v>
      </c>
      <c r="E334" t="s">
        <v>4717</v>
      </c>
      <c r="F334" t="s">
        <v>4716</v>
      </c>
      <c r="G334" t="s">
        <v>4719</v>
      </c>
      <c r="H334" t="s">
        <v>4718</v>
      </c>
      <c r="I334" t="s">
        <v>4716</v>
      </c>
      <c r="J334" t="s">
        <v>4746</v>
      </c>
      <c r="K334" t="s">
        <v>4769</v>
      </c>
      <c r="L334" t="s">
        <v>5385</v>
      </c>
      <c r="M334">
        <v>10355.64</v>
      </c>
      <c r="N334" t="s">
        <v>4689</v>
      </c>
      <c r="O334" t="s">
        <v>4690</v>
      </c>
      <c r="P334" t="s">
        <v>4692</v>
      </c>
      <c r="Q334">
        <v>17</v>
      </c>
    </row>
    <row r="335" spans="1:17" x14ac:dyDescent="0.3">
      <c r="A335" t="s">
        <v>2154</v>
      </c>
      <c r="B335" t="s">
        <v>5386</v>
      </c>
      <c r="C335">
        <v>23.14</v>
      </c>
      <c r="D335">
        <v>4.1500000000000004</v>
      </c>
      <c r="E335" t="s">
        <v>4717</v>
      </c>
      <c r="F335" t="s">
        <v>4716</v>
      </c>
      <c r="G335" t="s">
        <v>4716</v>
      </c>
      <c r="H335" t="s">
        <v>4718</v>
      </c>
      <c r="I335" t="s">
        <v>4716</v>
      </c>
      <c r="J335" t="s">
        <v>4744</v>
      </c>
      <c r="K335" t="s">
        <v>4769</v>
      </c>
      <c r="L335" t="s">
        <v>5387</v>
      </c>
      <c r="M335">
        <v>10455.1</v>
      </c>
      <c r="N335" t="s">
        <v>4689</v>
      </c>
      <c r="O335" t="s">
        <v>4690</v>
      </c>
      <c r="P335" t="s">
        <v>4692</v>
      </c>
      <c r="Q335">
        <v>14</v>
      </c>
    </row>
    <row r="336" spans="1:17" x14ac:dyDescent="0.3">
      <c r="A336" t="s">
        <v>2126</v>
      </c>
      <c r="B336" t="s">
        <v>5388</v>
      </c>
      <c r="C336">
        <v>27.645</v>
      </c>
      <c r="D336">
        <v>8.8699999999999992</v>
      </c>
      <c r="E336" t="s">
        <v>4717</v>
      </c>
      <c r="F336" t="s">
        <v>4716</v>
      </c>
      <c r="G336" t="s">
        <v>4716</v>
      </c>
      <c r="H336" t="s">
        <v>4774</v>
      </c>
      <c r="I336" t="s">
        <v>4716</v>
      </c>
      <c r="J336" t="s">
        <v>4746</v>
      </c>
      <c r="K336" t="s">
        <v>4775</v>
      </c>
      <c r="L336" t="s">
        <v>5389</v>
      </c>
      <c r="M336">
        <v>10594.5</v>
      </c>
      <c r="N336" t="s">
        <v>4689</v>
      </c>
      <c r="O336" t="s">
        <v>4690</v>
      </c>
      <c r="P336" t="s">
        <v>4692</v>
      </c>
      <c r="Q336">
        <v>29</v>
      </c>
    </row>
    <row r="337" spans="1:17" x14ac:dyDescent="0.3">
      <c r="A337" t="s">
        <v>2120</v>
      </c>
      <c r="B337" t="s">
        <v>5390</v>
      </c>
      <c r="C337">
        <v>32.774999999999999</v>
      </c>
      <c r="D337">
        <v>11.76</v>
      </c>
      <c r="E337" t="s">
        <v>4717</v>
      </c>
      <c r="F337" t="s">
        <v>4716</v>
      </c>
      <c r="G337" t="s">
        <v>4716</v>
      </c>
      <c r="H337" t="s">
        <v>4774</v>
      </c>
      <c r="I337" t="s">
        <v>4716</v>
      </c>
      <c r="J337" t="s">
        <v>4745</v>
      </c>
      <c r="K337" t="s">
        <v>4775</v>
      </c>
      <c r="L337" t="s">
        <v>5391</v>
      </c>
      <c r="M337">
        <v>10601.63</v>
      </c>
      <c r="N337" t="s">
        <v>4689</v>
      </c>
      <c r="O337" t="s">
        <v>4681</v>
      </c>
      <c r="P337" t="s">
        <v>4692</v>
      </c>
      <c r="Q337">
        <v>23</v>
      </c>
    </row>
    <row r="338" spans="1:17" x14ac:dyDescent="0.3">
      <c r="A338" t="s">
        <v>2116</v>
      </c>
      <c r="B338" t="s">
        <v>5392</v>
      </c>
      <c r="C338">
        <v>24.35</v>
      </c>
      <c r="D338">
        <v>9.08</v>
      </c>
      <c r="E338" t="s">
        <v>4716</v>
      </c>
      <c r="F338" t="s">
        <v>4716</v>
      </c>
      <c r="G338" t="s">
        <v>4716</v>
      </c>
      <c r="H338" t="s">
        <v>4774</v>
      </c>
      <c r="I338" t="s">
        <v>4716</v>
      </c>
      <c r="J338" t="s">
        <v>4744</v>
      </c>
      <c r="K338" t="s">
        <v>4775</v>
      </c>
      <c r="L338" t="s">
        <v>5393</v>
      </c>
      <c r="M338">
        <v>10608.67</v>
      </c>
      <c r="N338" t="s">
        <v>4689</v>
      </c>
      <c r="O338" t="s">
        <v>4689</v>
      </c>
      <c r="P338" t="s">
        <v>4692</v>
      </c>
      <c r="Q338">
        <v>27</v>
      </c>
    </row>
    <row r="339" spans="1:17" x14ac:dyDescent="0.3">
      <c r="A339" t="s">
        <v>2094</v>
      </c>
      <c r="B339" t="s">
        <v>4900</v>
      </c>
      <c r="C339">
        <v>45.51</v>
      </c>
      <c r="D339">
        <v>4.32</v>
      </c>
      <c r="E339" t="s">
        <v>4716</v>
      </c>
      <c r="F339" t="s">
        <v>4716</v>
      </c>
      <c r="G339" t="s">
        <v>4716</v>
      </c>
      <c r="H339" t="s">
        <v>4718</v>
      </c>
      <c r="I339" t="s">
        <v>4716</v>
      </c>
      <c r="J339" t="s">
        <v>4745</v>
      </c>
      <c r="K339" t="s">
        <v>4769</v>
      </c>
      <c r="L339" t="s">
        <v>5394</v>
      </c>
      <c r="M339">
        <v>10719.57</v>
      </c>
      <c r="N339" t="s">
        <v>4689</v>
      </c>
      <c r="O339" t="s">
        <v>4690</v>
      </c>
      <c r="P339" t="s">
        <v>4692</v>
      </c>
      <c r="Q339">
        <v>25</v>
      </c>
    </row>
    <row r="340" spans="1:17" x14ac:dyDescent="0.3">
      <c r="A340" t="s">
        <v>2070</v>
      </c>
      <c r="B340" t="s">
        <v>5395</v>
      </c>
      <c r="C340">
        <v>47.13</v>
      </c>
      <c r="D340">
        <v>4.3099999999999996</v>
      </c>
      <c r="E340" t="s">
        <v>4716</v>
      </c>
      <c r="F340" t="s">
        <v>4716</v>
      </c>
      <c r="G340" t="s">
        <v>4716</v>
      </c>
      <c r="H340" t="s">
        <v>4774</v>
      </c>
      <c r="I340" t="s">
        <v>4716</v>
      </c>
      <c r="J340" t="s">
        <v>4745</v>
      </c>
      <c r="K340" t="s">
        <v>4769</v>
      </c>
      <c r="L340" t="s">
        <v>5396</v>
      </c>
      <c r="M340">
        <v>10886.66</v>
      </c>
      <c r="N340" t="s">
        <v>4689</v>
      </c>
      <c r="O340" t="s">
        <v>4689</v>
      </c>
      <c r="P340" t="s">
        <v>4692</v>
      </c>
      <c r="Q340">
        <v>6</v>
      </c>
    </row>
    <row r="341" spans="1:17" x14ac:dyDescent="0.3">
      <c r="A341" t="s">
        <v>2056</v>
      </c>
      <c r="B341" t="s">
        <v>4900</v>
      </c>
      <c r="C341">
        <v>33.725000000000001</v>
      </c>
      <c r="D341">
        <v>5.51</v>
      </c>
      <c r="E341" t="s">
        <v>4717</v>
      </c>
      <c r="F341" t="s">
        <v>4716</v>
      </c>
      <c r="G341" t="s">
        <v>4716</v>
      </c>
      <c r="H341" t="s">
        <v>4720</v>
      </c>
      <c r="I341" t="s">
        <v>4716</v>
      </c>
      <c r="J341" t="s">
        <v>4745</v>
      </c>
      <c r="K341" t="s">
        <v>4769</v>
      </c>
      <c r="L341" t="s">
        <v>5359</v>
      </c>
      <c r="M341">
        <v>10976.25</v>
      </c>
      <c r="N341" t="s">
        <v>4689</v>
      </c>
      <c r="O341" t="s">
        <v>4681</v>
      </c>
      <c r="P341" t="s">
        <v>4692</v>
      </c>
      <c r="Q341">
        <v>9</v>
      </c>
    </row>
    <row r="342" spans="1:17" x14ac:dyDescent="0.3">
      <c r="A342" t="s">
        <v>2050</v>
      </c>
      <c r="B342" t="s">
        <v>4768</v>
      </c>
      <c r="C342">
        <v>52.37</v>
      </c>
      <c r="D342">
        <v>5.0599999999999996</v>
      </c>
      <c r="E342" t="s">
        <v>4717</v>
      </c>
      <c r="F342" t="s">
        <v>4717</v>
      </c>
      <c r="G342" t="s">
        <v>4716</v>
      </c>
      <c r="H342" t="s">
        <v>4720</v>
      </c>
      <c r="I342" t="s">
        <v>4716</v>
      </c>
      <c r="J342" t="s">
        <v>4745</v>
      </c>
      <c r="K342" t="s">
        <v>4769</v>
      </c>
      <c r="L342" t="s">
        <v>5397</v>
      </c>
      <c r="M342">
        <v>10991.58</v>
      </c>
      <c r="N342" t="s">
        <v>4689</v>
      </c>
      <c r="O342" t="s">
        <v>4689</v>
      </c>
      <c r="P342" t="s">
        <v>4692</v>
      </c>
      <c r="Q342">
        <v>17</v>
      </c>
    </row>
    <row r="343" spans="1:17" x14ac:dyDescent="0.3">
      <c r="A343" t="s">
        <v>2042</v>
      </c>
      <c r="B343" t="s">
        <v>5398</v>
      </c>
      <c r="C343">
        <v>49.45</v>
      </c>
      <c r="D343">
        <v>4.2</v>
      </c>
      <c r="E343" t="s">
        <v>4717</v>
      </c>
      <c r="F343" t="s">
        <v>4716</v>
      </c>
      <c r="G343" t="s">
        <v>4716</v>
      </c>
      <c r="H343" t="s">
        <v>4774</v>
      </c>
      <c r="I343" t="s">
        <v>4716</v>
      </c>
      <c r="J343" t="s">
        <v>4745</v>
      </c>
      <c r="K343" t="s">
        <v>4769</v>
      </c>
      <c r="L343" t="s">
        <v>5399</v>
      </c>
      <c r="M343">
        <v>11028.56</v>
      </c>
      <c r="N343" t="s">
        <v>4689</v>
      </c>
      <c r="O343" t="s">
        <v>4689</v>
      </c>
      <c r="P343" t="s">
        <v>4692</v>
      </c>
      <c r="Q343">
        <v>21</v>
      </c>
    </row>
    <row r="344" spans="1:17" x14ac:dyDescent="0.3">
      <c r="A344" t="s">
        <v>2030</v>
      </c>
      <c r="B344" t="s">
        <v>5400</v>
      </c>
      <c r="C344">
        <v>30.25</v>
      </c>
      <c r="D344">
        <v>10.16</v>
      </c>
      <c r="E344" t="s">
        <v>4716</v>
      </c>
      <c r="F344" t="s">
        <v>4716</v>
      </c>
      <c r="G344" t="s">
        <v>4716</v>
      </c>
      <c r="H344" t="s">
        <v>4774</v>
      </c>
      <c r="I344" t="s">
        <v>4716</v>
      </c>
      <c r="J344" t="s">
        <v>4745</v>
      </c>
      <c r="K344" t="s">
        <v>4775</v>
      </c>
      <c r="L344" t="s">
        <v>5401</v>
      </c>
      <c r="M344">
        <v>11068.77</v>
      </c>
      <c r="N344" t="s">
        <v>4689</v>
      </c>
      <c r="O344" t="s">
        <v>4681</v>
      </c>
      <c r="P344" t="s">
        <v>4692</v>
      </c>
      <c r="Q344">
        <v>9</v>
      </c>
    </row>
    <row r="345" spans="1:17" x14ac:dyDescent="0.3">
      <c r="A345" t="s">
        <v>2024</v>
      </c>
      <c r="B345" t="s">
        <v>5402</v>
      </c>
      <c r="C345">
        <v>26.98</v>
      </c>
      <c r="D345">
        <v>9.81</v>
      </c>
      <c r="E345" t="s">
        <v>4717</v>
      </c>
      <c r="F345" t="s">
        <v>4716</v>
      </c>
      <c r="G345" t="s">
        <v>4716</v>
      </c>
      <c r="H345" t="s">
        <v>4774</v>
      </c>
      <c r="I345" t="s">
        <v>4716</v>
      </c>
      <c r="J345" t="s">
        <v>4746</v>
      </c>
      <c r="K345" t="s">
        <v>4775</v>
      </c>
      <c r="L345" t="s">
        <v>5403</v>
      </c>
      <c r="M345">
        <v>11082.58</v>
      </c>
      <c r="N345" t="s">
        <v>4689</v>
      </c>
      <c r="O345" t="s">
        <v>4681</v>
      </c>
      <c r="P345" t="s">
        <v>4692</v>
      </c>
      <c r="Q345">
        <v>4</v>
      </c>
    </row>
    <row r="346" spans="1:17" x14ac:dyDescent="0.3">
      <c r="A346" t="s">
        <v>1978</v>
      </c>
      <c r="B346" t="s">
        <v>5404</v>
      </c>
      <c r="C346">
        <v>24.91</v>
      </c>
      <c r="D346">
        <v>7.33</v>
      </c>
      <c r="E346" t="s">
        <v>4717</v>
      </c>
      <c r="F346" t="s">
        <v>4716</v>
      </c>
      <c r="G346" t="s">
        <v>4719</v>
      </c>
      <c r="H346" t="s">
        <v>4718</v>
      </c>
      <c r="I346" t="s">
        <v>4716</v>
      </c>
      <c r="J346" t="s">
        <v>4746</v>
      </c>
      <c r="K346" t="s">
        <v>4775</v>
      </c>
      <c r="L346" t="s">
        <v>5405</v>
      </c>
      <c r="M346">
        <v>11312.33</v>
      </c>
      <c r="N346" t="s">
        <v>4689</v>
      </c>
      <c r="O346" t="s">
        <v>4689</v>
      </c>
      <c r="P346" t="s">
        <v>4692</v>
      </c>
      <c r="Q346">
        <v>22</v>
      </c>
    </row>
    <row r="347" spans="1:17" x14ac:dyDescent="0.3">
      <c r="A347" t="s">
        <v>1974</v>
      </c>
      <c r="B347" t="s">
        <v>5406</v>
      </c>
      <c r="C347">
        <v>24.93</v>
      </c>
      <c r="D347">
        <v>9.18</v>
      </c>
      <c r="E347" t="s">
        <v>4717</v>
      </c>
      <c r="F347" t="s">
        <v>4716</v>
      </c>
      <c r="G347" t="s">
        <v>4719</v>
      </c>
      <c r="H347" t="s">
        <v>4718</v>
      </c>
      <c r="I347" t="s">
        <v>4716</v>
      </c>
      <c r="J347" t="s">
        <v>4746</v>
      </c>
      <c r="K347" t="s">
        <v>4775</v>
      </c>
      <c r="L347" t="s">
        <v>5407</v>
      </c>
      <c r="M347">
        <v>11319.12</v>
      </c>
      <c r="N347" t="s">
        <v>4689</v>
      </c>
      <c r="O347" t="s">
        <v>4690</v>
      </c>
      <c r="P347" t="s">
        <v>4692</v>
      </c>
      <c r="Q347">
        <v>11</v>
      </c>
    </row>
    <row r="348" spans="1:17" x14ac:dyDescent="0.3">
      <c r="A348" t="s">
        <v>1972</v>
      </c>
      <c r="B348" t="s">
        <v>5408</v>
      </c>
      <c r="C348">
        <v>54.47</v>
      </c>
      <c r="D348">
        <v>7.48</v>
      </c>
      <c r="E348" t="s">
        <v>4716</v>
      </c>
      <c r="F348" t="s">
        <v>4716</v>
      </c>
      <c r="G348" t="s">
        <v>4716</v>
      </c>
      <c r="H348" t="s">
        <v>4774</v>
      </c>
      <c r="I348" t="s">
        <v>4716</v>
      </c>
      <c r="J348" t="s">
        <v>4745</v>
      </c>
      <c r="K348" t="s">
        <v>4775</v>
      </c>
      <c r="L348" t="s">
        <v>5409</v>
      </c>
      <c r="M348">
        <v>11321.49</v>
      </c>
      <c r="N348" t="s">
        <v>4689</v>
      </c>
      <c r="O348" t="s">
        <v>4689</v>
      </c>
      <c r="P348" t="s">
        <v>4692</v>
      </c>
      <c r="Q348">
        <v>20</v>
      </c>
    </row>
    <row r="349" spans="1:17" x14ac:dyDescent="0.3">
      <c r="A349" t="s">
        <v>1964</v>
      </c>
      <c r="B349" t="s">
        <v>5410</v>
      </c>
      <c r="C349">
        <v>31.54</v>
      </c>
      <c r="D349">
        <v>6.72</v>
      </c>
      <c r="E349" t="s">
        <v>4716</v>
      </c>
      <c r="F349" t="s">
        <v>4716</v>
      </c>
      <c r="G349" t="s">
        <v>4716</v>
      </c>
      <c r="H349" t="s">
        <v>4774</v>
      </c>
      <c r="I349" t="s">
        <v>4716</v>
      </c>
      <c r="J349" t="s">
        <v>4745</v>
      </c>
      <c r="K349" t="s">
        <v>4775</v>
      </c>
      <c r="L349" t="s">
        <v>5411</v>
      </c>
      <c r="M349">
        <v>11353.23</v>
      </c>
      <c r="N349" t="s">
        <v>4689</v>
      </c>
      <c r="O349" t="s">
        <v>4690</v>
      </c>
      <c r="P349" t="s">
        <v>4692</v>
      </c>
      <c r="Q349">
        <v>29</v>
      </c>
    </row>
    <row r="350" spans="1:17" x14ac:dyDescent="0.3">
      <c r="A350" t="s">
        <v>1962</v>
      </c>
      <c r="B350" t="s">
        <v>5412</v>
      </c>
      <c r="C350">
        <v>34.01</v>
      </c>
      <c r="D350">
        <v>11.3</v>
      </c>
      <c r="E350" t="s">
        <v>4716</v>
      </c>
      <c r="F350" t="s">
        <v>4716</v>
      </c>
      <c r="G350" t="s">
        <v>4716</v>
      </c>
      <c r="H350" t="s">
        <v>4774</v>
      </c>
      <c r="I350" t="s">
        <v>4716</v>
      </c>
      <c r="J350" t="s">
        <v>4745</v>
      </c>
      <c r="K350" t="s">
        <v>4775</v>
      </c>
      <c r="L350" t="s">
        <v>5413</v>
      </c>
      <c r="M350">
        <v>11356.66</v>
      </c>
      <c r="N350" t="s">
        <v>4689</v>
      </c>
      <c r="O350" t="s">
        <v>4689</v>
      </c>
      <c r="P350" t="s">
        <v>4692</v>
      </c>
      <c r="Q350">
        <v>26</v>
      </c>
    </row>
    <row r="351" spans="1:17" x14ac:dyDescent="0.3">
      <c r="A351" t="s">
        <v>1932</v>
      </c>
      <c r="B351" t="s">
        <v>5414</v>
      </c>
      <c r="C351">
        <v>25.65</v>
      </c>
      <c r="D351">
        <v>4.05</v>
      </c>
      <c r="E351" t="s">
        <v>4717</v>
      </c>
      <c r="F351" t="s">
        <v>4716</v>
      </c>
      <c r="G351" t="s">
        <v>4716</v>
      </c>
      <c r="H351" t="s">
        <v>4720</v>
      </c>
      <c r="I351" t="s">
        <v>4716</v>
      </c>
      <c r="J351" t="s">
        <v>4746</v>
      </c>
      <c r="K351" t="s">
        <v>4769</v>
      </c>
      <c r="L351" t="s">
        <v>5415</v>
      </c>
      <c r="M351">
        <v>11454.02</v>
      </c>
      <c r="N351" t="s">
        <v>4689</v>
      </c>
      <c r="O351" t="s">
        <v>4690</v>
      </c>
      <c r="P351" t="s">
        <v>4692</v>
      </c>
      <c r="Q351">
        <v>14</v>
      </c>
    </row>
    <row r="352" spans="1:17" x14ac:dyDescent="0.3">
      <c r="A352" t="s">
        <v>1920</v>
      </c>
      <c r="B352" t="s">
        <v>5323</v>
      </c>
      <c r="C352">
        <v>30</v>
      </c>
      <c r="D352">
        <v>5.61</v>
      </c>
      <c r="E352" t="s">
        <v>4717</v>
      </c>
      <c r="F352" t="s">
        <v>4716</v>
      </c>
      <c r="G352" t="s">
        <v>4719</v>
      </c>
      <c r="H352" t="s">
        <v>4718</v>
      </c>
      <c r="I352" t="s">
        <v>4716</v>
      </c>
      <c r="J352" t="s">
        <v>4745</v>
      </c>
      <c r="K352" t="s">
        <v>4769</v>
      </c>
      <c r="L352" t="s">
        <v>5416</v>
      </c>
      <c r="M352">
        <v>11497.69</v>
      </c>
      <c r="N352" t="s">
        <v>4689</v>
      </c>
      <c r="O352" t="s">
        <v>4690</v>
      </c>
      <c r="P352" t="s">
        <v>4692</v>
      </c>
      <c r="Q352">
        <v>11</v>
      </c>
    </row>
    <row r="353" spans="1:17" x14ac:dyDescent="0.3">
      <c r="A353" t="s">
        <v>1910</v>
      </c>
      <c r="B353" t="s">
        <v>5417</v>
      </c>
      <c r="C353">
        <v>31.24</v>
      </c>
      <c r="D353">
        <v>7.42</v>
      </c>
      <c r="E353" t="s">
        <v>4717</v>
      </c>
      <c r="F353" t="s">
        <v>4716</v>
      </c>
      <c r="G353" t="s">
        <v>4716</v>
      </c>
      <c r="H353" t="s">
        <v>4720</v>
      </c>
      <c r="I353" t="s">
        <v>4716</v>
      </c>
      <c r="J353" t="s">
        <v>4745</v>
      </c>
      <c r="K353" t="s">
        <v>4775</v>
      </c>
      <c r="L353" t="s">
        <v>5418</v>
      </c>
      <c r="M353">
        <v>11530.12</v>
      </c>
      <c r="N353" t="s">
        <v>4689</v>
      </c>
      <c r="O353" t="s">
        <v>4690</v>
      </c>
      <c r="P353" t="s">
        <v>4692</v>
      </c>
      <c r="Q353">
        <v>23</v>
      </c>
    </row>
    <row r="354" spans="1:17" x14ac:dyDescent="0.3">
      <c r="A354" t="s">
        <v>1904</v>
      </c>
      <c r="B354" t="s">
        <v>5419</v>
      </c>
      <c r="C354">
        <v>31.64</v>
      </c>
      <c r="D354">
        <v>7.91</v>
      </c>
      <c r="E354" t="s">
        <v>4716</v>
      </c>
      <c r="F354" t="s">
        <v>4716</v>
      </c>
      <c r="G354" t="s">
        <v>4716</v>
      </c>
      <c r="H354" t="s">
        <v>4774</v>
      </c>
      <c r="I354" t="s">
        <v>4716</v>
      </c>
      <c r="J354" t="s">
        <v>4745</v>
      </c>
      <c r="K354" t="s">
        <v>4775</v>
      </c>
      <c r="L354" t="s">
        <v>5420</v>
      </c>
      <c r="M354">
        <v>11540.25</v>
      </c>
      <c r="N354" t="s">
        <v>4689</v>
      </c>
      <c r="O354" t="s">
        <v>4690</v>
      </c>
      <c r="P354" t="s">
        <v>4692</v>
      </c>
      <c r="Q354">
        <v>1</v>
      </c>
    </row>
    <row r="355" spans="1:17" x14ac:dyDescent="0.3">
      <c r="A355" t="s">
        <v>1872</v>
      </c>
      <c r="B355" t="s">
        <v>5421</v>
      </c>
      <c r="C355">
        <v>28.594999999999999</v>
      </c>
      <c r="D355">
        <v>4.68</v>
      </c>
      <c r="E355" t="s">
        <v>4717</v>
      </c>
      <c r="F355" t="s">
        <v>4716</v>
      </c>
      <c r="G355" t="s">
        <v>4716</v>
      </c>
      <c r="H355" t="s">
        <v>4718</v>
      </c>
      <c r="I355" t="s">
        <v>4716</v>
      </c>
      <c r="J355" t="s">
        <v>4746</v>
      </c>
      <c r="K355" t="s">
        <v>4769</v>
      </c>
      <c r="L355" t="s">
        <v>5422</v>
      </c>
      <c r="M355">
        <v>11735.88</v>
      </c>
      <c r="N355" t="s">
        <v>4689</v>
      </c>
      <c r="O355" t="s">
        <v>4690</v>
      </c>
      <c r="P355" t="s">
        <v>4692</v>
      </c>
      <c r="Q355">
        <v>9</v>
      </c>
    </row>
    <row r="356" spans="1:17" x14ac:dyDescent="0.3">
      <c r="A356" t="s">
        <v>1864</v>
      </c>
      <c r="B356" t="s">
        <v>5423</v>
      </c>
      <c r="C356">
        <v>34.39</v>
      </c>
      <c r="D356">
        <v>6.28</v>
      </c>
      <c r="E356" t="s">
        <v>4717</v>
      </c>
      <c r="F356" t="s">
        <v>4716</v>
      </c>
      <c r="G356" t="s">
        <v>4716</v>
      </c>
      <c r="H356" t="s">
        <v>4718</v>
      </c>
      <c r="I356" t="s">
        <v>4716</v>
      </c>
      <c r="J356" t="s">
        <v>4745</v>
      </c>
      <c r="K356" t="s">
        <v>4766</v>
      </c>
      <c r="L356" t="s">
        <v>5424</v>
      </c>
      <c r="M356">
        <v>11743.93</v>
      </c>
      <c r="N356" t="s">
        <v>4689</v>
      </c>
      <c r="O356" t="s">
        <v>4690</v>
      </c>
      <c r="P356" t="s">
        <v>4692</v>
      </c>
      <c r="Q356">
        <v>2</v>
      </c>
    </row>
    <row r="357" spans="1:17" x14ac:dyDescent="0.3">
      <c r="A357" t="s">
        <v>1856</v>
      </c>
      <c r="B357" t="s">
        <v>5425</v>
      </c>
      <c r="C357">
        <v>23.18</v>
      </c>
      <c r="D357">
        <v>8.31</v>
      </c>
      <c r="E357" t="s">
        <v>4716</v>
      </c>
      <c r="F357" t="s">
        <v>4716</v>
      </c>
      <c r="G357" t="s">
        <v>4716</v>
      </c>
      <c r="H357" t="s">
        <v>4774</v>
      </c>
      <c r="I357" t="s">
        <v>4716</v>
      </c>
      <c r="J357" t="s">
        <v>4744</v>
      </c>
      <c r="K357" t="s">
        <v>4775</v>
      </c>
      <c r="L357" t="s">
        <v>5426</v>
      </c>
      <c r="M357">
        <v>11830.61</v>
      </c>
      <c r="N357" t="s">
        <v>4689</v>
      </c>
      <c r="O357" t="s">
        <v>4690</v>
      </c>
      <c r="P357" t="s">
        <v>4692</v>
      </c>
      <c r="Q357">
        <v>3</v>
      </c>
    </row>
    <row r="358" spans="1:17" x14ac:dyDescent="0.3">
      <c r="A358" t="s">
        <v>1850</v>
      </c>
      <c r="B358" t="s">
        <v>5427</v>
      </c>
      <c r="C358">
        <v>30.495000000000001</v>
      </c>
      <c r="D358">
        <v>8.68</v>
      </c>
      <c r="E358" t="s">
        <v>4716</v>
      </c>
      <c r="F358" t="s">
        <v>4716</v>
      </c>
      <c r="G358" t="s">
        <v>4716</v>
      </c>
      <c r="H358" t="s">
        <v>4774</v>
      </c>
      <c r="I358" t="s">
        <v>4716</v>
      </c>
      <c r="J358" t="s">
        <v>4745</v>
      </c>
      <c r="K358" t="s">
        <v>4775</v>
      </c>
      <c r="L358" t="s">
        <v>5428</v>
      </c>
      <c r="M358">
        <v>11840.78</v>
      </c>
      <c r="N358" t="s">
        <v>4689</v>
      </c>
      <c r="O358" t="s">
        <v>4681</v>
      </c>
      <c r="P358" t="s">
        <v>4692</v>
      </c>
      <c r="Q358">
        <v>25</v>
      </c>
    </row>
    <row r="359" spans="1:17" x14ac:dyDescent="0.3">
      <c r="A359" t="s">
        <v>1846</v>
      </c>
      <c r="B359" t="s">
        <v>5429</v>
      </c>
      <c r="C359">
        <v>31.824999999999999</v>
      </c>
      <c r="D359">
        <v>8.1300000000000008</v>
      </c>
      <c r="E359" t="s">
        <v>4716</v>
      </c>
      <c r="F359" t="s">
        <v>4716</v>
      </c>
      <c r="G359" t="s">
        <v>4716</v>
      </c>
      <c r="H359" t="s">
        <v>4774</v>
      </c>
      <c r="I359" t="s">
        <v>4716</v>
      </c>
      <c r="J359" t="s">
        <v>4745</v>
      </c>
      <c r="K359" t="s">
        <v>4775</v>
      </c>
      <c r="L359" t="s">
        <v>5430</v>
      </c>
      <c r="M359">
        <v>11842.62</v>
      </c>
      <c r="N359" t="s">
        <v>4689</v>
      </c>
      <c r="O359" t="s">
        <v>4689</v>
      </c>
      <c r="P359" t="s">
        <v>4692</v>
      </c>
      <c r="Q359">
        <v>10</v>
      </c>
    </row>
    <row r="360" spans="1:17" x14ac:dyDescent="0.3">
      <c r="A360" t="s">
        <v>1812</v>
      </c>
      <c r="B360" t="s">
        <v>5431</v>
      </c>
      <c r="C360">
        <v>49.64</v>
      </c>
      <c r="D360">
        <v>4.76</v>
      </c>
      <c r="E360" t="s">
        <v>4716</v>
      </c>
      <c r="F360" t="s">
        <v>4716</v>
      </c>
      <c r="G360" t="s">
        <v>4719</v>
      </c>
      <c r="H360" t="s">
        <v>4718</v>
      </c>
      <c r="I360" t="s">
        <v>4716</v>
      </c>
      <c r="J360" t="s">
        <v>4745</v>
      </c>
      <c r="K360" t="s">
        <v>4769</v>
      </c>
      <c r="L360" t="s">
        <v>5432</v>
      </c>
      <c r="M360">
        <v>11994.89</v>
      </c>
      <c r="N360" t="s">
        <v>4689</v>
      </c>
      <c r="O360" t="s">
        <v>4681</v>
      </c>
      <c r="P360" t="s">
        <v>4692</v>
      </c>
      <c r="Q360">
        <v>12</v>
      </c>
    </row>
    <row r="361" spans="1:17" x14ac:dyDescent="0.3">
      <c r="A361" t="s">
        <v>1790</v>
      </c>
      <c r="B361" t="s">
        <v>5433</v>
      </c>
      <c r="C361">
        <v>25.46</v>
      </c>
      <c r="D361">
        <v>11.52</v>
      </c>
      <c r="E361" t="s">
        <v>4717</v>
      </c>
      <c r="F361" t="s">
        <v>4716</v>
      </c>
      <c r="G361" t="s">
        <v>4719</v>
      </c>
      <c r="H361" t="s">
        <v>4718</v>
      </c>
      <c r="I361" t="s">
        <v>4716</v>
      </c>
      <c r="J361" t="s">
        <v>4746</v>
      </c>
      <c r="K361" t="s">
        <v>4775</v>
      </c>
      <c r="L361" t="s">
        <v>5434</v>
      </c>
      <c r="M361">
        <v>12124.99</v>
      </c>
      <c r="N361" t="s">
        <v>4689</v>
      </c>
      <c r="O361" t="s">
        <v>4690</v>
      </c>
      <c r="P361" t="s">
        <v>4692</v>
      </c>
      <c r="Q361">
        <v>20</v>
      </c>
    </row>
    <row r="362" spans="1:17" x14ac:dyDescent="0.3">
      <c r="A362" t="s">
        <v>1788</v>
      </c>
      <c r="B362" t="s">
        <v>4837</v>
      </c>
      <c r="C362">
        <v>28.785</v>
      </c>
      <c r="D362">
        <v>9.1</v>
      </c>
      <c r="E362" t="s">
        <v>4717</v>
      </c>
      <c r="F362" t="s">
        <v>4716</v>
      </c>
      <c r="G362" t="s">
        <v>4719</v>
      </c>
      <c r="H362" t="s">
        <v>4718</v>
      </c>
      <c r="I362" t="s">
        <v>4716</v>
      </c>
      <c r="J362" t="s">
        <v>4746</v>
      </c>
      <c r="K362" t="s">
        <v>4775</v>
      </c>
      <c r="L362" t="s">
        <v>5435</v>
      </c>
      <c r="M362">
        <v>12129.61</v>
      </c>
      <c r="N362" t="s">
        <v>4689</v>
      </c>
      <c r="O362" t="s">
        <v>4690</v>
      </c>
      <c r="P362" t="s">
        <v>4692</v>
      </c>
      <c r="Q362">
        <v>4</v>
      </c>
    </row>
    <row r="363" spans="1:17" x14ac:dyDescent="0.3">
      <c r="A363" t="s">
        <v>1784</v>
      </c>
      <c r="B363" t="s">
        <v>5436</v>
      </c>
      <c r="C363">
        <v>36.06</v>
      </c>
      <c r="D363">
        <v>8.83</v>
      </c>
      <c r="E363" t="s">
        <v>4716</v>
      </c>
      <c r="F363" t="s">
        <v>4716</v>
      </c>
      <c r="G363" t="s">
        <v>4716</v>
      </c>
      <c r="H363" t="s">
        <v>4774</v>
      </c>
      <c r="I363" t="s">
        <v>4716</v>
      </c>
      <c r="J363" t="s">
        <v>4745</v>
      </c>
      <c r="K363" t="s">
        <v>4775</v>
      </c>
      <c r="L363" t="s">
        <v>5437</v>
      </c>
      <c r="M363">
        <v>12137.6</v>
      </c>
      <c r="N363" t="s">
        <v>4689</v>
      </c>
      <c r="O363" t="s">
        <v>4689</v>
      </c>
      <c r="P363" t="s">
        <v>4692</v>
      </c>
      <c r="Q363">
        <v>16</v>
      </c>
    </row>
    <row r="364" spans="1:17" x14ac:dyDescent="0.3">
      <c r="A364" t="s">
        <v>1772</v>
      </c>
      <c r="B364" t="s">
        <v>5438</v>
      </c>
      <c r="C364">
        <v>27.17</v>
      </c>
      <c r="D364">
        <v>5.84</v>
      </c>
      <c r="E364" t="s">
        <v>4717</v>
      </c>
      <c r="F364" t="s">
        <v>4716</v>
      </c>
      <c r="G364" t="s">
        <v>4716</v>
      </c>
      <c r="H364" t="s">
        <v>4718</v>
      </c>
      <c r="I364" t="s">
        <v>4716</v>
      </c>
      <c r="J364" t="s">
        <v>4746</v>
      </c>
      <c r="K364" t="s">
        <v>4766</v>
      </c>
      <c r="L364" t="s">
        <v>5439</v>
      </c>
      <c r="M364">
        <v>12222.9</v>
      </c>
      <c r="N364" t="s">
        <v>4689</v>
      </c>
      <c r="O364" t="s">
        <v>4681</v>
      </c>
      <c r="P364" t="s">
        <v>4692</v>
      </c>
      <c r="Q364">
        <v>20</v>
      </c>
    </row>
    <row r="365" spans="1:17" x14ac:dyDescent="0.3">
      <c r="A365" t="s">
        <v>1770</v>
      </c>
      <c r="B365" t="s">
        <v>5440</v>
      </c>
      <c r="C365">
        <v>28.215</v>
      </c>
      <c r="D365">
        <v>6.29</v>
      </c>
      <c r="E365" t="s">
        <v>4717</v>
      </c>
      <c r="F365" t="s">
        <v>4716</v>
      </c>
      <c r="G365" t="s">
        <v>4716</v>
      </c>
      <c r="H365" t="s">
        <v>4718</v>
      </c>
      <c r="I365" t="s">
        <v>4716</v>
      </c>
      <c r="J365" t="s">
        <v>4746</v>
      </c>
      <c r="K365" t="s">
        <v>4766</v>
      </c>
      <c r="L365" t="s">
        <v>5441</v>
      </c>
      <c r="M365">
        <v>12224.35</v>
      </c>
      <c r="N365" t="s">
        <v>4689</v>
      </c>
      <c r="O365" t="s">
        <v>4690</v>
      </c>
      <c r="P365" t="s">
        <v>4692</v>
      </c>
      <c r="Q365">
        <v>2</v>
      </c>
    </row>
    <row r="366" spans="1:17" x14ac:dyDescent="0.3">
      <c r="A366" t="s">
        <v>1768</v>
      </c>
      <c r="B366" t="s">
        <v>5442</v>
      </c>
      <c r="C366">
        <v>33.44</v>
      </c>
      <c r="D366">
        <v>5.9</v>
      </c>
      <c r="E366" t="s">
        <v>4717</v>
      </c>
      <c r="F366" t="s">
        <v>4716</v>
      </c>
      <c r="G366" t="s">
        <v>4716</v>
      </c>
      <c r="H366" t="s">
        <v>4718</v>
      </c>
      <c r="I366" t="s">
        <v>4716</v>
      </c>
      <c r="J366" t="s">
        <v>4745</v>
      </c>
      <c r="K366" t="s">
        <v>4766</v>
      </c>
      <c r="L366" t="s">
        <v>5443</v>
      </c>
      <c r="M366">
        <v>12231.61</v>
      </c>
      <c r="N366" t="s">
        <v>4689</v>
      </c>
      <c r="O366" t="s">
        <v>4689</v>
      </c>
      <c r="P366" t="s">
        <v>4692</v>
      </c>
      <c r="Q366">
        <v>24</v>
      </c>
    </row>
    <row r="367" spans="1:17" x14ac:dyDescent="0.3">
      <c r="A367" t="s">
        <v>1764</v>
      </c>
      <c r="B367" t="s">
        <v>5444</v>
      </c>
      <c r="C367">
        <v>36.479999999999997</v>
      </c>
      <c r="D367">
        <v>5.05</v>
      </c>
      <c r="E367" t="s">
        <v>4717</v>
      </c>
      <c r="F367" t="s">
        <v>4716</v>
      </c>
      <c r="G367" t="s">
        <v>4716</v>
      </c>
      <c r="H367" t="s">
        <v>4718</v>
      </c>
      <c r="I367" t="s">
        <v>4716</v>
      </c>
      <c r="J367" t="s">
        <v>4745</v>
      </c>
      <c r="K367" t="s">
        <v>4769</v>
      </c>
      <c r="L367" t="s">
        <v>5445</v>
      </c>
      <c r="M367">
        <v>12235.84</v>
      </c>
      <c r="N367" t="s">
        <v>4689</v>
      </c>
      <c r="O367" t="s">
        <v>4689</v>
      </c>
      <c r="P367" t="s">
        <v>4692</v>
      </c>
      <c r="Q367">
        <v>15</v>
      </c>
    </row>
    <row r="368" spans="1:17" x14ac:dyDescent="0.3">
      <c r="A368" t="s">
        <v>1762</v>
      </c>
      <c r="B368" t="s">
        <v>5446</v>
      </c>
      <c r="C368">
        <v>29.91</v>
      </c>
      <c r="D368">
        <v>5.55</v>
      </c>
      <c r="E368" t="s">
        <v>4717</v>
      </c>
      <c r="F368" t="s">
        <v>4716</v>
      </c>
      <c r="G368" t="s">
        <v>4716</v>
      </c>
      <c r="H368" t="s">
        <v>4720</v>
      </c>
      <c r="I368" t="s">
        <v>4716</v>
      </c>
      <c r="J368" t="s">
        <v>4745</v>
      </c>
      <c r="K368" t="s">
        <v>4769</v>
      </c>
      <c r="L368" t="s">
        <v>5447</v>
      </c>
      <c r="M368">
        <v>12237.73</v>
      </c>
      <c r="N368" t="s">
        <v>4689</v>
      </c>
      <c r="O368" t="s">
        <v>4689</v>
      </c>
      <c r="P368" t="s">
        <v>4692</v>
      </c>
      <c r="Q368">
        <v>29</v>
      </c>
    </row>
    <row r="369" spans="1:17" x14ac:dyDescent="0.3">
      <c r="A369" t="s">
        <v>1758</v>
      </c>
      <c r="B369" t="s">
        <v>5448</v>
      </c>
      <c r="C369">
        <v>35.99</v>
      </c>
      <c r="D369">
        <v>11.11</v>
      </c>
      <c r="E369" t="s">
        <v>4716</v>
      </c>
      <c r="F369" t="s">
        <v>4716</v>
      </c>
      <c r="G369" t="s">
        <v>4716</v>
      </c>
      <c r="H369" t="s">
        <v>4774</v>
      </c>
      <c r="I369" t="s">
        <v>4716</v>
      </c>
      <c r="J369" t="s">
        <v>4745</v>
      </c>
      <c r="K369" t="s">
        <v>4775</v>
      </c>
      <c r="L369" t="s">
        <v>5449</v>
      </c>
      <c r="M369">
        <v>12245.17</v>
      </c>
      <c r="N369" t="s">
        <v>4689</v>
      </c>
      <c r="O369" t="s">
        <v>4690</v>
      </c>
      <c r="P369" t="s">
        <v>4692</v>
      </c>
      <c r="Q369">
        <v>23</v>
      </c>
    </row>
    <row r="370" spans="1:17" x14ac:dyDescent="0.3">
      <c r="A370" t="s">
        <v>1722</v>
      </c>
      <c r="B370" t="s">
        <v>5450</v>
      </c>
      <c r="C370">
        <v>52.89</v>
      </c>
      <c r="D370">
        <v>4.96</v>
      </c>
      <c r="E370" t="s">
        <v>4717</v>
      </c>
      <c r="F370" t="s">
        <v>4716</v>
      </c>
      <c r="G370" t="s">
        <v>4716</v>
      </c>
      <c r="H370" t="s">
        <v>4718</v>
      </c>
      <c r="I370" t="s">
        <v>4716</v>
      </c>
      <c r="J370" t="s">
        <v>4745</v>
      </c>
      <c r="K370" t="s">
        <v>4769</v>
      </c>
      <c r="L370" t="s">
        <v>5451</v>
      </c>
      <c r="M370">
        <v>12452.25</v>
      </c>
      <c r="N370" t="s">
        <v>4689</v>
      </c>
      <c r="O370" t="s">
        <v>4689</v>
      </c>
      <c r="P370" t="s">
        <v>4692</v>
      </c>
      <c r="Q370">
        <v>9</v>
      </c>
    </row>
    <row r="371" spans="1:17" x14ac:dyDescent="0.3">
      <c r="A371" t="s">
        <v>1712</v>
      </c>
      <c r="B371" t="s">
        <v>5452</v>
      </c>
      <c r="C371">
        <v>31.07</v>
      </c>
      <c r="D371">
        <v>4.62</v>
      </c>
      <c r="E371" t="s">
        <v>4717</v>
      </c>
      <c r="F371" t="s">
        <v>4716</v>
      </c>
      <c r="G371" t="s">
        <v>4716</v>
      </c>
      <c r="H371" t="s">
        <v>4720</v>
      </c>
      <c r="I371" t="s">
        <v>4716</v>
      </c>
      <c r="J371" t="s">
        <v>4745</v>
      </c>
      <c r="K371" t="s">
        <v>4769</v>
      </c>
      <c r="L371" t="s">
        <v>5453</v>
      </c>
      <c r="M371">
        <v>12499.88</v>
      </c>
      <c r="N371" t="s">
        <v>4689</v>
      </c>
      <c r="O371" t="s">
        <v>4681</v>
      </c>
      <c r="P371" t="s">
        <v>4692</v>
      </c>
      <c r="Q371">
        <v>12</v>
      </c>
    </row>
    <row r="372" spans="1:17" x14ac:dyDescent="0.3">
      <c r="A372" t="s">
        <v>1710</v>
      </c>
      <c r="B372" t="s">
        <v>5454</v>
      </c>
      <c r="C372">
        <v>24.32</v>
      </c>
      <c r="D372">
        <v>7.48</v>
      </c>
      <c r="E372" t="s">
        <v>4716</v>
      </c>
      <c r="F372" t="s">
        <v>4716</v>
      </c>
      <c r="G372" t="s">
        <v>4716</v>
      </c>
      <c r="H372" t="s">
        <v>4774</v>
      </c>
      <c r="I372" t="s">
        <v>4716</v>
      </c>
      <c r="J372" t="s">
        <v>4744</v>
      </c>
      <c r="K372" t="s">
        <v>4775</v>
      </c>
      <c r="L372" t="s">
        <v>5455</v>
      </c>
      <c r="M372">
        <v>12523.6</v>
      </c>
      <c r="N372" t="s">
        <v>4689</v>
      </c>
      <c r="O372" t="s">
        <v>4689</v>
      </c>
      <c r="P372" t="s">
        <v>4692</v>
      </c>
      <c r="Q372">
        <v>16</v>
      </c>
    </row>
    <row r="373" spans="1:17" x14ac:dyDescent="0.3">
      <c r="A373" t="s">
        <v>1696</v>
      </c>
      <c r="B373" t="s">
        <v>5171</v>
      </c>
      <c r="C373">
        <v>31.35</v>
      </c>
      <c r="D373">
        <v>11</v>
      </c>
      <c r="E373" t="s">
        <v>4717</v>
      </c>
      <c r="F373" t="s">
        <v>4716</v>
      </c>
      <c r="G373" t="s">
        <v>4719</v>
      </c>
      <c r="H373" t="s">
        <v>4718</v>
      </c>
      <c r="I373" t="s">
        <v>4716</v>
      </c>
      <c r="J373" t="s">
        <v>4745</v>
      </c>
      <c r="K373" t="s">
        <v>4775</v>
      </c>
      <c r="L373" t="s">
        <v>5456</v>
      </c>
      <c r="M373">
        <v>12622.18</v>
      </c>
      <c r="N373" t="s">
        <v>4689</v>
      </c>
      <c r="O373" t="s">
        <v>4690</v>
      </c>
      <c r="P373" t="s">
        <v>4692</v>
      </c>
      <c r="Q373">
        <v>19</v>
      </c>
    </row>
    <row r="374" spans="1:17" x14ac:dyDescent="0.3">
      <c r="A374" t="s">
        <v>1694</v>
      </c>
      <c r="B374" t="s">
        <v>5457</v>
      </c>
      <c r="C374">
        <v>34.08</v>
      </c>
      <c r="D374">
        <v>7.58</v>
      </c>
      <c r="E374" t="s">
        <v>4717</v>
      </c>
      <c r="F374" t="s">
        <v>4716</v>
      </c>
      <c r="G374" t="s">
        <v>4716</v>
      </c>
      <c r="H374" t="s">
        <v>4720</v>
      </c>
      <c r="I374" t="s">
        <v>4716</v>
      </c>
      <c r="J374" t="s">
        <v>4745</v>
      </c>
      <c r="K374" t="s">
        <v>4775</v>
      </c>
      <c r="L374" t="s">
        <v>5458</v>
      </c>
      <c r="M374">
        <v>12624.74</v>
      </c>
      <c r="N374" t="s">
        <v>4689</v>
      </c>
      <c r="O374" t="s">
        <v>4690</v>
      </c>
      <c r="P374" t="s">
        <v>4692</v>
      </c>
      <c r="Q374">
        <v>28</v>
      </c>
    </row>
    <row r="375" spans="1:17" x14ac:dyDescent="0.3">
      <c r="A375" t="s">
        <v>1646</v>
      </c>
      <c r="B375" t="s">
        <v>4986</v>
      </c>
      <c r="C375">
        <v>52.54</v>
      </c>
      <c r="D375">
        <v>5.12</v>
      </c>
      <c r="E375" t="s">
        <v>4716</v>
      </c>
      <c r="F375" t="s">
        <v>4716</v>
      </c>
      <c r="G375" t="s">
        <v>4719</v>
      </c>
      <c r="H375" t="s">
        <v>4718</v>
      </c>
      <c r="I375" t="s">
        <v>4716</v>
      </c>
      <c r="J375" t="s">
        <v>4745</v>
      </c>
      <c r="K375" t="s">
        <v>4769</v>
      </c>
      <c r="L375" t="s">
        <v>5459</v>
      </c>
      <c r="M375">
        <v>12847.24</v>
      </c>
      <c r="N375" t="s">
        <v>4689</v>
      </c>
      <c r="O375" t="s">
        <v>4681</v>
      </c>
      <c r="P375" t="s">
        <v>4692</v>
      </c>
      <c r="Q375">
        <v>27</v>
      </c>
    </row>
    <row r="376" spans="1:17" x14ac:dyDescent="0.3">
      <c r="A376" t="s">
        <v>1644</v>
      </c>
      <c r="B376" t="s">
        <v>5460</v>
      </c>
      <c r="C376">
        <v>37.409999999999997</v>
      </c>
      <c r="D376">
        <v>7.21</v>
      </c>
      <c r="E376" t="s">
        <v>4716</v>
      </c>
      <c r="F376" t="s">
        <v>4716</v>
      </c>
      <c r="G376" t="s">
        <v>4716</v>
      </c>
      <c r="H376" t="s">
        <v>4720</v>
      </c>
      <c r="I376" t="s">
        <v>4716</v>
      </c>
      <c r="J376" t="s">
        <v>4745</v>
      </c>
      <c r="K376" t="s">
        <v>4775</v>
      </c>
      <c r="L376" t="s">
        <v>5461</v>
      </c>
      <c r="M376">
        <v>12852.37</v>
      </c>
      <c r="N376" t="s">
        <v>4689</v>
      </c>
      <c r="O376" t="s">
        <v>4690</v>
      </c>
      <c r="P376" t="s">
        <v>4692</v>
      </c>
      <c r="Q376">
        <v>22</v>
      </c>
    </row>
    <row r="377" spans="1:17" x14ac:dyDescent="0.3">
      <c r="A377" t="s">
        <v>1628</v>
      </c>
      <c r="B377" t="s">
        <v>5462</v>
      </c>
      <c r="C377">
        <v>38.380000000000003</v>
      </c>
      <c r="D377">
        <v>8.26</v>
      </c>
      <c r="E377" t="s">
        <v>4717</v>
      </c>
      <c r="F377" t="s">
        <v>4716</v>
      </c>
      <c r="G377" t="s">
        <v>4716</v>
      </c>
      <c r="H377" t="s">
        <v>4720</v>
      </c>
      <c r="I377" t="s">
        <v>4716</v>
      </c>
      <c r="J377" t="s">
        <v>4745</v>
      </c>
      <c r="K377" t="s">
        <v>4775</v>
      </c>
      <c r="L377" t="s">
        <v>5463</v>
      </c>
      <c r="M377">
        <v>12950.07</v>
      </c>
      <c r="N377" t="s">
        <v>4689</v>
      </c>
      <c r="O377" t="s">
        <v>4690</v>
      </c>
      <c r="P377" t="s">
        <v>4692</v>
      </c>
      <c r="Q377">
        <v>20</v>
      </c>
    </row>
    <row r="378" spans="1:17" x14ac:dyDescent="0.3">
      <c r="A378" t="s">
        <v>1614</v>
      </c>
      <c r="B378" t="s">
        <v>5464</v>
      </c>
      <c r="C378">
        <v>29.53</v>
      </c>
      <c r="D378">
        <v>10.64</v>
      </c>
      <c r="E378" t="s">
        <v>4716</v>
      </c>
      <c r="F378" t="s">
        <v>4716</v>
      </c>
      <c r="G378" t="s">
        <v>4716</v>
      </c>
      <c r="H378" t="s">
        <v>4774</v>
      </c>
      <c r="I378" t="s">
        <v>4716</v>
      </c>
      <c r="J378" t="s">
        <v>4746</v>
      </c>
      <c r="K378" t="s">
        <v>4775</v>
      </c>
      <c r="L378" t="s">
        <v>5465</v>
      </c>
      <c r="M378">
        <v>13004.95</v>
      </c>
      <c r="N378" t="s">
        <v>4689</v>
      </c>
      <c r="O378" t="s">
        <v>4690</v>
      </c>
      <c r="P378" t="s">
        <v>4692</v>
      </c>
      <c r="Q378">
        <v>24</v>
      </c>
    </row>
    <row r="379" spans="1:17" x14ac:dyDescent="0.3">
      <c r="A379" t="s">
        <v>1612</v>
      </c>
      <c r="B379" t="s">
        <v>5328</v>
      </c>
      <c r="C379">
        <v>34.840000000000003</v>
      </c>
      <c r="D379">
        <v>6</v>
      </c>
      <c r="E379" t="s">
        <v>4717</v>
      </c>
      <c r="F379" t="s">
        <v>4716</v>
      </c>
      <c r="G379" t="s">
        <v>4719</v>
      </c>
      <c r="H379" t="s">
        <v>4718</v>
      </c>
      <c r="I379" t="s">
        <v>4716</v>
      </c>
      <c r="J379" t="s">
        <v>4745</v>
      </c>
      <c r="K379" t="s">
        <v>4766</v>
      </c>
      <c r="L379" t="s">
        <v>5466</v>
      </c>
      <c r="M379">
        <v>13008.07</v>
      </c>
      <c r="N379" t="s">
        <v>4689</v>
      </c>
      <c r="O379" t="s">
        <v>4689</v>
      </c>
      <c r="P379" t="s">
        <v>4692</v>
      </c>
      <c r="Q379">
        <v>13</v>
      </c>
    </row>
    <row r="380" spans="1:17" x14ac:dyDescent="0.3">
      <c r="A380" t="s">
        <v>1610</v>
      </c>
      <c r="B380" t="s">
        <v>5467</v>
      </c>
      <c r="C380">
        <v>37.119999999999997</v>
      </c>
      <c r="D380">
        <v>5.29</v>
      </c>
      <c r="E380" t="s">
        <v>4716</v>
      </c>
      <c r="F380" t="s">
        <v>4716</v>
      </c>
      <c r="G380" t="s">
        <v>4716</v>
      </c>
      <c r="H380" t="s">
        <v>4720</v>
      </c>
      <c r="I380" t="s">
        <v>4716</v>
      </c>
      <c r="J380" t="s">
        <v>4745</v>
      </c>
      <c r="K380" t="s">
        <v>4769</v>
      </c>
      <c r="L380" t="s">
        <v>5468</v>
      </c>
      <c r="M380">
        <v>13010.86</v>
      </c>
      <c r="N380" t="s">
        <v>4689</v>
      </c>
      <c r="O380" t="s">
        <v>4681</v>
      </c>
      <c r="P380" t="s">
        <v>4692</v>
      </c>
      <c r="Q380">
        <v>27</v>
      </c>
    </row>
    <row r="381" spans="1:17" x14ac:dyDescent="0.3">
      <c r="A381" t="s">
        <v>1608</v>
      </c>
      <c r="B381" t="s">
        <v>5469</v>
      </c>
      <c r="C381">
        <v>24.035</v>
      </c>
      <c r="D381">
        <v>11.71</v>
      </c>
      <c r="E381" t="s">
        <v>4716</v>
      </c>
      <c r="F381" t="s">
        <v>4716</v>
      </c>
      <c r="G381" t="s">
        <v>4716</v>
      </c>
      <c r="H381" t="s">
        <v>4774</v>
      </c>
      <c r="I381" t="s">
        <v>4716</v>
      </c>
      <c r="J381" t="s">
        <v>4744</v>
      </c>
      <c r="K381" t="s">
        <v>4775</v>
      </c>
      <c r="L381" t="s">
        <v>5470</v>
      </c>
      <c r="M381">
        <v>13012.21</v>
      </c>
      <c r="N381" t="s">
        <v>4689</v>
      </c>
      <c r="O381" t="s">
        <v>4690</v>
      </c>
      <c r="P381" t="s">
        <v>4692</v>
      </c>
      <c r="Q381">
        <v>20</v>
      </c>
    </row>
    <row r="382" spans="1:17" x14ac:dyDescent="0.3">
      <c r="A382" t="s">
        <v>1600</v>
      </c>
      <c r="B382" t="s">
        <v>5471</v>
      </c>
      <c r="C382">
        <v>34.56</v>
      </c>
      <c r="D382">
        <v>5.84</v>
      </c>
      <c r="E382" t="s">
        <v>4717</v>
      </c>
      <c r="F382" t="s">
        <v>4716</v>
      </c>
      <c r="G382" t="s">
        <v>4719</v>
      </c>
      <c r="H382" t="s">
        <v>4718</v>
      </c>
      <c r="I382" t="s">
        <v>4716</v>
      </c>
      <c r="J382" t="s">
        <v>4745</v>
      </c>
      <c r="K382" t="s">
        <v>4766</v>
      </c>
      <c r="L382" t="s">
        <v>5472</v>
      </c>
      <c r="M382">
        <v>13044.41</v>
      </c>
      <c r="N382" t="s">
        <v>4689</v>
      </c>
      <c r="O382" t="s">
        <v>4690</v>
      </c>
      <c r="P382" t="s">
        <v>4692</v>
      </c>
      <c r="Q382">
        <v>23</v>
      </c>
    </row>
    <row r="383" spans="1:17" x14ac:dyDescent="0.3">
      <c r="A383" t="s">
        <v>1584</v>
      </c>
      <c r="B383" t="s">
        <v>5473</v>
      </c>
      <c r="C383">
        <v>30.23</v>
      </c>
      <c r="D383">
        <v>6.94</v>
      </c>
      <c r="E383" t="s">
        <v>4717</v>
      </c>
      <c r="F383" t="s">
        <v>4716</v>
      </c>
      <c r="G383" t="s">
        <v>4719</v>
      </c>
      <c r="H383" t="s">
        <v>4718</v>
      </c>
      <c r="I383" t="s">
        <v>4716</v>
      </c>
      <c r="J383" t="s">
        <v>4745</v>
      </c>
      <c r="K383" t="s">
        <v>4775</v>
      </c>
      <c r="L383" t="s">
        <v>5474</v>
      </c>
      <c r="M383">
        <v>13116.84</v>
      </c>
      <c r="N383" t="s">
        <v>4689</v>
      </c>
      <c r="O383" t="s">
        <v>4690</v>
      </c>
      <c r="P383" t="s">
        <v>4692</v>
      </c>
      <c r="Q383">
        <v>14</v>
      </c>
    </row>
    <row r="384" spans="1:17" x14ac:dyDescent="0.3">
      <c r="A384" t="s">
        <v>1562</v>
      </c>
      <c r="B384" t="s">
        <v>5475</v>
      </c>
      <c r="C384">
        <v>54.61</v>
      </c>
      <c r="D384">
        <v>4.49</v>
      </c>
      <c r="E384" t="s">
        <v>4716</v>
      </c>
      <c r="F384" t="s">
        <v>4716</v>
      </c>
      <c r="G384" t="s">
        <v>4716</v>
      </c>
      <c r="H384" t="s">
        <v>4774</v>
      </c>
      <c r="I384" t="s">
        <v>4716</v>
      </c>
      <c r="J384" t="s">
        <v>4745</v>
      </c>
      <c r="K384" t="s">
        <v>4769</v>
      </c>
      <c r="L384" t="s">
        <v>5476</v>
      </c>
      <c r="M384">
        <v>13292.52</v>
      </c>
      <c r="N384" t="s">
        <v>4689</v>
      </c>
      <c r="O384" t="s">
        <v>4689</v>
      </c>
      <c r="P384" t="s">
        <v>4692</v>
      </c>
      <c r="Q384">
        <v>1</v>
      </c>
    </row>
    <row r="385" spans="1:17" x14ac:dyDescent="0.3">
      <c r="A385" t="s">
        <v>1558</v>
      </c>
      <c r="B385" t="s">
        <v>5477</v>
      </c>
      <c r="C385">
        <v>30.02</v>
      </c>
      <c r="D385">
        <v>6.65</v>
      </c>
      <c r="E385" t="s">
        <v>4716</v>
      </c>
      <c r="F385" t="s">
        <v>4716</v>
      </c>
      <c r="G385" t="s">
        <v>4716</v>
      </c>
      <c r="H385" t="s">
        <v>4774</v>
      </c>
      <c r="I385" t="s">
        <v>4716</v>
      </c>
      <c r="J385" t="s">
        <v>4745</v>
      </c>
      <c r="K385" t="s">
        <v>4775</v>
      </c>
      <c r="L385" t="s">
        <v>5478</v>
      </c>
      <c r="M385">
        <v>13352.1</v>
      </c>
      <c r="N385" t="s">
        <v>4689</v>
      </c>
      <c r="O385" t="s">
        <v>4690</v>
      </c>
      <c r="P385" t="s">
        <v>4692</v>
      </c>
      <c r="Q385">
        <v>11</v>
      </c>
    </row>
    <row r="386" spans="1:17" x14ac:dyDescent="0.3">
      <c r="A386" t="s">
        <v>1540</v>
      </c>
      <c r="B386" t="s">
        <v>5479</v>
      </c>
      <c r="C386">
        <v>21.09</v>
      </c>
      <c r="D386">
        <v>9.2200000000000006</v>
      </c>
      <c r="E386" t="s">
        <v>4717</v>
      </c>
      <c r="F386" t="s">
        <v>4716</v>
      </c>
      <c r="G386" t="s">
        <v>4716</v>
      </c>
      <c r="H386" t="s">
        <v>4720</v>
      </c>
      <c r="I386" t="s">
        <v>4716</v>
      </c>
      <c r="J386" t="s">
        <v>4744</v>
      </c>
      <c r="K386" t="s">
        <v>4775</v>
      </c>
      <c r="L386" t="s">
        <v>5480</v>
      </c>
      <c r="M386">
        <v>13415.04</v>
      </c>
      <c r="N386" t="s">
        <v>4689</v>
      </c>
      <c r="O386" t="s">
        <v>4681</v>
      </c>
      <c r="P386" t="s">
        <v>4692</v>
      </c>
      <c r="Q386">
        <v>22</v>
      </c>
    </row>
    <row r="387" spans="1:17" x14ac:dyDescent="0.3">
      <c r="A387" t="s">
        <v>1538</v>
      </c>
      <c r="B387" t="s">
        <v>5481</v>
      </c>
      <c r="C387">
        <v>54.59</v>
      </c>
      <c r="D387">
        <v>4.2699999999999996</v>
      </c>
      <c r="E387" t="s">
        <v>4716</v>
      </c>
      <c r="F387" t="s">
        <v>4716</v>
      </c>
      <c r="G387" t="s">
        <v>4716</v>
      </c>
      <c r="H387" t="s">
        <v>4774</v>
      </c>
      <c r="I387" t="s">
        <v>4716</v>
      </c>
      <c r="J387" t="s">
        <v>4745</v>
      </c>
      <c r="K387" t="s">
        <v>4769</v>
      </c>
      <c r="L387" t="s">
        <v>5482</v>
      </c>
      <c r="M387">
        <v>13417.05</v>
      </c>
      <c r="N387" t="s">
        <v>4689</v>
      </c>
      <c r="O387" t="s">
        <v>4689</v>
      </c>
      <c r="P387" t="s">
        <v>4692</v>
      </c>
      <c r="Q387">
        <v>17</v>
      </c>
    </row>
    <row r="388" spans="1:17" x14ac:dyDescent="0.3">
      <c r="A388" t="s">
        <v>1536</v>
      </c>
      <c r="B388" t="s">
        <v>5483</v>
      </c>
      <c r="C388">
        <v>31.16</v>
      </c>
      <c r="D388">
        <v>7.49</v>
      </c>
      <c r="E388" t="s">
        <v>4717</v>
      </c>
      <c r="F388" t="s">
        <v>4716</v>
      </c>
      <c r="G388" t="s">
        <v>4716</v>
      </c>
      <c r="H388" t="s">
        <v>4720</v>
      </c>
      <c r="I388" t="s">
        <v>4716</v>
      </c>
      <c r="J388" t="s">
        <v>4745</v>
      </c>
      <c r="K388" t="s">
        <v>4775</v>
      </c>
      <c r="L388" t="s">
        <v>5484</v>
      </c>
      <c r="M388">
        <v>13429.04</v>
      </c>
      <c r="N388" t="s">
        <v>4689</v>
      </c>
      <c r="O388" t="s">
        <v>4689</v>
      </c>
      <c r="P388" t="s">
        <v>4692</v>
      </c>
      <c r="Q388">
        <v>3</v>
      </c>
    </row>
    <row r="389" spans="1:17" x14ac:dyDescent="0.3">
      <c r="A389" t="s">
        <v>1514</v>
      </c>
      <c r="B389" t="s">
        <v>5485</v>
      </c>
      <c r="C389">
        <v>31.78</v>
      </c>
      <c r="D389">
        <v>11.35</v>
      </c>
      <c r="E389" t="s">
        <v>4717</v>
      </c>
      <c r="F389" t="s">
        <v>4716</v>
      </c>
      <c r="G389" t="s">
        <v>4719</v>
      </c>
      <c r="H389" t="s">
        <v>4718</v>
      </c>
      <c r="I389" t="s">
        <v>4716</v>
      </c>
      <c r="J389" t="s">
        <v>4745</v>
      </c>
      <c r="K389" t="s">
        <v>4775</v>
      </c>
      <c r="L389" t="s">
        <v>5486</v>
      </c>
      <c r="M389">
        <v>13511.28</v>
      </c>
      <c r="N389" t="s">
        <v>4689</v>
      </c>
      <c r="O389" t="s">
        <v>4690</v>
      </c>
      <c r="P389" t="s">
        <v>4692</v>
      </c>
      <c r="Q389">
        <v>14</v>
      </c>
    </row>
    <row r="390" spans="1:17" x14ac:dyDescent="0.3">
      <c r="A390" t="s">
        <v>1508</v>
      </c>
      <c r="B390" t="s">
        <v>5487</v>
      </c>
      <c r="C390">
        <v>53.58</v>
      </c>
      <c r="D390">
        <v>4.55</v>
      </c>
      <c r="E390" t="s">
        <v>4716</v>
      </c>
      <c r="F390" t="s">
        <v>4716</v>
      </c>
      <c r="G390" t="s">
        <v>4716</v>
      </c>
      <c r="H390" t="s">
        <v>4718</v>
      </c>
      <c r="I390" t="s">
        <v>4716</v>
      </c>
      <c r="J390" t="s">
        <v>4745</v>
      </c>
      <c r="K390" t="s">
        <v>4769</v>
      </c>
      <c r="L390" t="s">
        <v>5488</v>
      </c>
      <c r="M390">
        <v>13588.17</v>
      </c>
      <c r="N390" t="s">
        <v>4689</v>
      </c>
      <c r="O390" t="s">
        <v>4690</v>
      </c>
      <c r="P390" t="s">
        <v>4692</v>
      </c>
      <c r="Q390">
        <v>14</v>
      </c>
    </row>
    <row r="391" spans="1:17" x14ac:dyDescent="0.3">
      <c r="A391" t="s">
        <v>1502</v>
      </c>
      <c r="B391" t="s">
        <v>5489</v>
      </c>
      <c r="C391">
        <v>36.65</v>
      </c>
      <c r="D391">
        <v>5.01</v>
      </c>
      <c r="E391" t="s">
        <v>4717</v>
      </c>
      <c r="F391" t="s">
        <v>4716</v>
      </c>
      <c r="G391" t="s">
        <v>4719</v>
      </c>
      <c r="H391" t="s">
        <v>4718</v>
      </c>
      <c r="I391" t="s">
        <v>4716</v>
      </c>
      <c r="J391" t="s">
        <v>4745</v>
      </c>
      <c r="K391" t="s">
        <v>4769</v>
      </c>
      <c r="L391" t="s">
        <v>5490</v>
      </c>
      <c r="M391">
        <v>13622.01</v>
      </c>
      <c r="N391" t="s">
        <v>4689</v>
      </c>
      <c r="O391" t="s">
        <v>4689</v>
      </c>
      <c r="P391" t="s">
        <v>4692</v>
      </c>
      <c r="Q391">
        <v>26</v>
      </c>
    </row>
    <row r="392" spans="1:17" x14ac:dyDescent="0.3">
      <c r="A392" t="s">
        <v>1482</v>
      </c>
      <c r="B392" t="s">
        <v>5491</v>
      </c>
      <c r="C392">
        <v>28.31</v>
      </c>
      <c r="D392">
        <v>5.96</v>
      </c>
      <c r="E392" t="s">
        <v>4717</v>
      </c>
      <c r="F392" t="s">
        <v>4716</v>
      </c>
      <c r="G392" t="s">
        <v>4716</v>
      </c>
      <c r="H392" t="s">
        <v>4720</v>
      </c>
      <c r="I392" t="s">
        <v>4716</v>
      </c>
      <c r="J392" t="s">
        <v>4746</v>
      </c>
      <c r="K392" t="s">
        <v>4766</v>
      </c>
      <c r="L392" t="s">
        <v>5492</v>
      </c>
      <c r="M392">
        <v>13770.1</v>
      </c>
      <c r="N392" t="s">
        <v>4689</v>
      </c>
      <c r="O392" t="s">
        <v>4690</v>
      </c>
      <c r="P392" t="s">
        <v>4692</v>
      </c>
      <c r="Q392">
        <v>6</v>
      </c>
    </row>
    <row r="393" spans="1:17" x14ac:dyDescent="0.3">
      <c r="A393" t="s">
        <v>966</v>
      </c>
      <c r="B393" t="s">
        <v>5493</v>
      </c>
      <c r="C393">
        <v>54.47</v>
      </c>
      <c r="D393">
        <v>4.49</v>
      </c>
      <c r="E393" t="s">
        <v>4717</v>
      </c>
      <c r="F393" t="s">
        <v>4716</v>
      </c>
      <c r="G393" t="s">
        <v>4716</v>
      </c>
      <c r="H393" t="s">
        <v>4720</v>
      </c>
      <c r="I393" t="s">
        <v>4716</v>
      </c>
      <c r="J393" t="s">
        <v>4745</v>
      </c>
      <c r="K393" t="s">
        <v>4769</v>
      </c>
      <c r="L393" t="s">
        <v>5359</v>
      </c>
      <c r="M393">
        <v>20568.32</v>
      </c>
      <c r="N393" t="s">
        <v>4689</v>
      </c>
      <c r="O393" t="s">
        <v>4681</v>
      </c>
      <c r="P393" t="s">
        <v>4692</v>
      </c>
      <c r="Q393">
        <v>9</v>
      </c>
    </row>
    <row r="394" spans="1:17" x14ac:dyDescent="0.3">
      <c r="A394" t="s">
        <v>912</v>
      </c>
      <c r="B394" t="s">
        <v>5494</v>
      </c>
      <c r="C394">
        <v>22.704999999999998</v>
      </c>
      <c r="D394">
        <v>5.27</v>
      </c>
      <c r="E394" t="s">
        <v>4716</v>
      </c>
      <c r="F394" t="s">
        <v>4716</v>
      </c>
      <c r="G394" t="s">
        <v>4716</v>
      </c>
      <c r="H394" t="s">
        <v>4774</v>
      </c>
      <c r="I394" t="s">
        <v>4716</v>
      </c>
      <c r="J394" t="s">
        <v>4744</v>
      </c>
      <c r="K394" t="s">
        <v>4769</v>
      </c>
      <c r="L394" t="s">
        <v>5495</v>
      </c>
      <c r="M394">
        <v>21984.47</v>
      </c>
      <c r="N394" t="s">
        <v>4689</v>
      </c>
      <c r="O394" t="s">
        <v>4690</v>
      </c>
      <c r="P394" t="s">
        <v>4692</v>
      </c>
      <c r="Q394">
        <v>14</v>
      </c>
    </row>
    <row r="395" spans="1:17" x14ac:dyDescent="0.3">
      <c r="A395" t="s">
        <v>4568</v>
      </c>
      <c r="B395" t="s">
        <v>5427</v>
      </c>
      <c r="C395">
        <v>15.01</v>
      </c>
      <c r="D395">
        <v>4.1500000000000004</v>
      </c>
      <c r="E395" t="s">
        <v>4716</v>
      </c>
      <c r="F395" t="s">
        <v>4716</v>
      </c>
      <c r="G395" t="s">
        <v>4719</v>
      </c>
      <c r="H395" t="s">
        <v>4718</v>
      </c>
      <c r="I395" t="s">
        <v>4716</v>
      </c>
      <c r="J395" t="s">
        <v>4747</v>
      </c>
      <c r="K395" t="s">
        <v>4769</v>
      </c>
      <c r="L395" t="s">
        <v>5496</v>
      </c>
      <c r="M395">
        <v>1149</v>
      </c>
      <c r="N395" t="s">
        <v>4681</v>
      </c>
      <c r="O395" t="s">
        <v>4690</v>
      </c>
      <c r="P395" t="s">
        <v>4692</v>
      </c>
      <c r="Q395">
        <v>12</v>
      </c>
    </row>
    <row r="396" spans="1:17" x14ac:dyDescent="0.3">
      <c r="A396" t="s">
        <v>4560</v>
      </c>
      <c r="B396" t="s">
        <v>5497</v>
      </c>
      <c r="C396">
        <v>18.25</v>
      </c>
      <c r="D396">
        <v>10.95</v>
      </c>
      <c r="E396" t="s">
        <v>4716</v>
      </c>
      <c r="F396" t="s">
        <v>4716</v>
      </c>
      <c r="G396" t="s">
        <v>4716</v>
      </c>
      <c r="H396" t="s">
        <v>4774</v>
      </c>
      <c r="I396" t="s">
        <v>4716</v>
      </c>
      <c r="J396" t="s">
        <v>4747</v>
      </c>
      <c r="K396" t="s">
        <v>4775</v>
      </c>
      <c r="L396" t="s">
        <v>5498</v>
      </c>
      <c r="M396">
        <v>1165</v>
      </c>
      <c r="N396" t="s">
        <v>4681</v>
      </c>
      <c r="O396" t="s">
        <v>4689</v>
      </c>
      <c r="P396" t="s">
        <v>4692</v>
      </c>
      <c r="Q396">
        <v>11</v>
      </c>
    </row>
    <row r="397" spans="1:17" x14ac:dyDescent="0.3">
      <c r="A397" t="s">
        <v>4550</v>
      </c>
      <c r="B397" t="s">
        <v>5008</v>
      </c>
      <c r="C397">
        <v>15.56</v>
      </c>
      <c r="D397">
        <v>4.42</v>
      </c>
      <c r="E397" t="s">
        <v>4716</v>
      </c>
      <c r="F397" t="s">
        <v>4716</v>
      </c>
      <c r="G397" t="s">
        <v>4716</v>
      </c>
      <c r="H397" t="s">
        <v>4774</v>
      </c>
      <c r="I397" t="s">
        <v>4716</v>
      </c>
      <c r="J397" t="s">
        <v>4747</v>
      </c>
      <c r="K397" t="s">
        <v>4769</v>
      </c>
      <c r="L397" t="s">
        <v>5499</v>
      </c>
      <c r="M397">
        <v>1200</v>
      </c>
      <c r="N397" t="s">
        <v>4681</v>
      </c>
      <c r="O397" t="s">
        <v>4689</v>
      </c>
      <c r="P397" t="s">
        <v>4692</v>
      </c>
      <c r="Q397">
        <v>28</v>
      </c>
    </row>
    <row r="398" spans="1:17" x14ac:dyDescent="0.3">
      <c r="A398" t="s">
        <v>4544</v>
      </c>
      <c r="B398" t="s">
        <v>5500</v>
      </c>
      <c r="C398">
        <v>16.22</v>
      </c>
      <c r="D398">
        <v>6.21</v>
      </c>
      <c r="E398" t="s">
        <v>4717</v>
      </c>
      <c r="F398" t="s">
        <v>4716</v>
      </c>
      <c r="G398" t="s">
        <v>4716</v>
      </c>
      <c r="H398" t="s">
        <v>4774</v>
      </c>
      <c r="I398" t="s">
        <v>4716</v>
      </c>
      <c r="J398" t="s">
        <v>4747</v>
      </c>
      <c r="K398" t="s">
        <v>4766</v>
      </c>
      <c r="L398" t="s">
        <v>5501</v>
      </c>
      <c r="M398">
        <v>1220</v>
      </c>
      <c r="N398" t="s">
        <v>4681</v>
      </c>
      <c r="O398" t="s">
        <v>4689</v>
      </c>
      <c r="P398" t="s">
        <v>4692</v>
      </c>
      <c r="Q398">
        <v>4</v>
      </c>
    </row>
    <row r="399" spans="1:17" x14ac:dyDescent="0.3">
      <c r="A399" t="s">
        <v>4540</v>
      </c>
      <c r="B399" t="s">
        <v>5169</v>
      </c>
      <c r="C399">
        <v>19.21</v>
      </c>
      <c r="D399">
        <v>4.76</v>
      </c>
      <c r="E399" t="s">
        <v>4716</v>
      </c>
      <c r="F399" t="s">
        <v>4717</v>
      </c>
      <c r="G399" t="s">
        <v>4716</v>
      </c>
      <c r="H399" t="s">
        <v>4718</v>
      </c>
      <c r="I399" t="s">
        <v>4716</v>
      </c>
      <c r="J399" t="s">
        <v>4744</v>
      </c>
      <c r="K399" t="s">
        <v>4769</v>
      </c>
      <c r="L399" t="s">
        <v>5502</v>
      </c>
      <c r="M399">
        <v>1228</v>
      </c>
      <c r="N399" t="s">
        <v>4681</v>
      </c>
      <c r="O399" t="s">
        <v>4690</v>
      </c>
      <c r="P399" t="s">
        <v>4692</v>
      </c>
      <c r="Q399">
        <v>16</v>
      </c>
    </row>
    <row r="400" spans="1:17" x14ac:dyDescent="0.3">
      <c r="A400" t="s">
        <v>4534</v>
      </c>
      <c r="B400" t="s">
        <v>5503</v>
      </c>
      <c r="C400">
        <v>16.600000000000001</v>
      </c>
      <c r="D400">
        <v>5.87</v>
      </c>
      <c r="E400" t="s">
        <v>4716</v>
      </c>
      <c r="F400" t="s">
        <v>4716</v>
      </c>
      <c r="G400" t="s">
        <v>4716</v>
      </c>
      <c r="H400" t="s">
        <v>4718</v>
      </c>
      <c r="I400" t="s">
        <v>4716</v>
      </c>
      <c r="J400" t="s">
        <v>4747</v>
      </c>
      <c r="K400" t="s">
        <v>4766</v>
      </c>
      <c r="L400" t="s">
        <v>5504</v>
      </c>
      <c r="M400">
        <v>1240</v>
      </c>
      <c r="N400" t="s">
        <v>4681</v>
      </c>
      <c r="O400" t="s">
        <v>4690</v>
      </c>
      <c r="P400" t="s">
        <v>4692</v>
      </c>
      <c r="Q400">
        <v>11</v>
      </c>
    </row>
    <row r="401" spans="1:17" x14ac:dyDescent="0.3">
      <c r="A401" t="s">
        <v>4508</v>
      </c>
      <c r="B401" t="s">
        <v>5505</v>
      </c>
      <c r="C401">
        <v>15.22</v>
      </c>
      <c r="D401">
        <v>4.92</v>
      </c>
      <c r="E401" t="s">
        <v>4717</v>
      </c>
      <c r="F401" t="s">
        <v>4716</v>
      </c>
      <c r="G401" t="s">
        <v>4719</v>
      </c>
      <c r="H401" t="s">
        <v>4718</v>
      </c>
      <c r="I401" t="s">
        <v>4716</v>
      </c>
      <c r="J401" t="s">
        <v>4747</v>
      </c>
      <c r="K401" t="s">
        <v>4769</v>
      </c>
      <c r="L401" t="s">
        <v>5506</v>
      </c>
      <c r="M401">
        <v>1276</v>
      </c>
      <c r="N401" t="s">
        <v>4681</v>
      </c>
      <c r="O401" t="s">
        <v>4681</v>
      </c>
      <c r="P401" t="s">
        <v>4692</v>
      </c>
      <c r="Q401">
        <v>26</v>
      </c>
    </row>
    <row r="402" spans="1:17" x14ac:dyDescent="0.3">
      <c r="A402" t="s">
        <v>4498</v>
      </c>
      <c r="B402" t="s">
        <v>5507</v>
      </c>
      <c r="C402">
        <v>15.12</v>
      </c>
      <c r="D402">
        <v>4.03</v>
      </c>
      <c r="E402" t="s">
        <v>4717</v>
      </c>
      <c r="F402" t="s">
        <v>4716</v>
      </c>
      <c r="G402" t="s">
        <v>4716</v>
      </c>
      <c r="H402" t="s">
        <v>4774</v>
      </c>
      <c r="I402" t="s">
        <v>4716</v>
      </c>
      <c r="J402" t="s">
        <v>4747</v>
      </c>
      <c r="K402" t="s">
        <v>4769</v>
      </c>
      <c r="L402" t="s">
        <v>5508</v>
      </c>
      <c r="M402">
        <v>1293</v>
      </c>
      <c r="N402" t="s">
        <v>4681</v>
      </c>
      <c r="O402" t="s">
        <v>4689</v>
      </c>
      <c r="P402" t="s">
        <v>4692</v>
      </c>
      <c r="Q402">
        <v>29</v>
      </c>
    </row>
    <row r="403" spans="1:17" x14ac:dyDescent="0.3">
      <c r="A403" t="s">
        <v>4496</v>
      </c>
      <c r="B403" t="s">
        <v>5509</v>
      </c>
      <c r="C403">
        <v>15.18</v>
      </c>
      <c r="D403">
        <v>11.11</v>
      </c>
      <c r="E403" t="s">
        <v>4716</v>
      </c>
      <c r="F403" t="s">
        <v>4716</v>
      </c>
      <c r="G403" t="s">
        <v>4716</v>
      </c>
      <c r="H403" t="s">
        <v>4774</v>
      </c>
      <c r="I403" t="s">
        <v>4716</v>
      </c>
      <c r="J403" t="s">
        <v>4747</v>
      </c>
      <c r="K403" t="s">
        <v>4775</v>
      </c>
      <c r="L403" t="s">
        <v>5510</v>
      </c>
      <c r="M403">
        <v>1304</v>
      </c>
      <c r="N403" t="s">
        <v>4681</v>
      </c>
      <c r="O403" t="s">
        <v>4681</v>
      </c>
      <c r="P403" t="s">
        <v>4692</v>
      </c>
      <c r="Q403">
        <v>10</v>
      </c>
    </row>
    <row r="404" spans="1:17" x14ac:dyDescent="0.3">
      <c r="A404" t="s">
        <v>4486</v>
      </c>
      <c r="B404" t="s">
        <v>5057</v>
      </c>
      <c r="C404">
        <v>15.6</v>
      </c>
      <c r="D404">
        <v>4.12</v>
      </c>
      <c r="E404" t="s">
        <v>4717</v>
      </c>
      <c r="F404" t="s">
        <v>4716</v>
      </c>
      <c r="G404" t="s">
        <v>4716</v>
      </c>
      <c r="H404" t="s">
        <v>4718</v>
      </c>
      <c r="I404" t="s">
        <v>4716</v>
      </c>
      <c r="J404" t="s">
        <v>4747</v>
      </c>
      <c r="K404" t="s">
        <v>4769</v>
      </c>
      <c r="L404" t="s">
        <v>5511</v>
      </c>
      <c r="M404">
        <v>1338</v>
      </c>
      <c r="N404" t="s">
        <v>4681</v>
      </c>
      <c r="O404" t="s">
        <v>4689</v>
      </c>
      <c r="P404" t="s">
        <v>4692</v>
      </c>
      <c r="Q404">
        <v>30</v>
      </c>
    </row>
    <row r="405" spans="1:17" x14ac:dyDescent="0.3">
      <c r="A405" t="s">
        <v>4484</v>
      </c>
      <c r="B405" t="s">
        <v>5512</v>
      </c>
      <c r="C405">
        <v>21.26</v>
      </c>
      <c r="D405">
        <v>5.65</v>
      </c>
      <c r="E405" t="s">
        <v>4717</v>
      </c>
      <c r="F405" t="s">
        <v>4716</v>
      </c>
      <c r="G405" t="s">
        <v>4719</v>
      </c>
      <c r="H405" t="s">
        <v>4718</v>
      </c>
      <c r="I405" t="s">
        <v>4716</v>
      </c>
      <c r="J405" t="s">
        <v>4744</v>
      </c>
      <c r="K405" t="s">
        <v>4769</v>
      </c>
      <c r="L405" t="s">
        <v>5513</v>
      </c>
      <c r="M405">
        <v>1341.16</v>
      </c>
      <c r="N405" t="s">
        <v>4681</v>
      </c>
      <c r="O405" t="s">
        <v>4681</v>
      </c>
      <c r="P405" t="s">
        <v>4692</v>
      </c>
      <c r="Q405">
        <v>7</v>
      </c>
    </row>
    <row r="406" spans="1:17" x14ac:dyDescent="0.3">
      <c r="A406" t="s">
        <v>4454</v>
      </c>
      <c r="B406" t="s">
        <v>5514</v>
      </c>
      <c r="C406">
        <v>15.17</v>
      </c>
      <c r="D406">
        <v>4.3</v>
      </c>
      <c r="E406" t="s">
        <v>4717</v>
      </c>
      <c r="F406" t="s">
        <v>4716</v>
      </c>
      <c r="G406" t="s">
        <v>4719</v>
      </c>
      <c r="H406" t="s">
        <v>4718</v>
      </c>
      <c r="I406" t="s">
        <v>4716</v>
      </c>
      <c r="J406" t="s">
        <v>4747</v>
      </c>
      <c r="K406" t="s">
        <v>4769</v>
      </c>
      <c r="L406" t="s">
        <v>5515</v>
      </c>
      <c r="M406">
        <v>1481</v>
      </c>
      <c r="N406" t="s">
        <v>4681</v>
      </c>
      <c r="O406" t="s">
        <v>4690</v>
      </c>
      <c r="P406" t="s">
        <v>4692</v>
      </c>
      <c r="Q406">
        <v>9</v>
      </c>
    </row>
    <row r="407" spans="1:17" x14ac:dyDescent="0.3">
      <c r="A407" t="s">
        <v>4432</v>
      </c>
      <c r="B407" t="s">
        <v>5516</v>
      </c>
      <c r="C407">
        <v>17.48</v>
      </c>
      <c r="D407">
        <v>4.59</v>
      </c>
      <c r="E407" t="s">
        <v>4716</v>
      </c>
      <c r="F407" t="s">
        <v>4716</v>
      </c>
      <c r="G407" t="s">
        <v>4719</v>
      </c>
      <c r="H407" t="s">
        <v>4718</v>
      </c>
      <c r="I407" t="s">
        <v>4716</v>
      </c>
      <c r="J407" t="s">
        <v>4747</v>
      </c>
      <c r="K407" t="s">
        <v>4769</v>
      </c>
      <c r="L407" t="s">
        <v>5517</v>
      </c>
      <c r="M407">
        <v>1621.34</v>
      </c>
      <c r="N407" t="s">
        <v>4681</v>
      </c>
      <c r="O407" t="s">
        <v>4681</v>
      </c>
      <c r="P407" t="s">
        <v>4692</v>
      </c>
      <c r="Q407">
        <v>14</v>
      </c>
    </row>
    <row r="408" spans="1:17" x14ac:dyDescent="0.3">
      <c r="A408" t="s">
        <v>4426</v>
      </c>
      <c r="B408" t="s">
        <v>4914</v>
      </c>
      <c r="C408">
        <v>20.425000000000001</v>
      </c>
      <c r="D408">
        <v>5.53</v>
      </c>
      <c r="E408" t="s">
        <v>4716</v>
      </c>
      <c r="F408" t="s">
        <v>4716</v>
      </c>
      <c r="G408" t="s">
        <v>4719</v>
      </c>
      <c r="H408" t="s">
        <v>4718</v>
      </c>
      <c r="I408" t="s">
        <v>4716</v>
      </c>
      <c r="J408" t="s">
        <v>4744</v>
      </c>
      <c r="K408" t="s">
        <v>4769</v>
      </c>
      <c r="L408" t="s">
        <v>5518</v>
      </c>
      <c r="M408">
        <v>1625.43</v>
      </c>
      <c r="N408" t="s">
        <v>4681</v>
      </c>
      <c r="O408" t="s">
        <v>4689</v>
      </c>
      <c r="P408" t="s">
        <v>4692</v>
      </c>
      <c r="Q408">
        <v>9</v>
      </c>
    </row>
    <row r="409" spans="1:17" x14ac:dyDescent="0.3">
      <c r="A409" t="s">
        <v>4424</v>
      </c>
      <c r="B409" t="s">
        <v>5353</v>
      </c>
      <c r="C409">
        <v>21.754999999999999</v>
      </c>
      <c r="D409">
        <v>6.09</v>
      </c>
      <c r="E409" t="s">
        <v>4716</v>
      </c>
      <c r="F409" t="s">
        <v>4716</v>
      </c>
      <c r="G409" t="s">
        <v>4719</v>
      </c>
      <c r="H409" t="s">
        <v>4718</v>
      </c>
      <c r="I409" t="s">
        <v>4716</v>
      </c>
      <c r="J409" t="s">
        <v>4744</v>
      </c>
      <c r="K409" t="s">
        <v>4766</v>
      </c>
      <c r="L409" t="s">
        <v>5519</v>
      </c>
      <c r="M409">
        <v>1627.28</v>
      </c>
      <c r="N409" t="s">
        <v>4681</v>
      </c>
      <c r="O409" t="s">
        <v>4681</v>
      </c>
      <c r="P409" t="s">
        <v>4692</v>
      </c>
      <c r="Q409">
        <v>4</v>
      </c>
    </row>
    <row r="410" spans="1:17" x14ac:dyDescent="0.3">
      <c r="A410" t="s">
        <v>4422</v>
      </c>
      <c r="B410" t="s">
        <v>5520</v>
      </c>
      <c r="C410">
        <v>22.61</v>
      </c>
      <c r="D410">
        <v>5.68</v>
      </c>
      <c r="E410" t="s">
        <v>4716</v>
      </c>
      <c r="F410" t="s">
        <v>4716</v>
      </c>
      <c r="G410" t="s">
        <v>4719</v>
      </c>
      <c r="H410" t="s">
        <v>4718</v>
      </c>
      <c r="I410" t="s">
        <v>4716</v>
      </c>
      <c r="J410" t="s">
        <v>4744</v>
      </c>
      <c r="K410" t="s">
        <v>4769</v>
      </c>
      <c r="L410" t="s">
        <v>5521</v>
      </c>
      <c r="M410">
        <v>1628.47</v>
      </c>
      <c r="N410" t="s">
        <v>4681</v>
      </c>
      <c r="O410" t="s">
        <v>4690</v>
      </c>
      <c r="P410" t="s">
        <v>4692</v>
      </c>
      <c r="Q410">
        <v>17</v>
      </c>
    </row>
    <row r="411" spans="1:17" x14ac:dyDescent="0.3">
      <c r="A411" t="s">
        <v>4414</v>
      </c>
      <c r="B411" t="s">
        <v>5353</v>
      </c>
      <c r="C411">
        <v>25.175000000000001</v>
      </c>
      <c r="D411">
        <v>5.74</v>
      </c>
      <c r="E411" t="s">
        <v>4716</v>
      </c>
      <c r="F411" t="s">
        <v>4716</v>
      </c>
      <c r="G411" t="s">
        <v>4719</v>
      </c>
      <c r="H411" t="s">
        <v>4718</v>
      </c>
      <c r="I411" t="s">
        <v>4716</v>
      </c>
      <c r="J411" t="s">
        <v>4746</v>
      </c>
      <c r="K411" t="s">
        <v>4766</v>
      </c>
      <c r="L411" t="s">
        <v>5522</v>
      </c>
      <c r="M411">
        <v>1632.04</v>
      </c>
      <c r="N411" t="s">
        <v>4681</v>
      </c>
      <c r="O411" t="s">
        <v>4681</v>
      </c>
      <c r="P411" t="s">
        <v>4692</v>
      </c>
      <c r="Q411">
        <v>3</v>
      </c>
    </row>
    <row r="412" spans="1:17" x14ac:dyDescent="0.3">
      <c r="A412" t="s">
        <v>4412</v>
      </c>
      <c r="B412" t="s">
        <v>5523</v>
      </c>
      <c r="C412">
        <v>25.555</v>
      </c>
      <c r="D412">
        <v>4.37</v>
      </c>
      <c r="E412" t="s">
        <v>4716</v>
      </c>
      <c r="F412" t="s">
        <v>4716</v>
      </c>
      <c r="G412" t="s">
        <v>4719</v>
      </c>
      <c r="H412" t="s">
        <v>4718</v>
      </c>
      <c r="I412" t="s">
        <v>4716</v>
      </c>
      <c r="J412" t="s">
        <v>4746</v>
      </c>
      <c r="K412" t="s">
        <v>4769</v>
      </c>
      <c r="L412" t="s">
        <v>5524</v>
      </c>
      <c r="M412">
        <v>1632.56</v>
      </c>
      <c r="N412" t="s">
        <v>4681</v>
      </c>
      <c r="O412" t="s">
        <v>4681</v>
      </c>
      <c r="P412" t="s">
        <v>4692</v>
      </c>
      <c r="Q412">
        <v>16</v>
      </c>
    </row>
    <row r="413" spans="1:17" x14ac:dyDescent="0.3">
      <c r="A413" t="s">
        <v>4404</v>
      </c>
      <c r="B413" t="s">
        <v>5525</v>
      </c>
      <c r="C413">
        <v>27.835000000000001</v>
      </c>
      <c r="D413">
        <v>4.4400000000000004</v>
      </c>
      <c r="E413" t="s">
        <v>4716</v>
      </c>
      <c r="F413" t="s">
        <v>4716</v>
      </c>
      <c r="G413" t="s">
        <v>4719</v>
      </c>
      <c r="H413" t="s">
        <v>4718</v>
      </c>
      <c r="I413" t="s">
        <v>4716</v>
      </c>
      <c r="J413" t="s">
        <v>4746</v>
      </c>
      <c r="K413" t="s">
        <v>4769</v>
      </c>
      <c r="L413" t="s">
        <v>5526</v>
      </c>
      <c r="M413">
        <v>1635.73</v>
      </c>
      <c r="N413" t="s">
        <v>4681</v>
      </c>
      <c r="O413" t="s">
        <v>4689</v>
      </c>
      <c r="P413" t="s">
        <v>4692</v>
      </c>
      <c r="Q413">
        <v>30</v>
      </c>
    </row>
    <row r="414" spans="1:17" x14ac:dyDescent="0.3">
      <c r="A414" t="s">
        <v>4402</v>
      </c>
      <c r="B414" t="s">
        <v>5527</v>
      </c>
      <c r="C414">
        <v>30.59</v>
      </c>
      <c r="D414">
        <v>4.17</v>
      </c>
      <c r="E414" t="s">
        <v>4716</v>
      </c>
      <c r="F414" t="s">
        <v>4716</v>
      </c>
      <c r="G414" t="s">
        <v>4719</v>
      </c>
      <c r="H414" t="s">
        <v>4718</v>
      </c>
      <c r="I414" t="s">
        <v>4716</v>
      </c>
      <c r="J414" t="s">
        <v>4745</v>
      </c>
      <c r="K414" t="s">
        <v>4769</v>
      </c>
      <c r="L414" t="s">
        <v>5524</v>
      </c>
      <c r="M414">
        <v>1639.56</v>
      </c>
      <c r="N414" t="s">
        <v>4681</v>
      </c>
      <c r="O414" t="s">
        <v>4681</v>
      </c>
      <c r="P414" t="s">
        <v>4692</v>
      </c>
      <c r="Q414">
        <v>16</v>
      </c>
    </row>
    <row r="415" spans="1:17" x14ac:dyDescent="0.3">
      <c r="A415" t="s">
        <v>4400</v>
      </c>
      <c r="B415" t="s">
        <v>5528</v>
      </c>
      <c r="C415">
        <v>30.59</v>
      </c>
      <c r="D415">
        <v>4.41</v>
      </c>
      <c r="E415" t="s">
        <v>4716</v>
      </c>
      <c r="F415" t="s">
        <v>4716</v>
      </c>
      <c r="G415" t="s">
        <v>4719</v>
      </c>
      <c r="H415" t="s">
        <v>4718</v>
      </c>
      <c r="I415" t="s">
        <v>4716</v>
      </c>
      <c r="J415" t="s">
        <v>4745</v>
      </c>
      <c r="K415" t="s">
        <v>4769</v>
      </c>
      <c r="L415" t="s">
        <v>5529</v>
      </c>
      <c r="M415">
        <v>1639.56</v>
      </c>
      <c r="N415" t="s">
        <v>4681</v>
      </c>
      <c r="O415" t="s">
        <v>4681</v>
      </c>
      <c r="P415" t="s">
        <v>4692</v>
      </c>
      <c r="Q415">
        <v>21</v>
      </c>
    </row>
    <row r="416" spans="1:17" x14ac:dyDescent="0.3">
      <c r="A416" t="s">
        <v>4398</v>
      </c>
      <c r="B416" t="s">
        <v>5530</v>
      </c>
      <c r="C416">
        <v>35.53</v>
      </c>
      <c r="D416">
        <v>4.3600000000000003</v>
      </c>
      <c r="E416" t="s">
        <v>4716</v>
      </c>
      <c r="F416" t="s">
        <v>4716</v>
      </c>
      <c r="G416" t="s">
        <v>4719</v>
      </c>
      <c r="H416" t="s">
        <v>4718</v>
      </c>
      <c r="I416" t="s">
        <v>4716</v>
      </c>
      <c r="J416" t="s">
        <v>4745</v>
      </c>
      <c r="K416" t="s">
        <v>4769</v>
      </c>
      <c r="L416" t="s">
        <v>5526</v>
      </c>
      <c r="M416">
        <v>1646.43</v>
      </c>
      <c r="N416" t="s">
        <v>4681</v>
      </c>
      <c r="O416" t="s">
        <v>4690</v>
      </c>
      <c r="P416" t="s">
        <v>4692</v>
      </c>
      <c r="Q416">
        <v>30</v>
      </c>
    </row>
    <row r="417" spans="1:17" x14ac:dyDescent="0.3">
      <c r="A417" t="s">
        <v>4266</v>
      </c>
      <c r="B417" t="s">
        <v>5531</v>
      </c>
      <c r="C417">
        <v>22.515000000000001</v>
      </c>
      <c r="D417">
        <v>5.93</v>
      </c>
      <c r="E417" t="s">
        <v>4716</v>
      </c>
      <c r="F417" t="s">
        <v>4716</v>
      </c>
      <c r="G417" t="s">
        <v>4719</v>
      </c>
      <c r="H417" t="s">
        <v>4718</v>
      </c>
      <c r="I417" t="s">
        <v>4716</v>
      </c>
      <c r="J417" t="s">
        <v>4744</v>
      </c>
      <c r="K417" t="s">
        <v>4766</v>
      </c>
      <c r="L417" t="s">
        <v>5532</v>
      </c>
      <c r="M417">
        <v>2117.34</v>
      </c>
      <c r="N417" t="s">
        <v>4681</v>
      </c>
      <c r="O417" t="s">
        <v>4689</v>
      </c>
      <c r="P417" t="s">
        <v>4692</v>
      </c>
      <c r="Q417">
        <v>30</v>
      </c>
    </row>
    <row r="418" spans="1:17" x14ac:dyDescent="0.3">
      <c r="A418" t="s">
        <v>4264</v>
      </c>
      <c r="B418" t="s">
        <v>5533</v>
      </c>
      <c r="C418">
        <v>29.24</v>
      </c>
      <c r="D418">
        <v>4.04</v>
      </c>
      <c r="E418" t="s">
        <v>4716</v>
      </c>
      <c r="F418" t="s">
        <v>4717</v>
      </c>
      <c r="G418" t="s">
        <v>4716</v>
      </c>
      <c r="H418" t="s">
        <v>4718</v>
      </c>
      <c r="I418" t="s">
        <v>4716</v>
      </c>
      <c r="J418" t="s">
        <v>4746</v>
      </c>
      <c r="K418" t="s">
        <v>4769</v>
      </c>
      <c r="L418" t="s">
        <v>5534</v>
      </c>
      <c r="M418">
        <v>2118.61</v>
      </c>
      <c r="N418" t="s">
        <v>4681</v>
      </c>
      <c r="O418" t="s">
        <v>4690</v>
      </c>
      <c r="P418" t="s">
        <v>4692</v>
      </c>
      <c r="Q418">
        <v>4</v>
      </c>
    </row>
    <row r="419" spans="1:17" x14ac:dyDescent="0.3">
      <c r="A419" t="s">
        <v>4262</v>
      </c>
      <c r="B419" t="s">
        <v>5535</v>
      </c>
      <c r="C419">
        <v>30.495000000000001</v>
      </c>
      <c r="D419">
        <v>4.95</v>
      </c>
      <c r="E419" t="s">
        <v>4716</v>
      </c>
      <c r="F419" t="s">
        <v>4716</v>
      </c>
      <c r="G419" t="s">
        <v>4719</v>
      </c>
      <c r="H419" t="s">
        <v>4718</v>
      </c>
      <c r="I419" t="s">
        <v>4716</v>
      </c>
      <c r="J419" t="s">
        <v>4745</v>
      </c>
      <c r="K419" t="s">
        <v>4769</v>
      </c>
      <c r="L419" t="s">
        <v>5536</v>
      </c>
      <c r="M419">
        <v>2128.4299999999998</v>
      </c>
      <c r="N419" t="s">
        <v>4681</v>
      </c>
      <c r="O419" t="s">
        <v>4690</v>
      </c>
      <c r="P419" t="s">
        <v>4692</v>
      </c>
      <c r="Q419">
        <v>30</v>
      </c>
    </row>
    <row r="420" spans="1:17" x14ac:dyDescent="0.3">
      <c r="A420" t="s">
        <v>4260</v>
      </c>
      <c r="B420" t="s">
        <v>5537</v>
      </c>
      <c r="C420">
        <v>32.11</v>
      </c>
      <c r="D420">
        <v>4.43</v>
      </c>
      <c r="E420" t="s">
        <v>4716</v>
      </c>
      <c r="F420" t="s">
        <v>4716</v>
      </c>
      <c r="G420" t="s">
        <v>4719</v>
      </c>
      <c r="H420" t="s">
        <v>4718</v>
      </c>
      <c r="I420" t="s">
        <v>4716</v>
      </c>
      <c r="J420" t="s">
        <v>4745</v>
      </c>
      <c r="K420" t="s">
        <v>4769</v>
      </c>
      <c r="L420" t="s">
        <v>5538</v>
      </c>
      <c r="M420">
        <v>2130.6799999999998</v>
      </c>
      <c r="N420" t="s">
        <v>4681</v>
      </c>
      <c r="O420" t="s">
        <v>4689</v>
      </c>
      <c r="P420" t="s">
        <v>4692</v>
      </c>
      <c r="Q420">
        <v>22</v>
      </c>
    </row>
    <row r="421" spans="1:17" x14ac:dyDescent="0.3">
      <c r="A421" t="s">
        <v>4258</v>
      </c>
      <c r="B421" t="s">
        <v>5539</v>
      </c>
      <c r="C421">
        <v>35.15</v>
      </c>
      <c r="D421">
        <v>5.47</v>
      </c>
      <c r="E421" t="s">
        <v>4716</v>
      </c>
      <c r="F421" t="s">
        <v>4716</v>
      </c>
      <c r="G421" t="s">
        <v>4719</v>
      </c>
      <c r="H421" t="s">
        <v>4718</v>
      </c>
      <c r="I421" t="s">
        <v>4716</v>
      </c>
      <c r="J421" t="s">
        <v>4745</v>
      </c>
      <c r="K421" t="s">
        <v>4769</v>
      </c>
      <c r="L421" t="s">
        <v>5540</v>
      </c>
      <c r="M421">
        <v>2134.9</v>
      </c>
      <c r="N421" t="s">
        <v>4681</v>
      </c>
      <c r="O421" t="s">
        <v>4689</v>
      </c>
      <c r="P421" t="s">
        <v>4692</v>
      </c>
      <c r="Q421">
        <v>1</v>
      </c>
    </row>
    <row r="422" spans="1:17" x14ac:dyDescent="0.3">
      <c r="A422" t="s">
        <v>4256</v>
      </c>
      <c r="B422" t="s">
        <v>5085</v>
      </c>
      <c r="C422">
        <v>36.575000000000003</v>
      </c>
      <c r="D422">
        <v>5.57</v>
      </c>
      <c r="E422" t="s">
        <v>4716</v>
      </c>
      <c r="F422" t="s">
        <v>4716</v>
      </c>
      <c r="G422" t="s">
        <v>4719</v>
      </c>
      <c r="H422" t="s">
        <v>4718</v>
      </c>
      <c r="I422" t="s">
        <v>4716</v>
      </c>
      <c r="J422" t="s">
        <v>4745</v>
      </c>
      <c r="K422" t="s">
        <v>4769</v>
      </c>
      <c r="L422" t="s">
        <v>5541</v>
      </c>
      <c r="M422">
        <v>2136.88</v>
      </c>
      <c r="N422" t="s">
        <v>4681</v>
      </c>
      <c r="O422" t="s">
        <v>4681</v>
      </c>
      <c r="P422" t="s">
        <v>4692</v>
      </c>
      <c r="Q422">
        <v>26</v>
      </c>
    </row>
    <row r="423" spans="1:17" x14ac:dyDescent="0.3">
      <c r="A423" t="s">
        <v>4252</v>
      </c>
      <c r="B423" t="s">
        <v>5542</v>
      </c>
      <c r="C423">
        <v>37.43</v>
      </c>
      <c r="D423">
        <v>4.5599999999999996</v>
      </c>
      <c r="E423" t="s">
        <v>4716</v>
      </c>
      <c r="F423" t="s">
        <v>4716</v>
      </c>
      <c r="G423" t="s">
        <v>4719</v>
      </c>
      <c r="H423" t="s">
        <v>4718</v>
      </c>
      <c r="I423" t="s">
        <v>4716</v>
      </c>
      <c r="J423" t="s">
        <v>4745</v>
      </c>
      <c r="K423" t="s">
        <v>4769</v>
      </c>
      <c r="L423" t="s">
        <v>5543</v>
      </c>
      <c r="M423">
        <v>2138.0700000000002</v>
      </c>
      <c r="N423" t="s">
        <v>4681</v>
      </c>
      <c r="O423" t="s">
        <v>4690</v>
      </c>
      <c r="P423" t="s">
        <v>4692</v>
      </c>
      <c r="Q423">
        <v>19</v>
      </c>
    </row>
    <row r="424" spans="1:17" x14ac:dyDescent="0.3">
      <c r="A424" t="s">
        <v>4202</v>
      </c>
      <c r="B424" t="s">
        <v>5544</v>
      </c>
      <c r="C424">
        <v>28.975000000000001</v>
      </c>
      <c r="D424">
        <v>7.62</v>
      </c>
      <c r="E424" t="s">
        <v>4716</v>
      </c>
      <c r="F424" t="s">
        <v>4716</v>
      </c>
      <c r="G424" t="s">
        <v>4716</v>
      </c>
      <c r="H424" t="s">
        <v>4774</v>
      </c>
      <c r="I424" t="s">
        <v>4716</v>
      </c>
      <c r="J424" t="s">
        <v>4746</v>
      </c>
      <c r="K424" t="s">
        <v>4775</v>
      </c>
      <c r="L424" t="s">
        <v>5545</v>
      </c>
      <c r="M424">
        <v>2257.48</v>
      </c>
      <c r="N424" t="s">
        <v>4681</v>
      </c>
      <c r="O424" t="s">
        <v>4690</v>
      </c>
      <c r="P424" t="s">
        <v>4692</v>
      </c>
      <c r="Q424">
        <v>15</v>
      </c>
    </row>
    <row r="425" spans="1:17" x14ac:dyDescent="0.3">
      <c r="A425" t="s">
        <v>4200</v>
      </c>
      <c r="B425" t="s">
        <v>5546</v>
      </c>
      <c r="C425">
        <v>31.92</v>
      </c>
      <c r="D425">
        <v>11.05</v>
      </c>
      <c r="E425" t="s">
        <v>4716</v>
      </c>
      <c r="F425" t="s">
        <v>4716</v>
      </c>
      <c r="G425" t="s">
        <v>4716</v>
      </c>
      <c r="H425" t="s">
        <v>4774</v>
      </c>
      <c r="I425" t="s">
        <v>4716</v>
      </c>
      <c r="J425" t="s">
        <v>4745</v>
      </c>
      <c r="K425" t="s">
        <v>4775</v>
      </c>
      <c r="L425" t="s">
        <v>5547</v>
      </c>
      <c r="M425">
        <v>2261.5700000000002</v>
      </c>
      <c r="N425" t="s">
        <v>4681</v>
      </c>
      <c r="O425" t="s">
        <v>4690</v>
      </c>
      <c r="P425" t="s">
        <v>4692</v>
      </c>
      <c r="Q425">
        <v>12</v>
      </c>
    </row>
    <row r="426" spans="1:17" x14ac:dyDescent="0.3">
      <c r="A426" t="s">
        <v>4176</v>
      </c>
      <c r="B426" t="s">
        <v>5548</v>
      </c>
      <c r="C426">
        <v>35.72</v>
      </c>
      <c r="D426">
        <v>5.5</v>
      </c>
      <c r="E426" t="s">
        <v>4717</v>
      </c>
      <c r="F426" t="s">
        <v>4716</v>
      </c>
      <c r="G426" t="s">
        <v>4716</v>
      </c>
      <c r="H426" t="s">
        <v>4774</v>
      </c>
      <c r="I426" t="s">
        <v>4716</v>
      </c>
      <c r="J426" t="s">
        <v>4745</v>
      </c>
      <c r="K426" t="s">
        <v>4769</v>
      </c>
      <c r="L426" t="s">
        <v>5549</v>
      </c>
      <c r="M426">
        <v>2404.73</v>
      </c>
      <c r="N426" t="s">
        <v>4681</v>
      </c>
      <c r="O426" t="s">
        <v>4689</v>
      </c>
      <c r="P426" t="s">
        <v>4692</v>
      </c>
      <c r="Q426">
        <v>3</v>
      </c>
    </row>
    <row r="427" spans="1:17" x14ac:dyDescent="0.3">
      <c r="A427" t="s">
        <v>4150</v>
      </c>
      <c r="B427" t="s">
        <v>5550</v>
      </c>
      <c r="C427">
        <v>29.98</v>
      </c>
      <c r="D427">
        <v>6.03</v>
      </c>
      <c r="E427" t="s">
        <v>4716</v>
      </c>
      <c r="F427" t="s">
        <v>4717</v>
      </c>
      <c r="G427" t="s">
        <v>4716</v>
      </c>
      <c r="H427" t="s">
        <v>4718</v>
      </c>
      <c r="I427" t="s">
        <v>4716</v>
      </c>
      <c r="J427" t="s">
        <v>4745</v>
      </c>
      <c r="K427" t="s">
        <v>4766</v>
      </c>
      <c r="L427" t="s">
        <v>5551</v>
      </c>
      <c r="M427">
        <v>2500.9299999999998</v>
      </c>
      <c r="N427" t="s">
        <v>4681</v>
      </c>
      <c r="O427" t="s">
        <v>4681</v>
      </c>
      <c r="P427" t="s">
        <v>4692</v>
      </c>
      <c r="Q427">
        <v>6</v>
      </c>
    </row>
    <row r="428" spans="1:17" x14ac:dyDescent="0.3">
      <c r="A428" t="s">
        <v>4144</v>
      </c>
      <c r="B428" t="s">
        <v>5552</v>
      </c>
      <c r="C428">
        <v>20.234999999999999</v>
      </c>
      <c r="D428">
        <v>6.17</v>
      </c>
      <c r="E428" t="s">
        <v>4717</v>
      </c>
      <c r="F428" t="s">
        <v>4717</v>
      </c>
      <c r="G428" t="s">
        <v>4716</v>
      </c>
      <c r="H428" t="s">
        <v>4720</v>
      </c>
      <c r="I428" t="s">
        <v>4716</v>
      </c>
      <c r="J428" t="s">
        <v>4744</v>
      </c>
      <c r="K428" t="s">
        <v>4766</v>
      </c>
      <c r="L428" t="s">
        <v>5553</v>
      </c>
      <c r="M428">
        <v>2527.8200000000002</v>
      </c>
      <c r="N428" t="s">
        <v>4681</v>
      </c>
      <c r="O428" t="s">
        <v>4689</v>
      </c>
      <c r="P428" t="s">
        <v>4692</v>
      </c>
      <c r="Q428">
        <v>25</v>
      </c>
    </row>
    <row r="429" spans="1:17" x14ac:dyDescent="0.3">
      <c r="A429" t="s">
        <v>4114</v>
      </c>
      <c r="B429" t="s">
        <v>5554</v>
      </c>
      <c r="C429">
        <v>28.12</v>
      </c>
      <c r="D429">
        <v>5.05</v>
      </c>
      <c r="E429" t="s">
        <v>4716</v>
      </c>
      <c r="F429" t="s">
        <v>4716</v>
      </c>
      <c r="G429" t="s">
        <v>4716</v>
      </c>
      <c r="H429" t="s">
        <v>4774</v>
      </c>
      <c r="I429" t="s">
        <v>4716</v>
      </c>
      <c r="J429" t="s">
        <v>4746</v>
      </c>
      <c r="K429" t="s">
        <v>4769</v>
      </c>
      <c r="L429" t="s">
        <v>5555</v>
      </c>
      <c r="M429">
        <v>2690.11</v>
      </c>
      <c r="N429" t="s">
        <v>4681</v>
      </c>
      <c r="O429" t="s">
        <v>4681</v>
      </c>
      <c r="P429" t="s">
        <v>4692</v>
      </c>
      <c r="Q429">
        <v>11</v>
      </c>
    </row>
    <row r="430" spans="1:17" x14ac:dyDescent="0.3">
      <c r="A430" t="s">
        <v>4112</v>
      </c>
      <c r="B430" t="s">
        <v>5556</v>
      </c>
      <c r="C430">
        <v>31.065000000000001</v>
      </c>
      <c r="D430">
        <v>4.57</v>
      </c>
      <c r="E430" t="s">
        <v>4717</v>
      </c>
      <c r="F430" t="s">
        <v>4716</v>
      </c>
      <c r="G430" t="s">
        <v>4716</v>
      </c>
      <c r="H430" t="s">
        <v>4774</v>
      </c>
      <c r="I430" t="s">
        <v>4716</v>
      </c>
      <c r="J430" t="s">
        <v>4745</v>
      </c>
      <c r="K430" t="s">
        <v>4769</v>
      </c>
      <c r="L430" t="s">
        <v>5557</v>
      </c>
      <c r="M430">
        <v>2699.57</v>
      </c>
      <c r="N430" t="s">
        <v>4681</v>
      </c>
      <c r="O430" t="s">
        <v>4690</v>
      </c>
      <c r="P430" t="s">
        <v>4692</v>
      </c>
      <c r="Q430">
        <v>13</v>
      </c>
    </row>
    <row r="431" spans="1:17" x14ac:dyDescent="0.3">
      <c r="A431" t="s">
        <v>4088</v>
      </c>
      <c r="B431" t="s">
        <v>5558</v>
      </c>
      <c r="C431">
        <v>25.44</v>
      </c>
      <c r="D431">
        <v>6.04</v>
      </c>
      <c r="E431" t="s">
        <v>4717</v>
      </c>
      <c r="F431" t="s">
        <v>4716</v>
      </c>
      <c r="G431" t="s">
        <v>4719</v>
      </c>
      <c r="H431" t="s">
        <v>4718</v>
      </c>
      <c r="I431" t="s">
        <v>4716</v>
      </c>
      <c r="J431" t="s">
        <v>4746</v>
      </c>
      <c r="K431" t="s">
        <v>4766</v>
      </c>
      <c r="L431" t="s">
        <v>5559</v>
      </c>
      <c r="M431">
        <v>2758.99</v>
      </c>
      <c r="N431" t="s">
        <v>4681</v>
      </c>
      <c r="O431" t="s">
        <v>4690</v>
      </c>
      <c r="P431" t="s">
        <v>4692</v>
      </c>
      <c r="Q431">
        <v>10</v>
      </c>
    </row>
    <row r="432" spans="1:17" x14ac:dyDescent="0.3">
      <c r="A432" t="s">
        <v>4074</v>
      </c>
      <c r="B432" t="s">
        <v>5531</v>
      </c>
      <c r="C432">
        <v>24.225000000000001</v>
      </c>
      <c r="D432">
        <v>4.42</v>
      </c>
      <c r="E432" t="s">
        <v>4716</v>
      </c>
      <c r="F432" t="s">
        <v>4716</v>
      </c>
      <c r="G432" t="s">
        <v>4716</v>
      </c>
      <c r="H432" t="s">
        <v>4718</v>
      </c>
      <c r="I432" t="s">
        <v>4716</v>
      </c>
      <c r="J432" t="s">
        <v>4744</v>
      </c>
      <c r="K432" t="s">
        <v>4769</v>
      </c>
      <c r="L432" t="s">
        <v>5560</v>
      </c>
      <c r="M432">
        <v>2842.76</v>
      </c>
      <c r="N432" t="s">
        <v>4681</v>
      </c>
      <c r="O432" t="s">
        <v>4689</v>
      </c>
      <c r="P432" t="s">
        <v>4692</v>
      </c>
      <c r="Q432">
        <v>15</v>
      </c>
    </row>
    <row r="433" spans="1:17" x14ac:dyDescent="0.3">
      <c r="A433" t="s">
        <v>4072</v>
      </c>
      <c r="B433" t="s">
        <v>5561</v>
      </c>
      <c r="C433">
        <v>29.925000000000001</v>
      </c>
      <c r="D433">
        <v>5.3</v>
      </c>
      <c r="E433" t="s">
        <v>4716</v>
      </c>
      <c r="F433" t="s">
        <v>4716</v>
      </c>
      <c r="G433" t="s">
        <v>4716</v>
      </c>
      <c r="H433" t="s">
        <v>4718</v>
      </c>
      <c r="I433" t="s">
        <v>4716</v>
      </c>
      <c r="J433" t="s">
        <v>4745</v>
      </c>
      <c r="K433" t="s">
        <v>4769</v>
      </c>
      <c r="L433" t="s">
        <v>5562</v>
      </c>
      <c r="M433">
        <v>2850.68</v>
      </c>
      <c r="N433" t="s">
        <v>4681</v>
      </c>
      <c r="O433" t="s">
        <v>4689</v>
      </c>
      <c r="P433" t="s">
        <v>4692</v>
      </c>
      <c r="Q433">
        <v>17</v>
      </c>
    </row>
    <row r="434" spans="1:17" x14ac:dyDescent="0.3">
      <c r="A434" t="s">
        <v>4070</v>
      </c>
      <c r="B434" t="s">
        <v>5563</v>
      </c>
      <c r="C434">
        <v>33.344999999999999</v>
      </c>
      <c r="D434">
        <v>4.29</v>
      </c>
      <c r="E434" t="s">
        <v>4716</v>
      </c>
      <c r="F434" t="s">
        <v>4716</v>
      </c>
      <c r="G434" t="s">
        <v>4716</v>
      </c>
      <c r="H434" t="s">
        <v>4718</v>
      </c>
      <c r="I434" t="s">
        <v>4716</v>
      </c>
      <c r="J434" t="s">
        <v>4745</v>
      </c>
      <c r="K434" t="s">
        <v>4769</v>
      </c>
      <c r="L434" t="s">
        <v>5564</v>
      </c>
      <c r="M434">
        <v>2855.44</v>
      </c>
      <c r="N434" t="s">
        <v>4681</v>
      </c>
      <c r="O434" t="s">
        <v>4689</v>
      </c>
      <c r="P434" t="s">
        <v>4692</v>
      </c>
      <c r="Q434">
        <v>4</v>
      </c>
    </row>
    <row r="435" spans="1:17" x14ac:dyDescent="0.3">
      <c r="A435" t="s">
        <v>4062</v>
      </c>
      <c r="B435" t="s">
        <v>5565</v>
      </c>
      <c r="C435">
        <v>28.12</v>
      </c>
      <c r="D435">
        <v>5.55</v>
      </c>
      <c r="E435" t="s">
        <v>4717</v>
      </c>
      <c r="F435" t="s">
        <v>4717</v>
      </c>
      <c r="G435" t="s">
        <v>4716</v>
      </c>
      <c r="H435" t="s">
        <v>4720</v>
      </c>
      <c r="I435" t="s">
        <v>4716</v>
      </c>
      <c r="J435" t="s">
        <v>4746</v>
      </c>
      <c r="K435" t="s">
        <v>4769</v>
      </c>
      <c r="L435" t="s">
        <v>5566</v>
      </c>
      <c r="M435">
        <v>2897.46</v>
      </c>
      <c r="N435" t="s">
        <v>4681</v>
      </c>
      <c r="O435" t="s">
        <v>4690</v>
      </c>
      <c r="P435" t="s">
        <v>4692</v>
      </c>
      <c r="Q435">
        <v>14</v>
      </c>
    </row>
    <row r="436" spans="1:17" x14ac:dyDescent="0.3">
      <c r="A436" t="s">
        <v>4050</v>
      </c>
      <c r="B436" t="s">
        <v>5567</v>
      </c>
      <c r="C436">
        <v>29.77</v>
      </c>
      <c r="D436">
        <v>9.9</v>
      </c>
      <c r="E436" t="s">
        <v>4716</v>
      </c>
      <c r="F436" t="s">
        <v>4716</v>
      </c>
      <c r="G436" t="s">
        <v>4716</v>
      </c>
      <c r="H436" t="s">
        <v>4774</v>
      </c>
      <c r="I436" t="s">
        <v>4716</v>
      </c>
      <c r="J436" t="s">
        <v>4746</v>
      </c>
      <c r="K436" t="s">
        <v>4775</v>
      </c>
      <c r="L436" t="s">
        <v>5568</v>
      </c>
      <c r="M436">
        <v>2943.41</v>
      </c>
      <c r="N436" t="s">
        <v>4681</v>
      </c>
      <c r="O436" t="s">
        <v>4689</v>
      </c>
      <c r="P436" t="s">
        <v>4692</v>
      </c>
      <c r="Q436">
        <v>30</v>
      </c>
    </row>
    <row r="437" spans="1:17" x14ac:dyDescent="0.3">
      <c r="A437" t="s">
        <v>4042</v>
      </c>
      <c r="B437" t="s">
        <v>5569</v>
      </c>
      <c r="C437">
        <v>30.36</v>
      </c>
      <c r="D437">
        <v>9.39</v>
      </c>
      <c r="E437" t="s">
        <v>4716</v>
      </c>
      <c r="F437" t="s">
        <v>4716</v>
      </c>
      <c r="G437" t="s">
        <v>4716</v>
      </c>
      <c r="H437" t="s">
        <v>4774</v>
      </c>
      <c r="I437" t="s">
        <v>4716</v>
      </c>
      <c r="J437" t="s">
        <v>4745</v>
      </c>
      <c r="K437" t="s">
        <v>4775</v>
      </c>
      <c r="L437" t="s">
        <v>5570</v>
      </c>
      <c r="M437">
        <v>3012.22</v>
      </c>
      <c r="N437" t="s">
        <v>4681</v>
      </c>
      <c r="O437" t="s">
        <v>4689</v>
      </c>
      <c r="P437" t="s">
        <v>4692</v>
      </c>
      <c r="Q437">
        <v>15</v>
      </c>
    </row>
    <row r="438" spans="1:17" x14ac:dyDescent="0.3">
      <c r="A438" t="s">
        <v>4038</v>
      </c>
      <c r="B438" t="s">
        <v>5571</v>
      </c>
      <c r="C438">
        <v>34.484999999999999</v>
      </c>
      <c r="D438">
        <v>4.7</v>
      </c>
      <c r="E438" t="s">
        <v>4717</v>
      </c>
      <c r="F438" t="s">
        <v>4716</v>
      </c>
      <c r="G438" t="s">
        <v>4719</v>
      </c>
      <c r="H438" t="s">
        <v>4718</v>
      </c>
      <c r="I438" t="s">
        <v>4716</v>
      </c>
      <c r="J438" t="s">
        <v>4745</v>
      </c>
      <c r="K438" t="s">
        <v>4769</v>
      </c>
      <c r="L438" t="s">
        <v>5572</v>
      </c>
      <c r="M438">
        <v>3021.81</v>
      </c>
      <c r="N438" t="s">
        <v>4681</v>
      </c>
      <c r="O438" t="s">
        <v>4689</v>
      </c>
      <c r="P438" t="s">
        <v>4692</v>
      </c>
      <c r="Q438">
        <v>19</v>
      </c>
    </row>
    <row r="439" spans="1:17" x14ac:dyDescent="0.3">
      <c r="A439" t="s">
        <v>4006</v>
      </c>
      <c r="B439" t="s">
        <v>5025</v>
      </c>
      <c r="C439">
        <v>22.23</v>
      </c>
      <c r="D439">
        <v>6.09</v>
      </c>
      <c r="E439" t="s">
        <v>4717</v>
      </c>
      <c r="F439" t="s">
        <v>4716</v>
      </c>
      <c r="G439" t="s">
        <v>4716</v>
      </c>
      <c r="H439" t="s">
        <v>4774</v>
      </c>
      <c r="I439" t="s">
        <v>4716</v>
      </c>
      <c r="J439" t="s">
        <v>4744</v>
      </c>
      <c r="K439" t="s">
        <v>4766</v>
      </c>
      <c r="L439" t="s">
        <v>5573</v>
      </c>
      <c r="M439">
        <v>3176.29</v>
      </c>
      <c r="N439" t="s">
        <v>4681</v>
      </c>
      <c r="O439" t="s">
        <v>4681</v>
      </c>
      <c r="P439" t="s">
        <v>4692</v>
      </c>
      <c r="Q439">
        <v>14</v>
      </c>
    </row>
    <row r="440" spans="1:17" x14ac:dyDescent="0.3">
      <c r="A440" t="s">
        <v>4004</v>
      </c>
      <c r="B440" t="s">
        <v>5574</v>
      </c>
      <c r="C440">
        <v>22.61</v>
      </c>
      <c r="D440">
        <v>4.25</v>
      </c>
      <c r="E440" t="s">
        <v>4717</v>
      </c>
      <c r="F440" t="s">
        <v>4716</v>
      </c>
      <c r="G440" t="s">
        <v>4716</v>
      </c>
      <c r="H440" t="s">
        <v>4774</v>
      </c>
      <c r="I440" t="s">
        <v>4716</v>
      </c>
      <c r="J440" t="s">
        <v>4744</v>
      </c>
      <c r="K440" t="s">
        <v>4769</v>
      </c>
      <c r="L440" t="s">
        <v>5575</v>
      </c>
      <c r="M440">
        <v>3176.82</v>
      </c>
      <c r="N440" t="s">
        <v>4681</v>
      </c>
      <c r="O440" t="s">
        <v>4690</v>
      </c>
      <c r="P440" t="s">
        <v>4692</v>
      </c>
      <c r="Q440">
        <v>3</v>
      </c>
    </row>
    <row r="441" spans="1:17" x14ac:dyDescent="0.3">
      <c r="A441" t="s">
        <v>4002</v>
      </c>
      <c r="B441" t="s">
        <v>5576</v>
      </c>
      <c r="C441">
        <v>29.34</v>
      </c>
      <c r="D441">
        <v>6.09</v>
      </c>
      <c r="E441" t="s">
        <v>4717</v>
      </c>
      <c r="F441" t="s">
        <v>4717</v>
      </c>
      <c r="G441" t="s">
        <v>4716</v>
      </c>
      <c r="H441" t="s">
        <v>4720</v>
      </c>
      <c r="I441" t="s">
        <v>4716</v>
      </c>
      <c r="J441" t="s">
        <v>4746</v>
      </c>
      <c r="K441" t="s">
        <v>4766</v>
      </c>
      <c r="L441" t="s">
        <v>5577</v>
      </c>
      <c r="M441">
        <v>3179.96</v>
      </c>
      <c r="N441" t="s">
        <v>4681</v>
      </c>
      <c r="O441" t="s">
        <v>4681</v>
      </c>
      <c r="P441" t="s">
        <v>4692</v>
      </c>
      <c r="Q441">
        <v>23</v>
      </c>
    </row>
    <row r="442" spans="1:17" x14ac:dyDescent="0.3">
      <c r="A442" t="s">
        <v>3998</v>
      </c>
      <c r="B442" t="s">
        <v>5578</v>
      </c>
      <c r="C442">
        <v>40.185000000000002</v>
      </c>
      <c r="D442">
        <v>5.88</v>
      </c>
      <c r="E442" t="s">
        <v>4717</v>
      </c>
      <c r="F442" t="s">
        <v>4716</v>
      </c>
      <c r="G442" t="s">
        <v>4716</v>
      </c>
      <c r="H442" t="s">
        <v>4774</v>
      </c>
      <c r="I442" t="s">
        <v>4716</v>
      </c>
      <c r="J442" t="s">
        <v>4745</v>
      </c>
      <c r="K442" t="s">
        <v>4766</v>
      </c>
      <c r="L442" t="s">
        <v>5579</v>
      </c>
      <c r="M442">
        <v>3201.25</v>
      </c>
      <c r="N442" t="s">
        <v>4681</v>
      </c>
      <c r="O442" t="s">
        <v>4689</v>
      </c>
      <c r="P442" t="s">
        <v>4692</v>
      </c>
      <c r="Q442">
        <v>11</v>
      </c>
    </row>
    <row r="443" spans="1:17" x14ac:dyDescent="0.3">
      <c r="A443" t="s">
        <v>3964</v>
      </c>
      <c r="B443" t="s">
        <v>5580</v>
      </c>
      <c r="C443">
        <v>21.47</v>
      </c>
      <c r="D443">
        <v>4.0199999999999996</v>
      </c>
      <c r="E443" t="s">
        <v>4717</v>
      </c>
      <c r="F443" t="s">
        <v>4716</v>
      </c>
      <c r="G443" t="s">
        <v>4716</v>
      </c>
      <c r="H443" t="s">
        <v>4718</v>
      </c>
      <c r="I443" t="s">
        <v>4716</v>
      </c>
      <c r="J443" t="s">
        <v>4744</v>
      </c>
      <c r="K443" t="s">
        <v>4769</v>
      </c>
      <c r="L443" t="s">
        <v>5581</v>
      </c>
      <c r="M443">
        <v>3353.47</v>
      </c>
      <c r="N443" t="s">
        <v>4681</v>
      </c>
      <c r="O443" t="s">
        <v>4689</v>
      </c>
      <c r="P443" t="s">
        <v>4692</v>
      </c>
      <c r="Q443">
        <v>23</v>
      </c>
    </row>
    <row r="444" spans="1:17" x14ac:dyDescent="0.3">
      <c r="A444" t="s">
        <v>3926</v>
      </c>
      <c r="B444" t="s">
        <v>5582</v>
      </c>
      <c r="C444">
        <v>32.67</v>
      </c>
      <c r="D444">
        <v>4.67</v>
      </c>
      <c r="E444" t="s">
        <v>4716</v>
      </c>
      <c r="F444" t="s">
        <v>4716</v>
      </c>
      <c r="G444" t="s">
        <v>4719</v>
      </c>
      <c r="H444" t="s">
        <v>4718</v>
      </c>
      <c r="I444" t="s">
        <v>4716</v>
      </c>
      <c r="J444" t="s">
        <v>4745</v>
      </c>
      <c r="K444" t="s">
        <v>4769</v>
      </c>
      <c r="L444" t="s">
        <v>5583</v>
      </c>
      <c r="M444">
        <v>3538.9</v>
      </c>
      <c r="N444" t="s">
        <v>4681</v>
      </c>
      <c r="O444" t="s">
        <v>4681</v>
      </c>
      <c r="P444" t="s">
        <v>4692</v>
      </c>
      <c r="Q444">
        <v>24</v>
      </c>
    </row>
    <row r="445" spans="1:17" x14ac:dyDescent="0.3">
      <c r="A445" t="s">
        <v>3920</v>
      </c>
      <c r="B445" t="s">
        <v>4936</v>
      </c>
      <c r="C445">
        <v>34.770000000000003</v>
      </c>
      <c r="D445">
        <v>6.23</v>
      </c>
      <c r="E445" t="s">
        <v>4716</v>
      </c>
      <c r="F445" t="s">
        <v>4716</v>
      </c>
      <c r="G445" t="s">
        <v>4716</v>
      </c>
      <c r="H445" t="s">
        <v>4774</v>
      </c>
      <c r="I445" t="s">
        <v>4716</v>
      </c>
      <c r="J445" t="s">
        <v>4745</v>
      </c>
      <c r="K445" t="s">
        <v>4766</v>
      </c>
      <c r="L445" t="s">
        <v>5584</v>
      </c>
      <c r="M445">
        <v>3556.92</v>
      </c>
      <c r="N445" t="s">
        <v>4681</v>
      </c>
      <c r="O445" t="s">
        <v>4689</v>
      </c>
      <c r="P445" t="s">
        <v>4692</v>
      </c>
      <c r="Q445">
        <v>24</v>
      </c>
    </row>
    <row r="446" spans="1:17" x14ac:dyDescent="0.3">
      <c r="A446" t="s">
        <v>3868</v>
      </c>
      <c r="B446" t="s">
        <v>4785</v>
      </c>
      <c r="C446">
        <v>26.03</v>
      </c>
      <c r="D446">
        <v>5.97</v>
      </c>
      <c r="E446" t="s">
        <v>4716</v>
      </c>
      <c r="F446" t="s">
        <v>4716</v>
      </c>
      <c r="G446" t="s">
        <v>4719</v>
      </c>
      <c r="H446" t="s">
        <v>4718</v>
      </c>
      <c r="I446" t="s">
        <v>4716</v>
      </c>
      <c r="J446" t="s">
        <v>4746</v>
      </c>
      <c r="K446" t="s">
        <v>4766</v>
      </c>
      <c r="L446" t="s">
        <v>5585</v>
      </c>
      <c r="M446">
        <v>3736.46</v>
      </c>
      <c r="N446" t="s">
        <v>4681</v>
      </c>
      <c r="O446" t="s">
        <v>4681</v>
      </c>
      <c r="P446" t="s">
        <v>4692</v>
      </c>
      <c r="Q446">
        <v>22</v>
      </c>
    </row>
    <row r="447" spans="1:17" x14ac:dyDescent="0.3">
      <c r="A447" t="s">
        <v>3850</v>
      </c>
      <c r="B447" t="s">
        <v>5586</v>
      </c>
      <c r="C447">
        <v>30.4</v>
      </c>
      <c r="D447">
        <v>5.28</v>
      </c>
      <c r="E447" t="s">
        <v>4716</v>
      </c>
      <c r="F447" t="s">
        <v>4716</v>
      </c>
      <c r="G447" t="s">
        <v>4716</v>
      </c>
      <c r="H447" t="s">
        <v>4774</v>
      </c>
      <c r="I447" t="s">
        <v>4716</v>
      </c>
      <c r="J447" t="s">
        <v>4745</v>
      </c>
      <c r="K447" t="s">
        <v>4769</v>
      </c>
      <c r="L447" t="s">
        <v>5587</v>
      </c>
      <c r="M447">
        <v>3796.36</v>
      </c>
      <c r="N447" t="s">
        <v>4681</v>
      </c>
      <c r="O447" t="s">
        <v>4689</v>
      </c>
      <c r="P447" t="s">
        <v>4692</v>
      </c>
      <c r="Q447">
        <v>24</v>
      </c>
    </row>
    <row r="448" spans="1:17" x14ac:dyDescent="0.3">
      <c r="A448" t="s">
        <v>3832</v>
      </c>
      <c r="B448" t="s">
        <v>5588</v>
      </c>
      <c r="C448">
        <v>34.46</v>
      </c>
      <c r="D448">
        <v>4.17</v>
      </c>
      <c r="E448" t="s">
        <v>4716</v>
      </c>
      <c r="F448" t="s">
        <v>4717</v>
      </c>
      <c r="G448" t="s">
        <v>4716</v>
      </c>
      <c r="H448" t="s">
        <v>4718</v>
      </c>
      <c r="I448" t="s">
        <v>4716</v>
      </c>
      <c r="J448" t="s">
        <v>4745</v>
      </c>
      <c r="K448" t="s">
        <v>4769</v>
      </c>
      <c r="L448" t="s">
        <v>5589</v>
      </c>
      <c r="M448">
        <v>3889.2</v>
      </c>
      <c r="N448" t="s">
        <v>4681</v>
      </c>
      <c r="O448" t="s">
        <v>4681</v>
      </c>
      <c r="P448" t="s">
        <v>4692</v>
      </c>
      <c r="Q448">
        <v>13</v>
      </c>
    </row>
    <row r="449" spans="1:17" x14ac:dyDescent="0.3">
      <c r="A449" t="s">
        <v>3830</v>
      </c>
      <c r="B449" t="s">
        <v>5590</v>
      </c>
      <c r="C449">
        <v>25.77</v>
      </c>
      <c r="D449">
        <v>4.43</v>
      </c>
      <c r="E449" t="s">
        <v>4716</v>
      </c>
      <c r="F449" t="s">
        <v>4716</v>
      </c>
      <c r="G449" t="s">
        <v>4719</v>
      </c>
      <c r="H449" t="s">
        <v>4718</v>
      </c>
      <c r="I449" t="s">
        <v>4716</v>
      </c>
      <c r="J449" t="s">
        <v>4746</v>
      </c>
      <c r="K449" t="s">
        <v>4769</v>
      </c>
      <c r="L449" t="s">
        <v>5591</v>
      </c>
      <c r="M449">
        <v>3898.35</v>
      </c>
      <c r="N449" t="s">
        <v>4681</v>
      </c>
      <c r="O449" t="s">
        <v>4681</v>
      </c>
      <c r="P449" t="s">
        <v>4692</v>
      </c>
      <c r="Q449">
        <v>14</v>
      </c>
    </row>
    <row r="450" spans="1:17" x14ac:dyDescent="0.3">
      <c r="A450" t="s">
        <v>3778</v>
      </c>
      <c r="B450" t="s">
        <v>5592</v>
      </c>
      <c r="C450">
        <v>33.479999999999997</v>
      </c>
      <c r="D450">
        <v>8.94</v>
      </c>
      <c r="E450" t="s">
        <v>4716</v>
      </c>
      <c r="F450" t="s">
        <v>4716</v>
      </c>
      <c r="G450" t="s">
        <v>4716</v>
      </c>
      <c r="H450" t="s">
        <v>4774</v>
      </c>
      <c r="I450" t="s">
        <v>4716</v>
      </c>
      <c r="J450" t="s">
        <v>4745</v>
      </c>
      <c r="K450" t="s">
        <v>4775</v>
      </c>
      <c r="L450" t="s">
        <v>5593</v>
      </c>
      <c r="M450">
        <v>4070.51</v>
      </c>
      <c r="N450" t="s">
        <v>4681</v>
      </c>
      <c r="O450" t="s">
        <v>4690</v>
      </c>
      <c r="P450" t="s">
        <v>4692</v>
      </c>
      <c r="Q450">
        <v>18</v>
      </c>
    </row>
    <row r="451" spans="1:17" x14ac:dyDescent="0.3">
      <c r="A451" t="s">
        <v>3770</v>
      </c>
      <c r="B451" t="s">
        <v>5594</v>
      </c>
      <c r="C451">
        <v>21.754999999999999</v>
      </c>
      <c r="D451">
        <v>5.12</v>
      </c>
      <c r="E451" t="s">
        <v>4716</v>
      </c>
      <c r="F451" t="s">
        <v>4716</v>
      </c>
      <c r="G451" t="s">
        <v>4716</v>
      </c>
      <c r="H451" t="s">
        <v>4774</v>
      </c>
      <c r="I451" t="s">
        <v>4716</v>
      </c>
      <c r="J451" t="s">
        <v>4744</v>
      </c>
      <c r="K451" t="s">
        <v>4769</v>
      </c>
      <c r="L451" t="s">
        <v>5595</v>
      </c>
      <c r="M451">
        <v>4134.08</v>
      </c>
      <c r="N451" t="s">
        <v>4681</v>
      </c>
      <c r="O451" t="s">
        <v>4690</v>
      </c>
      <c r="P451" t="s">
        <v>4692</v>
      </c>
      <c r="Q451">
        <v>6</v>
      </c>
    </row>
    <row r="452" spans="1:17" x14ac:dyDescent="0.3">
      <c r="A452" t="s">
        <v>3762</v>
      </c>
      <c r="B452" t="s">
        <v>5596</v>
      </c>
      <c r="C452">
        <v>30.7</v>
      </c>
      <c r="D452">
        <v>5.82</v>
      </c>
      <c r="E452" t="s">
        <v>4716</v>
      </c>
      <c r="F452" t="s">
        <v>4716</v>
      </c>
      <c r="G452" t="s">
        <v>4716</v>
      </c>
      <c r="H452" t="s">
        <v>4718</v>
      </c>
      <c r="I452" t="s">
        <v>4716</v>
      </c>
      <c r="J452" t="s">
        <v>4745</v>
      </c>
      <c r="K452" t="s">
        <v>4766</v>
      </c>
      <c r="L452" t="s">
        <v>5597</v>
      </c>
      <c r="M452">
        <v>4154.97</v>
      </c>
      <c r="N452" t="s">
        <v>4681</v>
      </c>
      <c r="O452" t="s">
        <v>4690</v>
      </c>
      <c r="P452" t="s">
        <v>4692</v>
      </c>
      <c r="Q452">
        <v>26</v>
      </c>
    </row>
    <row r="453" spans="1:17" x14ac:dyDescent="0.3">
      <c r="A453" t="s">
        <v>3732</v>
      </c>
      <c r="B453" t="s">
        <v>5598</v>
      </c>
      <c r="C453">
        <v>35.814999999999998</v>
      </c>
      <c r="D453">
        <v>5.1100000000000003</v>
      </c>
      <c r="E453" t="s">
        <v>4717</v>
      </c>
      <c r="F453" t="s">
        <v>4716</v>
      </c>
      <c r="G453" t="s">
        <v>4716</v>
      </c>
      <c r="H453" t="s">
        <v>4718</v>
      </c>
      <c r="I453" t="s">
        <v>4716</v>
      </c>
      <c r="J453" t="s">
        <v>4745</v>
      </c>
      <c r="K453" t="s">
        <v>4769</v>
      </c>
      <c r="L453" t="s">
        <v>5599</v>
      </c>
      <c r="M453">
        <v>4320.41</v>
      </c>
      <c r="N453" t="s">
        <v>4681</v>
      </c>
      <c r="O453" t="s">
        <v>4690</v>
      </c>
      <c r="P453" t="s">
        <v>4692</v>
      </c>
      <c r="Q453">
        <v>19</v>
      </c>
    </row>
    <row r="454" spans="1:17" x14ac:dyDescent="0.3">
      <c r="A454" t="s">
        <v>3720</v>
      </c>
      <c r="B454" t="s">
        <v>5600</v>
      </c>
      <c r="C454">
        <v>29.734999999999999</v>
      </c>
      <c r="D454">
        <v>5.78</v>
      </c>
      <c r="E454" t="s">
        <v>4716</v>
      </c>
      <c r="F454" t="s">
        <v>4716</v>
      </c>
      <c r="G454" t="s">
        <v>4716</v>
      </c>
      <c r="H454" t="s">
        <v>4774</v>
      </c>
      <c r="I454" t="s">
        <v>4716</v>
      </c>
      <c r="J454" t="s">
        <v>4746</v>
      </c>
      <c r="K454" t="s">
        <v>4766</v>
      </c>
      <c r="L454" t="s">
        <v>5601</v>
      </c>
      <c r="M454">
        <v>4357.04</v>
      </c>
      <c r="N454" t="s">
        <v>4681</v>
      </c>
      <c r="O454" t="s">
        <v>4689</v>
      </c>
      <c r="P454" t="s">
        <v>4692</v>
      </c>
      <c r="Q454">
        <v>28</v>
      </c>
    </row>
    <row r="455" spans="1:17" x14ac:dyDescent="0.3">
      <c r="A455" t="s">
        <v>3682</v>
      </c>
      <c r="B455" t="s">
        <v>5220</v>
      </c>
      <c r="C455">
        <v>35.78</v>
      </c>
      <c r="D455">
        <v>6.07</v>
      </c>
      <c r="E455" t="s">
        <v>4716</v>
      </c>
      <c r="F455" t="s">
        <v>4717</v>
      </c>
      <c r="G455" t="s">
        <v>4716</v>
      </c>
      <c r="H455" t="s">
        <v>4718</v>
      </c>
      <c r="I455" t="s">
        <v>4716</v>
      </c>
      <c r="J455" t="s">
        <v>4745</v>
      </c>
      <c r="K455" t="s">
        <v>4766</v>
      </c>
      <c r="L455" t="s">
        <v>4770</v>
      </c>
      <c r="M455">
        <v>4468.25</v>
      </c>
      <c r="N455" t="s">
        <v>4681</v>
      </c>
      <c r="O455" t="s">
        <v>4681</v>
      </c>
      <c r="P455" t="s">
        <v>4692</v>
      </c>
      <c r="Q455">
        <v>18</v>
      </c>
    </row>
    <row r="456" spans="1:17" x14ac:dyDescent="0.3">
      <c r="A456" t="s">
        <v>3680</v>
      </c>
      <c r="B456" t="s">
        <v>5602</v>
      </c>
      <c r="C456">
        <v>27.14</v>
      </c>
      <c r="D456">
        <v>6.01</v>
      </c>
      <c r="E456" t="s">
        <v>4716</v>
      </c>
      <c r="F456" t="s">
        <v>4716</v>
      </c>
      <c r="G456" t="s">
        <v>4716</v>
      </c>
      <c r="H456" t="s">
        <v>4718</v>
      </c>
      <c r="I456" t="s">
        <v>4716</v>
      </c>
      <c r="J456" t="s">
        <v>4746</v>
      </c>
      <c r="K456" t="s">
        <v>4766</v>
      </c>
      <c r="L456" t="s">
        <v>5603</v>
      </c>
      <c r="M456">
        <v>4488.58</v>
      </c>
      <c r="N456" t="s">
        <v>4681</v>
      </c>
      <c r="O456" t="s">
        <v>4689</v>
      </c>
      <c r="P456" t="s">
        <v>4692</v>
      </c>
      <c r="Q456">
        <v>12</v>
      </c>
    </row>
    <row r="457" spans="1:17" x14ac:dyDescent="0.3">
      <c r="A457" t="s">
        <v>3650</v>
      </c>
      <c r="B457" t="s">
        <v>5604</v>
      </c>
      <c r="C457">
        <v>26.695</v>
      </c>
      <c r="D457">
        <v>5.28</v>
      </c>
      <c r="E457" t="s">
        <v>4716</v>
      </c>
      <c r="F457" t="s">
        <v>4716</v>
      </c>
      <c r="G457" t="s">
        <v>4716</v>
      </c>
      <c r="H457" t="s">
        <v>4774</v>
      </c>
      <c r="I457" t="s">
        <v>4716</v>
      </c>
      <c r="J457" t="s">
        <v>4746</v>
      </c>
      <c r="K457" t="s">
        <v>4769</v>
      </c>
      <c r="L457" t="s">
        <v>5605</v>
      </c>
      <c r="M457">
        <v>4571.41</v>
      </c>
      <c r="N457" t="s">
        <v>4681</v>
      </c>
      <c r="O457" t="s">
        <v>4681</v>
      </c>
      <c r="P457" t="s">
        <v>4692</v>
      </c>
      <c r="Q457">
        <v>18</v>
      </c>
    </row>
    <row r="458" spans="1:17" x14ac:dyDescent="0.3">
      <c r="A458" t="s">
        <v>3512</v>
      </c>
      <c r="B458" t="s">
        <v>5606</v>
      </c>
      <c r="C458">
        <v>32.18</v>
      </c>
      <c r="D458">
        <v>6.44</v>
      </c>
      <c r="E458" t="s">
        <v>4717</v>
      </c>
      <c r="F458" t="s">
        <v>4716</v>
      </c>
      <c r="G458" t="s">
        <v>4719</v>
      </c>
      <c r="H458" t="s">
        <v>4718</v>
      </c>
      <c r="I458" t="s">
        <v>4716</v>
      </c>
      <c r="J458" t="s">
        <v>4745</v>
      </c>
      <c r="K458" t="s">
        <v>4775</v>
      </c>
      <c r="L458" t="s">
        <v>5607</v>
      </c>
      <c r="M458">
        <v>5045.1499999999996</v>
      </c>
      <c r="N458" t="s">
        <v>4681</v>
      </c>
      <c r="O458" t="s">
        <v>4681</v>
      </c>
      <c r="P458" t="s">
        <v>4692</v>
      </c>
      <c r="Q458">
        <v>29</v>
      </c>
    </row>
    <row r="459" spans="1:17" x14ac:dyDescent="0.3">
      <c r="A459" t="s">
        <v>3472</v>
      </c>
      <c r="B459" t="s">
        <v>5608</v>
      </c>
      <c r="C459">
        <v>34.19</v>
      </c>
      <c r="D459">
        <v>4.1900000000000004</v>
      </c>
      <c r="E459" t="s">
        <v>4716</v>
      </c>
      <c r="F459" t="s">
        <v>4716</v>
      </c>
      <c r="G459" t="s">
        <v>4716</v>
      </c>
      <c r="H459" t="s">
        <v>4774</v>
      </c>
      <c r="I459" t="s">
        <v>4716</v>
      </c>
      <c r="J459" t="s">
        <v>4745</v>
      </c>
      <c r="K459" t="s">
        <v>4769</v>
      </c>
      <c r="L459" t="s">
        <v>5609</v>
      </c>
      <c r="M459">
        <v>5213.22</v>
      </c>
      <c r="N459" t="s">
        <v>4681</v>
      </c>
      <c r="O459" t="s">
        <v>4690</v>
      </c>
      <c r="P459" t="s">
        <v>4692</v>
      </c>
      <c r="Q459">
        <v>1</v>
      </c>
    </row>
    <row r="460" spans="1:17" x14ac:dyDescent="0.3">
      <c r="A460" t="s">
        <v>3454</v>
      </c>
      <c r="B460" t="s">
        <v>5610</v>
      </c>
      <c r="C460">
        <v>25.84</v>
      </c>
      <c r="D460">
        <v>8.5500000000000007</v>
      </c>
      <c r="E460" t="s">
        <v>4717</v>
      </c>
      <c r="F460" t="s">
        <v>4716</v>
      </c>
      <c r="G460" t="s">
        <v>4716</v>
      </c>
      <c r="H460" t="s">
        <v>4718</v>
      </c>
      <c r="I460" t="s">
        <v>4716</v>
      </c>
      <c r="J460" t="s">
        <v>4746</v>
      </c>
      <c r="K460" t="s">
        <v>4775</v>
      </c>
      <c r="L460" t="s">
        <v>5611</v>
      </c>
      <c r="M460">
        <v>5266.37</v>
      </c>
      <c r="N460" t="s">
        <v>4681</v>
      </c>
      <c r="O460" t="s">
        <v>4681</v>
      </c>
      <c r="P460" t="s">
        <v>4692</v>
      </c>
      <c r="Q460">
        <v>25</v>
      </c>
    </row>
    <row r="461" spans="1:17" x14ac:dyDescent="0.3">
      <c r="A461" t="s">
        <v>3452</v>
      </c>
      <c r="B461" t="s">
        <v>5612</v>
      </c>
      <c r="C461">
        <v>26.885000000000002</v>
      </c>
      <c r="D461">
        <v>8.66</v>
      </c>
      <c r="E461" t="s">
        <v>4717</v>
      </c>
      <c r="F461" t="s">
        <v>4716</v>
      </c>
      <c r="G461" t="s">
        <v>4716</v>
      </c>
      <c r="H461" t="s">
        <v>4718</v>
      </c>
      <c r="I461" t="s">
        <v>4716</v>
      </c>
      <c r="J461" t="s">
        <v>4746</v>
      </c>
      <c r="K461" t="s">
        <v>4775</v>
      </c>
      <c r="L461" t="s">
        <v>5613</v>
      </c>
      <c r="M461">
        <v>5267.82</v>
      </c>
      <c r="N461" t="s">
        <v>4681</v>
      </c>
      <c r="O461" t="s">
        <v>4681</v>
      </c>
      <c r="P461" t="s">
        <v>4692</v>
      </c>
      <c r="Q461">
        <v>20</v>
      </c>
    </row>
    <row r="462" spans="1:17" x14ac:dyDescent="0.3">
      <c r="A462" t="s">
        <v>3450</v>
      </c>
      <c r="B462" t="s">
        <v>5614</v>
      </c>
      <c r="C462">
        <v>30.02</v>
      </c>
      <c r="D462">
        <v>7.63</v>
      </c>
      <c r="E462" t="s">
        <v>4717</v>
      </c>
      <c r="F462" t="s">
        <v>4716</v>
      </c>
      <c r="G462" t="s">
        <v>4716</v>
      </c>
      <c r="H462" t="s">
        <v>4718</v>
      </c>
      <c r="I462" t="s">
        <v>4716</v>
      </c>
      <c r="J462" t="s">
        <v>4745</v>
      </c>
      <c r="K462" t="s">
        <v>4775</v>
      </c>
      <c r="L462" t="s">
        <v>5615</v>
      </c>
      <c r="M462">
        <v>5272.18</v>
      </c>
      <c r="N462" t="s">
        <v>4681</v>
      </c>
      <c r="O462" t="s">
        <v>4689</v>
      </c>
      <c r="P462" t="s">
        <v>4692</v>
      </c>
      <c r="Q462">
        <v>20</v>
      </c>
    </row>
    <row r="463" spans="1:17" x14ac:dyDescent="0.3">
      <c r="A463" t="s">
        <v>3446</v>
      </c>
      <c r="B463" t="s">
        <v>4890</v>
      </c>
      <c r="C463">
        <v>15.49</v>
      </c>
      <c r="D463">
        <v>9.6</v>
      </c>
      <c r="E463" t="s">
        <v>4716</v>
      </c>
      <c r="F463" t="s">
        <v>4716</v>
      </c>
      <c r="G463" t="s">
        <v>4716</v>
      </c>
      <c r="H463" t="s">
        <v>4774</v>
      </c>
      <c r="I463" t="s">
        <v>4716</v>
      </c>
      <c r="J463" t="s">
        <v>4747</v>
      </c>
      <c r="K463" t="s">
        <v>4775</v>
      </c>
      <c r="L463" t="s">
        <v>5616</v>
      </c>
      <c r="M463">
        <v>5291.71</v>
      </c>
      <c r="N463" t="s">
        <v>4681</v>
      </c>
      <c r="O463" t="s">
        <v>4681</v>
      </c>
      <c r="P463" t="s">
        <v>4692</v>
      </c>
      <c r="Q463">
        <v>12</v>
      </c>
    </row>
    <row r="464" spans="1:17" x14ac:dyDescent="0.3">
      <c r="A464" t="s">
        <v>3442</v>
      </c>
      <c r="B464" t="s">
        <v>5099</v>
      </c>
      <c r="C464">
        <v>35.61</v>
      </c>
      <c r="D464">
        <v>5.65</v>
      </c>
      <c r="E464" t="s">
        <v>4716</v>
      </c>
      <c r="F464" t="s">
        <v>4717</v>
      </c>
      <c r="G464" t="s">
        <v>4716</v>
      </c>
      <c r="H464" t="s">
        <v>4718</v>
      </c>
      <c r="I464" t="s">
        <v>4716</v>
      </c>
      <c r="J464" t="s">
        <v>4745</v>
      </c>
      <c r="K464" t="s">
        <v>4769</v>
      </c>
      <c r="L464" t="s">
        <v>5617</v>
      </c>
      <c r="M464">
        <v>5306.7</v>
      </c>
      <c r="N464" t="s">
        <v>4681</v>
      </c>
      <c r="O464" t="s">
        <v>4689</v>
      </c>
      <c r="P464" t="s">
        <v>4692</v>
      </c>
      <c r="Q464">
        <v>9</v>
      </c>
    </row>
    <row r="465" spans="1:17" x14ac:dyDescent="0.3">
      <c r="A465" t="s">
        <v>3438</v>
      </c>
      <c r="B465" t="s">
        <v>5618</v>
      </c>
      <c r="C465">
        <v>15.58</v>
      </c>
      <c r="D465">
        <v>11.56</v>
      </c>
      <c r="E465" t="s">
        <v>4716</v>
      </c>
      <c r="F465" t="s">
        <v>4716</v>
      </c>
      <c r="G465" t="s">
        <v>4716</v>
      </c>
      <c r="H465" t="s">
        <v>4774</v>
      </c>
      <c r="I465" t="s">
        <v>4716</v>
      </c>
      <c r="J465" t="s">
        <v>4747</v>
      </c>
      <c r="K465" t="s">
        <v>4775</v>
      </c>
      <c r="L465" t="s">
        <v>5619</v>
      </c>
      <c r="M465">
        <v>5322.24</v>
      </c>
      <c r="N465" t="s">
        <v>4681</v>
      </c>
      <c r="O465" t="s">
        <v>4690</v>
      </c>
      <c r="P465" t="s">
        <v>4692</v>
      </c>
      <c r="Q465">
        <v>2</v>
      </c>
    </row>
    <row r="466" spans="1:17" x14ac:dyDescent="0.3">
      <c r="A466" t="s">
        <v>3346</v>
      </c>
      <c r="B466" t="s">
        <v>5620</v>
      </c>
      <c r="C466">
        <v>16.690000000000001</v>
      </c>
      <c r="D466">
        <v>10.66</v>
      </c>
      <c r="E466" t="s">
        <v>4716</v>
      </c>
      <c r="F466" t="s">
        <v>4716</v>
      </c>
      <c r="G466" t="s">
        <v>4716</v>
      </c>
      <c r="H466" t="s">
        <v>4774</v>
      </c>
      <c r="I466" t="s">
        <v>4716</v>
      </c>
      <c r="J466" t="s">
        <v>4747</v>
      </c>
      <c r="K466" t="s">
        <v>4775</v>
      </c>
      <c r="L466" t="s">
        <v>5621</v>
      </c>
      <c r="M466">
        <v>5698.74</v>
      </c>
      <c r="N466" t="s">
        <v>4681</v>
      </c>
      <c r="O466" t="s">
        <v>4681</v>
      </c>
      <c r="P466" t="s">
        <v>4692</v>
      </c>
      <c r="Q466">
        <v>6</v>
      </c>
    </row>
    <row r="467" spans="1:17" x14ac:dyDescent="0.3">
      <c r="A467" t="s">
        <v>3320</v>
      </c>
      <c r="B467" t="s">
        <v>5622</v>
      </c>
      <c r="C467">
        <v>15.2</v>
      </c>
      <c r="D467">
        <v>8.82</v>
      </c>
      <c r="E467" t="s">
        <v>4716</v>
      </c>
      <c r="F467" t="s">
        <v>4716</v>
      </c>
      <c r="G467" t="s">
        <v>4716</v>
      </c>
      <c r="H467" t="s">
        <v>4774</v>
      </c>
      <c r="I467" t="s">
        <v>4716</v>
      </c>
      <c r="J467" t="s">
        <v>4747</v>
      </c>
      <c r="K467" t="s">
        <v>4775</v>
      </c>
      <c r="L467" t="s">
        <v>5623</v>
      </c>
      <c r="M467">
        <v>5832.6</v>
      </c>
      <c r="N467" t="s">
        <v>4681</v>
      </c>
      <c r="O467" t="s">
        <v>4689</v>
      </c>
      <c r="P467" t="s">
        <v>4692</v>
      </c>
      <c r="Q467">
        <v>27</v>
      </c>
    </row>
    <row r="468" spans="1:17" x14ac:dyDescent="0.3">
      <c r="A468" t="s">
        <v>3298</v>
      </c>
      <c r="B468" t="s">
        <v>4996</v>
      </c>
      <c r="C468">
        <v>32.51</v>
      </c>
      <c r="D468">
        <v>4.3</v>
      </c>
      <c r="E468" t="s">
        <v>4716</v>
      </c>
      <c r="F468" t="s">
        <v>4716</v>
      </c>
      <c r="G468" t="s">
        <v>4716</v>
      </c>
      <c r="H468" t="s">
        <v>4774</v>
      </c>
      <c r="I468" t="s">
        <v>4716</v>
      </c>
      <c r="J468" t="s">
        <v>4745</v>
      </c>
      <c r="K468" t="s">
        <v>4769</v>
      </c>
      <c r="L468" t="s">
        <v>5624</v>
      </c>
      <c r="M468">
        <v>5927.65</v>
      </c>
      <c r="N468" t="s">
        <v>4681</v>
      </c>
      <c r="O468" t="s">
        <v>4690</v>
      </c>
      <c r="P468" t="s">
        <v>4692</v>
      </c>
      <c r="Q468">
        <v>30</v>
      </c>
    </row>
    <row r="469" spans="1:17" x14ac:dyDescent="0.3">
      <c r="A469" t="s">
        <v>3294</v>
      </c>
      <c r="B469" t="s">
        <v>5423</v>
      </c>
      <c r="C469">
        <v>39.799999999999997</v>
      </c>
      <c r="D469">
        <v>6.17</v>
      </c>
      <c r="E469" t="s">
        <v>4716</v>
      </c>
      <c r="F469" t="s">
        <v>4716</v>
      </c>
      <c r="G469" t="s">
        <v>4719</v>
      </c>
      <c r="H469" t="s">
        <v>4718</v>
      </c>
      <c r="I469" t="s">
        <v>4716</v>
      </c>
      <c r="J469" t="s">
        <v>4745</v>
      </c>
      <c r="K469" t="s">
        <v>4766</v>
      </c>
      <c r="L469" t="s">
        <v>5625</v>
      </c>
      <c r="M469">
        <v>5957.35</v>
      </c>
      <c r="N469" t="s">
        <v>4681</v>
      </c>
      <c r="O469" t="s">
        <v>4681</v>
      </c>
      <c r="P469" t="s">
        <v>4692</v>
      </c>
      <c r="Q469">
        <v>13</v>
      </c>
    </row>
    <row r="470" spans="1:17" x14ac:dyDescent="0.3">
      <c r="A470" t="s">
        <v>3266</v>
      </c>
      <c r="B470" t="s">
        <v>5626</v>
      </c>
      <c r="C470">
        <v>34.42</v>
      </c>
      <c r="D470">
        <v>5.21</v>
      </c>
      <c r="E470" t="s">
        <v>4717</v>
      </c>
      <c r="F470" t="s">
        <v>4716</v>
      </c>
      <c r="G470" t="s">
        <v>4716</v>
      </c>
      <c r="H470" t="s">
        <v>4774</v>
      </c>
      <c r="I470" t="s">
        <v>4716</v>
      </c>
      <c r="J470" t="s">
        <v>4745</v>
      </c>
      <c r="K470" t="s">
        <v>4769</v>
      </c>
      <c r="L470" t="s">
        <v>5627</v>
      </c>
      <c r="M470">
        <v>6061.8</v>
      </c>
      <c r="N470" t="s">
        <v>4681</v>
      </c>
      <c r="O470" t="s">
        <v>4689</v>
      </c>
      <c r="P470" t="s">
        <v>4692</v>
      </c>
      <c r="Q470">
        <v>28</v>
      </c>
    </row>
    <row r="471" spans="1:17" x14ac:dyDescent="0.3">
      <c r="A471" t="s">
        <v>3234</v>
      </c>
      <c r="B471" t="s">
        <v>5628</v>
      </c>
      <c r="C471">
        <v>15.37</v>
      </c>
      <c r="D471">
        <v>9.61</v>
      </c>
      <c r="E471" t="s">
        <v>4717</v>
      </c>
      <c r="F471" t="s">
        <v>4716</v>
      </c>
      <c r="G471" t="s">
        <v>4716</v>
      </c>
      <c r="H471" t="s">
        <v>4720</v>
      </c>
      <c r="I471" t="s">
        <v>4716</v>
      </c>
      <c r="J471" t="s">
        <v>4747</v>
      </c>
      <c r="K471" t="s">
        <v>4775</v>
      </c>
      <c r="L471" t="s">
        <v>5629</v>
      </c>
      <c r="M471">
        <v>6147.12</v>
      </c>
      <c r="N471" t="s">
        <v>4681</v>
      </c>
      <c r="O471" t="s">
        <v>4689</v>
      </c>
      <c r="P471" t="s">
        <v>4692</v>
      </c>
      <c r="Q471">
        <v>14</v>
      </c>
    </row>
    <row r="472" spans="1:17" x14ac:dyDescent="0.3">
      <c r="A472" t="s">
        <v>3224</v>
      </c>
      <c r="B472" t="s">
        <v>5630</v>
      </c>
      <c r="C472">
        <v>15.09</v>
      </c>
      <c r="D472">
        <v>7.59</v>
      </c>
      <c r="E472" t="s">
        <v>4717</v>
      </c>
      <c r="F472" t="s">
        <v>4716</v>
      </c>
      <c r="G472" t="s">
        <v>4716</v>
      </c>
      <c r="H472" t="s">
        <v>4720</v>
      </c>
      <c r="I472" t="s">
        <v>4716</v>
      </c>
      <c r="J472" t="s">
        <v>4747</v>
      </c>
      <c r="K472" t="s">
        <v>4775</v>
      </c>
      <c r="L472" t="s">
        <v>5631</v>
      </c>
      <c r="M472">
        <v>6183.46</v>
      </c>
      <c r="N472" t="s">
        <v>4681</v>
      </c>
      <c r="O472" t="s">
        <v>4681</v>
      </c>
      <c r="P472" t="s">
        <v>4692</v>
      </c>
      <c r="Q472">
        <v>5</v>
      </c>
    </row>
    <row r="473" spans="1:17" x14ac:dyDescent="0.3">
      <c r="A473" t="s">
        <v>3196</v>
      </c>
      <c r="B473" t="s">
        <v>5632</v>
      </c>
      <c r="C473">
        <v>17.2</v>
      </c>
      <c r="D473">
        <v>6.45</v>
      </c>
      <c r="E473" t="s">
        <v>4716</v>
      </c>
      <c r="F473" t="s">
        <v>4716</v>
      </c>
      <c r="G473" t="s">
        <v>4716</v>
      </c>
      <c r="H473" t="s">
        <v>4720</v>
      </c>
      <c r="I473" t="s">
        <v>4716</v>
      </c>
      <c r="J473" t="s">
        <v>4747</v>
      </c>
      <c r="K473" t="s">
        <v>4775</v>
      </c>
      <c r="L473" t="s">
        <v>5633</v>
      </c>
      <c r="M473">
        <v>6254.13</v>
      </c>
      <c r="N473" t="s">
        <v>4681</v>
      </c>
      <c r="O473" t="s">
        <v>4681</v>
      </c>
      <c r="P473" t="s">
        <v>4692</v>
      </c>
      <c r="Q473">
        <v>8</v>
      </c>
    </row>
    <row r="474" spans="1:17" x14ac:dyDescent="0.3">
      <c r="A474" t="s">
        <v>3176</v>
      </c>
      <c r="B474" t="s">
        <v>5634</v>
      </c>
      <c r="C474">
        <v>15.08</v>
      </c>
      <c r="D474">
        <v>4.8499999999999996</v>
      </c>
      <c r="E474" t="s">
        <v>4717</v>
      </c>
      <c r="F474" t="s">
        <v>4716</v>
      </c>
      <c r="G474" t="s">
        <v>4719</v>
      </c>
      <c r="H474" t="s">
        <v>4718</v>
      </c>
      <c r="I474" t="s">
        <v>4716</v>
      </c>
      <c r="J474" t="s">
        <v>4747</v>
      </c>
      <c r="K474" t="s">
        <v>4769</v>
      </c>
      <c r="L474" t="s">
        <v>5635</v>
      </c>
      <c r="M474">
        <v>6305.61</v>
      </c>
      <c r="N474" t="s">
        <v>4681</v>
      </c>
      <c r="O474" t="s">
        <v>4681</v>
      </c>
      <c r="P474" t="s">
        <v>4692</v>
      </c>
      <c r="Q474">
        <v>4</v>
      </c>
    </row>
    <row r="475" spans="1:17" x14ac:dyDescent="0.3">
      <c r="A475" t="s">
        <v>3160</v>
      </c>
      <c r="B475" t="s">
        <v>4884</v>
      </c>
      <c r="C475">
        <v>31.254999999999999</v>
      </c>
      <c r="D475">
        <v>5.17</v>
      </c>
      <c r="E475" t="s">
        <v>4716</v>
      </c>
      <c r="F475" t="s">
        <v>4716</v>
      </c>
      <c r="G475" t="s">
        <v>4716</v>
      </c>
      <c r="H475" t="s">
        <v>4774</v>
      </c>
      <c r="I475" t="s">
        <v>4716</v>
      </c>
      <c r="J475" t="s">
        <v>4745</v>
      </c>
      <c r="K475" t="s">
        <v>4769</v>
      </c>
      <c r="L475" t="s">
        <v>5636</v>
      </c>
      <c r="M475">
        <v>6358.78</v>
      </c>
      <c r="N475" t="s">
        <v>4681</v>
      </c>
      <c r="O475" t="s">
        <v>4690</v>
      </c>
      <c r="P475" t="s">
        <v>4692</v>
      </c>
      <c r="Q475">
        <v>30</v>
      </c>
    </row>
    <row r="476" spans="1:17" x14ac:dyDescent="0.3">
      <c r="A476" t="s">
        <v>3094</v>
      </c>
      <c r="B476" t="s">
        <v>5620</v>
      </c>
      <c r="C476">
        <v>32.965000000000003</v>
      </c>
      <c r="D476">
        <v>9.2100000000000009</v>
      </c>
      <c r="E476" t="s">
        <v>4717</v>
      </c>
      <c r="F476" t="s">
        <v>4716</v>
      </c>
      <c r="G476" t="s">
        <v>4716</v>
      </c>
      <c r="H476" t="s">
        <v>4774</v>
      </c>
      <c r="I476" t="s">
        <v>4716</v>
      </c>
      <c r="J476" t="s">
        <v>4745</v>
      </c>
      <c r="K476" t="s">
        <v>4775</v>
      </c>
      <c r="L476" t="s">
        <v>5637</v>
      </c>
      <c r="M476">
        <v>6571.02</v>
      </c>
      <c r="N476" t="s">
        <v>4681</v>
      </c>
      <c r="O476" t="s">
        <v>4690</v>
      </c>
      <c r="P476" t="s">
        <v>4692</v>
      </c>
      <c r="Q476">
        <v>20</v>
      </c>
    </row>
    <row r="477" spans="1:17" x14ac:dyDescent="0.3">
      <c r="A477" t="s">
        <v>3080</v>
      </c>
      <c r="B477" t="s">
        <v>5638</v>
      </c>
      <c r="C477">
        <v>41.42</v>
      </c>
      <c r="D477">
        <v>5.17</v>
      </c>
      <c r="E477" t="s">
        <v>4716</v>
      </c>
      <c r="F477" t="s">
        <v>4716</v>
      </c>
      <c r="G477" t="s">
        <v>4719</v>
      </c>
      <c r="H477" t="s">
        <v>4718</v>
      </c>
      <c r="I477" t="s">
        <v>4716</v>
      </c>
      <c r="J477" t="s">
        <v>4745</v>
      </c>
      <c r="K477" t="s">
        <v>4769</v>
      </c>
      <c r="L477" t="s">
        <v>5639</v>
      </c>
      <c r="M477">
        <v>6638.16</v>
      </c>
      <c r="N477" t="s">
        <v>4681</v>
      </c>
      <c r="O477" t="s">
        <v>4690</v>
      </c>
      <c r="P477" t="s">
        <v>4692</v>
      </c>
      <c r="Q477">
        <v>4</v>
      </c>
    </row>
    <row r="478" spans="1:17" x14ac:dyDescent="0.3">
      <c r="A478" t="s">
        <v>3054</v>
      </c>
      <c r="B478" t="s">
        <v>5640</v>
      </c>
      <c r="C478">
        <v>34.85</v>
      </c>
      <c r="D478">
        <v>5.75</v>
      </c>
      <c r="E478" t="s">
        <v>4716</v>
      </c>
      <c r="F478" t="s">
        <v>4716</v>
      </c>
      <c r="G478" t="s">
        <v>4716</v>
      </c>
      <c r="H478" t="s">
        <v>4774</v>
      </c>
      <c r="I478" t="s">
        <v>4716</v>
      </c>
      <c r="J478" t="s">
        <v>4745</v>
      </c>
      <c r="K478" t="s">
        <v>4766</v>
      </c>
      <c r="L478" t="s">
        <v>5641</v>
      </c>
      <c r="M478">
        <v>6721.37</v>
      </c>
      <c r="N478" t="s">
        <v>4681</v>
      </c>
      <c r="O478" t="s">
        <v>4690</v>
      </c>
      <c r="P478" t="s">
        <v>4692</v>
      </c>
      <c r="Q478">
        <v>13</v>
      </c>
    </row>
    <row r="479" spans="1:17" x14ac:dyDescent="0.3">
      <c r="A479" t="s">
        <v>3020</v>
      </c>
      <c r="B479" t="s">
        <v>5642</v>
      </c>
      <c r="C479">
        <v>39.75</v>
      </c>
      <c r="D479">
        <v>5.41</v>
      </c>
      <c r="E479" t="s">
        <v>4716</v>
      </c>
      <c r="F479" t="s">
        <v>4717</v>
      </c>
      <c r="G479" t="s">
        <v>4716</v>
      </c>
      <c r="H479" t="s">
        <v>4718</v>
      </c>
      <c r="I479" t="s">
        <v>4716</v>
      </c>
      <c r="J479" t="s">
        <v>4745</v>
      </c>
      <c r="K479" t="s">
        <v>4769</v>
      </c>
      <c r="L479" t="s">
        <v>5643</v>
      </c>
      <c r="M479">
        <v>6842.28</v>
      </c>
      <c r="N479" t="s">
        <v>4681</v>
      </c>
      <c r="O479" t="s">
        <v>4690</v>
      </c>
      <c r="P479" t="s">
        <v>4692</v>
      </c>
      <c r="Q479">
        <v>30</v>
      </c>
    </row>
    <row r="480" spans="1:17" x14ac:dyDescent="0.3">
      <c r="A480" t="s">
        <v>3006</v>
      </c>
      <c r="B480" t="s">
        <v>5644</v>
      </c>
      <c r="C480">
        <v>42.88</v>
      </c>
      <c r="D480">
        <v>4.87</v>
      </c>
      <c r="E480" t="s">
        <v>4716</v>
      </c>
      <c r="F480" t="s">
        <v>4717</v>
      </c>
      <c r="G480" t="s">
        <v>4716</v>
      </c>
      <c r="H480" t="s">
        <v>4718</v>
      </c>
      <c r="I480" t="s">
        <v>4716</v>
      </c>
      <c r="J480" t="s">
        <v>4745</v>
      </c>
      <c r="K480" t="s">
        <v>4769</v>
      </c>
      <c r="L480" t="s">
        <v>5645</v>
      </c>
      <c r="M480">
        <v>6876.53</v>
      </c>
      <c r="N480" t="s">
        <v>4681</v>
      </c>
      <c r="O480" t="s">
        <v>4690</v>
      </c>
      <c r="P480" t="s">
        <v>4692</v>
      </c>
      <c r="Q480">
        <v>24</v>
      </c>
    </row>
    <row r="481" spans="1:17" x14ac:dyDescent="0.3">
      <c r="A481" t="s">
        <v>2976</v>
      </c>
      <c r="B481" t="s">
        <v>5646</v>
      </c>
      <c r="C481">
        <v>36.94</v>
      </c>
      <c r="D481">
        <v>5.15</v>
      </c>
      <c r="E481" t="s">
        <v>4717</v>
      </c>
      <c r="F481" t="s">
        <v>4716</v>
      </c>
      <c r="G481" t="s">
        <v>4716</v>
      </c>
      <c r="H481" t="s">
        <v>4718</v>
      </c>
      <c r="I481" t="s">
        <v>4716</v>
      </c>
      <c r="J481" t="s">
        <v>4745</v>
      </c>
      <c r="K481" t="s">
        <v>4769</v>
      </c>
      <c r="L481" t="s">
        <v>5647</v>
      </c>
      <c r="M481">
        <v>7042.11</v>
      </c>
      <c r="N481" t="s">
        <v>4681</v>
      </c>
      <c r="O481" t="s">
        <v>4689</v>
      </c>
      <c r="P481" t="s">
        <v>4692</v>
      </c>
      <c r="Q481">
        <v>29</v>
      </c>
    </row>
    <row r="482" spans="1:17" x14ac:dyDescent="0.3">
      <c r="A482" t="s">
        <v>2962</v>
      </c>
      <c r="B482" t="s">
        <v>5648</v>
      </c>
      <c r="C482">
        <v>34.83</v>
      </c>
      <c r="D482">
        <v>5.79</v>
      </c>
      <c r="E482" t="s">
        <v>4716</v>
      </c>
      <c r="F482" t="s">
        <v>4716</v>
      </c>
      <c r="G482" t="s">
        <v>4716</v>
      </c>
      <c r="H482" t="s">
        <v>4718</v>
      </c>
      <c r="I482" t="s">
        <v>4716</v>
      </c>
      <c r="J482" t="s">
        <v>4745</v>
      </c>
      <c r="K482" t="s">
        <v>4766</v>
      </c>
      <c r="L482" t="s">
        <v>5649</v>
      </c>
      <c r="M482">
        <v>7096.98</v>
      </c>
      <c r="N482" t="s">
        <v>4681</v>
      </c>
      <c r="O482" t="s">
        <v>4681</v>
      </c>
      <c r="P482" t="s">
        <v>4692</v>
      </c>
      <c r="Q482">
        <v>18</v>
      </c>
    </row>
    <row r="483" spans="1:17" x14ac:dyDescent="0.3">
      <c r="A483" t="s">
        <v>2892</v>
      </c>
      <c r="B483" t="s">
        <v>5650</v>
      </c>
      <c r="C483">
        <v>19.95</v>
      </c>
      <c r="D483">
        <v>4.3600000000000003</v>
      </c>
      <c r="E483" t="s">
        <v>4716</v>
      </c>
      <c r="F483" t="s">
        <v>4716</v>
      </c>
      <c r="G483" t="s">
        <v>4716</v>
      </c>
      <c r="H483" t="s">
        <v>4720</v>
      </c>
      <c r="I483" t="s">
        <v>4716</v>
      </c>
      <c r="J483" t="s">
        <v>4744</v>
      </c>
      <c r="K483" t="s">
        <v>4769</v>
      </c>
      <c r="L483" t="s">
        <v>5651</v>
      </c>
      <c r="M483">
        <v>7318.22</v>
      </c>
      <c r="N483" t="s">
        <v>4681</v>
      </c>
      <c r="O483" t="s">
        <v>4689</v>
      </c>
      <c r="P483" t="s">
        <v>4692</v>
      </c>
      <c r="Q483">
        <v>11</v>
      </c>
    </row>
    <row r="484" spans="1:17" x14ac:dyDescent="0.3">
      <c r="A484" t="s">
        <v>2856</v>
      </c>
      <c r="B484" t="s">
        <v>5652</v>
      </c>
      <c r="C484">
        <v>26.41</v>
      </c>
      <c r="D484">
        <v>11.4</v>
      </c>
      <c r="E484" t="s">
        <v>4716</v>
      </c>
      <c r="F484" t="s">
        <v>4716</v>
      </c>
      <c r="G484" t="s">
        <v>4716</v>
      </c>
      <c r="H484" t="s">
        <v>4774</v>
      </c>
      <c r="I484" t="s">
        <v>4716</v>
      </c>
      <c r="J484" t="s">
        <v>4746</v>
      </c>
      <c r="K484" t="s">
        <v>4775</v>
      </c>
      <c r="L484" t="s">
        <v>5653</v>
      </c>
      <c r="M484">
        <v>7419.48</v>
      </c>
      <c r="N484" t="s">
        <v>4681</v>
      </c>
      <c r="O484" t="s">
        <v>4681</v>
      </c>
      <c r="P484" t="s">
        <v>4692</v>
      </c>
      <c r="Q484">
        <v>12</v>
      </c>
    </row>
    <row r="485" spans="1:17" x14ac:dyDescent="0.3">
      <c r="A485" t="s">
        <v>2854</v>
      </c>
      <c r="B485" t="s">
        <v>5654</v>
      </c>
      <c r="C485">
        <v>27.645</v>
      </c>
      <c r="D485">
        <v>9.91</v>
      </c>
      <c r="E485" t="s">
        <v>4716</v>
      </c>
      <c r="F485" t="s">
        <v>4716</v>
      </c>
      <c r="G485" t="s">
        <v>4716</v>
      </c>
      <c r="H485" t="s">
        <v>4774</v>
      </c>
      <c r="I485" t="s">
        <v>4716</v>
      </c>
      <c r="J485" t="s">
        <v>4746</v>
      </c>
      <c r="K485" t="s">
        <v>4775</v>
      </c>
      <c r="L485" t="s">
        <v>5655</v>
      </c>
      <c r="M485">
        <v>7421.19</v>
      </c>
      <c r="N485" t="s">
        <v>4681</v>
      </c>
      <c r="O485" t="s">
        <v>4689</v>
      </c>
      <c r="P485" t="s">
        <v>4692</v>
      </c>
      <c r="Q485">
        <v>2</v>
      </c>
    </row>
    <row r="486" spans="1:17" x14ac:dyDescent="0.3">
      <c r="A486" t="s">
        <v>2842</v>
      </c>
      <c r="B486" t="s">
        <v>5656</v>
      </c>
      <c r="C486">
        <v>42.3</v>
      </c>
      <c r="D486">
        <v>6.06</v>
      </c>
      <c r="E486" t="s">
        <v>4717</v>
      </c>
      <c r="F486" t="s">
        <v>4716</v>
      </c>
      <c r="G486" t="s">
        <v>4716</v>
      </c>
      <c r="H486" t="s">
        <v>4774</v>
      </c>
      <c r="I486" t="s">
        <v>4716</v>
      </c>
      <c r="J486" t="s">
        <v>4745</v>
      </c>
      <c r="K486" t="s">
        <v>4766</v>
      </c>
      <c r="L486" t="s">
        <v>5657</v>
      </c>
      <c r="M486">
        <v>7450.36</v>
      </c>
      <c r="N486" t="s">
        <v>4681</v>
      </c>
      <c r="O486" t="s">
        <v>4681</v>
      </c>
      <c r="P486" t="s">
        <v>4692</v>
      </c>
      <c r="Q486">
        <v>1</v>
      </c>
    </row>
    <row r="487" spans="1:17" x14ac:dyDescent="0.3">
      <c r="A487" t="s">
        <v>2838</v>
      </c>
      <c r="B487" t="s">
        <v>5658</v>
      </c>
      <c r="C487">
        <v>39.01</v>
      </c>
      <c r="D487">
        <v>5.37</v>
      </c>
      <c r="E487" t="s">
        <v>4717</v>
      </c>
      <c r="F487" t="s">
        <v>4716</v>
      </c>
      <c r="G487" t="s">
        <v>4716</v>
      </c>
      <c r="H487" t="s">
        <v>4774</v>
      </c>
      <c r="I487" t="s">
        <v>4716</v>
      </c>
      <c r="J487" t="s">
        <v>4745</v>
      </c>
      <c r="K487" t="s">
        <v>4769</v>
      </c>
      <c r="L487" t="s">
        <v>5659</v>
      </c>
      <c r="M487">
        <v>7487.38</v>
      </c>
      <c r="N487" t="s">
        <v>4681</v>
      </c>
      <c r="O487" t="s">
        <v>4689</v>
      </c>
      <c r="P487" t="s">
        <v>4692</v>
      </c>
      <c r="Q487">
        <v>14</v>
      </c>
    </row>
    <row r="488" spans="1:17" x14ac:dyDescent="0.3">
      <c r="A488" t="s">
        <v>2834</v>
      </c>
      <c r="B488" t="s">
        <v>5660</v>
      </c>
      <c r="C488">
        <v>39.43</v>
      </c>
      <c r="D488">
        <v>6.1</v>
      </c>
      <c r="E488" t="s">
        <v>4717</v>
      </c>
      <c r="F488" t="s">
        <v>4716</v>
      </c>
      <c r="G488" t="s">
        <v>4719</v>
      </c>
      <c r="H488" t="s">
        <v>4718</v>
      </c>
      <c r="I488" t="s">
        <v>4716</v>
      </c>
      <c r="J488" t="s">
        <v>4745</v>
      </c>
      <c r="K488" t="s">
        <v>4766</v>
      </c>
      <c r="L488" t="s">
        <v>5661</v>
      </c>
      <c r="M488">
        <v>7504.3</v>
      </c>
      <c r="N488" t="s">
        <v>4681</v>
      </c>
      <c r="O488" t="s">
        <v>4690</v>
      </c>
      <c r="P488" t="s">
        <v>4692</v>
      </c>
      <c r="Q488">
        <v>28</v>
      </c>
    </row>
    <row r="489" spans="1:17" x14ac:dyDescent="0.3">
      <c r="A489" t="s">
        <v>2816</v>
      </c>
      <c r="B489" t="s">
        <v>5662</v>
      </c>
      <c r="C489">
        <v>40.119999999999997</v>
      </c>
      <c r="D489">
        <v>6.22</v>
      </c>
      <c r="E489" t="s">
        <v>4717</v>
      </c>
      <c r="F489" t="s">
        <v>4716</v>
      </c>
      <c r="G489" t="s">
        <v>4719</v>
      </c>
      <c r="H489" t="s">
        <v>4718</v>
      </c>
      <c r="I489" t="s">
        <v>4716</v>
      </c>
      <c r="J489" t="s">
        <v>4745</v>
      </c>
      <c r="K489" t="s">
        <v>4766</v>
      </c>
      <c r="L489" t="s">
        <v>5663</v>
      </c>
      <c r="M489">
        <v>7607.03</v>
      </c>
      <c r="N489" t="s">
        <v>4681</v>
      </c>
      <c r="O489" t="s">
        <v>4681</v>
      </c>
      <c r="P489" t="s">
        <v>4692</v>
      </c>
      <c r="Q489">
        <v>30</v>
      </c>
    </row>
    <row r="490" spans="1:17" x14ac:dyDescent="0.3">
      <c r="A490" t="s">
        <v>2802</v>
      </c>
      <c r="B490" t="s">
        <v>5664</v>
      </c>
      <c r="C490">
        <v>42.85</v>
      </c>
      <c r="D490">
        <v>5.81</v>
      </c>
      <c r="E490" t="s">
        <v>4717</v>
      </c>
      <c r="F490" t="s">
        <v>4716</v>
      </c>
      <c r="G490" t="s">
        <v>4716</v>
      </c>
      <c r="H490" t="s">
        <v>4774</v>
      </c>
      <c r="I490" t="s">
        <v>4716</v>
      </c>
      <c r="J490" t="s">
        <v>4745</v>
      </c>
      <c r="K490" t="s">
        <v>4766</v>
      </c>
      <c r="L490" t="s">
        <v>5665</v>
      </c>
      <c r="M490">
        <v>7636.92</v>
      </c>
      <c r="N490" t="s">
        <v>4681</v>
      </c>
      <c r="O490" t="s">
        <v>4689</v>
      </c>
      <c r="P490" t="s">
        <v>4692</v>
      </c>
      <c r="Q490">
        <v>13</v>
      </c>
    </row>
    <row r="491" spans="1:17" x14ac:dyDescent="0.3">
      <c r="A491" t="s">
        <v>2792</v>
      </c>
      <c r="B491" t="s">
        <v>4918</v>
      </c>
      <c r="C491">
        <v>37.22</v>
      </c>
      <c r="D491">
        <v>4.62</v>
      </c>
      <c r="E491" t="s">
        <v>4716</v>
      </c>
      <c r="F491" t="s">
        <v>4716</v>
      </c>
      <c r="G491" t="s">
        <v>4719</v>
      </c>
      <c r="H491" t="s">
        <v>4718</v>
      </c>
      <c r="I491" t="s">
        <v>4716</v>
      </c>
      <c r="J491" t="s">
        <v>4745</v>
      </c>
      <c r="K491" t="s">
        <v>4769</v>
      </c>
      <c r="L491" t="s">
        <v>5666</v>
      </c>
      <c r="M491">
        <v>7650.8</v>
      </c>
      <c r="N491" t="s">
        <v>4681</v>
      </c>
      <c r="O491" t="s">
        <v>4681</v>
      </c>
      <c r="P491" t="s">
        <v>4692</v>
      </c>
      <c r="Q491">
        <v>10</v>
      </c>
    </row>
    <row r="492" spans="1:17" x14ac:dyDescent="0.3">
      <c r="A492" t="s">
        <v>2782</v>
      </c>
      <c r="B492" t="s">
        <v>5667</v>
      </c>
      <c r="C492">
        <v>38.81</v>
      </c>
      <c r="D492">
        <v>6.14</v>
      </c>
      <c r="E492" t="s">
        <v>4717</v>
      </c>
      <c r="F492" t="s">
        <v>4716</v>
      </c>
      <c r="G492" t="s">
        <v>4716</v>
      </c>
      <c r="H492" t="s">
        <v>4718</v>
      </c>
      <c r="I492" t="s">
        <v>4716</v>
      </c>
      <c r="J492" t="s">
        <v>4745</v>
      </c>
      <c r="K492" t="s">
        <v>4766</v>
      </c>
      <c r="L492" t="s">
        <v>5668</v>
      </c>
      <c r="M492">
        <v>7676.4</v>
      </c>
      <c r="N492" t="s">
        <v>4681</v>
      </c>
      <c r="O492" t="s">
        <v>4690</v>
      </c>
      <c r="P492" t="s">
        <v>4692</v>
      </c>
      <c r="Q492">
        <v>13</v>
      </c>
    </row>
    <row r="493" spans="1:17" x14ac:dyDescent="0.3">
      <c r="A493" t="s">
        <v>2764</v>
      </c>
      <c r="B493" t="s">
        <v>5503</v>
      </c>
      <c r="C493">
        <v>35.814999999999998</v>
      </c>
      <c r="D493">
        <v>6.23</v>
      </c>
      <c r="E493" t="s">
        <v>4716</v>
      </c>
      <c r="F493" t="s">
        <v>4716</v>
      </c>
      <c r="G493" t="s">
        <v>4716</v>
      </c>
      <c r="H493" t="s">
        <v>4774</v>
      </c>
      <c r="I493" t="s">
        <v>4716</v>
      </c>
      <c r="J493" t="s">
        <v>4745</v>
      </c>
      <c r="K493" t="s">
        <v>4766</v>
      </c>
      <c r="L493" t="s">
        <v>5669</v>
      </c>
      <c r="M493">
        <v>7731.86</v>
      </c>
      <c r="N493" t="s">
        <v>4681</v>
      </c>
      <c r="O493" t="s">
        <v>4689</v>
      </c>
      <c r="P493" t="s">
        <v>4692</v>
      </c>
      <c r="Q493">
        <v>29</v>
      </c>
    </row>
    <row r="494" spans="1:17" x14ac:dyDescent="0.3">
      <c r="A494" t="s">
        <v>2754</v>
      </c>
      <c r="B494" t="s">
        <v>5670</v>
      </c>
      <c r="C494">
        <v>40.58</v>
      </c>
      <c r="D494">
        <v>5.32</v>
      </c>
      <c r="E494" t="s">
        <v>4717</v>
      </c>
      <c r="F494" t="s">
        <v>4716</v>
      </c>
      <c r="G494" t="s">
        <v>4719</v>
      </c>
      <c r="H494" t="s">
        <v>4718</v>
      </c>
      <c r="I494" t="s">
        <v>4716</v>
      </c>
      <c r="J494" t="s">
        <v>4745</v>
      </c>
      <c r="K494" t="s">
        <v>4769</v>
      </c>
      <c r="L494" t="s">
        <v>5671</v>
      </c>
      <c r="M494">
        <v>7763.06</v>
      </c>
      <c r="N494" t="s">
        <v>4681</v>
      </c>
      <c r="O494" t="s">
        <v>4690</v>
      </c>
      <c r="P494" t="s">
        <v>4692</v>
      </c>
      <c r="Q494">
        <v>21</v>
      </c>
    </row>
    <row r="495" spans="1:17" x14ac:dyDescent="0.3">
      <c r="A495" t="s">
        <v>2748</v>
      </c>
      <c r="B495" t="s">
        <v>5672</v>
      </c>
      <c r="C495">
        <v>40.700000000000003</v>
      </c>
      <c r="D495">
        <v>6.27</v>
      </c>
      <c r="E495" t="s">
        <v>4717</v>
      </c>
      <c r="F495" t="s">
        <v>4716</v>
      </c>
      <c r="G495" t="s">
        <v>4719</v>
      </c>
      <c r="H495" t="s">
        <v>4718</v>
      </c>
      <c r="I495" t="s">
        <v>4716</v>
      </c>
      <c r="J495" t="s">
        <v>4745</v>
      </c>
      <c r="K495" t="s">
        <v>4766</v>
      </c>
      <c r="L495" t="s">
        <v>5673</v>
      </c>
      <c r="M495">
        <v>7803.77</v>
      </c>
      <c r="N495" t="s">
        <v>4681</v>
      </c>
      <c r="O495" t="s">
        <v>4689</v>
      </c>
      <c r="P495" t="s">
        <v>4692</v>
      </c>
      <c r="Q495">
        <v>2</v>
      </c>
    </row>
    <row r="496" spans="1:17" x14ac:dyDescent="0.3">
      <c r="A496" t="s">
        <v>2740</v>
      </c>
      <c r="B496" t="s">
        <v>5674</v>
      </c>
      <c r="C496">
        <v>43.85</v>
      </c>
      <c r="D496">
        <v>4.7699999999999996</v>
      </c>
      <c r="E496" t="s">
        <v>4717</v>
      </c>
      <c r="F496" t="s">
        <v>4716</v>
      </c>
      <c r="G496" t="s">
        <v>4716</v>
      </c>
      <c r="H496" t="s">
        <v>4774</v>
      </c>
      <c r="I496" t="s">
        <v>4716</v>
      </c>
      <c r="J496" t="s">
        <v>4745</v>
      </c>
      <c r="K496" t="s">
        <v>4769</v>
      </c>
      <c r="L496" t="s">
        <v>5675</v>
      </c>
      <c r="M496">
        <v>7844.8</v>
      </c>
      <c r="N496" t="s">
        <v>4681</v>
      </c>
      <c r="O496" t="s">
        <v>4681</v>
      </c>
      <c r="P496" t="s">
        <v>4692</v>
      </c>
      <c r="Q496">
        <v>5</v>
      </c>
    </row>
    <row r="497" spans="1:17" x14ac:dyDescent="0.3">
      <c r="A497" t="s">
        <v>2738</v>
      </c>
      <c r="B497" t="s">
        <v>5676</v>
      </c>
      <c r="C497">
        <v>38.57</v>
      </c>
      <c r="D497">
        <v>6.27</v>
      </c>
      <c r="E497" t="s">
        <v>4716</v>
      </c>
      <c r="F497" t="s">
        <v>4716</v>
      </c>
      <c r="G497" t="s">
        <v>4716</v>
      </c>
      <c r="H497" t="s">
        <v>4774</v>
      </c>
      <c r="I497" t="s">
        <v>4716</v>
      </c>
      <c r="J497" t="s">
        <v>4745</v>
      </c>
      <c r="K497" t="s">
        <v>4766</v>
      </c>
      <c r="L497" t="s">
        <v>4826</v>
      </c>
      <c r="M497">
        <v>7851.85</v>
      </c>
      <c r="N497" t="s">
        <v>4681</v>
      </c>
      <c r="O497" t="s">
        <v>4689</v>
      </c>
      <c r="P497" t="s">
        <v>4692</v>
      </c>
      <c r="Q497">
        <v>17</v>
      </c>
    </row>
    <row r="498" spans="1:17" x14ac:dyDescent="0.3">
      <c r="A498" t="s">
        <v>2714</v>
      </c>
      <c r="B498" t="s">
        <v>5677</v>
      </c>
      <c r="C498">
        <v>39.42</v>
      </c>
      <c r="D498">
        <v>4.72</v>
      </c>
      <c r="E498" t="s">
        <v>4717</v>
      </c>
      <c r="F498" t="s">
        <v>4716</v>
      </c>
      <c r="G498" t="s">
        <v>4716</v>
      </c>
      <c r="H498" t="s">
        <v>4718</v>
      </c>
      <c r="I498" t="s">
        <v>4716</v>
      </c>
      <c r="J498" t="s">
        <v>4745</v>
      </c>
      <c r="K498" t="s">
        <v>4769</v>
      </c>
      <c r="L498" t="s">
        <v>5678</v>
      </c>
      <c r="M498">
        <v>8014.62</v>
      </c>
      <c r="N498" t="s">
        <v>4681</v>
      </c>
      <c r="O498" t="s">
        <v>4689</v>
      </c>
      <c r="P498" t="s">
        <v>4692</v>
      </c>
      <c r="Q498">
        <v>18</v>
      </c>
    </row>
    <row r="499" spans="1:17" x14ac:dyDescent="0.3">
      <c r="A499" t="s">
        <v>2706</v>
      </c>
      <c r="B499" t="s">
        <v>5679</v>
      </c>
      <c r="C499">
        <v>27.74</v>
      </c>
      <c r="D499">
        <v>6.06</v>
      </c>
      <c r="E499" t="s">
        <v>4717</v>
      </c>
      <c r="F499" t="s">
        <v>4716</v>
      </c>
      <c r="G499" t="s">
        <v>4716</v>
      </c>
      <c r="H499" t="s">
        <v>4774</v>
      </c>
      <c r="I499" t="s">
        <v>4716</v>
      </c>
      <c r="J499" t="s">
        <v>4746</v>
      </c>
      <c r="K499" t="s">
        <v>4766</v>
      </c>
      <c r="L499" t="s">
        <v>5680</v>
      </c>
      <c r="M499">
        <v>8026.67</v>
      </c>
      <c r="N499" t="s">
        <v>4681</v>
      </c>
      <c r="O499" t="s">
        <v>4681</v>
      </c>
      <c r="P499" t="s">
        <v>4692</v>
      </c>
      <c r="Q499">
        <v>20</v>
      </c>
    </row>
    <row r="500" spans="1:17" x14ac:dyDescent="0.3">
      <c r="A500" t="s">
        <v>2702</v>
      </c>
      <c r="B500" t="s">
        <v>5681</v>
      </c>
      <c r="C500">
        <v>45.54</v>
      </c>
      <c r="D500">
        <v>5.84</v>
      </c>
      <c r="E500" t="s">
        <v>4716</v>
      </c>
      <c r="F500" t="s">
        <v>4716</v>
      </c>
      <c r="G500" t="s">
        <v>4719</v>
      </c>
      <c r="H500" t="s">
        <v>4718</v>
      </c>
      <c r="I500" t="s">
        <v>4716</v>
      </c>
      <c r="J500" t="s">
        <v>4745</v>
      </c>
      <c r="K500" t="s">
        <v>4766</v>
      </c>
      <c r="L500" t="s">
        <v>5682</v>
      </c>
      <c r="M500">
        <v>8035.64</v>
      </c>
      <c r="N500" t="s">
        <v>4681</v>
      </c>
      <c r="O500" t="s">
        <v>4681</v>
      </c>
      <c r="P500" t="s">
        <v>4692</v>
      </c>
      <c r="Q500">
        <v>12</v>
      </c>
    </row>
    <row r="501" spans="1:17" x14ac:dyDescent="0.3">
      <c r="A501" t="s">
        <v>2684</v>
      </c>
      <c r="B501" t="s">
        <v>5683</v>
      </c>
      <c r="C501">
        <v>44.16</v>
      </c>
      <c r="D501">
        <v>5.31</v>
      </c>
      <c r="E501" t="s">
        <v>4717</v>
      </c>
      <c r="F501" t="s">
        <v>4716</v>
      </c>
      <c r="G501" t="s">
        <v>4716</v>
      </c>
      <c r="H501" t="s">
        <v>4774</v>
      </c>
      <c r="I501" t="s">
        <v>4716</v>
      </c>
      <c r="J501" t="s">
        <v>4745</v>
      </c>
      <c r="K501" t="s">
        <v>4769</v>
      </c>
      <c r="L501" t="s">
        <v>5684</v>
      </c>
      <c r="M501">
        <v>8081.26</v>
      </c>
      <c r="N501" t="s">
        <v>4681</v>
      </c>
      <c r="O501" t="s">
        <v>4681</v>
      </c>
      <c r="P501" t="s">
        <v>4692</v>
      </c>
      <c r="Q501">
        <v>28</v>
      </c>
    </row>
    <row r="502" spans="1:17" x14ac:dyDescent="0.3">
      <c r="A502" t="s">
        <v>2626</v>
      </c>
      <c r="B502" t="s">
        <v>5685</v>
      </c>
      <c r="C502">
        <v>38.79</v>
      </c>
      <c r="D502">
        <v>5.08</v>
      </c>
      <c r="E502" t="s">
        <v>4716</v>
      </c>
      <c r="F502" t="s">
        <v>4716</v>
      </c>
      <c r="G502" t="s">
        <v>4719</v>
      </c>
      <c r="H502" t="s">
        <v>4718</v>
      </c>
      <c r="I502" t="s">
        <v>4716</v>
      </c>
      <c r="J502" t="s">
        <v>4745</v>
      </c>
      <c r="K502" t="s">
        <v>4769</v>
      </c>
      <c r="L502" t="s">
        <v>5585</v>
      </c>
      <c r="M502">
        <v>8314.65</v>
      </c>
      <c r="N502" t="s">
        <v>4681</v>
      </c>
      <c r="O502" t="s">
        <v>4690</v>
      </c>
      <c r="P502" t="s">
        <v>4692</v>
      </c>
      <c r="Q502">
        <v>22</v>
      </c>
    </row>
    <row r="503" spans="1:17" x14ac:dyDescent="0.3">
      <c r="A503" t="s">
        <v>2592</v>
      </c>
      <c r="B503" t="s">
        <v>5686</v>
      </c>
      <c r="C503">
        <v>38.479999999999997</v>
      </c>
      <c r="D503">
        <v>6.02</v>
      </c>
      <c r="E503" t="s">
        <v>4716</v>
      </c>
      <c r="F503" t="s">
        <v>4716</v>
      </c>
      <c r="G503" t="s">
        <v>4716</v>
      </c>
      <c r="H503" t="s">
        <v>4718</v>
      </c>
      <c r="I503" t="s">
        <v>4716</v>
      </c>
      <c r="J503" t="s">
        <v>4745</v>
      </c>
      <c r="K503" t="s">
        <v>4766</v>
      </c>
      <c r="L503" t="s">
        <v>5687</v>
      </c>
      <c r="M503">
        <v>8466.35</v>
      </c>
      <c r="N503" t="s">
        <v>4681</v>
      </c>
      <c r="O503" t="s">
        <v>4681</v>
      </c>
      <c r="P503" t="s">
        <v>4692</v>
      </c>
      <c r="Q503">
        <v>9</v>
      </c>
    </row>
    <row r="504" spans="1:17" x14ac:dyDescent="0.3">
      <c r="A504" t="s">
        <v>2590</v>
      </c>
      <c r="B504" t="s">
        <v>5688</v>
      </c>
      <c r="C504">
        <v>39.64</v>
      </c>
      <c r="D504">
        <v>6</v>
      </c>
      <c r="E504" t="s">
        <v>4716</v>
      </c>
      <c r="F504" t="s">
        <v>4716</v>
      </c>
      <c r="G504" t="s">
        <v>4719</v>
      </c>
      <c r="H504" t="s">
        <v>4718</v>
      </c>
      <c r="I504" t="s">
        <v>4716</v>
      </c>
      <c r="J504" t="s">
        <v>4745</v>
      </c>
      <c r="K504" t="s">
        <v>4766</v>
      </c>
      <c r="L504" t="s">
        <v>5689</v>
      </c>
      <c r="M504">
        <v>8471.65</v>
      </c>
      <c r="N504" t="s">
        <v>4681</v>
      </c>
      <c r="O504" t="s">
        <v>4690</v>
      </c>
      <c r="P504" t="s">
        <v>4692</v>
      </c>
      <c r="Q504">
        <v>10</v>
      </c>
    </row>
    <row r="505" spans="1:17" x14ac:dyDescent="0.3">
      <c r="A505" t="s">
        <v>2536</v>
      </c>
      <c r="B505" t="s">
        <v>5690</v>
      </c>
      <c r="C505">
        <v>36.575000000000003</v>
      </c>
      <c r="D505">
        <v>10.98</v>
      </c>
      <c r="E505" t="s">
        <v>4716</v>
      </c>
      <c r="F505" t="s">
        <v>4716</v>
      </c>
      <c r="G505" t="s">
        <v>4716</v>
      </c>
      <c r="H505" t="s">
        <v>4774</v>
      </c>
      <c r="I505" t="s">
        <v>4716</v>
      </c>
      <c r="J505" t="s">
        <v>4745</v>
      </c>
      <c r="K505" t="s">
        <v>4775</v>
      </c>
      <c r="L505" t="s">
        <v>5691</v>
      </c>
      <c r="M505">
        <v>8671.19</v>
      </c>
      <c r="N505" t="s">
        <v>4681</v>
      </c>
      <c r="O505" t="s">
        <v>4690</v>
      </c>
      <c r="P505" t="s">
        <v>4692</v>
      </c>
      <c r="Q505">
        <v>16</v>
      </c>
    </row>
    <row r="506" spans="1:17" x14ac:dyDescent="0.3">
      <c r="A506" t="s">
        <v>2498</v>
      </c>
      <c r="B506" t="s">
        <v>5129</v>
      </c>
      <c r="C506">
        <v>25.73</v>
      </c>
      <c r="D506">
        <v>7.99</v>
      </c>
      <c r="E506" t="s">
        <v>4716</v>
      </c>
      <c r="F506" t="s">
        <v>4716</v>
      </c>
      <c r="G506" t="s">
        <v>4716</v>
      </c>
      <c r="H506" t="s">
        <v>4720</v>
      </c>
      <c r="I506" t="s">
        <v>4716</v>
      </c>
      <c r="J506" t="s">
        <v>4746</v>
      </c>
      <c r="K506" t="s">
        <v>4775</v>
      </c>
      <c r="L506" t="s">
        <v>5692</v>
      </c>
      <c r="M506">
        <v>8890.59</v>
      </c>
      <c r="N506" t="s">
        <v>4681</v>
      </c>
      <c r="O506" t="s">
        <v>4689</v>
      </c>
      <c r="P506" t="s">
        <v>4692</v>
      </c>
      <c r="Q506">
        <v>9</v>
      </c>
    </row>
    <row r="507" spans="1:17" x14ac:dyDescent="0.3">
      <c r="A507" t="s">
        <v>2494</v>
      </c>
      <c r="B507" t="s">
        <v>5693</v>
      </c>
      <c r="C507">
        <v>43.95</v>
      </c>
      <c r="D507">
        <v>5.17</v>
      </c>
      <c r="E507" t="s">
        <v>4717</v>
      </c>
      <c r="F507" t="s">
        <v>4716</v>
      </c>
      <c r="G507" t="s">
        <v>4719</v>
      </c>
      <c r="H507" t="s">
        <v>4718</v>
      </c>
      <c r="I507" t="s">
        <v>4716</v>
      </c>
      <c r="J507" t="s">
        <v>4745</v>
      </c>
      <c r="K507" t="s">
        <v>4769</v>
      </c>
      <c r="L507" t="s">
        <v>5694</v>
      </c>
      <c r="M507">
        <v>8906.14</v>
      </c>
      <c r="N507" t="s">
        <v>4681</v>
      </c>
      <c r="O507" t="s">
        <v>4681</v>
      </c>
      <c r="P507" t="s">
        <v>4692</v>
      </c>
      <c r="Q507">
        <v>28</v>
      </c>
    </row>
    <row r="508" spans="1:17" x14ac:dyDescent="0.3">
      <c r="A508" t="s">
        <v>2474</v>
      </c>
      <c r="B508" t="s">
        <v>5695</v>
      </c>
      <c r="C508">
        <v>29.925000000000001</v>
      </c>
      <c r="D508">
        <v>8.2899999999999991</v>
      </c>
      <c r="E508" t="s">
        <v>4716</v>
      </c>
      <c r="F508" t="s">
        <v>4716</v>
      </c>
      <c r="G508" t="s">
        <v>4716</v>
      </c>
      <c r="H508" t="s">
        <v>4720</v>
      </c>
      <c r="I508" t="s">
        <v>4716</v>
      </c>
      <c r="J508" t="s">
        <v>4745</v>
      </c>
      <c r="K508" t="s">
        <v>4775</v>
      </c>
      <c r="L508" t="s">
        <v>4869</v>
      </c>
      <c r="M508">
        <v>8988.16</v>
      </c>
      <c r="N508" t="s">
        <v>4681</v>
      </c>
      <c r="O508" t="s">
        <v>4690</v>
      </c>
      <c r="P508" t="s">
        <v>4692</v>
      </c>
      <c r="Q508">
        <v>11</v>
      </c>
    </row>
    <row r="509" spans="1:17" x14ac:dyDescent="0.3">
      <c r="A509" t="s">
        <v>2450</v>
      </c>
      <c r="B509" t="s">
        <v>5696</v>
      </c>
      <c r="C509">
        <v>23.9</v>
      </c>
      <c r="D509">
        <v>7.67</v>
      </c>
      <c r="E509" t="s">
        <v>4717</v>
      </c>
      <c r="F509" t="s">
        <v>4716</v>
      </c>
      <c r="G509" t="s">
        <v>4716</v>
      </c>
      <c r="H509" t="s">
        <v>4720</v>
      </c>
      <c r="I509" t="s">
        <v>4716</v>
      </c>
      <c r="J509" t="s">
        <v>4744</v>
      </c>
      <c r="K509" t="s">
        <v>4775</v>
      </c>
      <c r="L509" t="s">
        <v>5697</v>
      </c>
      <c r="M509">
        <v>9171.75</v>
      </c>
      <c r="N509" t="s">
        <v>4681</v>
      </c>
      <c r="O509" t="s">
        <v>4681</v>
      </c>
      <c r="P509" t="s">
        <v>4692</v>
      </c>
      <c r="Q509">
        <v>24</v>
      </c>
    </row>
    <row r="510" spans="1:17" x14ac:dyDescent="0.3">
      <c r="A510" t="s">
        <v>2374</v>
      </c>
      <c r="B510" t="s">
        <v>4955</v>
      </c>
      <c r="C510">
        <v>41.55</v>
      </c>
      <c r="D510">
        <v>4.6100000000000003</v>
      </c>
      <c r="E510" t="s">
        <v>4716</v>
      </c>
      <c r="F510" t="s">
        <v>4716</v>
      </c>
      <c r="G510" t="s">
        <v>4716</v>
      </c>
      <c r="H510" t="s">
        <v>4718</v>
      </c>
      <c r="I510" t="s">
        <v>4716</v>
      </c>
      <c r="J510" t="s">
        <v>4745</v>
      </c>
      <c r="K510" t="s">
        <v>4769</v>
      </c>
      <c r="L510" t="s">
        <v>5698</v>
      </c>
      <c r="M510">
        <v>9507.68</v>
      </c>
      <c r="N510" t="s">
        <v>4681</v>
      </c>
      <c r="O510" t="s">
        <v>4690</v>
      </c>
      <c r="P510" t="s">
        <v>4692</v>
      </c>
      <c r="Q510">
        <v>22</v>
      </c>
    </row>
    <row r="511" spans="1:17" x14ac:dyDescent="0.3">
      <c r="A511" t="s">
        <v>2332</v>
      </c>
      <c r="B511" t="s">
        <v>5699</v>
      </c>
      <c r="C511">
        <v>18.05</v>
      </c>
      <c r="D511">
        <v>6.94</v>
      </c>
      <c r="E511" t="s">
        <v>4716</v>
      </c>
      <c r="F511" t="s">
        <v>4716</v>
      </c>
      <c r="G511" t="s">
        <v>4716</v>
      </c>
      <c r="H511" t="s">
        <v>4774</v>
      </c>
      <c r="I511" t="s">
        <v>4716</v>
      </c>
      <c r="J511" t="s">
        <v>4747</v>
      </c>
      <c r="K511" t="s">
        <v>4775</v>
      </c>
      <c r="L511" t="s">
        <v>5700</v>
      </c>
      <c r="M511">
        <v>9644.25</v>
      </c>
      <c r="N511" t="s">
        <v>4681</v>
      </c>
      <c r="O511" t="s">
        <v>4690</v>
      </c>
      <c r="P511" t="s">
        <v>4692</v>
      </c>
      <c r="Q511">
        <v>19</v>
      </c>
    </row>
    <row r="512" spans="1:17" x14ac:dyDescent="0.3">
      <c r="A512" t="s">
        <v>2310</v>
      </c>
      <c r="B512" t="s">
        <v>5701</v>
      </c>
      <c r="C512">
        <v>49.09</v>
      </c>
      <c r="D512">
        <v>6.3</v>
      </c>
      <c r="E512" t="s">
        <v>4717</v>
      </c>
      <c r="F512" t="s">
        <v>4716</v>
      </c>
      <c r="G512" t="s">
        <v>4716</v>
      </c>
      <c r="H512" t="s">
        <v>4774</v>
      </c>
      <c r="I512" t="s">
        <v>4716</v>
      </c>
      <c r="J512" t="s">
        <v>4745</v>
      </c>
      <c r="K512" t="s">
        <v>4766</v>
      </c>
      <c r="L512" t="s">
        <v>5702</v>
      </c>
      <c r="M512">
        <v>9753.49</v>
      </c>
      <c r="N512" t="s">
        <v>4681</v>
      </c>
      <c r="O512" t="s">
        <v>4681</v>
      </c>
      <c r="P512" t="s">
        <v>4692</v>
      </c>
      <c r="Q512">
        <v>14</v>
      </c>
    </row>
    <row r="513" spans="1:17" x14ac:dyDescent="0.3">
      <c r="A513" t="s">
        <v>2294</v>
      </c>
      <c r="B513" t="s">
        <v>5703</v>
      </c>
      <c r="C513">
        <v>42.93</v>
      </c>
      <c r="D513">
        <v>4.8</v>
      </c>
      <c r="E513" t="s">
        <v>4716</v>
      </c>
      <c r="F513" t="s">
        <v>4716</v>
      </c>
      <c r="G513" t="s">
        <v>4716</v>
      </c>
      <c r="H513" t="s">
        <v>4718</v>
      </c>
      <c r="I513" t="s">
        <v>4716</v>
      </c>
      <c r="J513" t="s">
        <v>4745</v>
      </c>
      <c r="K513" t="s">
        <v>4769</v>
      </c>
      <c r="L513" t="s">
        <v>5704</v>
      </c>
      <c r="M513">
        <v>9844.4500000000007</v>
      </c>
      <c r="N513" t="s">
        <v>4681</v>
      </c>
      <c r="O513" t="s">
        <v>4690</v>
      </c>
      <c r="P513" t="s">
        <v>4692</v>
      </c>
      <c r="Q513">
        <v>13</v>
      </c>
    </row>
    <row r="514" spans="1:17" x14ac:dyDescent="0.3">
      <c r="A514" t="s">
        <v>2268</v>
      </c>
      <c r="B514" t="s">
        <v>5705</v>
      </c>
      <c r="C514">
        <v>45.72</v>
      </c>
      <c r="D514">
        <v>4.2300000000000004</v>
      </c>
      <c r="E514" t="s">
        <v>4717</v>
      </c>
      <c r="F514" t="s">
        <v>4716</v>
      </c>
      <c r="G514" t="s">
        <v>4716</v>
      </c>
      <c r="H514" t="s">
        <v>4774</v>
      </c>
      <c r="I514" t="s">
        <v>4716</v>
      </c>
      <c r="J514" t="s">
        <v>4745</v>
      </c>
      <c r="K514" t="s">
        <v>4769</v>
      </c>
      <c r="L514" t="s">
        <v>5706</v>
      </c>
      <c r="M514">
        <v>9894.69</v>
      </c>
      <c r="N514" t="s">
        <v>4681</v>
      </c>
      <c r="O514" t="s">
        <v>4689</v>
      </c>
      <c r="P514" t="s">
        <v>4692</v>
      </c>
      <c r="Q514">
        <v>8</v>
      </c>
    </row>
    <row r="515" spans="1:17" x14ac:dyDescent="0.3">
      <c r="A515" t="s">
        <v>2252</v>
      </c>
      <c r="B515" t="s">
        <v>5707</v>
      </c>
      <c r="C515">
        <v>18.335000000000001</v>
      </c>
      <c r="D515">
        <v>10.01</v>
      </c>
      <c r="E515" t="s">
        <v>4717</v>
      </c>
      <c r="F515" t="s">
        <v>4716</v>
      </c>
      <c r="G515" t="s">
        <v>4716</v>
      </c>
      <c r="H515" t="s">
        <v>4720</v>
      </c>
      <c r="I515" t="s">
        <v>4716</v>
      </c>
      <c r="J515" t="s">
        <v>4747</v>
      </c>
      <c r="K515" t="s">
        <v>4775</v>
      </c>
      <c r="L515" t="s">
        <v>5708</v>
      </c>
      <c r="M515">
        <v>9991.0400000000009</v>
      </c>
      <c r="N515" t="s">
        <v>4681</v>
      </c>
      <c r="O515" t="s">
        <v>4689</v>
      </c>
      <c r="P515" t="s">
        <v>4692</v>
      </c>
      <c r="Q515">
        <v>11</v>
      </c>
    </row>
    <row r="516" spans="1:17" x14ac:dyDescent="0.3">
      <c r="A516" t="s">
        <v>1470</v>
      </c>
      <c r="B516" t="s">
        <v>5709</v>
      </c>
      <c r="C516">
        <v>32.68</v>
      </c>
      <c r="D516">
        <v>11.87</v>
      </c>
      <c r="E516" t="s">
        <v>4716</v>
      </c>
      <c r="F516" t="s">
        <v>4716</v>
      </c>
      <c r="G516" t="s">
        <v>4716</v>
      </c>
      <c r="H516" t="s">
        <v>4774</v>
      </c>
      <c r="I516" t="s">
        <v>4716</v>
      </c>
      <c r="J516" t="s">
        <v>4745</v>
      </c>
      <c r="K516" t="s">
        <v>4775</v>
      </c>
      <c r="L516" t="s">
        <v>5710</v>
      </c>
      <c r="M516">
        <v>13844.8</v>
      </c>
      <c r="N516" t="s">
        <v>4681</v>
      </c>
      <c r="O516" t="s">
        <v>4681</v>
      </c>
      <c r="P516" t="s">
        <v>4692</v>
      </c>
      <c r="Q516">
        <v>21</v>
      </c>
    </row>
    <row r="517" spans="1:17" x14ac:dyDescent="0.3">
      <c r="A517" t="s">
        <v>1426</v>
      </c>
      <c r="B517" t="s">
        <v>5711</v>
      </c>
      <c r="C517">
        <v>37.905000000000001</v>
      </c>
      <c r="D517">
        <v>7.03</v>
      </c>
      <c r="E517" t="s">
        <v>4716</v>
      </c>
      <c r="F517" t="s">
        <v>4716</v>
      </c>
      <c r="G517" t="s">
        <v>4716</v>
      </c>
      <c r="H517" t="s">
        <v>4721</v>
      </c>
      <c r="I517" t="s">
        <v>4716</v>
      </c>
      <c r="J517" t="s">
        <v>4745</v>
      </c>
      <c r="K517" t="s">
        <v>4775</v>
      </c>
      <c r="L517" t="s">
        <v>5712</v>
      </c>
      <c r="M517">
        <v>14210.54</v>
      </c>
      <c r="N517" t="s">
        <v>4681</v>
      </c>
      <c r="O517" t="s">
        <v>4681</v>
      </c>
      <c r="P517" t="s">
        <v>4692</v>
      </c>
      <c r="Q517">
        <v>21</v>
      </c>
    </row>
    <row r="518" spans="1:17" x14ac:dyDescent="0.3">
      <c r="A518" t="s">
        <v>1422</v>
      </c>
      <c r="B518" t="s">
        <v>5713</v>
      </c>
      <c r="C518">
        <v>25.08</v>
      </c>
      <c r="D518">
        <v>5.75</v>
      </c>
      <c r="E518" t="s">
        <v>4717</v>
      </c>
      <c r="F518" t="s">
        <v>4716</v>
      </c>
      <c r="G518" t="s">
        <v>4716</v>
      </c>
      <c r="H518" t="s">
        <v>4720</v>
      </c>
      <c r="I518" t="s">
        <v>4716</v>
      </c>
      <c r="J518" t="s">
        <v>4746</v>
      </c>
      <c r="K518" t="s">
        <v>4766</v>
      </c>
      <c r="L518" t="s">
        <v>5714</v>
      </c>
      <c r="M518">
        <v>14254.61</v>
      </c>
      <c r="N518" t="s">
        <v>4681</v>
      </c>
      <c r="O518" t="s">
        <v>4690</v>
      </c>
      <c r="P518" t="s">
        <v>4692</v>
      </c>
      <c r="Q518">
        <v>10</v>
      </c>
    </row>
    <row r="519" spans="1:17" x14ac:dyDescent="0.3">
      <c r="A519" t="s">
        <v>1420</v>
      </c>
      <c r="B519" t="s">
        <v>5715</v>
      </c>
      <c r="C519">
        <v>26.22</v>
      </c>
      <c r="D519">
        <v>5.37</v>
      </c>
      <c r="E519" t="s">
        <v>4717</v>
      </c>
      <c r="F519" t="s">
        <v>4716</v>
      </c>
      <c r="G519" t="s">
        <v>4716</v>
      </c>
      <c r="H519" t="s">
        <v>4720</v>
      </c>
      <c r="I519" t="s">
        <v>4716</v>
      </c>
      <c r="J519" t="s">
        <v>4746</v>
      </c>
      <c r="K519" t="s">
        <v>4769</v>
      </c>
      <c r="L519" t="s">
        <v>5716</v>
      </c>
      <c r="M519">
        <v>14256.19</v>
      </c>
      <c r="N519" t="s">
        <v>4681</v>
      </c>
      <c r="O519" t="s">
        <v>4689</v>
      </c>
      <c r="P519" t="s">
        <v>4692</v>
      </c>
      <c r="Q519">
        <v>8</v>
      </c>
    </row>
    <row r="520" spans="1:17" x14ac:dyDescent="0.3">
      <c r="A520" t="s">
        <v>1412</v>
      </c>
      <c r="B520" t="s">
        <v>5717</v>
      </c>
      <c r="C520">
        <v>37.85</v>
      </c>
      <c r="D520">
        <v>11.01</v>
      </c>
      <c r="E520" t="s">
        <v>4716</v>
      </c>
      <c r="F520" t="s">
        <v>4716</v>
      </c>
      <c r="G520" t="s">
        <v>4716</v>
      </c>
      <c r="H520" t="s">
        <v>4774</v>
      </c>
      <c r="I520" t="s">
        <v>4716</v>
      </c>
      <c r="J520" t="s">
        <v>4745</v>
      </c>
      <c r="K520" t="s">
        <v>4775</v>
      </c>
      <c r="L520" t="s">
        <v>5718</v>
      </c>
      <c r="M520">
        <v>14285.9</v>
      </c>
      <c r="N520" t="s">
        <v>4681</v>
      </c>
      <c r="O520" t="s">
        <v>4689</v>
      </c>
      <c r="P520" t="s">
        <v>4692</v>
      </c>
      <c r="Q520">
        <v>15</v>
      </c>
    </row>
    <row r="521" spans="1:17" x14ac:dyDescent="0.3">
      <c r="A521" t="s">
        <v>1350</v>
      </c>
      <c r="B521" t="s">
        <v>5719</v>
      </c>
      <c r="C521">
        <v>39.340000000000003</v>
      </c>
      <c r="D521">
        <v>5.0199999999999996</v>
      </c>
      <c r="E521" t="s">
        <v>4717</v>
      </c>
      <c r="F521" t="s">
        <v>4716</v>
      </c>
      <c r="G521" t="s">
        <v>4719</v>
      </c>
      <c r="H521" t="s">
        <v>4718</v>
      </c>
      <c r="I521" t="s">
        <v>4716</v>
      </c>
      <c r="J521" t="s">
        <v>4745</v>
      </c>
      <c r="K521" t="s">
        <v>4769</v>
      </c>
      <c r="L521" t="s">
        <v>5375</v>
      </c>
      <c r="M521">
        <v>14665.75</v>
      </c>
      <c r="N521" t="s">
        <v>4681</v>
      </c>
      <c r="O521" t="s">
        <v>4690</v>
      </c>
      <c r="P521" t="s">
        <v>4692</v>
      </c>
      <c r="Q521">
        <v>20</v>
      </c>
    </row>
    <row r="522" spans="1:17" x14ac:dyDescent="0.3">
      <c r="A522" t="s">
        <v>1348</v>
      </c>
      <c r="B522" t="s">
        <v>5720</v>
      </c>
      <c r="C522">
        <v>32.965000000000003</v>
      </c>
      <c r="D522">
        <v>6.68</v>
      </c>
      <c r="E522" t="s">
        <v>4716</v>
      </c>
      <c r="F522" t="s">
        <v>4716</v>
      </c>
      <c r="G522" t="s">
        <v>4716</v>
      </c>
      <c r="H522" t="s">
        <v>4721</v>
      </c>
      <c r="I522" t="s">
        <v>4716</v>
      </c>
      <c r="J522" t="s">
        <v>4745</v>
      </c>
      <c r="K522" t="s">
        <v>4775</v>
      </c>
      <c r="L522" t="s">
        <v>5721</v>
      </c>
      <c r="M522">
        <v>14692.67</v>
      </c>
      <c r="N522" t="s">
        <v>4681</v>
      </c>
      <c r="O522" t="s">
        <v>4690</v>
      </c>
      <c r="P522" t="s">
        <v>4692</v>
      </c>
      <c r="Q522">
        <v>23</v>
      </c>
    </row>
    <row r="523" spans="1:17" x14ac:dyDescent="0.3">
      <c r="A523" t="s">
        <v>1326</v>
      </c>
      <c r="B523" t="s">
        <v>5722</v>
      </c>
      <c r="C523">
        <v>39.74</v>
      </c>
      <c r="D523">
        <v>7.39</v>
      </c>
      <c r="E523" t="s">
        <v>4716</v>
      </c>
      <c r="F523" t="s">
        <v>4716</v>
      </c>
      <c r="G523" t="s">
        <v>4716</v>
      </c>
      <c r="H523" t="s">
        <v>4774</v>
      </c>
      <c r="I523" t="s">
        <v>4716</v>
      </c>
      <c r="J523" t="s">
        <v>4745</v>
      </c>
      <c r="K523" t="s">
        <v>4775</v>
      </c>
      <c r="L523" t="s">
        <v>5723</v>
      </c>
      <c r="M523">
        <v>14926.97</v>
      </c>
      <c r="N523" t="s">
        <v>4681</v>
      </c>
      <c r="O523" t="s">
        <v>4681</v>
      </c>
      <c r="P523" t="s">
        <v>4692</v>
      </c>
      <c r="Q523">
        <v>8</v>
      </c>
    </row>
    <row r="524" spans="1:17" x14ac:dyDescent="0.3">
      <c r="A524" t="s">
        <v>1306</v>
      </c>
      <c r="B524" t="s">
        <v>5724</v>
      </c>
      <c r="C524">
        <v>43.29</v>
      </c>
      <c r="D524">
        <v>5.35</v>
      </c>
      <c r="E524" t="s">
        <v>4716</v>
      </c>
      <c r="F524" t="s">
        <v>4716</v>
      </c>
      <c r="G524" t="s">
        <v>4716</v>
      </c>
      <c r="H524" t="s">
        <v>4720</v>
      </c>
      <c r="I524" t="s">
        <v>4716</v>
      </c>
      <c r="J524" t="s">
        <v>4745</v>
      </c>
      <c r="K524" t="s">
        <v>4769</v>
      </c>
      <c r="L524" t="s">
        <v>5725</v>
      </c>
      <c r="M524">
        <v>15103.69</v>
      </c>
      <c r="N524" t="s">
        <v>4681</v>
      </c>
      <c r="O524" t="s">
        <v>4690</v>
      </c>
      <c r="P524" t="s">
        <v>4692</v>
      </c>
      <c r="Q524">
        <v>7</v>
      </c>
    </row>
    <row r="525" spans="1:17" x14ac:dyDescent="0.3">
      <c r="A525" t="s">
        <v>1300</v>
      </c>
      <c r="B525" t="s">
        <v>5726</v>
      </c>
      <c r="C525">
        <v>35.5</v>
      </c>
      <c r="D525">
        <v>11.97</v>
      </c>
      <c r="E525" t="s">
        <v>4716</v>
      </c>
      <c r="F525" t="s">
        <v>4716</v>
      </c>
      <c r="G525" t="s">
        <v>4716</v>
      </c>
      <c r="H525" t="s">
        <v>4774</v>
      </c>
      <c r="I525" t="s">
        <v>4716</v>
      </c>
      <c r="J525" t="s">
        <v>4745</v>
      </c>
      <c r="K525" t="s">
        <v>4775</v>
      </c>
      <c r="L525" t="s">
        <v>5727</v>
      </c>
      <c r="M525">
        <v>15161.25</v>
      </c>
      <c r="N525" t="s">
        <v>4681</v>
      </c>
      <c r="O525" t="s">
        <v>4681</v>
      </c>
      <c r="P525" t="s">
        <v>4692</v>
      </c>
      <c r="Q525">
        <v>25</v>
      </c>
    </row>
    <row r="526" spans="1:17" x14ac:dyDescent="0.3">
      <c r="A526" t="s">
        <v>1294</v>
      </c>
      <c r="B526" t="s">
        <v>5728</v>
      </c>
      <c r="C526">
        <v>35.54</v>
      </c>
      <c r="D526">
        <v>10.67</v>
      </c>
      <c r="E526" t="s">
        <v>4716</v>
      </c>
      <c r="F526" t="s">
        <v>4716</v>
      </c>
      <c r="G526" t="s">
        <v>4716</v>
      </c>
      <c r="H526" t="s">
        <v>4774</v>
      </c>
      <c r="I526" t="s">
        <v>4716</v>
      </c>
      <c r="J526" t="s">
        <v>4745</v>
      </c>
      <c r="K526" t="s">
        <v>4775</v>
      </c>
      <c r="L526" t="s">
        <v>5729</v>
      </c>
      <c r="M526">
        <v>15174.81</v>
      </c>
      <c r="N526" t="s">
        <v>4681</v>
      </c>
      <c r="O526" t="s">
        <v>4690</v>
      </c>
      <c r="P526" t="s">
        <v>4692</v>
      </c>
      <c r="Q526">
        <v>17</v>
      </c>
    </row>
    <row r="527" spans="1:17" x14ac:dyDescent="0.3">
      <c r="A527" t="s">
        <v>1276</v>
      </c>
      <c r="B527" t="s">
        <v>5263</v>
      </c>
      <c r="C527">
        <v>38.04</v>
      </c>
      <c r="D527">
        <v>5.0199999999999996</v>
      </c>
      <c r="E527" t="s">
        <v>4717</v>
      </c>
      <c r="F527" t="s">
        <v>4716</v>
      </c>
      <c r="G527" t="s">
        <v>4716</v>
      </c>
      <c r="H527" t="s">
        <v>4718</v>
      </c>
      <c r="I527" t="s">
        <v>4716</v>
      </c>
      <c r="J527" t="s">
        <v>4745</v>
      </c>
      <c r="K527" t="s">
        <v>4769</v>
      </c>
      <c r="L527" t="s">
        <v>5730</v>
      </c>
      <c r="M527">
        <v>15377.77</v>
      </c>
      <c r="N527" t="s">
        <v>4681</v>
      </c>
      <c r="O527" t="s">
        <v>4681</v>
      </c>
      <c r="P527" t="s">
        <v>4692</v>
      </c>
      <c r="Q527">
        <v>4</v>
      </c>
    </row>
    <row r="528" spans="1:17" x14ac:dyDescent="0.3">
      <c r="A528" t="s">
        <v>1264</v>
      </c>
      <c r="B528" t="s">
        <v>5731</v>
      </c>
      <c r="C528">
        <v>46.14</v>
      </c>
      <c r="D528">
        <v>10.78</v>
      </c>
      <c r="E528" t="s">
        <v>4716</v>
      </c>
      <c r="F528" t="s">
        <v>4716</v>
      </c>
      <c r="G528" t="s">
        <v>4716</v>
      </c>
      <c r="H528" t="s">
        <v>4774</v>
      </c>
      <c r="I528" t="s">
        <v>4716</v>
      </c>
      <c r="J528" t="s">
        <v>4745</v>
      </c>
      <c r="K528" t="s">
        <v>4775</v>
      </c>
      <c r="L528" t="s">
        <v>5732</v>
      </c>
      <c r="M528">
        <v>15556.67</v>
      </c>
      <c r="N528" t="s">
        <v>4681</v>
      </c>
      <c r="O528" t="s">
        <v>4681</v>
      </c>
      <c r="P528" t="s">
        <v>4692</v>
      </c>
      <c r="Q528">
        <v>30</v>
      </c>
    </row>
    <row r="529" spans="1:17" x14ac:dyDescent="0.3">
      <c r="A529" t="s">
        <v>1252</v>
      </c>
      <c r="B529" t="s">
        <v>5733</v>
      </c>
      <c r="C529">
        <v>46.7</v>
      </c>
      <c r="D529">
        <v>10.99</v>
      </c>
      <c r="E529" t="s">
        <v>4716</v>
      </c>
      <c r="F529" t="s">
        <v>4716</v>
      </c>
      <c r="G529" t="s">
        <v>4716</v>
      </c>
      <c r="H529" t="s">
        <v>4774</v>
      </c>
      <c r="I529" t="s">
        <v>4716</v>
      </c>
      <c r="J529" t="s">
        <v>4745</v>
      </c>
      <c r="K529" t="s">
        <v>4775</v>
      </c>
      <c r="L529" t="s">
        <v>5734</v>
      </c>
      <c r="M529">
        <v>15746.62</v>
      </c>
      <c r="N529" t="s">
        <v>4681</v>
      </c>
      <c r="O529" t="s">
        <v>4690</v>
      </c>
      <c r="P529" t="s">
        <v>4692</v>
      </c>
      <c r="Q529">
        <v>29</v>
      </c>
    </row>
    <row r="530" spans="1:17" x14ac:dyDescent="0.3">
      <c r="A530" t="s">
        <v>1218</v>
      </c>
      <c r="B530" t="s">
        <v>5735</v>
      </c>
      <c r="C530">
        <v>48.01</v>
      </c>
      <c r="D530">
        <v>7.3</v>
      </c>
      <c r="E530" t="s">
        <v>4716</v>
      </c>
      <c r="F530" t="s">
        <v>4716</v>
      </c>
      <c r="G530" t="s">
        <v>4716</v>
      </c>
      <c r="H530" t="s">
        <v>4774</v>
      </c>
      <c r="I530" t="s">
        <v>4716</v>
      </c>
      <c r="J530" t="s">
        <v>4745</v>
      </c>
      <c r="K530" t="s">
        <v>4775</v>
      </c>
      <c r="L530" t="s">
        <v>4838</v>
      </c>
      <c r="M530">
        <v>16190.97</v>
      </c>
      <c r="N530" t="s">
        <v>4681</v>
      </c>
      <c r="O530" t="s">
        <v>4689</v>
      </c>
      <c r="P530" t="s">
        <v>4692</v>
      </c>
      <c r="Q530">
        <v>11</v>
      </c>
    </row>
    <row r="531" spans="1:17" x14ac:dyDescent="0.3">
      <c r="A531" t="s">
        <v>1182</v>
      </c>
      <c r="B531" t="s">
        <v>5736</v>
      </c>
      <c r="C531">
        <v>49.72</v>
      </c>
      <c r="D531">
        <v>7.71</v>
      </c>
      <c r="E531" t="s">
        <v>4716</v>
      </c>
      <c r="F531" t="s">
        <v>4716</v>
      </c>
      <c r="G531" t="s">
        <v>4716</v>
      </c>
      <c r="H531" t="s">
        <v>4774</v>
      </c>
      <c r="I531" t="s">
        <v>4716</v>
      </c>
      <c r="J531" t="s">
        <v>4745</v>
      </c>
      <c r="K531" t="s">
        <v>4775</v>
      </c>
      <c r="L531" t="s">
        <v>5737</v>
      </c>
      <c r="M531">
        <v>16770.990000000002</v>
      </c>
      <c r="N531" t="s">
        <v>4681</v>
      </c>
      <c r="O531" t="s">
        <v>4690</v>
      </c>
      <c r="P531" t="s">
        <v>4692</v>
      </c>
      <c r="Q531">
        <v>28</v>
      </c>
    </row>
    <row r="532" spans="1:17" x14ac:dyDescent="0.3">
      <c r="A532" t="s">
        <v>1170</v>
      </c>
      <c r="B532" t="s">
        <v>5738</v>
      </c>
      <c r="C532">
        <v>45.18</v>
      </c>
      <c r="D532">
        <v>10.87</v>
      </c>
      <c r="E532" t="s">
        <v>4716</v>
      </c>
      <c r="F532" t="s">
        <v>4716</v>
      </c>
      <c r="G532" t="s">
        <v>4716</v>
      </c>
      <c r="H532" t="s">
        <v>4774</v>
      </c>
      <c r="I532" t="s">
        <v>4716</v>
      </c>
      <c r="J532" t="s">
        <v>4745</v>
      </c>
      <c r="K532" t="s">
        <v>4775</v>
      </c>
      <c r="L532" t="s">
        <v>5739</v>
      </c>
      <c r="M532">
        <v>16903.5</v>
      </c>
      <c r="N532" t="s">
        <v>4681</v>
      </c>
      <c r="O532" t="s">
        <v>4689</v>
      </c>
      <c r="P532" t="s">
        <v>4692</v>
      </c>
      <c r="Q532">
        <v>21</v>
      </c>
    </row>
    <row r="533" spans="1:17" x14ac:dyDescent="0.3">
      <c r="A533" t="s">
        <v>1152</v>
      </c>
      <c r="B533" t="s">
        <v>5740</v>
      </c>
      <c r="C533">
        <v>42.95</v>
      </c>
      <c r="D533">
        <v>5.16</v>
      </c>
      <c r="E533" t="s">
        <v>4717</v>
      </c>
      <c r="F533" t="s">
        <v>4716</v>
      </c>
      <c r="G533" t="s">
        <v>4716</v>
      </c>
      <c r="H533" t="s">
        <v>4718</v>
      </c>
      <c r="I533" t="s">
        <v>4716</v>
      </c>
      <c r="J533" t="s">
        <v>4745</v>
      </c>
      <c r="K533" t="s">
        <v>4769</v>
      </c>
      <c r="L533" t="s">
        <v>5741</v>
      </c>
      <c r="M533">
        <v>17174.52</v>
      </c>
      <c r="N533" t="s">
        <v>4681</v>
      </c>
      <c r="O533" t="s">
        <v>4681</v>
      </c>
      <c r="P533" t="s">
        <v>4692</v>
      </c>
      <c r="Q533">
        <v>7</v>
      </c>
    </row>
    <row r="534" spans="1:17" x14ac:dyDescent="0.3">
      <c r="A534" t="s">
        <v>980</v>
      </c>
      <c r="B534" t="s">
        <v>4925</v>
      </c>
      <c r="C534">
        <v>53.93</v>
      </c>
      <c r="D534">
        <v>5.34</v>
      </c>
      <c r="E534" t="s">
        <v>4717</v>
      </c>
      <c r="F534" t="s">
        <v>4716</v>
      </c>
      <c r="G534" t="s">
        <v>4716</v>
      </c>
      <c r="H534" t="s">
        <v>4720</v>
      </c>
      <c r="I534" t="s">
        <v>4716</v>
      </c>
      <c r="J534" t="s">
        <v>4745</v>
      </c>
      <c r="K534" t="s">
        <v>4769</v>
      </c>
      <c r="L534" t="s">
        <v>5742</v>
      </c>
      <c r="M534">
        <v>20253.84</v>
      </c>
      <c r="N534" t="s">
        <v>4681</v>
      </c>
      <c r="O534" t="s">
        <v>4689</v>
      </c>
      <c r="P534" t="s">
        <v>4692</v>
      </c>
      <c r="Q534">
        <v>22</v>
      </c>
    </row>
    <row r="535" spans="1:17" x14ac:dyDescent="0.3">
      <c r="A535" t="s">
        <v>970</v>
      </c>
      <c r="B535" t="s">
        <v>4823</v>
      </c>
      <c r="C535">
        <v>51.47</v>
      </c>
      <c r="D535">
        <v>9.6</v>
      </c>
      <c r="E535" t="s">
        <v>4716</v>
      </c>
      <c r="F535" t="s">
        <v>4716</v>
      </c>
      <c r="G535" t="s">
        <v>4716</v>
      </c>
      <c r="H535" t="s">
        <v>4774</v>
      </c>
      <c r="I535" t="s">
        <v>4716</v>
      </c>
      <c r="J535" t="s">
        <v>4745</v>
      </c>
      <c r="K535" t="s">
        <v>4775</v>
      </c>
      <c r="L535" t="s">
        <v>5743</v>
      </c>
      <c r="M535">
        <v>20446.849999999999</v>
      </c>
      <c r="N535" t="s">
        <v>4681</v>
      </c>
      <c r="O535" t="s">
        <v>4690</v>
      </c>
      <c r="P535" t="s">
        <v>4692</v>
      </c>
      <c r="Q535">
        <v>18</v>
      </c>
    </row>
    <row r="536" spans="1:17" x14ac:dyDescent="0.3">
      <c r="A536" t="s">
        <v>952</v>
      </c>
      <c r="B536" t="s">
        <v>5744</v>
      </c>
      <c r="C536">
        <v>54.3</v>
      </c>
      <c r="D536">
        <v>4.1500000000000004</v>
      </c>
      <c r="E536" t="s">
        <v>4717</v>
      </c>
      <c r="F536" t="s">
        <v>4716</v>
      </c>
      <c r="G536" t="s">
        <v>4716</v>
      </c>
      <c r="H536" t="s">
        <v>4718</v>
      </c>
      <c r="I536" t="s">
        <v>4716</v>
      </c>
      <c r="J536" t="s">
        <v>4745</v>
      </c>
      <c r="K536" t="s">
        <v>4769</v>
      </c>
      <c r="L536" t="s">
        <v>5745</v>
      </c>
      <c r="M536">
        <v>20893.060000000001</v>
      </c>
      <c r="N536" t="s">
        <v>4681</v>
      </c>
      <c r="O536" t="s">
        <v>4689</v>
      </c>
      <c r="P536" t="s">
        <v>4692</v>
      </c>
      <c r="Q536">
        <v>19</v>
      </c>
    </row>
    <row r="537" spans="1:17" x14ac:dyDescent="0.3">
      <c r="A537" t="s">
        <v>932</v>
      </c>
      <c r="B537" t="s">
        <v>5008</v>
      </c>
      <c r="C537">
        <v>18.715</v>
      </c>
      <c r="D537">
        <v>4.4400000000000004</v>
      </c>
      <c r="E537" t="s">
        <v>4716</v>
      </c>
      <c r="F537" t="s">
        <v>4716</v>
      </c>
      <c r="G537" t="s">
        <v>4716</v>
      </c>
      <c r="H537" t="s">
        <v>4774</v>
      </c>
      <c r="I537" t="s">
        <v>4716</v>
      </c>
      <c r="J537" t="s">
        <v>4744</v>
      </c>
      <c r="K537" t="s">
        <v>4769</v>
      </c>
      <c r="L537" t="s">
        <v>5746</v>
      </c>
      <c r="M537">
        <v>21595.38</v>
      </c>
      <c r="N537" t="s">
        <v>4681</v>
      </c>
      <c r="O537" t="s">
        <v>4689</v>
      </c>
      <c r="P537" t="s">
        <v>4692</v>
      </c>
      <c r="Q537">
        <v>12</v>
      </c>
    </row>
    <row r="538" spans="1:17" x14ac:dyDescent="0.3">
      <c r="A538" t="s">
        <v>928</v>
      </c>
      <c r="B538" t="s">
        <v>5747</v>
      </c>
      <c r="C538">
        <v>55.05</v>
      </c>
      <c r="D538">
        <v>7.66</v>
      </c>
      <c r="E538" t="s">
        <v>4716</v>
      </c>
      <c r="F538" t="s">
        <v>4716</v>
      </c>
      <c r="G538" t="s">
        <v>4716</v>
      </c>
      <c r="H538" t="s">
        <v>4774</v>
      </c>
      <c r="I538" t="s">
        <v>4716</v>
      </c>
      <c r="J538" t="s">
        <v>4745</v>
      </c>
      <c r="K538" t="s">
        <v>4775</v>
      </c>
      <c r="L538" t="s">
        <v>5748</v>
      </c>
      <c r="M538">
        <v>21661.16</v>
      </c>
      <c r="N538" t="s">
        <v>4681</v>
      </c>
      <c r="O538" t="s">
        <v>4681</v>
      </c>
      <c r="P538" t="s">
        <v>4692</v>
      </c>
      <c r="Q538">
        <v>16</v>
      </c>
    </row>
    <row r="539" spans="1:17" x14ac:dyDescent="0.3">
      <c r="A539" t="s">
        <v>850</v>
      </c>
      <c r="B539" t="s">
        <v>5057</v>
      </c>
      <c r="C539">
        <v>30.02</v>
      </c>
      <c r="D539">
        <v>11.09</v>
      </c>
      <c r="E539" t="s">
        <v>4716</v>
      </c>
      <c r="F539" t="s">
        <v>4716</v>
      </c>
      <c r="G539" t="s">
        <v>4716</v>
      </c>
      <c r="H539" t="s">
        <v>4774</v>
      </c>
      <c r="I539" t="s">
        <v>4716</v>
      </c>
      <c r="J539" t="s">
        <v>4745</v>
      </c>
      <c r="K539" t="s">
        <v>4775</v>
      </c>
      <c r="L539" t="s">
        <v>5749</v>
      </c>
      <c r="M539">
        <v>24476.48</v>
      </c>
      <c r="N539" t="s">
        <v>4681</v>
      </c>
      <c r="O539" t="s">
        <v>4681</v>
      </c>
      <c r="P539" t="s">
        <v>4692</v>
      </c>
      <c r="Q539">
        <v>6</v>
      </c>
    </row>
    <row r="540" spans="1:17" x14ac:dyDescent="0.3">
      <c r="A540" t="s">
        <v>4530</v>
      </c>
      <c r="B540" t="s">
        <v>4823</v>
      </c>
      <c r="C540">
        <v>19.8</v>
      </c>
      <c r="D540">
        <v>5.12</v>
      </c>
      <c r="E540" t="s">
        <v>4716</v>
      </c>
      <c r="F540" t="s">
        <v>4716</v>
      </c>
      <c r="G540" t="s">
        <v>4719</v>
      </c>
      <c r="H540" t="s">
        <v>4718</v>
      </c>
      <c r="I540" t="s">
        <v>4716</v>
      </c>
      <c r="J540" t="s">
        <v>4744</v>
      </c>
      <c r="K540" t="s">
        <v>4769</v>
      </c>
      <c r="L540" t="s">
        <v>5750</v>
      </c>
      <c r="M540">
        <v>1241.57</v>
      </c>
      <c r="N540" t="s">
        <v>4681</v>
      </c>
      <c r="O540" t="s">
        <v>4681</v>
      </c>
      <c r="P540" t="s">
        <v>4693</v>
      </c>
      <c r="Q540">
        <v>2</v>
      </c>
    </row>
    <row r="541" spans="1:17" x14ac:dyDescent="0.3">
      <c r="A541" t="s">
        <v>4528</v>
      </c>
      <c r="B541" t="s">
        <v>5751</v>
      </c>
      <c r="C541">
        <v>20.3</v>
      </c>
      <c r="D541">
        <v>6.37</v>
      </c>
      <c r="E541" t="s">
        <v>4716</v>
      </c>
      <c r="F541" t="s">
        <v>4716</v>
      </c>
      <c r="G541" t="s">
        <v>4719</v>
      </c>
      <c r="H541" t="s">
        <v>4718</v>
      </c>
      <c r="I541" t="s">
        <v>4716</v>
      </c>
      <c r="J541" t="s">
        <v>4744</v>
      </c>
      <c r="K541" t="s">
        <v>4766</v>
      </c>
      <c r="L541" t="s">
        <v>5752</v>
      </c>
      <c r="M541">
        <v>1242.26</v>
      </c>
      <c r="N541" t="s">
        <v>4681</v>
      </c>
      <c r="O541" t="s">
        <v>4690</v>
      </c>
      <c r="P541" t="s">
        <v>4693</v>
      </c>
      <c r="Q541">
        <v>15</v>
      </c>
    </row>
    <row r="542" spans="1:17" x14ac:dyDescent="0.3">
      <c r="A542" t="s">
        <v>4526</v>
      </c>
      <c r="B542" t="s">
        <v>5753</v>
      </c>
      <c r="C542">
        <v>20.7</v>
      </c>
      <c r="D542">
        <v>4.49</v>
      </c>
      <c r="E542" t="s">
        <v>4716</v>
      </c>
      <c r="F542" t="s">
        <v>4716</v>
      </c>
      <c r="G542" t="s">
        <v>4719</v>
      </c>
      <c r="H542" t="s">
        <v>4718</v>
      </c>
      <c r="I542" t="s">
        <v>4716</v>
      </c>
      <c r="J542" t="s">
        <v>4744</v>
      </c>
      <c r="K542" t="s">
        <v>4769</v>
      </c>
      <c r="L542" t="s">
        <v>5754</v>
      </c>
      <c r="M542">
        <v>1242.82</v>
      </c>
      <c r="N542" t="s">
        <v>4681</v>
      </c>
      <c r="O542" t="s">
        <v>4690</v>
      </c>
      <c r="P542" t="s">
        <v>4693</v>
      </c>
      <c r="Q542">
        <v>8</v>
      </c>
    </row>
    <row r="543" spans="1:17" x14ac:dyDescent="0.3">
      <c r="A543" t="s">
        <v>4524</v>
      </c>
      <c r="B543" t="s">
        <v>5376</v>
      </c>
      <c r="C543">
        <v>27.6</v>
      </c>
      <c r="D543">
        <v>4.01</v>
      </c>
      <c r="E543" t="s">
        <v>4716</v>
      </c>
      <c r="F543" t="s">
        <v>4716</v>
      </c>
      <c r="G543" t="s">
        <v>4719</v>
      </c>
      <c r="H543" t="s">
        <v>4718</v>
      </c>
      <c r="I543" t="s">
        <v>4716</v>
      </c>
      <c r="J543" t="s">
        <v>4746</v>
      </c>
      <c r="K543" t="s">
        <v>4769</v>
      </c>
      <c r="L543" t="s">
        <v>5752</v>
      </c>
      <c r="M543">
        <v>1252.4100000000001</v>
      </c>
      <c r="N543" t="s">
        <v>4681</v>
      </c>
      <c r="O543" t="s">
        <v>4689</v>
      </c>
      <c r="P543" t="s">
        <v>4693</v>
      </c>
      <c r="Q543">
        <v>15</v>
      </c>
    </row>
    <row r="544" spans="1:17" x14ac:dyDescent="0.3">
      <c r="A544" t="s">
        <v>4520</v>
      </c>
      <c r="B544" t="s">
        <v>4847</v>
      </c>
      <c r="C544">
        <v>28.7</v>
      </c>
      <c r="D544">
        <v>4.99</v>
      </c>
      <c r="E544" t="s">
        <v>4716</v>
      </c>
      <c r="F544" t="s">
        <v>4716</v>
      </c>
      <c r="G544" t="s">
        <v>4719</v>
      </c>
      <c r="H544" t="s">
        <v>4718</v>
      </c>
      <c r="I544" t="s">
        <v>4716</v>
      </c>
      <c r="J544" t="s">
        <v>4746</v>
      </c>
      <c r="K544" t="s">
        <v>4769</v>
      </c>
      <c r="L544" t="s">
        <v>5755</v>
      </c>
      <c r="M544">
        <v>1253.94</v>
      </c>
      <c r="N544" t="s">
        <v>4681</v>
      </c>
      <c r="O544" t="s">
        <v>4681</v>
      </c>
      <c r="P544" t="s">
        <v>4693</v>
      </c>
      <c r="Q544">
        <v>10</v>
      </c>
    </row>
    <row r="545" spans="1:17" x14ac:dyDescent="0.3">
      <c r="A545" t="s">
        <v>4518</v>
      </c>
      <c r="B545" t="s">
        <v>5756</v>
      </c>
      <c r="C545">
        <v>30.4</v>
      </c>
      <c r="D545">
        <v>4.7699999999999996</v>
      </c>
      <c r="E545" t="s">
        <v>4716</v>
      </c>
      <c r="F545" t="s">
        <v>4716</v>
      </c>
      <c r="G545" t="s">
        <v>4719</v>
      </c>
      <c r="H545" t="s">
        <v>4718</v>
      </c>
      <c r="I545" t="s">
        <v>4716</v>
      </c>
      <c r="J545" t="s">
        <v>4745</v>
      </c>
      <c r="K545" t="s">
        <v>4769</v>
      </c>
      <c r="L545" t="s">
        <v>5757</v>
      </c>
      <c r="M545">
        <v>1256.3</v>
      </c>
      <c r="N545" t="s">
        <v>4681</v>
      </c>
      <c r="O545" t="s">
        <v>4689</v>
      </c>
      <c r="P545" t="s">
        <v>4693</v>
      </c>
      <c r="Q545">
        <v>13</v>
      </c>
    </row>
    <row r="546" spans="1:17" x14ac:dyDescent="0.3">
      <c r="A546" t="s">
        <v>4516</v>
      </c>
      <c r="B546" t="s">
        <v>5758</v>
      </c>
      <c r="C546">
        <v>34.1</v>
      </c>
      <c r="D546">
        <v>4.13</v>
      </c>
      <c r="E546" t="s">
        <v>4716</v>
      </c>
      <c r="F546" t="s">
        <v>4716</v>
      </c>
      <c r="G546" t="s">
        <v>4719</v>
      </c>
      <c r="H546" t="s">
        <v>4718</v>
      </c>
      <c r="I546" t="s">
        <v>4716</v>
      </c>
      <c r="J546" t="s">
        <v>4745</v>
      </c>
      <c r="K546" t="s">
        <v>4769</v>
      </c>
      <c r="L546" t="s">
        <v>5759</v>
      </c>
      <c r="M546">
        <v>1261.44</v>
      </c>
      <c r="N546" t="s">
        <v>4681</v>
      </c>
      <c r="O546" t="s">
        <v>4689</v>
      </c>
      <c r="P546" t="s">
        <v>4693</v>
      </c>
      <c r="Q546">
        <v>30</v>
      </c>
    </row>
    <row r="547" spans="1:17" x14ac:dyDescent="0.3">
      <c r="A547" t="s">
        <v>4514</v>
      </c>
      <c r="B547" t="s">
        <v>5760</v>
      </c>
      <c r="C547">
        <v>34.4</v>
      </c>
      <c r="D547">
        <v>5.7</v>
      </c>
      <c r="E547" t="s">
        <v>4716</v>
      </c>
      <c r="F547" t="s">
        <v>4716</v>
      </c>
      <c r="G547" t="s">
        <v>4719</v>
      </c>
      <c r="H547" t="s">
        <v>4718</v>
      </c>
      <c r="I547" t="s">
        <v>4716</v>
      </c>
      <c r="J547" t="s">
        <v>4745</v>
      </c>
      <c r="K547" t="s">
        <v>4766</v>
      </c>
      <c r="L547" t="s">
        <v>5761</v>
      </c>
      <c r="M547">
        <v>1261.8599999999999</v>
      </c>
      <c r="N547" t="s">
        <v>4681</v>
      </c>
      <c r="O547" t="s">
        <v>4689</v>
      </c>
      <c r="P547" t="s">
        <v>4693</v>
      </c>
      <c r="Q547">
        <v>15</v>
      </c>
    </row>
    <row r="548" spans="1:17" x14ac:dyDescent="0.3">
      <c r="A548" t="s">
        <v>4512</v>
      </c>
      <c r="B548" t="s">
        <v>5762</v>
      </c>
      <c r="C548">
        <v>35.4</v>
      </c>
      <c r="D548">
        <v>5.94</v>
      </c>
      <c r="E548" t="s">
        <v>4716</v>
      </c>
      <c r="F548" t="s">
        <v>4716</v>
      </c>
      <c r="G548" t="s">
        <v>4719</v>
      </c>
      <c r="H548" t="s">
        <v>4718</v>
      </c>
      <c r="I548" t="s">
        <v>4716</v>
      </c>
      <c r="J548" t="s">
        <v>4745</v>
      </c>
      <c r="K548" t="s">
        <v>4766</v>
      </c>
      <c r="L548" t="s">
        <v>5763</v>
      </c>
      <c r="M548">
        <v>1263.25</v>
      </c>
      <c r="N548" t="s">
        <v>4681</v>
      </c>
      <c r="O548" t="s">
        <v>4689</v>
      </c>
      <c r="P548" t="s">
        <v>4693</v>
      </c>
      <c r="Q548">
        <v>21</v>
      </c>
    </row>
    <row r="549" spans="1:17" x14ac:dyDescent="0.3">
      <c r="A549" t="s">
        <v>4470</v>
      </c>
      <c r="B549" t="s">
        <v>4837</v>
      </c>
      <c r="C549">
        <v>15.41</v>
      </c>
      <c r="D549">
        <v>5.43</v>
      </c>
      <c r="E549" t="s">
        <v>4717</v>
      </c>
      <c r="F549" t="s">
        <v>4716</v>
      </c>
      <c r="G549" t="s">
        <v>4719</v>
      </c>
      <c r="H549" t="s">
        <v>4718</v>
      </c>
      <c r="I549" t="s">
        <v>4716</v>
      </c>
      <c r="J549" t="s">
        <v>4747</v>
      </c>
      <c r="K549" t="s">
        <v>4769</v>
      </c>
      <c r="L549" t="s">
        <v>5764</v>
      </c>
      <c r="M549">
        <v>1402</v>
      </c>
      <c r="N549" t="s">
        <v>4681</v>
      </c>
      <c r="O549" t="s">
        <v>4689</v>
      </c>
      <c r="P549" t="s">
        <v>4693</v>
      </c>
      <c r="Q549">
        <v>27</v>
      </c>
    </row>
    <row r="550" spans="1:17" x14ac:dyDescent="0.3">
      <c r="A550" t="s">
        <v>4446</v>
      </c>
      <c r="B550" t="s">
        <v>5765</v>
      </c>
      <c r="C550">
        <v>31.1</v>
      </c>
      <c r="D550">
        <v>4.37</v>
      </c>
      <c r="E550" t="s">
        <v>4717</v>
      </c>
      <c r="F550" t="s">
        <v>4716</v>
      </c>
      <c r="G550" t="s">
        <v>4716</v>
      </c>
      <c r="H550" t="s">
        <v>4774</v>
      </c>
      <c r="I550" t="s">
        <v>4716</v>
      </c>
      <c r="J550" t="s">
        <v>4745</v>
      </c>
      <c r="K550" t="s">
        <v>4769</v>
      </c>
      <c r="L550" t="s">
        <v>5766</v>
      </c>
      <c r="M550">
        <v>1526.31</v>
      </c>
      <c r="N550" t="s">
        <v>4681</v>
      </c>
      <c r="O550" t="s">
        <v>4689</v>
      </c>
      <c r="P550" t="s">
        <v>4693</v>
      </c>
      <c r="Q550">
        <v>7</v>
      </c>
    </row>
    <row r="551" spans="1:17" x14ac:dyDescent="0.3">
      <c r="A551" t="s">
        <v>4392</v>
      </c>
      <c r="B551" t="s">
        <v>5767</v>
      </c>
      <c r="C551">
        <v>39.5</v>
      </c>
      <c r="D551">
        <v>5.05</v>
      </c>
      <c r="E551" t="s">
        <v>4716</v>
      </c>
      <c r="F551" t="s">
        <v>4717</v>
      </c>
      <c r="G551" t="s">
        <v>4716</v>
      </c>
      <c r="H551" t="s">
        <v>4718</v>
      </c>
      <c r="I551" t="s">
        <v>4716</v>
      </c>
      <c r="J551" t="s">
        <v>4745</v>
      </c>
      <c r="K551" t="s">
        <v>4769</v>
      </c>
      <c r="L551" t="s">
        <v>5768</v>
      </c>
      <c r="M551">
        <v>1682.6</v>
      </c>
      <c r="N551" t="s">
        <v>4681</v>
      </c>
      <c r="O551" t="s">
        <v>4681</v>
      </c>
      <c r="P551" t="s">
        <v>4693</v>
      </c>
      <c r="Q551">
        <v>21</v>
      </c>
    </row>
    <row r="552" spans="1:17" x14ac:dyDescent="0.3">
      <c r="A552" t="s">
        <v>4250</v>
      </c>
      <c r="B552" t="s">
        <v>5769</v>
      </c>
      <c r="C552">
        <v>30.72</v>
      </c>
      <c r="D552">
        <v>6.06</v>
      </c>
      <c r="E552" t="s">
        <v>4716</v>
      </c>
      <c r="F552" t="s">
        <v>4717</v>
      </c>
      <c r="G552" t="s">
        <v>4716</v>
      </c>
      <c r="H552" t="s">
        <v>4718</v>
      </c>
      <c r="I552" t="s">
        <v>4716</v>
      </c>
      <c r="J552" t="s">
        <v>4745</v>
      </c>
      <c r="K552" t="s">
        <v>4766</v>
      </c>
      <c r="L552" t="s">
        <v>4812</v>
      </c>
      <c r="M552">
        <v>2144.85</v>
      </c>
      <c r="N552" t="s">
        <v>4681</v>
      </c>
      <c r="O552" t="s">
        <v>4690</v>
      </c>
      <c r="P552" t="s">
        <v>4693</v>
      </c>
      <c r="Q552">
        <v>4</v>
      </c>
    </row>
    <row r="553" spans="1:17" x14ac:dyDescent="0.3">
      <c r="A553" t="s">
        <v>4248</v>
      </c>
      <c r="B553" t="s">
        <v>5770</v>
      </c>
      <c r="C553">
        <v>24.3</v>
      </c>
      <c r="D553">
        <v>6.1</v>
      </c>
      <c r="E553" t="s">
        <v>4717</v>
      </c>
      <c r="F553" t="s">
        <v>4717</v>
      </c>
      <c r="G553" t="s">
        <v>4716</v>
      </c>
      <c r="H553" t="s">
        <v>4718</v>
      </c>
      <c r="I553" t="s">
        <v>4716</v>
      </c>
      <c r="J553" t="s">
        <v>4744</v>
      </c>
      <c r="K553" t="s">
        <v>4766</v>
      </c>
      <c r="L553" t="s">
        <v>5771</v>
      </c>
      <c r="M553">
        <v>2150.4699999999998</v>
      </c>
      <c r="N553" t="s">
        <v>4681</v>
      </c>
      <c r="O553" t="s">
        <v>4689</v>
      </c>
      <c r="P553" t="s">
        <v>4693</v>
      </c>
      <c r="Q553">
        <v>27</v>
      </c>
    </row>
    <row r="554" spans="1:17" x14ac:dyDescent="0.3">
      <c r="A554" t="s">
        <v>4246</v>
      </c>
      <c r="B554" t="s">
        <v>5772</v>
      </c>
      <c r="C554">
        <v>27.1</v>
      </c>
      <c r="D554">
        <v>4.45</v>
      </c>
      <c r="E554" t="s">
        <v>4716</v>
      </c>
      <c r="F554" t="s">
        <v>4717</v>
      </c>
      <c r="G554" t="s">
        <v>4716</v>
      </c>
      <c r="H554" t="s">
        <v>4718</v>
      </c>
      <c r="I554" t="s">
        <v>4716</v>
      </c>
      <c r="J554" t="s">
        <v>4746</v>
      </c>
      <c r="K554" t="s">
        <v>4769</v>
      </c>
      <c r="L554" t="s">
        <v>5773</v>
      </c>
      <c r="M554">
        <v>2154.36</v>
      </c>
      <c r="N554" t="s">
        <v>4681</v>
      </c>
      <c r="O554" t="s">
        <v>4681</v>
      </c>
      <c r="P554" t="s">
        <v>4693</v>
      </c>
      <c r="Q554">
        <v>22</v>
      </c>
    </row>
    <row r="555" spans="1:17" x14ac:dyDescent="0.3">
      <c r="A555" t="s">
        <v>4240</v>
      </c>
      <c r="B555" t="s">
        <v>5774</v>
      </c>
      <c r="C555">
        <v>36</v>
      </c>
      <c r="D555">
        <v>4.66</v>
      </c>
      <c r="E555" t="s">
        <v>4716</v>
      </c>
      <c r="F555" t="s">
        <v>4717</v>
      </c>
      <c r="G555" t="s">
        <v>4716</v>
      </c>
      <c r="H555" t="s">
        <v>4718</v>
      </c>
      <c r="I555" t="s">
        <v>4716</v>
      </c>
      <c r="J555" t="s">
        <v>4745</v>
      </c>
      <c r="K555" t="s">
        <v>4769</v>
      </c>
      <c r="L555" t="s">
        <v>5775</v>
      </c>
      <c r="M555">
        <v>2166.73</v>
      </c>
      <c r="N555" t="s">
        <v>4681</v>
      </c>
      <c r="O555" t="s">
        <v>4681</v>
      </c>
      <c r="P555" t="s">
        <v>4693</v>
      </c>
      <c r="Q555">
        <v>23</v>
      </c>
    </row>
    <row r="556" spans="1:17" x14ac:dyDescent="0.3">
      <c r="A556" t="s">
        <v>4168</v>
      </c>
      <c r="B556" t="s">
        <v>5776</v>
      </c>
      <c r="C556">
        <v>22.6</v>
      </c>
      <c r="D556">
        <v>6.04</v>
      </c>
      <c r="E556" t="s">
        <v>4716</v>
      </c>
      <c r="F556" t="s">
        <v>4716</v>
      </c>
      <c r="G556" t="s">
        <v>4716</v>
      </c>
      <c r="H556" t="s">
        <v>4718</v>
      </c>
      <c r="I556" t="s">
        <v>4716</v>
      </c>
      <c r="J556" t="s">
        <v>4744</v>
      </c>
      <c r="K556" t="s">
        <v>4766</v>
      </c>
      <c r="L556" t="s">
        <v>5777</v>
      </c>
      <c r="M556">
        <v>2457.5</v>
      </c>
      <c r="N556" t="s">
        <v>4681</v>
      </c>
      <c r="O556" t="s">
        <v>4690</v>
      </c>
      <c r="P556" t="s">
        <v>4693</v>
      </c>
      <c r="Q556">
        <v>19</v>
      </c>
    </row>
    <row r="557" spans="1:17" x14ac:dyDescent="0.3">
      <c r="A557" t="s">
        <v>4126</v>
      </c>
      <c r="B557" t="s">
        <v>5778</v>
      </c>
      <c r="C557">
        <v>30.3</v>
      </c>
      <c r="D557">
        <v>4.7300000000000004</v>
      </c>
      <c r="E557" t="s">
        <v>4717</v>
      </c>
      <c r="F557" t="s">
        <v>4716</v>
      </c>
      <c r="G557" t="s">
        <v>4719</v>
      </c>
      <c r="H557" t="s">
        <v>4718</v>
      </c>
      <c r="I557" t="s">
        <v>4716</v>
      </c>
      <c r="J557" t="s">
        <v>4745</v>
      </c>
      <c r="K557" t="s">
        <v>4769</v>
      </c>
      <c r="L557" t="s">
        <v>5779</v>
      </c>
      <c r="M557">
        <v>2632.99</v>
      </c>
      <c r="N557" t="s">
        <v>4681</v>
      </c>
      <c r="O557" t="s">
        <v>4690</v>
      </c>
      <c r="P557" t="s">
        <v>4693</v>
      </c>
      <c r="Q557">
        <v>26</v>
      </c>
    </row>
    <row r="558" spans="1:17" x14ac:dyDescent="0.3">
      <c r="A558" t="s">
        <v>4076</v>
      </c>
      <c r="B558" t="s">
        <v>5780</v>
      </c>
      <c r="C558">
        <v>29.68</v>
      </c>
      <c r="D558">
        <v>5.68</v>
      </c>
      <c r="E558" t="s">
        <v>4716</v>
      </c>
      <c r="F558" t="s">
        <v>4717</v>
      </c>
      <c r="G558" t="s">
        <v>4716</v>
      </c>
      <c r="H558" t="s">
        <v>4718</v>
      </c>
      <c r="I558" t="s">
        <v>4716</v>
      </c>
      <c r="J558" t="s">
        <v>4746</v>
      </c>
      <c r="K558" t="s">
        <v>4769</v>
      </c>
      <c r="L558" t="s">
        <v>5781</v>
      </c>
      <c r="M558">
        <v>2819.51</v>
      </c>
      <c r="N558" t="s">
        <v>4681</v>
      </c>
      <c r="O558" t="s">
        <v>4689</v>
      </c>
      <c r="P558" t="s">
        <v>4693</v>
      </c>
      <c r="Q558">
        <v>1</v>
      </c>
    </row>
    <row r="559" spans="1:17" x14ac:dyDescent="0.3">
      <c r="A559" t="s">
        <v>4048</v>
      </c>
      <c r="B559" t="s">
        <v>5782</v>
      </c>
      <c r="C559">
        <v>24.1</v>
      </c>
      <c r="D559">
        <v>4.4000000000000004</v>
      </c>
      <c r="E559" t="s">
        <v>4717</v>
      </c>
      <c r="F559" t="s">
        <v>4716</v>
      </c>
      <c r="G559" t="s">
        <v>4716</v>
      </c>
      <c r="H559" t="s">
        <v>4718</v>
      </c>
      <c r="I559" t="s">
        <v>4716</v>
      </c>
      <c r="J559" t="s">
        <v>4744</v>
      </c>
      <c r="K559" t="s">
        <v>4769</v>
      </c>
      <c r="L559" t="s">
        <v>5783</v>
      </c>
      <c r="M559">
        <v>2974.13</v>
      </c>
      <c r="N559" t="s">
        <v>4681</v>
      </c>
      <c r="O559" t="s">
        <v>4690</v>
      </c>
      <c r="P559" t="s">
        <v>4693</v>
      </c>
      <c r="Q559">
        <v>24</v>
      </c>
    </row>
    <row r="560" spans="1:17" x14ac:dyDescent="0.3">
      <c r="A560" t="s">
        <v>4032</v>
      </c>
      <c r="B560" t="s">
        <v>5784</v>
      </c>
      <c r="C560">
        <v>28.48</v>
      </c>
      <c r="D560">
        <v>6.22</v>
      </c>
      <c r="E560" t="s">
        <v>4717</v>
      </c>
      <c r="F560" t="s">
        <v>4716</v>
      </c>
      <c r="G560" t="s">
        <v>4719</v>
      </c>
      <c r="H560" t="s">
        <v>4718</v>
      </c>
      <c r="I560" t="s">
        <v>4716</v>
      </c>
      <c r="J560" t="s">
        <v>4746</v>
      </c>
      <c r="K560" t="s">
        <v>4766</v>
      </c>
      <c r="L560" t="s">
        <v>5785</v>
      </c>
      <c r="M560">
        <v>3051.73</v>
      </c>
      <c r="N560" t="s">
        <v>4681</v>
      </c>
      <c r="O560" t="s">
        <v>4681</v>
      </c>
      <c r="P560" t="s">
        <v>4693</v>
      </c>
      <c r="Q560">
        <v>22</v>
      </c>
    </row>
    <row r="561" spans="1:17" x14ac:dyDescent="0.3">
      <c r="A561" t="s">
        <v>4016</v>
      </c>
      <c r="B561" t="s">
        <v>5786</v>
      </c>
      <c r="C561">
        <v>25.8</v>
      </c>
      <c r="D561">
        <v>5.49</v>
      </c>
      <c r="E561" t="s">
        <v>4716</v>
      </c>
      <c r="F561" t="s">
        <v>4716</v>
      </c>
      <c r="G561" t="s">
        <v>4716</v>
      </c>
      <c r="H561" t="s">
        <v>4774</v>
      </c>
      <c r="I561" t="s">
        <v>4716</v>
      </c>
      <c r="J561" t="s">
        <v>4746</v>
      </c>
      <c r="K561" t="s">
        <v>4769</v>
      </c>
      <c r="L561" t="s">
        <v>5787</v>
      </c>
      <c r="M561">
        <v>3161.45</v>
      </c>
      <c r="N561" t="s">
        <v>4681</v>
      </c>
      <c r="O561" t="s">
        <v>4690</v>
      </c>
      <c r="P561" t="s">
        <v>4693</v>
      </c>
      <c r="Q561">
        <v>10</v>
      </c>
    </row>
    <row r="562" spans="1:17" x14ac:dyDescent="0.3">
      <c r="A562" t="s">
        <v>4008</v>
      </c>
      <c r="B562" t="s">
        <v>5788</v>
      </c>
      <c r="C562">
        <v>33.4</v>
      </c>
      <c r="D562">
        <v>5.51</v>
      </c>
      <c r="E562" t="s">
        <v>4716</v>
      </c>
      <c r="F562" t="s">
        <v>4716</v>
      </c>
      <c r="G562" t="s">
        <v>4716</v>
      </c>
      <c r="H562" t="s">
        <v>4774</v>
      </c>
      <c r="I562" t="s">
        <v>4716</v>
      </c>
      <c r="J562" t="s">
        <v>4745</v>
      </c>
      <c r="K562" t="s">
        <v>4769</v>
      </c>
      <c r="L562" t="s">
        <v>5789</v>
      </c>
      <c r="M562">
        <v>3172.02</v>
      </c>
      <c r="N562" t="s">
        <v>4681</v>
      </c>
      <c r="O562" t="s">
        <v>4690</v>
      </c>
      <c r="P562" t="s">
        <v>4693</v>
      </c>
      <c r="Q562">
        <v>6</v>
      </c>
    </row>
    <row r="563" spans="1:17" x14ac:dyDescent="0.3">
      <c r="A563" t="s">
        <v>3978</v>
      </c>
      <c r="B563" t="s">
        <v>4892</v>
      </c>
      <c r="C563">
        <v>33.31</v>
      </c>
      <c r="D563">
        <v>4.1900000000000004</v>
      </c>
      <c r="E563" t="s">
        <v>4716</v>
      </c>
      <c r="F563" t="s">
        <v>4716</v>
      </c>
      <c r="G563" t="s">
        <v>4719</v>
      </c>
      <c r="H563" t="s">
        <v>4718</v>
      </c>
      <c r="I563" t="s">
        <v>4716</v>
      </c>
      <c r="J563" t="s">
        <v>4745</v>
      </c>
      <c r="K563" t="s">
        <v>4769</v>
      </c>
      <c r="L563" t="s">
        <v>5790</v>
      </c>
      <c r="M563">
        <v>3280.22</v>
      </c>
      <c r="N563" t="s">
        <v>4681</v>
      </c>
      <c r="O563" t="s">
        <v>4689</v>
      </c>
      <c r="P563" t="s">
        <v>4693</v>
      </c>
      <c r="Q563">
        <v>3</v>
      </c>
    </row>
    <row r="564" spans="1:17" x14ac:dyDescent="0.3">
      <c r="A564" t="s">
        <v>3966</v>
      </c>
      <c r="B564" t="s">
        <v>5791</v>
      </c>
      <c r="C564">
        <v>25.9</v>
      </c>
      <c r="D564">
        <v>5.12</v>
      </c>
      <c r="E564" t="s">
        <v>4716</v>
      </c>
      <c r="F564" t="s">
        <v>4716</v>
      </c>
      <c r="G564" t="s">
        <v>4719</v>
      </c>
      <c r="H564" t="s">
        <v>4718</v>
      </c>
      <c r="I564" t="s">
        <v>4716</v>
      </c>
      <c r="J564" t="s">
        <v>4746</v>
      </c>
      <c r="K564" t="s">
        <v>4769</v>
      </c>
      <c r="L564" t="s">
        <v>5792</v>
      </c>
      <c r="M564">
        <v>3353.28</v>
      </c>
      <c r="N564" t="s">
        <v>4681</v>
      </c>
      <c r="O564" t="s">
        <v>4690</v>
      </c>
      <c r="P564" t="s">
        <v>4693</v>
      </c>
      <c r="Q564">
        <v>28</v>
      </c>
    </row>
    <row r="565" spans="1:17" x14ac:dyDescent="0.3">
      <c r="A565" t="s">
        <v>3948</v>
      </c>
      <c r="B565" t="s">
        <v>5793</v>
      </c>
      <c r="C565">
        <v>32.25</v>
      </c>
      <c r="D565">
        <v>5.2</v>
      </c>
      <c r="E565" t="s">
        <v>4717</v>
      </c>
      <c r="F565" t="s">
        <v>4716</v>
      </c>
      <c r="G565" t="s">
        <v>4716</v>
      </c>
      <c r="H565" t="s">
        <v>4774</v>
      </c>
      <c r="I565" t="s">
        <v>4716</v>
      </c>
      <c r="J565" t="s">
        <v>4745</v>
      </c>
      <c r="K565" t="s">
        <v>4769</v>
      </c>
      <c r="L565" t="s">
        <v>5794</v>
      </c>
      <c r="M565">
        <v>3434.38</v>
      </c>
      <c r="N565" t="s">
        <v>4681</v>
      </c>
      <c r="O565" t="s">
        <v>4681</v>
      </c>
      <c r="P565" t="s">
        <v>4693</v>
      </c>
      <c r="Q565">
        <v>26</v>
      </c>
    </row>
    <row r="566" spans="1:17" x14ac:dyDescent="0.3">
      <c r="A566" t="s">
        <v>3922</v>
      </c>
      <c r="B566" t="s">
        <v>5795</v>
      </c>
      <c r="C566">
        <v>27.7</v>
      </c>
      <c r="D566">
        <v>5.6</v>
      </c>
      <c r="E566" t="s">
        <v>4716</v>
      </c>
      <c r="F566" t="s">
        <v>4716</v>
      </c>
      <c r="G566" t="s">
        <v>4716</v>
      </c>
      <c r="H566" t="s">
        <v>4718</v>
      </c>
      <c r="I566" t="s">
        <v>4716</v>
      </c>
      <c r="J566" t="s">
        <v>4746</v>
      </c>
      <c r="K566" t="s">
        <v>4769</v>
      </c>
      <c r="L566" t="s">
        <v>5796</v>
      </c>
      <c r="M566">
        <v>3554.2</v>
      </c>
      <c r="N566" t="s">
        <v>4681</v>
      </c>
      <c r="O566" t="s">
        <v>4689</v>
      </c>
      <c r="P566" t="s">
        <v>4693</v>
      </c>
      <c r="Q566">
        <v>22</v>
      </c>
    </row>
    <row r="567" spans="1:17" x14ac:dyDescent="0.3">
      <c r="A567" t="s">
        <v>3860</v>
      </c>
      <c r="B567" t="s">
        <v>5797</v>
      </c>
      <c r="C567">
        <v>29.1</v>
      </c>
      <c r="D567">
        <v>4.67</v>
      </c>
      <c r="E567" t="s">
        <v>4716</v>
      </c>
      <c r="F567" t="s">
        <v>4716</v>
      </c>
      <c r="G567" t="s">
        <v>4716</v>
      </c>
      <c r="H567" t="s">
        <v>4774</v>
      </c>
      <c r="I567" t="s">
        <v>4716</v>
      </c>
      <c r="J567" t="s">
        <v>4746</v>
      </c>
      <c r="K567" t="s">
        <v>4769</v>
      </c>
      <c r="L567" t="s">
        <v>5798</v>
      </c>
      <c r="M567">
        <v>3761.29</v>
      </c>
      <c r="N567" t="s">
        <v>4681</v>
      </c>
      <c r="O567" t="s">
        <v>4689</v>
      </c>
      <c r="P567" t="s">
        <v>4693</v>
      </c>
      <c r="Q567">
        <v>24</v>
      </c>
    </row>
    <row r="568" spans="1:17" x14ac:dyDescent="0.3">
      <c r="A568" t="s">
        <v>3820</v>
      </c>
      <c r="B568" t="s">
        <v>5137</v>
      </c>
      <c r="C568">
        <v>34.86</v>
      </c>
      <c r="D568">
        <v>10.97</v>
      </c>
      <c r="E568" t="s">
        <v>4716</v>
      </c>
      <c r="F568" t="s">
        <v>4716</v>
      </c>
      <c r="G568" t="s">
        <v>4716</v>
      </c>
      <c r="H568" t="s">
        <v>4774</v>
      </c>
      <c r="I568" t="s">
        <v>4716</v>
      </c>
      <c r="J568" t="s">
        <v>4745</v>
      </c>
      <c r="K568" t="s">
        <v>4775</v>
      </c>
      <c r="L568" t="s">
        <v>5799</v>
      </c>
      <c r="M568">
        <v>3931.51</v>
      </c>
      <c r="N568" t="s">
        <v>4681</v>
      </c>
      <c r="O568" t="s">
        <v>4689</v>
      </c>
      <c r="P568" t="s">
        <v>4693</v>
      </c>
      <c r="Q568">
        <v>15</v>
      </c>
    </row>
    <row r="569" spans="1:17" x14ac:dyDescent="0.3">
      <c r="A569" t="s">
        <v>3802</v>
      </c>
      <c r="B569" t="s">
        <v>5800</v>
      </c>
      <c r="C569">
        <v>41.1</v>
      </c>
      <c r="D569">
        <v>5.79</v>
      </c>
      <c r="E569" t="s">
        <v>4716</v>
      </c>
      <c r="F569" t="s">
        <v>4716</v>
      </c>
      <c r="G569" t="s">
        <v>4716</v>
      </c>
      <c r="H569" t="s">
        <v>4774</v>
      </c>
      <c r="I569" t="s">
        <v>4716</v>
      </c>
      <c r="J569" t="s">
        <v>4745</v>
      </c>
      <c r="K569" t="s">
        <v>4766</v>
      </c>
      <c r="L569" t="s">
        <v>5801</v>
      </c>
      <c r="M569">
        <v>3989.84</v>
      </c>
      <c r="N569" t="s">
        <v>4681</v>
      </c>
      <c r="O569" t="s">
        <v>4681</v>
      </c>
      <c r="P569" t="s">
        <v>4693</v>
      </c>
      <c r="Q569">
        <v>22</v>
      </c>
    </row>
    <row r="570" spans="1:17" x14ac:dyDescent="0.3">
      <c r="A570" t="s">
        <v>3710</v>
      </c>
      <c r="B570" t="s">
        <v>5802</v>
      </c>
      <c r="C570">
        <v>31.5</v>
      </c>
      <c r="D570">
        <v>9.6199999999999992</v>
      </c>
      <c r="E570" t="s">
        <v>4717</v>
      </c>
      <c r="F570" t="s">
        <v>4716</v>
      </c>
      <c r="G570" t="s">
        <v>4716</v>
      </c>
      <c r="H570" t="s">
        <v>4718</v>
      </c>
      <c r="I570" t="s">
        <v>4716</v>
      </c>
      <c r="J570" t="s">
        <v>4745</v>
      </c>
      <c r="K570" t="s">
        <v>4775</v>
      </c>
      <c r="L570" t="s">
        <v>5803</v>
      </c>
      <c r="M570">
        <v>4402.2299999999996</v>
      </c>
      <c r="N570" t="s">
        <v>4681</v>
      </c>
      <c r="O570" t="s">
        <v>4681</v>
      </c>
      <c r="P570" t="s">
        <v>4693</v>
      </c>
      <c r="Q570">
        <v>13</v>
      </c>
    </row>
    <row r="571" spans="1:17" x14ac:dyDescent="0.3">
      <c r="A571" t="s">
        <v>3648</v>
      </c>
      <c r="B571" t="s">
        <v>5804</v>
      </c>
      <c r="C571">
        <v>35.340000000000003</v>
      </c>
      <c r="D571">
        <v>4.13</v>
      </c>
      <c r="E571" t="s">
        <v>4716</v>
      </c>
      <c r="F571" t="s">
        <v>4717</v>
      </c>
      <c r="G571" t="s">
        <v>4716</v>
      </c>
      <c r="H571" t="s">
        <v>4718</v>
      </c>
      <c r="I571" t="s">
        <v>4716</v>
      </c>
      <c r="J571" t="s">
        <v>4745</v>
      </c>
      <c r="K571" t="s">
        <v>4769</v>
      </c>
      <c r="L571" t="s">
        <v>5805</v>
      </c>
      <c r="M571">
        <v>4608.03</v>
      </c>
      <c r="N571" t="s">
        <v>4681</v>
      </c>
      <c r="O571" t="s">
        <v>4689</v>
      </c>
      <c r="P571" t="s">
        <v>4693</v>
      </c>
      <c r="Q571">
        <v>2</v>
      </c>
    </row>
    <row r="572" spans="1:17" x14ac:dyDescent="0.3">
      <c r="A572" t="s">
        <v>3562</v>
      </c>
      <c r="B572" t="s">
        <v>5806</v>
      </c>
      <c r="C572">
        <v>26.2</v>
      </c>
      <c r="D572">
        <v>10.93</v>
      </c>
      <c r="E572" t="s">
        <v>4717</v>
      </c>
      <c r="F572" t="s">
        <v>4716</v>
      </c>
      <c r="G572" t="s">
        <v>4716</v>
      </c>
      <c r="H572" t="s">
        <v>4718</v>
      </c>
      <c r="I572" t="s">
        <v>4716</v>
      </c>
      <c r="J572" t="s">
        <v>4746</v>
      </c>
      <c r="K572" t="s">
        <v>4775</v>
      </c>
      <c r="L572" t="s">
        <v>5807</v>
      </c>
      <c r="M572">
        <v>4883.87</v>
      </c>
      <c r="N572" t="s">
        <v>4681</v>
      </c>
      <c r="O572" t="s">
        <v>4690</v>
      </c>
      <c r="P572" t="s">
        <v>4693</v>
      </c>
      <c r="Q572">
        <v>23</v>
      </c>
    </row>
    <row r="573" spans="1:17" x14ac:dyDescent="0.3">
      <c r="A573" t="s">
        <v>3532</v>
      </c>
      <c r="B573" t="s">
        <v>5808</v>
      </c>
      <c r="C573">
        <v>37.25</v>
      </c>
      <c r="D573">
        <v>6.23</v>
      </c>
      <c r="E573" t="s">
        <v>4717</v>
      </c>
      <c r="F573" t="s">
        <v>4716</v>
      </c>
      <c r="G573" t="s">
        <v>4716</v>
      </c>
      <c r="H573" t="s">
        <v>4774</v>
      </c>
      <c r="I573" t="s">
        <v>4716</v>
      </c>
      <c r="J573" t="s">
        <v>4745</v>
      </c>
      <c r="K573" t="s">
        <v>4766</v>
      </c>
      <c r="L573" t="s">
        <v>5675</v>
      </c>
      <c r="M573">
        <v>4999.04</v>
      </c>
      <c r="N573" t="s">
        <v>4681</v>
      </c>
      <c r="O573" t="s">
        <v>4681</v>
      </c>
      <c r="P573" t="s">
        <v>4693</v>
      </c>
      <c r="Q573">
        <v>5</v>
      </c>
    </row>
    <row r="574" spans="1:17" x14ac:dyDescent="0.3">
      <c r="A574" t="s">
        <v>3514</v>
      </c>
      <c r="B574" t="s">
        <v>5809</v>
      </c>
      <c r="C574">
        <v>37.380000000000003</v>
      </c>
      <c r="D574">
        <v>6.05</v>
      </c>
      <c r="E574" t="s">
        <v>4717</v>
      </c>
      <c r="F574" t="s">
        <v>4716</v>
      </c>
      <c r="G574" t="s">
        <v>4716</v>
      </c>
      <c r="H574" t="s">
        <v>4774</v>
      </c>
      <c r="I574" t="s">
        <v>4716</v>
      </c>
      <c r="J574" t="s">
        <v>4745</v>
      </c>
      <c r="K574" t="s">
        <v>4766</v>
      </c>
      <c r="L574" t="s">
        <v>5810</v>
      </c>
      <c r="M574">
        <v>5043.13</v>
      </c>
      <c r="N574" t="s">
        <v>4681</v>
      </c>
      <c r="O574" t="s">
        <v>4689</v>
      </c>
      <c r="P574" t="s">
        <v>4693</v>
      </c>
      <c r="Q574">
        <v>16</v>
      </c>
    </row>
    <row r="575" spans="1:17" x14ac:dyDescent="0.3">
      <c r="A575" t="s">
        <v>3428</v>
      </c>
      <c r="B575" t="s">
        <v>5811</v>
      </c>
      <c r="C575">
        <v>32.64</v>
      </c>
      <c r="D575">
        <v>5.91</v>
      </c>
      <c r="E575" t="s">
        <v>4716</v>
      </c>
      <c r="F575" t="s">
        <v>4716</v>
      </c>
      <c r="G575" t="s">
        <v>4716</v>
      </c>
      <c r="H575" t="s">
        <v>4774</v>
      </c>
      <c r="I575" t="s">
        <v>4716</v>
      </c>
      <c r="J575" t="s">
        <v>4745</v>
      </c>
      <c r="K575" t="s">
        <v>4766</v>
      </c>
      <c r="L575" t="s">
        <v>5812</v>
      </c>
      <c r="M575">
        <v>5364.66</v>
      </c>
      <c r="N575" t="s">
        <v>4681</v>
      </c>
      <c r="O575" t="s">
        <v>4690</v>
      </c>
      <c r="P575" t="s">
        <v>4693</v>
      </c>
      <c r="Q575">
        <v>7</v>
      </c>
    </row>
    <row r="576" spans="1:17" x14ac:dyDescent="0.3">
      <c r="A576" t="s">
        <v>3420</v>
      </c>
      <c r="B576" t="s">
        <v>5085</v>
      </c>
      <c r="C576">
        <v>27.6</v>
      </c>
      <c r="D576">
        <v>5.33</v>
      </c>
      <c r="E576" t="s">
        <v>4716</v>
      </c>
      <c r="F576" t="s">
        <v>4716</v>
      </c>
      <c r="G576" t="s">
        <v>4716</v>
      </c>
      <c r="H576" t="s">
        <v>4718</v>
      </c>
      <c r="I576" t="s">
        <v>4716</v>
      </c>
      <c r="J576" t="s">
        <v>4746</v>
      </c>
      <c r="K576" t="s">
        <v>4769</v>
      </c>
      <c r="L576" t="s">
        <v>5813</v>
      </c>
      <c r="M576">
        <v>5383.54</v>
      </c>
      <c r="N576" t="s">
        <v>4681</v>
      </c>
      <c r="O576" t="s">
        <v>4689</v>
      </c>
      <c r="P576" t="s">
        <v>4693</v>
      </c>
      <c r="Q576">
        <v>1</v>
      </c>
    </row>
    <row r="577" spans="1:17" x14ac:dyDescent="0.3">
      <c r="A577" t="s">
        <v>3358</v>
      </c>
      <c r="B577" t="s">
        <v>5814</v>
      </c>
      <c r="C577">
        <v>32.799999999999997</v>
      </c>
      <c r="D577">
        <v>6.16</v>
      </c>
      <c r="E577" t="s">
        <v>4717</v>
      </c>
      <c r="F577" t="s">
        <v>4716</v>
      </c>
      <c r="G577" t="s">
        <v>4719</v>
      </c>
      <c r="H577" t="s">
        <v>4718</v>
      </c>
      <c r="I577" t="s">
        <v>4716</v>
      </c>
      <c r="J577" t="s">
        <v>4745</v>
      </c>
      <c r="K577" t="s">
        <v>4766</v>
      </c>
      <c r="L577" t="s">
        <v>5815</v>
      </c>
      <c r="M577">
        <v>5649.72</v>
      </c>
      <c r="N577" t="s">
        <v>4681</v>
      </c>
      <c r="O577" t="s">
        <v>4689</v>
      </c>
      <c r="P577" t="s">
        <v>4693</v>
      </c>
      <c r="Q577">
        <v>8</v>
      </c>
    </row>
    <row r="578" spans="1:17" x14ac:dyDescent="0.3">
      <c r="A578" t="s">
        <v>3306</v>
      </c>
      <c r="B578" t="s">
        <v>5025</v>
      </c>
      <c r="C578">
        <v>29.6</v>
      </c>
      <c r="D578">
        <v>4.09</v>
      </c>
      <c r="E578" t="s">
        <v>4716</v>
      </c>
      <c r="F578" t="s">
        <v>4716</v>
      </c>
      <c r="G578" t="s">
        <v>4716</v>
      </c>
      <c r="H578" t="s">
        <v>4774</v>
      </c>
      <c r="I578" t="s">
        <v>4716</v>
      </c>
      <c r="J578" t="s">
        <v>4746</v>
      </c>
      <c r="K578" t="s">
        <v>4769</v>
      </c>
      <c r="L578" t="s">
        <v>5816</v>
      </c>
      <c r="M578">
        <v>5910.94</v>
      </c>
      <c r="N578" t="s">
        <v>4681</v>
      </c>
      <c r="O578" t="s">
        <v>4690</v>
      </c>
      <c r="P578" t="s">
        <v>4693</v>
      </c>
      <c r="Q578">
        <v>8</v>
      </c>
    </row>
    <row r="579" spans="1:17" x14ac:dyDescent="0.3">
      <c r="A579" t="s">
        <v>3278</v>
      </c>
      <c r="B579" t="s">
        <v>5817</v>
      </c>
      <c r="C579">
        <v>34.1</v>
      </c>
      <c r="D579">
        <v>5.16</v>
      </c>
      <c r="E579" t="s">
        <v>4716</v>
      </c>
      <c r="F579" t="s">
        <v>4716</v>
      </c>
      <c r="G579" t="s">
        <v>4716</v>
      </c>
      <c r="H579" t="s">
        <v>4774</v>
      </c>
      <c r="I579" t="s">
        <v>4716</v>
      </c>
      <c r="J579" t="s">
        <v>4745</v>
      </c>
      <c r="K579" t="s">
        <v>4769</v>
      </c>
      <c r="L579" t="s">
        <v>5818</v>
      </c>
      <c r="M579">
        <v>5979.73</v>
      </c>
      <c r="N579" t="s">
        <v>4681</v>
      </c>
      <c r="O579" t="s">
        <v>4681</v>
      </c>
      <c r="P579" t="s">
        <v>4693</v>
      </c>
      <c r="Q579">
        <v>10</v>
      </c>
    </row>
    <row r="580" spans="1:17" x14ac:dyDescent="0.3">
      <c r="A580" t="s">
        <v>3264</v>
      </c>
      <c r="B580" t="s">
        <v>5819</v>
      </c>
      <c r="C580">
        <v>35.090000000000003</v>
      </c>
      <c r="D580">
        <v>5.84</v>
      </c>
      <c r="E580" t="s">
        <v>4716</v>
      </c>
      <c r="F580" t="s">
        <v>4716</v>
      </c>
      <c r="G580" t="s">
        <v>4716</v>
      </c>
      <c r="H580" t="s">
        <v>4774</v>
      </c>
      <c r="I580" t="s">
        <v>4716</v>
      </c>
      <c r="J580" t="s">
        <v>4745</v>
      </c>
      <c r="K580" t="s">
        <v>4766</v>
      </c>
      <c r="L580" t="s">
        <v>5820</v>
      </c>
      <c r="M580">
        <v>6064.37</v>
      </c>
      <c r="N580" t="s">
        <v>4681</v>
      </c>
      <c r="O580" t="s">
        <v>4681</v>
      </c>
      <c r="P580" t="s">
        <v>4693</v>
      </c>
      <c r="Q580">
        <v>8</v>
      </c>
    </row>
    <row r="581" spans="1:17" x14ac:dyDescent="0.3">
      <c r="A581" t="s">
        <v>3240</v>
      </c>
      <c r="B581" t="s">
        <v>5821</v>
      </c>
      <c r="C581">
        <v>15.99</v>
      </c>
      <c r="D581">
        <v>4.57</v>
      </c>
      <c r="E581" t="s">
        <v>4717</v>
      </c>
      <c r="F581" t="s">
        <v>4716</v>
      </c>
      <c r="G581" t="s">
        <v>4719</v>
      </c>
      <c r="H581" t="s">
        <v>4718</v>
      </c>
      <c r="I581" t="s">
        <v>4716</v>
      </c>
      <c r="J581" t="s">
        <v>4747</v>
      </c>
      <c r="K581" t="s">
        <v>4769</v>
      </c>
      <c r="L581" t="s">
        <v>5822</v>
      </c>
      <c r="M581">
        <v>6138.5</v>
      </c>
      <c r="N581" t="s">
        <v>4681</v>
      </c>
      <c r="O581" t="s">
        <v>4681</v>
      </c>
      <c r="P581" t="s">
        <v>4693</v>
      </c>
      <c r="Q581">
        <v>9</v>
      </c>
    </row>
    <row r="582" spans="1:17" x14ac:dyDescent="0.3">
      <c r="A582" t="s">
        <v>3218</v>
      </c>
      <c r="B582" t="s">
        <v>5503</v>
      </c>
      <c r="C582">
        <v>31.6</v>
      </c>
      <c r="D582">
        <v>10.85</v>
      </c>
      <c r="E582" t="s">
        <v>4717</v>
      </c>
      <c r="F582" t="s">
        <v>4716</v>
      </c>
      <c r="G582" t="s">
        <v>4716</v>
      </c>
      <c r="H582" t="s">
        <v>4774</v>
      </c>
      <c r="I582" t="s">
        <v>4716</v>
      </c>
      <c r="J582" t="s">
        <v>4745</v>
      </c>
      <c r="K582" t="s">
        <v>4775</v>
      </c>
      <c r="L582" t="s">
        <v>5823</v>
      </c>
      <c r="M582">
        <v>6186.13</v>
      </c>
      <c r="N582" t="s">
        <v>4681</v>
      </c>
      <c r="O582" t="s">
        <v>4689</v>
      </c>
      <c r="P582" t="s">
        <v>4693</v>
      </c>
      <c r="Q582">
        <v>1</v>
      </c>
    </row>
    <row r="583" spans="1:17" x14ac:dyDescent="0.3">
      <c r="A583" t="s">
        <v>3200</v>
      </c>
      <c r="B583" t="s">
        <v>5824</v>
      </c>
      <c r="C583">
        <v>23.2</v>
      </c>
      <c r="D583">
        <v>4.41</v>
      </c>
      <c r="E583" t="s">
        <v>4716</v>
      </c>
      <c r="F583" t="s">
        <v>4716</v>
      </c>
      <c r="G583" t="s">
        <v>4719</v>
      </c>
      <c r="H583" t="s">
        <v>4718</v>
      </c>
      <c r="I583" t="s">
        <v>4716</v>
      </c>
      <c r="J583" t="s">
        <v>4744</v>
      </c>
      <c r="K583" t="s">
        <v>4769</v>
      </c>
      <c r="L583" t="s">
        <v>5825</v>
      </c>
      <c r="M583">
        <v>6250.44</v>
      </c>
      <c r="N583" t="s">
        <v>4681</v>
      </c>
      <c r="O583" t="s">
        <v>4690</v>
      </c>
      <c r="P583" t="s">
        <v>4693</v>
      </c>
      <c r="Q583">
        <v>10</v>
      </c>
    </row>
    <row r="584" spans="1:17" x14ac:dyDescent="0.3">
      <c r="A584" t="s">
        <v>3174</v>
      </c>
      <c r="B584" t="s">
        <v>5826</v>
      </c>
      <c r="C584">
        <v>43.39</v>
      </c>
      <c r="D584">
        <v>5.85</v>
      </c>
      <c r="E584" t="s">
        <v>4716</v>
      </c>
      <c r="F584" t="s">
        <v>4717</v>
      </c>
      <c r="G584" t="s">
        <v>4716</v>
      </c>
      <c r="H584" t="s">
        <v>4718</v>
      </c>
      <c r="I584" t="s">
        <v>4716</v>
      </c>
      <c r="J584" t="s">
        <v>4745</v>
      </c>
      <c r="K584" t="s">
        <v>4766</v>
      </c>
      <c r="L584" t="s">
        <v>5827</v>
      </c>
      <c r="M584">
        <v>6311.11</v>
      </c>
      <c r="N584" t="s">
        <v>4681</v>
      </c>
      <c r="O584" t="s">
        <v>4681</v>
      </c>
      <c r="P584" t="s">
        <v>4693</v>
      </c>
      <c r="Q584">
        <v>27</v>
      </c>
    </row>
    <row r="585" spans="1:17" x14ac:dyDescent="0.3">
      <c r="A585" t="s">
        <v>3120</v>
      </c>
      <c r="B585" t="s">
        <v>5828</v>
      </c>
      <c r="C585">
        <v>37.9</v>
      </c>
      <c r="D585">
        <v>5.83</v>
      </c>
      <c r="E585" t="s">
        <v>4716</v>
      </c>
      <c r="F585" t="s">
        <v>4716</v>
      </c>
      <c r="G585" t="s">
        <v>4716</v>
      </c>
      <c r="H585" t="s">
        <v>4774</v>
      </c>
      <c r="I585" t="s">
        <v>4716</v>
      </c>
      <c r="J585" t="s">
        <v>4745</v>
      </c>
      <c r="K585" t="s">
        <v>4766</v>
      </c>
      <c r="L585" t="s">
        <v>5829</v>
      </c>
      <c r="M585">
        <v>6474.01</v>
      </c>
      <c r="N585" t="s">
        <v>4681</v>
      </c>
      <c r="O585" t="s">
        <v>4689</v>
      </c>
      <c r="P585" t="s">
        <v>4693</v>
      </c>
      <c r="Q585">
        <v>8</v>
      </c>
    </row>
    <row r="586" spans="1:17" x14ac:dyDescent="0.3">
      <c r="A586" t="s">
        <v>2878</v>
      </c>
      <c r="B586" t="s">
        <v>5483</v>
      </c>
      <c r="C586">
        <v>33.1</v>
      </c>
      <c r="D586">
        <v>4.93</v>
      </c>
      <c r="E586" t="s">
        <v>4716</v>
      </c>
      <c r="F586" t="s">
        <v>4716</v>
      </c>
      <c r="G586" t="s">
        <v>4716</v>
      </c>
      <c r="H586" t="s">
        <v>4774</v>
      </c>
      <c r="I586" t="s">
        <v>4716</v>
      </c>
      <c r="J586" t="s">
        <v>4745</v>
      </c>
      <c r="K586" t="s">
        <v>4769</v>
      </c>
      <c r="L586" t="s">
        <v>5830</v>
      </c>
      <c r="M586">
        <v>7345.08</v>
      </c>
      <c r="N586" t="s">
        <v>4681</v>
      </c>
      <c r="O586" t="s">
        <v>4690</v>
      </c>
      <c r="P586" t="s">
        <v>4693</v>
      </c>
      <c r="Q586">
        <v>18</v>
      </c>
    </row>
    <row r="587" spans="1:17" x14ac:dyDescent="0.3">
      <c r="A587" t="s">
        <v>2874</v>
      </c>
      <c r="B587" t="s">
        <v>5831</v>
      </c>
      <c r="C587">
        <v>35.299999999999997</v>
      </c>
      <c r="D587">
        <v>4.45</v>
      </c>
      <c r="E587" t="s">
        <v>4716</v>
      </c>
      <c r="F587" t="s">
        <v>4716</v>
      </c>
      <c r="G587" t="s">
        <v>4716</v>
      </c>
      <c r="H587" t="s">
        <v>4774</v>
      </c>
      <c r="I587" t="s">
        <v>4716</v>
      </c>
      <c r="J587" t="s">
        <v>4745</v>
      </c>
      <c r="K587" t="s">
        <v>4769</v>
      </c>
      <c r="L587" t="s">
        <v>5832</v>
      </c>
      <c r="M587">
        <v>7348.14</v>
      </c>
      <c r="N587" t="s">
        <v>4681</v>
      </c>
      <c r="O587" t="s">
        <v>4690</v>
      </c>
      <c r="P587" t="s">
        <v>4693</v>
      </c>
      <c r="Q587">
        <v>1</v>
      </c>
    </row>
    <row r="588" spans="1:17" x14ac:dyDescent="0.3">
      <c r="A588" t="s">
        <v>2812</v>
      </c>
      <c r="B588" t="s">
        <v>5833</v>
      </c>
      <c r="C588">
        <v>41.2</v>
      </c>
      <c r="D588">
        <v>4.18</v>
      </c>
      <c r="E588" t="s">
        <v>4717</v>
      </c>
      <c r="F588" t="s">
        <v>4716</v>
      </c>
      <c r="G588" t="s">
        <v>4716</v>
      </c>
      <c r="H588" t="s">
        <v>4774</v>
      </c>
      <c r="I588" t="s">
        <v>4716</v>
      </c>
      <c r="J588" t="s">
        <v>4745</v>
      </c>
      <c r="K588" t="s">
        <v>4769</v>
      </c>
      <c r="L588" t="s">
        <v>5834</v>
      </c>
      <c r="M588">
        <v>7623.13</v>
      </c>
      <c r="N588" t="s">
        <v>4681</v>
      </c>
      <c r="O588" t="s">
        <v>4689</v>
      </c>
      <c r="P588" t="s">
        <v>4693</v>
      </c>
      <c r="Q588">
        <v>17</v>
      </c>
    </row>
    <row r="589" spans="1:17" x14ac:dyDescent="0.3">
      <c r="A589" t="s">
        <v>2640</v>
      </c>
      <c r="B589" t="s">
        <v>5835</v>
      </c>
      <c r="C589">
        <v>22.8</v>
      </c>
      <c r="D589">
        <v>6.98</v>
      </c>
      <c r="E589" t="s">
        <v>4716</v>
      </c>
      <c r="F589" t="s">
        <v>4716</v>
      </c>
      <c r="G589" t="s">
        <v>4716</v>
      </c>
      <c r="H589" t="s">
        <v>4774</v>
      </c>
      <c r="I589" t="s">
        <v>4716</v>
      </c>
      <c r="J589" t="s">
        <v>4744</v>
      </c>
      <c r="K589" t="s">
        <v>4775</v>
      </c>
      <c r="L589" t="s">
        <v>5836</v>
      </c>
      <c r="M589">
        <v>8269.0400000000009</v>
      </c>
      <c r="N589" t="s">
        <v>4681</v>
      </c>
      <c r="O589" t="s">
        <v>4690</v>
      </c>
      <c r="P589" t="s">
        <v>4693</v>
      </c>
      <c r="Q589">
        <v>5</v>
      </c>
    </row>
    <row r="590" spans="1:17" x14ac:dyDescent="0.3">
      <c r="A590" t="s">
        <v>2636</v>
      </c>
      <c r="B590" t="s">
        <v>5837</v>
      </c>
      <c r="C590">
        <v>28.9</v>
      </c>
      <c r="D590">
        <v>11.24</v>
      </c>
      <c r="E590" t="s">
        <v>4716</v>
      </c>
      <c r="F590" t="s">
        <v>4716</v>
      </c>
      <c r="G590" t="s">
        <v>4716</v>
      </c>
      <c r="H590" t="s">
        <v>4774</v>
      </c>
      <c r="I590" t="s">
        <v>4716</v>
      </c>
      <c r="J590" t="s">
        <v>4746</v>
      </c>
      <c r="K590" t="s">
        <v>4775</v>
      </c>
      <c r="L590" t="s">
        <v>5838</v>
      </c>
      <c r="M590">
        <v>8277.52</v>
      </c>
      <c r="N590" t="s">
        <v>4681</v>
      </c>
      <c r="O590" t="s">
        <v>4681</v>
      </c>
      <c r="P590" t="s">
        <v>4693</v>
      </c>
      <c r="Q590">
        <v>26</v>
      </c>
    </row>
    <row r="591" spans="1:17" x14ac:dyDescent="0.3">
      <c r="A591" t="s">
        <v>2594</v>
      </c>
      <c r="B591" t="s">
        <v>5839</v>
      </c>
      <c r="C591">
        <v>36.200000000000003</v>
      </c>
      <c r="D591">
        <v>4.62</v>
      </c>
      <c r="E591" t="s">
        <v>4716</v>
      </c>
      <c r="F591" t="s">
        <v>4716</v>
      </c>
      <c r="G591" t="s">
        <v>4716</v>
      </c>
      <c r="H591" t="s">
        <v>4720</v>
      </c>
      <c r="I591" t="s">
        <v>4716</v>
      </c>
      <c r="J591" t="s">
        <v>4745</v>
      </c>
      <c r="K591" t="s">
        <v>4769</v>
      </c>
      <c r="L591" t="s">
        <v>5840</v>
      </c>
      <c r="M591">
        <v>8457.82</v>
      </c>
      <c r="N591" t="s">
        <v>4681</v>
      </c>
      <c r="O591" t="s">
        <v>4689</v>
      </c>
      <c r="P591" t="s">
        <v>4693</v>
      </c>
      <c r="Q591">
        <v>26</v>
      </c>
    </row>
    <row r="592" spans="1:17" x14ac:dyDescent="0.3">
      <c r="A592" t="s">
        <v>2526</v>
      </c>
      <c r="B592" t="s">
        <v>5841</v>
      </c>
      <c r="C592">
        <v>46.4</v>
      </c>
      <c r="D592">
        <v>5.71</v>
      </c>
      <c r="E592" t="s">
        <v>4716</v>
      </c>
      <c r="F592" t="s">
        <v>4716</v>
      </c>
      <c r="G592" t="s">
        <v>4716</v>
      </c>
      <c r="H592" t="s">
        <v>4774</v>
      </c>
      <c r="I592" t="s">
        <v>4716</v>
      </c>
      <c r="J592" t="s">
        <v>4745</v>
      </c>
      <c r="K592" t="s">
        <v>4766</v>
      </c>
      <c r="L592" t="s">
        <v>5842</v>
      </c>
      <c r="M592">
        <v>8747.68</v>
      </c>
      <c r="N592" t="s">
        <v>4681</v>
      </c>
      <c r="O592" t="s">
        <v>4689</v>
      </c>
      <c r="P592" t="s">
        <v>4693</v>
      </c>
      <c r="Q592">
        <v>23</v>
      </c>
    </row>
    <row r="593" spans="1:17" x14ac:dyDescent="0.3">
      <c r="A593" t="s">
        <v>2520</v>
      </c>
      <c r="B593" t="s">
        <v>5843</v>
      </c>
      <c r="C593">
        <v>25.4</v>
      </c>
      <c r="D593">
        <v>11.96</v>
      </c>
      <c r="E593" t="s">
        <v>4716</v>
      </c>
      <c r="F593" t="s">
        <v>4716</v>
      </c>
      <c r="G593" t="s">
        <v>4716</v>
      </c>
      <c r="H593" t="s">
        <v>4774</v>
      </c>
      <c r="I593" t="s">
        <v>4716</v>
      </c>
      <c r="J593" t="s">
        <v>4746</v>
      </c>
      <c r="K593" t="s">
        <v>4775</v>
      </c>
      <c r="L593" t="s">
        <v>5844</v>
      </c>
      <c r="M593">
        <v>8782.4699999999993</v>
      </c>
      <c r="N593" t="s">
        <v>4681</v>
      </c>
      <c r="O593" t="s">
        <v>4689</v>
      </c>
      <c r="P593" t="s">
        <v>4693</v>
      </c>
      <c r="Q593">
        <v>23</v>
      </c>
    </row>
    <row r="594" spans="1:17" x14ac:dyDescent="0.3">
      <c r="A594" t="s">
        <v>2518</v>
      </c>
      <c r="B594" t="s">
        <v>5845</v>
      </c>
      <c r="C594">
        <v>37</v>
      </c>
      <c r="D594">
        <v>8.75</v>
      </c>
      <c r="E594" t="s">
        <v>4716</v>
      </c>
      <c r="F594" t="s">
        <v>4716</v>
      </c>
      <c r="G594" t="s">
        <v>4716</v>
      </c>
      <c r="H594" t="s">
        <v>4774</v>
      </c>
      <c r="I594" t="s">
        <v>4716</v>
      </c>
      <c r="J594" t="s">
        <v>4745</v>
      </c>
      <c r="K594" t="s">
        <v>4775</v>
      </c>
      <c r="L594" t="s">
        <v>5846</v>
      </c>
      <c r="M594">
        <v>8798.59</v>
      </c>
      <c r="N594" t="s">
        <v>4681</v>
      </c>
      <c r="O594" t="s">
        <v>4690</v>
      </c>
      <c r="P594" t="s">
        <v>4693</v>
      </c>
      <c r="Q594">
        <v>18</v>
      </c>
    </row>
    <row r="595" spans="1:17" x14ac:dyDescent="0.3">
      <c r="A595" t="s">
        <v>2488</v>
      </c>
      <c r="B595" t="s">
        <v>5847</v>
      </c>
      <c r="C595">
        <v>25.6</v>
      </c>
      <c r="D595">
        <v>5.65</v>
      </c>
      <c r="E595" t="s">
        <v>4716</v>
      </c>
      <c r="F595" t="s">
        <v>4716</v>
      </c>
      <c r="G595" t="s">
        <v>4716</v>
      </c>
      <c r="H595" t="s">
        <v>4720</v>
      </c>
      <c r="I595" t="s">
        <v>4716</v>
      </c>
      <c r="J595" t="s">
        <v>4746</v>
      </c>
      <c r="K595" t="s">
        <v>4769</v>
      </c>
      <c r="L595" t="s">
        <v>5848</v>
      </c>
      <c r="M595">
        <v>8932.08</v>
      </c>
      <c r="N595" t="s">
        <v>4681</v>
      </c>
      <c r="O595" t="s">
        <v>4690</v>
      </c>
      <c r="P595" t="s">
        <v>4693</v>
      </c>
      <c r="Q595">
        <v>6</v>
      </c>
    </row>
    <row r="596" spans="1:17" x14ac:dyDescent="0.3">
      <c r="A596" t="s">
        <v>2432</v>
      </c>
      <c r="B596" t="s">
        <v>5849</v>
      </c>
      <c r="C596">
        <v>20.6</v>
      </c>
      <c r="D596">
        <v>7.62</v>
      </c>
      <c r="E596" t="s">
        <v>4716</v>
      </c>
      <c r="F596" t="s">
        <v>4716</v>
      </c>
      <c r="G596" t="s">
        <v>4716</v>
      </c>
      <c r="H596" t="s">
        <v>4774</v>
      </c>
      <c r="I596" t="s">
        <v>4716</v>
      </c>
      <c r="J596" t="s">
        <v>4744</v>
      </c>
      <c r="K596" t="s">
        <v>4775</v>
      </c>
      <c r="L596" t="s">
        <v>5850</v>
      </c>
      <c r="M596">
        <v>9264.7999999999993</v>
      </c>
      <c r="N596" t="s">
        <v>4681</v>
      </c>
      <c r="O596" t="s">
        <v>4690</v>
      </c>
      <c r="P596" t="s">
        <v>4693</v>
      </c>
      <c r="Q596">
        <v>6</v>
      </c>
    </row>
    <row r="597" spans="1:17" x14ac:dyDescent="0.3">
      <c r="A597" t="s">
        <v>2372</v>
      </c>
      <c r="B597" t="s">
        <v>5061</v>
      </c>
      <c r="C597">
        <v>27.5</v>
      </c>
      <c r="D597">
        <v>7.58</v>
      </c>
      <c r="E597" t="s">
        <v>4716</v>
      </c>
      <c r="F597" t="s">
        <v>4716</v>
      </c>
      <c r="G597" t="s">
        <v>4716</v>
      </c>
      <c r="H597" t="s">
        <v>4774</v>
      </c>
      <c r="I597" t="s">
        <v>4716</v>
      </c>
      <c r="J597" t="s">
        <v>4746</v>
      </c>
      <c r="K597" t="s">
        <v>4775</v>
      </c>
      <c r="L597" t="s">
        <v>5851</v>
      </c>
      <c r="M597">
        <v>9528.9</v>
      </c>
      <c r="N597" t="s">
        <v>4681</v>
      </c>
      <c r="O597" t="s">
        <v>4681</v>
      </c>
      <c r="P597" t="s">
        <v>4693</v>
      </c>
      <c r="Q597">
        <v>29</v>
      </c>
    </row>
    <row r="598" spans="1:17" x14ac:dyDescent="0.3">
      <c r="A598" t="s">
        <v>2344</v>
      </c>
      <c r="B598" t="s">
        <v>5626</v>
      </c>
      <c r="C598">
        <v>31.2</v>
      </c>
      <c r="D598">
        <v>11.04</v>
      </c>
      <c r="E598" t="s">
        <v>4717</v>
      </c>
      <c r="F598" t="s">
        <v>4716</v>
      </c>
      <c r="G598" t="s">
        <v>4716</v>
      </c>
      <c r="H598" t="s">
        <v>4720</v>
      </c>
      <c r="I598" t="s">
        <v>4716</v>
      </c>
      <c r="J598" t="s">
        <v>4745</v>
      </c>
      <c r="K598" t="s">
        <v>4775</v>
      </c>
      <c r="L598" t="s">
        <v>5852</v>
      </c>
      <c r="M598">
        <v>9625.92</v>
      </c>
      <c r="N598" t="s">
        <v>4681</v>
      </c>
      <c r="O598" t="s">
        <v>4689</v>
      </c>
      <c r="P598" t="s">
        <v>4693</v>
      </c>
      <c r="Q598">
        <v>16</v>
      </c>
    </row>
    <row r="599" spans="1:17" x14ac:dyDescent="0.3">
      <c r="A599" t="s">
        <v>2334</v>
      </c>
      <c r="B599" t="s">
        <v>5853</v>
      </c>
      <c r="C599">
        <v>37.4</v>
      </c>
      <c r="D599">
        <v>11.3</v>
      </c>
      <c r="E599" t="s">
        <v>4717</v>
      </c>
      <c r="F599" t="s">
        <v>4716</v>
      </c>
      <c r="G599" t="s">
        <v>4716</v>
      </c>
      <c r="H599" t="s">
        <v>4720</v>
      </c>
      <c r="I599" t="s">
        <v>4716</v>
      </c>
      <c r="J599" t="s">
        <v>4745</v>
      </c>
      <c r="K599" t="s">
        <v>4775</v>
      </c>
      <c r="L599" t="s">
        <v>5854</v>
      </c>
      <c r="M599">
        <v>9634.5400000000009</v>
      </c>
      <c r="N599" t="s">
        <v>4681</v>
      </c>
      <c r="O599" t="s">
        <v>4681</v>
      </c>
      <c r="P599" t="s">
        <v>4693</v>
      </c>
      <c r="Q599">
        <v>30</v>
      </c>
    </row>
    <row r="600" spans="1:17" x14ac:dyDescent="0.3">
      <c r="A600" t="s">
        <v>2330</v>
      </c>
      <c r="B600" t="s">
        <v>5855</v>
      </c>
      <c r="C600">
        <v>30.14</v>
      </c>
      <c r="D600">
        <v>9.85</v>
      </c>
      <c r="E600" t="s">
        <v>4716</v>
      </c>
      <c r="F600" t="s">
        <v>4716</v>
      </c>
      <c r="G600" t="s">
        <v>4716</v>
      </c>
      <c r="H600" t="s">
        <v>4774</v>
      </c>
      <c r="I600" t="s">
        <v>4716</v>
      </c>
      <c r="J600" t="s">
        <v>4745</v>
      </c>
      <c r="K600" t="s">
        <v>4775</v>
      </c>
      <c r="L600" t="s">
        <v>5856</v>
      </c>
      <c r="M600">
        <v>9653.81</v>
      </c>
      <c r="N600" t="s">
        <v>4681</v>
      </c>
      <c r="O600" t="s">
        <v>4681</v>
      </c>
      <c r="P600" t="s">
        <v>4693</v>
      </c>
      <c r="Q600">
        <v>8</v>
      </c>
    </row>
    <row r="601" spans="1:17" x14ac:dyDescent="0.3">
      <c r="A601" t="s">
        <v>1466</v>
      </c>
      <c r="B601" t="s">
        <v>5857</v>
      </c>
      <c r="C601">
        <v>31.8</v>
      </c>
      <c r="D601">
        <v>5.36</v>
      </c>
      <c r="E601" t="s">
        <v>4717</v>
      </c>
      <c r="F601" t="s">
        <v>4716</v>
      </c>
      <c r="G601" t="s">
        <v>4716</v>
      </c>
      <c r="H601" t="s">
        <v>4720</v>
      </c>
      <c r="I601" t="s">
        <v>4716</v>
      </c>
      <c r="J601" t="s">
        <v>4745</v>
      </c>
      <c r="K601" t="s">
        <v>4769</v>
      </c>
      <c r="L601" t="s">
        <v>5858</v>
      </c>
      <c r="M601">
        <v>13880.95</v>
      </c>
      <c r="N601" t="s">
        <v>4681</v>
      </c>
      <c r="O601" t="s">
        <v>4681</v>
      </c>
      <c r="P601" t="s">
        <v>4693</v>
      </c>
      <c r="Q601">
        <v>5</v>
      </c>
    </row>
    <row r="602" spans="1:17" x14ac:dyDescent="0.3">
      <c r="A602" t="s">
        <v>1408</v>
      </c>
      <c r="B602" t="s">
        <v>5859</v>
      </c>
      <c r="C602">
        <v>39.700000000000003</v>
      </c>
      <c r="D602">
        <v>9.83</v>
      </c>
      <c r="E602" t="s">
        <v>4716</v>
      </c>
      <c r="F602" t="s">
        <v>4716</v>
      </c>
      <c r="G602" t="s">
        <v>4716</v>
      </c>
      <c r="H602" t="s">
        <v>4721</v>
      </c>
      <c r="I602" t="s">
        <v>4716</v>
      </c>
      <c r="J602" t="s">
        <v>4745</v>
      </c>
      <c r="K602" t="s">
        <v>4775</v>
      </c>
      <c r="L602" t="s">
        <v>5860</v>
      </c>
      <c r="M602">
        <v>14319.03</v>
      </c>
      <c r="N602" t="s">
        <v>4681</v>
      </c>
      <c r="O602" t="s">
        <v>4681</v>
      </c>
      <c r="P602" t="s">
        <v>4693</v>
      </c>
      <c r="Q602">
        <v>10</v>
      </c>
    </row>
    <row r="603" spans="1:17" x14ac:dyDescent="0.3">
      <c r="A603" t="s">
        <v>1314</v>
      </c>
      <c r="B603" t="s">
        <v>5861</v>
      </c>
      <c r="C603">
        <v>42.95</v>
      </c>
      <c r="D603">
        <v>11.88</v>
      </c>
      <c r="E603" t="s">
        <v>4717</v>
      </c>
      <c r="F603" t="s">
        <v>4716</v>
      </c>
      <c r="G603" t="s">
        <v>4716</v>
      </c>
      <c r="H603" t="s">
        <v>4720</v>
      </c>
      <c r="I603" t="s">
        <v>4716</v>
      </c>
      <c r="J603" t="s">
        <v>4745</v>
      </c>
      <c r="K603" t="s">
        <v>4775</v>
      </c>
      <c r="L603" t="s">
        <v>5862</v>
      </c>
      <c r="M603">
        <v>15026.3</v>
      </c>
      <c r="N603" t="s">
        <v>4681</v>
      </c>
      <c r="O603" t="s">
        <v>4689</v>
      </c>
      <c r="P603" t="s">
        <v>4693</v>
      </c>
      <c r="Q603">
        <v>11</v>
      </c>
    </row>
    <row r="604" spans="1:17" x14ac:dyDescent="0.3">
      <c r="A604" t="s">
        <v>1278</v>
      </c>
      <c r="B604" t="s">
        <v>5863</v>
      </c>
      <c r="C604">
        <v>37.9</v>
      </c>
      <c r="D604">
        <v>7.76</v>
      </c>
      <c r="E604" t="s">
        <v>4716</v>
      </c>
      <c r="F604" t="s">
        <v>4716</v>
      </c>
      <c r="G604" t="s">
        <v>4716</v>
      </c>
      <c r="H604" t="s">
        <v>4774</v>
      </c>
      <c r="I604" t="s">
        <v>4716</v>
      </c>
      <c r="J604" t="s">
        <v>4745</v>
      </c>
      <c r="K604" t="s">
        <v>4775</v>
      </c>
      <c r="L604" t="s">
        <v>5864</v>
      </c>
      <c r="M604">
        <v>15368.22</v>
      </c>
      <c r="N604" t="s">
        <v>4681</v>
      </c>
      <c r="O604" t="s">
        <v>4681</v>
      </c>
      <c r="P604" t="s">
        <v>4693</v>
      </c>
      <c r="Q604">
        <v>6</v>
      </c>
    </row>
    <row r="605" spans="1:17" x14ac:dyDescent="0.3">
      <c r="A605" t="s">
        <v>1190</v>
      </c>
      <c r="B605" t="s">
        <v>5865</v>
      </c>
      <c r="C605">
        <v>47.59</v>
      </c>
      <c r="D605">
        <v>11.43</v>
      </c>
      <c r="E605" t="s">
        <v>4717</v>
      </c>
      <c r="F605" t="s">
        <v>4716</v>
      </c>
      <c r="G605" t="s">
        <v>4716</v>
      </c>
      <c r="H605" t="s">
        <v>4720</v>
      </c>
      <c r="I605" t="s">
        <v>4716</v>
      </c>
      <c r="J605" t="s">
        <v>4745</v>
      </c>
      <c r="K605" t="s">
        <v>4775</v>
      </c>
      <c r="L605" t="s">
        <v>5866</v>
      </c>
      <c r="M605">
        <v>16600.16</v>
      </c>
      <c r="N605" t="s">
        <v>4681</v>
      </c>
      <c r="O605" t="s">
        <v>4681</v>
      </c>
      <c r="P605" t="s">
        <v>4693</v>
      </c>
      <c r="Q605">
        <v>10</v>
      </c>
    </row>
    <row r="606" spans="1:17" x14ac:dyDescent="0.3">
      <c r="A606" t="s">
        <v>1174</v>
      </c>
      <c r="B606" t="s">
        <v>5867</v>
      </c>
      <c r="C606">
        <v>51.33</v>
      </c>
      <c r="D606">
        <v>7</v>
      </c>
      <c r="E606" t="s">
        <v>4716</v>
      </c>
      <c r="F606" t="s">
        <v>4716</v>
      </c>
      <c r="G606" t="s">
        <v>4716</v>
      </c>
      <c r="H606" t="s">
        <v>4774</v>
      </c>
      <c r="I606" t="s">
        <v>4716</v>
      </c>
      <c r="J606" t="s">
        <v>4745</v>
      </c>
      <c r="K606" t="s">
        <v>4775</v>
      </c>
      <c r="L606" t="s">
        <v>5868</v>
      </c>
      <c r="M606">
        <v>16841.32</v>
      </c>
      <c r="N606" t="s">
        <v>4681</v>
      </c>
      <c r="O606" t="s">
        <v>4689</v>
      </c>
      <c r="P606" t="s">
        <v>4693</v>
      </c>
      <c r="Q606">
        <v>8</v>
      </c>
    </row>
    <row r="607" spans="1:17" x14ac:dyDescent="0.3">
      <c r="A607" t="s">
        <v>964</v>
      </c>
      <c r="B607" t="s">
        <v>5869</v>
      </c>
      <c r="C607">
        <v>37.299999999999997</v>
      </c>
      <c r="D607">
        <v>7.79</v>
      </c>
      <c r="E607" t="s">
        <v>4717</v>
      </c>
      <c r="F607" t="s">
        <v>4716</v>
      </c>
      <c r="G607" t="s">
        <v>4716</v>
      </c>
      <c r="H607" t="s">
        <v>4774</v>
      </c>
      <c r="I607" t="s">
        <v>4716</v>
      </c>
      <c r="J607" t="s">
        <v>4745</v>
      </c>
      <c r="K607" t="s">
        <v>4775</v>
      </c>
      <c r="L607" t="s">
        <v>5870</v>
      </c>
      <c r="M607">
        <v>20630.28</v>
      </c>
      <c r="N607" t="s">
        <v>4681</v>
      </c>
      <c r="O607" t="s">
        <v>4689</v>
      </c>
      <c r="P607" t="s">
        <v>4693</v>
      </c>
      <c r="Q607">
        <v>17</v>
      </c>
    </row>
    <row r="608" spans="1:17" x14ac:dyDescent="0.3">
      <c r="A608" t="s">
        <v>886</v>
      </c>
      <c r="B608" t="s">
        <v>5871</v>
      </c>
      <c r="C608">
        <v>33.1</v>
      </c>
      <c r="D608">
        <v>5.52</v>
      </c>
      <c r="E608" t="s">
        <v>4716</v>
      </c>
      <c r="F608" t="s">
        <v>4716</v>
      </c>
      <c r="G608" t="s">
        <v>4719</v>
      </c>
      <c r="H608" t="s">
        <v>4718</v>
      </c>
      <c r="I608" t="s">
        <v>4716</v>
      </c>
      <c r="J608" t="s">
        <v>4745</v>
      </c>
      <c r="K608" t="s">
        <v>4769</v>
      </c>
      <c r="L608" t="s">
        <v>5872</v>
      </c>
      <c r="M608">
        <v>23082.959999999999</v>
      </c>
      <c r="N608" t="s">
        <v>4681</v>
      </c>
      <c r="O608" t="s">
        <v>4681</v>
      </c>
      <c r="P608" t="s">
        <v>4693</v>
      </c>
      <c r="Q608">
        <v>14</v>
      </c>
    </row>
    <row r="609" spans="1:17" x14ac:dyDescent="0.3">
      <c r="A609" t="s">
        <v>842</v>
      </c>
      <c r="B609" t="s">
        <v>5873</v>
      </c>
      <c r="C609">
        <v>27.6</v>
      </c>
      <c r="D609">
        <v>4.8499999999999996</v>
      </c>
      <c r="E609" t="s">
        <v>4717</v>
      </c>
      <c r="F609" t="s">
        <v>4716</v>
      </c>
      <c r="G609" t="s">
        <v>4716</v>
      </c>
      <c r="H609" t="s">
        <v>4774</v>
      </c>
      <c r="I609" t="s">
        <v>4716</v>
      </c>
      <c r="J609" t="s">
        <v>4746</v>
      </c>
      <c r="K609" t="s">
        <v>4769</v>
      </c>
      <c r="L609" t="s">
        <v>5874</v>
      </c>
      <c r="M609">
        <v>24603.05</v>
      </c>
      <c r="N609" t="s">
        <v>4681</v>
      </c>
      <c r="O609" t="s">
        <v>4681</v>
      </c>
      <c r="P609" t="s">
        <v>4693</v>
      </c>
      <c r="Q609">
        <v>12</v>
      </c>
    </row>
    <row r="610" spans="1:17" x14ac:dyDescent="0.3">
      <c r="A610" t="s">
        <v>4632</v>
      </c>
      <c r="B610" t="s">
        <v>5875</v>
      </c>
      <c r="C610">
        <v>25.03</v>
      </c>
      <c r="D610">
        <v>5.91</v>
      </c>
      <c r="E610" t="s">
        <v>4716</v>
      </c>
      <c r="F610" t="s">
        <v>4717</v>
      </c>
      <c r="G610" t="s">
        <v>4716</v>
      </c>
      <c r="H610" t="s">
        <v>4718</v>
      </c>
      <c r="I610" t="s">
        <v>4716</v>
      </c>
      <c r="J610" t="s">
        <v>4746</v>
      </c>
      <c r="K610" t="s">
        <v>4766</v>
      </c>
      <c r="L610" t="s">
        <v>5876</v>
      </c>
      <c r="M610">
        <v>830.52</v>
      </c>
      <c r="N610" t="s">
        <v>4689</v>
      </c>
      <c r="O610" t="s">
        <v>4681</v>
      </c>
      <c r="P610" t="s">
        <v>4693</v>
      </c>
      <c r="Q610">
        <v>7</v>
      </c>
    </row>
    <row r="611" spans="1:17" x14ac:dyDescent="0.3">
      <c r="A611" t="s">
        <v>4572</v>
      </c>
      <c r="B611" t="s">
        <v>5110</v>
      </c>
      <c r="C611">
        <v>16.55</v>
      </c>
      <c r="D611">
        <v>7.73</v>
      </c>
      <c r="E611" t="s">
        <v>4716</v>
      </c>
      <c r="F611" t="s">
        <v>4716</v>
      </c>
      <c r="G611" t="s">
        <v>4716</v>
      </c>
      <c r="H611" t="s">
        <v>4774</v>
      </c>
      <c r="I611" t="s">
        <v>4716</v>
      </c>
      <c r="J611" t="s">
        <v>4747</v>
      </c>
      <c r="K611" t="s">
        <v>4775</v>
      </c>
      <c r="L611" t="s">
        <v>5877</v>
      </c>
      <c r="M611">
        <v>1142</v>
      </c>
      <c r="N611" t="s">
        <v>4689</v>
      </c>
      <c r="O611" t="s">
        <v>4681</v>
      </c>
      <c r="P611" t="s">
        <v>4693</v>
      </c>
      <c r="Q611">
        <v>1</v>
      </c>
    </row>
    <row r="612" spans="1:17" x14ac:dyDescent="0.3">
      <c r="A612" t="s">
        <v>4364</v>
      </c>
      <c r="B612" t="s">
        <v>5878</v>
      </c>
      <c r="C612">
        <v>17.8</v>
      </c>
      <c r="D612">
        <v>4.55</v>
      </c>
      <c r="E612" t="s">
        <v>4716</v>
      </c>
      <c r="F612" t="s">
        <v>4716</v>
      </c>
      <c r="G612" t="s">
        <v>4719</v>
      </c>
      <c r="H612" t="s">
        <v>4718</v>
      </c>
      <c r="I612" t="s">
        <v>4716</v>
      </c>
      <c r="J612" t="s">
        <v>4747</v>
      </c>
      <c r="K612" t="s">
        <v>4769</v>
      </c>
      <c r="L612" t="s">
        <v>5763</v>
      </c>
      <c r="M612">
        <v>1727.79</v>
      </c>
      <c r="N612" t="s">
        <v>4689</v>
      </c>
      <c r="O612" t="s">
        <v>4689</v>
      </c>
      <c r="P612" t="s">
        <v>4693</v>
      </c>
      <c r="Q612">
        <v>21</v>
      </c>
    </row>
    <row r="613" spans="1:17" x14ac:dyDescent="0.3">
      <c r="A613" t="s">
        <v>4362</v>
      </c>
      <c r="B613" t="s">
        <v>5879</v>
      </c>
      <c r="C613">
        <v>18.600000000000001</v>
      </c>
      <c r="D613">
        <v>5</v>
      </c>
      <c r="E613" t="s">
        <v>4716</v>
      </c>
      <c r="F613" t="s">
        <v>4716</v>
      </c>
      <c r="G613" t="s">
        <v>4719</v>
      </c>
      <c r="H613" t="s">
        <v>4718</v>
      </c>
      <c r="I613" t="s">
        <v>4716</v>
      </c>
      <c r="J613" t="s">
        <v>4744</v>
      </c>
      <c r="K613" t="s">
        <v>4769</v>
      </c>
      <c r="L613" t="s">
        <v>5540</v>
      </c>
      <c r="M613">
        <v>1728.9</v>
      </c>
      <c r="N613" t="s">
        <v>4689</v>
      </c>
      <c r="O613" t="s">
        <v>4681</v>
      </c>
      <c r="P613" t="s">
        <v>4693</v>
      </c>
      <c r="Q613">
        <v>1</v>
      </c>
    </row>
    <row r="614" spans="1:17" x14ac:dyDescent="0.3">
      <c r="A614" t="s">
        <v>4360</v>
      </c>
      <c r="B614" t="s">
        <v>5880</v>
      </c>
      <c r="C614">
        <v>20.6</v>
      </c>
      <c r="D614">
        <v>5.14</v>
      </c>
      <c r="E614" t="s">
        <v>4716</v>
      </c>
      <c r="F614" t="s">
        <v>4716</v>
      </c>
      <c r="G614" t="s">
        <v>4719</v>
      </c>
      <c r="H614" t="s">
        <v>4718</v>
      </c>
      <c r="I614" t="s">
        <v>4716</v>
      </c>
      <c r="J614" t="s">
        <v>4744</v>
      </c>
      <c r="K614" t="s">
        <v>4769</v>
      </c>
      <c r="L614" t="s">
        <v>5881</v>
      </c>
      <c r="M614">
        <v>1731.68</v>
      </c>
      <c r="N614" t="s">
        <v>4689</v>
      </c>
      <c r="O614" t="s">
        <v>4681</v>
      </c>
      <c r="P614" t="s">
        <v>4693</v>
      </c>
      <c r="Q614">
        <v>9</v>
      </c>
    </row>
    <row r="615" spans="1:17" x14ac:dyDescent="0.3">
      <c r="A615" t="s">
        <v>4358</v>
      </c>
      <c r="B615" t="s">
        <v>4902</v>
      </c>
      <c r="C615">
        <v>24.7</v>
      </c>
      <c r="D615">
        <v>5.32</v>
      </c>
      <c r="E615" t="s">
        <v>4716</v>
      </c>
      <c r="F615" t="s">
        <v>4716</v>
      </c>
      <c r="G615" t="s">
        <v>4719</v>
      </c>
      <c r="H615" t="s">
        <v>4718</v>
      </c>
      <c r="I615" t="s">
        <v>4716</v>
      </c>
      <c r="J615" t="s">
        <v>4744</v>
      </c>
      <c r="K615" t="s">
        <v>4769</v>
      </c>
      <c r="L615" t="s">
        <v>5882</v>
      </c>
      <c r="M615">
        <v>1737.38</v>
      </c>
      <c r="N615" t="s">
        <v>4689</v>
      </c>
      <c r="O615" t="s">
        <v>4681</v>
      </c>
      <c r="P615" t="s">
        <v>4693</v>
      </c>
      <c r="Q615">
        <v>14</v>
      </c>
    </row>
    <row r="616" spans="1:17" x14ac:dyDescent="0.3">
      <c r="A616" t="s">
        <v>4356</v>
      </c>
      <c r="B616" t="s">
        <v>5883</v>
      </c>
      <c r="C616">
        <v>28.9</v>
      </c>
      <c r="D616">
        <v>5.85</v>
      </c>
      <c r="E616" t="s">
        <v>4716</v>
      </c>
      <c r="F616" t="s">
        <v>4716</v>
      </c>
      <c r="G616" t="s">
        <v>4719</v>
      </c>
      <c r="H616" t="s">
        <v>4718</v>
      </c>
      <c r="I616" t="s">
        <v>4716</v>
      </c>
      <c r="J616" t="s">
        <v>4746</v>
      </c>
      <c r="K616" t="s">
        <v>4766</v>
      </c>
      <c r="L616" t="s">
        <v>5884</v>
      </c>
      <c r="M616">
        <v>1743.21</v>
      </c>
      <c r="N616" t="s">
        <v>4689</v>
      </c>
      <c r="O616" t="s">
        <v>4690</v>
      </c>
      <c r="P616" t="s">
        <v>4693</v>
      </c>
      <c r="Q616">
        <v>25</v>
      </c>
    </row>
    <row r="617" spans="1:17" x14ac:dyDescent="0.3">
      <c r="A617" t="s">
        <v>4354</v>
      </c>
      <c r="B617" t="s">
        <v>5885</v>
      </c>
      <c r="C617">
        <v>29.8</v>
      </c>
      <c r="D617">
        <v>4.26</v>
      </c>
      <c r="E617" t="s">
        <v>4716</v>
      </c>
      <c r="F617" t="s">
        <v>4716</v>
      </c>
      <c r="G617" t="s">
        <v>4719</v>
      </c>
      <c r="H617" t="s">
        <v>4718</v>
      </c>
      <c r="I617" t="s">
        <v>4716</v>
      </c>
      <c r="J617" t="s">
        <v>4746</v>
      </c>
      <c r="K617" t="s">
        <v>4769</v>
      </c>
      <c r="L617" t="s">
        <v>5886</v>
      </c>
      <c r="M617">
        <v>1744.47</v>
      </c>
      <c r="N617" t="s">
        <v>4689</v>
      </c>
      <c r="O617" t="s">
        <v>4690</v>
      </c>
      <c r="P617" t="s">
        <v>4693</v>
      </c>
      <c r="Q617">
        <v>28</v>
      </c>
    </row>
    <row r="618" spans="1:17" x14ac:dyDescent="0.3">
      <c r="A618" t="s">
        <v>4352</v>
      </c>
      <c r="B618" t="s">
        <v>5887</v>
      </c>
      <c r="C618">
        <v>32.9</v>
      </c>
      <c r="D618">
        <v>4.78</v>
      </c>
      <c r="E618" t="s">
        <v>4716</v>
      </c>
      <c r="F618" t="s">
        <v>4716</v>
      </c>
      <c r="G618" t="s">
        <v>4719</v>
      </c>
      <c r="H618" t="s">
        <v>4718</v>
      </c>
      <c r="I618" t="s">
        <v>4716</v>
      </c>
      <c r="J618" t="s">
        <v>4745</v>
      </c>
      <c r="K618" t="s">
        <v>4769</v>
      </c>
      <c r="L618" t="s">
        <v>5541</v>
      </c>
      <c r="M618">
        <v>1748.77</v>
      </c>
      <c r="N618" t="s">
        <v>4689</v>
      </c>
      <c r="O618" t="s">
        <v>4690</v>
      </c>
      <c r="P618" t="s">
        <v>4693</v>
      </c>
      <c r="Q618">
        <v>26</v>
      </c>
    </row>
    <row r="619" spans="1:17" x14ac:dyDescent="0.3">
      <c r="A619" t="s">
        <v>4348</v>
      </c>
      <c r="B619" t="s">
        <v>5888</v>
      </c>
      <c r="C619">
        <v>40.5</v>
      </c>
      <c r="D619">
        <v>5.4</v>
      </c>
      <c r="E619" t="s">
        <v>4716</v>
      </c>
      <c r="F619" t="s">
        <v>4716</v>
      </c>
      <c r="G619" t="s">
        <v>4719</v>
      </c>
      <c r="H619" t="s">
        <v>4718</v>
      </c>
      <c r="I619" t="s">
        <v>4716</v>
      </c>
      <c r="J619" t="s">
        <v>4745</v>
      </c>
      <c r="K619" t="s">
        <v>4769</v>
      </c>
      <c r="L619" t="s">
        <v>5889</v>
      </c>
      <c r="M619">
        <v>1759.34</v>
      </c>
      <c r="N619" t="s">
        <v>4689</v>
      </c>
      <c r="O619" t="s">
        <v>4690</v>
      </c>
      <c r="P619" t="s">
        <v>4693</v>
      </c>
      <c r="Q619">
        <v>19</v>
      </c>
    </row>
    <row r="620" spans="1:17" x14ac:dyDescent="0.3">
      <c r="A620" t="s">
        <v>4338</v>
      </c>
      <c r="B620" t="s">
        <v>5890</v>
      </c>
      <c r="C620">
        <v>34.4</v>
      </c>
      <c r="D620">
        <v>4.04</v>
      </c>
      <c r="E620" t="s">
        <v>4716</v>
      </c>
      <c r="F620" t="s">
        <v>4716</v>
      </c>
      <c r="G620" t="s">
        <v>4716</v>
      </c>
      <c r="H620" t="s">
        <v>4774</v>
      </c>
      <c r="I620" t="s">
        <v>4716</v>
      </c>
      <c r="J620" t="s">
        <v>4745</v>
      </c>
      <c r="K620" t="s">
        <v>4769</v>
      </c>
      <c r="L620" t="s">
        <v>5891</v>
      </c>
      <c r="M620">
        <v>1826.84</v>
      </c>
      <c r="N620" t="s">
        <v>4689</v>
      </c>
      <c r="O620" t="s">
        <v>4681</v>
      </c>
      <c r="P620" t="s">
        <v>4693</v>
      </c>
      <c r="Q620">
        <v>1</v>
      </c>
    </row>
    <row r="621" spans="1:17" x14ac:dyDescent="0.3">
      <c r="A621" t="s">
        <v>4322</v>
      </c>
      <c r="B621" t="s">
        <v>5892</v>
      </c>
      <c r="C621">
        <v>29.6</v>
      </c>
      <c r="D621">
        <v>11.03</v>
      </c>
      <c r="E621" t="s">
        <v>4716</v>
      </c>
      <c r="F621" t="s">
        <v>4716</v>
      </c>
      <c r="G621" t="s">
        <v>4716</v>
      </c>
      <c r="H621" t="s">
        <v>4774</v>
      </c>
      <c r="I621" t="s">
        <v>4716</v>
      </c>
      <c r="J621" t="s">
        <v>4746</v>
      </c>
      <c r="K621" t="s">
        <v>4775</v>
      </c>
      <c r="L621" t="s">
        <v>5893</v>
      </c>
      <c r="M621">
        <v>1875.34</v>
      </c>
      <c r="N621" t="s">
        <v>4689</v>
      </c>
      <c r="O621" t="s">
        <v>4681</v>
      </c>
      <c r="P621" t="s">
        <v>4693</v>
      </c>
      <c r="Q621">
        <v>22</v>
      </c>
    </row>
    <row r="622" spans="1:17" x14ac:dyDescent="0.3">
      <c r="A622" t="s">
        <v>4316</v>
      </c>
      <c r="B622" t="s">
        <v>5894</v>
      </c>
      <c r="C622">
        <v>33.299999999999997</v>
      </c>
      <c r="D622">
        <v>9.49</v>
      </c>
      <c r="E622" t="s">
        <v>4716</v>
      </c>
      <c r="F622" t="s">
        <v>4716</v>
      </c>
      <c r="G622" t="s">
        <v>4716</v>
      </c>
      <c r="H622" t="s">
        <v>4774</v>
      </c>
      <c r="I622" t="s">
        <v>4716</v>
      </c>
      <c r="J622" t="s">
        <v>4745</v>
      </c>
      <c r="K622" t="s">
        <v>4775</v>
      </c>
      <c r="L622" t="s">
        <v>5895</v>
      </c>
      <c r="M622">
        <v>1880.49</v>
      </c>
      <c r="N622" t="s">
        <v>4689</v>
      </c>
      <c r="O622" t="s">
        <v>4690</v>
      </c>
      <c r="P622" t="s">
        <v>4693</v>
      </c>
      <c r="Q622">
        <v>21</v>
      </c>
    </row>
    <row r="623" spans="1:17" x14ac:dyDescent="0.3">
      <c r="A623" t="s">
        <v>4302</v>
      </c>
      <c r="B623" t="s">
        <v>5896</v>
      </c>
      <c r="C623">
        <v>23.4</v>
      </c>
      <c r="D623">
        <v>4.24</v>
      </c>
      <c r="E623" t="s">
        <v>4716</v>
      </c>
      <c r="F623" t="s">
        <v>4716</v>
      </c>
      <c r="G623" t="s">
        <v>4716</v>
      </c>
      <c r="H623" t="s">
        <v>4718</v>
      </c>
      <c r="I623" t="s">
        <v>4716</v>
      </c>
      <c r="J623" t="s">
        <v>4744</v>
      </c>
      <c r="K623" t="s">
        <v>4769</v>
      </c>
      <c r="L623" t="s">
        <v>5897</v>
      </c>
      <c r="M623">
        <v>1969.61</v>
      </c>
      <c r="N623" t="s">
        <v>4689</v>
      </c>
      <c r="O623" t="s">
        <v>4689</v>
      </c>
      <c r="P623" t="s">
        <v>4693</v>
      </c>
      <c r="Q623">
        <v>28</v>
      </c>
    </row>
    <row r="624" spans="1:17" x14ac:dyDescent="0.3">
      <c r="A624" t="s">
        <v>4300</v>
      </c>
      <c r="B624" t="s">
        <v>5898</v>
      </c>
      <c r="C624">
        <v>25.8</v>
      </c>
      <c r="D624">
        <v>4.13</v>
      </c>
      <c r="E624" t="s">
        <v>4716</v>
      </c>
      <c r="F624" t="s">
        <v>4716</v>
      </c>
      <c r="G624" t="s">
        <v>4716</v>
      </c>
      <c r="H624" t="s">
        <v>4718</v>
      </c>
      <c r="I624" t="s">
        <v>4716</v>
      </c>
      <c r="J624" t="s">
        <v>4746</v>
      </c>
      <c r="K624" t="s">
        <v>4769</v>
      </c>
      <c r="L624" t="s">
        <v>5899</v>
      </c>
      <c r="M624">
        <v>1972.95</v>
      </c>
      <c r="N624" t="s">
        <v>4689</v>
      </c>
      <c r="O624" t="s">
        <v>4690</v>
      </c>
      <c r="P624" t="s">
        <v>4693</v>
      </c>
      <c r="Q624">
        <v>5</v>
      </c>
    </row>
    <row r="625" spans="1:17" x14ac:dyDescent="0.3">
      <c r="A625" t="s">
        <v>4298</v>
      </c>
      <c r="B625" t="s">
        <v>5833</v>
      </c>
      <c r="C625">
        <v>29.3</v>
      </c>
      <c r="D625">
        <v>6.15</v>
      </c>
      <c r="E625" t="s">
        <v>4716</v>
      </c>
      <c r="F625" t="s">
        <v>4716</v>
      </c>
      <c r="G625" t="s">
        <v>4716</v>
      </c>
      <c r="H625" t="s">
        <v>4718</v>
      </c>
      <c r="I625" t="s">
        <v>4716</v>
      </c>
      <c r="J625" t="s">
        <v>4746</v>
      </c>
      <c r="K625" t="s">
        <v>4766</v>
      </c>
      <c r="L625" t="s">
        <v>5900</v>
      </c>
      <c r="M625">
        <v>1977.82</v>
      </c>
      <c r="N625" t="s">
        <v>4689</v>
      </c>
      <c r="O625" t="s">
        <v>4690</v>
      </c>
      <c r="P625" t="s">
        <v>4693</v>
      </c>
      <c r="Q625">
        <v>29</v>
      </c>
    </row>
    <row r="626" spans="1:17" x14ac:dyDescent="0.3">
      <c r="A626" t="s">
        <v>4288</v>
      </c>
      <c r="B626" t="s">
        <v>5901</v>
      </c>
      <c r="C626">
        <v>25.8</v>
      </c>
      <c r="D626">
        <v>6.29</v>
      </c>
      <c r="E626" t="s">
        <v>4717</v>
      </c>
      <c r="F626" t="s">
        <v>4716</v>
      </c>
      <c r="G626" t="s">
        <v>4716</v>
      </c>
      <c r="H626" t="s">
        <v>4774</v>
      </c>
      <c r="I626" t="s">
        <v>4716</v>
      </c>
      <c r="J626" t="s">
        <v>4746</v>
      </c>
      <c r="K626" t="s">
        <v>4766</v>
      </c>
      <c r="L626" t="s">
        <v>5902</v>
      </c>
      <c r="M626">
        <v>2007.95</v>
      </c>
      <c r="N626" t="s">
        <v>4689</v>
      </c>
      <c r="O626" t="s">
        <v>4681</v>
      </c>
      <c r="P626" t="s">
        <v>4693</v>
      </c>
      <c r="Q626">
        <v>14</v>
      </c>
    </row>
    <row r="627" spans="1:17" x14ac:dyDescent="0.3">
      <c r="A627" t="s">
        <v>4286</v>
      </c>
      <c r="B627" t="s">
        <v>5903</v>
      </c>
      <c r="C627">
        <v>34.6</v>
      </c>
      <c r="D627">
        <v>4.5</v>
      </c>
      <c r="E627" t="s">
        <v>4717</v>
      </c>
      <c r="F627" t="s">
        <v>4716</v>
      </c>
      <c r="G627" t="s">
        <v>4716</v>
      </c>
      <c r="H627" t="s">
        <v>4774</v>
      </c>
      <c r="I627" t="s">
        <v>4716</v>
      </c>
      <c r="J627" t="s">
        <v>4745</v>
      </c>
      <c r="K627" t="s">
        <v>4769</v>
      </c>
      <c r="L627" t="s">
        <v>5904</v>
      </c>
      <c r="M627">
        <v>2020.18</v>
      </c>
      <c r="N627" t="s">
        <v>4689</v>
      </c>
      <c r="O627" t="s">
        <v>4690</v>
      </c>
      <c r="P627" t="s">
        <v>4693</v>
      </c>
      <c r="Q627">
        <v>1</v>
      </c>
    </row>
    <row r="628" spans="1:17" x14ac:dyDescent="0.3">
      <c r="A628" t="s">
        <v>4156</v>
      </c>
      <c r="B628" t="s">
        <v>5905</v>
      </c>
      <c r="C628">
        <v>30.5</v>
      </c>
      <c r="D628">
        <v>5.88</v>
      </c>
      <c r="E628" t="s">
        <v>4717</v>
      </c>
      <c r="F628" t="s">
        <v>4716</v>
      </c>
      <c r="G628" t="s">
        <v>4716</v>
      </c>
      <c r="H628" t="s">
        <v>4718</v>
      </c>
      <c r="I628" t="s">
        <v>4716</v>
      </c>
      <c r="J628" t="s">
        <v>4745</v>
      </c>
      <c r="K628" t="s">
        <v>4766</v>
      </c>
      <c r="L628" t="s">
        <v>5906</v>
      </c>
      <c r="M628">
        <v>2494.02</v>
      </c>
      <c r="N628" t="s">
        <v>4689</v>
      </c>
      <c r="O628" t="s">
        <v>4690</v>
      </c>
      <c r="P628" t="s">
        <v>4693</v>
      </c>
      <c r="Q628">
        <v>14</v>
      </c>
    </row>
    <row r="629" spans="1:17" x14ac:dyDescent="0.3">
      <c r="A629" t="s">
        <v>4068</v>
      </c>
      <c r="B629" t="s">
        <v>5907</v>
      </c>
      <c r="C629">
        <v>27.2</v>
      </c>
      <c r="D629">
        <v>5.83</v>
      </c>
      <c r="E629" t="s">
        <v>4716</v>
      </c>
      <c r="F629" t="s">
        <v>4716</v>
      </c>
      <c r="G629" t="s">
        <v>4719</v>
      </c>
      <c r="H629" t="s">
        <v>4718</v>
      </c>
      <c r="I629" t="s">
        <v>4716</v>
      </c>
      <c r="J629" t="s">
        <v>4746</v>
      </c>
      <c r="K629" t="s">
        <v>4766</v>
      </c>
      <c r="L629" t="s">
        <v>5908</v>
      </c>
      <c r="M629">
        <v>2866.09</v>
      </c>
      <c r="N629" t="s">
        <v>4689</v>
      </c>
      <c r="O629" t="s">
        <v>4689</v>
      </c>
      <c r="P629" t="s">
        <v>4693</v>
      </c>
      <c r="Q629">
        <v>1</v>
      </c>
    </row>
    <row r="630" spans="1:17" x14ac:dyDescent="0.3">
      <c r="A630" t="s">
        <v>3986</v>
      </c>
      <c r="B630" t="s">
        <v>5909</v>
      </c>
      <c r="C630">
        <v>20.399999999999999</v>
      </c>
      <c r="D630">
        <v>4.83</v>
      </c>
      <c r="E630" t="s">
        <v>4716</v>
      </c>
      <c r="F630" t="s">
        <v>4716</v>
      </c>
      <c r="G630" t="s">
        <v>4716</v>
      </c>
      <c r="H630" t="s">
        <v>4774</v>
      </c>
      <c r="I630" t="s">
        <v>4716</v>
      </c>
      <c r="J630" t="s">
        <v>4744</v>
      </c>
      <c r="K630" t="s">
        <v>4769</v>
      </c>
      <c r="L630" t="s">
        <v>5910</v>
      </c>
      <c r="M630">
        <v>3260.2</v>
      </c>
      <c r="N630" t="s">
        <v>4689</v>
      </c>
      <c r="O630" t="s">
        <v>4681</v>
      </c>
      <c r="P630" t="s">
        <v>4693</v>
      </c>
      <c r="Q630">
        <v>13</v>
      </c>
    </row>
    <row r="631" spans="1:17" x14ac:dyDescent="0.3">
      <c r="A631" t="s">
        <v>3288</v>
      </c>
      <c r="B631" t="s">
        <v>5911</v>
      </c>
      <c r="C631">
        <v>26.9</v>
      </c>
      <c r="D631">
        <v>4.07</v>
      </c>
      <c r="E631" t="s">
        <v>4716</v>
      </c>
      <c r="F631" t="s">
        <v>4716</v>
      </c>
      <c r="G631" t="s">
        <v>4716</v>
      </c>
      <c r="H631" t="s">
        <v>4774</v>
      </c>
      <c r="I631" t="s">
        <v>4716</v>
      </c>
      <c r="J631" t="s">
        <v>4746</v>
      </c>
      <c r="K631" t="s">
        <v>4769</v>
      </c>
      <c r="L631" t="s">
        <v>5912</v>
      </c>
      <c r="M631">
        <v>5969.72</v>
      </c>
      <c r="N631" t="s">
        <v>4689</v>
      </c>
      <c r="O631" t="s">
        <v>4689</v>
      </c>
      <c r="P631" t="s">
        <v>4693</v>
      </c>
      <c r="Q631">
        <v>21</v>
      </c>
    </row>
    <row r="632" spans="1:17" x14ac:dyDescent="0.3">
      <c r="A632" t="s">
        <v>2948</v>
      </c>
      <c r="B632" t="s">
        <v>5913</v>
      </c>
      <c r="C632">
        <v>22.3</v>
      </c>
      <c r="D632">
        <v>4.95</v>
      </c>
      <c r="E632" t="s">
        <v>4717</v>
      </c>
      <c r="F632" t="s">
        <v>4716</v>
      </c>
      <c r="G632" t="s">
        <v>4716</v>
      </c>
      <c r="H632" t="s">
        <v>4774</v>
      </c>
      <c r="I632" t="s">
        <v>4716</v>
      </c>
      <c r="J632" t="s">
        <v>4744</v>
      </c>
      <c r="K632" t="s">
        <v>4769</v>
      </c>
      <c r="L632" t="s">
        <v>5914</v>
      </c>
      <c r="M632">
        <v>7147.11</v>
      </c>
      <c r="N632" t="s">
        <v>4689</v>
      </c>
      <c r="O632" t="s">
        <v>4681</v>
      </c>
      <c r="P632" t="s">
        <v>4693</v>
      </c>
      <c r="Q632">
        <v>24</v>
      </c>
    </row>
    <row r="633" spans="1:17" x14ac:dyDescent="0.3">
      <c r="A633" t="s">
        <v>2688</v>
      </c>
      <c r="B633" t="s">
        <v>5915</v>
      </c>
      <c r="C633">
        <v>18.66</v>
      </c>
      <c r="D633">
        <v>11.35</v>
      </c>
      <c r="E633" t="s">
        <v>4716</v>
      </c>
      <c r="F633" t="s">
        <v>4716</v>
      </c>
      <c r="G633" t="s">
        <v>4716</v>
      </c>
      <c r="H633" t="s">
        <v>4774</v>
      </c>
      <c r="I633" t="s">
        <v>4716</v>
      </c>
      <c r="J633" t="s">
        <v>4744</v>
      </c>
      <c r="K633" t="s">
        <v>4775</v>
      </c>
      <c r="L633" t="s">
        <v>5365</v>
      </c>
      <c r="M633">
        <v>8071.57</v>
      </c>
      <c r="N633" t="s">
        <v>4689</v>
      </c>
      <c r="O633" t="s">
        <v>4690</v>
      </c>
      <c r="P633" t="s">
        <v>4693</v>
      </c>
      <c r="Q633">
        <v>21</v>
      </c>
    </row>
    <row r="634" spans="1:17" x14ac:dyDescent="0.3">
      <c r="A634" t="s">
        <v>2672</v>
      </c>
      <c r="B634" t="s">
        <v>5916</v>
      </c>
      <c r="C634">
        <v>30.3</v>
      </c>
      <c r="D634">
        <v>9.4499999999999993</v>
      </c>
      <c r="E634" t="s">
        <v>4716</v>
      </c>
      <c r="F634" t="s">
        <v>4716</v>
      </c>
      <c r="G634" t="s">
        <v>4716</v>
      </c>
      <c r="H634" t="s">
        <v>4720</v>
      </c>
      <c r="I634" t="s">
        <v>4716</v>
      </c>
      <c r="J634" t="s">
        <v>4745</v>
      </c>
      <c r="K634" t="s">
        <v>4775</v>
      </c>
      <c r="L634" t="s">
        <v>5917</v>
      </c>
      <c r="M634">
        <v>8116.68</v>
      </c>
      <c r="N634" t="s">
        <v>4689</v>
      </c>
      <c r="O634" t="s">
        <v>4690</v>
      </c>
      <c r="P634" t="s">
        <v>4693</v>
      </c>
      <c r="Q634">
        <v>16</v>
      </c>
    </row>
    <row r="635" spans="1:17" x14ac:dyDescent="0.3">
      <c r="A635" t="s">
        <v>2600</v>
      </c>
      <c r="B635" t="s">
        <v>4986</v>
      </c>
      <c r="C635">
        <v>26.6</v>
      </c>
      <c r="D635">
        <v>6.29</v>
      </c>
      <c r="E635" t="s">
        <v>4716</v>
      </c>
      <c r="F635" t="s">
        <v>4716</v>
      </c>
      <c r="G635" t="s">
        <v>4716</v>
      </c>
      <c r="H635" t="s">
        <v>4720</v>
      </c>
      <c r="I635" t="s">
        <v>4716</v>
      </c>
      <c r="J635" t="s">
        <v>4746</v>
      </c>
      <c r="K635" t="s">
        <v>4766</v>
      </c>
      <c r="L635" t="s">
        <v>5918</v>
      </c>
      <c r="M635">
        <v>8444.4699999999993</v>
      </c>
      <c r="N635" t="s">
        <v>4689</v>
      </c>
      <c r="O635" t="s">
        <v>4690</v>
      </c>
      <c r="P635" t="s">
        <v>4693</v>
      </c>
      <c r="Q635">
        <v>4</v>
      </c>
    </row>
    <row r="636" spans="1:17" x14ac:dyDescent="0.3">
      <c r="A636" t="s">
        <v>2462</v>
      </c>
      <c r="B636" t="s">
        <v>5919</v>
      </c>
      <c r="C636">
        <v>21.68</v>
      </c>
      <c r="D636">
        <v>8.1199999999999992</v>
      </c>
      <c r="E636" t="s">
        <v>4716</v>
      </c>
      <c r="F636" t="s">
        <v>4716</v>
      </c>
      <c r="G636" t="s">
        <v>4716</v>
      </c>
      <c r="H636" t="s">
        <v>4774</v>
      </c>
      <c r="I636" t="s">
        <v>4716</v>
      </c>
      <c r="J636" t="s">
        <v>4744</v>
      </c>
      <c r="K636" t="s">
        <v>4775</v>
      </c>
      <c r="L636" t="s">
        <v>5920</v>
      </c>
      <c r="M636">
        <v>9095.94</v>
      </c>
      <c r="N636" t="s">
        <v>4689</v>
      </c>
      <c r="O636" t="s">
        <v>4690</v>
      </c>
      <c r="P636" t="s">
        <v>4693</v>
      </c>
      <c r="Q636">
        <v>9</v>
      </c>
    </row>
    <row r="637" spans="1:17" x14ac:dyDescent="0.3">
      <c r="A637" t="s">
        <v>2456</v>
      </c>
      <c r="B637" t="s">
        <v>5921</v>
      </c>
      <c r="C637">
        <v>36.700000000000003</v>
      </c>
      <c r="D637">
        <v>8.6999999999999993</v>
      </c>
      <c r="E637" t="s">
        <v>4717</v>
      </c>
      <c r="F637" t="s">
        <v>4716</v>
      </c>
      <c r="G637" t="s">
        <v>4716</v>
      </c>
      <c r="H637" t="s">
        <v>4720</v>
      </c>
      <c r="I637" t="s">
        <v>4716</v>
      </c>
      <c r="J637" t="s">
        <v>4745</v>
      </c>
      <c r="K637" t="s">
        <v>4775</v>
      </c>
      <c r="L637" t="s">
        <v>5922</v>
      </c>
      <c r="M637">
        <v>9144.57</v>
      </c>
      <c r="N637" t="s">
        <v>4689</v>
      </c>
      <c r="O637" t="s">
        <v>4681</v>
      </c>
      <c r="P637" t="s">
        <v>4693</v>
      </c>
      <c r="Q637">
        <v>18</v>
      </c>
    </row>
    <row r="638" spans="1:17" x14ac:dyDescent="0.3">
      <c r="A638" t="s">
        <v>2292</v>
      </c>
      <c r="B638" t="s">
        <v>5923</v>
      </c>
      <c r="C638">
        <v>31.6</v>
      </c>
      <c r="D638">
        <v>6.79</v>
      </c>
      <c r="E638" t="s">
        <v>4716</v>
      </c>
      <c r="F638" t="s">
        <v>4716</v>
      </c>
      <c r="G638" t="s">
        <v>4716</v>
      </c>
      <c r="H638" t="s">
        <v>4774</v>
      </c>
      <c r="I638" t="s">
        <v>4716</v>
      </c>
      <c r="J638" t="s">
        <v>4745</v>
      </c>
      <c r="K638" t="s">
        <v>4775</v>
      </c>
      <c r="L638" t="s">
        <v>5924</v>
      </c>
      <c r="M638">
        <v>9850.43</v>
      </c>
      <c r="N638" t="s">
        <v>4689</v>
      </c>
      <c r="O638" t="s">
        <v>4689</v>
      </c>
      <c r="P638" t="s">
        <v>4693</v>
      </c>
      <c r="Q638">
        <v>4</v>
      </c>
    </row>
    <row r="639" spans="1:17" x14ac:dyDescent="0.3">
      <c r="A639" t="s">
        <v>2214</v>
      </c>
      <c r="B639" t="s">
        <v>5925</v>
      </c>
      <c r="C639">
        <v>29.9</v>
      </c>
      <c r="D639">
        <v>8.9600000000000009</v>
      </c>
      <c r="E639" t="s">
        <v>4717</v>
      </c>
      <c r="F639" t="s">
        <v>4716</v>
      </c>
      <c r="G639" t="s">
        <v>4716</v>
      </c>
      <c r="H639" t="s">
        <v>4774</v>
      </c>
      <c r="I639" t="s">
        <v>4716</v>
      </c>
      <c r="J639" t="s">
        <v>4746</v>
      </c>
      <c r="K639" t="s">
        <v>4775</v>
      </c>
      <c r="L639" t="s">
        <v>5926</v>
      </c>
      <c r="M639">
        <v>10214.64</v>
      </c>
      <c r="N639" t="s">
        <v>4689</v>
      </c>
      <c r="O639" t="s">
        <v>4681</v>
      </c>
      <c r="P639" t="s">
        <v>4693</v>
      </c>
      <c r="Q639">
        <v>26</v>
      </c>
    </row>
    <row r="640" spans="1:17" x14ac:dyDescent="0.3">
      <c r="A640" t="s">
        <v>2138</v>
      </c>
      <c r="B640" t="s">
        <v>5847</v>
      </c>
      <c r="C640">
        <v>30.5</v>
      </c>
      <c r="D640">
        <v>10.79</v>
      </c>
      <c r="E640" t="s">
        <v>4716</v>
      </c>
      <c r="F640" t="s">
        <v>4716</v>
      </c>
      <c r="G640" t="s">
        <v>4716</v>
      </c>
      <c r="H640" t="s">
        <v>4774</v>
      </c>
      <c r="I640" t="s">
        <v>4716</v>
      </c>
      <c r="J640" t="s">
        <v>4745</v>
      </c>
      <c r="K640" t="s">
        <v>4775</v>
      </c>
      <c r="L640" t="s">
        <v>5927</v>
      </c>
      <c r="M640">
        <v>10546.48</v>
      </c>
      <c r="N640" t="s">
        <v>4689</v>
      </c>
      <c r="O640" t="s">
        <v>4689</v>
      </c>
      <c r="P640" t="s">
        <v>4693</v>
      </c>
      <c r="Q640">
        <v>26</v>
      </c>
    </row>
    <row r="641" spans="1:17" x14ac:dyDescent="0.3">
      <c r="A641" t="s">
        <v>2132</v>
      </c>
      <c r="B641" t="s">
        <v>5928</v>
      </c>
      <c r="C641">
        <v>22.1</v>
      </c>
      <c r="D641">
        <v>4.6500000000000004</v>
      </c>
      <c r="E641" t="s">
        <v>4717</v>
      </c>
      <c r="F641" t="s">
        <v>4716</v>
      </c>
      <c r="G641" t="s">
        <v>4716</v>
      </c>
      <c r="H641" t="s">
        <v>4720</v>
      </c>
      <c r="I641" t="s">
        <v>4716</v>
      </c>
      <c r="J641" t="s">
        <v>4744</v>
      </c>
      <c r="K641" t="s">
        <v>4769</v>
      </c>
      <c r="L641" t="s">
        <v>5929</v>
      </c>
      <c r="M641">
        <v>10577.09</v>
      </c>
      <c r="N641" t="s">
        <v>4689</v>
      </c>
      <c r="O641" t="s">
        <v>4689</v>
      </c>
      <c r="P641" t="s">
        <v>4693</v>
      </c>
      <c r="Q641">
        <v>11</v>
      </c>
    </row>
    <row r="642" spans="1:17" x14ac:dyDescent="0.3">
      <c r="A642" t="s">
        <v>2122</v>
      </c>
      <c r="B642" t="s">
        <v>5930</v>
      </c>
      <c r="C642">
        <v>39.6</v>
      </c>
      <c r="D642">
        <v>5.1100000000000003</v>
      </c>
      <c r="E642" t="s">
        <v>4717</v>
      </c>
      <c r="F642" t="s">
        <v>4716</v>
      </c>
      <c r="G642" t="s">
        <v>4716</v>
      </c>
      <c r="H642" t="s">
        <v>4720</v>
      </c>
      <c r="I642" t="s">
        <v>4716</v>
      </c>
      <c r="J642" t="s">
        <v>4745</v>
      </c>
      <c r="K642" t="s">
        <v>4769</v>
      </c>
      <c r="L642" t="s">
        <v>5931</v>
      </c>
      <c r="M642">
        <v>10601.41</v>
      </c>
      <c r="N642" t="s">
        <v>4689</v>
      </c>
      <c r="O642" t="s">
        <v>4681</v>
      </c>
      <c r="P642" t="s">
        <v>4693</v>
      </c>
      <c r="Q642">
        <v>20</v>
      </c>
    </row>
    <row r="643" spans="1:17" x14ac:dyDescent="0.3">
      <c r="A643" t="s">
        <v>2118</v>
      </c>
      <c r="B643" t="s">
        <v>5477</v>
      </c>
      <c r="C643">
        <v>40.299999999999997</v>
      </c>
      <c r="D643">
        <v>5.3</v>
      </c>
      <c r="E643" t="s">
        <v>4717</v>
      </c>
      <c r="F643" t="s">
        <v>4716</v>
      </c>
      <c r="G643" t="s">
        <v>4716</v>
      </c>
      <c r="H643" t="s">
        <v>4720</v>
      </c>
      <c r="I643" t="s">
        <v>4716</v>
      </c>
      <c r="J643" t="s">
        <v>4745</v>
      </c>
      <c r="K643" t="s">
        <v>4769</v>
      </c>
      <c r="L643" t="s">
        <v>5932</v>
      </c>
      <c r="M643">
        <v>10602.39</v>
      </c>
      <c r="N643" t="s">
        <v>4689</v>
      </c>
      <c r="O643" t="s">
        <v>4689</v>
      </c>
      <c r="P643" t="s">
        <v>4693</v>
      </c>
      <c r="Q643">
        <v>2</v>
      </c>
    </row>
    <row r="644" spans="1:17" x14ac:dyDescent="0.3">
      <c r="A644" t="s">
        <v>2098</v>
      </c>
      <c r="B644" t="s">
        <v>5505</v>
      </c>
      <c r="C644">
        <v>30.5</v>
      </c>
      <c r="D644">
        <v>11.94</v>
      </c>
      <c r="E644" t="s">
        <v>4717</v>
      </c>
      <c r="F644" t="s">
        <v>4716</v>
      </c>
      <c r="G644" t="s">
        <v>4716</v>
      </c>
      <c r="H644" t="s">
        <v>4774</v>
      </c>
      <c r="I644" t="s">
        <v>4716</v>
      </c>
      <c r="J644" t="s">
        <v>4745</v>
      </c>
      <c r="K644" t="s">
        <v>4775</v>
      </c>
      <c r="L644" t="s">
        <v>5933</v>
      </c>
      <c r="M644">
        <v>10704.47</v>
      </c>
      <c r="N644" t="s">
        <v>4689</v>
      </c>
      <c r="O644" t="s">
        <v>4681</v>
      </c>
      <c r="P644" t="s">
        <v>4693</v>
      </c>
      <c r="Q644">
        <v>30</v>
      </c>
    </row>
    <row r="645" spans="1:17" x14ac:dyDescent="0.3">
      <c r="A645" t="s">
        <v>2096</v>
      </c>
      <c r="B645" t="s">
        <v>5934</v>
      </c>
      <c r="C645">
        <v>37.1</v>
      </c>
      <c r="D645">
        <v>7.19</v>
      </c>
      <c r="E645" t="s">
        <v>4717</v>
      </c>
      <c r="F645" t="s">
        <v>4716</v>
      </c>
      <c r="G645" t="s">
        <v>4716</v>
      </c>
      <c r="H645" t="s">
        <v>4774</v>
      </c>
      <c r="I645" t="s">
        <v>4716</v>
      </c>
      <c r="J645" t="s">
        <v>4745</v>
      </c>
      <c r="K645" t="s">
        <v>4775</v>
      </c>
      <c r="L645" t="s">
        <v>5935</v>
      </c>
      <c r="M645">
        <v>10713.64</v>
      </c>
      <c r="N645" t="s">
        <v>4689</v>
      </c>
      <c r="O645" t="s">
        <v>4689</v>
      </c>
      <c r="P645" t="s">
        <v>4693</v>
      </c>
      <c r="Q645">
        <v>5</v>
      </c>
    </row>
    <row r="646" spans="1:17" x14ac:dyDescent="0.3">
      <c r="A646" t="s">
        <v>2084</v>
      </c>
      <c r="B646" t="s">
        <v>5936</v>
      </c>
      <c r="C646">
        <v>33.4</v>
      </c>
      <c r="D646">
        <v>4.84</v>
      </c>
      <c r="E646" t="s">
        <v>4716</v>
      </c>
      <c r="F646" t="s">
        <v>4716</v>
      </c>
      <c r="G646" t="s">
        <v>4716</v>
      </c>
      <c r="H646" t="s">
        <v>4774</v>
      </c>
      <c r="I646" t="s">
        <v>4716</v>
      </c>
      <c r="J646" t="s">
        <v>4745</v>
      </c>
      <c r="K646" t="s">
        <v>4769</v>
      </c>
      <c r="L646" t="s">
        <v>5937</v>
      </c>
      <c r="M646">
        <v>10795.94</v>
      </c>
      <c r="N646" t="s">
        <v>4689</v>
      </c>
      <c r="O646" t="s">
        <v>4690</v>
      </c>
      <c r="P646" t="s">
        <v>4693</v>
      </c>
      <c r="Q646">
        <v>24</v>
      </c>
    </row>
    <row r="647" spans="1:17" x14ac:dyDescent="0.3">
      <c r="A647" t="s">
        <v>2062</v>
      </c>
      <c r="B647" t="s">
        <v>5938</v>
      </c>
      <c r="C647">
        <v>23.7</v>
      </c>
      <c r="D647">
        <v>10.45</v>
      </c>
      <c r="E647" t="s">
        <v>4716</v>
      </c>
      <c r="F647" t="s">
        <v>4716</v>
      </c>
      <c r="G647" t="s">
        <v>4716</v>
      </c>
      <c r="H647" t="s">
        <v>4774</v>
      </c>
      <c r="I647" t="s">
        <v>4716</v>
      </c>
      <c r="J647" t="s">
        <v>4744</v>
      </c>
      <c r="K647" t="s">
        <v>4775</v>
      </c>
      <c r="L647" t="s">
        <v>5939</v>
      </c>
      <c r="M647">
        <v>10959.33</v>
      </c>
      <c r="N647" t="s">
        <v>4689</v>
      </c>
      <c r="O647" t="s">
        <v>4689</v>
      </c>
      <c r="P647" t="s">
        <v>4693</v>
      </c>
      <c r="Q647">
        <v>4</v>
      </c>
    </row>
    <row r="648" spans="1:17" x14ac:dyDescent="0.3">
      <c r="A648" t="s">
        <v>2058</v>
      </c>
      <c r="B648" t="s">
        <v>5099</v>
      </c>
      <c r="C648">
        <v>28.1</v>
      </c>
      <c r="D648">
        <v>11.2</v>
      </c>
      <c r="E648" t="s">
        <v>4716</v>
      </c>
      <c r="F648" t="s">
        <v>4716</v>
      </c>
      <c r="G648" t="s">
        <v>4716</v>
      </c>
      <c r="H648" t="s">
        <v>4774</v>
      </c>
      <c r="I648" t="s">
        <v>4716</v>
      </c>
      <c r="J648" t="s">
        <v>4746</v>
      </c>
      <c r="K648" t="s">
        <v>4775</v>
      </c>
      <c r="L648" t="s">
        <v>5940</v>
      </c>
      <c r="M648">
        <v>10965.45</v>
      </c>
      <c r="N648" t="s">
        <v>4689</v>
      </c>
      <c r="O648" t="s">
        <v>4681</v>
      </c>
      <c r="P648" t="s">
        <v>4693</v>
      </c>
      <c r="Q648">
        <v>19</v>
      </c>
    </row>
    <row r="649" spans="1:17" x14ac:dyDescent="0.3">
      <c r="A649" t="s">
        <v>2032</v>
      </c>
      <c r="B649" t="s">
        <v>5941</v>
      </c>
      <c r="C649">
        <v>54</v>
      </c>
      <c r="D649">
        <v>4.68</v>
      </c>
      <c r="E649" t="s">
        <v>4717</v>
      </c>
      <c r="F649" t="s">
        <v>4717</v>
      </c>
      <c r="G649" t="s">
        <v>4716</v>
      </c>
      <c r="H649" t="s">
        <v>4720</v>
      </c>
      <c r="I649" t="s">
        <v>4716</v>
      </c>
      <c r="J649" t="s">
        <v>4745</v>
      </c>
      <c r="K649" t="s">
        <v>4769</v>
      </c>
      <c r="L649" t="s">
        <v>5942</v>
      </c>
      <c r="M649">
        <v>11068.7</v>
      </c>
      <c r="N649" t="s">
        <v>4689</v>
      </c>
      <c r="O649" t="s">
        <v>4690</v>
      </c>
      <c r="P649" t="s">
        <v>4693</v>
      </c>
      <c r="Q649">
        <v>18</v>
      </c>
    </row>
    <row r="650" spans="1:17" x14ac:dyDescent="0.3">
      <c r="A650" t="s">
        <v>2028</v>
      </c>
      <c r="B650" t="s">
        <v>5943</v>
      </c>
      <c r="C650">
        <v>25.3</v>
      </c>
      <c r="D650">
        <v>5.19</v>
      </c>
      <c r="E650" t="s">
        <v>4717</v>
      </c>
      <c r="F650" t="s">
        <v>4716</v>
      </c>
      <c r="G650" t="s">
        <v>4716</v>
      </c>
      <c r="H650" t="s">
        <v>4720</v>
      </c>
      <c r="I650" t="s">
        <v>4716</v>
      </c>
      <c r="J650" t="s">
        <v>4746</v>
      </c>
      <c r="K650" t="s">
        <v>4769</v>
      </c>
      <c r="L650" t="s">
        <v>5944</v>
      </c>
      <c r="M650">
        <v>11070.54</v>
      </c>
      <c r="N650" t="s">
        <v>4689</v>
      </c>
      <c r="O650" t="s">
        <v>4689</v>
      </c>
      <c r="P650" t="s">
        <v>4693</v>
      </c>
      <c r="Q650">
        <v>7</v>
      </c>
    </row>
    <row r="651" spans="1:17" x14ac:dyDescent="0.3">
      <c r="A651" t="s">
        <v>2026</v>
      </c>
      <c r="B651" t="s">
        <v>5945</v>
      </c>
      <c r="C651">
        <v>27.2</v>
      </c>
      <c r="D651">
        <v>6.06</v>
      </c>
      <c r="E651" t="s">
        <v>4717</v>
      </c>
      <c r="F651" t="s">
        <v>4716</v>
      </c>
      <c r="G651" t="s">
        <v>4716</v>
      </c>
      <c r="H651" t="s">
        <v>4720</v>
      </c>
      <c r="I651" t="s">
        <v>4716</v>
      </c>
      <c r="J651" t="s">
        <v>4746</v>
      </c>
      <c r="K651" t="s">
        <v>4766</v>
      </c>
      <c r="L651" t="s">
        <v>5946</v>
      </c>
      <c r="M651">
        <v>11073.18</v>
      </c>
      <c r="N651" t="s">
        <v>4689</v>
      </c>
      <c r="O651" t="s">
        <v>4689</v>
      </c>
      <c r="P651" t="s">
        <v>4693</v>
      </c>
      <c r="Q651">
        <v>20</v>
      </c>
    </row>
    <row r="652" spans="1:17" x14ac:dyDescent="0.3">
      <c r="A652" t="s">
        <v>1966</v>
      </c>
      <c r="B652" t="s">
        <v>4847</v>
      </c>
      <c r="C652">
        <v>23.3</v>
      </c>
      <c r="D652">
        <v>5.36</v>
      </c>
      <c r="E652" t="s">
        <v>4717</v>
      </c>
      <c r="F652" t="s">
        <v>4716</v>
      </c>
      <c r="G652" t="s">
        <v>4716</v>
      </c>
      <c r="H652" t="s">
        <v>4718</v>
      </c>
      <c r="I652" t="s">
        <v>4716</v>
      </c>
      <c r="J652" t="s">
        <v>4744</v>
      </c>
      <c r="K652" t="s">
        <v>4769</v>
      </c>
      <c r="L652" t="s">
        <v>5947</v>
      </c>
      <c r="M652">
        <v>11345.52</v>
      </c>
      <c r="N652" t="s">
        <v>4689</v>
      </c>
      <c r="O652" t="s">
        <v>4689</v>
      </c>
      <c r="P652" t="s">
        <v>4693</v>
      </c>
      <c r="Q652">
        <v>12</v>
      </c>
    </row>
    <row r="653" spans="1:17" x14ac:dyDescent="0.3">
      <c r="A653" t="s">
        <v>1960</v>
      </c>
      <c r="B653" t="s">
        <v>5491</v>
      </c>
      <c r="C653">
        <v>35.700000000000003</v>
      </c>
      <c r="D653">
        <v>5.47</v>
      </c>
      <c r="E653" t="s">
        <v>4717</v>
      </c>
      <c r="F653" t="s">
        <v>4716</v>
      </c>
      <c r="G653" t="s">
        <v>4716</v>
      </c>
      <c r="H653" t="s">
        <v>4718</v>
      </c>
      <c r="I653" t="s">
        <v>4716</v>
      </c>
      <c r="J653" t="s">
        <v>4745</v>
      </c>
      <c r="K653" t="s">
        <v>4769</v>
      </c>
      <c r="L653" t="s">
        <v>5948</v>
      </c>
      <c r="M653">
        <v>11362.76</v>
      </c>
      <c r="N653" t="s">
        <v>4689</v>
      </c>
      <c r="O653" t="s">
        <v>4690</v>
      </c>
      <c r="P653" t="s">
        <v>4693</v>
      </c>
      <c r="Q653">
        <v>4</v>
      </c>
    </row>
    <row r="654" spans="1:17" x14ac:dyDescent="0.3">
      <c r="A654" t="s">
        <v>1956</v>
      </c>
      <c r="B654" t="s">
        <v>5271</v>
      </c>
      <c r="C654">
        <v>38</v>
      </c>
      <c r="D654">
        <v>6.38</v>
      </c>
      <c r="E654" t="s">
        <v>4717</v>
      </c>
      <c r="F654" t="s">
        <v>4716</v>
      </c>
      <c r="G654" t="s">
        <v>4716</v>
      </c>
      <c r="H654" t="s">
        <v>4718</v>
      </c>
      <c r="I654" t="s">
        <v>4716</v>
      </c>
      <c r="J654" t="s">
        <v>4745</v>
      </c>
      <c r="K654" t="s">
        <v>4766</v>
      </c>
      <c r="L654" t="s">
        <v>5949</v>
      </c>
      <c r="M654">
        <v>11365.95</v>
      </c>
      <c r="N654" t="s">
        <v>4689</v>
      </c>
      <c r="O654" t="s">
        <v>4681</v>
      </c>
      <c r="P654" t="s">
        <v>4693</v>
      </c>
      <c r="Q654">
        <v>13</v>
      </c>
    </row>
    <row r="655" spans="1:17" x14ac:dyDescent="0.3">
      <c r="A655" t="s">
        <v>1930</v>
      </c>
      <c r="B655" t="s">
        <v>5950</v>
      </c>
      <c r="C655">
        <v>28.7</v>
      </c>
      <c r="D655">
        <v>7.74</v>
      </c>
      <c r="E655" t="s">
        <v>4716</v>
      </c>
      <c r="F655" t="s">
        <v>4716</v>
      </c>
      <c r="G655" t="s">
        <v>4716</v>
      </c>
      <c r="H655" t="s">
        <v>4774</v>
      </c>
      <c r="I655" t="s">
        <v>4716</v>
      </c>
      <c r="J655" t="s">
        <v>4746</v>
      </c>
      <c r="K655" t="s">
        <v>4775</v>
      </c>
      <c r="L655" t="s">
        <v>5951</v>
      </c>
      <c r="M655">
        <v>11455.28</v>
      </c>
      <c r="N655" t="s">
        <v>4689</v>
      </c>
      <c r="O655" t="s">
        <v>4681</v>
      </c>
      <c r="P655" t="s">
        <v>4693</v>
      </c>
      <c r="Q655">
        <v>23</v>
      </c>
    </row>
    <row r="656" spans="1:17" x14ac:dyDescent="0.3">
      <c r="A656" t="s">
        <v>1852</v>
      </c>
      <c r="B656" t="s">
        <v>5952</v>
      </c>
      <c r="C656">
        <v>25.2</v>
      </c>
      <c r="D656">
        <v>6.25</v>
      </c>
      <c r="E656" t="s">
        <v>4717</v>
      </c>
      <c r="F656" t="s">
        <v>4716</v>
      </c>
      <c r="G656" t="s">
        <v>4716</v>
      </c>
      <c r="H656" t="s">
        <v>4718</v>
      </c>
      <c r="I656" t="s">
        <v>4716</v>
      </c>
      <c r="J656" t="s">
        <v>4746</v>
      </c>
      <c r="K656" t="s">
        <v>4766</v>
      </c>
      <c r="L656" t="s">
        <v>5225</v>
      </c>
      <c r="M656">
        <v>11837.16</v>
      </c>
      <c r="N656" t="s">
        <v>4689</v>
      </c>
      <c r="O656" t="s">
        <v>4689</v>
      </c>
      <c r="P656" t="s">
        <v>4693</v>
      </c>
      <c r="Q656">
        <v>11</v>
      </c>
    </row>
    <row r="657" spans="1:17" x14ac:dyDescent="0.3">
      <c r="A657" t="s">
        <v>1848</v>
      </c>
      <c r="B657" t="s">
        <v>5953</v>
      </c>
      <c r="C657">
        <v>29</v>
      </c>
      <c r="D657">
        <v>4.25</v>
      </c>
      <c r="E657" t="s">
        <v>4717</v>
      </c>
      <c r="F657" t="s">
        <v>4716</v>
      </c>
      <c r="G657" t="s">
        <v>4716</v>
      </c>
      <c r="H657" t="s">
        <v>4718</v>
      </c>
      <c r="I657" t="s">
        <v>4716</v>
      </c>
      <c r="J657" t="s">
        <v>4746</v>
      </c>
      <c r="K657" t="s">
        <v>4769</v>
      </c>
      <c r="L657" t="s">
        <v>5954</v>
      </c>
      <c r="M657">
        <v>11842.44</v>
      </c>
      <c r="N657" t="s">
        <v>4689</v>
      </c>
      <c r="O657" t="s">
        <v>4681</v>
      </c>
      <c r="P657" t="s">
        <v>4693</v>
      </c>
      <c r="Q657">
        <v>11</v>
      </c>
    </row>
    <row r="658" spans="1:17" x14ac:dyDescent="0.3">
      <c r="A658" t="s">
        <v>1844</v>
      </c>
      <c r="B658" t="s">
        <v>5955</v>
      </c>
      <c r="C658">
        <v>33.1</v>
      </c>
      <c r="D658">
        <v>5.46</v>
      </c>
      <c r="E658" t="s">
        <v>4717</v>
      </c>
      <c r="F658" t="s">
        <v>4716</v>
      </c>
      <c r="G658" t="s">
        <v>4716</v>
      </c>
      <c r="H658" t="s">
        <v>4718</v>
      </c>
      <c r="I658" t="s">
        <v>4716</v>
      </c>
      <c r="J658" t="s">
        <v>4745</v>
      </c>
      <c r="K658" t="s">
        <v>4769</v>
      </c>
      <c r="L658" t="s">
        <v>5251</v>
      </c>
      <c r="M658">
        <v>11848.14</v>
      </c>
      <c r="N658" t="s">
        <v>4689</v>
      </c>
      <c r="O658" t="s">
        <v>4681</v>
      </c>
      <c r="P658" t="s">
        <v>4693</v>
      </c>
      <c r="Q658">
        <v>27</v>
      </c>
    </row>
    <row r="659" spans="1:17" x14ac:dyDescent="0.3">
      <c r="A659" t="s">
        <v>1840</v>
      </c>
      <c r="B659" t="s">
        <v>5956</v>
      </c>
      <c r="C659">
        <v>36.64</v>
      </c>
      <c r="D659">
        <v>7.26</v>
      </c>
      <c r="E659" t="s">
        <v>4716</v>
      </c>
      <c r="F659" t="s">
        <v>4716</v>
      </c>
      <c r="G659" t="s">
        <v>4716</v>
      </c>
      <c r="H659" t="s">
        <v>4774</v>
      </c>
      <c r="I659" t="s">
        <v>4716</v>
      </c>
      <c r="J659" t="s">
        <v>4745</v>
      </c>
      <c r="K659" t="s">
        <v>4775</v>
      </c>
      <c r="L659" t="s">
        <v>5957</v>
      </c>
      <c r="M659">
        <v>11858.56</v>
      </c>
      <c r="N659" t="s">
        <v>4689</v>
      </c>
      <c r="O659" t="s">
        <v>4689</v>
      </c>
      <c r="P659" t="s">
        <v>4693</v>
      </c>
      <c r="Q659">
        <v>7</v>
      </c>
    </row>
    <row r="660" spans="1:17" x14ac:dyDescent="0.3">
      <c r="A660" t="s">
        <v>1780</v>
      </c>
      <c r="B660" t="s">
        <v>5958</v>
      </c>
      <c r="C660">
        <v>28.9</v>
      </c>
      <c r="D660">
        <v>11.96</v>
      </c>
      <c r="E660" t="s">
        <v>4716</v>
      </c>
      <c r="F660" t="s">
        <v>4716</v>
      </c>
      <c r="G660" t="s">
        <v>4716</v>
      </c>
      <c r="H660" t="s">
        <v>4774</v>
      </c>
      <c r="I660" t="s">
        <v>4716</v>
      </c>
      <c r="J660" t="s">
        <v>4746</v>
      </c>
      <c r="K660" t="s">
        <v>4775</v>
      </c>
      <c r="L660" t="s">
        <v>5959</v>
      </c>
      <c r="M660">
        <v>12146.97</v>
      </c>
      <c r="N660" t="s">
        <v>4689</v>
      </c>
      <c r="O660" t="s">
        <v>4689</v>
      </c>
      <c r="P660" t="s">
        <v>4693</v>
      </c>
      <c r="Q660">
        <v>15</v>
      </c>
    </row>
    <row r="661" spans="1:17" x14ac:dyDescent="0.3">
      <c r="A661" t="s">
        <v>1766</v>
      </c>
      <c r="B661" t="s">
        <v>5960</v>
      </c>
      <c r="C661">
        <v>27.5</v>
      </c>
      <c r="D661">
        <v>8.69</v>
      </c>
      <c r="E661" t="s">
        <v>4717</v>
      </c>
      <c r="F661" t="s">
        <v>4716</v>
      </c>
      <c r="G661" t="s">
        <v>4719</v>
      </c>
      <c r="H661" t="s">
        <v>4718</v>
      </c>
      <c r="I661" t="s">
        <v>4716</v>
      </c>
      <c r="J661" t="s">
        <v>4746</v>
      </c>
      <c r="K661" t="s">
        <v>4775</v>
      </c>
      <c r="L661" t="s">
        <v>5961</v>
      </c>
      <c r="M661">
        <v>12233.83</v>
      </c>
      <c r="N661" t="s">
        <v>4689</v>
      </c>
      <c r="O661" t="s">
        <v>4690</v>
      </c>
      <c r="P661" t="s">
        <v>4693</v>
      </c>
      <c r="Q661">
        <v>19</v>
      </c>
    </row>
    <row r="662" spans="1:17" x14ac:dyDescent="0.3">
      <c r="A662" t="s">
        <v>1706</v>
      </c>
      <c r="B662" t="s">
        <v>5497</v>
      </c>
      <c r="C662">
        <v>43.4</v>
      </c>
      <c r="D662">
        <v>8.81</v>
      </c>
      <c r="E662" t="s">
        <v>4717</v>
      </c>
      <c r="F662" t="s">
        <v>4716</v>
      </c>
      <c r="G662" t="s">
        <v>4716</v>
      </c>
      <c r="H662" t="s">
        <v>4720</v>
      </c>
      <c r="I662" t="s">
        <v>4716</v>
      </c>
      <c r="J662" t="s">
        <v>4745</v>
      </c>
      <c r="K662" t="s">
        <v>4775</v>
      </c>
      <c r="L662" t="s">
        <v>5259</v>
      </c>
      <c r="M662">
        <v>12574.05</v>
      </c>
      <c r="N662" t="s">
        <v>4689</v>
      </c>
      <c r="O662" t="s">
        <v>4690</v>
      </c>
      <c r="P662" t="s">
        <v>4693</v>
      </c>
      <c r="Q662">
        <v>28</v>
      </c>
    </row>
    <row r="663" spans="1:17" x14ac:dyDescent="0.3">
      <c r="A663" t="s">
        <v>1688</v>
      </c>
      <c r="B663" t="s">
        <v>5302</v>
      </c>
      <c r="C663">
        <v>30.5</v>
      </c>
      <c r="D663">
        <v>9.9</v>
      </c>
      <c r="E663" t="s">
        <v>4716</v>
      </c>
      <c r="F663" t="s">
        <v>4716</v>
      </c>
      <c r="G663" t="s">
        <v>4716</v>
      </c>
      <c r="H663" t="s">
        <v>4774</v>
      </c>
      <c r="I663" t="s">
        <v>4716</v>
      </c>
      <c r="J663" t="s">
        <v>4745</v>
      </c>
      <c r="K663" t="s">
        <v>4775</v>
      </c>
      <c r="L663" t="s">
        <v>5962</v>
      </c>
      <c r="M663">
        <v>12638.2</v>
      </c>
      <c r="N663" t="s">
        <v>4689</v>
      </c>
      <c r="O663" t="s">
        <v>4690</v>
      </c>
      <c r="P663" t="s">
        <v>4693</v>
      </c>
      <c r="Q663">
        <v>22</v>
      </c>
    </row>
    <row r="664" spans="1:17" x14ac:dyDescent="0.3">
      <c r="A664" t="s">
        <v>1686</v>
      </c>
      <c r="B664" t="s">
        <v>5963</v>
      </c>
      <c r="C664">
        <v>37.43</v>
      </c>
      <c r="D664">
        <v>4.97</v>
      </c>
      <c r="E664" t="s">
        <v>4716</v>
      </c>
      <c r="F664" t="s">
        <v>4716</v>
      </c>
      <c r="G664" t="s">
        <v>4716</v>
      </c>
      <c r="H664" t="s">
        <v>4720</v>
      </c>
      <c r="I664" t="s">
        <v>4716</v>
      </c>
      <c r="J664" t="s">
        <v>4745</v>
      </c>
      <c r="K664" t="s">
        <v>4769</v>
      </c>
      <c r="L664" t="s">
        <v>5964</v>
      </c>
      <c r="M664">
        <v>12640.24</v>
      </c>
      <c r="N664" t="s">
        <v>4689</v>
      </c>
      <c r="O664" t="s">
        <v>4690</v>
      </c>
      <c r="P664" t="s">
        <v>4693</v>
      </c>
      <c r="Q664">
        <v>5</v>
      </c>
    </row>
    <row r="665" spans="1:17" x14ac:dyDescent="0.3">
      <c r="A665" t="s">
        <v>1682</v>
      </c>
      <c r="B665" t="s">
        <v>5965</v>
      </c>
      <c r="C665">
        <v>35.1</v>
      </c>
      <c r="D665">
        <v>10.1</v>
      </c>
      <c r="E665" t="s">
        <v>4716</v>
      </c>
      <c r="F665" t="s">
        <v>4716</v>
      </c>
      <c r="G665" t="s">
        <v>4716</v>
      </c>
      <c r="H665" t="s">
        <v>4774</v>
      </c>
      <c r="I665" t="s">
        <v>4716</v>
      </c>
      <c r="J665" t="s">
        <v>4745</v>
      </c>
      <c r="K665" t="s">
        <v>4775</v>
      </c>
      <c r="L665" t="s">
        <v>5966</v>
      </c>
      <c r="M665">
        <v>12644.59</v>
      </c>
      <c r="N665" t="s">
        <v>4689</v>
      </c>
      <c r="O665" t="s">
        <v>4681</v>
      </c>
      <c r="P665" t="s">
        <v>4693</v>
      </c>
      <c r="Q665">
        <v>11</v>
      </c>
    </row>
    <row r="666" spans="1:17" x14ac:dyDescent="0.3">
      <c r="A666" t="s">
        <v>1674</v>
      </c>
      <c r="B666" t="s">
        <v>5431</v>
      </c>
      <c r="C666">
        <v>52.75</v>
      </c>
      <c r="D666">
        <v>6.02</v>
      </c>
      <c r="E666" t="s">
        <v>4716</v>
      </c>
      <c r="F666" t="s">
        <v>4716</v>
      </c>
      <c r="G666" t="s">
        <v>4716</v>
      </c>
      <c r="H666" t="s">
        <v>4718</v>
      </c>
      <c r="I666" t="s">
        <v>4716</v>
      </c>
      <c r="J666" t="s">
        <v>4745</v>
      </c>
      <c r="K666" t="s">
        <v>4766</v>
      </c>
      <c r="L666" t="s">
        <v>5967</v>
      </c>
      <c r="M666">
        <v>12699.56</v>
      </c>
      <c r="N666" t="s">
        <v>4689</v>
      </c>
      <c r="O666" t="s">
        <v>4681</v>
      </c>
      <c r="P666" t="s">
        <v>4693</v>
      </c>
      <c r="Q666">
        <v>7</v>
      </c>
    </row>
    <row r="667" spans="1:17" x14ac:dyDescent="0.3">
      <c r="A667" t="s">
        <v>1672</v>
      </c>
      <c r="B667" t="s">
        <v>5968</v>
      </c>
      <c r="C667">
        <v>31.55</v>
      </c>
      <c r="D667">
        <v>6.11</v>
      </c>
      <c r="E667" t="s">
        <v>4717</v>
      </c>
      <c r="F667" t="s">
        <v>4716</v>
      </c>
      <c r="G667" t="s">
        <v>4716</v>
      </c>
      <c r="H667" t="s">
        <v>4718</v>
      </c>
      <c r="I667" t="s">
        <v>4716</v>
      </c>
      <c r="J667" t="s">
        <v>4745</v>
      </c>
      <c r="K667" t="s">
        <v>4766</v>
      </c>
      <c r="L667" t="s">
        <v>5969</v>
      </c>
      <c r="M667">
        <v>12700.63</v>
      </c>
      <c r="N667" t="s">
        <v>4689</v>
      </c>
      <c r="O667" t="s">
        <v>4689</v>
      </c>
      <c r="P667" t="s">
        <v>4693</v>
      </c>
      <c r="Q667">
        <v>28</v>
      </c>
    </row>
    <row r="668" spans="1:17" x14ac:dyDescent="0.3">
      <c r="A668" t="s">
        <v>1670</v>
      </c>
      <c r="B668" t="s">
        <v>5970</v>
      </c>
      <c r="C668">
        <v>36.130000000000003</v>
      </c>
      <c r="D668">
        <v>7.19</v>
      </c>
      <c r="E668" t="s">
        <v>4717</v>
      </c>
      <c r="F668" t="s">
        <v>4716</v>
      </c>
      <c r="G668" t="s">
        <v>4716</v>
      </c>
      <c r="H668" t="s">
        <v>4720</v>
      </c>
      <c r="I668" t="s">
        <v>4716</v>
      </c>
      <c r="J668" t="s">
        <v>4745</v>
      </c>
      <c r="K668" t="s">
        <v>4775</v>
      </c>
      <c r="L668" t="s">
        <v>5971</v>
      </c>
      <c r="M668">
        <v>12713</v>
      </c>
      <c r="N668" t="s">
        <v>4689</v>
      </c>
      <c r="O668" t="s">
        <v>4690</v>
      </c>
      <c r="P668" t="s">
        <v>4693</v>
      </c>
      <c r="Q668">
        <v>8</v>
      </c>
    </row>
    <row r="669" spans="1:17" x14ac:dyDescent="0.3">
      <c r="A669" t="s">
        <v>1626</v>
      </c>
      <c r="B669" t="s">
        <v>5972</v>
      </c>
      <c r="C669">
        <v>21.4</v>
      </c>
      <c r="D669">
        <v>9.0299999999999994</v>
      </c>
      <c r="E669" t="s">
        <v>4716</v>
      </c>
      <c r="F669" t="s">
        <v>4716</v>
      </c>
      <c r="G669" t="s">
        <v>4716</v>
      </c>
      <c r="H669" t="s">
        <v>4774</v>
      </c>
      <c r="I669" t="s">
        <v>4716</v>
      </c>
      <c r="J669" t="s">
        <v>4744</v>
      </c>
      <c r="K669" t="s">
        <v>4775</v>
      </c>
      <c r="L669" t="s">
        <v>5973</v>
      </c>
      <c r="M669">
        <v>12957.12</v>
      </c>
      <c r="N669" t="s">
        <v>4689</v>
      </c>
      <c r="O669" t="s">
        <v>4690</v>
      </c>
      <c r="P669" t="s">
        <v>4693</v>
      </c>
      <c r="Q669">
        <v>4</v>
      </c>
    </row>
    <row r="670" spans="1:17" x14ac:dyDescent="0.3">
      <c r="A670" t="s">
        <v>1624</v>
      </c>
      <c r="B670" t="s">
        <v>5974</v>
      </c>
      <c r="C670">
        <v>37.4</v>
      </c>
      <c r="D670">
        <v>11.46</v>
      </c>
      <c r="E670" t="s">
        <v>4716</v>
      </c>
      <c r="F670" t="s">
        <v>4716</v>
      </c>
      <c r="G670" t="s">
        <v>4716</v>
      </c>
      <c r="H670" t="s">
        <v>4774</v>
      </c>
      <c r="I670" t="s">
        <v>4716</v>
      </c>
      <c r="J670" t="s">
        <v>4745</v>
      </c>
      <c r="K670" t="s">
        <v>4775</v>
      </c>
      <c r="L670" t="s">
        <v>5975</v>
      </c>
      <c r="M670">
        <v>12979.36</v>
      </c>
      <c r="N670" t="s">
        <v>4689</v>
      </c>
      <c r="O670" t="s">
        <v>4690</v>
      </c>
      <c r="P670" t="s">
        <v>4693</v>
      </c>
      <c r="Q670">
        <v>22</v>
      </c>
    </row>
    <row r="671" spans="1:17" x14ac:dyDescent="0.3">
      <c r="A671" t="s">
        <v>1602</v>
      </c>
      <c r="B671" t="s">
        <v>5976</v>
      </c>
      <c r="C671">
        <v>28.2</v>
      </c>
      <c r="D671">
        <v>7.19</v>
      </c>
      <c r="E671" t="s">
        <v>4717</v>
      </c>
      <c r="F671" t="s">
        <v>4716</v>
      </c>
      <c r="G671" t="s">
        <v>4716</v>
      </c>
      <c r="H671" t="s">
        <v>4720</v>
      </c>
      <c r="I671" t="s">
        <v>4716</v>
      </c>
      <c r="J671" t="s">
        <v>4746</v>
      </c>
      <c r="K671" t="s">
        <v>4775</v>
      </c>
      <c r="L671" t="s">
        <v>5977</v>
      </c>
      <c r="M671">
        <v>13041.92</v>
      </c>
      <c r="N671" t="s">
        <v>4689</v>
      </c>
      <c r="O671" t="s">
        <v>4690</v>
      </c>
      <c r="P671" t="s">
        <v>4693</v>
      </c>
      <c r="Q671">
        <v>9</v>
      </c>
    </row>
    <row r="672" spans="1:17" x14ac:dyDescent="0.3">
      <c r="A672" t="s">
        <v>1594</v>
      </c>
      <c r="B672" t="s">
        <v>5978</v>
      </c>
      <c r="C672">
        <v>44</v>
      </c>
      <c r="D672">
        <v>9.32</v>
      </c>
      <c r="E672" t="s">
        <v>4717</v>
      </c>
      <c r="F672" t="s">
        <v>4716</v>
      </c>
      <c r="G672" t="s">
        <v>4716</v>
      </c>
      <c r="H672" t="s">
        <v>4720</v>
      </c>
      <c r="I672" t="s">
        <v>4716</v>
      </c>
      <c r="J672" t="s">
        <v>4745</v>
      </c>
      <c r="K672" t="s">
        <v>4775</v>
      </c>
      <c r="L672" t="s">
        <v>5979</v>
      </c>
      <c r="M672">
        <v>13063.88</v>
      </c>
      <c r="N672" t="s">
        <v>4689</v>
      </c>
      <c r="O672" t="s">
        <v>4681</v>
      </c>
      <c r="P672" t="s">
        <v>4693</v>
      </c>
      <c r="Q672">
        <v>6</v>
      </c>
    </row>
    <row r="673" spans="1:17" x14ac:dyDescent="0.3">
      <c r="A673" t="s">
        <v>1590</v>
      </c>
      <c r="B673" t="s">
        <v>4971</v>
      </c>
      <c r="C673">
        <v>38.06</v>
      </c>
      <c r="D673">
        <v>9.24</v>
      </c>
      <c r="E673" t="s">
        <v>4716</v>
      </c>
      <c r="F673" t="s">
        <v>4716</v>
      </c>
      <c r="G673" t="s">
        <v>4716</v>
      </c>
      <c r="H673" t="s">
        <v>4774</v>
      </c>
      <c r="I673" t="s">
        <v>4716</v>
      </c>
      <c r="J673" t="s">
        <v>4745</v>
      </c>
      <c r="K673" t="s">
        <v>4775</v>
      </c>
      <c r="L673" t="s">
        <v>5980</v>
      </c>
      <c r="M673">
        <v>13110.79</v>
      </c>
      <c r="N673" t="s">
        <v>4689</v>
      </c>
      <c r="O673" t="s">
        <v>4681</v>
      </c>
      <c r="P673" t="s">
        <v>4693</v>
      </c>
      <c r="Q673">
        <v>30</v>
      </c>
    </row>
    <row r="674" spans="1:17" x14ac:dyDescent="0.3">
      <c r="A674" t="s">
        <v>1582</v>
      </c>
      <c r="B674" t="s">
        <v>5981</v>
      </c>
      <c r="C674">
        <v>28</v>
      </c>
      <c r="D674">
        <v>5.57</v>
      </c>
      <c r="E674" t="s">
        <v>4716</v>
      </c>
      <c r="F674" t="s">
        <v>4716</v>
      </c>
      <c r="G674" t="s">
        <v>4716</v>
      </c>
      <c r="H674" t="s">
        <v>4774</v>
      </c>
      <c r="I674" t="s">
        <v>4716</v>
      </c>
      <c r="J674" t="s">
        <v>4746</v>
      </c>
      <c r="K674" t="s">
        <v>4769</v>
      </c>
      <c r="L674" t="s">
        <v>5982</v>
      </c>
      <c r="M674">
        <v>13126.68</v>
      </c>
      <c r="N674" t="s">
        <v>4689</v>
      </c>
      <c r="O674" t="s">
        <v>4689</v>
      </c>
      <c r="P674" t="s">
        <v>4693</v>
      </c>
      <c r="Q674">
        <v>16</v>
      </c>
    </row>
    <row r="675" spans="1:17" x14ac:dyDescent="0.3">
      <c r="A675" t="s">
        <v>1548</v>
      </c>
      <c r="B675" t="s">
        <v>5491</v>
      </c>
      <c r="C675">
        <v>30.8</v>
      </c>
      <c r="D675">
        <v>4.37</v>
      </c>
      <c r="E675" t="s">
        <v>4717</v>
      </c>
      <c r="F675" t="s">
        <v>4716</v>
      </c>
      <c r="G675" t="s">
        <v>4716</v>
      </c>
      <c r="H675" t="s">
        <v>4720</v>
      </c>
      <c r="I675" t="s">
        <v>4716</v>
      </c>
      <c r="J675" t="s">
        <v>4745</v>
      </c>
      <c r="K675" t="s">
        <v>4769</v>
      </c>
      <c r="L675" t="s">
        <v>5983</v>
      </c>
      <c r="M675">
        <v>13390.56</v>
      </c>
      <c r="N675" t="s">
        <v>4689</v>
      </c>
      <c r="O675" t="s">
        <v>4689</v>
      </c>
      <c r="P675" t="s">
        <v>4693</v>
      </c>
      <c r="Q675">
        <v>9</v>
      </c>
    </row>
    <row r="676" spans="1:17" x14ac:dyDescent="0.3">
      <c r="A676" t="s">
        <v>1546</v>
      </c>
      <c r="B676" t="s">
        <v>5808</v>
      </c>
      <c r="C676">
        <v>33.1</v>
      </c>
      <c r="D676">
        <v>5.19</v>
      </c>
      <c r="E676" t="s">
        <v>4717</v>
      </c>
      <c r="F676" t="s">
        <v>4716</v>
      </c>
      <c r="G676" t="s">
        <v>4716</v>
      </c>
      <c r="H676" t="s">
        <v>4720</v>
      </c>
      <c r="I676" t="s">
        <v>4716</v>
      </c>
      <c r="J676" t="s">
        <v>4745</v>
      </c>
      <c r="K676" t="s">
        <v>4769</v>
      </c>
      <c r="L676" t="s">
        <v>5984</v>
      </c>
      <c r="M676">
        <v>13393.76</v>
      </c>
      <c r="N676" t="s">
        <v>4689</v>
      </c>
      <c r="O676" t="s">
        <v>4690</v>
      </c>
      <c r="P676" t="s">
        <v>4693</v>
      </c>
      <c r="Q676">
        <v>25</v>
      </c>
    </row>
    <row r="677" spans="1:17" x14ac:dyDescent="0.3">
      <c r="A677" t="s">
        <v>1530</v>
      </c>
      <c r="B677" t="s">
        <v>5985</v>
      </c>
      <c r="C677">
        <v>25</v>
      </c>
      <c r="D677">
        <v>10.45</v>
      </c>
      <c r="E677" t="s">
        <v>4716</v>
      </c>
      <c r="F677" t="s">
        <v>4716</v>
      </c>
      <c r="G677" t="s">
        <v>4716</v>
      </c>
      <c r="H677" t="s">
        <v>4774</v>
      </c>
      <c r="I677" t="s">
        <v>4716</v>
      </c>
      <c r="J677" t="s">
        <v>4746</v>
      </c>
      <c r="K677" t="s">
        <v>4775</v>
      </c>
      <c r="L677" t="s">
        <v>5986</v>
      </c>
      <c r="M677">
        <v>13451.12</v>
      </c>
      <c r="N677" t="s">
        <v>4689</v>
      </c>
      <c r="O677" t="s">
        <v>4690</v>
      </c>
      <c r="P677" t="s">
        <v>4693</v>
      </c>
      <c r="Q677">
        <v>13</v>
      </c>
    </row>
    <row r="678" spans="1:17" x14ac:dyDescent="0.3">
      <c r="A678" t="s">
        <v>1526</v>
      </c>
      <c r="B678" t="s">
        <v>5987</v>
      </c>
      <c r="C678">
        <v>33.200000000000003</v>
      </c>
      <c r="D678">
        <v>9.06</v>
      </c>
      <c r="E678" t="s">
        <v>4716</v>
      </c>
      <c r="F678" t="s">
        <v>4716</v>
      </c>
      <c r="G678" t="s">
        <v>4716</v>
      </c>
      <c r="H678" t="s">
        <v>4774</v>
      </c>
      <c r="I678" t="s">
        <v>4716</v>
      </c>
      <c r="J678" t="s">
        <v>4745</v>
      </c>
      <c r="K678" t="s">
        <v>4775</v>
      </c>
      <c r="L678" t="s">
        <v>5988</v>
      </c>
      <c r="M678">
        <v>13462.52</v>
      </c>
      <c r="N678" t="s">
        <v>4689</v>
      </c>
      <c r="O678" t="s">
        <v>4681</v>
      </c>
      <c r="P678" t="s">
        <v>4693</v>
      </c>
      <c r="Q678">
        <v>16</v>
      </c>
    </row>
    <row r="679" spans="1:17" x14ac:dyDescent="0.3">
      <c r="A679" t="s">
        <v>1520</v>
      </c>
      <c r="B679" t="s">
        <v>5989</v>
      </c>
      <c r="C679">
        <v>39.200000000000003</v>
      </c>
      <c r="D679">
        <v>11.38</v>
      </c>
      <c r="E679" t="s">
        <v>4716</v>
      </c>
      <c r="F679" t="s">
        <v>4716</v>
      </c>
      <c r="G679" t="s">
        <v>4716</v>
      </c>
      <c r="H679" t="s">
        <v>4774</v>
      </c>
      <c r="I679" t="s">
        <v>4716</v>
      </c>
      <c r="J679" t="s">
        <v>4745</v>
      </c>
      <c r="K679" t="s">
        <v>4775</v>
      </c>
      <c r="L679" t="s">
        <v>5990</v>
      </c>
      <c r="M679">
        <v>13470.86</v>
      </c>
      <c r="N679" t="s">
        <v>4689</v>
      </c>
      <c r="O679" t="s">
        <v>4689</v>
      </c>
      <c r="P679" t="s">
        <v>4693</v>
      </c>
      <c r="Q679">
        <v>24</v>
      </c>
    </row>
    <row r="680" spans="1:17" x14ac:dyDescent="0.3">
      <c r="A680" t="s">
        <v>1476</v>
      </c>
      <c r="B680" t="s">
        <v>5991</v>
      </c>
      <c r="C680">
        <v>34.5</v>
      </c>
      <c r="D680">
        <v>10.3</v>
      </c>
      <c r="E680" t="s">
        <v>4716</v>
      </c>
      <c r="F680" t="s">
        <v>4716</v>
      </c>
      <c r="G680" t="s">
        <v>4716</v>
      </c>
      <c r="H680" t="s">
        <v>4721</v>
      </c>
      <c r="I680" t="s">
        <v>4716</v>
      </c>
      <c r="J680" t="s">
        <v>4745</v>
      </c>
      <c r="K680" t="s">
        <v>4775</v>
      </c>
      <c r="L680" t="s">
        <v>5992</v>
      </c>
      <c r="M680">
        <v>13822.8</v>
      </c>
      <c r="N680" t="s">
        <v>4689</v>
      </c>
      <c r="O680" t="s">
        <v>4689</v>
      </c>
      <c r="P680" t="s">
        <v>4693</v>
      </c>
      <c r="Q680">
        <v>25</v>
      </c>
    </row>
    <row r="681" spans="1:17" x14ac:dyDescent="0.3">
      <c r="A681" t="s">
        <v>972</v>
      </c>
      <c r="B681" t="s">
        <v>5210</v>
      </c>
      <c r="C681">
        <v>29.8</v>
      </c>
      <c r="D681">
        <v>5.78</v>
      </c>
      <c r="E681" t="s">
        <v>4717</v>
      </c>
      <c r="F681" t="s">
        <v>4716</v>
      </c>
      <c r="G681" t="s">
        <v>4716</v>
      </c>
      <c r="H681" t="s">
        <v>4774</v>
      </c>
      <c r="I681" t="s">
        <v>4716</v>
      </c>
      <c r="J681" t="s">
        <v>4746</v>
      </c>
      <c r="K681" t="s">
        <v>4766</v>
      </c>
      <c r="L681" t="s">
        <v>5993</v>
      </c>
      <c r="M681">
        <v>20420.599999999999</v>
      </c>
      <c r="N681" t="s">
        <v>4689</v>
      </c>
      <c r="O681" t="s">
        <v>4681</v>
      </c>
      <c r="P681" t="s">
        <v>4693</v>
      </c>
      <c r="Q681">
        <v>12</v>
      </c>
    </row>
    <row r="682" spans="1:17" x14ac:dyDescent="0.3">
      <c r="A682" t="s">
        <v>942</v>
      </c>
      <c r="B682" t="s">
        <v>5994</v>
      </c>
      <c r="C682">
        <v>29.6</v>
      </c>
      <c r="D682">
        <v>8.1</v>
      </c>
      <c r="E682" t="s">
        <v>4716</v>
      </c>
      <c r="F682" t="s">
        <v>4716</v>
      </c>
      <c r="G682" t="s">
        <v>4716</v>
      </c>
      <c r="H682" t="s">
        <v>4774</v>
      </c>
      <c r="I682" t="s">
        <v>4716</v>
      </c>
      <c r="J682" t="s">
        <v>4746</v>
      </c>
      <c r="K682" t="s">
        <v>4775</v>
      </c>
      <c r="L682" t="s">
        <v>5995</v>
      </c>
      <c r="M682">
        <v>21232.18</v>
      </c>
      <c r="N682" t="s">
        <v>4689</v>
      </c>
      <c r="O682" t="s">
        <v>4681</v>
      </c>
      <c r="P682" t="s">
        <v>4693</v>
      </c>
      <c r="Q682">
        <v>3</v>
      </c>
    </row>
    <row r="683" spans="1:17" x14ac:dyDescent="0.3">
      <c r="A683" t="s">
        <v>920</v>
      </c>
      <c r="B683" t="s">
        <v>5996</v>
      </c>
      <c r="C683">
        <v>37.4</v>
      </c>
      <c r="D683">
        <v>9.7200000000000006</v>
      </c>
      <c r="E683" t="s">
        <v>4717</v>
      </c>
      <c r="F683" t="s">
        <v>4716</v>
      </c>
      <c r="G683" t="s">
        <v>4719</v>
      </c>
      <c r="H683" t="s">
        <v>4718</v>
      </c>
      <c r="I683" t="s">
        <v>4716</v>
      </c>
      <c r="J683" t="s">
        <v>4745</v>
      </c>
      <c r="K683" t="s">
        <v>4775</v>
      </c>
      <c r="L683" t="s">
        <v>5997</v>
      </c>
      <c r="M683">
        <v>21797</v>
      </c>
      <c r="N683" t="s">
        <v>4689</v>
      </c>
      <c r="O683" t="s">
        <v>4690</v>
      </c>
      <c r="P683" t="s">
        <v>4693</v>
      </c>
      <c r="Q683">
        <v>27</v>
      </c>
    </row>
    <row r="684" spans="1:17" x14ac:dyDescent="0.3">
      <c r="A684" t="s">
        <v>4194</v>
      </c>
      <c r="B684" t="s">
        <v>5998</v>
      </c>
      <c r="C684">
        <v>20.8</v>
      </c>
      <c r="D684">
        <v>4.87</v>
      </c>
      <c r="E684" t="s">
        <v>4717</v>
      </c>
      <c r="F684" t="s">
        <v>4716</v>
      </c>
      <c r="G684" t="s">
        <v>4716</v>
      </c>
      <c r="H684" t="s">
        <v>4774</v>
      </c>
      <c r="I684" t="s">
        <v>4716</v>
      </c>
      <c r="J684" t="s">
        <v>4744</v>
      </c>
      <c r="K684" t="s">
        <v>4769</v>
      </c>
      <c r="L684" t="s">
        <v>5999</v>
      </c>
      <c r="M684">
        <v>2302.3000000000002</v>
      </c>
      <c r="N684" t="s">
        <v>4690</v>
      </c>
      <c r="O684" t="s">
        <v>4681</v>
      </c>
      <c r="P684" t="s">
        <v>4693</v>
      </c>
      <c r="Q684">
        <v>28</v>
      </c>
    </row>
    <row r="685" spans="1:17" x14ac:dyDescent="0.3">
      <c r="A685" t="s">
        <v>3644</v>
      </c>
      <c r="B685" t="s">
        <v>6000</v>
      </c>
      <c r="C685">
        <v>30.8</v>
      </c>
      <c r="D685">
        <v>4.9000000000000004</v>
      </c>
      <c r="E685" t="s">
        <v>4717</v>
      </c>
      <c r="F685" t="s">
        <v>4716</v>
      </c>
      <c r="G685" t="s">
        <v>4716</v>
      </c>
      <c r="H685" t="s">
        <v>4774</v>
      </c>
      <c r="I685" t="s">
        <v>4716</v>
      </c>
      <c r="J685" t="s">
        <v>4745</v>
      </c>
      <c r="K685" t="s">
        <v>4769</v>
      </c>
      <c r="L685" t="s">
        <v>6001</v>
      </c>
      <c r="M685">
        <v>4646.76</v>
      </c>
      <c r="N685" t="s">
        <v>4690</v>
      </c>
      <c r="O685" t="s">
        <v>4690</v>
      </c>
      <c r="P685" t="s">
        <v>4693</v>
      </c>
      <c r="Q685">
        <v>22</v>
      </c>
    </row>
    <row r="686" spans="1:17" x14ac:dyDescent="0.3">
      <c r="A686" t="s">
        <v>1046</v>
      </c>
      <c r="B686" t="s">
        <v>6002</v>
      </c>
      <c r="C686">
        <v>27.6</v>
      </c>
      <c r="D686">
        <v>5.36</v>
      </c>
      <c r="E686" t="s">
        <v>4716</v>
      </c>
      <c r="F686" t="s">
        <v>4716</v>
      </c>
      <c r="G686" t="s">
        <v>4716</v>
      </c>
      <c r="H686" t="s">
        <v>4718</v>
      </c>
      <c r="I686" t="s">
        <v>4716</v>
      </c>
      <c r="J686" t="s">
        <v>4746</v>
      </c>
      <c r="K686" t="s">
        <v>4769</v>
      </c>
      <c r="L686" t="s">
        <v>6003</v>
      </c>
      <c r="M686">
        <v>18955.22</v>
      </c>
      <c r="N686" t="s">
        <v>4690</v>
      </c>
      <c r="O686" t="s">
        <v>4689</v>
      </c>
      <c r="P686" t="s">
        <v>4693</v>
      </c>
      <c r="Q686">
        <v>6</v>
      </c>
    </row>
    <row r="687" spans="1:17" x14ac:dyDescent="0.3">
      <c r="A687" t="s">
        <v>4234</v>
      </c>
      <c r="B687" t="s">
        <v>6004</v>
      </c>
      <c r="C687">
        <v>25.08</v>
      </c>
      <c r="D687">
        <v>5.09</v>
      </c>
      <c r="E687" t="s">
        <v>4716</v>
      </c>
      <c r="F687" t="s">
        <v>4717</v>
      </c>
      <c r="G687" t="s">
        <v>4716</v>
      </c>
      <c r="H687" t="s">
        <v>4718</v>
      </c>
      <c r="I687" t="s">
        <v>4716</v>
      </c>
      <c r="J687" t="s">
        <v>4746</v>
      </c>
      <c r="K687" t="s">
        <v>4769</v>
      </c>
      <c r="L687" t="s">
        <v>6005</v>
      </c>
      <c r="M687">
        <v>2196.4699999999998</v>
      </c>
      <c r="N687" t="s">
        <v>4681</v>
      </c>
      <c r="O687" t="s">
        <v>4689</v>
      </c>
      <c r="P687" t="s">
        <v>4694</v>
      </c>
      <c r="Q687">
        <v>7</v>
      </c>
    </row>
    <row r="688" spans="1:17" x14ac:dyDescent="0.3">
      <c r="A688" t="s">
        <v>4230</v>
      </c>
      <c r="B688" t="s">
        <v>5943</v>
      </c>
      <c r="C688">
        <v>28.215</v>
      </c>
      <c r="D688">
        <v>4.21</v>
      </c>
      <c r="E688" t="s">
        <v>4716</v>
      </c>
      <c r="F688" t="s">
        <v>4717</v>
      </c>
      <c r="G688" t="s">
        <v>4716</v>
      </c>
      <c r="H688" t="s">
        <v>4718</v>
      </c>
      <c r="I688" t="s">
        <v>4716</v>
      </c>
      <c r="J688" t="s">
        <v>4746</v>
      </c>
      <c r="K688" t="s">
        <v>4769</v>
      </c>
      <c r="L688" t="s">
        <v>5124</v>
      </c>
      <c r="M688">
        <v>2200.83</v>
      </c>
      <c r="N688" t="s">
        <v>4681</v>
      </c>
      <c r="O688" t="s">
        <v>4681</v>
      </c>
      <c r="P688" t="s">
        <v>4694</v>
      </c>
      <c r="Q688">
        <v>12</v>
      </c>
    </row>
    <row r="689" spans="1:17" x14ac:dyDescent="0.3">
      <c r="A689" t="s">
        <v>4226</v>
      </c>
      <c r="B689" t="s">
        <v>5171</v>
      </c>
      <c r="C689">
        <v>30.114999999999998</v>
      </c>
      <c r="D689">
        <v>4.38</v>
      </c>
      <c r="E689" t="s">
        <v>4716</v>
      </c>
      <c r="F689" t="s">
        <v>4717</v>
      </c>
      <c r="G689" t="s">
        <v>4716</v>
      </c>
      <c r="H689" t="s">
        <v>4718</v>
      </c>
      <c r="I689" t="s">
        <v>4716</v>
      </c>
      <c r="J689" t="s">
        <v>4745</v>
      </c>
      <c r="K689" t="s">
        <v>4769</v>
      </c>
      <c r="L689" t="s">
        <v>6006</v>
      </c>
      <c r="M689">
        <v>2203.4699999999998</v>
      </c>
      <c r="N689" t="s">
        <v>4681</v>
      </c>
      <c r="O689" t="s">
        <v>4681</v>
      </c>
      <c r="P689" t="s">
        <v>4694</v>
      </c>
      <c r="Q689">
        <v>6</v>
      </c>
    </row>
    <row r="690" spans="1:17" x14ac:dyDescent="0.3">
      <c r="A690" t="s">
        <v>4224</v>
      </c>
      <c r="B690" t="s">
        <v>6007</v>
      </c>
      <c r="C690">
        <v>30.305</v>
      </c>
      <c r="D690">
        <v>5.08</v>
      </c>
      <c r="E690" t="s">
        <v>4716</v>
      </c>
      <c r="F690" t="s">
        <v>4717</v>
      </c>
      <c r="G690" t="s">
        <v>4716</v>
      </c>
      <c r="H690" t="s">
        <v>4718</v>
      </c>
      <c r="I690" t="s">
        <v>4716</v>
      </c>
      <c r="J690" t="s">
        <v>4745</v>
      </c>
      <c r="K690" t="s">
        <v>4769</v>
      </c>
      <c r="L690" t="s">
        <v>6008</v>
      </c>
      <c r="M690">
        <v>2203.7399999999998</v>
      </c>
      <c r="N690" t="s">
        <v>4681</v>
      </c>
      <c r="O690" t="s">
        <v>4681</v>
      </c>
      <c r="P690" t="s">
        <v>4694</v>
      </c>
      <c r="Q690">
        <v>28</v>
      </c>
    </row>
    <row r="691" spans="1:17" x14ac:dyDescent="0.3">
      <c r="A691" t="s">
        <v>4222</v>
      </c>
      <c r="B691" t="s">
        <v>6009</v>
      </c>
      <c r="C691">
        <v>31.92</v>
      </c>
      <c r="D691">
        <v>5.04</v>
      </c>
      <c r="E691" t="s">
        <v>4716</v>
      </c>
      <c r="F691" t="s">
        <v>4717</v>
      </c>
      <c r="G691" t="s">
        <v>4716</v>
      </c>
      <c r="H691" t="s">
        <v>4718</v>
      </c>
      <c r="I691" t="s">
        <v>4716</v>
      </c>
      <c r="J691" t="s">
        <v>4745</v>
      </c>
      <c r="K691" t="s">
        <v>4769</v>
      </c>
      <c r="L691" t="s">
        <v>6010</v>
      </c>
      <c r="M691">
        <v>2205.98</v>
      </c>
      <c r="N691" t="s">
        <v>4681</v>
      </c>
      <c r="O691" t="s">
        <v>4689</v>
      </c>
      <c r="P691" t="s">
        <v>4694</v>
      </c>
      <c r="Q691">
        <v>13</v>
      </c>
    </row>
    <row r="692" spans="1:17" x14ac:dyDescent="0.3">
      <c r="A692" t="s">
        <v>4220</v>
      </c>
      <c r="B692" t="s">
        <v>6011</v>
      </c>
      <c r="C692">
        <v>33.155000000000001</v>
      </c>
      <c r="D692">
        <v>4.5999999999999996</v>
      </c>
      <c r="E692" t="s">
        <v>4716</v>
      </c>
      <c r="F692" t="s">
        <v>4717</v>
      </c>
      <c r="G692" t="s">
        <v>4716</v>
      </c>
      <c r="H692" t="s">
        <v>4718</v>
      </c>
      <c r="I692" t="s">
        <v>4716</v>
      </c>
      <c r="J692" t="s">
        <v>4745</v>
      </c>
      <c r="K692" t="s">
        <v>4769</v>
      </c>
      <c r="L692" t="s">
        <v>6006</v>
      </c>
      <c r="M692">
        <v>2207.6999999999998</v>
      </c>
      <c r="N692" t="s">
        <v>4681</v>
      </c>
      <c r="O692" t="s">
        <v>4681</v>
      </c>
      <c r="P692" t="s">
        <v>4694</v>
      </c>
      <c r="Q692">
        <v>6</v>
      </c>
    </row>
    <row r="693" spans="1:17" x14ac:dyDescent="0.3">
      <c r="A693" t="s">
        <v>4218</v>
      </c>
      <c r="B693" t="s">
        <v>6012</v>
      </c>
      <c r="C693">
        <v>35.625</v>
      </c>
      <c r="D693">
        <v>6.21</v>
      </c>
      <c r="E693" t="s">
        <v>4716</v>
      </c>
      <c r="F693" t="s">
        <v>4717</v>
      </c>
      <c r="G693" t="s">
        <v>4716</v>
      </c>
      <c r="H693" t="s">
        <v>4718</v>
      </c>
      <c r="I693" t="s">
        <v>4716</v>
      </c>
      <c r="J693" t="s">
        <v>4745</v>
      </c>
      <c r="K693" t="s">
        <v>4766</v>
      </c>
      <c r="L693" t="s">
        <v>5827</v>
      </c>
      <c r="M693">
        <v>2211.13</v>
      </c>
      <c r="N693" t="s">
        <v>4681</v>
      </c>
      <c r="O693" t="s">
        <v>4681</v>
      </c>
      <c r="P693" t="s">
        <v>4694</v>
      </c>
      <c r="Q693">
        <v>27</v>
      </c>
    </row>
    <row r="694" spans="1:17" x14ac:dyDescent="0.3">
      <c r="A694" t="s">
        <v>4214</v>
      </c>
      <c r="B694" t="s">
        <v>6013</v>
      </c>
      <c r="C694">
        <v>40.185000000000002</v>
      </c>
      <c r="D694">
        <v>4.66</v>
      </c>
      <c r="E694" t="s">
        <v>4716</v>
      </c>
      <c r="F694" t="s">
        <v>4717</v>
      </c>
      <c r="G694" t="s">
        <v>4716</v>
      </c>
      <c r="H694" t="s">
        <v>4718</v>
      </c>
      <c r="I694" t="s">
        <v>4716</v>
      </c>
      <c r="J694" t="s">
        <v>4745</v>
      </c>
      <c r="K694" t="s">
        <v>4769</v>
      </c>
      <c r="L694" t="s">
        <v>4816</v>
      </c>
      <c r="M694">
        <v>2217.4699999999998</v>
      </c>
      <c r="N694" t="s">
        <v>4681</v>
      </c>
      <c r="O694" t="s">
        <v>4690</v>
      </c>
      <c r="P694" t="s">
        <v>4694</v>
      </c>
      <c r="Q694">
        <v>13</v>
      </c>
    </row>
    <row r="695" spans="1:17" x14ac:dyDescent="0.3">
      <c r="A695" t="s">
        <v>4212</v>
      </c>
      <c r="B695" t="s">
        <v>6014</v>
      </c>
      <c r="C695">
        <v>40.28</v>
      </c>
      <c r="D695">
        <v>6.11</v>
      </c>
      <c r="E695" t="s">
        <v>4716</v>
      </c>
      <c r="F695" t="s">
        <v>4717</v>
      </c>
      <c r="G695" t="s">
        <v>4716</v>
      </c>
      <c r="H695" t="s">
        <v>4718</v>
      </c>
      <c r="I695" t="s">
        <v>4716</v>
      </c>
      <c r="J695" t="s">
        <v>4745</v>
      </c>
      <c r="K695" t="s">
        <v>4766</v>
      </c>
      <c r="L695" t="s">
        <v>6015</v>
      </c>
      <c r="M695">
        <v>2217.6</v>
      </c>
      <c r="N695" t="s">
        <v>4681</v>
      </c>
      <c r="O695" t="s">
        <v>4690</v>
      </c>
      <c r="P695" t="s">
        <v>4694</v>
      </c>
      <c r="Q695">
        <v>25</v>
      </c>
    </row>
    <row r="696" spans="1:17" x14ac:dyDescent="0.3">
      <c r="A696" t="s">
        <v>4170</v>
      </c>
      <c r="B696" t="s">
        <v>6016</v>
      </c>
      <c r="C696">
        <v>28.785</v>
      </c>
      <c r="D696">
        <v>8.82</v>
      </c>
      <c r="E696" t="s">
        <v>4716</v>
      </c>
      <c r="F696" t="s">
        <v>4716</v>
      </c>
      <c r="G696" t="s">
        <v>4716</v>
      </c>
      <c r="H696" t="s">
        <v>4774</v>
      </c>
      <c r="I696" t="s">
        <v>4716</v>
      </c>
      <c r="J696" t="s">
        <v>4746</v>
      </c>
      <c r="K696" t="s">
        <v>4775</v>
      </c>
      <c r="L696" t="s">
        <v>6017</v>
      </c>
      <c r="M696">
        <v>2457.21</v>
      </c>
      <c r="N696" t="s">
        <v>4681</v>
      </c>
      <c r="O696" t="s">
        <v>4690</v>
      </c>
      <c r="P696" t="s">
        <v>4694</v>
      </c>
      <c r="Q696">
        <v>29</v>
      </c>
    </row>
    <row r="697" spans="1:17" x14ac:dyDescent="0.3">
      <c r="A697" t="s">
        <v>4166</v>
      </c>
      <c r="B697" t="s">
        <v>6018</v>
      </c>
      <c r="C697">
        <v>30.59</v>
      </c>
      <c r="D697">
        <v>11.62</v>
      </c>
      <c r="E697" t="s">
        <v>4716</v>
      </c>
      <c r="F697" t="s">
        <v>4716</v>
      </c>
      <c r="G697" t="s">
        <v>4716</v>
      </c>
      <c r="H697" t="s">
        <v>4774</v>
      </c>
      <c r="I697" t="s">
        <v>4716</v>
      </c>
      <c r="J697" t="s">
        <v>4745</v>
      </c>
      <c r="K697" t="s">
        <v>4775</v>
      </c>
      <c r="L697" t="s">
        <v>6019</v>
      </c>
      <c r="M697">
        <v>2459.7199999999998</v>
      </c>
      <c r="N697" t="s">
        <v>4681</v>
      </c>
      <c r="O697" t="s">
        <v>4681</v>
      </c>
      <c r="P697" t="s">
        <v>4694</v>
      </c>
      <c r="Q697">
        <v>11</v>
      </c>
    </row>
    <row r="698" spans="1:17" x14ac:dyDescent="0.3">
      <c r="A698" t="s">
        <v>4130</v>
      </c>
      <c r="B698" t="s">
        <v>6020</v>
      </c>
      <c r="C698">
        <v>22.135000000000002</v>
      </c>
      <c r="D698">
        <v>4.46</v>
      </c>
      <c r="E698" t="s">
        <v>4717</v>
      </c>
      <c r="F698" t="s">
        <v>4716</v>
      </c>
      <c r="G698" t="s">
        <v>4716</v>
      </c>
      <c r="H698" t="s">
        <v>4774</v>
      </c>
      <c r="I698" t="s">
        <v>4716</v>
      </c>
      <c r="J698" t="s">
        <v>4744</v>
      </c>
      <c r="K698" t="s">
        <v>4769</v>
      </c>
      <c r="L698" t="s">
        <v>6021</v>
      </c>
      <c r="M698">
        <v>2585.85</v>
      </c>
      <c r="N698" t="s">
        <v>4681</v>
      </c>
      <c r="O698" t="s">
        <v>4681</v>
      </c>
      <c r="P698" t="s">
        <v>4694</v>
      </c>
      <c r="Q698">
        <v>28</v>
      </c>
    </row>
    <row r="699" spans="1:17" x14ac:dyDescent="0.3">
      <c r="A699" t="s">
        <v>4094</v>
      </c>
      <c r="B699" t="s">
        <v>5053</v>
      </c>
      <c r="C699">
        <v>23.18</v>
      </c>
      <c r="D699">
        <v>4.24</v>
      </c>
      <c r="E699" t="s">
        <v>4716</v>
      </c>
      <c r="F699" t="s">
        <v>4717</v>
      </c>
      <c r="G699" t="s">
        <v>4716</v>
      </c>
      <c r="H699" t="s">
        <v>4718</v>
      </c>
      <c r="I699" t="s">
        <v>4716</v>
      </c>
      <c r="J699" t="s">
        <v>4744</v>
      </c>
      <c r="K699" t="s">
        <v>4769</v>
      </c>
      <c r="L699" t="s">
        <v>6022</v>
      </c>
      <c r="M699">
        <v>2731.91</v>
      </c>
      <c r="N699" t="s">
        <v>4681</v>
      </c>
      <c r="O699" t="s">
        <v>4689</v>
      </c>
      <c r="P699" t="s">
        <v>4694</v>
      </c>
      <c r="Q699">
        <v>17</v>
      </c>
    </row>
    <row r="700" spans="1:17" x14ac:dyDescent="0.3">
      <c r="A700" t="s">
        <v>4092</v>
      </c>
      <c r="B700" t="s">
        <v>6023</v>
      </c>
      <c r="C700">
        <v>30.4</v>
      </c>
      <c r="D700">
        <v>5.56</v>
      </c>
      <c r="E700" t="s">
        <v>4717</v>
      </c>
      <c r="F700" t="s">
        <v>4717</v>
      </c>
      <c r="G700" t="s">
        <v>4716</v>
      </c>
      <c r="H700" t="s">
        <v>4718</v>
      </c>
      <c r="I700" t="s">
        <v>4716</v>
      </c>
      <c r="J700" t="s">
        <v>4745</v>
      </c>
      <c r="K700" t="s">
        <v>4769</v>
      </c>
      <c r="L700" t="s">
        <v>6024</v>
      </c>
      <c r="M700">
        <v>2741.95</v>
      </c>
      <c r="N700" t="s">
        <v>4681</v>
      </c>
      <c r="O700" t="s">
        <v>4689</v>
      </c>
      <c r="P700" t="s">
        <v>4694</v>
      </c>
      <c r="Q700">
        <v>3</v>
      </c>
    </row>
    <row r="701" spans="1:17" x14ac:dyDescent="0.3">
      <c r="A701" t="s">
        <v>4090</v>
      </c>
      <c r="B701" t="s">
        <v>6025</v>
      </c>
      <c r="C701">
        <v>39.805</v>
      </c>
      <c r="D701">
        <v>4.38</v>
      </c>
      <c r="E701" t="s">
        <v>4716</v>
      </c>
      <c r="F701" t="s">
        <v>4717</v>
      </c>
      <c r="G701" t="s">
        <v>4716</v>
      </c>
      <c r="H701" t="s">
        <v>4718</v>
      </c>
      <c r="I701" t="s">
        <v>4716</v>
      </c>
      <c r="J701" t="s">
        <v>4745</v>
      </c>
      <c r="K701" t="s">
        <v>4769</v>
      </c>
      <c r="L701" t="s">
        <v>6026</v>
      </c>
      <c r="M701">
        <v>2755.02</v>
      </c>
      <c r="N701" t="s">
        <v>4681</v>
      </c>
      <c r="O701" t="s">
        <v>4690</v>
      </c>
      <c r="P701" t="s">
        <v>4694</v>
      </c>
      <c r="Q701">
        <v>11</v>
      </c>
    </row>
    <row r="702" spans="1:17" x14ac:dyDescent="0.3">
      <c r="A702" t="s">
        <v>4060</v>
      </c>
      <c r="B702" t="s">
        <v>6027</v>
      </c>
      <c r="C702">
        <v>34.865000000000002</v>
      </c>
      <c r="D702">
        <v>4.8</v>
      </c>
      <c r="E702" t="s">
        <v>4716</v>
      </c>
      <c r="F702" t="s">
        <v>4716</v>
      </c>
      <c r="G702" t="s">
        <v>4716</v>
      </c>
      <c r="H702" t="s">
        <v>4774</v>
      </c>
      <c r="I702" t="s">
        <v>4716</v>
      </c>
      <c r="J702" t="s">
        <v>4745</v>
      </c>
      <c r="K702" t="s">
        <v>4769</v>
      </c>
      <c r="L702" t="s">
        <v>6028</v>
      </c>
      <c r="M702">
        <v>2899.49</v>
      </c>
      <c r="N702" t="s">
        <v>4681</v>
      </c>
      <c r="O702" t="s">
        <v>4681</v>
      </c>
      <c r="P702" t="s">
        <v>4694</v>
      </c>
      <c r="Q702">
        <v>1</v>
      </c>
    </row>
    <row r="703" spans="1:17" x14ac:dyDescent="0.3">
      <c r="A703" t="s">
        <v>4036</v>
      </c>
      <c r="B703" t="s">
        <v>5220</v>
      </c>
      <c r="C703">
        <v>25.27</v>
      </c>
      <c r="D703">
        <v>5.83</v>
      </c>
      <c r="E703" t="s">
        <v>4716</v>
      </c>
      <c r="F703" t="s">
        <v>4716</v>
      </c>
      <c r="G703" t="s">
        <v>4716</v>
      </c>
      <c r="H703" t="s">
        <v>4718</v>
      </c>
      <c r="I703" t="s">
        <v>4716</v>
      </c>
      <c r="J703" t="s">
        <v>4746</v>
      </c>
      <c r="K703" t="s">
        <v>4766</v>
      </c>
      <c r="L703" t="s">
        <v>6029</v>
      </c>
      <c r="M703">
        <v>3044.21</v>
      </c>
      <c r="N703" t="s">
        <v>4681</v>
      </c>
      <c r="O703" t="s">
        <v>4689</v>
      </c>
      <c r="P703" t="s">
        <v>4694</v>
      </c>
      <c r="Q703">
        <v>15</v>
      </c>
    </row>
    <row r="704" spans="1:17" x14ac:dyDescent="0.3">
      <c r="A704" t="s">
        <v>3996</v>
      </c>
      <c r="B704" t="s">
        <v>6030</v>
      </c>
      <c r="C704">
        <v>23.465</v>
      </c>
      <c r="D704">
        <v>6.26</v>
      </c>
      <c r="E704" t="s">
        <v>4717</v>
      </c>
      <c r="F704" t="s">
        <v>4716</v>
      </c>
      <c r="G704" t="s">
        <v>4719</v>
      </c>
      <c r="H704" t="s">
        <v>4718</v>
      </c>
      <c r="I704" t="s">
        <v>4716</v>
      </c>
      <c r="J704" t="s">
        <v>4744</v>
      </c>
      <c r="K704" t="s">
        <v>4766</v>
      </c>
      <c r="L704" t="s">
        <v>6031</v>
      </c>
      <c r="M704">
        <v>3206.49</v>
      </c>
      <c r="N704" t="s">
        <v>4681</v>
      </c>
      <c r="O704" t="s">
        <v>4689</v>
      </c>
      <c r="P704" t="s">
        <v>4694</v>
      </c>
      <c r="Q704">
        <v>5</v>
      </c>
    </row>
    <row r="705" spans="1:17" x14ac:dyDescent="0.3">
      <c r="A705" t="s">
        <v>3992</v>
      </c>
      <c r="B705" t="s">
        <v>6032</v>
      </c>
      <c r="C705">
        <v>28.594999999999999</v>
      </c>
      <c r="D705">
        <v>4.1399999999999997</v>
      </c>
      <c r="E705" t="s">
        <v>4717</v>
      </c>
      <c r="F705" t="s">
        <v>4716</v>
      </c>
      <c r="G705" t="s">
        <v>4719</v>
      </c>
      <c r="H705" t="s">
        <v>4718</v>
      </c>
      <c r="I705" t="s">
        <v>4716</v>
      </c>
      <c r="J705" t="s">
        <v>4746</v>
      </c>
      <c r="K705" t="s">
        <v>4769</v>
      </c>
      <c r="L705" t="s">
        <v>6033</v>
      </c>
      <c r="M705">
        <v>3213.62</v>
      </c>
      <c r="N705" t="s">
        <v>4681</v>
      </c>
      <c r="O705" t="s">
        <v>4681</v>
      </c>
      <c r="P705" t="s">
        <v>4694</v>
      </c>
      <c r="Q705">
        <v>6</v>
      </c>
    </row>
    <row r="706" spans="1:17" x14ac:dyDescent="0.3">
      <c r="A706" t="s">
        <v>3958</v>
      </c>
      <c r="B706" t="s">
        <v>6034</v>
      </c>
      <c r="C706">
        <v>28.785</v>
      </c>
      <c r="D706">
        <v>4.3099999999999996</v>
      </c>
      <c r="E706" t="s">
        <v>4717</v>
      </c>
      <c r="F706" t="s">
        <v>4716</v>
      </c>
      <c r="G706" t="s">
        <v>4716</v>
      </c>
      <c r="H706" t="s">
        <v>4774</v>
      </c>
      <c r="I706" t="s">
        <v>4716</v>
      </c>
      <c r="J706" t="s">
        <v>4746</v>
      </c>
      <c r="K706" t="s">
        <v>4769</v>
      </c>
      <c r="L706" t="s">
        <v>6035</v>
      </c>
      <c r="M706">
        <v>3385.4</v>
      </c>
      <c r="N706" t="s">
        <v>4681</v>
      </c>
      <c r="O706" t="s">
        <v>4681</v>
      </c>
      <c r="P706" t="s">
        <v>4694</v>
      </c>
      <c r="Q706">
        <v>13</v>
      </c>
    </row>
    <row r="707" spans="1:17" x14ac:dyDescent="0.3">
      <c r="A707" t="s">
        <v>3918</v>
      </c>
      <c r="B707" t="s">
        <v>5987</v>
      </c>
      <c r="C707">
        <v>25.175000000000001</v>
      </c>
      <c r="D707">
        <v>5.21</v>
      </c>
      <c r="E707" t="s">
        <v>4717</v>
      </c>
      <c r="F707" t="s">
        <v>4716</v>
      </c>
      <c r="G707" t="s">
        <v>4716</v>
      </c>
      <c r="H707" t="s">
        <v>4718</v>
      </c>
      <c r="I707" t="s">
        <v>4716</v>
      </c>
      <c r="J707" t="s">
        <v>4746</v>
      </c>
      <c r="K707" t="s">
        <v>4769</v>
      </c>
      <c r="L707" t="s">
        <v>6036</v>
      </c>
      <c r="M707">
        <v>3558.62</v>
      </c>
      <c r="N707" t="s">
        <v>4681</v>
      </c>
      <c r="O707" t="s">
        <v>4689</v>
      </c>
      <c r="P707" t="s">
        <v>4694</v>
      </c>
      <c r="Q707">
        <v>9</v>
      </c>
    </row>
    <row r="708" spans="1:17" x14ac:dyDescent="0.3">
      <c r="A708" t="s">
        <v>3870</v>
      </c>
      <c r="B708" t="s">
        <v>6037</v>
      </c>
      <c r="C708">
        <v>17.29</v>
      </c>
      <c r="D708">
        <v>4.9800000000000004</v>
      </c>
      <c r="E708" t="s">
        <v>4716</v>
      </c>
      <c r="F708" t="s">
        <v>4716</v>
      </c>
      <c r="G708" t="s">
        <v>4716</v>
      </c>
      <c r="H708" t="s">
        <v>4774</v>
      </c>
      <c r="I708" t="s">
        <v>4716</v>
      </c>
      <c r="J708" t="s">
        <v>4747</v>
      </c>
      <c r="K708" t="s">
        <v>4769</v>
      </c>
      <c r="L708" t="s">
        <v>6038</v>
      </c>
      <c r="M708">
        <v>3732.63</v>
      </c>
      <c r="N708" t="s">
        <v>4681</v>
      </c>
      <c r="O708" t="s">
        <v>4689</v>
      </c>
      <c r="P708" t="s">
        <v>4694</v>
      </c>
      <c r="Q708">
        <v>22</v>
      </c>
    </row>
    <row r="709" spans="1:17" x14ac:dyDescent="0.3">
      <c r="A709" t="s">
        <v>3816</v>
      </c>
      <c r="B709" t="s">
        <v>6039</v>
      </c>
      <c r="C709">
        <v>31.16</v>
      </c>
      <c r="D709">
        <v>4.49</v>
      </c>
      <c r="E709" t="s">
        <v>4716</v>
      </c>
      <c r="F709" t="s">
        <v>4716</v>
      </c>
      <c r="G709" t="s">
        <v>4719</v>
      </c>
      <c r="H709" t="s">
        <v>4718</v>
      </c>
      <c r="I709" t="s">
        <v>4716</v>
      </c>
      <c r="J709" t="s">
        <v>4745</v>
      </c>
      <c r="K709" t="s">
        <v>4769</v>
      </c>
      <c r="L709" t="s">
        <v>6040</v>
      </c>
      <c r="M709">
        <v>3943.6</v>
      </c>
      <c r="N709" t="s">
        <v>4681</v>
      </c>
      <c r="O709" t="s">
        <v>4689</v>
      </c>
      <c r="P709" t="s">
        <v>4694</v>
      </c>
      <c r="Q709">
        <v>29</v>
      </c>
    </row>
    <row r="710" spans="1:17" x14ac:dyDescent="0.3">
      <c r="A710" t="s">
        <v>3768</v>
      </c>
      <c r="B710" t="s">
        <v>6041</v>
      </c>
      <c r="C710">
        <v>27.93</v>
      </c>
      <c r="D710">
        <v>5.59</v>
      </c>
      <c r="E710" t="s">
        <v>4716</v>
      </c>
      <c r="F710" t="s">
        <v>4716</v>
      </c>
      <c r="G710" t="s">
        <v>4716</v>
      </c>
      <c r="H710" t="s">
        <v>4718</v>
      </c>
      <c r="I710" t="s">
        <v>4716</v>
      </c>
      <c r="J710" t="s">
        <v>4746</v>
      </c>
      <c r="K710" t="s">
        <v>4769</v>
      </c>
      <c r="L710" t="s">
        <v>5649</v>
      </c>
      <c r="M710">
        <v>4137.5200000000004</v>
      </c>
      <c r="N710" t="s">
        <v>4681</v>
      </c>
      <c r="O710" t="s">
        <v>4689</v>
      </c>
      <c r="P710" t="s">
        <v>4694</v>
      </c>
      <c r="Q710">
        <v>18</v>
      </c>
    </row>
    <row r="711" spans="1:17" x14ac:dyDescent="0.3">
      <c r="A711" t="s">
        <v>3726</v>
      </c>
      <c r="B711" t="s">
        <v>6042</v>
      </c>
      <c r="C711">
        <v>31.065000000000001</v>
      </c>
      <c r="D711">
        <v>4.2300000000000004</v>
      </c>
      <c r="E711" t="s">
        <v>4716</v>
      </c>
      <c r="F711" t="s">
        <v>4716</v>
      </c>
      <c r="G711" t="s">
        <v>4716</v>
      </c>
      <c r="H711" t="s">
        <v>4774</v>
      </c>
      <c r="I711" t="s">
        <v>4716</v>
      </c>
      <c r="J711" t="s">
        <v>4745</v>
      </c>
      <c r="K711" t="s">
        <v>4769</v>
      </c>
      <c r="L711" t="s">
        <v>6043</v>
      </c>
      <c r="M711">
        <v>4347.0200000000004</v>
      </c>
      <c r="N711" t="s">
        <v>4681</v>
      </c>
      <c r="O711" t="s">
        <v>4690</v>
      </c>
      <c r="P711" t="s">
        <v>4694</v>
      </c>
      <c r="Q711">
        <v>1</v>
      </c>
    </row>
    <row r="712" spans="1:17" x14ac:dyDescent="0.3">
      <c r="A712" t="s">
        <v>3658</v>
      </c>
      <c r="B712" t="s">
        <v>5469</v>
      </c>
      <c r="C712">
        <v>20.52</v>
      </c>
      <c r="D712">
        <v>4.83</v>
      </c>
      <c r="E712" t="s">
        <v>4716</v>
      </c>
      <c r="F712" t="s">
        <v>4716</v>
      </c>
      <c r="G712" t="s">
        <v>4716</v>
      </c>
      <c r="H712" t="s">
        <v>4774</v>
      </c>
      <c r="I712" t="s">
        <v>4716</v>
      </c>
      <c r="J712" t="s">
        <v>4744</v>
      </c>
      <c r="K712" t="s">
        <v>4769</v>
      </c>
      <c r="L712" t="s">
        <v>6044</v>
      </c>
      <c r="M712">
        <v>4544.2299999999996</v>
      </c>
      <c r="N712" t="s">
        <v>4681</v>
      </c>
      <c r="O712" t="s">
        <v>4690</v>
      </c>
      <c r="P712" t="s">
        <v>4694</v>
      </c>
      <c r="Q712">
        <v>17</v>
      </c>
    </row>
    <row r="713" spans="1:17" x14ac:dyDescent="0.3">
      <c r="A713" t="s">
        <v>3534</v>
      </c>
      <c r="B713" t="s">
        <v>6045</v>
      </c>
      <c r="C713">
        <v>23.56</v>
      </c>
      <c r="D713">
        <v>5.45</v>
      </c>
      <c r="E713" t="s">
        <v>4717</v>
      </c>
      <c r="F713" t="s">
        <v>4716</v>
      </c>
      <c r="G713" t="s">
        <v>4716</v>
      </c>
      <c r="H713" t="s">
        <v>4718</v>
      </c>
      <c r="I713" t="s">
        <v>4716</v>
      </c>
      <c r="J713" t="s">
        <v>4744</v>
      </c>
      <c r="K713" t="s">
        <v>4769</v>
      </c>
      <c r="L713" t="s">
        <v>6046</v>
      </c>
      <c r="M713">
        <v>4992.38</v>
      </c>
      <c r="N713" t="s">
        <v>4681</v>
      </c>
      <c r="O713" t="s">
        <v>4689</v>
      </c>
      <c r="P713" t="s">
        <v>4694</v>
      </c>
      <c r="Q713">
        <v>24</v>
      </c>
    </row>
    <row r="714" spans="1:17" x14ac:dyDescent="0.3">
      <c r="A714" t="s">
        <v>3468</v>
      </c>
      <c r="B714" t="s">
        <v>6047</v>
      </c>
      <c r="C714">
        <v>26.125</v>
      </c>
      <c r="D714">
        <v>5.55</v>
      </c>
      <c r="E714" t="s">
        <v>4716</v>
      </c>
      <c r="F714" t="s">
        <v>4716</v>
      </c>
      <c r="G714" t="s">
        <v>4716</v>
      </c>
      <c r="H714" t="s">
        <v>4718</v>
      </c>
      <c r="I714" t="s">
        <v>4716</v>
      </c>
      <c r="J714" t="s">
        <v>4746</v>
      </c>
      <c r="K714" t="s">
        <v>4769</v>
      </c>
      <c r="L714" t="s">
        <v>6048</v>
      </c>
      <c r="M714">
        <v>5227.99</v>
      </c>
      <c r="N714" t="s">
        <v>4681</v>
      </c>
      <c r="O714" t="s">
        <v>4690</v>
      </c>
      <c r="P714" t="s">
        <v>4694</v>
      </c>
      <c r="Q714">
        <v>29</v>
      </c>
    </row>
    <row r="715" spans="1:17" x14ac:dyDescent="0.3">
      <c r="A715" t="s">
        <v>3396</v>
      </c>
      <c r="B715" t="s">
        <v>5934</v>
      </c>
      <c r="C715">
        <v>19.855</v>
      </c>
      <c r="D715">
        <v>6.64</v>
      </c>
      <c r="E715" t="s">
        <v>4717</v>
      </c>
      <c r="F715" t="s">
        <v>4716</v>
      </c>
      <c r="G715" t="s">
        <v>4716</v>
      </c>
      <c r="H715" t="s">
        <v>4718</v>
      </c>
      <c r="I715" t="s">
        <v>4716</v>
      </c>
      <c r="J715" t="s">
        <v>4744</v>
      </c>
      <c r="K715" t="s">
        <v>4775</v>
      </c>
      <c r="L715" t="s">
        <v>6049</v>
      </c>
      <c r="M715">
        <v>5458.05</v>
      </c>
      <c r="N715" t="s">
        <v>4681</v>
      </c>
      <c r="O715" t="s">
        <v>4681</v>
      </c>
      <c r="P715" t="s">
        <v>4694</v>
      </c>
      <c r="Q715">
        <v>25</v>
      </c>
    </row>
    <row r="716" spans="1:17" x14ac:dyDescent="0.3">
      <c r="A716" t="s">
        <v>3392</v>
      </c>
      <c r="B716" t="s">
        <v>6050</v>
      </c>
      <c r="C716">
        <v>27.74</v>
      </c>
      <c r="D716">
        <v>7.32</v>
      </c>
      <c r="E716" t="s">
        <v>4717</v>
      </c>
      <c r="F716" t="s">
        <v>4716</v>
      </c>
      <c r="G716" t="s">
        <v>4716</v>
      </c>
      <c r="H716" t="s">
        <v>4718</v>
      </c>
      <c r="I716" t="s">
        <v>4716</v>
      </c>
      <c r="J716" t="s">
        <v>4746</v>
      </c>
      <c r="K716" t="s">
        <v>4775</v>
      </c>
      <c r="L716" t="s">
        <v>6051</v>
      </c>
      <c r="M716">
        <v>5469.01</v>
      </c>
      <c r="N716" t="s">
        <v>4681</v>
      </c>
      <c r="O716" t="s">
        <v>4681</v>
      </c>
      <c r="P716" t="s">
        <v>4694</v>
      </c>
      <c r="Q716">
        <v>2</v>
      </c>
    </row>
    <row r="717" spans="1:17" x14ac:dyDescent="0.3">
      <c r="A717" t="s">
        <v>2970</v>
      </c>
      <c r="B717" t="s">
        <v>6052</v>
      </c>
      <c r="C717">
        <v>32.869999999999997</v>
      </c>
      <c r="D717">
        <v>5.33</v>
      </c>
      <c r="E717" t="s">
        <v>4716</v>
      </c>
      <c r="F717" t="s">
        <v>4716</v>
      </c>
      <c r="G717" t="s">
        <v>4716</v>
      </c>
      <c r="H717" t="s">
        <v>4774</v>
      </c>
      <c r="I717" t="s">
        <v>4716</v>
      </c>
      <c r="J717" t="s">
        <v>4745</v>
      </c>
      <c r="K717" t="s">
        <v>4769</v>
      </c>
      <c r="L717" t="s">
        <v>5912</v>
      </c>
      <c r="M717">
        <v>7050.02</v>
      </c>
      <c r="N717" t="s">
        <v>4681</v>
      </c>
      <c r="O717" t="s">
        <v>4690</v>
      </c>
      <c r="P717" t="s">
        <v>4694</v>
      </c>
      <c r="Q717">
        <v>21</v>
      </c>
    </row>
    <row r="718" spans="1:17" x14ac:dyDescent="0.3">
      <c r="A718" t="s">
        <v>2888</v>
      </c>
      <c r="B718" t="s">
        <v>4916</v>
      </c>
      <c r="C718">
        <v>29.164999999999999</v>
      </c>
      <c r="D718">
        <v>4.87</v>
      </c>
      <c r="E718" t="s">
        <v>4716</v>
      </c>
      <c r="F718" t="s">
        <v>4717</v>
      </c>
      <c r="G718" t="s">
        <v>4716</v>
      </c>
      <c r="H718" t="s">
        <v>4718</v>
      </c>
      <c r="I718" t="s">
        <v>4716</v>
      </c>
      <c r="J718" t="s">
        <v>4746</v>
      </c>
      <c r="K718" t="s">
        <v>4769</v>
      </c>
      <c r="L718" t="s">
        <v>6053</v>
      </c>
      <c r="M718">
        <v>7323.73</v>
      </c>
      <c r="N718" t="s">
        <v>4681</v>
      </c>
      <c r="O718" t="s">
        <v>4681</v>
      </c>
      <c r="P718" t="s">
        <v>4694</v>
      </c>
      <c r="Q718">
        <v>15</v>
      </c>
    </row>
    <row r="719" spans="1:17" x14ac:dyDescent="0.3">
      <c r="A719" t="s">
        <v>2886</v>
      </c>
      <c r="B719" t="s">
        <v>5025</v>
      </c>
      <c r="C719">
        <v>25.08</v>
      </c>
      <c r="D719">
        <v>5.8</v>
      </c>
      <c r="E719" t="s">
        <v>4716</v>
      </c>
      <c r="F719" t="s">
        <v>4716</v>
      </c>
      <c r="G719" t="s">
        <v>4719</v>
      </c>
      <c r="H719" t="s">
        <v>4718</v>
      </c>
      <c r="I719" t="s">
        <v>4716</v>
      </c>
      <c r="J719" t="s">
        <v>4746</v>
      </c>
      <c r="K719" t="s">
        <v>4766</v>
      </c>
      <c r="L719" t="s">
        <v>6054</v>
      </c>
      <c r="M719">
        <v>7325.05</v>
      </c>
      <c r="N719" t="s">
        <v>4681</v>
      </c>
      <c r="O719" t="s">
        <v>4689</v>
      </c>
      <c r="P719" t="s">
        <v>4694</v>
      </c>
      <c r="Q719">
        <v>19</v>
      </c>
    </row>
    <row r="720" spans="1:17" x14ac:dyDescent="0.3">
      <c r="A720" t="s">
        <v>2734</v>
      </c>
      <c r="B720" t="s">
        <v>6055</v>
      </c>
      <c r="C720">
        <v>38.284999999999997</v>
      </c>
      <c r="D720">
        <v>5.41</v>
      </c>
      <c r="E720" t="s">
        <v>4716</v>
      </c>
      <c r="F720" t="s">
        <v>4716</v>
      </c>
      <c r="G720" t="s">
        <v>4716</v>
      </c>
      <c r="H720" t="s">
        <v>4774</v>
      </c>
      <c r="I720" t="s">
        <v>4716</v>
      </c>
      <c r="J720" t="s">
        <v>4745</v>
      </c>
      <c r="K720" t="s">
        <v>4769</v>
      </c>
      <c r="L720" t="s">
        <v>6056</v>
      </c>
      <c r="M720">
        <v>7935.29</v>
      </c>
      <c r="N720" t="s">
        <v>4681</v>
      </c>
      <c r="O720" t="s">
        <v>4690</v>
      </c>
      <c r="P720" t="s">
        <v>4694</v>
      </c>
      <c r="Q720">
        <v>20</v>
      </c>
    </row>
    <row r="721" spans="1:17" x14ac:dyDescent="0.3">
      <c r="A721" t="s">
        <v>2578</v>
      </c>
      <c r="B721" t="s">
        <v>6057</v>
      </c>
      <c r="C721">
        <v>24.32</v>
      </c>
      <c r="D721">
        <v>11.56</v>
      </c>
      <c r="E721" t="s">
        <v>4717</v>
      </c>
      <c r="F721" t="s">
        <v>4716</v>
      </c>
      <c r="G721" t="s">
        <v>4716</v>
      </c>
      <c r="H721" t="s">
        <v>4718</v>
      </c>
      <c r="I721" t="s">
        <v>4716</v>
      </c>
      <c r="J721" t="s">
        <v>4744</v>
      </c>
      <c r="K721" t="s">
        <v>4775</v>
      </c>
      <c r="L721" t="s">
        <v>6058</v>
      </c>
      <c r="M721">
        <v>8534.67</v>
      </c>
      <c r="N721" t="s">
        <v>4681</v>
      </c>
      <c r="O721" t="s">
        <v>4689</v>
      </c>
      <c r="P721" t="s">
        <v>4694</v>
      </c>
      <c r="Q721">
        <v>24</v>
      </c>
    </row>
    <row r="722" spans="1:17" x14ac:dyDescent="0.3">
      <c r="A722" t="s">
        <v>2366</v>
      </c>
      <c r="B722" t="s">
        <v>6059</v>
      </c>
      <c r="C722">
        <v>44.744999999999997</v>
      </c>
      <c r="D722">
        <v>5.19</v>
      </c>
      <c r="E722" t="s">
        <v>4716</v>
      </c>
      <c r="F722" t="s">
        <v>4716</v>
      </c>
      <c r="G722" t="s">
        <v>4716</v>
      </c>
      <c r="H722" t="s">
        <v>4720</v>
      </c>
      <c r="I722" t="s">
        <v>4716</v>
      </c>
      <c r="J722" t="s">
        <v>4745</v>
      </c>
      <c r="K722" t="s">
        <v>4769</v>
      </c>
      <c r="L722" t="s">
        <v>6060</v>
      </c>
      <c r="M722">
        <v>9541.7000000000007</v>
      </c>
      <c r="N722" t="s">
        <v>4681</v>
      </c>
      <c r="O722" t="s">
        <v>4690</v>
      </c>
      <c r="P722" t="s">
        <v>4694</v>
      </c>
      <c r="Q722">
        <v>22</v>
      </c>
    </row>
    <row r="723" spans="1:17" x14ac:dyDescent="0.3">
      <c r="A723" t="s">
        <v>2284</v>
      </c>
      <c r="B723" t="s">
        <v>4971</v>
      </c>
      <c r="C723">
        <v>33.914999999999999</v>
      </c>
      <c r="D723">
        <v>11.52</v>
      </c>
      <c r="E723" t="s">
        <v>4716</v>
      </c>
      <c r="F723" t="s">
        <v>4716</v>
      </c>
      <c r="G723" t="s">
        <v>4716</v>
      </c>
      <c r="H723" t="s">
        <v>4774</v>
      </c>
      <c r="I723" t="s">
        <v>4716</v>
      </c>
      <c r="J723" t="s">
        <v>4745</v>
      </c>
      <c r="K723" t="s">
        <v>4775</v>
      </c>
      <c r="L723" t="s">
        <v>5401</v>
      </c>
      <c r="M723">
        <v>9866.2999999999993</v>
      </c>
      <c r="N723" t="s">
        <v>4681</v>
      </c>
      <c r="O723" t="s">
        <v>4689</v>
      </c>
      <c r="P723" t="s">
        <v>4694</v>
      </c>
      <c r="Q723">
        <v>9</v>
      </c>
    </row>
    <row r="724" spans="1:17" x14ac:dyDescent="0.3">
      <c r="A724" t="s">
        <v>2276</v>
      </c>
      <c r="B724" t="s">
        <v>4777</v>
      </c>
      <c r="C724">
        <v>40.659999999999997</v>
      </c>
      <c r="D724">
        <v>10.08</v>
      </c>
      <c r="E724" t="s">
        <v>4716</v>
      </c>
      <c r="F724" t="s">
        <v>4716</v>
      </c>
      <c r="G724" t="s">
        <v>4716</v>
      </c>
      <c r="H724" t="s">
        <v>4774</v>
      </c>
      <c r="I724" t="s">
        <v>4716</v>
      </c>
      <c r="J724" t="s">
        <v>4745</v>
      </c>
      <c r="K724" t="s">
        <v>4775</v>
      </c>
      <c r="L724" t="s">
        <v>6061</v>
      </c>
      <c r="M724">
        <v>9875.68</v>
      </c>
      <c r="N724" t="s">
        <v>4681</v>
      </c>
      <c r="O724" t="s">
        <v>4689</v>
      </c>
      <c r="P724" t="s">
        <v>4694</v>
      </c>
      <c r="Q724">
        <v>3</v>
      </c>
    </row>
    <row r="725" spans="1:17" x14ac:dyDescent="0.3">
      <c r="A725" t="s">
        <v>2216</v>
      </c>
      <c r="B725" t="s">
        <v>6062</v>
      </c>
      <c r="C725">
        <v>23.18</v>
      </c>
      <c r="D725">
        <v>6.96</v>
      </c>
      <c r="E725" t="s">
        <v>4717</v>
      </c>
      <c r="F725" t="s">
        <v>4716</v>
      </c>
      <c r="G725" t="s">
        <v>4716</v>
      </c>
      <c r="H725" t="s">
        <v>4720</v>
      </c>
      <c r="I725" t="s">
        <v>4716</v>
      </c>
      <c r="J725" t="s">
        <v>4744</v>
      </c>
      <c r="K725" t="s">
        <v>4775</v>
      </c>
      <c r="L725" t="s">
        <v>6063</v>
      </c>
      <c r="M725">
        <v>10197.77</v>
      </c>
      <c r="N725" t="s">
        <v>4689</v>
      </c>
      <c r="O725" t="s">
        <v>4690</v>
      </c>
      <c r="P725" t="s">
        <v>4694</v>
      </c>
      <c r="Q725">
        <v>24</v>
      </c>
    </row>
    <row r="726" spans="1:17" x14ac:dyDescent="0.3">
      <c r="A726" t="s">
        <v>2202</v>
      </c>
      <c r="B726" t="s">
        <v>6064</v>
      </c>
      <c r="C726">
        <v>26.11</v>
      </c>
      <c r="D726">
        <v>6.8</v>
      </c>
      <c r="E726" t="s">
        <v>4717</v>
      </c>
      <c r="F726" t="s">
        <v>4716</v>
      </c>
      <c r="G726" t="s">
        <v>4716</v>
      </c>
      <c r="H726" t="s">
        <v>4720</v>
      </c>
      <c r="I726" t="s">
        <v>4716</v>
      </c>
      <c r="J726" t="s">
        <v>4746</v>
      </c>
      <c r="K726" t="s">
        <v>4775</v>
      </c>
      <c r="L726" t="s">
        <v>6065</v>
      </c>
      <c r="M726">
        <v>10274.33</v>
      </c>
      <c r="N726" t="s">
        <v>4689</v>
      </c>
      <c r="O726" t="s">
        <v>4690</v>
      </c>
      <c r="P726" t="s">
        <v>4694</v>
      </c>
      <c r="Q726">
        <v>21</v>
      </c>
    </row>
    <row r="727" spans="1:17" x14ac:dyDescent="0.3">
      <c r="A727" t="s">
        <v>2134</v>
      </c>
      <c r="B727" t="s">
        <v>6066</v>
      </c>
      <c r="C727">
        <v>33.25</v>
      </c>
      <c r="D727">
        <v>5.64</v>
      </c>
      <c r="E727" t="s">
        <v>4717</v>
      </c>
      <c r="F727" t="s">
        <v>4716</v>
      </c>
      <c r="G727" t="s">
        <v>4719</v>
      </c>
      <c r="H727" t="s">
        <v>4718</v>
      </c>
      <c r="I727" t="s">
        <v>4716</v>
      </c>
      <c r="J727" t="s">
        <v>4745</v>
      </c>
      <c r="K727" t="s">
        <v>4769</v>
      </c>
      <c r="L727" t="s">
        <v>6067</v>
      </c>
      <c r="M727">
        <v>10564.88</v>
      </c>
      <c r="N727" t="s">
        <v>4689</v>
      </c>
      <c r="O727" t="s">
        <v>4690</v>
      </c>
      <c r="P727" t="s">
        <v>4694</v>
      </c>
      <c r="Q727">
        <v>17</v>
      </c>
    </row>
    <row r="728" spans="1:17" x14ac:dyDescent="0.3">
      <c r="A728" t="s">
        <v>2068</v>
      </c>
      <c r="B728" t="s">
        <v>6068</v>
      </c>
      <c r="C728">
        <v>32.68</v>
      </c>
      <c r="D728">
        <v>7.41</v>
      </c>
      <c r="E728" t="s">
        <v>4716</v>
      </c>
      <c r="F728" t="s">
        <v>4716</v>
      </c>
      <c r="G728" t="s">
        <v>4716</v>
      </c>
      <c r="H728" t="s">
        <v>4774</v>
      </c>
      <c r="I728" t="s">
        <v>4716</v>
      </c>
      <c r="J728" t="s">
        <v>4745</v>
      </c>
      <c r="K728" t="s">
        <v>4775</v>
      </c>
      <c r="L728" t="s">
        <v>6069</v>
      </c>
      <c r="M728">
        <v>10923.93</v>
      </c>
      <c r="N728" t="s">
        <v>4689</v>
      </c>
      <c r="O728" t="s">
        <v>4690</v>
      </c>
      <c r="P728" t="s">
        <v>4694</v>
      </c>
      <c r="Q728">
        <v>13</v>
      </c>
    </row>
    <row r="729" spans="1:17" x14ac:dyDescent="0.3">
      <c r="A729" t="s">
        <v>1988</v>
      </c>
      <c r="B729" t="s">
        <v>6070</v>
      </c>
      <c r="C729">
        <v>29.83</v>
      </c>
      <c r="D729">
        <v>7.2</v>
      </c>
      <c r="E729" t="s">
        <v>4717</v>
      </c>
      <c r="F729" t="s">
        <v>4716</v>
      </c>
      <c r="G729" t="s">
        <v>4716</v>
      </c>
      <c r="H729" t="s">
        <v>4774</v>
      </c>
      <c r="I729" t="s">
        <v>4716</v>
      </c>
      <c r="J729" t="s">
        <v>4746</v>
      </c>
      <c r="K729" t="s">
        <v>4775</v>
      </c>
      <c r="L729" t="s">
        <v>6071</v>
      </c>
      <c r="M729">
        <v>11286.54</v>
      </c>
      <c r="N729" t="s">
        <v>4689</v>
      </c>
      <c r="O729" t="s">
        <v>4689</v>
      </c>
      <c r="P729" t="s">
        <v>4694</v>
      </c>
      <c r="Q729">
        <v>14</v>
      </c>
    </row>
    <row r="730" spans="1:17" x14ac:dyDescent="0.3">
      <c r="A730" t="s">
        <v>1890</v>
      </c>
      <c r="B730" t="s">
        <v>6072</v>
      </c>
      <c r="C730">
        <v>28.31</v>
      </c>
      <c r="D730">
        <v>5.43</v>
      </c>
      <c r="E730" t="s">
        <v>4717</v>
      </c>
      <c r="F730" t="s">
        <v>4716</v>
      </c>
      <c r="G730" t="s">
        <v>4716</v>
      </c>
      <c r="H730" t="s">
        <v>4720</v>
      </c>
      <c r="I730" t="s">
        <v>4716</v>
      </c>
      <c r="J730" t="s">
        <v>4746</v>
      </c>
      <c r="K730" t="s">
        <v>4769</v>
      </c>
      <c r="L730" t="s">
        <v>6073</v>
      </c>
      <c r="M730">
        <v>11657.72</v>
      </c>
      <c r="N730" t="s">
        <v>4689</v>
      </c>
      <c r="O730" t="s">
        <v>4681</v>
      </c>
      <c r="P730" t="s">
        <v>4694</v>
      </c>
      <c r="Q730">
        <v>4</v>
      </c>
    </row>
    <row r="731" spans="1:17" x14ac:dyDescent="0.3">
      <c r="A731" t="s">
        <v>1886</v>
      </c>
      <c r="B731" t="s">
        <v>6074</v>
      </c>
      <c r="C731">
        <v>28.594999999999999</v>
      </c>
      <c r="D731">
        <v>4.96</v>
      </c>
      <c r="E731" t="s">
        <v>4717</v>
      </c>
      <c r="F731" t="s">
        <v>4716</v>
      </c>
      <c r="G731" t="s">
        <v>4716</v>
      </c>
      <c r="H731" t="s">
        <v>4720</v>
      </c>
      <c r="I731" t="s">
        <v>4716</v>
      </c>
      <c r="J731" t="s">
        <v>4746</v>
      </c>
      <c r="K731" t="s">
        <v>4769</v>
      </c>
      <c r="L731" t="s">
        <v>6075</v>
      </c>
      <c r="M731">
        <v>11658.12</v>
      </c>
      <c r="N731" t="s">
        <v>4689</v>
      </c>
      <c r="O731" t="s">
        <v>4690</v>
      </c>
      <c r="P731" t="s">
        <v>4694</v>
      </c>
      <c r="Q731">
        <v>6</v>
      </c>
    </row>
    <row r="732" spans="1:17" x14ac:dyDescent="0.3">
      <c r="A732" t="s">
        <v>1884</v>
      </c>
      <c r="B732" t="s">
        <v>6076</v>
      </c>
      <c r="C732">
        <v>28.785</v>
      </c>
      <c r="D732">
        <v>4.24</v>
      </c>
      <c r="E732" t="s">
        <v>4717</v>
      </c>
      <c r="F732" t="s">
        <v>4716</v>
      </c>
      <c r="G732" t="s">
        <v>4716</v>
      </c>
      <c r="H732" t="s">
        <v>4720</v>
      </c>
      <c r="I732" t="s">
        <v>4716</v>
      </c>
      <c r="J732" t="s">
        <v>4746</v>
      </c>
      <c r="K732" t="s">
        <v>4769</v>
      </c>
      <c r="L732" t="s">
        <v>6077</v>
      </c>
      <c r="M732">
        <v>11658.38</v>
      </c>
      <c r="N732" t="s">
        <v>4689</v>
      </c>
      <c r="O732" t="s">
        <v>4689</v>
      </c>
      <c r="P732" t="s">
        <v>4694</v>
      </c>
      <c r="Q732">
        <v>23</v>
      </c>
    </row>
    <row r="733" spans="1:17" x14ac:dyDescent="0.3">
      <c r="A733" t="s">
        <v>1808</v>
      </c>
      <c r="B733" t="s">
        <v>6078</v>
      </c>
      <c r="C733">
        <v>22.23</v>
      </c>
      <c r="D733">
        <v>9.65</v>
      </c>
      <c r="E733" t="s">
        <v>4716</v>
      </c>
      <c r="F733" t="s">
        <v>4716</v>
      </c>
      <c r="G733" t="s">
        <v>4716</v>
      </c>
      <c r="H733" t="s">
        <v>4774</v>
      </c>
      <c r="I733" t="s">
        <v>4716</v>
      </c>
      <c r="J733" t="s">
        <v>4744</v>
      </c>
      <c r="K733" t="s">
        <v>4775</v>
      </c>
      <c r="L733" t="s">
        <v>6079</v>
      </c>
      <c r="M733">
        <v>12029.29</v>
      </c>
      <c r="N733" t="s">
        <v>4689</v>
      </c>
      <c r="O733" t="s">
        <v>4681</v>
      </c>
      <c r="P733" t="s">
        <v>4694</v>
      </c>
      <c r="Q733">
        <v>9</v>
      </c>
    </row>
    <row r="734" spans="1:17" x14ac:dyDescent="0.3">
      <c r="A734" t="s">
        <v>1732</v>
      </c>
      <c r="B734" t="s">
        <v>6080</v>
      </c>
      <c r="C734">
        <v>26.23</v>
      </c>
      <c r="D734">
        <v>11.93</v>
      </c>
      <c r="E734" t="s">
        <v>4716</v>
      </c>
      <c r="F734" t="s">
        <v>4716</v>
      </c>
      <c r="G734" t="s">
        <v>4716</v>
      </c>
      <c r="H734" t="s">
        <v>4774</v>
      </c>
      <c r="I734" t="s">
        <v>4716</v>
      </c>
      <c r="J734" t="s">
        <v>4746</v>
      </c>
      <c r="K734" t="s">
        <v>4775</v>
      </c>
      <c r="L734" t="s">
        <v>6081</v>
      </c>
      <c r="M734">
        <v>12369.89</v>
      </c>
      <c r="N734" t="s">
        <v>4689</v>
      </c>
      <c r="O734" t="s">
        <v>4681</v>
      </c>
      <c r="P734" t="s">
        <v>4694</v>
      </c>
      <c r="Q734">
        <v>26</v>
      </c>
    </row>
    <row r="735" spans="1:17" x14ac:dyDescent="0.3">
      <c r="A735" t="s">
        <v>1724</v>
      </c>
      <c r="B735" t="s">
        <v>6082</v>
      </c>
      <c r="C735">
        <v>32.965000000000003</v>
      </c>
      <c r="D735">
        <v>6.15</v>
      </c>
      <c r="E735" t="s">
        <v>4717</v>
      </c>
      <c r="F735" t="s">
        <v>4716</v>
      </c>
      <c r="G735" t="s">
        <v>4716</v>
      </c>
      <c r="H735" t="s">
        <v>4718</v>
      </c>
      <c r="I735" t="s">
        <v>4716</v>
      </c>
      <c r="J735" t="s">
        <v>4745</v>
      </c>
      <c r="K735" t="s">
        <v>4766</v>
      </c>
      <c r="L735" t="s">
        <v>6083</v>
      </c>
      <c r="M735">
        <v>12430.95</v>
      </c>
      <c r="N735" t="s">
        <v>4689</v>
      </c>
      <c r="O735" t="s">
        <v>4689</v>
      </c>
      <c r="P735" t="s">
        <v>4694</v>
      </c>
      <c r="Q735">
        <v>4</v>
      </c>
    </row>
    <row r="736" spans="1:17" x14ac:dyDescent="0.3">
      <c r="A736" t="s">
        <v>1654</v>
      </c>
      <c r="B736" t="s">
        <v>6084</v>
      </c>
      <c r="C736">
        <v>36.479999999999997</v>
      </c>
      <c r="D736">
        <v>11.09</v>
      </c>
      <c r="E736" t="s">
        <v>4716</v>
      </c>
      <c r="F736" t="s">
        <v>4716</v>
      </c>
      <c r="G736" t="s">
        <v>4716</v>
      </c>
      <c r="H736" t="s">
        <v>4774</v>
      </c>
      <c r="I736" t="s">
        <v>4716</v>
      </c>
      <c r="J736" t="s">
        <v>4745</v>
      </c>
      <c r="K736" t="s">
        <v>4775</v>
      </c>
      <c r="L736" t="s">
        <v>6085</v>
      </c>
      <c r="M736">
        <v>12797.21</v>
      </c>
      <c r="N736" t="s">
        <v>4689</v>
      </c>
      <c r="O736" t="s">
        <v>4690</v>
      </c>
      <c r="P736" t="s">
        <v>4694</v>
      </c>
      <c r="Q736">
        <v>24</v>
      </c>
    </row>
    <row r="737" spans="1:17" x14ac:dyDescent="0.3">
      <c r="A737" t="s">
        <v>1652</v>
      </c>
      <c r="B737" t="s">
        <v>6086</v>
      </c>
      <c r="C737">
        <v>26.504999999999999</v>
      </c>
      <c r="D737">
        <v>6.79</v>
      </c>
      <c r="E737" t="s">
        <v>4717</v>
      </c>
      <c r="F737" t="s">
        <v>4716</v>
      </c>
      <c r="G737" t="s">
        <v>4719</v>
      </c>
      <c r="H737" t="s">
        <v>4718</v>
      </c>
      <c r="I737" t="s">
        <v>4716</v>
      </c>
      <c r="J737" t="s">
        <v>4746</v>
      </c>
      <c r="K737" t="s">
        <v>4775</v>
      </c>
      <c r="L737" t="s">
        <v>5434</v>
      </c>
      <c r="M737">
        <v>12815.44</v>
      </c>
      <c r="N737" t="s">
        <v>4689</v>
      </c>
      <c r="O737" t="s">
        <v>4689</v>
      </c>
      <c r="P737" t="s">
        <v>4694</v>
      </c>
      <c r="Q737">
        <v>20</v>
      </c>
    </row>
    <row r="738" spans="1:17" x14ac:dyDescent="0.3">
      <c r="A738" t="s">
        <v>1574</v>
      </c>
      <c r="B738" t="s">
        <v>6087</v>
      </c>
      <c r="C738">
        <v>18.335000000000001</v>
      </c>
      <c r="D738">
        <v>10.97</v>
      </c>
      <c r="E738" t="s">
        <v>4716</v>
      </c>
      <c r="F738" t="s">
        <v>4716</v>
      </c>
      <c r="G738" t="s">
        <v>4716</v>
      </c>
      <c r="H738" t="s">
        <v>4774</v>
      </c>
      <c r="I738" t="s">
        <v>4716</v>
      </c>
      <c r="J738" t="s">
        <v>4747</v>
      </c>
      <c r="K738" t="s">
        <v>4775</v>
      </c>
      <c r="L738" t="s">
        <v>6088</v>
      </c>
      <c r="M738">
        <v>13204.29</v>
      </c>
      <c r="N738" t="s">
        <v>4689</v>
      </c>
      <c r="O738" t="s">
        <v>4690</v>
      </c>
      <c r="P738" t="s">
        <v>4694</v>
      </c>
      <c r="Q738">
        <v>5</v>
      </c>
    </row>
    <row r="739" spans="1:17" x14ac:dyDescent="0.3">
      <c r="A739" t="s">
        <v>1570</v>
      </c>
      <c r="B739" t="s">
        <v>6089</v>
      </c>
      <c r="C739">
        <v>27.55</v>
      </c>
      <c r="D739">
        <v>10.98</v>
      </c>
      <c r="E739" t="s">
        <v>4716</v>
      </c>
      <c r="F739" t="s">
        <v>4716</v>
      </c>
      <c r="G739" t="s">
        <v>4716</v>
      </c>
      <c r="H739" t="s">
        <v>4774</v>
      </c>
      <c r="I739" t="s">
        <v>4716</v>
      </c>
      <c r="J739" t="s">
        <v>4746</v>
      </c>
      <c r="K739" t="s">
        <v>4775</v>
      </c>
      <c r="L739" t="s">
        <v>6090</v>
      </c>
      <c r="M739">
        <v>13217.09</v>
      </c>
      <c r="N739" t="s">
        <v>4689</v>
      </c>
      <c r="O739" t="s">
        <v>4690</v>
      </c>
      <c r="P739" t="s">
        <v>4694</v>
      </c>
      <c r="Q739">
        <v>7</v>
      </c>
    </row>
    <row r="740" spans="1:17" x14ac:dyDescent="0.3">
      <c r="A740" t="s">
        <v>1504</v>
      </c>
      <c r="B740" t="s">
        <v>6091</v>
      </c>
      <c r="C740">
        <v>22.04</v>
      </c>
      <c r="D740">
        <v>10.9</v>
      </c>
      <c r="E740" t="s">
        <v>4717</v>
      </c>
      <c r="F740" t="s">
        <v>4716</v>
      </c>
      <c r="G740" t="s">
        <v>4716</v>
      </c>
      <c r="H740" t="s">
        <v>4720</v>
      </c>
      <c r="I740" t="s">
        <v>4716</v>
      </c>
      <c r="J740" t="s">
        <v>4744</v>
      </c>
      <c r="K740" t="s">
        <v>4775</v>
      </c>
      <c r="L740" t="s">
        <v>6092</v>
      </c>
      <c r="M740">
        <v>13616.36</v>
      </c>
      <c r="N740" t="s">
        <v>4689</v>
      </c>
      <c r="O740" t="s">
        <v>4689</v>
      </c>
      <c r="P740" t="s">
        <v>4694</v>
      </c>
      <c r="Q740">
        <v>18</v>
      </c>
    </row>
    <row r="741" spans="1:17" x14ac:dyDescent="0.3">
      <c r="A741" t="s">
        <v>1500</v>
      </c>
      <c r="B741" t="s">
        <v>5220</v>
      </c>
      <c r="C741">
        <v>35.909999999999997</v>
      </c>
      <c r="D741">
        <v>6.72</v>
      </c>
      <c r="E741" t="s">
        <v>4717</v>
      </c>
      <c r="F741" t="s">
        <v>4716</v>
      </c>
      <c r="G741" t="s">
        <v>4716</v>
      </c>
      <c r="H741" t="s">
        <v>4720</v>
      </c>
      <c r="I741" t="s">
        <v>4716</v>
      </c>
      <c r="J741" t="s">
        <v>4745</v>
      </c>
      <c r="K741" t="s">
        <v>4775</v>
      </c>
      <c r="L741" t="s">
        <v>6093</v>
      </c>
      <c r="M741">
        <v>13635.64</v>
      </c>
      <c r="N741" t="s">
        <v>4689</v>
      </c>
      <c r="O741" t="s">
        <v>4689</v>
      </c>
      <c r="P741" t="s">
        <v>4694</v>
      </c>
      <c r="Q741">
        <v>24</v>
      </c>
    </row>
    <row r="742" spans="1:17" x14ac:dyDescent="0.3">
      <c r="A742" t="s">
        <v>1442</v>
      </c>
      <c r="B742" t="s">
        <v>4781</v>
      </c>
      <c r="C742">
        <v>31.73</v>
      </c>
      <c r="D742">
        <v>7</v>
      </c>
      <c r="E742" t="s">
        <v>4716</v>
      </c>
      <c r="F742" t="s">
        <v>4716</v>
      </c>
      <c r="G742" t="s">
        <v>4716</v>
      </c>
      <c r="H742" t="s">
        <v>4774</v>
      </c>
      <c r="I742" t="s">
        <v>4716</v>
      </c>
      <c r="J742" t="s">
        <v>4745</v>
      </c>
      <c r="K742" t="s">
        <v>4775</v>
      </c>
      <c r="L742" t="s">
        <v>6094</v>
      </c>
      <c r="M742">
        <v>14043.48</v>
      </c>
      <c r="N742" t="s">
        <v>4681</v>
      </c>
      <c r="O742" t="s">
        <v>4689</v>
      </c>
      <c r="P742" t="s">
        <v>4694</v>
      </c>
      <c r="Q742">
        <v>8</v>
      </c>
    </row>
    <row r="743" spans="1:17" x14ac:dyDescent="0.3">
      <c r="A743" t="s">
        <v>1382</v>
      </c>
      <c r="B743" t="s">
        <v>6095</v>
      </c>
      <c r="C743">
        <v>21.66</v>
      </c>
      <c r="D743">
        <v>5.2</v>
      </c>
      <c r="E743" t="s">
        <v>4717</v>
      </c>
      <c r="F743" t="s">
        <v>4716</v>
      </c>
      <c r="G743" t="s">
        <v>4716</v>
      </c>
      <c r="H743" t="s">
        <v>4720</v>
      </c>
      <c r="I743" t="s">
        <v>4716</v>
      </c>
      <c r="J743" t="s">
        <v>4744</v>
      </c>
      <c r="K743" t="s">
        <v>4769</v>
      </c>
      <c r="L743" t="s">
        <v>6096</v>
      </c>
      <c r="M743">
        <v>14449.85</v>
      </c>
      <c r="N743" t="s">
        <v>4681</v>
      </c>
      <c r="O743" t="s">
        <v>4690</v>
      </c>
      <c r="P743" t="s">
        <v>4694</v>
      </c>
      <c r="Q743">
        <v>29</v>
      </c>
    </row>
    <row r="744" spans="1:17" x14ac:dyDescent="0.3">
      <c r="A744" t="s">
        <v>1330</v>
      </c>
      <c r="B744" t="s">
        <v>6097</v>
      </c>
      <c r="C744">
        <v>39.33</v>
      </c>
      <c r="D744">
        <v>10.4</v>
      </c>
      <c r="E744" t="s">
        <v>4716</v>
      </c>
      <c r="F744" t="s">
        <v>4716</v>
      </c>
      <c r="G744" t="s">
        <v>4716</v>
      </c>
      <c r="H744" t="s">
        <v>4721</v>
      </c>
      <c r="I744" t="s">
        <v>4716</v>
      </c>
      <c r="J744" t="s">
        <v>4745</v>
      </c>
      <c r="K744" t="s">
        <v>4775</v>
      </c>
      <c r="L744" t="s">
        <v>6098</v>
      </c>
      <c r="M744">
        <v>14901.52</v>
      </c>
      <c r="N744" t="s">
        <v>4681</v>
      </c>
      <c r="O744" t="s">
        <v>4681</v>
      </c>
      <c r="P744" t="s">
        <v>4694</v>
      </c>
      <c r="Q744">
        <v>17</v>
      </c>
    </row>
    <row r="745" spans="1:17" x14ac:dyDescent="0.3">
      <c r="A745" t="s">
        <v>1108</v>
      </c>
      <c r="B745" t="s">
        <v>6099</v>
      </c>
      <c r="C745">
        <v>41.325000000000003</v>
      </c>
      <c r="D745">
        <v>4.04</v>
      </c>
      <c r="E745" t="s">
        <v>4717</v>
      </c>
      <c r="F745" t="s">
        <v>4716</v>
      </c>
      <c r="G745" t="s">
        <v>4719</v>
      </c>
      <c r="H745" t="s">
        <v>4718</v>
      </c>
      <c r="I745" t="s">
        <v>4716</v>
      </c>
      <c r="J745" t="s">
        <v>4745</v>
      </c>
      <c r="K745" t="s">
        <v>4769</v>
      </c>
      <c r="L745" t="s">
        <v>5779</v>
      </c>
      <c r="M745">
        <v>17878.900000000001</v>
      </c>
      <c r="N745" t="s">
        <v>4690</v>
      </c>
      <c r="O745" t="s">
        <v>4681</v>
      </c>
      <c r="P745" t="s">
        <v>4694</v>
      </c>
      <c r="Q745">
        <v>26</v>
      </c>
    </row>
    <row r="746" spans="1:17" x14ac:dyDescent="0.3">
      <c r="A746" t="s">
        <v>954</v>
      </c>
      <c r="B746" t="s">
        <v>6100</v>
      </c>
      <c r="C746">
        <v>33.344999999999999</v>
      </c>
      <c r="D746">
        <v>11.32</v>
      </c>
      <c r="E746" t="s">
        <v>4717</v>
      </c>
      <c r="F746" t="s">
        <v>4716</v>
      </c>
      <c r="G746" t="s">
        <v>4716</v>
      </c>
      <c r="H746" t="s">
        <v>4718</v>
      </c>
      <c r="I746" t="s">
        <v>4716</v>
      </c>
      <c r="J746" t="s">
        <v>4745</v>
      </c>
      <c r="K746" t="s">
        <v>4775</v>
      </c>
      <c r="L746" t="s">
        <v>6101</v>
      </c>
      <c r="M746">
        <v>20878.78</v>
      </c>
      <c r="N746" t="s">
        <v>4681</v>
      </c>
      <c r="O746" t="s">
        <v>4690</v>
      </c>
      <c r="P746" t="s">
        <v>4694</v>
      </c>
      <c r="Q746">
        <v>8</v>
      </c>
    </row>
    <row r="747" spans="1:17" x14ac:dyDescent="0.3">
      <c r="A747" t="s">
        <v>938</v>
      </c>
      <c r="B747" t="s">
        <v>6102</v>
      </c>
      <c r="C747">
        <v>30.114999999999998</v>
      </c>
      <c r="D747">
        <v>5.48</v>
      </c>
      <c r="E747" t="s">
        <v>4716</v>
      </c>
      <c r="F747" t="s">
        <v>4717</v>
      </c>
      <c r="G747" t="s">
        <v>4716</v>
      </c>
      <c r="H747" t="s">
        <v>4718</v>
      </c>
      <c r="I747" t="s">
        <v>4716</v>
      </c>
      <c r="J747" t="s">
        <v>4745</v>
      </c>
      <c r="K747" t="s">
        <v>4769</v>
      </c>
      <c r="L747" t="s">
        <v>6103</v>
      </c>
      <c r="M747">
        <v>21344.85</v>
      </c>
      <c r="N747" t="s">
        <v>4689</v>
      </c>
      <c r="O747" t="s">
        <v>4690</v>
      </c>
      <c r="P747" t="s">
        <v>4694</v>
      </c>
      <c r="Q747">
        <v>4</v>
      </c>
    </row>
    <row r="748" spans="1:17" x14ac:dyDescent="0.3">
      <c r="A748" t="s">
        <v>890</v>
      </c>
      <c r="B748" t="s">
        <v>6104</v>
      </c>
      <c r="C748">
        <v>30.875</v>
      </c>
      <c r="D748">
        <v>10.97</v>
      </c>
      <c r="E748" t="s">
        <v>4717</v>
      </c>
      <c r="F748" t="s">
        <v>4716</v>
      </c>
      <c r="G748" t="s">
        <v>4716</v>
      </c>
      <c r="H748" t="s">
        <v>4720</v>
      </c>
      <c r="I748" t="s">
        <v>4716</v>
      </c>
      <c r="J748" t="s">
        <v>4745</v>
      </c>
      <c r="K748" t="s">
        <v>4775</v>
      </c>
      <c r="L748" t="s">
        <v>5003</v>
      </c>
      <c r="M748">
        <v>23045.57</v>
      </c>
      <c r="N748" t="s">
        <v>4681</v>
      </c>
      <c r="O748" t="s">
        <v>4681</v>
      </c>
      <c r="P748" t="s">
        <v>4694</v>
      </c>
      <c r="Q748">
        <v>9</v>
      </c>
    </row>
    <row r="749" spans="1:17" x14ac:dyDescent="0.3">
      <c r="A749" t="s">
        <v>806</v>
      </c>
      <c r="B749" t="s">
        <v>6105</v>
      </c>
      <c r="C749">
        <v>27.36</v>
      </c>
      <c r="D749">
        <v>5.88</v>
      </c>
      <c r="E749" t="s">
        <v>4716</v>
      </c>
      <c r="F749" t="s">
        <v>4716</v>
      </c>
      <c r="G749" t="s">
        <v>4716</v>
      </c>
      <c r="H749" t="s">
        <v>4720</v>
      </c>
      <c r="I749" t="s">
        <v>4716</v>
      </c>
      <c r="J749" t="s">
        <v>4746</v>
      </c>
      <c r="K749" t="s">
        <v>4766</v>
      </c>
      <c r="L749" t="s">
        <v>6106</v>
      </c>
      <c r="M749">
        <v>25656.58</v>
      </c>
      <c r="N749" t="s">
        <v>4681</v>
      </c>
      <c r="O749" t="s">
        <v>4689</v>
      </c>
      <c r="P749" t="s">
        <v>4694</v>
      </c>
      <c r="Q749">
        <v>17</v>
      </c>
    </row>
    <row r="750" spans="1:17" x14ac:dyDescent="0.3">
      <c r="A750" t="s">
        <v>4102</v>
      </c>
      <c r="B750" t="s">
        <v>6107</v>
      </c>
      <c r="C750">
        <v>26.22</v>
      </c>
      <c r="D750">
        <v>4.6500000000000004</v>
      </c>
      <c r="E750" t="s">
        <v>4717</v>
      </c>
      <c r="F750" t="s">
        <v>4716</v>
      </c>
      <c r="G750" t="s">
        <v>4719</v>
      </c>
      <c r="H750" t="s">
        <v>4718</v>
      </c>
      <c r="I750" t="s">
        <v>4716</v>
      </c>
      <c r="J750" t="s">
        <v>4746</v>
      </c>
      <c r="K750" t="s">
        <v>4769</v>
      </c>
      <c r="L750" t="s">
        <v>6108</v>
      </c>
      <c r="M750">
        <v>2721.32</v>
      </c>
      <c r="N750" t="s">
        <v>4690</v>
      </c>
      <c r="O750" t="s">
        <v>4689</v>
      </c>
      <c r="P750" t="s">
        <v>4695</v>
      </c>
      <c r="Q750">
        <v>30</v>
      </c>
    </row>
    <row r="751" spans="1:17" x14ac:dyDescent="0.3">
      <c r="A751" t="s">
        <v>3892</v>
      </c>
      <c r="B751" t="s">
        <v>6109</v>
      </c>
      <c r="C751">
        <v>25.46</v>
      </c>
      <c r="D751">
        <v>4.1399999999999997</v>
      </c>
      <c r="E751" t="s">
        <v>4716</v>
      </c>
      <c r="F751" t="s">
        <v>4716</v>
      </c>
      <c r="G751" t="s">
        <v>4716</v>
      </c>
      <c r="H751" t="s">
        <v>4718</v>
      </c>
      <c r="I751" t="s">
        <v>4716</v>
      </c>
      <c r="J751" t="s">
        <v>4746</v>
      </c>
      <c r="K751" t="s">
        <v>4769</v>
      </c>
      <c r="L751" t="s">
        <v>6110</v>
      </c>
      <c r="M751">
        <v>3645.09</v>
      </c>
      <c r="N751" t="s">
        <v>4690</v>
      </c>
      <c r="O751" t="s">
        <v>4681</v>
      </c>
      <c r="P751" t="s">
        <v>4695</v>
      </c>
      <c r="Q751">
        <v>17</v>
      </c>
    </row>
    <row r="752" spans="1:17" x14ac:dyDescent="0.3">
      <c r="A752" t="s">
        <v>1132</v>
      </c>
      <c r="B752" t="s">
        <v>6111</v>
      </c>
      <c r="C752">
        <v>44.03</v>
      </c>
      <c r="D752">
        <v>9.36</v>
      </c>
      <c r="E752" t="s">
        <v>4716</v>
      </c>
      <c r="F752" t="s">
        <v>4716</v>
      </c>
      <c r="G752" t="s">
        <v>4716</v>
      </c>
      <c r="H752" t="s">
        <v>4774</v>
      </c>
      <c r="I752" t="s">
        <v>4716</v>
      </c>
      <c r="J752" t="s">
        <v>4745</v>
      </c>
      <c r="K752" t="s">
        <v>4775</v>
      </c>
      <c r="L752" t="s">
        <v>6112</v>
      </c>
      <c r="M752">
        <v>17505.650000000001</v>
      </c>
      <c r="N752" t="s">
        <v>4690</v>
      </c>
      <c r="O752" t="s">
        <v>4681</v>
      </c>
      <c r="P752" t="s">
        <v>4696</v>
      </c>
      <c r="Q752">
        <v>16</v>
      </c>
    </row>
    <row r="753" spans="1:17" x14ac:dyDescent="0.3">
      <c r="A753" t="s">
        <v>1130</v>
      </c>
      <c r="B753" t="s">
        <v>5503</v>
      </c>
      <c r="C753">
        <v>45.92</v>
      </c>
      <c r="D753">
        <v>9.51</v>
      </c>
      <c r="E753" t="s">
        <v>4716</v>
      </c>
      <c r="F753" t="s">
        <v>4716</v>
      </c>
      <c r="G753" t="s">
        <v>4716</v>
      </c>
      <c r="H753" t="s">
        <v>4774</v>
      </c>
      <c r="I753" t="s">
        <v>4716</v>
      </c>
      <c r="J753" t="s">
        <v>4745</v>
      </c>
      <c r="K753" t="s">
        <v>4775</v>
      </c>
      <c r="L753" t="s">
        <v>6113</v>
      </c>
      <c r="M753">
        <v>17507.47</v>
      </c>
      <c r="N753" t="s">
        <v>4690</v>
      </c>
      <c r="O753" t="s">
        <v>4690</v>
      </c>
      <c r="P753" t="s">
        <v>4697</v>
      </c>
      <c r="Q753">
        <v>12</v>
      </c>
    </row>
    <row r="754" spans="1:17" x14ac:dyDescent="0.3">
      <c r="A754" t="s">
        <v>1090</v>
      </c>
      <c r="B754" t="s">
        <v>6114</v>
      </c>
      <c r="C754">
        <v>44.2</v>
      </c>
      <c r="D754">
        <v>11.34</v>
      </c>
      <c r="E754" t="s">
        <v>4717</v>
      </c>
      <c r="F754" t="s">
        <v>4716</v>
      </c>
      <c r="G754" t="s">
        <v>4719</v>
      </c>
      <c r="H754" t="s">
        <v>4718</v>
      </c>
      <c r="I754" t="s">
        <v>4716</v>
      </c>
      <c r="J754" t="s">
        <v>4745</v>
      </c>
      <c r="K754" t="s">
        <v>4775</v>
      </c>
      <c r="L754" t="s">
        <v>6115</v>
      </c>
      <c r="M754">
        <v>18208.34</v>
      </c>
      <c r="N754" t="s">
        <v>4690</v>
      </c>
      <c r="O754" t="s">
        <v>4681</v>
      </c>
      <c r="P754" t="s">
        <v>4697</v>
      </c>
      <c r="Q754">
        <v>4</v>
      </c>
    </row>
    <row r="755" spans="1:17" x14ac:dyDescent="0.3">
      <c r="A755" t="s">
        <v>1068</v>
      </c>
      <c r="B755" t="s">
        <v>6116</v>
      </c>
      <c r="C755">
        <v>49.05</v>
      </c>
      <c r="D755">
        <v>9.77</v>
      </c>
      <c r="E755" t="s">
        <v>4717</v>
      </c>
      <c r="F755" t="s">
        <v>4716</v>
      </c>
      <c r="G755" t="s">
        <v>4716</v>
      </c>
      <c r="H755" t="s">
        <v>4774</v>
      </c>
      <c r="I755" t="s">
        <v>4716</v>
      </c>
      <c r="J755" t="s">
        <v>4745</v>
      </c>
      <c r="K755" t="s">
        <v>4775</v>
      </c>
      <c r="L755" t="s">
        <v>6117</v>
      </c>
      <c r="M755">
        <v>18694.689999999999</v>
      </c>
      <c r="N755" t="s">
        <v>4690</v>
      </c>
      <c r="O755" t="s">
        <v>4690</v>
      </c>
      <c r="P755" t="s">
        <v>4696</v>
      </c>
      <c r="Q755">
        <v>30</v>
      </c>
    </row>
    <row r="756" spans="1:17" x14ac:dyDescent="0.3">
      <c r="A756" t="s">
        <v>1058</v>
      </c>
      <c r="B756" t="s">
        <v>6118</v>
      </c>
      <c r="C756">
        <v>45.62</v>
      </c>
      <c r="D756">
        <v>6.87</v>
      </c>
      <c r="E756" t="s">
        <v>4716</v>
      </c>
      <c r="F756" t="s">
        <v>4716</v>
      </c>
      <c r="G756" t="s">
        <v>4716</v>
      </c>
      <c r="H756" t="s">
        <v>4774</v>
      </c>
      <c r="I756" t="s">
        <v>4716</v>
      </c>
      <c r="J756" t="s">
        <v>4745</v>
      </c>
      <c r="K756" t="s">
        <v>4775</v>
      </c>
      <c r="L756" t="s">
        <v>6119</v>
      </c>
      <c r="M756">
        <v>18815.53</v>
      </c>
      <c r="N756" t="s">
        <v>4690</v>
      </c>
      <c r="O756" t="s">
        <v>4690</v>
      </c>
      <c r="P756" t="s">
        <v>4696</v>
      </c>
      <c r="Q756">
        <v>18</v>
      </c>
    </row>
    <row r="757" spans="1:17" x14ac:dyDescent="0.3">
      <c r="A757" t="s">
        <v>1054</v>
      </c>
      <c r="B757" t="s">
        <v>5943</v>
      </c>
      <c r="C757">
        <v>46.19</v>
      </c>
      <c r="D757">
        <v>7.31</v>
      </c>
      <c r="E757" t="s">
        <v>4717</v>
      </c>
      <c r="F757" t="s">
        <v>4716</v>
      </c>
      <c r="G757" t="s">
        <v>4719</v>
      </c>
      <c r="H757" t="s">
        <v>4718</v>
      </c>
      <c r="I757" t="s">
        <v>4716</v>
      </c>
      <c r="J757" t="s">
        <v>4745</v>
      </c>
      <c r="K757" t="s">
        <v>4775</v>
      </c>
      <c r="L757" t="s">
        <v>6120</v>
      </c>
      <c r="M757">
        <v>18883.330000000002</v>
      </c>
      <c r="N757" t="s">
        <v>4690</v>
      </c>
      <c r="O757" t="s">
        <v>4690</v>
      </c>
      <c r="P757" t="s">
        <v>4697</v>
      </c>
      <c r="Q757">
        <v>6</v>
      </c>
    </row>
    <row r="758" spans="1:17" x14ac:dyDescent="0.3">
      <c r="A758" t="s">
        <v>1048</v>
      </c>
      <c r="B758" t="s">
        <v>6121</v>
      </c>
      <c r="C758">
        <v>46.4</v>
      </c>
      <c r="D758">
        <v>8.3699999999999992</v>
      </c>
      <c r="E758" t="s">
        <v>4717</v>
      </c>
      <c r="F758" t="s">
        <v>4716</v>
      </c>
      <c r="G758" t="s">
        <v>4719</v>
      </c>
      <c r="H758" t="s">
        <v>4718</v>
      </c>
      <c r="I758" t="s">
        <v>4716</v>
      </c>
      <c r="J758" t="s">
        <v>4745</v>
      </c>
      <c r="K758" t="s">
        <v>4775</v>
      </c>
      <c r="L758" t="s">
        <v>6122</v>
      </c>
      <c r="M758">
        <v>18954.560000000001</v>
      </c>
      <c r="N758" t="s">
        <v>4690</v>
      </c>
      <c r="O758" t="s">
        <v>4690</v>
      </c>
      <c r="P758" t="s">
        <v>4697</v>
      </c>
      <c r="Q758">
        <v>20</v>
      </c>
    </row>
    <row r="759" spans="1:17" x14ac:dyDescent="0.3">
      <c r="A759" t="s">
        <v>992</v>
      </c>
      <c r="B759" t="s">
        <v>4785</v>
      </c>
      <c r="C759">
        <v>51.74</v>
      </c>
      <c r="D759">
        <v>4.9800000000000004</v>
      </c>
      <c r="E759" t="s">
        <v>4717</v>
      </c>
      <c r="F759" t="s">
        <v>4716</v>
      </c>
      <c r="G759" t="s">
        <v>4716</v>
      </c>
      <c r="H759" t="s">
        <v>4720</v>
      </c>
      <c r="I759" t="s">
        <v>4716</v>
      </c>
      <c r="J759" t="s">
        <v>4745</v>
      </c>
      <c r="K759" t="s">
        <v>4769</v>
      </c>
      <c r="L759" t="s">
        <v>6123</v>
      </c>
      <c r="M759">
        <v>19995.29</v>
      </c>
      <c r="N759" t="s">
        <v>4690</v>
      </c>
      <c r="O759" t="s">
        <v>4689</v>
      </c>
      <c r="P759" t="s">
        <v>4697</v>
      </c>
      <c r="Q759">
        <v>10</v>
      </c>
    </row>
    <row r="760" spans="1:17" x14ac:dyDescent="0.3">
      <c r="A760" t="s">
        <v>634</v>
      </c>
      <c r="B760" t="s">
        <v>4837</v>
      </c>
      <c r="C760">
        <v>28.594999999999999</v>
      </c>
      <c r="D760">
        <v>10.210000000000001</v>
      </c>
      <c r="E760" t="s">
        <v>4716</v>
      </c>
      <c r="F760" t="s">
        <v>4716</v>
      </c>
      <c r="G760" t="s">
        <v>4716</v>
      </c>
      <c r="H760" t="s">
        <v>4774</v>
      </c>
      <c r="I760" t="s">
        <v>4716</v>
      </c>
      <c r="J760" t="s">
        <v>4746</v>
      </c>
      <c r="K760" t="s">
        <v>4775</v>
      </c>
      <c r="L760" t="s">
        <v>5959</v>
      </c>
      <c r="M760">
        <v>30260</v>
      </c>
      <c r="N760" t="s">
        <v>4690</v>
      </c>
      <c r="O760" t="s">
        <v>4690</v>
      </c>
      <c r="P760" t="s">
        <v>4695</v>
      </c>
      <c r="Q760">
        <v>15</v>
      </c>
    </row>
    <row r="761" spans="1:17" x14ac:dyDescent="0.3">
      <c r="A761" t="s">
        <v>4380</v>
      </c>
      <c r="B761" t="s">
        <v>6124</v>
      </c>
      <c r="C761">
        <v>25.46</v>
      </c>
      <c r="D761">
        <v>5.18</v>
      </c>
      <c r="E761" t="s">
        <v>4716</v>
      </c>
      <c r="F761" t="s">
        <v>4717</v>
      </c>
      <c r="G761" t="s">
        <v>4716</v>
      </c>
      <c r="H761" t="s">
        <v>4718</v>
      </c>
      <c r="I761" t="s">
        <v>4716</v>
      </c>
      <c r="J761" t="s">
        <v>4746</v>
      </c>
      <c r="K761" t="s">
        <v>4769</v>
      </c>
      <c r="L761" t="s">
        <v>6125</v>
      </c>
      <c r="M761">
        <v>1708</v>
      </c>
      <c r="N761" t="s">
        <v>4689</v>
      </c>
      <c r="O761" t="s">
        <v>4681</v>
      </c>
      <c r="P761" t="s">
        <v>4701</v>
      </c>
      <c r="Q761">
        <v>17</v>
      </c>
    </row>
    <row r="762" spans="1:17" x14ac:dyDescent="0.3">
      <c r="A762" t="s">
        <v>4378</v>
      </c>
      <c r="B762" t="s">
        <v>6126</v>
      </c>
      <c r="C762">
        <v>26.125</v>
      </c>
      <c r="D762">
        <v>5.27</v>
      </c>
      <c r="E762" t="s">
        <v>4716</v>
      </c>
      <c r="F762" t="s">
        <v>4717</v>
      </c>
      <c r="G762" t="s">
        <v>4716</v>
      </c>
      <c r="H762" t="s">
        <v>4718</v>
      </c>
      <c r="I762" t="s">
        <v>4716</v>
      </c>
      <c r="J762" t="s">
        <v>4746</v>
      </c>
      <c r="K762" t="s">
        <v>4769</v>
      </c>
      <c r="L762" t="s">
        <v>6127</v>
      </c>
      <c r="M762">
        <v>1708.93</v>
      </c>
      <c r="N762" t="s">
        <v>4689</v>
      </c>
      <c r="O762" t="s">
        <v>4690</v>
      </c>
      <c r="P762" t="s">
        <v>4699</v>
      </c>
      <c r="Q762">
        <v>12</v>
      </c>
    </row>
    <row r="763" spans="1:17" x14ac:dyDescent="0.3">
      <c r="A763" t="s">
        <v>4374</v>
      </c>
      <c r="B763" t="s">
        <v>4925</v>
      </c>
      <c r="C763">
        <v>28.5</v>
      </c>
      <c r="D763">
        <v>4.03</v>
      </c>
      <c r="E763" t="s">
        <v>4716</v>
      </c>
      <c r="F763" t="s">
        <v>4717</v>
      </c>
      <c r="G763" t="s">
        <v>4716</v>
      </c>
      <c r="H763" t="s">
        <v>4718</v>
      </c>
      <c r="I763" t="s">
        <v>4716</v>
      </c>
      <c r="J763" t="s">
        <v>4746</v>
      </c>
      <c r="K763" t="s">
        <v>4769</v>
      </c>
      <c r="L763" t="s">
        <v>6128</v>
      </c>
      <c r="M763">
        <v>1712.23</v>
      </c>
      <c r="N763" t="s">
        <v>4689</v>
      </c>
      <c r="O763" t="s">
        <v>4690</v>
      </c>
      <c r="P763" t="s">
        <v>4701</v>
      </c>
      <c r="Q763">
        <v>21</v>
      </c>
    </row>
    <row r="764" spans="1:17" x14ac:dyDescent="0.3">
      <c r="A764" t="s">
        <v>4326</v>
      </c>
      <c r="B764" t="s">
        <v>6129</v>
      </c>
      <c r="C764">
        <v>27.06</v>
      </c>
      <c r="D764">
        <v>6.14</v>
      </c>
      <c r="E764" t="s">
        <v>4716</v>
      </c>
      <c r="F764" t="s">
        <v>4717</v>
      </c>
      <c r="G764" t="s">
        <v>4716</v>
      </c>
      <c r="H764" t="s">
        <v>4718</v>
      </c>
      <c r="I764" t="s">
        <v>4716</v>
      </c>
      <c r="J764" t="s">
        <v>4746</v>
      </c>
      <c r="K764" t="s">
        <v>4766</v>
      </c>
      <c r="L764" t="s">
        <v>6130</v>
      </c>
      <c r="M764">
        <v>1863.45</v>
      </c>
      <c r="N764" t="s">
        <v>4689</v>
      </c>
      <c r="O764" t="s">
        <v>4690</v>
      </c>
      <c r="P764" t="s">
        <v>4702</v>
      </c>
      <c r="Q764">
        <v>27</v>
      </c>
    </row>
    <row r="765" spans="1:17" x14ac:dyDescent="0.3">
      <c r="A765" t="s">
        <v>4304</v>
      </c>
      <c r="B765" t="s">
        <v>6131</v>
      </c>
      <c r="C765">
        <v>27.93</v>
      </c>
      <c r="D765">
        <v>9.8800000000000008</v>
      </c>
      <c r="E765" t="s">
        <v>4716</v>
      </c>
      <c r="F765" t="s">
        <v>4716</v>
      </c>
      <c r="G765" t="s">
        <v>4716</v>
      </c>
      <c r="H765" t="s">
        <v>4774</v>
      </c>
      <c r="I765" t="s">
        <v>4716</v>
      </c>
      <c r="J765" t="s">
        <v>4746</v>
      </c>
      <c r="K765" t="s">
        <v>4775</v>
      </c>
      <c r="L765" t="s">
        <v>6017</v>
      </c>
      <c r="M765">
        <v>1967.02</v>
      </c>
      <c r="N765" t="s">
        <v>4689</v>
      </c>
      <c r="O765" t="s">
        <v>4681</v>
      </c>
      <c r="P765" t="s">
        <v>4701</v>
      </c>
      <c r="Q765">
        <v>29</v>
      </c>
    </row>
    <row r="766" spans="1:17" x14ac:dyDescent="0.3">
      <c r="A766" t="s">
        <v>4292</v>
      </c>
      <c r="B766" t="s">
        <v>6132</v>
      </c>
      <c r="C766">
        <v>40.47</v>
      </c>
      <c r="D766">
        <v>11.15</v>
      </c>
      <c r="E766" t="s">
        <v>4716</v>
      </c>
      <c r="F766" t="s">
        <v>4716</v>
      </c>
      <c r="G766" t="s">
        <v>4716</v>
      </c>
      <c r="H766" t="s">
        <v>4774</v>
      </c>
      <c r="I766" t="s">
        <v>4716</v>
      </c>
      <c r="J766" t="s">
        <v>4745</v>
      </c>
      <c r="K766" t="s">
        <v>4775</v>
      </c>
      <c r="L766" t="s">
        <v>6133</v>
      </c>
      <c r="M766">
        <v>1984.45</v>
      </c>
      <c r="N766" t="s">
        <v>4689</v>
      </c>
      <c r="O766" t="s">
        <v>4689</v>
      </c>
      <c r="P766" t="s">
        <v>4701</v>
      </c>
      <c r="Q766">
        <v>29</v>
      </c>
    </row>
    <row r="767" spans="1:17" x14ac:dyDescent="0.3">
      <c r="A767" t="s">
        <v>4276</v>
      </c>
      <c r="B767" t="s">
        <v>6064</v>
      </c>
      <c r="C767">
        <v>27.74</v>
      </c>
      <c r="D767">
        <v>4.29</v>
      </c>
      <c r="E767" t="s">
        <v>4716</v>
      </c>
      <c r="F767" t="s">
        <v>4717</v>
      </c>
      <c r="G767" t="s">
        <v>4716</v>
      </c>
      <c r="H767" t="s">
        <v>4718</v>
      </c>
      <c r="I767" t="s">
        <v>4716</v>
      </c>
      <c r="J767" t="s">
        <v>4746</v>
      </c>
      <c r="K767" t="s">
        <v>4769</v>
      </c>
      <c r="L767" t="s">
        <v>6134</v>
      </c>
      <c r="M767">
        <v>2094.1</v>
      </c>
      <c r="N767" t="s">
        <v>4689</v>
      </c>
      <c r="O767" t="s">
        <v>4681</v>
      </c>
      <c r="P767" t="s">
        <v>4702</v>
      </c>
      <c r="Q767">
        <v>12</v>
      </c>
    </row>
    <row r="768" spans="1:17" x14ac:dyDescent="0.3">
      <c r="A768" t="s">
        <v>4274</v>
      </c>
      <c r="B768" t="s">
        <v>6135</v>
      </c>
      <c r="C768">
        <v>26.03</v>
      </c>
      <c r="D768">
        <v>5.81</v>
      </c>
      <c r="E768" t="s">
        <v>4717</v>
      </c>
      <c r="F768" t="s">
        <v>4716</v>
      </c>
      <c r="G768" t="s">
        <v>4716</v>
      </c>
      <c r="H768" t="s">
        <v>4774</v>
      </c>
      <c r="I768" t="s">
        <v>4716</v>
      </c>
      <c r="J768" t="s">
        <v>4746</v>
      </c>
      <c r="K768" t="s">
        <v>4766</v>
      </c>
      <c r="L768" t="s">
        <v>5902</v>
      </c>
      <c r="M768">
        <v>2102.2600000000002</v>
      </c>
      <c r="N768" t="s">
        <v>4689</v>
      </c>
      <c r="O768" t="s">
        <v>4681</v>
      </c>
      <c r="P768" t="s">
        <v>4699</v>
      </c>
      <c r="Q768">
        <v>14</v>
      </c>
    </row>
    <row r="769" spans="1:17" x14ac:dyDescent="0.3">
      <c r="A769" t="s">
        <v>4098</v>
      </c>
      <c r="B769" t="s">
        <v>6136</v>
      </c>
      <c r="C769">
        <v>30.59</v>
      </c>
      <c r="D769">
        <v>6.3</v>
      </c>
      <c r="E769" t="s">
        <v>4717</v>
      </c>
      <c r="F769" t="s">
        <v>4716</v>
      </c>
      <c r="G769" t="s">
        <v>4719</v>
      </c>
      <c r="H769" t="s">
        <v>4718</v>
      </c>
      <c r="I769" t="s">
        <v>4716</v>
      </c>
      <c r="J769" t="s">
        <v>4745</v>
      </c>
      <c r="K769" t="s">
        <v>4766</v>
      </c>
      <c r="L769" t="s">
        <v>6137</v>
      </c>
      <c r="M769">
        <v>2727.4</v>
      </c>
      <c r="N769" t="s">
        <v>4689</v>
      </c>
      <c r="O769" t="s">
        <v>4689</v>
      </c>
      <c r="P769" t="s">
        <v>4701</v>
      </c>
      <c r="Q769">
        <v>6</v>
      </c>
    </row>
    <row r="770" spans="1:17" x14ac:dyDescent="0.3">
      <c r="A770" t="s">
        <v>4064</v>
      </c>
      <c r="B770" t="s">
        <v>6138</v>
      </c>
      <c r="C770">
        <v>29.45</v>
      </c>
      <c r="D770">
        <v>5.24</v>
      </c>
      <c r="E770" t="s">
        <v>4717</v>
      </c>
      <c r="F770" t="s">
        <v>4716</v>
      </c>
      <c r="G770" t="s">
        <v>4716</v>
      </c>
      <c r="H770" t="s">
        <v>4774</v>
      </c>
      <c r="I770" t="s">
        <v>4716</v>
      </c>
      <c r="J770" t="s">
        <v>4746</v>
      </c>
      <c r="K770" t="s">
        <v>4769</v>
      </c>
      <c r="L770" t="s">
        <v>6139</v>
      </c>
      <c r="M770">
        <v>2897.32</v>
      </c>
      <c r="N770" t="s">
        <v>4689</v>
      </c>
      <c r="O770" t="s">
        <v>4689</v>
      </c>
      <c r="P770" t="s">
        <v>4701</v>
      </c>
      <c r="Q770">
        <v>21</v>
      </c>
    </row>
    <row r="771" spans="1:17" x14ac:dyDescent="0.3">
      <c r="A771" t="s">
        <v>4024</v>
      </c>
      <c r="B771" t="s">
        <v>5477</v>
      </c>
      <c r="C771">
        <v>26.03</v>
      </c>
      <c r="D771">
        <v>5.1100000000000003</v>
      </c>
      <c r="E771" t="s">
        <v>4717</v>
      </c>
      <c r="F771" t="s">
        <v>4716</v>
      </c>
      <c r="G771" t="s">
        <v>4716</v>
      </c>
      <c r="H771" t="s">
        <v>4718</v>
      </c>
      <c r="I771" t="s">
        <v>4716</v>
      </c>
      <c r="J771" t="s">
        <v>4746</v>
      </c>
      <c r="K771" t="s">
        <v>4769</v>
      </c>
      <c r="L771" t="s">
        <v>6140</v>
      </c>
      <c r="M771">
        <v>3070.81</v>
      </c>
      <c r="N771" t="s">
        <v>4689</v>
      </c>
      <c r="O771" t="s">
        <v>4690</v>
      </c>
      <c r="P771" t="s">
        <v>4698</v>
      </c>
      <c r="Q771">
        <v>10</v>
      </c>
    </row>
    <row r="772" spans="1:17" x14ac:dyDescent="0.3">
      <c r="A772" t="s">
        <v>3984</v>
      </c>
      <c r="B772" t="s">
        <v>6141</v>
      </c>
      <c r="C772">
        <v>35.435000000000002</v>
      </c>
      <c r="D772">
        <v>5.81</v>
      </c>
      <c r="E772" t="s">
        <v>4716</v>
      </c>
      <c r="F772" t="s">
        <v>4716</v>
      </c>
      <c r="G772" t="s">
        <v>4716</v>
      </c>
      <c r="H772" t="s">
        <v>4774</v>
      </c>
      <c r="I772" t="s">
        <v>4716</v>
      </c>
      <c r="J772" t="s">
        <v>4745</v>
      </c>
      <c r="K772" t="s">
        <v>4766</v>
      </c>
      <c r="L772" t="s">
        <v>6142</v>
      </c>
      <c r="M772">
        <v>3268.85</v>
      </c>
      <c r="N772" t="s">
        <v>4689</v>
      </c>
      <c r="O772" t="s">
        <v>4690</v>
      </c>
      <c r="P772" t="s">
        <v>4701</v>
      </c>
      <c r="Q772">
        <v>2</v>
      </c>
    </row>
    <row r="773" spans="1:17" x14ac:dyDescent="0.3">
      <c r="A773" t="s">
        <v>3844</v>
      </c>
      <c r="B773" t="s">
        <v>4884</v>
      </c>
      <c r="C773">
        <v>30.875</v>
      </c>
      <c r="D773">
        <v>6.49</v>
      </c>
      <c r="E773" t="s">
        <v>4716</v>
      </c>
      <c r="F773" t="s">
        <v>4716</v>
      </c>
      <c r="G773" t="s">
        <v>4716</v>
      </c>
      <c r="H773" t="s">
        <v>4774</v>
      </c>
      <c r="I773" t="s">
        <v>4716</v>
      </c>
      <c r="J773" t="s">
        <v>4745</v>
      </c>
      <c r="K773" t="s">
        <v>4775</v>
      </c>
      <c r="L773" t="s">
        <v>6143</v>
      </c>
      <c r="M773">
        <v>3857.76</v>
      </c>
      <c r="N773" t="s">
        <v>4689</v>
      </c>
      <c r="O773" t="s">
        <v>4690</v>
      </c>
      <c r="P773" t="s">
        <v>4701</v>
      </c>
      <c r="Q773">
        <v>19</v>
      </c>
    </row>
    <row r="774" spans="1:17" x14ac:dyDescent="0.3">
      <c r="A774" t="s">
        <v>3022</v>
      </c>
      <c r="B774" t="s">
        <v>4823</v>
      </c>
      <c r="C774">
        <v>26.03</v>
      </c>
      <c r="D774">
        <v>4.47</v>
      </c>
      <c r="E774" t="s">
        <v>4716</v>
      </c>
      <c r="F774" t="s">
        <v>4716</v>
      </c>
      <c r="G774" t="s">
        <v>4719</v>
      </c>
      <c r="H774" t="s">
        <v>4718</v>
      </c>
      <c r="I774" t="s">
        <v>4716</v>
      </c>
      <c r="J774" t="s">
        <v>4746</v>
      </c>
      <c r="K774" t="s">
        <v>4769</v>
      </c>
      <c r="L774" t="s">
        <v>6144</v>
      </c>
      <c r="M774">
        <v>6837.37</v>
      </c>
      <c r="N774" t="s">
        <v>4689</v>
      </c>
      <c r="O774" t="s">
        <v>4690</v>
      </c>
      <c r="P774" t="s">
        <v>4701</v>
      </c>
      <c r="Q774">
        <v>15</v>
      </c>
    </row>
    <row r="775" spans="1:17" x14ac:dyDescent="0.3">
      <c r="A775" t="s">
        <v>2844</v>
      </c>
      <c r="B775" t="s">
        <v>6145</v>
      </c>
      <c r="C775">
        <v>39.805</v>
      </c>
      <c r="D775">
        <v>5.91</v>
      </c>
      <c r="E775" t="s">
        <v>4716</v>
      </c>
      <c r="F775" t="s">
        <v>4716</v>
      </c>
      <c r="G775" t="s">
        <v>4716</v>
      </c>
      <c r="H775" t="s">
        <v>4774</v>
      </c>
      <c r="I775" t="s">
        <v>4716</v>
      </c>
      <c r="J775" t="s">
        <v>4745</v>
      </c>
      <c r="K775" t="s">
        <v>4766</v>
      </c>
      <c r="L775" t="s">
        <v>6146</v>
      </c>
      <c r="M775">
        <v>7448.4</v>
      </c>
      <c r="N775" t="s">
        <v>4689</v>
      </c>
      <c r="O775" t="s">
        <v>4689</v>
      </c>
      <c r="P775" t="s">
        <v>4698</v>
      </c>
      <c r="Q775">
        <v>30</v>
      </c>
    </row>
    <row r="776" spans="1:17" x14ac:dyDescent="0.3">
      <c r="A776" t="s">
        <v>2406</v>
      </c>
      <c r="B776" t="s">
        <v>6147</v>
      </c>
      <c r="C776">
        <v>22.42</v>
      </c>
      <c r="D776">
        <v>7.96</v>
      </c>
      <c r="E776" t="s">
        <v>4716</v>
      </c>
      <c r="F776" t="s">
        <v>4716</v>
      </c>
      <c r="G776" t="s">
        <v>4716</v>
      </c>
      <c r="H776" t="s">
        <v>4774</v>
      </c>
      <c r="I776" t="s">
        <v>4716</v>
      </c>
      <c r="J776" t="s">
        <v>4744</v>
      </c>
      <c r="K776" t="s">
        <v>4775</v>
      </c>
      <c r="L776" t="s">
        <v>6148</v>
      </c>
      <c r="M776">
        <v>9361.33</v>
      </c>
      <c r="N776" t="s">
        <v>4689</v>
      </c>
      <c r="O776" t="s">
        <v>4690</v>
      </c>
      <c r="P776" t="s">
        <v>4701</v>
      </c>
      <c r="Q776">
        <v>8</v>
      </c>
    </row>
    <row r="777" spans="1:17" x14ac:dyDescent="0.3">
      <c r="A777" t="s">
        <v>2316</v>
      </c>
      <c r="B777" t="s">
        <v>6149</v>
      </c>
      <c r="C777">
        <v>33.25</v>
      </c>
      <c r="D777">
        <v>7.42</v>
      </c>
      <c r="E777" t="s">
        <v>4717</v>
      </c>
      <c r="F777" t="s">
        <v>4716</v>
      </c>
      <c r="G777" t="s">
        <v>4716</v>
      </c>
      <c r="H777" t="s">
        <v>4720</v>
      </c>
      <c r="I777" t="s">
        <v>4716</v>
      </c>
      <c r="J777" t="s">
        <v>4745</v>
      </c>
      <c r="K777" t="s">
        <v>4775</v>
      </c>
      <c r="L777" t="s">
        <v>6150</v>
      </c>
      <c r="M777">
        <v>9722.77</v>
      </c>
      <c r="N777" t="s">
        <v>4689</v>
      </c>
      <c r="O777" t="s">
        <v>4690</v>
      </c>
      <c r="P777" t="s">
        <v>4701</v>
      </c>
      <c r="Q777">
        <v>12</v>
      </c>
    </row>
    <row r="778" spans="1:17" x14ac:dyDescent="0.3">
      <c r="A778" t="s">
        <v>2242</v>
      </c>
      <c r="B778" t="s">
        <v>6151</v>
      </c>
      <c r="C778">
        <v>30.495000000000001</v>
      </c>
      <c r="D778">
        <v>5.74</v>
      </c>
      <c r="E778" t="s">
        <v>4717</v>
      </c>
      <c r="F778" t="s">
        <v>4716</v>
      </c>
      <c r="G778" t="s">
        <v>4719</v>
      </c>
      <c r="H778" t="s">
        <v>4718</v>
      </c>
      <c r="I778" t="s">
        <v>4716</v>
      </c>
      <c r="J778" t="s">
        <v>4745</v>
      </c>
      <c r="K778" t="s">
        <v>4766</v>
      </c>
      <c r="L778" t="s">
        <v>6152</v>
      </c>
      <c r="M778">
        <v>10072.06</v>
      </c>
      <c r="N778" t="s">
        <v>4689</v>
      </c>
      <c r="O778" t="s">
        <v>4690</v>
      </c>
      <c r="P778" t="s">
        <v>4698</v>
      </c>
      <c r="Q778">
        <v>27</v>
      </c>
    </row>
    <row r="779" spans="1:17" x14ac:dyDescent="0.3">
      <c r="A779" t="s">
        <v>2220</v>
      </c>
      <c r="B779" t="s">
        <v>6045</v>
      </c>
      <c r="C779">
        <v>27.29</v>
      </c>
      <c r="D779">
        <v>5.85</v>
      </c>
      <c r="E779" t="s">
        <v>4716</v>
      </c>
      <c r="F779" t="s">
        <v>4716</v>
      </c>
      <c r="G779" t="s">
        <v>4716</v>
      </c>
      <c r="H779" t="s">
        <v>4720</v>
      </c>
      <c r="I779" t="s">
        <v>4716</v>
      </c>
      <c r="J779" t="s">
        <v>4746</v>
      </c>
      <c r="K779" t="s">
        <v>4766</v>
      </c>
      <c r="L779" t="s">
        <v>6153</v>
      </c>
      <c r="M779">
        <v>10160.870000000001</v>
      </c>
      <c r="N779" t="s">
        <v>4689</v>
      </c>
      <c r="O779" t="s">
        <v>4689</v>
      </c>
      <c r="P779" t="s">
        <v>4702</v>
      </c>
      <c r="Q779">
        <v>10</v>
      </c>
    </row>
    <row r="780" spans="1:17" x14ac:dyDescent="0.3">
      <c r="A780" t="s">
        <v>2184</v>
      </c>
      <c r="B780" t="s">
        <v>6154</v>
      </c>
      <c r="C780">
        <v>28.98</v>
      </c>
      <c r="D780">
        <v>8.68</v>
      </c>
      <c r="E780" t="s">
        <v>4716</v>
      </c>
      <c r="F780" t="s">
        <v>4716</v>
      </c>
      <c r="G780" t="s">
        <v>4716</v>
      </c>
      <c r="H780" t="s">
        <v>4720</v>
      </c>
      <c r="I780" t="s">
        <v>4716</v>
      </c>
      <c r="J780" t="s">
        <v>4746</v>
      </c>
      <c r="K780" t="s">
        <v>4775</v>
      </c>
      <c r="L780" t="s">
        <v>6155</v>
      </c>
      <c r="M780">
        <v>10345.93</v>
      </c>
      <c r="N780" t="s">
        <v>4689</v>
      </c>
      <c r="O780" t="s">
        <v>4681</v>
      </c>
      <c r="P780" t="s">
        <v>4703</v>
      </c>
      <c r="Q780">
        <v>8</v>
      </c>
    </row>
    <row r="781" spans="1:17" x14ac:dyDescent="0.3">
      <c r="A781" t="s">
        <v>2178</v>
      </c>
      <c r="B781" t="s">
        <v>6156</v>
      </c>
      <c r="C781">
        <v>27.11</v>
      </c>
      <c r="D781">
        <v>6.7</v>
      </c>
      <c r="E781" t="s">
        <v>4716</v>
      </c>
      <c r="F781" t="s">
        <v>4716</v>
      </c>
      <c r="G781" t="s">
        <v>4716</v>
      </c>
      <c r="H781" t="s">
        <v>4774</v>
      </c>
      <c r="I781" t="s">
        <v>4716</v>
      </c>
      <c r="J781" t="s">
        <v>4746</v>
      </c>
      <c r="K781" t="s">
        <v>4775</v>
      </c>
      <c r="L781" t="s">
        <v>6157</v>
      </c>
      <c r="M781">
        <v>10356.67</v>
      </c>
      <c r="N781" t="s">
        <v>4689</v>
      </c>
      <c r="O781" t="s">
        <v>4690</v>
      </c>
      <c r="P781" t="s">
        <v>4702</v>
      </c>
      <c r="Q781">
        <v>6</v>
      </c>
    </row>
    <row r="782" spans="1:17" x14ac:dyDescent="0.3">
      <c r="A782" t="s">
        <v>2172</v>
      </c>
      <c r="B782" t="s">
        <v>5491</v>
      </c>
      <c r="C782">
        <v>26.12</v>
      </c>
      <c r="D782">
        <v>4.17</v>
      </c>
      <c r="E782" t="s">
        <v>4717</v>
      </c>
      <c r="F782" t="s">
        <v>4716</v>
      </c>
      <c r="G782" t="s">
        <v>4719</v>
      </c>
      <c r="H782" t="s">
        <v>4718</v>
      </c>
      <c r="I782" t="s">
        <v>4716</v>
      </c>
      <c r="J782" t="s">
        <v>4746</v>
      </c>
      <c r="K782" t="s">
        <v>4769</v>
      </c>
      <c r="L782" t="s">
        <v>6158</v>
      </c>
      <c r="M782">
        <v>10403.27</v>
      </c>
      <c r="N782" t="s">
        <v>4689</v>
      </c>
      <c r="O782" t="s">
        <v>4681</v>
      </c>
      <c r="P782" t="s">
        <v>4704</v>
      </c>
      <c r="Q782">
        <v>7</v>
      </c>
    </row>
    <row r="783" spans="1:17" x14ac:dyDescent="0.3">
      <c r="A783" t="s">
        <v>2166</v>
      </c>
      <c r="B783" t="s">
        <v>6159</v>
      </c>
      <c r="C783">
        <v>28.81</v>
      </c>
      <c r="D783">
        <v>8.76</v>
      </c>
      <c r="E783" t="s">
        <v>4716</v>
      </c>
      <c r="F783" t="s">
        <v>4716</v>
      </c>
      <c r="G783" t="s">
        <v>4716</v>
      </c>
      <c r="H783" t="s">
        <v>4720</v>
      </c>
      <c r="I783" t="s">
        <v>4716</v>
      </c>
      <c r="J783" t="s">
        <v>4746</v>
      </c>
      <c r="K783" t="s">
        <v>4775</v>
      </c>
      <c r="L783" t="s">
        <v>4869</v>
      </c>
      <c r="M783">
        <v>10419.59</v>
      </c>
      <c r="N783" t="s">
        <v>4689</v>
      </c>
      <c r="O783" t="s">
        <v>4681</v>
      </c>
      <c r="P783" t="s">
        <v>4702</v>
      </c>
      <c r="Q783">
        <v>11</v>
      </c>
    </row>
    <row r="784" spans="1:17" x14ac:dyDescent="0.3">
      <c r="A784" t="s">
        <v>2162</v>
      </c>
      <c r="B784" t="s">
        <v>6160</v>
      </c>
      <c r="C784">
        <v>24.035</v>
      </c>
      <c r="D784">
        <v>8.5</v>
      </c>
      <c r="E784" t="s">
        <v>4716</v>
      </c>
      <c r="F784" t="s">
        <v>4716</v>
      </c>
      <c r="G784" t="s">
        <v>4716</v>
      </c>
      <c r="H784" t="s">
        <v>4774</v>
      </c>
      <c r="I784" t="s">
        <v>4716</v>
      </c>
      <c r="J784" t="s">
        <v>4744</v>
      </c>
      <c r="K784" t="s">
        <v>4775</v>
      </c>
      <c r="L784" t="s">
        <v>6161</v>
      </c>
      <c r="M784">
        <v>10422.92</v>
      </c>
      <c r="N784" t="s">
        <v>4689</v>
      </c>
      <c r="O784" t="s">
        <v>4690</v>
      </c>
      <c r="P784" t="s">
        <v>4698</v>
      </c>
      <c r="Q784">
        <v>27</v>
      </c>
    </row>
    <row r="785" spans="1:17" x14ac:dyDescent="0.3">
      <c r="A785" t="s">
        <v>2160</v>
      </c>
      <c r="B785" t="s">
        <v>6162</v>
      </c>
      <c r="C785">
        <v>32.774999999999999</v>
      </c>
      <c r="D785">
        <v>7.95</v>
      </c>
      <c r="E785" t="s">
        <v>4716</v>
      </c>
      <c r="F785" t="s">
        <v>4716</v>
      </c>
      <c r="G785" t="s">
        <v>4716</v>
      </c>
      <c r="H785" t="s">
        <v>4774</v>
      </c>
      <c r="I785" t="s">
        <v>4716</v>
      </c>
      <c r="J785" t="s">
        <v>4745</v>
      </c>
      <c r="K785" t="s">
        <v>4775</v>
      </c>
      <c r="L785" t="s">
        <v>6163</v>
      </c>
      <c r="M785">
        <v>10435.07</v>
      </c>
      <c r="N785" t="s">
        <v>4689</v>
      </c>
      <c r="O785" t="s">
        <v>4690</v>
      </c>
      <c r="P785" t="s">
        <v>4701</v>
      </c>
      <c r="Q785">
        <v>23</v>
      </c>
    </row>
    <row r="786" spans="1:17" x14ac:dyDescent="0.3">
      <c r="A786" t="s">
        <v>2114</v>
      </c>
      <c r="B786" t="s">
        <v>6164</v>
      </c>
      <c r="C786">
        <v>43.78</v>
      </c>
      <c r="D786">
        <v>5.71</v>
      </c>
      <c r="E786" t="s">
        <v>4716</v>
      </c>
      <c r="F786" t="s">
        <v>4716</v>
      </c>
      <c r="G786" t="s">
        <v>4716</v>
      </c>
      <c r="H786" t="s">
        <v>4718</v>
      </c>
      <c r="I786" t="s">
        <v>4716</v>
      </c>
      <c r="J786" t="s">
        <v>4745</v>
      </c>
      <c r="K786" t="s">
        <v>4766</v>
      </c>
      <c r="L786" t="s">
        <v>6165</v>
      </c>
      <c r="M786">
        <v>10617.04</v>
      </c>
      <c r="N786" t="s">
        <v>4689</v>
      </c>
      <c r="O786" t="s">
        <v>4689</v>
      </c>
      <c r="P786" t="s">
        <v>4697</v>
      </c>
      <c r="Q786">
        <v>23</v>
      </c>
    </row>
    <row r="787" spans="1:17" x14ac:dyDescent="0.3">
      <c r="A787" t="s">
        <v>2082</v>
      </c>
      <c r="B787" t="s">
        <v>6166</v>
      </c>
      <c r="C787">
        <v>28.975000000000001</v>
      </c>
      <c r="D787">
        <v>7.69</v>
      </c>
      <c r="E787" t="s">
        <v>4717</v>
      </c>
      <c r="F787" t="s">
        <v>4716</v>
      </c>
      <c r="G787" t="s">
        <v>4716</v>
      </c>
      <c r="H787" t="s">
        <v>4774</v>
      </c>
      <c r="I787" t="s">
        <v>4716</v>
      </c>
      <c r="J787" t="s">
        <v>4746</v>
      </c>
      <c r="K787" t="s">
        <v>4775</v>
      </c>
      <c r="L787" t="s">
        <v>6167</v>
      </c>
      <c r="M787">
        <v>10796.35</v>
      </c>
      <c r="N787" t="s">
        <v>4689</v>
      </c>
      <c r="O787" t="s">
        <v>4690</v>
      </c>
      <c r="P787" t="s">
        <v>4699</v>
      </c>
      <c r="Q787">
        <v>23</v>
      </c>
    </row>
    <row r="788" spans="1:17" x14ac:dyDescent="0.3">
      <c r="A788" t="s">
        <v>2036</v>
      </c>
      <c r="B788" t="s">
        <v>6168</v>
      </c>
      <c r="C788">
        <v>31.39</v>
      </c>
      <c r="D788">
        <v>6.99</v>
      </c>
      <c r="E788" t="s">
        <v>4716</v>
      </c>
      <c r="F788" t="s">
        <v>4716</v>
      </c>
      <c r="G788" t="s">
        <v>4716</v>
      </c>
      <c r="H788" t="s">
        <v>4774</v>
      </c>
      <c r="I788" t="s">
        <v>4716</v>
      </c>
      <c r="J788" t="s">
        <v>4745</v>
      </c>
      <c r="K788" t="s">
        <v>4775</v>
      </c>
      <c r="L788" t="s">
        <v>6169</v>
      </c>
      <c r="M788">
        <v>11037.85</v>
      </c>
      <c r="N788" t="s">
        <v>4689</v>
      </c>
      <c r="O788" t="s">
        <v>4681</v>
      </c>
      <c r="P788" t="s">
        <v>4702</v>
      </c>
      <c r="Q788">
        <v>30</v>
      </c>
    </row>
    <row r="789" spans="1:17" x14ac:dyDescent="0.3">
      <c r="A789" t="s">
        <v>2034</v>
      </c>
      <c r="B789" t="s">
        <v>6170</v>
      </c>
      <c r="C789">
        <v>51.86</v>
      </c>
      <c r="D789">
        <v>5.32</v>
      </c>
      <c r="E789" t="s">
        <v>4717</v>
      </c>
      <c r="F789" t="s">
        <v>4716</v>
      </c>
      <c r="G789" t="s">
        <v>4716</v>
      </c>
      <c r="H789" t="s">
        <v>4774</v>
      </c>
      <c r="I789" t="s">
        <v>4716</v>
      </c>
      <c r="J789" t="s">
        <v>4745</v>
      </c>
      <c r="K789" t="s">
        <v>4769</v>
      </c>
      <c r="L789" t="s">
        <v>6171</v>
      </c>
      <c r="M789">
        <v>11046.02</v>
      </c>
      <c r="N789" t="s">
        <v>4689</v>
      </c>
      <c r="O789" t="s">
        <v>4690</v>
      </c>
      <c r="P789" t="s">
        <v>4697</v>
      </c>
      <c r="Q789">
        <v>17</v>
      </c>
    </row>
    <row r="790" spans="1:17" x14ac:dyDescent="0.3">
      <c r="A790" t="s">
        <v>2010</v>
      </c>
      <c r="B790" t="s">
        <v>4973</v>
      </c>
      <c r="C790">
        <v>25.934999999999999</v>
      </c>
      <c r="D790">
        <v>5.96</v>
      </c>
      <c r="E790" t="s">
        <v>4717</v>
      </c>
      <c r="F790" t="s">
        <v>4716</v>
      </c>
      <c r="G790" t="s">
        <v>4716</v>
      </c>
      <c r="H790" t="s">
        <v>4720</v>
      </c>
      <c r="I790" t="s">
        <v>4716</v>
      </c>
      <c r="J790" t="s">
        <v>4746</v>
      </c>
      <c r="K790" t="s">
        <v>4766</v>
      </c>
      <c r="L790" t="s">
        <v>6172</v>
      </c>
      <c r="M790">
        <v>11165.42</v>
      </c>
      <c r="N790" t="s">
        <v>4689</v>
      </c>
      <c r="O790" t="s">
        <v>4690</v>
      </c>
      <c r="P790" t="s">
        <v>4701</v>
      </c>
      <c r="Q790">
        <v>6</v>
      </c>
    </row>
    <row r="791" spans="1:17" x14ac:dyDescent="0.3">
      <c r="A791" t="s">
        <v>2008</v>
      </c>
      <c r="B791" t="s">
        <v>6173</v>
      </c>
      <c r="C791">
        <v>30.7</v>
      </c>
      <c r="D791">
        <v>5.16</v>
      </c>
      <c r="E791" t="s">
        <v>4716</v>
      </c>
      <c r="F791" t="s">
        <v>4716</v>
      </c>
      <c r="G791" t="s">
        <v>4716</v>
      </c>
      <c r="H791" t="s">
        <v>4720</v>
      </c>
      <c r="I791" t="s">
        <v>4716</v>
      </c>
      <c r="J791" t="s">
        <v>4745</v>
      </c>
      <c r="K791" t="s">
        <v>4769</v>
      </c>
      <c r="L791" t="s">
        <v>6174</v>
      </c>
      <c r="M791">
        <v>11186.2</v>
      </c>
      <c r="N791" t="s">
        <v>4689</v>
      </c>
      <c r="O791" t="s">
        <v>4681</v>
      </c>
      <c r="P791" t="s">
        <v>4703</v>
      </c>
      <c r="Q791">
        <v>3</v>
      </c>
    </row>
    <row r="792" spans="1:17" x14ac:dyDescent="0.3">
      <c r="A792" t="s">
        <v>1992</v>
      </c>
      <c r="B792" t="s">
        <v>6175</v>
      </c>
      <c r="C792">
        <v>29.79</v>
      </c>
      <c r="D792">
        <v>9.0299999999999994</v>
      </c>
      <c r="E792" t="s">
        <v>4716</v>
      </c>
      <c r="F792" t="s">
        <v>4716</v>
      </c>
      <c r="G792" t="s">
        <v>4716</v>
      </c>
      <c r="H792" t="s">
        <v>4774</v>
      </c>
      <c r="I792" t="s">
        <v>4716</v>
      </c>
      <c r="J792" t="s">
        <v>4746</v>
      </c>
      <c r="K792" t="s">
        <v>4775</v>
      </c>
      <c r="L792" t="s">
        <v>6176</v>
      </c>
      <c r="M792">
        <v>11265.71</v>
      </c>
      <c r="N792" t="s">
        <v>4689</v>
      </c>
      <c r="O792" t="s">
        <v>4690</v>
      </c>
      <c r="P792" t="s">
        <v>4702</v>
      </c>
      <c r="Q792">
        <v>26</v>
      </c>
    </row>
    <row r="793" spans="1:17" x14ac:dyDescent="0.3">
      <c r="A793" t="s">
        <v>1976</v>
      </c>
      <c r="B793" t="s">
        <v>5442</v>
      </c>
      <c r="C793">
        <v>48.12</v>
      </c>
      <c r="D793">
        <v>4.51</v>
      </c>
      <c r="E793" t="s">
        <v>4717</v>
      </c>
      <c r="F793" t="s">
        <v>4716</v>
      </c>
      <c r="G793" t="s">
        <v>4716</v>
      </c>
      <c r="H793" t="s">
        <v>4718</v>
      </c>
      <c r="I793" t="s">
        <v>4716</v>
      </c>
      <c r="J793" t="s">
        <v>4745</v>
      </c>
      <c r="K793" t="s">
        <v>4769</v>
      </c>
      <c r="L793" t="s">
        <v>6177</v>
      </c>
      <c r="M793">
        <v>11318.57</v>
      </c>
      <c r="N793" t="s">
        <v>4689</v>
      </c>
      <c r="O793" t="s">
        <v>4681</v>
      </c>
      <c r="P793" t="s">
        <v>4697</v>
      </c>
      <c r="Q793">
        <v>10</v>
      </c>
    </row>
    <row r="794" spans="1:17" x14ac:dyDescent="0.3">
      <c r="A794" t="s">
        <v>1968</v>
      </c>
      <c r="B794" t="s">
        <v>6178</v>
      </c>
      <c r="C794">
        <v>27.75</v>
      </c>
      <c r="D794">
        <v>9.8800000000000008</v>
      </c>
      <c r="E794" t="s">
        <v>4716</v>
      </c>
      <c r="F794" t="s">
        <v>4716</v>
      </c>
      <c r="G794" t="s">
        <v>4716</v>
      </c>
      <c r="H794" t="s">
        <v>4774</v>
      </c>
      <c r="I794" t="s">
        <v>4716</v>
      </c>
      <c r="J794" t="s">
        <v>4746</v>
      </c>
      <c r="K794" t="s">
        <v>4775</v>
      </c>
      <c r="L794" t="s">
        <v>6179</v>
      </c>
      <c r="M794">
        <v>11344.32</v>
      </c>
      <c r="N794" t="s">
        <v>4689</v>
      </c>
      <c r="O794" t="s">
        <v>4681</v>
      </c>
      <c r="P794" t="s">
        <v>4702</v>
      </c>
      <c r="Q794">
        <v>2</v>
      </c>
    </row>
    <row r="795" spans="1:17" x14ac:dyDescent="0.3">
      <c r="A795" t="s">
        <v>1952</v>
      </c>
      <c r="B795" t="s">
        <v>6180</v>
      </c>
      <c r="C795">
        <v>30.88</v>
      </c>
      <c r="D795">
        <v>5.82</v>
      </c>
      <c r="E795" t="s">
        <v>4716</v>
      </c>
      <c r="F795" t="s">
        <v>4716</v>
      </c>
      <c r="G795" t="s">
        <v>4716</v>
      </c>
      <c r="H795" t="s">
        <v>4720</v>
      </c>
      <c r="I795" t="s">
        <v>4716</v>
      </c>
      <c r="J795" t="s">
        <v>4745</v>
      </c>
      <c r="K795" t="s">
        <v>4766</v>
      </c>
      <c r="L795" t="s">
        <v>6181</v>
      </c>
      <c r="M795">
        <v>11378.57</v>
      </c>
      <c r="N795" t="s">
        <v>4689</v>
      </c>
      <c r="O795" t="s">
        <v>4681</v>
      </c>
      <c r="P795" t="s">
        <v>4702</v>
      </c>
      <c r="Q795">
        <v>6</v>
      </c>
    </row>
    <row r="796" spans="1:17" x14ac:dyDescent="0.3">
      <c r="A796" t="s">
        <v>1948</v>
      </c>
      <c r="B796" t="s">
        <v>6182</v>
      </c>
      <c r="C796">
        <v>49.84</v>
      </c>
      <c r="D796">
        <v>5.0999999999999996</v>
      </c>
      <c r="E796" t="s">
        <v>4717</v>
      </c>
      <c r="F796" t="s">
        <v>4716</v>
      </c>
      <c r="G796" t="s">
        <v>4719</v>
      </c>
      <c r="H796" t="s">
        <v>4718</v>
      </c>
      <c r="I796" t="s">
        <v>4716</v>
      </c>
      <c r="J796" t="s">
        <v>4745</v>
      </c>
      <c r="K796" t="s">
        <v>4769</v>
      </c>
      <c r="L796" t="s">
        <v>5341</v>
      </c>
      <c r="M796">
        <v>11388.27</v>
      </c>
      <c r="N796" t="s">
        <v>4689</v>
      </c>
      <c r="O796" t="s">
        <v>4681</v>
      </c>
      <c r="P796" t="s">
        <v>4697</v>
      </c>
      <c r="Q796">
        <v>28</v>
      </c>
    </row>
    <row r="797" spans="1:17" x14ac:dyDescent="0.3">
      <c r="A797" t="s">
        <v>1928</v>
      </c>
      <c r="B797" t="s">
        <v>6183</v>
      </c>
      <c r="C797">
        <v>26.63</v>
      </c>
      <c r="D797">
        <v>4.3600000000000003</v>
      </c>
      <c r="E797" t="s">
        <v>4717</v>
      </c>
      <c r="F797" t="s">
        <v>4716</v>
      </c>
      <c r="G797" t="s">
        <v>4716</v>
      </c>
      <c r="H797" t="s">
        <v>4720</v>
      </c>
      <c r="I797" t="s">
        <v>4716</v>
      </c>
      <c r="J797" t="s">
        <v>4746</v>
      </c>
      <c r="K797" t="s">
        <v>4769</v>
      </c>
      <c r="L797" t="s">
        <v>6184</v>
      </c>
      <c r="M797">
        <v>11478.14</v>
      </c>
      <c r="N797" t="s">
        <v>4689</v>
      </c>
      <c r="O797" t="s">
        <v>4681</v>
      </c>
      <c r="P797" t="s">
        <v>4702</v>
      </c>
      <c r="Q797">
        <v>7</v>
      </c>
    </row>
    <row r="798" spans="1:17" x14ac:dyDescent="0.3">
      <c r="A798" t="s">
        <v>1908</v>
      </c>
      <c r="B798" t="s">
        <v>6185</v>
      </c>
      <c r="C798">
        <v>18.335000000000001</v>
      </c>
      <c r="D798">
        <v>11.83</v>
      </c>
      <c r="E798" t="s">
        <v>4716</v>
      </c>
      <c r="F798" t="s">
        <v>4716</v>
      </c>
      <c r="G798" t="s">
        <v>4716</v>
      </c>
      <c r="H798" t="s">
        <v>4774</v>
      </c>
      <c r="I798" t="s">
        <v>4716</v>
      </c>
      <c r="J798" t="s">
        <v>4747</v>
      </c>
      <c r="K798" t="s">
        <v>4775</v>
      </c>
      <c r="L798" t="s">
        <v>5426</v>
      </c>
      <c r="M798">
        <v>11534.87</v>
      </c>
      <c r="N798" t="s">
        <v>4689</v>
      </c>
      <c r="O798" t="s">
        <v>4690</v>
      </c>
      <c r="P798" t="s">
        <v>4698</v>
      </c>
      <c r="Q798">
        <v>3</v>
      </c>
    </row>
    <row r="799" spans="1:17" x14ac:dyDescent="0.3">
      <c r="A799" t="s">
        <v>1898</v>
      </c>
      <c r="B799" t="s">
        <v>5731</v>
      </c>
      <c r="C799">
        <v>40.945</v>
      </c>
      <c r="D799">
        <v>10.57</v>
      </c>
      <c r="E799" t="s">
        <v>4716</v>
      </c>
      <c r="F799" t="s">
        <v>4716</v>
      </c>
      <c r="G799" t="s">
        <v>4716</v>
      </c>
      <c r="H799" t="s">
        <v>4774</v>
      </c>
      <c r="I799" t="s">
        <v>4716</v>
      </c>
      <c r="J799" t="s">
        <v>4745</v>
      </c>
      <c r="K799" t="s">
        <v>4775</v>
      </c>
      <c r="L799" t="s">
        <v>6186</v>
      </c>
      <c r="M799">
        <v>11566.3</v>
      </c>
      <c r="N799" t="s">
        <v>4689</v>
      </c>
      <c r="O799" t="s">
        <v>4689</v>
      </c>
      <c r="P799" t="s">
        <v>4701</v>
      </c>
      <c r="Q799">
        <v>25</v>
      </c>
    </row>
    <row r="800" spans="1:17" x14ac:dyDescent="0.3">
      <c r="A800" t="s">
        <v>1894</v>
      </c>
      <c r="B800" t="s">
        <v>6187</v>
      </c>
      <c r="C800">
        <v>25.87</v>
      </c>
      <c r="D800">
        <v>5.63</v>
      </c>
      <c r="E800" t="s">
        <v>4717</v>
      </c>
      <c r="F800" t="s">
        <v>4716</v>
      </c>
      <c r="G800" t="s">
        <v>4716</v>
      </c>
      <c r="H800" t="s">
        <v>4718</v>
      </c>
      <c r="I800" t="s">
        <v>4716</v>
      </c>
      <c r="J800" t="s">
        <v>4746</v>
      </c>
      <c r="K800" t="s">
        <v>4769</v>
      </c>
      <c r="L800" t="s">
        <v>6188</v>
      </c>
      <c r="M800">
        <v>11602.75</v>
      </c>
      <c r="N800" t="s">
        <v>4689</v>
      </c>
      <c r="O800" t="s">
        <v>4690</v>
      </c>
      <c r="P800" t="s">
        <v>4704</v>
      </c>
      <c r="Q800">
        <v>20</v>
      </c>
    </row>
    <row r="801" spans="1:17" x14ac:dyDescent="0.3">
      <c r="A801" t="s">
        <v>1888</v>
      </c>
      <c r="B801" t="s">
        <v>6189</v>
      </c>
      <c r="C801">
        <v>48.75</v>
      </c>
      <c r="D801">
        <v>4.34</v>
      </c>
      <c r="E801" t="s">
        <v>4716</v>
      </c>
      <c r="F801" t="s">
        <v>4716</v>
      </c>
      <c r="G801" t="s">
        <v>4716</v>
      </c>
      <c r="H801" t="s">
        <v>4774</v>
      </c>
      <c r="I801" t="s">
        <v>4716</v>
      </c>
      <c r="J801" t="s">
        <v>4745</v>
      </c>
      <c r="K801" t="s">
        <v>4769</v>
      </c>
      <c r="L801" t="s">
        <v>6190</v>
      </c>
      <c r="M801">
        <v>11657.81</v>
      </c>
      <c r="N801" t="s">
        <v>4689</v>
      </c>
      <c r="O801" t="s">
        <v>4681</v>
      </c>
      <c r="P801" t="s">
        <v>4696</v>
      </c>
      <c r="Q801">
        <v>20</v>
      </c>
    </row>
    <row r="802" spans="1:17" x14ac:dyDescent="0.3">
      <c r="A802" t="s">
        <v>1880</v>
      </c>
      <c r="B802" t="s">
        <v>6191</v>
      </c>
      <c r="C802">
        <v>30.69</v>
      </c>
      <c r="D802">
        <v>7.05</v>
      </c>
      <c r="E802" t="s">
        <v>4717</v>
      </c>
      <c r="F802" t="s">
        <v>4716</v>
      </c>
      <c r="G802" t="s">
        <v>4716</v>
      </c>
      <c r="H802" t="s">
        <v>4720</v>
      </c>
      <c r="I802" t="s">
        <v>4716</v>
      </c>
      <c r="J802" t="s">
        <v>4745</v>
      </c>
      <c r="K802" t="s">
        <v>4775</v>
      </c>
      <c r="L802" t="s">
        <v>4860</v>
      </c>
      <c r="M802">
        <v>11696.52</v>
      </c>
      <c r="N802" t="s">
        <v>4689</v>
      </c>
      <c r="O802" t="s">
        <v>4690</v>
      </c>
      <c r="P802" t="s">
        <v>4703</v>
      </c>
      <c r="Q802">
        <v>1</v>
      </c>
    </row>
    <row r="803" spans="1:17" x14ac:dyDescent="0.3">
      <c r="A803" t="s">
        <v>1830</v>
      </c>
      <c r="B803" t="s">
        <v>6192</v>
      </c>
      <c r="C803">
        <v>26.8</v>
      </c>
      <c r="D803">
        <v>5.68</v>
      </c>
      <c r="E803" t="s">
        <v>4717</v>
      </c>
      <c r="F803" t="s">
        <v>4716</v>
      </c>
      <c r="G803" t="s">
        <v>4716</v>
      </c>
      <c r="H803" t="s">
        <v>4718</v>
      </c>
      <c r="I803" t="s">
        <v>4716</v>
      </c>
      <c r="J803" t="s">
        <v>4746</v>
      </c>
      <c r="K803" t="s">
        <v>4769</v>
      </c>
      <c r="L803" t="s">
        <v>5745</v>
      </c>
      <c r="M803">
        <v>11918.2</v>
      </c>
      <c r="N803" t="s">
        <v>4689</v>
      </c>
      <c r="O803" t="s">
        <v>4690</v>
      </c>
      <c r="P803" t="s">
        <v>4703</v>
      </c>
      <c r="Q803">
        <v>19</v>
      </c>
    </row>
    <row r="804" spans="1:17" x14ac:dyDescent="0.3">
      <c r="A804" t="s">
        <v>1828</v>
      </c>
      <c r="B804" t="s">
        <v>6193</v>
      </c>
      <c r="C804">
        <v>25.175000000000001</v>
      </c>
      <c r="D804">
        <v>5.57</v>
      </c>
      <c r="E804" t="s">
        <v>4717</v>
      </c>
      <c r="F804" t="s">
        <v>4716</v>
      </c>
      <c r="G804" t="s">
        <v>4716</v>
      </c>
      <c r="H804" t="s">
        <v>4718</v>
      </c>
      <c r="I804" t="s">
        <v>4716</v>
      </c>
      <c r="J804" t="s">
        <v>4746</v>
      </c>
      <c r="K804" t="s">
        <v>4769</v>
      </c>
      <c r="L804" t="s">
        <v>6194</v>
      </c>
      <c r="M804">
        <v>11931.13</v>
      </c>
      <c r="N804" t="s">
        <v>4689</v>
      </c>
      <c r="O804" t="s">
        <v>4690</v>
      </c>
      <c r="P804" t="s">
        <v>4699</v>
      </c>
      <c r="Q804">
        <v>20</v>
      </c>
    </row>
    <row r="805" spans="1:17" x14ac:dyDescent="0.3">
      <c r="A805" t="s">
        <v>1826</v>
      </c>
      <c r="B805" t="s">
        <v>5489</v>
      </c>
      <c r="C805">
        <v>30.305</v>
      </c>
      <c r="D805">
        <v>4.2699999999999996</v>
      </c>
      <c r="E805" t="s">
        <v>4717</v>
      </c>
      <c r="F805" t="s">
        <v>4716</v>
      </c>
      <c r="G805" t="s">
        <v>4716</v>
      </c>
      <c r="H805" t="s">
        <v>4718</v>
      </c>
      <c r="I805" t="s">
        <v>4716</v>
      </c>
      <c r="J805" t="s">
        <v>4745</v>
      </c>
      <c r="K805" t="s">
        <v>4769</v>
      </c>
      <c r="L805" t="s">
        <v>6195</v>
      </c>
      <c r="M805">
        <v>11938.26</v>
      </c>
      <c r="N805" t="s">
        <v>4689</v>
      </c>
      <c r="O805" t="s">
        <v>4689</v>
      </c>
      <c r="P805" t="s">
        <v>4699</v>
      </c>
      <c r="Q805">
        <v>2</v>
      </c>
    </row>
    <row r="806" spans="1:17" x14ac:dyDescent="0.3">
      <c r="A806" t="s">
        <v>1822</v>
      </c>
      <c r="B806" t="s">
        <v>5342</v>
      </c>
      <c r="C806">
        <v>34.865000000000002</v>
      </c>
      <c r="D806">
        <v>5.35</v>
      </c>
      <c r="E806" t="s">
        <v>4717</v>
      </c>
      <c r="F806" t="s">
        <v>4716</v>
      </c>
      <c r="G806" t="s">
        <v>4716</v>
      </c>
      <c r="H806" t="s">
        <v>4718</v>
      </c>
      <c r="I806" t="s">
        <v>4716</v>
      </c>
      <c r="J806" t="s">
        <v>4745</v>
      </c>
      <c r="K806" t="s">
        <v>4769</v>
      </c>
      <c r="L806" t="s">
        <v>6196</v>
      </c>
      <c r="M806">
        <v>11944.59</v>
      </c>
      <c r="N806" t="s">
        <v>4689</v>
      </c>
      <c r="O806" t="s">
        <v>4681</v>
      </c>
      <c r="P806" t="s">
        <v>4701</v>
      </c>
      <c r="Q806">
        <v>25</v>
      </c>
    </row>
    <row r="807" spans="1:17" x14ac:dyDescent="0.3">
      <c r="A807" t="s">
        <v>1746</v>
      </c>
      <c r="B807" t="s">
        <v>4809</v>
      </c>
      <c r="C807">
        <v>29</v>
      </c>
      <c r="D807">
        <v>4.3899999999999997</v>
      </c>
      <c r="E807" t="s">
        <v>4717</v>
      </c>
      <c r="F807" t="s">
        <v>4716</v>
      </c>
      <c r="G807" t="s">
        <v>4716</v>
      </c>
      <c r="H807" t="s">
        <v>4720</v>
      </c>
      <c r="I807" t="s">
        <v>4716</v>
      </c>
      <c r="J807" t="s">
        <v>4746</v>
      </c>
      <c r="K807" t="s">
        <v>4769</v>
      </c>
      <c r="L807" t="s">
        <v>6197</v>
      </c>
      <c r="M807">
        <v>12282.03</v>
      </c>
      <c r="N807" t="s">
        <v>4689</v>
      </c>
      <c r="O807" t="s">
        <v>4690</v>
      </c>
      <c r="P807" t="s">
        <v>4702</v>
      </c>
      <c r="Q807">
        <v>16</v>
      </c>
    </row>
    <row r="808" spans="1:17" x14ac:dyDescent="0.3">
      <c r="A808" t="s">
        <v>1742</v>
      </c>
      <c r="B808" t="s">
        <v>6198</v>
      </c>
      <c r="C808">
        <v>26.78</v>
      </c>
      <c r="D808">
        <v>10.02</v>
      </c>
      <c r="E808" t="s">
        <v>4717</v>
      </c>
      <c r="F808" t="s">
        <v>4716</v>
      </c>
      <c r="G808" t="s">
        <v>4719</v>
      </c>
      <c r="H808" t="s">
        <v>4718</v>
      </c>
      <c r="I808" t="s">
        <v>4716</v>
      </c>
      <c r="J808" t="s">
        <v>4746</v>
      </c>
      <c r="K808" t="s">
        <v>4775</v>
      </c>
      <c r="L808" t="s">
        <v>6199</v>
      </c>
      <c r="M808">
        <v>12299.59</v>
      </c>
      <c r="N808" t="s">
        <v>4689</v>
      </c>
      <c r="O808" t="s">
        <v>4690</v>
      </c>
      <c r="P808" t="s">
        <v>4702</v>
      </c>
      <c r="Q808">
        <v>28</v>
      </c>
    </row>
    <row r="809" spans="1:17" x14ac:dyDescent="0.3">
      <c r="A809" t="s">
        <v>1740</v>
      </c>
      <c r="B809" t="s">
        <v>5362</v>
      </c>
      <c r="C809">
        <v>24.7</v>
      </c>
      <c r="D809">
        <v>10.7</v>
      </c>
      <c r="E809" t="s">
        <v>4717</v>
      </c>
      <c r="F809" t="s">
        <v>4716</v>
      </c>
      <c r="G809" t="s">
        <v>4719</v>
      </c>
      <c r="H809" t="s">
        <v>4718</v>
      </c>
      <c r="I809" t="s">
        <v>4716</v>
      </c>
      <c r="J809" t="s">
        <v>4744</v>
      </c>
      <c r="K809" t="s">
        <v>4775</v>
      </c>
      <c r="L809" t="s">
        <v>6200</v>
      </c>
      <c r="M809">
        <v>12323.94</v>
      </c>
      <c r="N809" t="s">
        <v>4689</v>
      </c>
      <c r="O809" t="s">
        <v>4689</v>
      </c>
      <c r="P809" t="s">
        <v>4698</v>
      </c>
      <c r="Q809">
        <v>29</v>
      </c>
    </row>
    <row r="810" spans="1:17" x14ac:dyDescent="0.3">
      <c r="A810" t="s">
        <v>1730</v>
      </c>
      <c r="B810" t="s">
        <v>6201</v>
      </c>
      <c r="C810">
        <v>35.244999999999997</v>
      </c>
      <c r="D810">
        <v>4.63</v>
      </c>
      <c r="E810" t="s">
        <v>4716</v>
      </c>
      <c r="F810" t="s">
        <v>4716</v>
      </c>
      <c r="G810" t="s">
        <v>4716</v>
      </c>
      <c r="H810" t="s">
        <v>4774</v>
      </c>
      <c r="I810" t="s">
        <v>4716</v>
      </c>
      <c r="J810" t="s">
        <v>4745</v>
      </c>
      <c r="K810" t="s">
        <v>4769</v>
      </c>
      <c r="L810" t="s">
        <v>6202</v>
      </c>
      <c r="M810">
        <v>12404.88</v>
      </c>
      <c r="N810" t="s">
        <v>4689</v>
      </c>
      <c r="O810" t="s">
        <v>4689</v>
      </c>
      <c r="P810" t="s">
        <v>4701</v>
      </c>
      <c r="Q810">
        <v>29</v>
      </c>
    </row>
    <row r="811" spans="1:17" x14ac:dyDescent="0.3">
      <c r="A811" t="s">
        <v>1728</v>
      </c>
      <c r="B811" t="s">
        <v>6203</v>
      </c>
      <c r="C811">
        <v>34.299999999999997</v>
      </c>
      <c r="D811">
        <v>4.87</v>
      </c>
      <c r="E811" t="s">
        <v>4716</v>
      </c>
      <c r="F811" t="s">
        <v>4716</v>
      </c>
      <c r="G811" t="s">
        <v>4716</v>
      </c>
      <c r="H811" t="s">
        <v>4720</v>
      </c>
      <c r="I811" t="s">
        <v>4716</v>
      </c>
      <c r="J811" t="s">
        <v>4745</v>
      </c>
      <c r="K811" t="s">
        <v>4769</v>
      </c>
      <c r="L811" t="s">
        <v>4987</v>
      </c>
      <c r="M811">
        <v>12407.3</v>
      </c>
      <c r="N811" t="s">
        <v>4689</v>
      </c>
      <c r="O811" t="s">
        <v>4681</v>
      </c>
      <c r="P811" t="s">
        <v>4703</v>
      </c>
      <c r="Q811">
        <v>21</v>
      </c>
    </row>
    <row r="812" spans="1:17" x14ac:dyDescent="0.3">
      <c r="A812" t="s">
        <v>1704</v>
      </c>
      <c r="B812" t="s">
        <v>5240</v>
      </c>
      <c r="C812">
        <v>32.15</v>
      </c>
      <c r="D812">
        <v>4.0199999999999996</v>
      </c>
      <c r="E812" t="s">
        <v>4717</v>
      </c>
      <c r="F812" t="s">
        <v>4716</v>
      </c>
      <c r="G812" t="s">
        <v>4719</v>
      </c>
      <c r="H812" t="s">
        <v>4718</v>
      </c>
      <c r="I812" t="s">
        <v>4716</v>
      </c>
      <c r="J812" t="s">
        <v>4745</v>
      </c>
      <c r="K812" t="s">
        <v>4769</v>
      </c>
      <c r="L812" t="s">
        <v>5040</v>
      </c>
      <c r="M812">
        <v>12579.92</v>
      </c>
      <c r="N812" t="s">
        <v>4689</v>
      </c>
      <c r="O812" t="s">
        <v>4690</v>
      </c>
      <c r="P812" t="s">
        <v>4702</v>
      </c>
      <c r="Q812">
        <v>26</v>
      </c>
    </row>
    <row r="813" spans="1:17" x14ac:dyDescent="0.3">
      <c r="A813" t="s">
        <v>1676</v>
      </c>
      <c r="B813" t="s">
        <v>6111</v>
      </c>
      <c r="C813">
        <v>36.67</v>
      </c>
      <c r="D813">
        <v>11.86</v>
      </c>
      <c r="E813" t="s">
        <v>4716</v>
      </c>
      <c r="F813" t="s">
        <v>4716</v>
      </c>
      <c r="G813" t="s">
        <v>4716</v>
      </c>
      <c r="H813" t="s">
        <v>4774</v>
      </c>
      <c r="I813" t="s">
        <v>4716</v>
      </c>
      <c r="J813" t="s">
        <v>4745</v>
      </c>
      <c r="K813" t="s">
        <v>4775</v>
      </c>
      <c r="L813" t="s">
        <v>6204</v>
      </c>
      <c r="M813">
        <v>12697.48</v>
      </c>
      <c r="N813" t="s">
        <v>4689</v>
      </c>
      <c r="O813" t="s">
        <v>4689</v>
      </c>
      <c r="P813" t="s">
        <v>4703</v>
      </c>
      <c r="Q813">
        <v>24</v>
      </c>
    </row>
    <row r="814" spans="1:17" x14ac:dyDescent="0.3">
      <c r="A814" t="s">
        <v>1666</v>
      </c>
      <c r="B814" t="s">
        <v>5374</v>
      </c>
      <c r="C814">
        <v>29.64</v>
      </c>
      <c r="D814">
        <v>8.9499999999999993</v>
      </c>
      <c r="E814" t="s">
        <v>4716</v>
      </c>
      <c r="F814" t="s">
        <v>4716</v>
      </c>
      <c r="G814" t="s">
        <v>4716</v>
      </c>
      <c r="H814" t="s">
        <v>4774</v>
      </c>
      <c r="I814" t="s">
        <v>4716</v>
      </c>
      <c r="J814" t="s">
        <v>4746</v>
      </c>
      <c r="K814" t="s">
        <v>4775</v>
      </c>
      <c r="L814" t="s">
        <v>6205</v>
      </c>
      <c r="M814">
        <v>12731</v>
      </c>
      <c r="N814" t="s">
        <v>4689</v>
      </c>
      <c r="O814" t="s">
        <v>4689</v>
      </c>
      <c r="P814" t="s">
        <v>4701</v>
      </c>
      <c r="Q814">
        <v>2</v>
      </c>
    </row>
    <row r="815" spans="1:17" x14ac:dyDescent="0.3">
      <c r="A815" t="s">
        <v>1664</v>
      </c>
      <c r="B815" t="s">
        <v>6206</v>
      </c>
      <c r="C815">
        <v>36.954999999999998</v>
      </c>
      <c r="D815">
        <v>8.07</v>
      </c>
      <c r="E815" t="s">
        <v>4716</v>
      </c>
      <c r="F815" t="s">
        <v>4716</v>
      </c>
      <c r="G815" t="s">
        <v>4716</v>
      </c>
      <c r="H815" t="s">
        <v>4774</v>
      </c>
      <c r="I815" t="s">
        <v>4716</v>
      </c>
      <c r="J815" t="s">
        <v>4745</v>
      </c>
      <c r="K815" t="s">
        <v>4775</v>
      </c>
      <c r="L815" t="s">
        <v>6207</v>
      </c>
      <c r="M815">
        <v>12741.17</v>
      </c>
      <c r="N815" t="s">
        <v>4689</v>
      </c>
      <c r="O815" t="s">
        <v>4690</v>
      </c>
      <c r="P815" t="s">
        <v>4698</v>
      </c>
      <c r="Q815">
        <v>1</v>
      </c>
    </row>
    <row r="816" spans="1:17" x14ac:dyDescent="0.3">
      <c r="A816" t="s">
        <v>1660</v>
      </c>
      <c r="B816" t="s">
        <v>6208</v>
      </c>
      <c r="C816">
        <v>35</v>
      </c>
      <c r="D816">
        <v>4.13</v>
      </c>
      <c r="E816" t="s">
        <v>4716</v>
      </c>
      <c r="F816" t="s">
        <v>4716</v>
      </c>
      <c r="G816" t="s">
        <v>4716</v>
      </c>
      <c r="H816" t="s">
        <v>4720</v>
      </c>
      <c r="I816" t="s">
        <v>4716</v>
      </c>
      <c r="J816" t="s">
        <v>4745</v>
      </c>
      <c r="K816" t="s">
        <v>4769</v>
      </c>
      <c r="L816" t="s">
        <v>6209</v>
      </c>
      <c r="M816">
        <v>12776.05</v>
      </c>
      <c r="N816" t="s">
        <v>4689</v>
      </c>
      <c r="O816" t="s">
        <v>4689</v>
      </c>
      <c r="P816" t="s">
        <v>4697</v>
      </c>
      <c r="Q816">
        <v>7</v>
      </c>
    </row>
    <row r="817" spans="1:17" x14ac:dyDescent="0.3">
      <c r="A817" t="s">
        <v>1658</v>
      </c>
      <c r="B817" t="s">
        <v>6210</v>
      </c>
      <c r="C817">
        <v>28.22</v>
      </c>
      <c r="D817">
        <v>7.51</v>
      </c>
      <c r="E817" t="s">
        <v>4717</v>
      </c>
      <c r="F817" t="s">
        <v>4716</v>
      </c>
      <c r="G817" t="s">
        <v>4719</v>
      </c>
      <c r="H817" t="s">
        <v>4718</v>
      </c>
      <c r="I817" t="s">
        <v>4716</v>
      </c>
      <c r="J817" t="s">
        <v>4746</v>
      </c>
      <c r="K817" t="s">
        <v>4775</v>
      </c>
      <c r="L817" t="s">
        <v>6211</v>
      </c>
      <c r="M817">
        <v>12788.03</v>
      </c>
      <c r="N817" t="s">
        <v>4689</v>
      </c>
      <c r="O817" t="s">
        <v>4689</v>
      </c>
      <c r="P817" t="s">
        <v>4702</v>
      </c>
      <c r="Q817">
        <v>5</v>
      </c>
    </row>
    <row r="818" spans="1:17" x14ac:dyDescent="0.3">
      <c r="A818" t="s">
        <v>1650</v>
      </c>
      <c r="B818" t="s">
        <v>6212</v>
      </c>
      <c r="C818">
        <v>31.74</v>
      </c>
      <c r="D818">
        <v>7.68</v>
      </c>
      <c r="E818" t="s">
        <v>4717</v>
      </c>
      <c r="F818" t="s">
        <v>4716</v>
      </c>
      <c r="G818" t="s">
        <v>4716</v>
      </c>
      <c r="H818" t="s">
        <v>4774</v>
      </c>
      <c r="I818" t="s">
        <v>4716</v>
      </c>
      <c r="J818" t="s">
        <v>4745</v>
      </c>
      <c r="K818" t="s">
        <v>4775</v>
      </c>
      <c r="L818" t="s">
        <v>6213</v>
      </c>
      <c r="M818">
        <v>12823.25</v>
      </c>
      <c r="N818" t="s">
        <v>4689</v>
      </c>
      <c r="O818" t="s">
        <v>4689</v>
      </c>
      <c r="P818" t="s">
        <v>4703</v>
      </c>
      <c r="Q818">
        <v>25</v>
      </c>
    </row>
    <row r="819" spans="1:17" x14ac:dyDescent="0.3">
      <c r="A819" t="s">
        <v>1642</v>
      </c>
      <c r="B819" t="s">
        <v>6214</v>
      </c>
      <c r="C819">
        <v>28.81</v>
      </c>
      <c r="D819">
        <v>10.8</v>
      </c>
      <c r="E819" t="s">
        <v>4717</v>
      </c>
      <c r="F819" t="s">
        <v>4716</v>
      </c>
      <c r="G819" t="s">
        <v>4719</v>
      </c>
      <c r="H819" t="s">
        <v>4718</v>
      </c>
      <c r="I819" t="s">
        <v>4716</v>
      </c>
      <c r="J819" t="s">
        <v>4746</v>
      </c>
      <c r="K819" t="s">
        <v>4775</v>
      </c>
      <c r="L819" t="s">
        <v>6215</v>
      </c>
      <c r="M819">
        <v>12856.84</v>
      </c>
      <c r="N819" t="s">
        <v>4689</v>
      </c>
      <c r="O819" t="s">
        <v>4689</v>
      </c>
      <c r="P819" t="s">
        <v>4703</v>
      </c>
      <c r="Q819">
        <v>27</v>
      </c>
    </row>
    <row r="820" spans="1:17" x14ac:dyDescent="0.3">
      <c r="A820" t="s">
        <v>1638</v>
      </c>
      <c r="B820" t="s">
        <v>6216</v>
      </c>
      <c r="C820">
        <v>39.14</v>
      </c>
      <c r="D820">
        <v>4.91</v>
      </c>
      <c r="E820" t="s">
        <v>4716</v>
      </c>
      <c r="F820" t="s">
        <v>4717</v>
      </c>
      <c r="G820" t="s">
        <v>4716</v>
      </c>
      <c r="H820" t="s">
        <v>4718</v>
      </c>
      <c r="I820" t="s">
        <v>4716</v>
      </c>
      <c r="J820" t="s">
        <v>4745</v>
      </c>
      <c r="K820" t="s">
        <v>4769</v>
      </c>
      <c r="L820" t="s">
        <v>4907</v>
      </c>
      <c r="M820">
        <v>12890.06</v>
      </c>
      <c r="N820" t="s">
        <v>4689</v>
      </c>
      <c r="O820" t="s">
        <v>4690</v>
      </c>
      <c r="P820" t="s">
        <v>4699</v>
      </c>
      <c r="Q820">
        <v>9</v>
      </c>
    </row>
    <row r="821" spans="1:17" x14ac:dyDescent="0.3">
      <c r="A821" t="s">
        <v>1604</v>
      </c>
      <c r="B821" t="s">
        <v>6217</v>
      </c>
      <c r="C821">
        <v>30.43</v>
      </c>
      <c r="D821">
        <v>9.39</v>
      </c>
      <c r="E821" t="s">
        <v>4716</v>
      </c>
      <c r="F821" t="s">
        <v>4716</v>
      </c>
      <c r="G821" t="s">
        <v>4716</v>
      </c>
      <c r="H821" t="s">
        <v>4774</v>
      </c>
      <c r="I821" t="s">
        <v>4716</v>
      </c>
      <c r="J821" t="s">
        <v>4745</v>
      </c>
      <c r="K821" t="s">
        <v>4775</v>
      </c>
      <c r="L821" t="s">
        <v>6218</v>
      </c>
      <c r="M821">
        <v>13023.93</v>
      </c>
      <c r="N821" t="s">
        <v>4689</v>
      </c>
      <c r="O821" t="s">
        <v>4681</v>
      </c>
      <c r="P821" t="s">
        <v>4702</v>
      </c>
      <c r="Q821">
        <v>4</v>
      </c>
    </row>
    <row r="822" spans="1:17" x14ac:dyDescent="0.3">
      <c r="A822" t="s">
        <v>1586</v>
      </c>
      <c r="B822" t="s">
        <v>6219</v>
      </c>
      <c r="C822">
        <v>51.14</v>
      </c>
      <c r="D822">
        <v>4.05</v>
      </c>
      <c r="E822" t="s">
        <v>4716</v>
      </c>
      <c r="F822" t="s">
        <v>4716</v>
      </c>
      <c r="G822" t="s">
        <v>4716</v>
      </c>
      <c r="H822" t="s">
        <v>4718</v>
      </c>
      <c r="I822" t="s">
        <v>4716</v>
      </c>
      <c r="J822" t="s">
        <v>4745</v>
      </c>
      <c r="K822" t="s">
        <v>4769</v>
      </c>
      <c r="L822" t="s">
        <v>6220</v>
      </c>
      <c r="M822">
        <v>13113.51</v>
      </c>
      <c r="N822" t="s">
        <v>4689</v>
      </c>
      <c r="O822" t="s">
        <v>4681</v>
      </c>
      <c r="P822" t="s">
        <v>4697</v>
      </c>
      <c r="Q822">
        <v>12</v>
      </c>
    </row>
    <row r="823" spans="1:17" x14ac:dyDescent="0.3">
      <c r="A823" t="s">
        <v>1580</v>
      </c>
      <c r="B823" t="s">
        <v>6221</v>
      </c>
      <c r="C823">
        <v>23.655000000000001</v>
      </c>
      <c r="D823">
        <v>8.48</v>
      </c>
      <c r="E823" t="s">
        <v>4717</v>
      </c>
      <c r="F823" t="s">
        <v>4716</v>
      </c>
      <c r="G823" t="s">
        <v>4716</v>
      </c>
      <c r="H823" t="s">
        <v>4720</v>
      </c>
      <c r="I823" t="s">
        <v>4716</v>
      </c>
      <c r="J823" t="s">
        <v>4744</v>
      </c>
      <c r="K823" t="s">
        <v>4775</v>
      </c>
      <c r="L823" t="s">
        <v>6222</v>
      </c>
      <c r="M823">
        <v>13129.6</v>
      </c>
      <c r="N823" t="s">
        <v>4689</v>
      </c>
      <c r="O823" t="s">
        <v>4681</v>
      </c>
      <c r="P823" t="s">
        <v>4698</v>
      </c>
      <c r="Q823">
        <v>7</v>
      </c>
    </row>
    <row r="824" spans="1:17" x14ac:dyDescent="0.3">
      <c r="A824" t="s">
        <v>1578</v>
      </c>
      <c r="B824" t="s">
        <v>6223</v>
      </c>
      <c r="C824">
        <v>33.534999999999997</v>
      </c>
      <c r="D824">
        <v>9.4</v>
      </c>
      <c r="E824" t="s">
        <v>4717</v>
      </c>
      <c r="F824" t="s">
        <v>4716</v>
      </c>
      <c r="G824" t="s">
        <v>4716</v>
      </c>
      <c r="H824" t="s">
        <v>4720</v>
      </c>
      <c r="I824" t="s">
        <v>4716</v>
      </c>
      <c r="J824" t="s">
        <v>4745</v>
      </c>
      <c r="K824" t="s">
        <v>4775</v>
      </c>
      <c r="L824" t="s">
        <v>6224</v>
      </c>
      <c r="M824">
        <v>13143.34</v>
      </c>
      <c r="N824" t="s">
        <v>4689</v>
      </c>
      <c r="O824" t="s">
        <v>4681</v>
      </c>
      <c r="P824" t="s">
        <v>4704</v>
      </c>
      <c r="Q824">
        <v>6</v>
      </c>
    </row>
    <row r="825" spans="1:17" x14ac:dyDescent="0.3">
      <c r="A825" t="s">
        <v>1576</v>
      </c>
      <c r="B825" t="s">
        <v>6225</v>
      </c>
      <c r="C825">
        <v>33.914999999999999</v>
      </c>
      <c r="D825">
        <v>9.56</v>
      </c>
      <c r="E825" t="s">
        <v>4717</v>
      </c>
      <c r="F825" t="s">
        <v>4716</v>
      </c>
      <c r="G825" t="s">
        <v>4716</v>
      </c>
      <c r="H825" t="s">
        <v>4720</v>
      </c>
      <c r="I825" t="s">
        <v>4716</v>
      </c>
      <c r="J825" t="s">
        <v>4745</v>
      </c>
      <c r="K825" t="s">
        <v>4775</v>
      </c>
      <c r="L825" t="s">
        <v>6224</v>
      </c>
      <c r="M825">
        <v>13143.86</v>
      </c>
      <c r="N825" t="s">
        <v>4689</v>
      </c>
      <c r="O825" t="s">
        <v>4681</v>
      </c>
      <c r="P825" t="s">
        <v>4701</v>
      </c>
      <c r="Q825">
        <v>6</v>
      </c>
    </row>
    <row r="826" spans="1:17" x14ac:dyDescent="0.3">
      <c r="A826" t="s">
        <v>1564</v>
      </c>
      <c r="B826" t="s">
        <v>6226</v>
      </c>
      <c r="C826">
        <v>36.005000000000003</v>
      </c>
      <c r="D826">
        <v>6.9</v>
      </c>
      <c r="E826" t="s">
        <v>4716</v>
      </c>
      <c r="F826" t="s">
        <v>4716</v>
      </c>
      <c r="G826" t="s">
        <v>4716</v>
      </c>
      <c r="H826" t="s">
        <v>4774</v>
      </c>
      <c r="I826" t="s">
        <v>4716</v>
      </c>
      <c r="J826" t="s">
        <v>4745</v>
      </c>
      <c r="K826" t="s">
        <v>4775</v>
      </c>
      <c r="L826" t="s">
        <v>6227</v>
      </c>
      <c r="M826">
        <v>13228.85</v>
      </c>
      <c r="N826" t="s">
        <v>4689</v>
      </c>
      <c r="O826" t="s">
        <v>4689</v>
      </c>
      <c r="P826" t="s">
        <v>4696</v>
      </c>
      <c r="Q826">
        <v>11</v>
      </c>
    </row>
    <row r="827" spans="1:17" x14ac:dyDescent="0.3">
      <c r="A827" t="s">
        <v>1554</v>
      </c>
      <c r="B827" t="s">
        <v>6228</v>
      </c>
      <c r="C827">
        <v>30.71</v>
      </c>
      <c r="D827">
        <v>5.59</v>
      </c>
      <c r="E827" t="s">
        <v>4717</v>
      </c>
      <c r="F827" t="s">
        <v>4716</v>
      </c>
      <c r="G827" t="s">
        <v>4716</v>
      </c>
      <c r="H827" t="s">
        <v>4718</v>
      </c>
      <c r="I827" t="s">
        <v>4716</v>
      </c>
      <c r="J827" t="s">
        <v>4745</v>
      </c>
      <c r="K827" t="s">
        <v>4769</v>
      </c>
      <c r="L827" t="s">
        <v>6229</v>
      </c>
      <c r="M827">
        <v>13375.76</v>
      </c>
      <c r="N827" t="s">
        <v>4689</v>
      </c>
      <c r="O827" t="s">
        <v>4681</v>
      </c>
      <c r="P827" t="s">
        <v>4702</v>
      </c>
      <c r="Q827">
        <v>24</v>
      </c>
    </row>
    <row r="828" spans="1:17" x14ac:dyDescent="0.3">
      <c r="A828" t="s">
        <v>1542</v>
      </c>
      <c r="B828" t="s">
        <v>5179</v>
      </c>
      <c r="C828">
        <v>52.41</v>
      </c>
      <c r="D828">
        <v>5.99</v>
      </c>
      <c r="E828" t="s">
        <v>4716</v>
      </c>
      <c r="F828" t="s">
        <v>4716</v>
      </c>
      <c r="G828" t="s">
        <v>4716</v>
      </c>
      <c r="H828" t="s">
        <v>4718</v>
      </c>
      <c r="I828" t="s">
        <v>4716</v>
      </c>
      <c r="J828" t="s">
        <v>4745</v>
      </c>
      <c r="K828" t="s">
        <v>4766</v>
      </c>
      <c r="L828" t="s">
        <v>6230</v>
      </c>
      <c r="M828">
        <v>13412.97</v>
      </c>
      <c r="N828" t="s">
        <v>4689</v>
      </c>
      <c r="O828" t="s">
        <v>4689</v>
      </c>
      <c r="P828" t="s">
        <v>4696</v>
      </c>
      <c r="Q828">
        <v>19</v>
      </c>
    </row>
    <row r="829" spans="1:17" x14ac:dyDescent="0.3">
      <c r="A829" t="s">
        <v>1512</v>
      </c>
      <c r="B829" t="s">
        <v>6231</v>
      </c>
      <c r="C829">
        <v>32.11</v>
      </c>
      <c r="D829">
        <v>7.06</v>
      </c>
      <c r="E829" t="s">
        <v>4716</v>
      </c>
      <c r="F829" t="s">
        <v>4716</v>
      </c>
      <c r="G829" t="s">
        <v>4716</v>
      </c>
      <c r="H829" t="s">
        <v>4774</v>
      </c>
      <c r="I829" t="s">
        <v>4716</v>
      </c>
      <c r="J829" t="s">
        <v>4745</v>
      </c>
      <c r="K829" t="s">
        <v>4775</v>
      </c>
      <c r="L829" t="s">
        <v>5269</v>
      </c>
      <c r="M829">
        <v>13555</v>
      </c>
      <c r="N829" t="s">
        <v>4689</v>
      </c>
      <c r="O829" t="s">
        <v>4689</v>
      </c>
      <c r="P829" t="s">
        <v>4698</v>
      </c>
      <c r="Q829">
        <v>11</v>
      </c>
    </row>
    <row r="830" spans="1:17" x14ac:dyDescent="0.3">
      <c r="A830" t="s">
        <v>1510</v>
      </c>
      <c r="B830" t="s">
        <v>6232</v>
      </c>
      <c r="C830">
        <v>34.299999999999997</v>
      </c>
      <c r="D830">
        <v>11.76</v>
      </c>
      <c r="E830" t="s">
        <v>4716</v>
      </c>
      <c r="F830" t="s">
        <v>4716</v>
      </c>
      <c r="G830" t="s">
        <v>4716</v>
      </c>
      <c r="H830" t="s">
        <v>4774</v>
      </c>
      <c r="I830" t="s">
        <v>4716</v>
      </c>
      <c r="J830" t="s">
        <v>4745</v>
      </c>
      <c r="K830" t="s">
        <v>4775</v>
      </c>
      <c r="L830" t="s">
        <v>6233</v>
      </c>
      <c r="M830">
        <v>13566.04</v>
      </c>
      <c r="N830" t="s">
        <v>4689</v>
      </c>
      <c r="O830" t="s">
        <v>4689</v>
      </c>
      <c r="P830" t="s">
        <v>4697</v>
      </c>
      <c r="Q830">
        <v>15</v>
      </c>
    </row>
    <row r="831" spans="1:17" x14ac:dyDescent="0.3">
      <c r="A831" t="s">
        <v>1496</v>
      </c>
      <c r="B831" t="s">
        <v>5491</v>
      </c>
      <c r="C831">
        <v>31.23</v>
      </c>
      <c r="D831">
        <v>9.1199999999999992</v>
      </c>
      <c r="E831" t="s">
        <v>4717</v>
      </c>
      <c r="F831" t="s">
        <v>4716</v>
      </c>
      <c r="G831" t="s">
        <v>4719</v>
      </c>
      <c r="H831" t="s">
        <v>4718</v>
      </c>
      <c r="I831" t="s">
        <v>4716</v>
      </c>
      <c r="J831" t="s">
        <v>4745</v>
      </c>
      <c r="K831" t="s">
        <v>4775</v>
      </c>
      <c r="L831" t="s">
        <v>6234</v>
      </c>
      <c r="M831">
        <v>13677.68</v>
      </c>
      <c r="N831" t="s">
        <v>4689</v>
      </c>
      <c r="O831" t="s">
        <v>4681</v>
      </c>
      <c r="P831" t="s">
        <v>4703</v>
      </c>
      <c r="Q831">
        <v>4</v>
      </c>
    </row>
    <row r="832" spans="1:17" x14ac:dyDescent="0.3">
      <c r="A832" t="s">
        <v>1486</v>
      </c>
      <c r="B832" t="s">
        <v>6064</v>
      </c>
      <c r="C832">
        <v>35.590000000000003</v>
      </c>
      <c r="D832">
        <v>5.21</v>
      </c>
      <c r="E832" t="s">
        <v>4717</v>
      </c>
      <c r="F832" t="s">
        <v>4716</v>
      </c>
      <c r="G832" t="s">
        <v>4719</v>
      </c>
      <c r="H832" t="s">
        <v>4718</v>
      </c>
      <c r="I832" t="s">
        <v>4716</v>
      </c>
      <c r="J832" t="s">
        <v>4745</v>
      </c>
      <c r="K832" t="s">
        <v>4769</v>
      </c>
      <c r="L832" t="s">
        <v>4862</v>
      </c>
      <c r="M832">
        <v>13746.74</v>
      </c>
      <c r="N832" t="s">
        <v>4689</v>
      </c>
      <c r="O832" t="s">
        <v>4681</v>
      </c>
      <c r="P832" t="s">
        <v>4697</v>
      </c>
      <c r="Q832">
        <v>23</v>
      </c>
    </row>
    <row r="833" spans="1:17" x14ac:dyDescent="0.3">
      <c r="A833" t="s">
        <v>1480</v>
      </c>
      <c r="B833" t="s">
        <v>6235</v>
      </c>
      <c r="C833">
        <v>33.479999999999997</v>
      </c>
      <c r="D833">
        <v>4.74</v>
      </c>
      <c r="E833" t="s">
        <v>4717</v>
      </c>
      <c r="F833" t="s">
        <v>4716</v>
      </c>
      <c r="G833" t="s">
        <v>4716</v>
      </c>
      <c r="H833" t="s">
        <v>4720</v>
      </c>
      <c r="I833" t="s">
        <v>4716</v>
      </c>
      <c r="J833" t="s">
        <v>4745</v>
      </c>
      <c r="K833" t="s">
        <v>4769</v>
      </c>
      <c r="L833" t="s">
        <v>6236</v>
      </c>
      <c r="M833">
        <v>13801.61</v>
      </c>
      <c r="N833" t="s">
        <v>4689</v>
      </c>
      <c r="O833" t="s">
        <v>4689</v>
      </c>
      <c r="P833" t="s">
        <v>4697</v>
      </c>
      <c r="Q833">
        <v>10</v>
      </c>
    </row>
    <row r="834" spans="1:17" x14ac:dyDescent="0.3">
      <c r="A834" t="s">
        <v>974</v>
      </c>
      <c r="B834" t="s">
        <v>6237</v>
      </c>
      <c r="C834">
        <v>49.77</v>
      </c>
      <c r="D834">
        <v>7.02</v>
      </c>
      <c r="E834" t="s">
        <v>4716</v>
      </c>
      <c r="F834" t="s">
        <v>4716</v>
      </c>
      <c r="G834" t="s">
        <v>4716</v>
      </c>
      <c r="H834" t="s">
        <v>4774</v>
      </c>
      <c r="I834" t="s">
        <v>4716</v>
      </c>
      <c r="J834" t="s">
        <v>4745</v>
      </c>
      <c r="K834" t="s">
        <v>4775</v>
      </c>
      <c r="L834" t="s">
        <v>6238</v>
      </c>
      <c r="M834">
        <v>20354.5</v>
      </c>
      <c r="N834" t="s">
        <v>4689</v>
      </c>
      <c r="O834" t="s">
        <v>4681</v>
      </c>
      <c r="P834" t="s">
        <v>4697</v>
      </c>
      <c r="Q834">
        <v>2</v>
      </c>
    </row>
    <row r="835" spans="1:17" x14ac:dyDescent="0.3">
      <c r="A835" t="s">
        <v>962</v>
      </c>
      <c r="B835" t="s">
        <v>5958</v>
      </c>
      <c r="C835">
        <v>40.28</v>
      </c>
      <c r="D835">
        <v>8.9</v>
      </c>
      <c r="E835" t="s">
        <v>4716</v>
      </c>
      <c r="F835" t="s">
        <v>4716</v>
      </c>
      <c r="G835" t="s">
        <v>4716</v>
      </c>
      <c r="H835" t="s">
        <v>4774</v>
      </c>
      <c r="I835" t="s">
        <v>4716</v>
      </c>
      <c r="J835" t="s">
        <v>4745</v>
      </c>
      <c r="K835" t="s">
        <v>4775</v>
      </c>
      <c r="L835" t="s">
        <v>6239</v>
      </c>
      <c r="M835">
        <v>20709.02</v>
      </c>
      <c r="N835" t="s">
        <v>4689</v>
      </c>
      <c r="O835" t="s">
        <v>4681</v>
      </c>
      <c r="P835" t="s">
        <v>4699</v>
      </c>
      <c r="Q835">
        <v>1</v>
      </c>
    </row>
    <row r="836" spans="1:17" x14ac:dyDescent="0.3">
      <c r="A836" t="s">
        <v>4390</v>
      </c>
      <c r="B836" t="s">
        <v>6240</v>
      </c>
      <c r="C836">
        <v>15.96</v>
      </c>
      <c r="D836">
        <v>5.44</v>
      </c>
      <c r="E836" t="s">
        <v>4716</v>
      </c>
      <c r="F836" t="s">
        <v>4717</v>
      </c>
      <c r="G836" t="s">
        <v>4716</v>
      </c>
      <c r="H836" t="s">
        <v>4718</v>
      </c>
      <c r="I836" t="s">
        <v>4716</v>
      </c>
      <c r="J836" t="s">
        <v>4747</v>
      </c>
      <c r="K836" t="s">
        <v>4769</v>
      </c>
      <c r="L836" t="s">
        <v>6241</v>
      </c>
      <c r="M836">
        <v>1694.8</v>
      </c>
      <c r="N836" t="s">
        <v>4681</v>
      </c>
      <c r="O836" t="s">
        <v>4681</v>
      </c>
      <c r="P836" t="s">
        <v>4705</v>
      </c>
      <c r="Q836">
        <v>17</v>
      </c>
    </row>
    <row r="837" spans="1:17" x14ac:dyDescent="0.3">
      <c r="A837" t="s">
        <v>4388</v>
      </c>
      <c r="B837" t="s">
        <v>6242</v>
      </c>
      <c r="C837">
        <v>21.47</v>
      </c>
      <c r="D837">
        <v>4.6900000000000004</v>
      </c>
      <c r="E837" t="s">
        <v>4716</v>
      </c>
      <c r="F837" t="s">
        <v>4717</v>
      </c>
      <c r="G837" t="s">
        <v>4716</v>
      </c>
      <c r="H837" t="s">
        <v>4718</v>
      </c>
      <c r="I837" t="s">
        <v>4716</v>
      </c>
      <c r="J837" t="s">
        <v>4744</v>
      </c>
      <c r="K837" t="s">
        <v>4769</v>
      </c>
      <c r="L837" t="s">
        <v>6243</v>
      </c>
      <c r="M837">
        <v>1702.46</v>
      </c>
      <c r="N837" t="s">
        <v>4681</v>
      </c>
      <c r="O837" t="s">
        <v>4689</v>
      </c>
      <c r="P837" t="s">
        <v>4699</v>
      </c>
      <c r="Q837">
        <v>10</v>
      </c>
    </row>
    <row r="838" spans="1:17" x14ac:dyDescent="0.3">
      <c r="A838" t="s">
        <v>4386</v>
      </c>
      <c r="B838" t="s">
        <v>6244</v>
      </c>
      <c r="C838">
        <v>22.99</v>
      </c>
      <c r="D838">
        <v>5.0599999999999996</v>
      </c>
      <c r="E838" t="s">
        <v>4716</v>
      </c>
      <c r="F838" t="s">
        <v>4717</v>
      </c>
      <c r="G838" t="s">
        <v>4716</v>
      </c>
      <c r="H838" t="s">
        <v>4718</v>
      </c>
      <c r="I838" t="s">
        <v>4716</v>
      </c>
      <c r="J838" t="s">
        <v>4744</v>
      </c>
      <c r="K838" t="s">
        <v>4769</v>
      </c>
      <c r="L838" t="s">
        <v>6245</v>
      </c>
      <c r="M838">
        <v>1704.57</v>
      </c>
      <c r="N838" t="s">
        <v>4681</v>
      </c>
      <c r="O838" t="s">
        <v>4690</v>
      </c>
      <c r="P838" t="s">
        <v>4701</v>
      </c>
      <c r="Q838">
        <v>7</v>
      </c>
    </row>
    <row r="839" spans="1:17" x14ac:dyDescent="0.3">
      <c r="A839" t="s">
        <v>4384</v>
      </c>
      <c r="B839" t="s">
        <v>6246</v>
      </c>
      <c r="C839">
        <v>23.085000000000001</v>
      </c>
      <c r="D839">
        <v>5.62</v>
      </c>
      <c r="E839" t="s">
        <v>4716</v>
      </c>
      <c r="F839" t="s">
        <v>4717</v>
      </c>
      <c r="G839" t="s">
        <v>4716</v>
      </c>
      <c r="H839" t="s">
        <v>4718</v>
      </c>
      <c r="I839" t="s">
        <v>4716</v>
      </c>
      <c r="J839" t="s">
        <v>4744</v>
      </c>
      <c r="K839" t="s">
        <v>4769</v>
      </c>
      <c r="L839" t="s">
        <v>6247</v>
      </c>
      <c r="M839">
        <v>1704.7</v>
      </c>
      <c r="N839" t="s">
        <v>4681</v>
      </c>
      <c r="O839" t="s">
        <v>4689</v>
      </c>
      <c r="P839" t="s">
        <v>4700</v>
      </c>
      <c r="Q839">
        <v>14</v>
      </c>
    </row>
    <row r="840" spans="1:17" x14ac:dyDescent="0.3">
      <c r="A840" t="s">
        <v>4382</v>
      </c>
      <c r="B840" t="s">
        <v>6248</v>
      </c>
      <c r="C840">
        <v>23.75</v>
      </c>
      <c r="D840">
        <v>5.27</v>
      </c>
      <c r="E840" t="s">
        <v>4716</v>
      </c>
      <c r="F840" t="s">
        <v>4717</v>
      </c>
      <c r="G840" t="s">
        <v>4716</v>
      </c>
      <c r="H840" t="s">
        <v>4718</v>
      </c>
      <c r="I840" t="s">
        <v>4716</v>
      </c>
      <c r="J840" t="s">
        <v>4744</v>
      </c>
      <c r="K840" t="s">
        <v>4769</v>
      </c>
      <c r="L840" t="s">
        <v>6249</v>
      </c>
      <c r="M840">
        <v>1705.62</v>
      </c>
      <c r="N840" t="s">
        <v>4681</v>
      </c>
      <c r="O840" t="s">
        <v>4681</v>
      </c>
      <c r="P840" t="s">
        <v>4705</v>
      </c>
      <c r="Q840">
        <v>6</v>
      </c>
    </row>
    <row r="841" spans="1:17" x14ac:dyDescent="0.3">
      <c r="A841" t="s">
        <v>4270</v>
      </c>
      <c r="B841" t="s">
        <v>6250</v>
      </c>
      <c r="C841">
        <v>27.36</v>
      </c>
      <c r="D841">
        <v>5.59</v>
      </c>
      <c r="E841" t="s">
        <v>4717</v>
      </c>
      <c r="F841" t="s">
        <v>4716</v>
      </c>
      <c r="G841" t="s">
        <v>4716</v>
      </c>
      <c r="H841" t="s">
        <v>4774</v>
      </c>
      <c r="I841" t="s">
        <v>4716</v>
      </c>
      <c r="J841" t="s">
        <v>4746</v>
      </c>
      <c r="K841" t="s">
        <v>4769</v>
      </c>
      <c r="L841" t="s">
        <v>6251</v>
      </c>
      <c r="M841">
        <v>2104.11</v>
      </c>
      <c r="N841" t="s">
        <v>4681</v>
      </c>
      <c r="O841" t="s">
        <v>4690</v>
      </c>
      <c r="P841" t="s">
        <v>4701</v>
      </c>
      <c r="Q841">
        <v>28</v>
      </c>
    </row>
    <row r="842" spans="1:17" x14ac:dyDescent="0.3">
      <c r="A842" t="s">
        <v>4232</v>
      </c>
      <c r="B842" t="s">
        <v>6252</v>
      </c>
      <c r="C842">
        <v>26.315000000000001</v>
      </c>
      <c r="D842">
        <v>5.47</v>
      </c>
      <c r="E842" t="s">
        <v>4716</v>
      </c>
      <c r="F842" t="s">
        <v>4717</v>
      </c>
      <c r="G842" t="s">
        <v>4716</v>
      </c>
      <c r="H842" t="s">
        <v>4718</v>
      </c>
      <c r="I842" t="s">
        <v>4716</v>
      </c>
      <c r="J842" t="s">
        <v>4746</v>
      </c>
      <c r="K842" t="s">
        <v>4769</v>
      </c>
      <c r="L842" t="s">
        <v>6253</v>
      </c>
      <c r="M842">
        <v>2198.19</v>
      </c>
      <c r="N842" t="s">
        <v>4681</v>
      </c>
      <c r="O842" t="s">
        <v>4690</v>
      </c>
      <c r="P842" t="s">
        <v>4696</v>
      </c>
      <c r="Q842">
        <v>3</v>
      </c>
    </row>
    <row r="843" spans="1:17" x14ac:dyDescent="0.3">
      <c r="A843" t="s">
        <v>4206</v>
      </c>
      <c r="B843" t="s">
        <v>6254</v>
      </c>
      <c r="C843">
        <v>28.88</v>
      </c>
      <c r="D843">
        <v>6.09</v>
      </c>
      <c r="E843" t="s">
        <v>4717</v>
      </c>
      <c r="F843" t="s">
        <v>4717</v>
      </c>
      <c r="G843" t="s">
        <v>4716</v>
      </c>
      <c r="H843" t="s">
        <v>4720</v>
      </c>
      <c r="I843" t="s">
        <v>4716</v>
      </c>
      <c r="J843" t="s">
        <v>4746</v>
      </c>
      <c r="K843" t="s">
        <v>4766</v>
      </c>
      <c r="L843" t="s">
        <v>6255</v>
      </c>
      <c r="M843">
        <v>2250.84</v>
      </c>
      <c r="N843" t="s">
        <v>4681</v>
      </c>
      <c r="O843" t="s">
        <v>4681</v>
      </c>
      <c r="P843" t="s">
        <v>4700</v>
      </c>
      <c r="Q843">
        <v>30</v>
      </c>
    </row>
    <row r="844" spans="1:17" x14ac:dyDescent="0.3">
      <c r="A844" t="s">
        <v>4204</v>
      </c>
      <c r="B844" t="s">
        <v>5184</v>
      </c>
      <c r="C844">
        <v>31.73</v>
      </c>
      <c r="D844">
        <v>4.78</v>
      </c>
      <c r="E844" t="s">
        <v>4717</v>
      </c>
      <c r="F844" t="s">
        <v>4717</v>
      </c>
      <c r="G844" t="s">
        <v>4716</v>
      </c>
      <c r="H844" t="s">
        <v>4720</v>
      </c>
      <c r="I844" t="s">
        <v>4716</v>
      </c>
      <c r="J844" t="s">
        <v>4745</v>
      </c>
      <c r="K844" t="s">
        <v>4769</v>
      </c>
      <c r="L844" t="s">
        <v>6256</v>
      </c>
      <c r="M844">
        <v>2254.8000000000002</v>
      </c>
      <c r="N844" t="s">
        <v>4681</v>
      </c>
      <c r="O844" t="s">
        <v>4689</v>
      </c>
      <c r="P844" t="s">
        <v>4701</v>
      </c>
      <c r="Q844">
        <v>11</v>
      </c>
    </row>
    <row r="845" spans="1:17" x14ac:dyDescent="0.3">
      <c r="A845" t="s">
        <v>4180</v>
      </c>
      <c r="B845" t="s">
        <v>6257</v>
      </c>
      <c r="C845">
        <v>23.844999999999999</v>
      </c>
      <c r="D845">
        <v>4.43</v>
      </c>
      <c r="E845" t="s">
        <v>4716</v>
      </c>
      <c r="F845" t="s">
        <v>4716</v>
      </c>
      <c r="G845" t="s">
        <v>4716</v>
      </c>
      <c r="H845" t="s">
        <v>4774</v>
      </c>
      <c r="I845" t="s">
        <v>4716</v>
      </c>
      <c r="J845" t="s">
        <v>4744</v>
      </c>
      <c r="K845" t="s">
        <v>4769</v>
      </c>
      <c r="L845" t="s">
        <v>6258</v>
      </c>
      <c r="M845">
        <v>2395.17</v>
      </c>
      <c r="N845" t="s">
        <v>4681</v>
      </c>
      <c r="O845" t="s">
        <v>4690</v>
      </c>
      <c r="P845" t="s">
        <v>4695</v>
      </c>
      <c r="Q845">
        <v>17</v>
      </c>
    </row>
    <row r="846" spans="1:17" x14ac:dyDescent="0.3">
      <c r="A846" t="s">
        <v>4178</v>
      </c>
      <c r="B846" t="s">
        <v>6259</v>
      </c>
      <c r="C846">
        <v>24.51</v>
      </c>
      <c r="D846">
        <v>4.6900000000000004</v>
      </c>
      <c r="E846" t="s">
        <v>4716</v>
      </c>
      <c r="F846" t="s">
        <v>4716</v>
      </c>
      <c r="G846" t="s">
        <v>4716</v>
      </c>
      <c r="H846" t="s">
        <v>4774</v>
      </c>
      <c r="I846" t="s">
        <v>4716</v>
      </c>
      <c r="J846" t="s">
        <v>4744</v>
      </c>
      <c r="K846" t="s">
        <v>4769</v>
      </c>
      <c r="L846" t="s">
        <v>6260</v>
      </c>
      <c r="M846">
        <v>2396.1</v>
      </c>
      <c r="N846" t="s">
        <v>4681</v>
      </c>
      <c r="O846" t="s">
        <v>4690</v>
      </c>
      <c r="P846" t="s">
        <v>4699</v>
      </c>
      <c r="Q846">
        <v>10</v>
      </c>
    </row>
    <row r="847" spans="1:17" x14ac:dyDescent="0.3">
      <c r="A847" t="s">
        <v>4134</v>
      </c>
      <c r="B847" t="s">
        <v>6261</v>
      </c>
      <c r="C847">
        <v>28.06</v>
      </c>
      <c r="D847">
        <v>8.93</v>
      </c>
      <c r="E847" t="s">
        <v>4716</v>
      </c>
      <c r="F847" t="s">
        <v>4716</v>
      </c>
      <c r="G847" t="s">
        <v>4716</v>
      </c>
      <c r="H847" t="s">
        <v>4774</v>
      </c>
      <c r="I847" t="s">
        <v>4716</v>
      </c>
      <c r="J847" t="s">
        <v>4746</v>
      </c>
      <c r="K847" t="s">
        <v>4775</v>
      </c>
      <c r="L847" t="s">
        <v>5093</v>
      </c>
      <c r="M847">
        <v>2585.04</v>
      </c>
      <c r="N847" t="s">
        <v>4681</v>
      </c>
      <c r="O847" t="s">
        <v>4681</v>
      </c>
      <c r="P847" t="s">
        <v>4703</v>
      </c>
      <c r="Q847">
        <v>20</v>
      </c>
    </row>
    <row r="848" spans="1:17" x14ac:dyDescent="0.3">
      <c r="A848" t="s">
        <v>4086</v>
      </c>
      <c r="B848" t="s">
        <v>6262</v>
      </c>
      <c r="C848">
        <v>30.13</v>
      </c>
      <c r="D848">
        <v>5.71</v>
      </c>
      <c r="E848" t="s">
        <v>4716</v>
      </c>
      <c r="F848" t="s">
        <v>4717</v>
      </c>
      <c r="G848" t="s">
        <v>4716</v>
      </c>
      <c r="H848" t="s">
        <v>4718</v>
      </c>
      <c r="I848" t="s">
        <v>4716</v>
      </c>
      <c r="J848" t="s">
        <v>4745</v>
      </c>
      <c r="K848" t="s">
        <v>4766</v>
      </c>
      <c r="L848" t="s">
        <v>6263</v>
      </c>
      <c r="M848">
        <v>2773.46</v>
      </c>
      <c r="N848" t="s">
        <v>4681</v>
      </c>
      <c r="O848" t="s">
        <v>4690</v>
      </c>
      <c r="P848" t="s">
        <v>4703</v>
      </c>
      <c r="Q848">
        <v>14</v>
      </c>
    </row>
    <row r="849" spans="1:17" x14ac:dyDescent="0.3">
      <c r="A849" t="s">
        <v>4034</v>
      </c>
      <c r="B849" t="s">
        <v>6264</v>
      </c>
      <c r="C849">
        <v>26.6</v>
      </c>
      <c r="D849">
        <v>4.33</v>
      </c>
      <c r="E849" t="s">
        <v>4716</v>
      </c>
      <c r="F849" t="s">
        <v>4716</v>
      </c>
      <c r="G849" t="s">
        <v>4716</v>
      </c>
      <c r="H849" t="s">
        <v>4718</v>
      </c>
      <c r="I849" t="s">
        <v>4716</v>
      </c>
      <c r="J849" t="s">
        <v>4746</v>
      </c>
      <c r="K849" t="s">
        <v>4769</v>
      </c>
      <c r="L849" t="s">
        <v>6265</v>
      </c>
      <c r="M849">
        <v>3046.06</v>
      </c>
      <c r="N849" t="s">
        <v>4681</v>
      </c>
      <c r="O849" t="s">
        <v>4690</v>
      </c>
      <c r="P849" t="s">
        <v>4696</v>
      </c>
      <c r="Q849">
        <v>9</v>
      </c>
    </row>
    <row r="850" spans="1:17" x14ac:dyDescent="0.3">
      <c r="A850" t="s">
        <v>4018</v>
      </c>
      <c r="B850" t="s">
        <v>6266</v>
      </c>
      <c r="C850">
        <v>27.39</v>
      </c>
      <c r="D850">
        <v>5.34</v>
      </c>
      <c r="E850" t="s">
        <v>4716</v>
      </c>
      <c r="F850" t="s">
        <v>4716</v>
      </c>
      <c r="G850" t="s">
        <v>4716</v>
      </c>
      <c r="H850" t="s">
        <v>4774</v>
      </c>
      <c r="I850" t="s">
        <v>4716</v>
      </c>
      <c r="J850" t="s">
        <v>4746</v>
      </c>
      <c r="K850" t="s">
        <v>4769</v>
      </c>
      <c r="L850" t="s">
        <v>6267</v>
      </c>
      <c r="M850">
        <v>3128.35</v>
      </c>
      <c r="N850" t="s">
        <v>4681</v>
      </c>
      <c r="O850" t="s">
        <v>4689</v>
      </c>
      <c r="P850" t="s">
        <v>4703</v>
      </c>
      <c r="Q850">
        <v>25</v>
      </c>
    </row>
    <row r="851" spans="1:17" x14ac:dyDescent="0.3">
      <c r="A851" t="s">
        <v>3974</v>
      </c>
      <c r="B851" t="s">
        <v>6268</v>
      </c>
      <c r="C851">
        <v>30.54</v>
      </c>
      <c r="D851">
        <v>5</v>
      </c>
      <c r="E851" t="s">
        <v>4716</v>
      </c>
      <c r="F851" t="s">
        <v>4716</v>
      </c>
      <c r="G851" t="s">
        <v>4719</v>
      </c>
      <c r="H851" t="s">
        <v>4718</v>
      </c>
      <c r="I851" t="s">
        <v>4716</v>
      </c>
      <c r="J851" t="s">
        <v>4745</v>
      </c>
      <c r="K851" t="s">
        <v>4769</v>
      </c>
      <c r="L851" t="s">
        <v>6269</v>
      </c>
      <c r="M851">
        <v>3300.7</v>
      </c>
      <c r="N851" t="s">
        <v>4681</v>
      </c>
      <c r="O851" t="s">
        <v>4681</v>
      </c>
      <c r="P851" t="s">
        <v>4702</v>
      </c>
      <c r="Q851">
        <v>5</v>
      </c>
    </row>
    <row r="852" spans="1:17" x14ac:dyDescent="0.3">
      <c r="A852" t="s">
        <v>3972</v>
      </c>
      <c r="B852" t="s">
        <v>4837</v>
      </c>
      <c r="C852">
        <v>30.95</v>
      </c>
      <c r="D852">
        <v>5.16</v>
      </c>
      <c r="E852" t="s">
        <v>4716</v>
      </c>
      <c r="F852" t="s">
        <v>4716</v>
      </c>
      <c r="G852" t="s">
        <v>4719</v>
      </c>
      <c r="H852" t="s">
        <v>4718</v>
      </c>
      <c r="I852" t="s">
        <v>4716</v>
      </c>
      <c r="J852" t="s">
        <v>4745</v>
      </c>
      <c r="K852" t="s">
        <v>4769</v>
      </c>
      <c r="L852" t="s">
        <v>6270</v>
      </c>
      <c r="M852">
        <v>3308.46</v>
      </c>
      <c r="N852" t="s">
        <v>4681</v>
      </c>
      <c r="O852" t="s">
        <v>4690</v>
      </c>
      <c r="P852" t="s">
        <v>4703</v>
      </c>
      <c r="Q852">
        <v>18</v>
      </c>
    </row>
    <row r="853" spans="1:17" x14ac:dyDescent="0.3">
      <c r="A853" t="s">
        <v>3940</v>
      </c>
      <c r="B853" t="s">
        <v>6271</v>
      </c>
      <c r="C853">
        <v>31.02</v>
      </c>
      <c r="D853">
        <v>4.84</v>
      </c>
      <c r="E853" t="s">
        <v>4716</v>
      </c>
      <c r="F853" t="s">
        <v>4716</v>
      </c>
      <c r="G853" t="s">
        <v>4719</v>
      </c>
      <c r="H853" t="s">
        <v>4718</v>
      </c>
      <c r="I853" t="s">
        <v>4716</v>
      </c>
      <c r="J853" t="s">
        <v>4745</v>
      </c>
      <c r="K853" t="s">
        <v>4769</v>
      </c>
      <c r="L853" t="s">
        <v>6272</v>
      </c>
      <c r="M853">
        <v>3463.51</v>
      </c>
      <c r="N853" t="s">
        <v>4681</v>
      </c>
      <c r="O853" t="s">
        <v>4690</v>
      </c>
      <c r="P853" t="s">
        <v>4702</v>
      </c>
      <c r="Q853">
        <v>29</v>
      </c>
    </row>
    <row r="854" spans="1:17" x14ac:dyDescent="0.3">
      <c r="A854" t="s">
        <v>3884</v>
      </c>
      <c r="B854" t="s">
        <v>5520</v>
      </c>
      <c r="C854">
        <v>32.07</v>
      </c>
      <c r="D854">
        <v>5.25</v>
      </c>
      <c r="E854" t="s">
        <v>4716</v>
      </c>
      <c r="F854" t="s">
        <v>4716</v>
      </c>
      <c r="G854" t="s">
        <v>4719</v>
      </c>
      <c r="H854" t="s">
        <v>4718</v>
      </c>
      <c r="I854" t="s">
        <v>4716</v>
      </c>
      <c r="J854" t="s">
        <v>4745</v>
      </c>
      <c r="K854" t="s">
        <v>4769</v>
      </c>
      <c r="L854" t="s">
        <v>6273</v>
      </c>
      <c r="M854">
        <v>3688.35</v>
      </c>
      <c r="N854" t="s">
        <v>4681</v>
      </c>
      <c r="O854" t="s">
        <v>4681</v>
      </c>
      <c r="P854" t="s">
        <v>4703</v>
      </c>
      <c r="Q854">
        <v>10</v>
      </c>
    </row>
    <row r="855" spans="1:17" x14ac:dyDescent="0.3">
      <c r="A855" t="s">
        <v>3874</v>
      </c>
      <c r="B855" t="s">
        <v>6274</v>
      </c>
      <c r="C855">
        <v>32.54</v>
      </c>
      <c r="D855">
        <v>6.38</v>
      </c>
      <c r="E855" t="s">
        <v>4716</v>
      </c>
      <c r="F855" t="s">
        <v>4717</v>
      </c>
      <c r="G855" t="s">
        <v>4716</v>
      </c>
      <c r="H855" t="s">
        <v>4718</v>
      </c>
      <c r="I855" t="s">
        <v>4716</v>
      </c>
      <c r="J855" t="s">
        <v>4745</v>
      </c>
      <c r="K855" t="s">
        <v>4766</v>
      </c>
      <c r="L855" t="s">
        <v>6275</v>
      </c>
      <c r="M855">
        <v>3722.23</v>
      </c>
      <c r="N855" t="s">
        <v>4681</v>
      </c>
      <c r="O855" t="s">
        <v>4681</v>
      </c>
      <c r="P855" t="s">
        <v>4702</v>
      </c>
      <c r="Q855">
        <v>5</v>
      </c>
    </row>
    <row r="856" spans="1:17" x14ac:dyDescent="0.3">
      <c r="A856" t="s">
        <v>3842</v>
      </c>
      <c r="B856" t="s">
        <v>6276</v>
      </c>
      <c r="C856">
        <v>30.67</v>
      </c>
      <c r="D856">
        <v>5.09</v>
      </c>
      <c r="E856" t="s">
        <v>4717</v>
      </c>
      <c r="F856" t="s">
        <v>4716</v>
      </c>
      <c r="G856" t="s">
        <v>4716</v>
      </c>
      <c r="H856" t="s">
        <v>4774</v>
      </c>
      <c r="I856" t="s">
        <v>4716</v>
      </c>
      <c r="J856" t="s">
        <v>4745</v>
      </c>
      <c r="K856" t="s">
        <v>4769</v>
      </c>
      <c r="L856" t="s">
        <v>6277</v>
      </c>
      <c r="M856">
        <v>3858.51</v>
      </c>
      <c r="N856" t="s">
        <v>4681</v>
      </c>
      <c r="O856" t="s">
        <v>4689</v>
      </c>
      <c r="P856" t="s">
        <v>4702</v>
      </c>
      <c r="Q856">
        <v>6</v>
      </c>
    </row>
    <row r="857" spans="1:17" x14ac:dyDescent="0.3">
      <c r="A857" t="s">
        <v>3812</v>
      </c>
      <c r="B857" t="s">
        <v>6278</v>
      </c>
      <c r="C857">
        <v>29.83</v>
      </c>
      <c r="D857">
        <v>5.39</v>
      </c>
      <c r="E857" t="s">
        <v>4716</v>
      </c>
      <c r="F857" t="s">
        <v>4716</v>
      </c>
      <c r="G857" t="s">
        <v>4716</v>
      </c>
      <c r="H857" t="s">
        <v>4774</v>
      </c>
      <c r="I857" t="s">
        <v>4716</v>
      </c>
      <c r="J857" t="s">
        <v>4746</v>
      </c>
      <c r="K857" t="s">
        <v>4769</v>
      </c>
      <c r="L857" t="s">
        <v>6279</v>
      </c>
      <c r="M857">
        <v>3955.98</v>
      </c>
      <c r="N857" t="s">
        <v>4681</v>
      </c>
      <c r="O857" t="s">
        <v>4689</v>
      </c>
      <c r="P857" t="s">
        <v>4703</v>
      </c>
      <c r="Q857">
        <v>10</v>
      </c>
    </row>
    <row r="858" spans="1:17" x14ac:dyDescent="0.3">
      <c r="A858" t="s">
        <v>3756</v>
      </c>
      <c r="B858" t="s">
        <v>6280</v>
      </c>
      <c r="C858">
        <v>27.1</v>
      </c>
      <c r="D858">
        <v>4.01</v>
      </c>
      <c r="E858" t="s">
        <v>4717</v>
      </c>
      <c r="F858" t="s">
        <v>4716</v>
      </c>
      <c r="G858" t="s">
        <v>4716</v>
      </c>
      <c r="H858" t="s">
        <v>4718</v>
      </c>
      <c r="I858" t="s">
        <v>4716</v>
      </c>
      <c r="J858" t="s">
        <v>4746</v>
      </c>
      <c r="K858" t="s">
        <v>4769</v>
      </c>
      <c r="L858" t="s">
        <v>6281</v>
      </c>
      <c r="M858">
        <v>4188.7299999999996</v>
      </c>
      <c r="N858" t="s">
        <v>4681</v>
      </c>
      <c r="O858" t="s">
        <v>4681</v>
      </c>
      <c r="P858" t="s">
        <v>4702</v>
      </c>
      <c r="Q858">
        <v>3</v>
      </c>
    </row>
    <row r="859" spans="1:17" x14ac:dyDescent="0.3">
      <c r="A859" t="s">
        <v>3736</v>
      </c>
      <c r="B859" t="s">
        <v>6282</v>
      </c>
      <c r="C859">
        <v>33.81</v>
      </c>
      <c r="D859">
        <v>6.49</v>
      </c>
      <c r="E859" t="s">
        <v>4716</v>
      </c>
      <c r="F859" t="s">
        <v>4716</v>
      </c>
      <c r="G859" t="s">
        <v>4719</v>
      </c>
      <c r="H859" t="s">
        <v>4718</v>
      </c>
      <c r="I859" t="s">
        <v>4716</v>
      </c>
      <c r="J859" t="s">
        <v>4745</v>
      </c>
      <c r="K859" t="s">
        <v>4775</v>
      </c>
      <c r="L859" t="s">
        <v>6283</v>
      </c>
      <c r="M859">
        <v>4278.55</v>
      </c>
      <c r="N859" t="s">
        <v>4681</v>
      </c>
      <c r="O859" t="s">
        <v>4690</v>
      </c>
      <c r="P859" t="s">
        <v>4703</v>
      </c>
      <c r="Q859">
        <v>8</v>
      </c>
    </row>
    <row r="860" spans="1:17" x14ac:dyDescent="0.3">
      <c r="A860" t="s">
        <v>3706</v>
      </c>
      <c r="B860" t="s">
        <v>4817</v>
      </c>
      <c r="C860">
        <v>25.9</v>
      </c>
      <c r="D860">
        <v>5.45</v>
      </c>
      <c r="E860" t="s">
        <v>4716</v>
      </c>
      <c r="F860" t="s">
        <v>4716</v>
      </c>
      <c r="G860" t="s">
        <v>4716</v>
      </c>
      <c r="H860" t="s">
        <v>4718</v>
      </c>
      <c r="I860" t="s">
        <v>4716</v>
      </c>
      <c r="J860" t="s">
        <v>4746</v>
      </c>
      <c r="K860" t="s">
        <v>4769</v>
      </c>
      <c r="L860" t="s">
        <v>6284</v>
      </c>
      <c r="M860">
        <v>4420.95</v>
      </c>
      <c r="N860" t="s">
        <v>4681</v>
      </c>
      <c r="O860" t="s">
        <v>4689</v>
      </c>
      <c r="P860" t="s">
        <v>4704</v>
      </c>
      <c r="Q860">
        <v>15</v>
      </c>
    </row>
    <row r="861" spans="1:17" x14ac:dyDescent="0.3">
      <c r="A861" t="s">
        <v>3678</v>
      </c>
      <c r="B861" t="s">
        <v>6285</v>
      </c>
      <c r="C861">
        <v>21.375</v>
      </c>
      <c r="D861">
        <v>6.19</v>
      </c>
      <c r="E861" t="s">
        <v>4717</v>
      </c>
      <c r="F861" t="s">
        <v>4716</v>
      </c>
      <c r="G861" t="s">
        <v>4716</v>
      </c>
      <c r="H861" t="s">
        <v>4718</v>
      </c>
      <c r="I861" t="s">
        <v>4716</v>
      </c>
      <c r="J861" t="s">
        <v>4744</v>
      </c>
      <c r="K861" t="s">
        <v>4766</v>
      </c>
      <c r="L861" t="s">
        <v>6286</v>
      </c>
      <c r="M861">
        <v>4500.34</v>
      </c>
      <c r="N861" t="s">
        <v>4681</v>
      </c>
      <c r="O861" t="s">
        <v>4690</v>
      </c>
      <c r="P861" t="s">
        <v>4698</v>
      </c>
      <c r="Q861">
        <v>26</v>
      </c>
    </row>
    <row r="862" spans="1:17" x14ac:dyDescent="0.3">
      <c r="A862" t="s">
        <v>3670</v>
      </c>
      <c r="B862" t="s">
        <v>5514</v>
      </c>
      <c r="C862">
        <v>34.130000000000003</v>
      </c>
      <c r="D862">
        <v>5.65</v>
      </c>
      <c r="E862" t="s">
        <v>4716</v>
      </c>
      <c r="F862" t="s">
        <v>4716</v>
      </c>
      <c r="G862" t="s">
        <v>4719</v>
      </c>
      <c r="H862" t="s">
        <v>4718</v>
      </c>
      <c r="I862" t="s">
        <v>4716</v>
      </c>
      <c r="J862" t="s">
        <v>4745</v>
      </c>
      <c r="K862" t="s">
        <v>4769</v>
      </c>
      <c r="L862" t="s">
        <v>6287</v>
      </c>
      <c r="M862">
        <v>4518.3999999999996</v>
      </c>
      <c r="N862" t="s">
        <v>4681</v>
      </c>
      <c r="O862" t="s">
        <v>4689</v>
      </c>
      <c r="P862" t="s">
        <v>4697</v>
      </c>
      <c r="Q862">
        <v>2</v>
      </c>
    </row>
    <row r="863" spans="1:17" x14ac:dyDescent="0.3">
      <c r="A863" t="s">
        <v>3666</v>
      </c>
      <c r="B863" t="s">
        <v>6288</v>
      </c>
      <c r="C863">
        <v>34.674999999999997</v>
      </c>
      <c r="D863">
        <v>5.71</v>
      </c>
      <c r="E863" t="s">
        <v>4717</v>
      </c>
      <c r="F863" t="s">
        <v>4716</v>
      </c>
      <c r="G863" t="s">
        <v>4716</v>
      </c>
      <c r="H863" t="s">
        <v>4718</v>
      </c>
      <c r="I863" t="s">
        <v>4716</v>
      </c>
      <c r="J863" t="s">
        <v>4745</v>
      </c>
      <c r="K863" t="s">
        <v>4766</v>
      </c>
      <c r="L863" t="s">
        <v>6289</v>
      </c>
      <c r="M863">
        <v>4518.83</v>
      </c>
      <c r="N863" t="s">
        <v>4681</v>
      </c>
      <c r="O863" t="s">
        <v>4681</v>
      </c>
      <c r="P863" t="s">
        <v>4698</v>
      </c>
      <c r="Q863">
        <v>21</v>
      </c>
    </row>
    <row r="864" spans="1:17" x14ac:dyDescent="0.3">
      <c r="A864" t="s">
        <v>3632</v>
      </c>
      <c r="B864" t="s">
        <v>6290</v>
      </c>
      <c r="C864">
        <v>34.99</v>
      </c>
      <c r="D864">
        <v>5.0999999999999996</v>
      </c>
      <c r="E864" t="s">
        <v>4716</v>
      </c>
      <c r="F864" t="s">
        <v>4716</v>
      </c>
      <c r="G864" t="s">
        <v>4719</v>
      </c>
      <c r="H864" t="s">
        <v>4718</v>
      </c>
      <c r="I864" t="s">
        <v>4716</v>
      </c>
      <c r="J864" t="s">
        <v>4745</v>
      </c>
      <c r="K864" t="s">
        <v>4769</v>
      </c>
      <c r="L864" t="s">
        <v>6291</v>
      </c>
      <c r="M864">
        <v>4678.8</v>
      </c>
      <c r="N864" t="s">
        <v>4681</v>
      </c>
      <c r="O864" t="s">
        <v>4690</v>
      </c>
      <c r="P864" t="s">
        <v>4703</v>
      </c>
      <c r="Q864">
        <v>4</v>
      </c>
    </row>
    <row r="865" spans="1:17" x14ac:dyDescent="0.3">
      <c r="A865" t="s">
        <v>3610</v>
      </c>
      <c r="B865" t="s">
        <v>4923</v>
      </c>
      <c r="C865">
        <v>35.93</v>
      </c>
      <c r="D865">
        <v>5.43</v>
      </c>
      <c r="E865" t="s">
        <v>4716</v>
      </c>
      <c r="F865" t="s">
        <v>4717</v>
      </c>
      <c r="G865" t="s">
        <v>4716</v>
      </c>
      <c r="H865" t="s">
        <v>4718</v>
      </c>
      <c r="I865" t="s">
        <v>4716</v>
      </c>
      <c r="J865" t="s">
        <v>4745</v>
      </c>
      <c r="K865" t="s">
        <v>4769</v>
      </c>
      <c r="L865" t="s">
        <v>6292</v>
      </c>
      <c r="M865">
        <v>4740.78</v>
      </c>
      <c r="N865" t="s">
        <v>4681</v>
      </c>
      <c r="O865" t="s">
        <v>4689</v>
      </c>
      <c r="P865" t="s">
        <v>4703</v>
      </c>
      <c r="Q865">
        <v>24</v>
      </c>
    </row>
    <row r="866" spans="1:17" x14ac:dyDescent="0.3">
      <c r="A866" t="s">
        <v>3582</v>
      </c>
      <c r="B866" t="s">
        <v>6293</v>
      </c>
      <c r="C866">
        <v>33.18</v>
      </c>
      <c r="D866">
        <v>5.22</v>
      </c>
      <c r="E866" t="s">
        <v>4716</v>
      </c>
      <c r="F866" t="s">
        <v>4717</v>
      </c>
      <c r="G866" t="s">
        <v>4716</v>
      </c>
      <c r="H866" t="s">
        <v>4718</v>
      </c>
      <c r="I866" t="s">
        <v>4716</v>
      </c>
      <c r="J866" t="s">
        <v>4745</v>
      </c>
      <c r="K866" t="s">
        <v>4769</v>
      </c>
      <c r="L866" t="s">
        <v>6256</v>
      </c>
      <c r="M866">
        <v>4835.43</v>
      </c>
      <c r="N866" t="s">
        <v>4681</v>
      </c>
      <c r="O866" t="s">
        <v>4681</v>
      </c>
      <c r="P866" t="s">
        <v>4703</v>
      </c>
      <c r="Q866">
        <v>11</v>
      </c>
    </row>
    <row r="867" spans="1:17" x14ac:dyDescent="0.3">
      <c r="A867" t="s">
        <v>3576</v>
      </c>
      <c r="B867" t="s">
        <v>5569</v>
      </c>
      <c r="C867">
        <v>29.41</v>
      </c>
      <c r="D867">
        <v>6.29</v>
      </c>
      <c r="E867" t="s">
        <v>4717</v>
      </c>
      <c r="F867" t="s">
        <v>4716</v>
      </c>
      <c r="G867" t="s">
        <v>4716</v>
      </c>
      <c r="H867" t="s">
        <v>4718</v>
      </c>
      <c r="I867" t="s">
        <v>4716</v>
      </c>
      <c r="J867" t="s">
        <v>4746</v>
      </c>
      <c r="K867" t="s">
        <v>4766</v>
      </c>
      <c r="L867" t="s">
        <v>6294</v>
      </c>
      <c r="M867">
        <v>4840.95</v>
      </c>
      <c r="N867" t="s">
        <v>4681</v>
      </c>
      <c r="O867" t="s">
        <v>4690</v>
      </c>
      <c r="P867" t="s">
        <v>4703</v>
      </c>
      <c r="Q867">
        <v>29</v>
      </c>
    </row>
    <row r="868" spans="1:17" x14ac:dyDescent="0.3">
      <c r="A868" t="s">
        <v>3570</v>
      </c>
      <c r="B868" t="s">
        <v>6295</v>
      </c>
      <c r="C868">
        <v>33.97</v>
      </c>
      <c r="D868">
        <v>5.6</v>
      </c>
      <c r="E868" t="s">
        <v>4717</v>
      </c>
      <c r="F868" t="s">
        <v>4716</v>
      </c>
      <c r="G868" t="s">
        <v>4716</v>
      </c>
      <c r="H868" t="s">
        <v>4774</v>
      </c>
      <c r="I868" t="s">
        <v>4716</v>
      </c>
      <c r="J868" t="s">
        <v>4745</v>
      </c>
      <c r="K868" t="s">
        <v>4769</v>
      </c>
      <c r="L868" t="s">
        <v>6296</v>
      </c>
      <c r="M868">
        <v>4846.53</v>
      </c>
      <c r="N868" t="s">
        <v>4681</v>
      </c>
      <c r="O868" t="s">
        <v>4689</v>
      </c>
      <c r="P868" t="s">
        <v>4703</v>
      </c>
      <c r="Q868">
        <v>7</v>
      </c>
    </row>
    <row r="869" spans="1:17" x14ac:dyDescent="0.3">
      <c r="A869" t="s">
        <v>3516</v>
      </c>
      <c r="B869" t="s">
        <v>6297</v>
      </c>
      <c r="C869">
        <v>31.12</v>
      </c>
      <c r="D869">
        <v>4.76</v>
      </c>
      <c r="E869" t="s">
        <v>4717</v>
      </c>
      <c r="F869" t="s">
        <v>4716</v>
      </c>
      <c r="G869" t="s">
        <v>4719</v>
      </c>
      <c r="H869" t="s">
        <v>4718</v>
      </c>
      <c r="I869" t="s">
        <v>4716</v>
      </c>
      <c r="J869" t="s">
        <v>4745</v>
      </c>
      <c r="K869" t="s">
        <v>4769</v>
      </c>
      <c r="L869" t="s">
        <v>6298</v>
      </c>
      <c r="M869">
        <v>5038.57</v>
      </c>
      <c r="N869" t="s">
        <v>4681</v>
      </c>
      <c r="O869" t="s">
        <v>4681</v>
      </c>
      <c r="P869" t="s">
        <v>4702</v>
      </c>
      <c r="Q869">
        <v>4</v>
      </c>
    </row>
    <row r="870" spans="1:17" x14ac:dyDescent="0.3">
      <c r="A870" t="s">
        <v>3508</v>
      </c>
      <c r="B870" t="s">
        <v>6299</v>
      </c>
      <c r="C870">
        <v>28.54</v>
      </c>
      <c r="D870">
        <v>5.51</v>
      </c>
      <c r="E870" t="s">
        <v>4716</v>
      </c>
      <c r="F870" t="s">
        <v>4716</v>
      </c>
      <c r="G870" t="s">
        <v>4719</v>
      </c>
      <c r="H870" t="s">
        <v>4718</v>
      </c>
      <c r="I870" t="s">
        <v>4716</v>
      </c>
      <c r="J870" t="s">
        <v>4746</v>
      </c>
      <c r="K870" t="s">
        <v>4769</v>
      </c>
      <c r="L870" t="s">
        <v>6300</v>
      </c>
      <c r="M870">
        <v>5059.5600000000004</v>
      </c>
      <c r="N870" t="s">
        <v>4681</v>
      </c>
      <c r="O870" t="s">
        <v>4690</v>
      </c>
      <c r="P870" t="s">
        <v>4703</v>
      </c>
      <c r="Q870">
        <v>11</v>
      </c>
    </row>
    <row r="871" spans="1:17" x14ac:dyDescent="0.3">
      <c r="A871" t="s">
        <v>3502</v>
      </c>
      <c r="B871" t="s">
        <v>6301</v>
      </c>
      <c r="C871">
        <v>32.78</v>
      </c>
      <c r="D871">
        <v>4.63</v>
      </c>
      <c r="E871" t="s">
        <v>4716</v>
      </c>
      <c r="F871" t="s">
        <v>4716</v>
      </c>
      <c r="G871" t="s">
        <v>4716</v>
      </c>
      <c r="H871" t="s">
        <v>4774</v>
      </c>
      <c r="I871" t="s">
        <v>4716</v>
      </c>
      <c r="J871" t="s">
        <v>4745</v>
      </c>
      <c r="K871" t="s">
        <v>4769</v>
      </c>
      <c r="L871" t="s">
        <v>6302</v>
      </c>
      <c r="M871">
        <v>5087.92</v>
      </c>
      <c r="N871" t="s">
        <v>4681</v>
      </c>
      <c r="O871" t="s">
        <v>4681</v>
      </c>
      <c r="P871" t="s">
        <v>4697</v>
      </c>
      <c r="Q871">
        <v>19</v>
      </c>
    </row>
    <row r="872" spans="1:17" x14ac:dyDescent="0.3">
      <c r="A872" t="s">
        <v>3478</v>
      </c>
      <c r="B872" t="s">
        <v>6303</v>
      </c>
      <c r="C872">
        <v>37.28</v>
      </c>
      <c r="D872">
        <v>4.66</v>
      </c>
      <c r="E872" t="s">
        <v>4716</v>
      </c>
      <c r="F872" t="s">
        <v>4717</v>
      </c>
      <c r="G872" t="s">
        <v>4716</v>
      </c>
      <c r="H872" t="s">
        <v>4718</v>
      </c>
      <c r="I872" t="s">
        <v>4716</v>
      </c>
      <c r="J872" t="s">
        <v>4745</v>
      </c>
      <c r="K872" t="s">
        <v>4769</v>
      </c>
      <c r="L872" t="s">
        <v>6304</v>
      </c>
      <c r="M872">
        <v>5198.6899999999996</v>
      </c>
      <c r="N872" t="s">
        <v>4681</v>
      </c>
      <c r="O872" t="s">
        <v>4681</v>
      </c>
      <c r="P872" t="s">
        <v>4706</v>
      </c>
      <c r="Q872">
        <v>6</v>
      </c>
    </row>
    <row r="873" spans="1:17" x14ac:dyDescent="0.3">
      <c r="A873" t="s">
        <v>3470</v>
      </c>
      <c r="B873" t="s">
        <v>6305</v>
      </c>
      <c r="C873">
        <v>30.13</v>
      </c>
      <c r="D873">
        <v>4.03</v>
      </c>
      <c r="E873" t="s">
        <v>4717</v>
      </c>
      <c r="F873" t="s">
        <v>4716</v>
      </c>
      <c r="G873" t="s">
        <v>4716</v>
      </c>
      <c r="H873" t="s">
        <v>4718</v>
      </c>
      <c r="I873" t="s">
        <v>4716</v>
      </c>
      <c r="J873" t="s">
        <v>4745</v>
      </c>
      <c r="K873" t="s">
        <v>4769</v>
      </c>
      <c r="L873" t="s">
        <v>6306</v>
      </c>
      <c r="M873">
        <v>5216.4799999999996</v>
      </c>
      <c r="N873" t="s">
        <v>4681</v>
      </c>
      <c r="O873" t="s">
        <v>4681</v>
      </c>
      <c r="P873" t="s">
        <v>4702</v>
      </c>
      <c r="Q873">
        <v>6</v>
      </c>
    </row>
    <row r="874" spans="1:17" x14ac:dyDescent="0.3">
      <c r="A874" t="s">
        <v>3444</v>
      </c>
      <c r="B874" t="s">
        <v>6307</v>
      </c>
      <c r="C874">
        <v>37.56</v>
      </c>
      <c r="D874">
        <v>5.88</v>
      </c>
      <c r="E874" t="s">
        <v>4716</v>
      </c>
      <c r="F874" t="s">
        <v>4717</v>
      </c>
      <c r="G874" t="s">
        <v>4716</v>
      </c>
      <c r="H874" t="s">
        <v>4718</v>
      </c>
      <c r="I874" t="s">
        <v>4716</v>
      </c>
      <c r="J874" t="s">
        <v>4745</v>
      </c>
      <c r="K874" t="s">
        <v>4766</v>
      </c>
      <c r="L874" t="s">
        <v>6308</v>
      </c>
      <c r="M874">
        <v>5293.67</v>
      </c>
      <c r="N874" t="s">
        <v>4681</v>
      </c>
      <c r="O874" t="s">
        <v>4681</v>
      </c>
      <c r="P874" t="s">
        <v>4706</v>
      </c>
      <c r="Q874">
        <v>22</v>
      </c>
    </row>
    <row r="875" spans="1:17" x14ac:dyDescent="0.3">
      <c r="A875" t="s">
        <v>3376</v>
      </c>
      <c r="B875" t="s">
        <v>6309</v>
      </c>
      <c r="C875">
        <v>34.15</v>
      </c>
      <c r="D875">
        <v>5.42</v>
      </c>
      <c r="E875" t="s">
        <v>4716</v>
      </c>
      <c r="F875" t="s">
        <v>4716</v>
      </c>
      <c r="G875" t="s">
        <v>4716</v>
      </c>
      <c r="H875" t="s">
        <v>4774</v>
      </c>
      <c r="I875" t="s">
        <v>4716</v>
      </c>
      <c r="J875" t="s">
        <v>4745</v>
      </c>
      <c r="K875" t="s">
        <v>4769</v>
      </c>
      <c r="L875" t="s">
        <v>6310</v>
      </c>
      <c r="M875">
        <v>5552.61</v>
      </c>
      <c r="N875" t="s">
        <v>4681</v>
      </c>
      <c r="O875" t="s">
        <v>4689</v>
      </c>
      <c r="P875" t="s">
        <v>4697</v>
      </c>
      <c r="Q875">
        <v>22</v>
      </c>
    </row>
    <row r="876" spans="1:17" x14ac:dyDescent="0.3">
      <c r="A876" t="s">
        <v>3332</v>
      </c>
      <c r="B876" t="s">
        <v>6311</v>
      </c>
      <c r="C876">
        <v>30.57</v>
      </c>
      <c r="D876">
        <v>5.34</v>
      </c>
      <c r="E876" t="s">
        <v>4716</v>
      </c>
      <c r="F876" t="s">
        <v>4716</v>
      </c>
      <c r="G876" t="s">
        <v>4719</v>
      </c>
      <c r="H876" t="s">
        <v>4718</v>
      </c>
      <c r="I876" t="s">
        <v>4716</v>
      </c>
      <c r="J876" t="s">
        <v>4745</v>
      </c>
      <c r="K876" t="s">
        <v>4769</v>
      </c>
      <c r="L876" t="s">
        <v>6312</v>
      </c>
      <c r="M876">
        <v>5748.13</v>
      </c>
      <c r="N876" t="s">
        <v>4681</v>
      </c>
      <c r="O876" t="s">
        <v>4690</v>
      </c>
      <c r="P876" t="s">
        <v>4703</v>
      </c>
      <c r="Q876">
        <v>10</v>
      </c>
    </row>
    <row r="877" spans="1:17" x14ac:dyDescent="0.3">
      <c r="A877" t="s">
        <v>3330</v>
      </c>
      <c r="B877" t="s">
        <v>6313</v>
      </c>
      <c r="C877">
        <v>42.655000000000001</v>
      </c>
      <c r="D877">
        <v>5.94</v>
      </c>
      <c r="E877" t="s">
        <v>4717</v>
      </c>
      <c r="F877" t="s">
        <v>4716</v>
      </c>
      <c r="G877" t="s">
        <v>4719</v>
      </c>
      <c r="H877" t="s">
        <v>4718</v>
      </c>
      <c r="I877" t="s">
        <v>4716</v>
      </c>
      <c r="J877" t="s">
        <v>4745</v>
      </c>
      <c r="K877" t="s">
        <v>4766</v>
      </c>
      <c r="L877" t="s">
        <v>6314</v>
      </c>
      <c r="M877">
        <v>5757.41</v>
      </c>
      <c r="N877" t="s">
        <v>4681</v>
      </c>
      <c r="O877" t="s">
        <v>4689</v>
      </c>
      <c r="P877" t="s">
        <v>4699</v>
      </c>
      <c r="Q877">
        <v>30</v>
      </c>
    </row>
    <row r="878" spans="1:17" x14ac:dyDescent="0.3">
      <c r="A878" t="s">
        <v>3328</v>
      </c>
      <c r="B878" t="s">
        <v>6315</v>
      </c>
      <c r="C878">
        <v>38.99</v>
      </c>
      <c r="D878">
        <v>5.21</v>
      </c>
      <c r="E878" t="s">
        <v>4716</v>
      </c>
      <c r="F878" t="s">
        <v>4717</v>
      </c>
      <c r="G878" t="s">
        <v>4716</v>
      </c>
      <c r="H878" t="s">
        <v>4718</v>
      </c>
      <c r="I878" t="s">
        <v>4716</v>
      </c>
      <c r="J878" t="s">
        <v>4745</v>
      </c>
      <c r="K878" t="s">
        <v>4769</v>
      </c>
      <c r="L878" t="s">
        <v>6316</v>
      </c>
      <c r="M878">
        <v>5778.71</v>
      </c>
      <c r="N878" t="s">
        <v>4681</v>
      </c>
      <c r="O878" t="s">
        <v>4689</v>
      </c>
      <c r="P878" t="s">
        <v>4706</v>
      </c>
      <c r="Q878">
        <v>1</v>
      </c>
    </row>
    <row r="879" spans="1:17" x14ac:dyDescent="0.3">
      <c r="A879" t="s">
        <v>3322</v>
      </c>
      <c r="B879" t="s">
        <v>6317</v>
      </c>
      <c r="C879">
        <v>37.200000000000003</v>
      </c>
      <c r="D879">
        <v>10.14</v>
      </c>
      <c r="E879" t="s">
        <v>4716</v>
      </c>
      <c r="F879" t="s">
        <v>4716</v>
      </c>
      <c r="G879" t="s">
        <v>4716</v>
      </c>
      <c r="H879" t="s">
        <v>4774</v>
      </c>
      <c r="I879" t="s">
        <v>4716</v>
      </c>
      <c r="J879" t="s">
        <v>4745</v>
      </c>
      <c r="K879" t="s">
        <v>4775</v>
      </c>
      <c r="L879" t="s">
        <v>6318</v>
      </c>
      <c r="M879">
        <v>5816.58</v>
      </c>
      <c r="N879" t="s">
        <v>4681</v>
      </c>
      <c r="O879" t="s">
        <v>4681</v>
      </c>
      <c r="P879" t="s">
        <v>4697</v>
      </c>
      <c r="Q879">
        <v>22</v>
      </c>
    </row>
    <row r="880" spans="1:17" x14ac:dyDescent="0.3">
      <c r="A880" t="s">
        <v>3316</v>
      </c>
      <c r="B880" t="s">
        <v>6319</v>
      </c>
      <c r="C880">
        <v>31.98</v>
      </c>
      <c r="D880">
        <v>4.46</v>
      </c>
      <c r="E880" t="s">
        <v>4717</v>
      </c>
      <c r="F880" t="s">
        <v>4716</v>
      </c>
      <c r="G880" t="s">
        <v>4716</v>
      </c>
      <c r="H880" t="s">
        <v>4718</v>
      </c>
      <c r="I880" t="s">
        <v>4716</v>
      </c>
      <c r="J880" t="s">
        <v>4745</v>
      </c>
      <c r="K880" t="s">
        <v>4769</v>
      </c>
      <c r="L880" t="s">
        <v>6320</v>
      </c>
      <c r="M880">
        <v>5843.99</v>
      </c>
      <c r="N880" t="s">
        <v>4681</v>
      </c>
      <c r="O880" t="s">
        <v>4681</v>
      </c>
      <c r="P880" t="s">
        <v>4702</v>
      </c>
      <c r="Q880">
        <v>20</v>
      </c>
    </row>
    <row r="881" spans="1:17" x14ac:dyDescent="0.3">
      <c r="A881" t="s">
        <v>3308</v>
      </c>
      <c r="B881" t="s">
        <v>6321</v>
      </c>
      <c r="C881">
        <v>30.95</v>
      </c>
      <c r="D881">
        <v>6.27</v>
      </c>
      <c r="E881" t="s">
        <v>4716</v>
      </c>
      <c r="F881" t="s">
        <v>4716</v>
      </c>
      <c r="G881" t="s">
        <v>4719</v>
      </c>
      <c r="H881" t="s">
        <v>4718</v>
      </c>
      <c r="I881" t="s">
        <v>4716</v>
      </c>
      <c r="J881" t="s">
        <v>4745</v>
      </c>
      <c r="K881" t="s">
        <v>4766</v>
      </c>
      <c r="L881" t="s">
        <v>6322</v>
      </c>
      <c r="M881">
        <v>5877.02</v>
      </c>
      <c r="N881" t="s">
        <v>4681</v>
      </c>
      <c r="O881" t="s">
        <v>4681</v>
      </c>
      <c r="P881" t="s">
        <v>4703</v>
      </c>
      <c r="Q881">
        <v>19</v>
      </c>
    </row>
    <row r="882" spans="1:17" x14ac:dyDescent="0.3">
      <c r="A882" t="s">
        <v>3300</v>
      </c>
      <c r="B882" t="s">
        <v>4785</v>
      </c>
      <c r="C882">
        <v>30.71</v>
      </c>
      <c r="D882">
        <v>6.14</v>
      </c>
      <c r="E882" t="s">
        <v>4716</v>
      </c>
      <c r="F882" t="s">
        <v>4716</v>
      </c>
      <c r="G882" t="s">
        <v>4719</v>
      </c>
      <c r="H882" t="s">
        <v>4718</v>
      </c>
      <c r="I882" t="s">
        <v>4716</v>
      </c>
      <c r="J882" t="s">
        <v>4745</v>
      </c>
      <c r="K882" t="s">
        <v>4766</v>
      </c>
      <c r="L882" t="s">
        <v>6323</v>
      </c>
      <c r="M882">
        <v>5926.93</v>
      </c>
      <c r="N882" t="s">
        <v>4681</v>
      </c>
      <c r="O882" t="s">
        <v>4681</v>
      </c>
      <c r="P882" t="s">
        <v>4702</v>
      </c>
      <c r="Q882">
        <v>13</v>
      </c>
    </row>
    <row r="883" spans="1:17" x14ac:dyDescent="0.3">
      <c r="A883" t="s">
        <v>3292</v>
      </c>
      <c r="B883" t="s">
        <v>6324</v>
      </c>
      <c r="C883">
        <v>39.14</v>
      </c>
      <c r="D883">
        <v>6.24</v>
      </c>
      <c r="E883" t="s">
        <v>4716</v>
      </c>
      <c r="F883" t="s">
        <v>4717</v>
      </c>
      <c r="G883" t="s">
        <v>4716</v>
      </c>
      <c r="H883" t="s">
        <v>4718</v>
      </c>
      <c r="I883" t="s">
        <v>4716</v>
      </c>
      <c r="J883" t="s">
        <v>4745</v>
      </c>
      <c r="K883" t="s">
        <v>4766</v>
      </c>
      <c r="L883" t="s">
        <v>6325</v>
      </c>
      <c r="M883">
        <v>5960.91</v>
      </c>
      <c r="N883" t="s">
        <v>4681</v>
      </c>
      <c r="O883" t="s">
        <v>4690</v>
      </c>
      <c r="P883" t="s">
        <v>4697</v>
      </c>
      <c r="Q883">
        <v>15</v>
      </c>
    </row>
    <row r="884" spans="1:17" x14ac:dyDescent="0.3">
      <c r="A884" t="s">
        <v>3252</v>
      </c>
      <c r="B884" t="s">
        <v>6326</v>
      </c>
      <c r="C884">
        <v>32.770000000000003</v>
      </c>
      <c r="D884">
        <v>4.42</v>
      </c>
      <c r="E884" t="s">
        <v>4717</v>
      </c>
      <c r="F884" t="s">
        <v>4716</v>
      </c>
      <c r="G884" t="s">
        <v>4716</v>
      </c>
      <c r="H884" t="s">
        <v>4718</v>
      </c>
      <c r="I884" t="s">
        <v>4716</v>
      </c>
      <c r="J884" t="s">
        <v>4745</v>
      </c>
      <c r="K884" t="s">
        <v>4769</v>
      </c>
      <c r="L884" t="s">
        <v>6327</v>
      </c>
      <c r="M884">
        <v>6111.95</v>
      </c>
      <c r="N884" t="s">
        <v>4681</v>
      </c>
      <c r="O884" t="s">
        <v>4689</v>
      </c>
      <c r="P884" t="s">
        <v>4697</v>
      </c>
      <c r="Q884">
        <v>9</v>
      </c>
    </row>
    <row r="885" spans="1:17" x14ac:dyDescent="0.3">
      <c r="A885" t="s">
        <v>3210</v>
      </c>
      <c r="B885" t="s">
        <v>6328</v>
      </c>
      <c r="C885">
        <v>36.08</v>
      </c>
      <c r="D885">
        <v>4.29</v>
      </c>
      <c r="E885" t="s">
        <v>4716</v>
      </c>
      <c r="F885" t="s">
        <v>4716</v>
      </c>
      <c r="G885" t="s">
        <v>4716</v>
      </c>
      <c r="H885" t="s">
        <v>4774</v>
      </c>
      <c r="I885" t="s">
        <v>4716</v>
      </c>
      <c r="J885" t="s">
        <v>4745</v>
      </c>
      <c r="K885" t="s">
        <v>4769</v>
      </c>
      <c r="L885" t="s">
        <v>6329</v>
      </c>
      <c r="M885">
        <v>6207.26</v>
      </c>
      <c r="N885" t="s">
        <v>4681</v>
      </c>
      <c r="O885" t="s">
        <v>4681</v>
      </c>
      <c r="P885" t="s">
        <v>4697</v>
      </c>
      <c r="Q885">
        <v>10</v>
      </c>
    </row>
    <row r="886" spans="1:17" x14ac:dyDescent="0.3">
      <c r="A886" t="s">
        <v>3208</v>
      </c>
      <c r="B886" t="s">
        <v>6330</v>
      </c>
      <c r="C886">
        <v>31.17</v>
      </c>
      <c r="D886">
        <v>5.28</v>
      </c>
      <c r="E886" t="s">
        <v>4716</v>
      </c>
      <c r="F886" t="s">
        <v>4716</v>
      </c>
      <c r="G886" t="s">
        <v>4716</v>
      </c>
      <c r="H886" t="s">
        <v>4718</v>
      </c>
      <c r="I886" t="s">
        <v>4716</v>
      </c>
      <c r="J886" t="s">
        <v>4745</v>
      </c>
      <c r="K886" t="s">
        <v>4769</v>
      </c>
      <c r="L886" t="s">
        <v>6220</v>
      </c>
      <c r="M886">
        <v>6208.5</v>
      </c>
      <c r="N886" t="s">
        <v>4681</v>
      </c>
      <c r="O886" t="s">
        <v>4690</v>
      </c>
      <c r="P886" t="s">
        <v>4703</v>
      </c>
      <c r="Q886">
        <v>12</v>
      </c>
    </row>
    <row r="887" spans="1:17" x14ac:dyDescent="0.3">
      <c r="A887" t="s">
        <v>3192</v>
      </c>
      <c r="B887" t="s">
        <v>6331</v>
      </c>
      <c r="C887">
        <v>33.21</v>
      </c>
      <c r="D887">
        <v>5.07</v>
      </c>
      <c r="E887" t="s">
        <v>4717</v>
      </c>
      <c r="F887" t="s">
        <v>4716</v>
      </c>
      <c r="G887" t="s">
        <v>4716</v>
      </c>
      <c r="H887" t="s">
        <v>4718</v>
      </c>
      <c r="I887" t="s">
        <v>4716</v>
      </c>
      <c r="J887" t="s">
        <v>4745</v>
      </c>
      <c r="K887" t="s">
        <v>4769</v>
      </c>
      <c r="L887" t="s">
        <v>6332</v>
      </c>
      <c r="M887">
        <v>6261.2</v>
      </c>
      <c r="N887" t="s">
        <v>4681</v>
      </c>
      <c r="O887" t="s">
        <v>4690</v>
      </c>
      <c r="P887" t="s">
        <v>4697</v>
      </c>
      <c r="Q887">
        <v>17</v>
      </c>
    </row>
    <row r="888" spans="1:17" x14ac:dyDescent="0.3">
      <c r="A888" t="s">
        <v>3186</v>
      </c>
      <c r="B888" t="s">
        <v>5503</v>
      </c>
      <c r="C888">
        <v>31.74</v>
      </c>
      <c r="D888">
        <v>4.46</v>
      </c>
      <c r="E888" t="s">
        <v>4716</v>
      </c>
      <c r="F888" t="s">
        <v>4716</v>
      </c>
      <c r="G888" t="s">
        <v>4719</v>
      </c>
      <c r="H888" t="s">
        <v>4718</v>
      </c>
      <c r="I888" t="s">
        <v>4716</v>
      </c>
      <c r="J888" t="s">
        <v>4745</v>
      </c>
      <c r="K888" t="s">
        <v>4769</v>
      </c>
      <c r="L888" t="s">
        <v>6333</v>
      </c>
      <c r="M888">
        <v>6276.3</v>
      </c>
      <c r="N888" t="s">
        <v>4681</v>
      </c>
      <c r="O888" t="s">
        <v>4690</v>
      </c>
      <c r="P888" t="s">
        <v>4702</v>
      </c>
      <c r="Q888">
        <v>16</v>
      </c>
    </row>
    <row r="889" spans="1:17" x14ac:dyDescent="0.3">
      <c r="A889" t="s">
        <v>3180</v>
      </c>
      <c r="B889" t="s">
        <v>4914</v>
      </c>
      <c r="C889">
        <v>34.450000000000003</v>
      </c>
      <c r="D889">
        <v>5.58</v>
      </c>
      <c r="E889" t="s">
        <v>4717</v>
      </c>
      <c r="F889" t="s">
        <v>4716</v>
      </c>
      <c r="G889" t="s">
        <v>4716</v>
      </c>
      <c r="H889" t="s">
        <v>4774</v>
      </c>
      <c r="I889" t="s">
        <v>4716</v>
      </c>
      <c r="J889" t="s">
        <v>4745</v>
      </c>
      <c r="K889" t="s">
        <v>4769</v>
      </c>
      <c r="L889" t="s">
        <v>6334</v>
      </c>
      <c r="M889">
        <v>6293.63</v>
      </c>
      <c r="N889" t="s">
        <v>4681</v>
      </c>
      <c r="O889" t="s">
        <v>4689</v>
      </c>
      <c r="P889" t="s">
        <v>4703</v>
      </c>
      <c r="Q889">
        <v>4</v>
      </c>
    </row>
    <row r="890" spans="1:17" x14ac:dyDescent="0.3">
      <c r="A890" t="s">
        <v>3156</v>
      </c>
      <c r="B890" t="s">
        <v>6335</v>
      </c>
      <c r="C890">
        <v>34.65</v>
      </c>
      <c r="D890">
        <v>5.98</v>
      </c>
      <c r="E890" t="s">
        <v>4717</v>
      </c>
      <c r="F890" t="s">
        <v>4716</v>
      </c>
      <c r="G890" t="s">
        <v>4716</v>
      </c>
      <c r="H890" t="s">
        <v>4774</v>
      </c>
      <c r="I890" t="s">
        <v>4716</v>
      </c>
      <c r="J890" t="s">
        <v>4745</v>
      </c>
      <c r="K890" t="s">
        <v>4766</v>
      </c>
      <c r="L890" t="s">
        <v>6336</v>
      </c>
      <c r="M890">
        <v>6361.47</v>
      </c>
      <c r="N890" t="s">
        <v>4681</v>
      </c>
      <c r="O890" t="s">
        <v>4689</v>
      </c>
      <c r="P890" t="s">
        <v>4703</v>
      </c>
      <c r="Q890">
        <v>7</v>
      </c>
    </row>
    <row r="891" spans="1:17" x14ac:dyDescent="0.3">
      <c r="A891" t="s">
        <v>3146</v>
      </c>
      <c r="B891" t="s">
        <v>6337</v>
      </c>
      <c r="C891">
        <v>35.49</v>
      </c>
      <c r="D891">
        <v>5.21</v>
      </c>
      <c r="E891" t="s">
        <v>4717</v>
      </c>
      <c r="F891" t="s">
        <v>4716</v>
      </c>
      <c r="G891" t="s">
        <v>4719</v>
      </c>
      <c r="H891" t="s">
        <v>4718</v>
      </c>
      <c r="I891" t="s">
        <v>4716</v>
      </c>
      <c r="J891" t="s">
        <v>4745</v>
      </c>
      <c r="K891" t="s">
        <v>4769</v>
      </c>
      <c r="L891" t="s">
        <v>6338</v>
      </c>
      <c r="M891">
        <v>6389.53</v>
      </c>
      <c r="N891" t="s">
        <v>4681</v>
      </c>
      <c r="O891" t="s">
        <v>4681</v>
      </c>
      <c r="P891" t="s">
        <v>4703</v>
      </c>
      <c r="Q891">
        <v>16</v>
      </c>
    </row>
    <row r="892" spans="1:17" x14ac:dyDescent="0.3">
      <c r="A892" t="s">
        <v>3112</v>
      </c>
      <c r="B892" t="s">
        <v>6339</v>
      </c>
      <c r="C892">
        <v>33.58</v>
      </c>
      <c r="D892">
        <v>5.08</v>
      </c>
      <c r="E892" t="s">
        <v>4716</v>
      </c>
      <c r="F892" t="s">
        <v>4716</v>
      </c>
      <c r="G892" t="s">
        <v>4716</v>
      </c>
      <c r="H892" t="s">
        <v>4774</v>
      </c>
      <c r="I892" t="s">
        <v>4716</v>
      </c>
      <c r="J892" t="s">
        <v>4745</v>
      </c>
      <c r="K892" t="s">
        <v>4769</v>
      </c>
      <c r="L892" t="s">
        <v>6340</v>
      </c>
      <c r="M892">
        <v>6512.24</v>
      </c>
      <c r="N892" t="s">
        <v>4681</v>
      </c>
      <c r="O892" t="s">
        <v>4690</v>
      </c>
      <c r="P892" t="s">
        <v>4703</v>
      </c>
      <c r="Q892">
        <v>7</v>
      </c>
    </row>
    <row r="893" spans="1:17" x14ac:dyDescent="0.3">
      <c r="A893" t="s">
        <v>3024</v>
      </c>
      <c r="B893" t="s">
        <v>6341</v>
      </c>
      <c r="C893">
        <v>34.51</v>
      </c>
      <c r="D893">
        <v>6.26</v>
      </c>
      <c r="E893" t="s">
        <v>4716</v>
      </c>
      <c r="F893" t="s">
        <v>4716</v>
      </c>
      <c r="G893" t="s">
        <v>4716</v>
      </c>
      <c r="H893" t="s">
        <v>4774</v>
      </c>
      <c r="I893" t="s">
        <v>4716</v>
      </c>
      <c r="J893" t="s">
        <v>4745</v>
      </c>
      <c r="K893" t="s">
        <v>4766</v>
      </c>
      <c r="L893" t="s">
        <v>6342</v>
      </c>
      <c r="M893">
        <v>6827.69</v>
      </c>
      <c r="N893" t="s">
        <v>4681</v>
      </c>
      <c r="O893" t="s">
        <v>4681</v>
      </c>
      <c r="P893" t="s">
        <v>4703</v>
      </c>
      <c r="Q893">
        <v>8</v>
      </c>
    </row>
    <row r="894" spans="1:17" x14ac:dyDescent="0.3">
      <c r="A894" t="s">
        <v>2956</v>
      </c>
      <c r="B894" t="s">
        <v>6343</v>
      </c>
      <c r="C894">
        <v>34.64</v>
      </c>
      <c r="D894">
        <v>4.88</v>
      </c>
      <c r="E894" t="s">
        <v>4716</v>
      </c>
      <c r="F894" t="s">
        <v>4716</v>
      </c>
      <c r="G894" t="s">
        <v>4719</v>
      </c>
      <c r="H894" t="s">
        <v>4718</v>
      </c>
      <c r="I894" t="s">
        <v>4716</v>
      </c>
      <c r="J894" t="s">
        <v>4745</v>
      </c>
      <c r="K894" t="s">
        <v>4769</v>
      </c>
      <c r="L894" t="s">
        <v>6344</v>
      </c>
      <c r="M894">
        <v>7128.64</v>
      </c>
      <c r="N894" t="s">
        <v>4681</v>
      </c>
      <c r="O894" t="s">
        <v>4681</v>
      </c>
      <c r="P894" t="s">
        <v>4703</v>
      </c>
      <c r="Q894">
        <v>1</v>
      </c>
    </row>
    <row r="895" spans="1:17" x14ac:dyDescent="0.3">
      <c r="A895" t="s">
        <v>2952</v>
      </c>
      <c r="B895" t="s">
        <v>6345</v>
      </c>
      <c r="C895">
        <v>39.229999999999997</v>
      </c>
      <c r="D895">
        <v>5.36</v>
      </c>
      <c r="E895" t="s">
        <v>4716</v>
      </c>
      <c r="F895" t="s">
        <v>4716</v>
      </c>
      <c r="G895" t="s">
        <v>4716</v>
      </c>
      <c r="H895" t="s">
        <v>4774</v>
      </c>
      <c r="I895" t="s">
        <v>4716</v>
      </c>
      <c r="J895" t="s">
        <v>4745</v>
      </c>
      <c r="K895" t="s">
        <v>4769</v>
      </c>
      <c r="L895" t="s">
        <v>6346</v>
      </c>
      <c r="M895">
        <v>7144.4</v>
      </c>
      <c r="N895" t="s">
        <v>4681</v>
      </c>
      <c r="O895" t="s">
        <v>4690</v>
      </c>
      <c r="P895" t="s">
        <v>4706</v>
      </c>
      <c r="Q895">
        <v>8</v>
      </c>
    </row>
    <row r="896" spans="1:17" x14ac:dyDescent="0.3">
      <c r="A896" t="s">
        <v>2872</v>
      </c>
      <c r="B896" t="s">
        <v>6347</v>
      </c>
      <c r="C896">
        <v>35.29</v>
      </c>
      <c r="D896">
        <v>5.9</v>
      </c>
      <c r="E896" t="s">
        <v>4716</v>
      </c>
      <c r="F896" t="s">
        <v>4716</v>
      </c>
      <c r="G896" t="s">
        <v>4719</v>
      </c>
      <c r="H896" t="s">
        <v>4718</v>
      </c>
      <c r="I896" t="s">
        <v>4716</v>
      </c>
      <c r="J896" t="s">
        <v>4745</v>
      </c>
      <c r="K896" t="s">
        <v>4766</v>
      </c>
      <c r="L896" t="s">
        <v>6348</v>
      </c>
      <c r="M896">
        <v>7349.12</v>
      </c>
      <c r="N896" t="s">
        <v>4681</v>
      </c>
      <c r="O896" t="s">
        <v>4681</v>
      </c>
      <c r="P896" t="s">
        <v>4703</v>
      </c>
      <c r="Q896">
        <v>5</v>
      </c>
    </row>
    <row r="897" spans="1:17" x14ac:dyDescent="0.3">
      <c r="A897" t="s">
        <v>2862</v>
      </c>
      <c r="B897" t="s">
        <v>6349</v>
      </c>
      <c r="C897">
        <v>35.020000000000003</v>
      </c>
      <c r="D897">
        <v>4.78</v>
      </c>
      <c r="E897" t="s">
        <v>4716</v>
      </c>
      <c r="F897" t="s">
        <v>4716</v>
      </c>
      <c r="G897" t="s">
        <v>4719</v>
      </c>
      <c r="H897" t="s">
        <v>4718</v>
      </c>
      <c r="I897" t="s">
        <v>4716</v>
      </c>
      <c r="J897" t="s">
        <v>4745</v>
      </c>
      <c r="K897" t="s">
        <v>4769</v>
      </c>
      <c r="L897" t="s">
        <v>6350</v>
      </c>
      <c r="M897">
        <v>7388.85</v>
      </c>
      <c r="N897" t="s">
        <v>4681</v>
      </c>
      <c r="O897" t="s">
        <v>4681</v>
      </c>
      <c r="P897" t="s">
        <v>4697</v>
      </c>
      <c r="Q897">
        <v>22</v>
      </c>
    </row>
    <row r="898" spans="1:17" x14ac:dyDescent="0.3">
      <c r="A898" t="s">
        <v>2820</v>
      </c>
      <c r="B898" t="s">
        <v>6351</v>
      </c>
      <c r="C898">
        <v>36.69</v>
      </c>
      <c r="D898">
        <v>6.15</v>
      </c>
      <c r="E898" t="s">
        <v>4716</v>
      </c>
      <c r="F898" t="s">
        <v>4716</v>
      </c>
      <c r="G898" t="s">
        <v>4716</v>
      </c>
      <c r="H898" t="s">
        <v>4774</v>
      </c>
      <c r="I898" t="s">
        <v>4716</v>
      </c>
      <c r="J898" t="s">
        <v>4745</v>
      </c>
      <c r="K898" t="s">
        <v>4766</v>
      </c>
      <c r="L898" t="s">
        <v>6352</v>
      </c>
      <c r="M898">
        <v>7567.13</v>
      </c>
      <c r="N898" t="s">
        <v>4681</v>
      </c>
      <c r="O898" t="s">
        <v>4681</v>
      </c>
      <c r="P898" t="s">
        <v>4703</v>
      </c>
      <c r="Q898">
        <v>14</v>
      </c>
    </row>
    <row r="899" spans="1:17" x14ac:dyDescent="0.3">
      <c r="A899" t="s">
        <v>2796</v>
      </c>
      <c r="B899" t="s">
        <v>6353</v>
      </c>
      <c r="C899">
        <v>40.31</v>
      </c>
      <c r="D899">
        <v>5.84</v>
      </c>
      <c r="E899" t="s">
        <v>4716</v>
      </c>
      <c r="F899" t="s">
        <v>4716</v>
      </c>
      <c r="G899" t="s">
        <v>4716</v>
      </c>
      <c r="H899" t="s">
        <v>4774</v>
      </c>
      <c r="I899" t="s">
        <v>4716</v>
      </c>
      <c r="J899" t="s">
        <v>4745</v>
      </c>
      <c r="K899" t="s">
        <v>4766</v>
      </c>
      <c r="L899" t="s">
        <v>6354</v>
      </c>
      <c r="M899">
        <v>7642.05</v>
      </c>
      <c r="N899" t="s">
        <v>4681</v>
      </c>
      <c r="O899" t="s">
        <v>4681</v>
      </c>
      <c r="P899" t="s">
        <v>4697</v>
      </c>
      <c r="Q899">
        <v>15</v>
      </c>
    </row>
    <row r="900" spans="1:17" x14ac:dyDescent="0.3">
      <c r="A900" t="s">
        <v>2790</v>
      </c>
      <c r="B900" t="s">
        <v>4918</v>
      </c>
      <c r="C900">
        <v>39.97</v>
      </c>
      <c r="D900">
        <v>4.09</v>
      </c>
      <c r="E900" t="s">
        <v>4716</v>
      </c>
      <c r="F900" t="s">
        <v>4716</v>
      </c>
      <c r="G900" t="s">
        <v>4716</v>
      </c>
      <c r="H900" t="s">
        <v>4718</v>
      </c>
      <c r="I900" t="s">
        <v>4716</v>
      </c>
      <c r="J900" t="s">
        <v>4745</v>
      </c>
      <c r="K900" t="s">
        <v>4769</v>
      </c>
      <c r="L900" t="s">
        <v>6355</v>
      </c>
      <c r="M900">
        <v>7652.26</v>
      </c>
      <c r="N900" t="s">
        <v>4681</v>
      </c>
      <c r="O900" t="s">
        <v>4689</v>
      </c>
      <c r="P900" t="s">
        <v>4696</v>
      </c>
      <c r="Q900">
        <v>30</v>
      </c>
    </row>
    <row r="901" spans="1:17" x14ac:dyDescent="0.3">
      <c r="A901" t="s">
        <v>2784</v>
      </c>
      <c r="B901" t="s">
        <v>4884</v>
      </c>
      <c r="C901">
        <v>38.51</v>
      </c>
      <c r="D901">
        <v>5.45</v>
      </c>
      <c r="E901" t="s">
        <v>4717</v>
      </c>
      <c r="F901" t="s">
        <v>4716</v>
      </c>
      <c r="G901" t="s">
        <v>4716</v>
      </c>
      <c r="H901" t="s">
        <v>4774</v>
      </c>
      <c r="I901" t="s">
        <v>4716</v>
      </c>
      <c r="J901" t="s">
        <v>4745</v>
      </c>
      <c r="K901" t="s">
        <v>4769</v>
      </c>
      <c r="L901" t="s">
        <v>6356</v>
      </c>
      <c r="M901">
        <v>7670.75</v>
      </c>
      <c r="N901" t="s">
        <v>4681</v>
      </c>
      <c r="O901" t="s">
        <v>4681</v>
      </c>
      <c r="P901" t="s">
        <v>4706</v>
      </c>
      <c r="Q901">
        <v>24</v>
      </c>
    </row>
    <row r="902" spans="1:17" x14ac:dyDescent="0.3">
      <c r="A902" t="s">
        <v>2750</v>
      </c>
      <c r="B902" t="s">
        <v>6357</v>
      </c>
      <c r="C902">
        <v>40.76</v>
      </c>
      <c r="D902">
        <v>5.28</v>
      </c>
      <c r="E902" t="s">
        <v>4716</v>
      </c>
      <c r="F902" t="s">
        <v>4716</v>
      </c>
      <c r="G902" t="s">
        <v>4716</v>
      </c>
      <c r="H902" t="s">
        <v>4774</v>
      </c>
      <c r="I902" t="s">
        <v>4716</v>
      </c>
      <c r="J902" t="s">
        <v>4745</v>
      </c>
      <c r="K902" t="s">
        <v>4769</v>
      </c>
      <c r="L902" t="s">
        <v>6358</v>
      </c>
      <c r="M902">
        <v>7794.68</v>
      </c>
      <c r="N902" t="s">
        <v>4681</v>
      </c>
      <c r="O902" t="s">
        <v>4681</v>
      </c>
      <c r="P902" t="s">
        <v>4697</v>
      </c>
      <c r="Q902">
        <v>25</v>
      </c>
    </row>
    <row r="903" spans="1:17" x14ac:dyDescent="0.3">
      <c r="A903" t="s">
        <v>2686</v>
      </c>
      <c r="B903" t="s">
        <v>6359</v>
      </c>
      <c r="C903">
        <v>37.049999999999997</v>
      </c>
      <c r="D903">
        <v>4.74</v>
      </c>
      <c r="E903" t="s">
        <v>4716</v>
      </c>
      <c r="F903" t="s">
        <v>4716</v>
      </c>
      <c r="G903" t="s">
        <v>4719</v>
      </c>
      <c r="H903" t="s">
        <v>4718</v>
      </c>
      <c r="I903" t="s">
        <v>4716</v>
      </c>
      <c r="J903" t="s">
        <v>4745</v>
      </c>
      <c r="K903" t="s">
        <v>4769</v>
      </c>
      <c r="L903" t="s">
        <v>6360</v>
      </c>
      <c r="M903">
        <v>8077.41</v>
      </c>
      <c r="N903" t="s">
        <v>4681</v>
      </c>
      <c r="O903" t="s">
        <v>4690</v>
      </c>
      <c r="P903" t="s">
        <v>4697</v>
      </c>
      <c r="Q903">
        <v>7</v>
      </c>
    </row>
    <row r="904" spans="1:17" x14ac:dyDescent="0.3">
      <c r="A904" t="s">
        <v>2682</v>
      </c>
      <c r="B904" t="s">
        <v>6361</v>
      </c>
      <c r="C904">
        <v>37.82</v>
      </c>
      <c r="D904">
        <v>6.36</v>
      </c>
      <c r="E904" t="s">
        <v>4716</v>
      </c>
      <c r="F904" t="s">
        <v>4716</v>
      </c>
      <c r="G904" t="s">
        <v>4716</v>
      </c>
      <c r="H904" t="s">
        <v>4774</v>
      </c>
      <c r="I904" t="s">
        <v>4716</v>
      </c>
      <c r="J904" t="s">
        <v>4745</v>
      </c>
      <c r="K904" t="s">
        <v>4766</v>
      </c>
      <c r="L904" t="s">
        <v>6362</v>
      </c>
      <c r="M904">
        <v>8081.74</v>
      </c>
      <c r="N904" t="s">
        <v>4681</v>
      </c>
      <c r="O904" t="s">
        <v>4681</v>
      </c>
      <c r="P904" t="s">
        <v>4697</v>
      </c>
      <c r="Q904">
        <v>12</v>
      </c>
    </row>
    <row r="905" spans="1:17" x14ac:dyDescent="0.3">
      <c r="A905" t="s">
        <v>2658</v>
      </c>
      <c r="B905" t="s">
        <v>6363</v>
      </c>
      <c r="C905">
        <v>40.39</v>
      </c>
      <c r="D905">
        <v>4.24</v>
      </c>
      <c r="E905" t="s">
        <v>4717</v>
      </c>
      <c r="F905" t="s">
        <v>4716</v>
      </c>
      <c r="G905" t="s">
        <v>4719</v>
      </c>
      <c r="H905" t="s">
        <v>4718</v>
      </c>
      <c r="I905" t="s">
        <v>4716</v>
      </c>
      <c r="J905" t="s">
        <v>4745</v>
      </c>
      <c r="K905" t="s">
        <v>4769</v>
      </c>
      <c r="L905" t="s">
        <v>6364</v>
      </c>
      <c r="M905">
        <v>8182.89</v>
      </c>
      <c r="N905" t="s">
        <v>4681</v>
      </c>
      <c r="O905" t="s">
        <v>4690</v>
      </c>
      <c r="P905" t="s">
        <v>4697</v>
      </c>
      <c r="Q905">
        <v>21</v>
      </c>
    </row>
    <row r="906" spans="1:17" x14ac:dyDescent="0.3">
      <c r="A906" t="s">
        <v>2638</v>
      </c>
      <c r="B906" t="s">
        <v>6365</v>
      </c>
      <c r="C906">
        <v>43.31</v>
      </c>
      <c r="D906">
        <v>6.1</v>
      </c>
      <c r="E906" t="s">
        <v>4717</v>
      </c>
      <c r="F906" t="s">
        <v>4717</v>
      </c>
      <c r="G906" t="s">
        <v>4716</v>
      </c>
      <c r="H906" t="s">
        <v>4718</v>
      </c>
      <c r="I906" t="s">
        <v>4716</v>
      </c>
      <c r="J906" t="s">
        <v>4745</v>
      </c>
      <c r="K906" t="s">
        <v>4766</v>
      </c>
      <c r="L906" t="s">
        <v>6366</v>
      </c>
      <c r="M906">
        <v>8271.4599999999991</v>
      </c>
      <c r="N906" t="s">
        <v>4681</v>
      </c>
      <c r="O906" t="s">
        <v>4690</v>
      </c>
      <c r="P906" t="s">
        <v>4696</v>
      </c>
      <c r="Q906">
        <v>28</v>
      </c>
    </row>
    <row r="907" spans="1:17" x14ac:dyDescent="0.3">
      <c r="A907" t="s">
        <v>2534</v>
      </c>
      <c r="B907" t="s">
        <v>6367</v>
      </c>
      <c r="C907">
        <v>22.515000000000001</v>
      </c>
      <c r="D907">
        <v>11.18</v>
      </c>
      <c r="E907" t="s">
        <v>4716</v>
      </c>
      <c r="F907" t="s">
        <v>4716</v>
      </c>
      <c r="G907" t="s">
        <v>4716</v>
      </c>
      <c r="H907" t="s">
        <v>4720</v>
      </c>
      <c r="I907" t="s">
        <v>4716</v>
      </c>
      <c r="J907" t="s">
        <v>4744</v>
      </c>
      <c r="K907" t="s">
        <v>4775</v>
      </c>
      <c r="L907" t="s">
        <v>4869</v>
      </c>
      <c r="M907">
        <v>8688.86</v>
      </c>
      <c r="N907" t="s">
        <v>4681</v>
      </c>
      <c r="O907" t="s">
        <v>4690</v>
      </c>
      <c r="P907" t="s">
        <v>4698</v>
      </c>
      <c r="Q907">
        <v>11</v>
      </c>
    </row>
    <row r="908" spans="1:17" x14ac:dyDescent="0.3">
      <c r="A908" t="s">
        <v>2514</v>
      </c>
      <c r="B908" t="s">
        <v>4884</v>
      </c>
      <c r="C908">
        <v>45.69</v>
      </c>
      <c r="D908">
        <v>4.43</v>
      </c>
      <c r="E908" t="s">
        <v>4717</v>
      </c>
      <c r="F908" t="s">
        <v>4716</v>
      </c>
      <c r="G908" t="s">
        <v>4716</v>
      </c>
      <c r="H908" t="s">
        <v>4774</v>
      </c>
      <c r="I908" t="s">
        <v>4716</v>
      </c>
      <c r="J908" t="s">
        <v>4745</v>
      </c>
      <c r="K908" t="s">
        <v>4769</v>
      </c>
      <c r="L908" t="s">
        <v>6368</v>
      </c>
      <c r="M908">
        <v>8821.8799999999992</v>
      </c>
      <c r="N908" t="s">
        <v>4681</v>
      </c>
      <c r="O908" t="s">
        <v>4689</v>
      </c>
      <c r="P908" t="s">
        <v>4696</v>
      </c>
      <c r="Q908">
        <v>7</v>
      </c>
    </row>
    <row r="909" spans="1:17" x14ac:dyDescent="0.3">
      <c r="A909" t="s">
        <v>2484</v>
      </c>
      <c r="B909" t="s">
        <v>6369</v>
      </c>
      <c r="C909">
        <v>38.880000000000003</v>
      </c>
      <c r="D909">
        <v>4.29</v>
      </c>
      <c r="E909" t="s">
        <v>4716</v>
      </c>
      <c r="F909" t="s">
        <v>4716</v>
      </c>
      <c r="G909" t="s">
        <v>4716</v>
      </c>
      <c r="H909" t="s">
        <v>4718</v>
      </c>
      <c r="I909" t="s">
        <v>4716</v>
      </c>
      <c r="J909" t="s">
        <v>4745</v>
      </c>
      <c r="K909" t="s">
        <v>4769</v>
      </c>
      <c r="L909" t="s">
        <v>6370</v>
      </c>
      <c r="M909">
        <v>8954.99</v>
      </c>
      <c r="N909" t="s">
        <v>4681</v>
      </c>
      <c r="O909" t="s">
        <v>4689</v>
      </c>
      <c r="P909" t="s">
        <v>4697</v>
      </c>
      <c r="Q909">
        <v>27</v>
      </c>
    </row>
    <row r="910" spans="1:17" x14ac:dyDescent="0.3">
      <c r="A910" t="s">
        <v>2470</v>
      </c>
      <c r="B910" t="s">
        <v>6371</v>
      </c>
      <c r="C910">
        <v>39.799999999999997</v>
      </c>
      <c r="D910">
        <v>5.66</v>
      </c>
      <c r="E910" t="s">
        <v>4716</v>
      </c>
      <c r="F910" t="s">
        <v>4716</v>
      </c>
      <c r="G910" t="s">
        <v>4719</v>
      </c>
      <c r="H910" t="s">
        <v>4718</v>
      </c>
      <c r="I910" t="s">
        <v>4716</v>
      </c>
      <c r="J910" t="s">
        <v>4745</v>
      </c>
      <c r="K910" t="s">
        <v>4769</v>
      </c>
      <c r="L910" t="s">
        <v>6372</v>
      </c>
      <c r="M910">
        <v>9010.2000000000007</v>
      </c>
      <c r="N910" t="s">
        <v>4681</v>
      </c>
      <c r="O910" t="s">
        <v>4689</v>
      </c>
      <c r="P910" t="s">
        <v>4697</v>
      </c>
      <c r="Q910">
        <v>1</v>
      </c>
    </row>
    <row r="911" spans="1:17" x14ac:dyDescent="0.3">
      <c r="A911" t="s">
        <v>2410</v>
      </c>
      <c r="B911" t="s">
        <v>6373</v>
      </c>
      <c r="C911">
        <v>43.04</v>
      </c>
      <c r="D911">
        <v>5.9</v>
      </c>
      <c r="E911" t="s">
        <v>4717</v>
      </c>
      <c r="F911" t="s">
        <v>4716</v>
      </c>
      <c r="G911" t="s">
        <v>4716</v>
      </c>
      <c r="H911" t="s">
        <v>4774</v>
      </c>
      <c r="I911" t="s">
        <v>4716</v>
      </c>
      <c r="J911" t="s">
        <v>4745</v>
      </c>
      <c r="K911" t="s">
        <v>4766</v>
      </c>
      <c r="L911" t="s">
        <v>6374</v>
      </c>
      <c r="M911">
        <v>9338.61</v>
      </c>
      <c r="N911" t="s">
        <v>4681</v>
      </c>
      <c r="O911" t="s">
        <v>4690</v>
      </c>
      <c r="P911" t="s">
        <v>4697</v>
      </c>
      <c r="Q911">
        <v>12</v>
      </c>
    </row>
    <row r="912" spans="1:17" x14ac:dyDescent="0.3">
      <c r="A912" t="s">
        <v>2370</v>
      </c>
      <c r="B912" t="s">
        <v>6375</v>
      </c>
      <c r="C912">
        <v>26.6</v>
      </c>
      <c r="D912">
        <v>8.3800000000000008</v>
      </c>
      <c r="E912" t="s">
        <v>4716</v>
      </c>
      <c r="F912" t="s">
        <v>4716</v>
      </c>
      <c r="G912" t="s">
        <v>4716</v>
      </c>
      <c r="H912" t="s">
        <v>4720</v>
      </c>
      <c r="I912" t="s">
        <v>4716</v>
      </c>
      <c r="J912" t="s">
        <v>4746</v>
      </c>
      <c r="K912" t="s">
        <v>4775</v>
      </c>
      <c r="L912" t="s">
        <v>6376</v>
      </c>
      <c r="M912">
        <v>9538.65</v>
      </c>
      <c r="N912" t="s">
        <v>4681</v>
      </c>
      <c r="O912" t="s">
        <v>4689</v>
      </c>
      <c r="P912" t="s">
        <v>4703</v>
      </c>
      <c r="Q912">
        <v>21</v>
      </c>
    </row>
    <row r="913" spans="1:17" x14ac:dyDescent="0.3">
      <c r="A913" t="s">
        <v>2342</v>
      </c>
      <c r="B913" t="s">
        <v>6377</v>
      </c>
      <c r="C913">
        <v>45.41</v>
      </c>
      <c r="D913">
        <v>4.96</v>
      </c>
      <c r="E913" t="s">
        <v>4716</v>
      </c>
      <c r="F913" t="s">
        <v>4716</v>
      </c>
      <c r="G913" t="s">
        <v>4716</v>
      </c>
      <c r="H913" t="s">
        <v>4718</v>
      </c>
      <c r="I913" t="s">
        <v>4716</v>
      </c>
      <c r="J913" t="s">
        <v>4745</v>
      </c>
      <c r="K913" t="s">
        <v>4769</v>
      </c>
      <c r="L913" t="s">
        <v>6378</v>
      </c>
      <c r="M913">
        <v>9628.7900000000009</v>
      </c>
      <c r="N913" t="s">
        <v>4681</v>
      </c>
      <c r="O913" t="s">
        <v>4681</v>
      </c>
      <c r="P913" t="s">
        <v>4697</v>
      </c>
      <c r="Q913">
        <v>23</v>
      </c>
    </row>
    <row r="914" spans="1:17" x14ac:dyDescent="0.3">
      <c r="A914" t="s">
        <v>2320</v>
      </c>
      <c r="B914" t="s">
        <v>6379</v>
      </c>
      <c r="C914">
        <v>26.35</v>
      </c>
      <c r="D914">
        <v>6.21</v>
      </c>
      <c r="E914" t="s">
        <v>4716</v>
      </c>
      <c r="F914" t="s">
        <v>4716</v>
      </c>
      <c r="G914" t="s">
        <v>4716</v>
      </c>
      <c r="H914" t="s">
        <v>4720</v>
      </c>
      <c r="I914" t="s">
        <v>4716</v>
      </c>
      <c r="J914" t="s">
        <v>4746</v>
      </c>
      <c r="K914" t="s">
        <v>4766</v>
      </c>
      <c r="L914" t="s">
        <v>6153</v>
      </c>
      <c r="M914">
        <v>9710.7099999999991</v>
      </c>
      <c r="N914" t="s">
        <v>4681</v>
      </c>
      <c r="O914" t="s">
        <v>4690</v>
      </c>
      <c r="P914" t="s">
        <v>4703</v>
      </c>
      <c r="Q914">
        <v>10</v>
      </c>
    </row>
    <row r="915" spans="1:17" x14ac:dyDescent="0.3">
      <c r="A915" t="s">
        <v>2304</v>
      </c>
      <c r="B915" t="s">
        <v>6380</v>
      </c>
      <c r="C915">
        <v>44.75</v>
      </c>
      <c r="D915">
        <v>5.09</v>
      </c>
      <c r="E915" t="s">
        <v>4717</v>
      </c>
      <c r="F915" t="s">
        <v>4716</v>
      </c>
      <c r="G915" t="s">
        <v>4716</v>
      </c>
      <c r="H915" t="s">
        <v>4774</v>
      </c>
      <c r="I915" t="s">
        <v>4716</v>
      </c>
      <c r="J915" t="s">
        <v>4745</v>
      </c>
      <c r="K915" t="s">
        <v>4769</v>
      </c>
      <c r="L915" t="s">
        <v>6381</v>
      </c>
      <c r="M915">
        <v>9787.32</v>
      </c>
      <c r="N915" t="s">
        <v>4681</v>
      </c>
      <c r="O915" t="s">
        <v>4689</v>
      </c>
      <c r="P915" t="s">
        <v>4696</v>
      </c>
      <c r="Q915">
        <v>8</v>
      </c>
    </row>
    <row r="916" spans="1:17" x14ac:dyDescent="0.3">
      <c r="A916" t="s">
        <v>2298</v>
      </c>
      <c r="B916" t="s">
        <v>4823</v>
      </c>
      <c r="C916">
        <v>26.67</v>
      </c>
      <c r="D916">
        <v>5.81</v>
      </c>
      <c r="E916" t="s">
        <v>4716</v>
      </c>
      <c r="F916" t="s">
        <v>4716</v>
      </c>
      <c r="G916" t="s">
        <v>4716</v>
      </c>
      <c r="H916" t="s">
        <v>4720</v>
      </c>
      <c r="I916" t="s">
        <v>4716</v>
      </c>
      <c r="J916" t="s">
        <v>4746</v>
      </c>
      <c r="K916" t="s">
        <v>4766</v>
      </c>
      <c r="L916" t="s">
        <v>6382</v>
      </c>
      <c r="M916">
        <v>9819.25</v>
      </c>
      <c r="N916" t="s">
        <v>4681</v>
      </c>
      <c r="O916" t="s">
        <v>4681</v>
      </c>
      <c r="P916" t="s">
        <v>4703</v>
      </c>
      <c r="Q916">
        <v>28</v>
      </c>
    </row>
    <row r="917" spans="1:17" x14ac:dyDescent="0.3">
      <c r="A917" t="s">
        <v>2296</v>
      </c>
      <c r="B917" t="s">
        <v>4918</v>
      </c>
      <c r="C917">
        <v>26.72</v>
      </c>
      <c r="D917">
        <v>5.75</v>
      </c>
      <c r="E917" t="s">
        <v>4716</v>
      </c>
      <c r="F917" t="s">
        <v>4716</v>
      </c>
      <c r="G917" t="s">
        <v>4716</v>
      </c>
      <c r="H917" t="s">
        <v>4720</v>
      </c>
      <c r="I917" t="s">
        <v>4716</v>
      </c>
      <c r="J917" t="s">
        <v>4746</v>
      </c>
      <c r="K917" t="s">
        <v>4766</v>
      </c>
      <c r="L917" t="s">
        <v>6383</v>
      </c>
      <c r="M917">
        <v>9836.2099999999991</v>
      </c>
      <c r="N917" t="s">
        <v>4681</v>
      </c>
      <c r="O917" t="s">
        <v>4689</v>
      </c>
      <c r="P917" t="s">
        <v>4703</v>
      </c>
      <c r="Q917">
        <v>26</v>
      </c>
    </row>
    <row r="918" spans="1:17" x14ac:dyDescent="0.3">
      <c r="A918" t="s">
        <v>2280</v>
      </c>
      <c r="B918" t="s">
        <v>4817</v>
      </c>
      <c r="C918">
        <v>46.51</v>
      </c>
      <c r="D918">
        <v>5.84</v>
      </c>
      <c r="E918" t="s">
        <v>4716</v>
      </c>
      <c r="F918" t="s">
        <v>4716</v>
      </c>
      <c r="G918" t="s">
        <v>4716</v>
      </c>
      <c r="H918" t="s">
        <v>4718</v>
      </c>
      <c r="I918" t="s">
        <v>4716</v>
      </c>
      <c r="J918" t="s">
        <v>4745</v>
      </c>
      <c r="K918" t="s">
        <v>4766</v>
      </c>
      <c r="L918" t="s">
        <v>6384</v>
      </c>
      <c r="M918">
        <v>9870.59</v>
      </c>
      <c r="N918" t="s">
        <v>4681</v>
      </c>
      <c r="O918" t="s">
        <v>4681</v>
      </c>
      <c r="P918" t="s">
        <v>4696</v>
      </c>
      <c r="Q918">
        <v>6</v>
      </c>
    </row>
    <row r="919" spans="1:17" x14ac:dyDescent="0.3">
      <c r="A919" t="s">
        <v>1454</v>
      </c>
      <c r="B919" t="s">
        <v>4837</v>
      </c>
      <c r="C919">
        <v>31.445</v>
      </c>
      <c r="D919">
        <v>4.4000000000000004</v>
      </c>
      <c r="E919" t="s">
        <v>4717</v>
      </c>
      <c r="F919" t="s">
        <v>4716</v>
      </c>
      <c r="G919" t="s">
        <v>4716</v>
      </c>
      <c r="H919" t="s">
        <v>4720</v>
      </c>
      <c r="I919" t="s">
        <v>4716</v>
      </c>
      <c r="J919" t="s">
        <v>4745</v>
      </c>
      <c r="K919" t="s">
        <v>4769</v>
      </c>
      <c r="L919" t="s">
        <v>6385</v>
      </c>
      <c r="M919">
        <v>13974.46</v>
      </c>
      <c r="N919" t="s">
        <v>4681</v>
      </c>
      <c r="O919" t="s">
        <v>4681</v>
      </c>
      <c r="P919" t="s">
        <v>4699</v>
      </c>
      <c r="Q919">
        <v>29</v>
      </c>
    </row>
    <row r="920" spans="1:17" x14ac:dyDescent="0.3">
      <c r="A920" t="s">
        <v>1450</v>
      </c>
      <c r="B920" t="s">
        <v>6386</v>
      </c>
      <c r="C920">
        <v>36.765000000000001</v>
      </c>
      <c r="D920">
        <v>4.4800000000000004</v>
      </c>
      <c r="E920" t="s">
        <v>4717</v>
      </c>
      <c r="F920" t="s">
        <v>4716</v>
      </c>
      <c r="G920" t="s">
        <v>4716</v>
      </c>
      <c r="H920" t="s">
        <v>4720</v>
      </c>
      <c r="I920" t="s">
        <v>4716</v>
      </c>
      <c r="J920" t="s">
        <v>4745</v>
      </c>
      <c r="K920" t="s">
        <v>4769</v>
      </c>
      <c r="L920" t="s">
        <v>6387</v>
      </c>
      <c r="M920">
        <v>13981.85</v>
      </c>
      <c r="N920" t="s">
        <v>4681</v>
      </c>
      <c r="O920" t="s">
        <v>4690</v>
      </c>
      <c r="P920" t="s">
        <v>4701</v>
      </c>
      <c r="Q920">
        <v>6</v>
      </c>
    </row>
    <row r="921" spans="1:17" x14ac:dyDescent="0.3">
      <c r="A921" t="s">
        <v>1430</v>
      </c>
      <c r="B921" t="s">
        <v>6388</v>
      </c>
      <c r="C921">
        <v>36.15</v>
      </c>
      <c r="D921">
        <v>8.0500000000000007</v>
      </c>
      <c r="E921" t="s">
        <v>4716</v>
      </c>
      <c r="F921" t="s">
        <v>4716</v>
      </c>
      <c r="G921" t="s">
        <v>4716</v>
      </c>
      <c r="H921" t="s">
        <v>4774</v>
      </c>
      <c r="I921" t="s">
        <v>4716</v>
      </c>
      <c r="J921" t="s">
        <v>4745</v>
      </c>
      <c r="K921" t="s">
        <v>4775</v>
      </c>
      <c r="L921" t="s">
        <v>6389</v>
      </c>
      <c r="M921">
        <v>14193.55</v>
      </c>
      <c r="N921" t="s">
        <v>4681</v>
      </c>
      <c r="O921" t="s">
        <v>4690</v>
      </c>
      <c r="P921" t="s">
        <v>4697</v>
      </c>
      <c r="Q921">
        <v>25</v>
      </c>
    </row>
    <row r="922" spans="1:17" x14ac:dyDescent="0.3">
      <c r="A922" t="s">
        <v>1418</v>
      </c>
      <c r="B922" t="s">
        <v>6390</v>
      </c>
      <c r="C922">
        <v>40.880000000000003</v>
      </c>
      <c r="D922">
        <v>7.65</v>
      </c>
      <c r="E922" t="s">
        <v>4716</v>
      </c>
      <c r="F922" t="s">
        <v>4716</v>
      </c>
      <c r="G922" t="s">
        <v>4716</v>
      </c>
      <c r="H922" t="s">
        <v>4774</v>
      </c>
      <c r="I922" t="s">
        <v>4716</v>
      </c>
      <c r="J922" t="s">
        <v>4745</v>
      </c>
      <c r="K922" t="s">
        <v>4775</v>
      </c>
      <c r="L922" t="s">
        <v>6391</v>
      </c>
      <c r="M922">
        <v>14256.79</v>
      </c>
      <c r="N922" t="s">
        <v>4681</v>
      </c>
      <c r="O922" t="s">
        <v>4681</v>
      </c>
      <c r="P922" t="s">
        <v>4697</v>
      </c>
      <c r="Q922">
        <v>26</v>
      </c>
    </row>
    <row r="923" spans="1:17" x14ac:dyDescent="0.3">
      <c r="A923" t="s">
        <v>1416</v>
      </c>
      <c r="B923" t="s">
        <v>5503</v>
      </c>
      <c r="C923">
        <v>39.369999999999997</v>
      </c>
      <c r="D923">
        <v>5.91</v>
      </c>
      <c r="E923" t="s">
        <v>4716</v>
      </c>
      <c r="F923" t="s">
        <v>4716</v>
      </c>
      <c r="G923" t="s">
        <v>4716</v>
      </c>
      <c r="H923" t="s">
        <v>4720</v>
      </c>
      <c r="I923" t="s">
        <v>4716</v>
      </c>
      <c r="J923" t="s">
        <v>4745</v>
      </c>
      <c r="K923" t="s">
        <v>4766</v>
      </c>
      <c r="L923" t="s">
        <v>6392</v>
      </c>
      <c r="M923">
        <v>14258.33</v>
      </c>
      <c r="N923" t="s">
        <v>4681</v>
      </c>
      <c r="O923" t="s">
        <v>4681</v>
      </c>
      <c r="P923" t="s">
        <v>4697</v>
      </c>
      <c r="Q923">
        <v>13</v>
      </c>
    </row>
    <row r="924" spans="1:17" x14ac:dyDescent="0.3">
      <c r="A924" t="s">
        <v>1406</v>
      </c>
      <c r="B924" t="s">
        <v>6393</v>
      </c>
      <c r="C924">
        <v>37.72</v>
      </c>
      <c r="D924">
        <v>4.38</v>
      </c>
      <c r="E924" t="s">
        <v>4717</v>
      </c>
      <c r="F924" t="s">
        <v>4716</v>
      </c>
      <c r="G924" t="s">
        <v>4719</v>
      </c>
      <c r="H924" t="s">
        <v>4718</v>
      </c>
      <c r="I924" t="s">
        <v>4716</v>
      </c>
      <c r="J924" t="s">
        <v>4745</v>
      </c>
      <c r="K924" t="s">
        <v>4769</v>
      </c>
      <c r="L924" t="s">
        <v>6394</v>
      </c>
      <c r="M924">
        <v>14337.91</v>
      </c>
      <c r="N924" t="s">
        <v>4681</v>
      </c>
      <c r="O924" t="s">
        <v>4689</v>
      </c>
      <c r="P924" t="s">
        <v>4706</v>
      </c>
      <c r="Q924">
        <v>26</v>
      </c>
    </row>
    <row r="925" spans="1:17" x14ac:dyDescent="0.3">
      <c r="A925" t="s">
        <v>1402</v>
      </c>
      <c r="B925" t="s">
        <v>6395</v>
      </c>
      <c r="C925">
        <v>35.869999999999997</v>
      </c>
      <c r="D925">
        <v>9.91</v>
      </c>
      <c r="E925" t="s">
        <v>4717</v>
      </c>
      <c r="F925" t="s">
        <v>4716</v>
      </c>
      <c r="G925" t="s">
        <v>4716</v>
      </c>
      <c r="H925" t="s">
        <v>4774</v>
      </c>
      <c r="I925" t="s">
        <v>4716</v>
      </c>
      <c r="J925" t="s">
        <v>4745</v>
      </c>
      <c r="K925" t="s">
        <v>4775</v>
      </c>
      <c r="L925" t="s">
        <v>6396</v>
      </c>
      <c r="M925">
        <v>14355.43</v>
      </c>
      <c r="N925" t="s">
        <v>4681</v>
      </c>
      <c r="O925" t="s">
        <v>4690</v>
      </c>
      <c r="P925" t="s">
        <v>4697</v>
      </c>
      <c r="Q925">
        <v>10</v>
      </c>
    </row>
    <row r="926" spans="1:17" x14ac:dyDescent="0.3">
      <c r="A926" t="s">
        <v>1394</v>
      </c>
      <c r="B926" t="s">
        <v>6397</v>
      </c>
      <c r="C926">
        <v>26.41</v>
      </c>
      <c r="D926">
        <v>8.11</v>
      </c>
      <c r="E926" t="s">
        <v>4716</v>
      </c>
      <c r="F926" t="s">
        <v>4716</v>
      </c>
      <c r="G926" t="s">
        <v>4716</v>
      </c>
      <c r="H926" t="s">
        <v>4721</v>
      </c>
      <c r="I926" t="s">
        <v>4716</v>
      </c>
      <c r="J926" t="s">
        <v>4746</v>
      </c>
      <c r="K926" t="s">
        <v>4775</v>
      </c>
      <c r="L926" t="s">
        <v>6398</v>
      </c>
      <c r="M926">
        <v>14394.56</v>
      </c>
      <c r="N926" t="s">
        <v>4681</v>
      </c>
      <c r="O926" t="s">
        <v>4690</v>
      </c>
      <c r="P926" t="s">
        <v>4700</v>
      </c>
      <c r="Q926">
        <v>14</v>
      </c>
    </row>
    <row r="927" spans="1:17" x14ac:dyDescent="0.3">
      <c r="A927" t="s">
        <v>1392</v>
      </c>
      <c r="B927" t="s">
        <v>6399</v>
      </c>
      <c r="C927">
        <v>38.19</v>
      </c>
      <c r="D927">
        <v>10.49</v>
      </c>
      <c r="E927" t="s">
        <v>4716</v>
      </c>
      <c r="F927" t="s">
        <v>4716</v>
      </c>
      <c r="G927" t="s">
        <v>4716</v>
      </c>
      <c r="H927" t="s">
        <v>4721</v>
      </c>
      <c r="I927" t="s">
        <v>4716</v>
      </c>
      <c r="J927" t="s">
        <v>4745</v>
      </c>
      <c r="K927" t="s">
        <v>4775</v>
      </c>
      <c r="L927" t="s">
        <v>6400</v>
      </c>
      <c r="M927">
        <v>14410.93</v>
      </c>
      <c r="N927" t="s">
        <v>4681</v>
      </c>
      <c r="O927" t="s">
        <v>4681</v>
      </c>
      <c r="P927" t="s">
        <v>4701</v>
      </c>
      <c r="Q927">
        <v>29</v>
      </c>
    </row>
    <row r="928" spans="1:17" x14ac:dyDescent="0.3">
      <c r="A928" t="s">
        <v>1386</v>
      </c>
      <c r="B928" t="s">
        <v>5250</v>
      </c>
      <c r="C928">
        <v>36.08</v>
      </c>
      <c r="D928">
        <v>10.33</v>
      </c>
      <c r="E928" t="s">
        <v>4717</v>
      </c>
      <c r="F928" t="s">
        <v>4716</v>
      </c>
      <c r="G928" t="s">
        <v>4716</v>
      </c>
      <c r="H928" t="s">
        <v>4774</v>
      </c>
      <c r="I928" t="s">
        <v>4716</v>
      </c>
      <c r="J928" t="s">
        <v>4745</v>
      </c>
      <c r="K928" t="s">
        <v>4775</v>
      </c>
      <c r="L928" t="s">
        <v>6401</v>
      </c>
      <c r="M928">
        <v>14426.66</v>
      </c>
      <c r="N928" t="s">
        <v>4681</v>
      </c>
      <c r="O928" t="s">
        <v>4681</v>
      </c>
      <c r="P928" t="s">
        <v>4697</v>
      </c>
      <c r="Q928">
        <v>15</v>
      </c>
    </row>
    <row r="929" spans="1:17" x14ac:dyDescent="0.3">
      <c r="A929" t="s">
        <v>1384</v>
      </c>
      <c r="B929" t="s">
        <v>6402</v>
      </c>
      <c r="C929">
        <v>36.47</v>
      </c>
      <c r="D929">
        <v>8.23</v>
      </c>
      <c r="E929" t="s">
        <v>4717</v>
      </c>
      <c r="F929" t="s">
        <v>4716</v>
      </c>
      <c r="G929" t="s">
        <v>4716</v>
      </c>
      <c r="H929" t="s">
        <v>4774</v>
      </c>
      <c r="I929" t="s">
        <v>4716</v>
      </c>
      <c r="J929" t="s">
        <v>4745</v>
      </c>
      <c r="K929" t="s">
        <v>4775</v>
      </c>
      <c r="L929" t="s">
        <v>6403</v>
      </c>
      <c r="M929">
        <v>14427.63</v>
      </c>
      <c r="N929" t="s">
        <v>4681</v>
      </c>
      <c r="O929" t="s">
        <v>4681</v>
      </c>
      <c r="P929" t="s">
        <v>4703</v>
      </c>
      <c r="Q929">
        <v>4</v>
      </c>
    </row>
    <row r="930" spans="1:17" x14ac:dyDescent="0.3">
      <c r="A930" t="s">
        <v>1380</v>
      </c>
      <c r="B930" t="s">
        <v>6404</v>
      </c>
      <c r="C930">
        <v>23.085000000000001</v>
      </c>
      <c r="D930">
        <v>4.2699999999999996</v>
      </c>
      <c r="E930" t="s">
        <v>4717</v>
      </c>
      <c r="F930" t="s">
        <v>4716</v>
      </c>
      <c r="G930" t="s">
        <v>4716</v>
      </c>
      <c r="H930" t="s">
        <v>4720</v>
      </c>
      <c r="I930" t="s">
        <v>4716</v>
      </c>
      <c r="J930" t="s">
        <v>4744</v>
      </c>
      <c r="K930" t="s">
        <v>4769</v>
      </c>
      <c r="L930" t="s">
        <v>6405</v>
      </c>
      <c r="M930">
        <v>14451.84</v>
      </c>
      <c r="N930" t="s">
        <v>4681</v>
      </c>
      <c r="O930" t="s">
        <v>4689</v>
      </c>
      <c r="P930" t="s">
        <v>4696</v>
      </c>
      <c r="Q930">
        <v>3</v>
      </c>
    </row>
    <row r="931" spans="1:17" x14ac:dyDescent="0.3">
      <c r="A931" t="s">
        <v>1364</v>
      </c>
      <c r="B931" t="s">
        <v>6406</v>
      </c>
      <c r="C931">
        <v>32.729999999999997</v>
      </c>
      <c r="D931">
        <v>7.03</v>
      </c>
      <c r="E931" t="s">
        <v>4716</v>
      </c>
      <c r="F931" t="s">
        <v>4716</v>
      </c>
      <c r="G931" t="s">
        <v>4716</v>
      </c>
      <c r="H931" t="s">
        <v>4774</v>
      </c>
      <c r="I931" t="s">
        <v>4716</v>
      </c>
      <c r="J931" t="s">
        <v>4745</v>
      </c>
      <c r="K931" t="s">
        <v>4775</v>
      </c>
      <c r="L931" t="s">
        <v>6407</v>
      </c>
      <c r="M931">
        <v>14574.64</v>
      </c>
      <c r="N931" t="s">
        <v>4681</v>
      </c>
      <c r="O931" t="s">
        <v>4690</v>
      </c>
      <c r="P931" t="s">
        <v>4702</v>
      </c>
      <c r="Q931">
        <v>3</v>
      </c>
    </row>
    <row r="932" spans="1:17" x14ac:dyDescent="0.3">
      <c r="A932" t="s">
        <v>1360</v>
      </c>
      <c r="B932" t="s">
        <v>6191</v>
      </c>
      <c r="C932">
        <v>36.979999999999997</v>
      </c>
      <c r="D932">
        <v>9.56</v>
      </c>
      <c r="E932" t="s">
        <v>4717</v>
      </c>
      <c r="F932" t="s">
        <v>4716</v>
      </c>
      <c r="G932" t="s">
        <v>4716</v>
      </c>
      <c r="H932" t="s">
        <v>4774</v>
      </c>
      <c r="I932" t="s">
        <v>4716</v>
      </c>
      <c r="J932" t="s">
        <v>4745</v>
      </c>
      <c r="K932" t="s">
        <v>4775</v>
      </c>
      <c r="L932" t="s">
        <v>6408</v>
      </c>
      <c r="M932">
        <v>14600.62</v>
      </c>
      <c r="N932" t="s">
        <v>4681</v>
      </c>
      <c r="O932" t="s">
        <v>4689</v>
      </c>
      <c r="P932" t="s">
        <v>4706</v>
      </c>
      <c r="Q932">
        <v>18</v>
      </c>
    </row>
    <row r="933" spans="1:17" x14ac:dyDescent="0.3">
      <c r="A933" t="s">
        <v>1358</v>
      </c>
      <c r="B933" t="s">
        <v>6409</v>
      </c>
      <c r="C933">
        <v>35.5</v>
      </c>
      <c r="D933">
        <v>10.37</v>
      </c>
      <c r="E933" t="s">
        <v>4716</v>
      </c>
      <c r="F933" t="s">
        <v>4716</v>
      </c>
      <c r="G933" t="s">
        <v>4716</v>
      </c>
      <c r="H933" t="s">
        <v>4774</v>
      </c>
      <c r="I933" t="s">
        <v>4716</v>
      </c>
      <c r="J933" t="s">
        <v>4745</v>
      </c>
      <c r="K933" t="s">
        <v>4775</v>
      </c>
      <c r="L933" t="s">
        <v>6410</v>
      </c>
      <c r="M933">
        <v>14612.33</v>
      </c>
      <c r="N933" t="s">
        <v>4681</v>
      </c>
      <c r="O933" t="s">
        <v>4689</v>
      </c>
      <c r="P933" t="s">
        <v>4703</v>
      </c>
      <c r="Q933">
        <v>8</v>
      </c>
    </row>
    <row r="934" spans="1:17" x14ac:dyDescent="0.3">
      <c r="A934" t="s">
        <v>1354</v>
      </c>
      <c r="B934" t="s">
        <v>6411</v>
      </c>
      <c r="C934">
        <v>36.71</v>
      </c>
      <c r="D934">
        <v>8.74</v>
      </c>
      <c r="E934" t="s">
        <v>4717</v>
      </c>
      <c r="F934" t="s">
        <v>4716</v>
      </c>
      <c r="G934" t="s">
        <v>4716</v>
      </c>
      <c r="H934" t="s">
        <v>4774</v>
      </c>
      <c r="I934" t="s">
        <v>4716</v>
      </c>
      <c r="J934" t="s">
        <v>4745</v>
      </c>
      <c r="K934" t="s">
        <v>4775</v>
      </c>
      <c r="L934" t="s">
        <v>6412</v>
      </c>
      <c r="M934">
        <v>14640.35</v>
      </c>
      <c r="N934" t="s">
        <v>4681</v>
      </c>
      <c r="O934" t="s">
        <v>4689</v>
      </c>
      <c r="P934" t="s">
        <v>4697</v>
      </c>
      <c r="Q934">
        <v>1</v>
      </c>
    </row>
    <row r="935" spans="1:17" x14ac:dyDescent="0.3">
      <c r="A935" t="s">
        <v>1342</v>
      </c>
      <c r="B935" t="s">
        <v>6413</v>
      </c>
      <c r="C935">
        <v>33.6</v>
      </c>
      <c r="D935">
        <v>11.25</v>
      </c>
      <c r="E935" t="s">
        <v>4716</v>
      </c>
      <c r="F935" t="s">
        <v>4716</v>
      </c>
      <c r="G935" t="s">
        <v>4716</v>
      </c>
      <c r="H935" t="s">
        <v>4774</v>
      </c>
      <c r="I935" t="s">
        <v>4716</v>
      </c>
      <c r="J935" t="s">
        <v>4745</v>
      </c>
      <c r="K935" t="s">
        <v>4775</v>
      </c>
      <c r="L935" t="s">
        <v>6414</v>
      </c>
      <c r="M935">
        <v>14738.43</v>
      </c>
      <c r="N935" t="s">
        <v>4681</v>
      </c>
      <c r="O935" t="s">
        <v>4689</v>
      </c>
      <c r="P935" t="s">
        <v>4703</v>
      </c>
      <c r="Q935">
        <v>29</v>
      </c>
    </row>
    <row r="936" spans="1:17" x14ac:dyDescent="0.3">
      <c r="A936" t="s">
        <v>1340</v>
      </c>
      <c r="B936" t="s">
        <v>5053</v>
      </c>
      <c r="C936">
        <v>35.520000000000003</v>
      </c>
      <c r="D936">
        <v>8.26</v>
      </c>
      <c r="E936" t="s">
        <v>4716</v>
      </c>
      <c r="F936" t="s">
        <v>4716</v>
      </c>
      <c r="G936" t="s">
        <v>4716</v>
      </c>
      <c r="H936" t="s">
        <v>4774</v>
      </c>
      <c r="I936" t="s">
        <v>4716</v>
      </c>
      <c r="J936" t="s">
        <v>4745</v>
      </c>
      <c r="K936" t="s">
        <v>4775</v>
      </c>
      <c r="L936" t="s">
        <v>6415</v>
      </c>
      <c r="M936">
        <v>14750.42</v>
      </c>
      <c r="N936" t="s">
        <v>4681</v>
      </c>
      <c r="O936" t="s">
        <v>4681</v>
      </c>
      <c r="P936" t="s">
        <v>4697</v>
      </c>
      <c r="Q936">
        <v>27</v>
      </c>
    </row>
    <row r="937" spans="1:17" x14ac:dyDescent="0.3">
      <c r="A937" t="s">
        <v>1332</v>
      </c>
      <c r="B937" t="s">
        <v>6416</v>
      </c>
      <c r="C937">
        <v>39.979999999999997</v>
      </c>
      <c r="D937">
        <v>9.4600000000000009</v>
      </c>
      <c r="E937" t="s">
        <v>4717</v>
      </c>
      <c r="F937" t="s">
        <v>4716</v>
      </c>
      <c r="G937" t="s">
        <v>4716</v>
      </c>
      <c r="H937" t="s">
        <v>4720</v>
      </c>
      <c r="I937" t="s">
        <v>4716</v>
      </c>
      <c r="J937" t="s">
        <v>4745</v>
      </c>
      <c r="K937" t="s">
        <v>4775</v>
      </c>
      <c r="L937" t="s">
        <v>6417</v>
      </c>
      <c r="M937">
        <v>14847.63</v>
      </c>
      <c r="N937" t="s">
        <v>4681</v>
      </c>
      <c r="O937" t="s">
        <v>4681</v>
      </c>
      <c r="P937" t="s">
        <v>4696</v>
      </c>
      <c r="Q937">
        <v>11</v>
      </c>
    </row>
    <row r="938" spans="1:17" x14ac:dyDescent="0.3">
      <c r="A938" t="s">
        <v>1324</v>
      </c>
      <c r="B938" t="s">
        <v>6418</v>
      </c>
      <c r="C938">
        <v>34.21</v>
      </c>
      <c r="D938">
        <v>9.17</v>
      </c>
      <c r="E938" t="s">
        <v>4716</v>
      </c>
      <c r="F938" t="s">
        <v>4716</v>
      </c>
      <c r="G938" t="s">
        <v>4716</v>
      </c>
      <c r="H938" t="s">
        <v>4774</v>
      </c>
      <c r="I938" t="s">
        <v>4716</v>
      </c>
      <c r="J938" t="s">
        <v>4745</v>
      </c>
      <c r="K938" t="s">
        <v>4775</v>
      </c>
      <c r="L938" t="s">
        <v>6419</v>
      </c>
      <c r="M938">
        <v>14945.34</v>
      </c>
      <c r="N938" t="s">
        <v>4681</v>
      </c>
      <c r="O938" t="s">
        <v>4690</v>
      </c>
      <c r="P938" t="s">
        <v>4703</v>
      </c>
      <c r="Q938">
        <v>29</v>
      </c>
    </row>
    <row r="939" spans="1:17" x14ac:dyDescent="0.3">
      <c r="A939" t="s">
        <v>1312</v>
      </c>
      <c r="B939" t="s">
        <v>6420</v>
      </c>
      <c r="C939">
        <v>41.3</v>
      </c>
      <c r="D939">
        <v>9.59</v>
      </c>
      <c r="E939" t="s">
        <v>4716</v>
      </c>
      <c r="F939" t="s">
        <v>4716</v>
      </c>
      <c r="G939" t="s">
        <v>4716</v>
      </c>
      <c r="H939" t="s">
        <v>4774</v>
      </c>
      <c r="I939" t="s">
        <v>4716</v>
      </c>
      <c r="J939" t="s">
        <v>4745</v>
      </c>
      <c r="K939" t="s">
        <v>4775</v>
      </c>
      <c r="L939" t="s">
        <v>6421</v>
      </c>
      <c r="M939">
        <v>15038.51</v>
      </c>
      <c r="N939" t="s">
        <v>4681</v>
      </c>
      <c r="O939" t="s">
        <v>4689</v>
      </c>
      <c r="P939" t="s">
        <v>4696</v>
      </c>
      <c r="Q939">
        <v>15</v>
      </c>
    </row>
    <row r="940" spans="1:17" x14ac:dyDescent="0.3">
      <c r="A940" t="s">
        <v>1310</v>
      </c>
      <c r="B940" t="s">
        <v>6422</v>
      </c>
      <c r="C940">
        <v>39.07</v>
      </c>
      <c r="D940">
        <v>11.93</v>
      </c>
      <c r="E940" t="s">
        <v>4716</v>
      </c>
      <c r="F940" t="s">
        <v>4716</v>
      </c>
      <c r="G940" t="s">
        <v>4716</v>
      </c>
      <c r="H940" t="s">
        <v>4774</v>
      </c>
      <c r="I940" t="s">
        <v>4716</v>
      </c>
      <c r="J940" t="s">
        <v>4745</v>
      </c>
      <c r="K940" t="s">
        <v>4775</v>
      </c>
      <c r="L940" t="s">
        <v>6423</v>
      </c>
      <c r="M940">
        <v>15052.68</v>
      </c>
      <c r="N940" t="s">
        <v>4681</v>
      </c>
      <c r="O940" t="s">
        <v>4681</v>
      </c>
      <c r="P940" t="s">
        <v>4706</v>
      </c>
      <c r="Q940">
        <v>12</v>
      </c>
    </row>
    <row r="941" spans="1:17" x14ac:dyDescent="0.3">
      <c r="A941" t="s">
        <v>1302</v>
      </c>
      <c r="B941" t="s">
        <v>4768</v>
      </c>
      <c r="C941">
        <v>41.63</v>
      </c>
      <c r="D941">
        <v>6.71</v>
      </c>
      <c r="E941" t="s">
        <v>4716</v>
      </c>
      <c r="F941" t="s">
        <v>4716</v>
      </c>
      <c r="G941" t="s">
        <v>4716</v>
      </c>
      <c r="H941" t="s">
        <v>4774</v>
      </c>
      <c r="I941" t="s">
        <v>4716</v>
      </c>
      <c r="J941" t="s">
        <v>4745</v>
      </c>
      <c r="K941" t="s">
        <v>4775</v>
      </c>
      <c r="L941" t="s">
        <v>6424</v>
      </c>
      <c r="M941">
        <v>15150.44</v>
      </c>
      <c r="N941" t="s">
        <v>4681</v>
      </c>
      <c r="O941" t="s">
        <v>4690</v>
      </c>
      <c r="P941" t="s">
        <v>4696</v>
      </c>
      <c r="Q941">
        <v>25</v>
      </c>
    </row>
    <row r="942" spans="1:17" x14ac:dyDescent="0.3">
      <c r="A942" t="s">
        <v>1288</v>
      </c>
      <c r="B942" t="s">
        <v>6425</v>
      </c>
      <c r="C942">
        <v>40.44</v>
      </c>
      <c r="D942">
        <v>5.13</v>
      </c>
      <c r="E942" t="s">
        <v>4717</v>
      </c>
      <c r="F942" t="s">
        <v>4716</v>
      </c>
      <c r="G942" t="s">
        <v>4719</v>
      </c>
      <c r="H942" t="s">
        <v>4718</v>
      </c>
      <c r="I942" t="s">
        <v>4716</v>
      </c>
      <c r="J942" t="s">
        <v>4745</v>
      </c>
      <c r="K942" t="s">
        <v>4769</v>
      </c>
      <c r="L942" t="s">
        <v>6426</v>
      </c>
      <c r="M942">
        <v>15260.52</v>
      </c>
      <c r="N942" t="s">
        <v>4681</v>
      </c>
      <c r="O942" t="s">
        <v>4681</v>
      </c>
      <c r="P942" t="s">
        <v>4696</v>
      </c>
      <c r="Q942">
        <v>16</v>
      </c>
    </row>
    <row r="943" spans="1:17" x14ac:dyDescent="0.3">
      <c r="A943" t="s">
        <v>1286</v>
      </c>
      <c r="B943" t="s">
        <v>4925</v>
      </c>
      <c r="C943">
        <v>36.08</v>
      </c>
      <c r="D943">
        <v>7.11</v>
      </c>
      <c r="E943" t="s">
        <v>4717</v>
      </c>
      <c r="F943" t="s">
        <v>4716</v>
      </c>
      <c r="G943" t="s">
        <v>4719</v>
      </c>
      <c r="H943" t="s">
        <v>4718</v>
      </c>
      <c r="I943" t="s">
        <v>4716</v>
      </c>
      <c r="J943" t="s">
        <v>4745</v>
      </c>
      <c r="K943" t="s">
        <v>4775</v>
      </c>
      <c r="L943" t="s">
        <v>6427</v>
      </c>
      <c r="M943">
        <v>15322.77</v>
      </c>
      <c r="N943" t="s">
        <v>4681</v>
      </c>
      <c r="O943" t="s">
        <v>4689</v>
      </c>
      <c r="P943" t="s">
        <v>4703</v>
      </c>
      <c r="Q943">
        <v>13</v>
      </c>
    </row>
    <row r="944" spans="1:17" x14ac:dyDescent="0.3">
      <c r="A944" t="s">
        <v>1280</v>
      </c>
      <c r="B944" t="s">
        <v>6428</v>
      </c>
      <c r="C944">
        <v>39.6</v>
      </c>
      <c r="D944">
        <v>9.32</v>
      </c>
      <c r="E944" t="s">
        <v>4716</v>
      </c>
      <c r="F944" t="s">
        <v>4716</v>
      </c>
      <c r="G944" t="s">
        <v>4716</v>
      </c>
      <c r="H944" t="s">
        <v>4774</v>
      </c>
      <c r="I944" t="s">
        <v>4716</v>
      </c>
      <c r="J944" t="s">
        <v>4745</v>
      </c>
      <c r="K944" t="s">
        <v>4775</v>
      </c>
      <c r="L944" t="s">
        <v>5348</v>
      </c>
      <c r="M944">
        <v>15363.77</v>
      </c>
      <c r="N944" t="s">
        <v>4681</v>
      </c>
      <c r="O944" t="s">
        <v>4690</v>
      </c>
      <c r="P944" t="s">
        <v>4697</v>
      </c>
      <c r="Q944">
        <v>18</v>
      </c>
    </row>
    <row r="945" spans="1:17" x14ac:dyDescent="0.3">
      <c r="A945" t="s">
        <v>1270</v>
      </c>
      <c r="B945" t="s">
        <v>6429</v>
      </c>
      <c r="C945">
        <v>25.175000000000001</v>
      </c>
      <c r="D945">
        <v>4.96</v>
      </c>
      <c r="E945" t="s">
        <v>4716</v>
      </c>
      <c r="F945" t="s">
        <v>4717</v>
      </c>
      <c r="G945" t="s">
        <v>4716</v>
      </c>
      <c r="H945" t="s">
        <v>4718</v>
      </c>
      <c r="I945" t="s">
        <v>4716</v>
      </c>
      <c r="J945" t="s">
        <v>4746</v>
      </c>
      <c r="K945" t="s">
        <v>4769</v>
      </c>
      <c r="L945" t="s">
        <v>6430</v>
      </c>
      <c r="M945">
        <v>15518.18</v>
      </c>
      <c r="N945" t="s">
        <v>4681</v>
      </c>
      <c r="O945" t="s">
        <v>4689</v>
      </c>
      <c r="P945" t="s">
        <v>4705</v>
      </c>
      <c r="Q945">
        <v>17</v>
      </c>
    </row>
    <row r="946" spans="1:17" x14ac:dyDescent="0.3">
      <c r="A946" t="s">
        <v>1268</v>
      </c>
      <c r="B946" t="s">
        <v>6431</v>
      </c>
      <c r="C946">
        <v>44.64</v>
      </c>
      <c r="D946">
        <v>7.18</v>
      </c>
      <c r="E946" t="s">
        <v>4716</v>
      </c>
      <c r="F946" t="s">
        <v>4716</v>
      </c>
      <c r="G946" t="s">
        <v>4716</v>
      </c>
      <c r="H946" t="s">
        <v>4774</v>
      </c>
      <c r="I946" t="s">
        <v>4716</v>
      </c>
      <c r="J946" t="s">
        <v>4745</v>
      </c>
      <c r="K946" t="s">
        <v>4775</v>
      </c>
      <c r="L946" t="s">
        <v>6432</v>
      </c>
      <c r="M946">
        <v>15532.16</v>
      </c>
      <c r="N946" t="s">
        <v>4681</v>
      </c>
      <c r="O946" t="s">
        <v>4681</v>
      </c>
      <c r="P946" t="s">
        <v>4697</v>
      </c>
      <c r="Q946">
        <v>28</v>
      </c>
    </row>
    <row r="947" spans="1:17" x14ac:dyDescent="0.3">
      <c r="A947" t="s">
        <v>1262</v>
      </c>
      <c r="B947" t="s">
        <v>6433</v>
      </c>
      <c r="C947">
        <v>38.049999999999997</v>
      </c>
      <c r="D947">
        <v>9.6199999999999992</v>
      </c>
      <c r="E947" t="s">
        <v>4716</v>
      </c>
      <c r="F947" t="s">
        <v>4716</v>
      </c>
      <c r="G947" t="s">
        <v>4716</v>
      </c>
      <c r="H947" t="s">
        <v>4774</v>
      </c>
      <c r="I947" t="s">
        <v>4716</v>
      </c>
      <c r="J947" t="s">
        <v>4745</v>
      </c>
      <c r="K947" t="s">
        <v>4775</v>
      </c>
      <c r="L947" t="s">
        <v>6434</v>
      </c>
      <c r="M947">
        <v>15608.58</v>
      </c>
      <c r="N947" t="s">
        <v>4681</v>
      </c>
      <c r="O947" t="s">
        <v>4681</v>
      </c>
      <c r="P947" t="s">
        <v>4697</v>
      </c>
      <c r="Q947">
        <v>28</v>
      </c>
    </row>
    <row r="948" spans="1:17" x14ac:dyDescent="0.3">
      <c r="A948" t="s">
        <v>1256</v>
      </c>
      <c r="B948" t="s">
        <v>6435</v>
      </c>
      <c r="C948">
        <v>44.29</v>
      </c>
      <c r="D948">
        <v>9.66</v>
      </c>
      <c r="E948" t="s">
        <v>4716</v>
      </c>
      <c r="F948" t="s">
        <v>4716</v>
      </c>
      <c r="G948" t="s">
        <v>4716</v>
      </c>
      <c r="H948" t="s">
        <v>4720</v>
      </c>
      <c r="I948" t="s">
        <v>4716</v>
      </c>
      <c r="J948" t="s">
        <v>4745</v>
      </c>
      <c r="K948" t="s">
        <v>4775</v>
      </c>
      <c r="L948" t="s">
        <v>6436</v>
      </c>
      <c r="M948">
        <v>15670.3</v>
      </c>
      <c r="N948" t="s">
        <v>4681</v>
      </c>
      <c r="O948" t="s">
        <v>4681</v>
      </c>
      <c r="P948" t="s">
        <v>4697</v>
      </c>
      <c r="Q948">
        <v>26</v>
      </c>
    </row>
    <row r="949" spans="1:17" x14ac:dyDescent="0.3">
      <c r="A949" t="s">
        <v>1244</v>
      </c>
      <c r="B949" t="s">
        <v>5366</v>
      </c>
      <c r="C949">
        <v>36.85</v>
      </c>
      <c r="D949">
        <v>6.7</v>
      </c>
      <c r="E949" t="s">
        <v>4716</v>
      </c>
      <c r="F949" t="s">
        <v>4716</v>
      </c>
      <c r="G949" t="s">
        <v>4716</v>
      </c>
      <c r="H949" t="s">
        <v>4774</v>
      </c>
      <c r="I949" t="s">
        <v>4716</v>
      </c>
      <c r="J949" t="s">
        <v>4745</v>
      </c>
      <c r="K949" t="s">
        <v>4775</v>
      </c>
      <c r="L949" t="s">
        <v>6437</v>
      </c>
      <c r="M949">
        <v>15840.81</v>
      </c>
      <c r="N949" t="s">
        <v>4681</v>
      </c>
      <c r="O949" t="s">
        <v>4690</v>
      </c>
      <c r="P949" t="s">
        <v>4706</v>
      </c>
      <c r="Q949">
        <v>25</v>
      </c>
    </row>
    <row r="950" spans="1:17" x14ac:dyDescent="0.3">
      <c r="A950" t="s">
        <v>1210</v>
      </c>
      <c r="B950" t="s">
        <v>6438</v>
      </c>
      <c r="C950">
        <v>45.68</v>
      </c>
      <c r="D950">
        <v>4.8</v>
      </c>
      <c r="E950" t="s">
        <v>4716</v>
      </c>
      <c r="F950" t="s">
        <v>4716</v>
      </c>
      <c r="G950" t="s">
        <v>4716</v>
      </c>
      <c r="H950" t="s">
        <v>4720</v>
      </c>
      <c r="I950" t="s">
        <v>4716</v>
      </c>
      <c r="J950" t="s">
        <v>4745</v>
      </c>
      <c r="K950" t="s">
        <v>4769</v>
      </c>
      <c r="L950" t="s">
        <v>6439</v>
      </c>
      <c r="M950">
        <v>16267.32</v>
      </c>
      <c r="N950" t="s">
        <v>4681</v>
      </c>
      <c r="O950" t="s">
        <v>4681</v>
      </c>
      <c r="P950" t="s">
        <v>4696</v>
      </c>
      <c r="Q950">
        <v>30</v>
      </c>
    </row>
    <row r="951" spans="1:17" x14ac:dyDescent="0.3">
      <c r="A951" t="s">
        <v>1206</v>
      </c>
      <c r="B951" t="s">
        <v>6440</v>
      </c>
      <c r="C951">
        <v>43.15</v>
      </c>
      <c r="D951">
        <v>6.14</v>
      </c>
      <c r="E951" t="s">
        <v>4717</v>
      </c>
      <c r="F951" t="s">
        <v>4716</v>
      </c>
      <c r="G951" t="s">
        <v>4719</v>
      </c>
      <c r="H951" t="s">
        <v>4718</v>
      </c>
      <c r="I951" t="s">
        <v>4716</v>
      </c>
      <c r="J951" t="s">
        <v>4745</v>
      </c>
      <c r="K951" t="s">
        <v>4766</v>
      </c>
      <c r="L951" t="s">
        <v>6441</v>
      </c>
      <c r="M951">
        <v>16311.05</v>
      </c>
      <c r="N951" t="s">
        <v>4681</v>
      </c>
      <c r="O951" t="s">
        <v>4689</v>
      </c>
      <c r="P951" t="s">
        <v>4697</v>
      </c>
      <c r="Q951">
        <v>8</v>
      </c>
    </row>
    <row r="952" spans="1:17" x14ac:dyDescent="0.3">
      <c r="A952" t="s">
        <v>1204</v>
      </c>
      <c r="B952" t="s">
        <v>6442</v>
      </c>
      <c r="C952">
        <v>40.24</v>
      </c>
      <c r="D952">
        <v>6.83</v>
      </c>
      <c r="E952" t="s">
        <v>4716</v>
      </c>
      <c r="F952" t="s">
        <v>4716</v>
      </c>
      <c r="G952" t="s">
        <v>4716</v>
      </c>
      <c r="H952" t="s">
        <v>4774</v>
      </c>
      <c r="I952" t="s">
        <v>4716</v>
      </c>
      <c r="J952" t="s">
        <v>4745</v>
      </c>
      <c r="K952" t="s">
        <v>4775</v>
      </c>
      <c r="L952" t="s">
        <v>5176</v>
      </c>
      <c r="M952">
        <v>16351.42</v>
      </c>
      <c r="N952" t="s">
        <v>4681</v>
      </c>
      <c r="O952" t="s">
        <v>4689</v>
      </c>
      <c r="P952" t="s">
        <v>4697</v>
      </c>
      <c r="Q952">
        <v>5</v>
      </c>
    </row>
    <row r="953" spans="1:17" x14ac:dyDescent="0.3">
      <c r="A953" t="s">
        <v>1192</v>
      </c>
      <c r="B953" t="s">
        <v>5925</v>
      </c>
      <c r="C953">
        <v>39.81</v>
      </c>
      <c r="D953">
        <v>7.65</v>
      </c>
      <c r="E953" t="s">
        <v>4717</v>
      </c>
      <c r="F953" t="s">
        <v>4716</v>
      </c>
      <c r="G953" t="s">
        <v>4719</v>
      </c>
      <c r="H953" t="s">
        <v>4718</v>
      </c>
      <c r="I953" t="s">
        <v>4716</v>
      </c>
      <c r="J953" t="s">
        <v>4745</v>
      </c>
      <c r="K953" t="s">
        <v>4775</v>
      </c>
      <c r="L953" t="s">
        <v>6443</v>
      </c>
      <c r="M953">
        <v>16587.96</v>
      </c>
      <c r="N953" t="s">
        <v>4681</v>
      </c>
      <c r="O953" t="s">
        <v>4681</v>
      </c>
      <c r="P953" t="s">
        <v>4696</v>
      </c>
      <c r="Q953">
        <v>25</v>
      </c>
    </row>
    <row r="954" spans="1:17" x14ac:dyDescent="0.3">
      <c r="A954" t="s">
        <v>1178</v>
      </c>
      <c r="B954" t="s">
        <v>6444</v>
      </c>
      <c r="C954">
        <v>39.229999999999997</v>
      </c>
      <c r="D954">
        <v>8.4499999999999993</v>
      </c>
      <c r="E954" t="s">
        <v>4716</v>
      </c>
      <c r="F954" t="s">
        <v>4716</v>
      </c>
      <c r="G954" t="s">
        <v>4716</v>
      </c>
      <c r="H954" t="s">
        <v>4774</v>
      </c>
      <c r="I954" t="s">
        <v>4716</v>
      </c>
      <c r="J954" t="s">
        <v>4745</v>
      </c>
      <c r="K954" t="s">
        <v>4775</v>
      </c>
      <c r="L954" t="s">
        <v>6414</v>
      </c>
      <c r="M954">
        <v>16779.400000000001</v>
      </c>
      <c r="N954" t="s">
        <v>4681</v>
      </c>
      <c r="O954" t="s">
        <v>4681</v>
      </c>
      <c r="P954" t="s">
        <v>4697</v>
      </c>
      <c r="Q954">
        <v>29</v>
      </c>
    </row>
    <row r="955" spans="1:17" x14ac:dyDescent="0.3">
      <c r="A955" t="s">
        <v>1164</v>
      </c>
      <c r="B955" t="s">
        <v>6445</v>
      </c>
      <c r="C955">
        <v>47.13</v>
      </c>
      <c r="D955">
        <v>8.6999999999999993</v>
      </c>
      <c r="E955" t="s">
        <v>4716</v>
      </c>
      <c r="F955" t="s">
        <v>4716</v>
      </c>
      <c r="G955" t="s">
        <v>4716</v>
      </c>
      <c r="H955" t="s">
        <v>4774</v>
      </c>
      <c r="I955" t="s">
        <v>4716</v>
      </c>
      <c r="J955" t="s">
        <v>4745</v>
      </c>
      <c r="K955" t="s">
        <v>4775</v>
      </c>
      <c r="L955" t="s">
        <v>5007</v>
      </c>
      <c r="M955">
        <v>17016.009999999998</v>
      </c>
      <c r="N955" t="s">
        <v>4681</v>
      </c>
      <c r="O955" t="s">
        <v>4681</v>
      </c>
      <c r="P955" t="s">
        <v>4696</v>
      </c>
      <c r="Q955">
        <v>22</v>
      </c>
    </row>
    <row r="956" spans="1:17" x14ac:dyDescent="0.3">
      <c r="A956" t="s">
        <v>1154</v>
      </c>
      <c r="B956" t="s">
        <v>6446</v>
      </c>
      <c r="C956">
        <v>42.66</v>
      </c>
      <c r="D956">
        <v>10.44</v>
      </c>
      <c r="E956" t="s">
        <v>4716</v>
      </c>
      <c r="F956" t="s">
        <v>4716</v>
      </c>
      <c r="G956" t="s">
        <v>4716</v>
      </c>
      <c r="H956" t="s">
        <v>4774</v>
      </c>
      <c r="I956" t="s">
        <v>4716</v>
      </c>
      <c r="J956" t="s">
        <v>4745</v>
      </c>
      <c r="K956" t="s">
        <v>4775</v>
      </c>
      <c r="L956" t="s">
        <v>6447</v>
      </c>
      <c r="M956">
        <v>17172.27</v>
      </c>
      <c r="N956" t="s">
        <v>4681</v>
      </c>
      <c r="O956" t="s">
        <v>4681</v>
      </c>
      <c r="P956" t="s">
        <v>4697</v>
      </c>
      <c r="Q956">
        <v>16</v>
      </c>
    </row>
    <row r="957" spans="1:17" x14ac:dyDescent="0.3">
      <c r="A957" t="s">
        <v>1144</v>
      </c>
      <c r="B957" t="s">
        <v>6448</v>
      </c>
      <c r="C957">
        <v>42.02</v>
      </c>
      <c r="D957">
        <v>9.9499999999999993</v>
      </c>
      <c r="E957" t="s">
        <v>4717</v>
      </c>
      <c r="F957" t="s">
        <v>4716</v>
      </c>
      <c r="G957" t="s">
        <v>4719</v>
      </c>
      <c r="H957" t="s">
        <v>4718</v>
      </c>
      <c r="I957" t="s">
        <v>4716</v>
      </c>
      <c r="J957" t="s">
        <v>4745</v>
      </c>
      <c r="K957" t="s">
        <v>4775</v>
      </c>
      <c r="L957" t="s">
        <v>6449</v>
      </c>
      <c r="M957">
        <v>17337.580000000002</v>
      </c>
      <c r="N957" t="s">
        <v>4681</v>
      </c>
      <c r="O957" t="s">
        <v>4689</v>
      </c>
      <c r="P957" t="s">
        <v>4696</v>
      </c>
      <c r="Q957">
        <v>12</v>
      </c>
    </row>
    <row r="958" spans="1:17" x14ac:dyDescent="0.3">
      <c r="A958" t="s">
        <v>3936</v>
      </c>
      <c r="B958" t="s">
        <v>6450</v>
      </c>
      <c r="C958">
        <v>30.4</v>
      </c>
      <c r="D958">
        <v>5.95</v>
      </c>
      <c r="E958" t="s">
        <v>4716</v>
      </c>
      <c r="F958" t="s">
        <v>4717</v>
      </c>
      <c r="G958" t="s">
        <v>4716</v>
      </c>
      <c r="H958" t="s">
        <v>4718</v>
      </c>
      <c r="I958" t="s">
        <v>4716</v>
      </c>
      <c r="J958" t="s">
        <v>4745</v>
      </c>
      <c r="K958" t="s">
        <v>4766</v>
      </c>
      <c r="L958" t="s">
        <v>6451</v>
      </c>
      <c r="M958">
        <v>3481.87</v>
      </c>
      <c r="N958" t="s">
        <v>4681</v>
      </c>
      <c r="O958" t="s">
        <v>4689</v>
      </c>
      <c r="P958" t="s">
        <v>4701</v>
      </c>
      <c r="Q958">
        <v>26</v>
      </c>
    </row>
    <row r="959" spans="1:17" x14ac:dyDescent="0.3">
      <c r="A959" t="s">
        <v>3840</v>
      </c>
      <c r="B959" t="s">
        <v>6452</v>
      </c>
      <c r="C959">
        <v>20.234999999999999</v>
      </c>
      <c r="D959">
        <v>5.01</v>
      </c>
      <c r="E959" t="s">
        <v>4717</v>
      </c>
      <c r="F959" t="s">
        <v>4716</v>
      </c>
      <c r="G959" t="s">
        <v>4716</v>
      </c>
      <c r="H959" t="s">
        <v>4774</v>
      </c>
      <c r="I959" t="s">
        <v>4716</v>
      </c>
      <c r="J959" t="s">
        <v>4744</v>
      </c>
      <c r="K959" t="s">
        <v>4769</v>
      </c>
      <c r="L959" t="s">
        <v>6453</v>
      </c>
      <c r="M959">
        <v>3861.21</v>
      </c>
      <c r="N959" t="s">
        <v>4681</v>
      </c>
      <c r="O959" t="s">
        <v>4681</v>
      </c>
      <c r="P959" t="s">
        <v>4701</v>
      </c>
      <c r="Q959">
        <v>18</v>
      </c>
    </row>
    <row r="960" spans="1:17" x14ac:dyDescent="0.3">
      <c r="A960" t="s">
        <v>3796</v>
      </c>
      <c r="B960" t="s">
        <v>6454</v>
      </c>
      <c r="C960">
        <v>19.95</v>
      </c>
      <c r="D960">
        <v>5.13</v>
      </c>
      <c r="E960" t="s">
        <v>4716</v>
      </c>
      <c r="F960" t="s">
        <v>4717</v>
      </c>
      <c r="G960" t="s">
        <v>4716</v>
      </c>
      <c r="H960" t="s">
        <v>4720</v>
      </c>
      <c r="I960" t="s">
        <v>4716</v>
      </c>
      <c r="J960" t="s">
        <v>4744</v>
      </c>
      <c r="K960" t="s">
        <v>4769</v>
      </c>
      <c r="L960" t="s">
        <v>6455</v>
      </c>
      <c r="M960">
        <v>4005.42</v>
      </c>
      <c r="N960" t="s">
        <v>4681</v>
      </c>
      <c r="O960" t="s">
        <v>4690</v>
      </c>
      <c r="P960" t="s">
        <v>4705</v>
      </c>
      <c r="Q960">
        <v>13</v>
      </c>
    </row>
    <row r="961" spans="1:17" x14ac:dyDescent="0.3">
      <c r="A961" t="s">
        <v>3642</v>
      </c>
      <c r="B961" t="s">
        <v>5099</v>
      </c>
      <c r="C961">
        <v>27.265000000000001</v>
      </c>
      <c r="D961">
        <v>6.46</v>
      </c>
      <c r="E961" t="s">
        <v>4717</v>
      </c>
      <c r="F961" t="s">
        <v>4716</v>
      </c>
      <c r="G961" t="s">
        <v>4716</v>
      </c>
      <c r="H961" t="s">
        <v>4774</v>
      </c>
      <c r="I961" t="s">
        <v>4716</v>
      </c>
      <c r="J961" t="s">
        <v>4746</v>
      </c>
      <c r="K961" t="s">
        <v>4775</v>
      </c>
      <c r="L961" t="s">
        <v>6456</v>
      </c>
      <c r="M961">
        <v>4661.29</v>
      </c>
      <c r="N961" t="s">
        <v>4681</v>
      </c>
      <c r="O961" t="s">
        <v>4690</v>
      </c>
      <c r="P961" t="s">
        <v>4698</v>
      </c>
      <c r="Q961">
        <v>25</v>
      </c>
    </row>
    <row r="962" spans="1:17" x14ac:dyDescent="0.3">
      <c r="A962" t="s">
        <v>3586</v>
      </c>
      <c r="B962" t="s">
        <v>4884</v>
      </c>
      <c r="C962">
        <v>18.905000000000001</v>
      </c>
      <c r="D962">
        <v>4.91</v>
      </c>
      <c r="E962" t="s">
        <v>4717</v>
      </c>
      <c r="F962" t="s">
        <v>4716</v>
      </c>
      <c r="G962" t="s">
        <v>4716</v>
      </c>
      <c r="H962" t="s">
        <v>4718</v>
      </c>
      <c r="I962" t="s">
        <v>4716</v>
      </c>
      <c r="J962" t="s">
        <v>4744</v>
      </c>
      <c r="K962" t="s">
        <v>4769</v>
      </c>
      <c r="L962" t="s">
        <v>6457</v>
      </c>
      <c r="M962">
        <v>4827.8999999999996</v>
      </c>
      <c r="N962" t="s">
        <v>4690</v>
      </c>
      <c r="O962" t="s">
        <v>4681</v>
      </c>
      <c r="P962" t="s">
        <v>4691</v>
      </c>
      <c r="Q962">
        <v>1</v>
      </c>
    </row>
    <row r="963" spans="1:17" x14ac:dyDescent="0.3">
      <c r="A963" t="s">
        <v>3568</v>
      </c>
      <c r="B963" t="s">
        <v>6225</v>
      </c>
      <c r="C963">
        <v>32.585000000000001</v>
      </c>
      <c r="D963">
        <v>4.93</v>
      </c>
      <c r="E963" t="s">
        <v>4717</v>
      </c>
      <c r="F963" t="s">
        <v>4716</v>
      </c>
      <c r="G963" t="s">
        <v>4716</v>
      </c>
      <c r="H963" t="s">
        <v>4718</v>
      </c>
      <c r="I963" t="s">
        <v>4716</v>
      </c>
      <c r="J963" t="s">
        <v>4745</v>
      </c>
      <c r="K963" t="s">
        <v>4769</v>
      </c>
      <c r="L963" t="s">
        <v>6458</v>
      </c>
      <c r="M963">
        <v>4846.92</v>
      </c>
      <c r="N963" t="s">
        <v>4681</v>
      </c>
      <c r="O963" t="s">
        <v>4689</v>
      </c>
      <c r="P963" t="s">
        <v>4698</v>
      </c>
      <c r="Q963">
        <v>27</v>
      </c>
    </row>
    <row r="964" spans="1:17" x14ac:dyDescent="0.3">
      <c r="A964" t="s">
        <v>3474</v>
      </c>
      <c r="B964" t="s">
        <v>6459</v>
      </c>
      <c r="C964">
        <v>22.515000000000001</v>
      </c>
      <c r="D964">
        <v>4.37</v>
      </c>
      <c r="E964" t="s">
        <v>4716</v>
      </c>
      <c r="F964" t="s">
        <v>4716</v>
      </c>
      <c r="G964" t="s">
        <v>4719</v>
      </c>
      <c r="H964" t="s">
        <v>4718</v>
      </c>
      <c r="I964" t="s">
        <v>4716</v>
      </c>
      <c r="J964" t="s">
        <v>4744</v>
      </c>
      <c r="K964" t="s">
        <v>4769</v>
      </c>
      <c r="L964" t="s">
        <v>6460</v>
      </c>
      <c r="M964">
        <v>5209.58</v>
      </c>
      <c r="N964" t="s">
        <v>4689</v>
      </c>
      <c r="O964" t="s">
        <v>4689</v>
      </c>
      <c r="P964" t="s">
        <v>4698</v>
      </c>
      <c r="Q964">
        <v>17</v>
      </c>
    </row>
    <row r="965" spans="1:17" x14ac:dyDescent="0.3">
      <c r="A965" t="s">
        <v>3402</v>
      </c>
      <c r="B965" t="s">
        <v>5328</v>
      </c>
      <c r="C965">
        <v>37.43</v>
      </c>
      <c r="D965">
        <v>4.5199999999999996</v>
      </c>
      <c r="E965" t="s">
        <v>4716</v>
      </c>
      <c r="F965" t="s">
        <v>4716</v>
      </c>
      <c r="G965" t="s">
        <v>4716</v>
      </c>
      <c r="H965" t="s">
        <v>4718</v>
      </c>
      <c r="I965" t="s">
        <v>4716</v>
      </c>
      <c r="J965" t="s">
        <v>4745</v>
      </c>
      <c r="K965" t="s">
        <v>4769</v>
      </c>
      <c r="L965" t="s">
        <v>6461</v>
      </c>
      <c r="M965">
        <v>5428.73</v>
      </c>
      <c r="N965" t="s">
        <v>4689</v>
      </c>
      <c r="O965" t="s">
        <v>4690</v>
      </c>
      <c r="P965" t="s">
        <v>4698</v>
      </c>
      <c r="Q965">
        <v>17</v>
      </c>
    </row>
    <row r="966" spans="1:17" x14ac:dyDescent="0.3">
      <c r="A966" t="s">
        <v>3078</v>
      </c>
      <c r="B966" t="s">
        <v>6462</v>
      </c>
      <c r="C966">
        <v>26.72</v>
      </c>
      <c r="D966">
        <v>4.1399999999999997</v>
      </c>
      <c r="E966" t="s">
        <v>4716</v>
      </c>
      <c r="F966" t="s">
        <v>4716</v>
      </c>
      <c r="G966" t="s">
        <v>4716</v>
      </c>
      <c r="H966" t="s">
        <v>4774</v>
      </c>
      <c r="I966" t="s">
        <v>4716</v>
      </c>
      <c r="J966" t="s">
        <v>4746</v>
      </c>
      <c r="K966" t="s">
        <v>4769</v>
      </c>
      <c r="L966" t="s">
        <v>6463</v>
      </c>
      <c r="M966">
        <v>6639.3</v>
      </c>
      <c r="N966" t="s">
        <v>4681</v>
      </c>
      <c r="O966" t="s">
        <v>4681</v>
      </c>
      <c r="P966" t="s">
        <v>4703</v>
      </c>
      <c r="Q966">
        <v>6</v>
      </c>
    </row>
    <row r="967" spans="1:17" x14ac:dyDescent="0.3">
      <c r="A967" t="s">
        <v>3048</v>
      </c>
      <c r="B967" t="s">
        <v>4847</v>
      </c>
      <c r="C967">
        <v>27.55</v>
      </c>
      <c r="D967">
        <v>10.83</v>
      </c>
      <c r="E967" t="s">
        <v>4717</v>
      </c>
      <c r="F967" t="s">
        <v>4716</v>
      </c>
      <c r="G967" t="s">
        <v>4716</v>
      </c>
      <c r="H967" t="s">
        <v>4718</v>
      </c>
      <c r="I967" t="s">
        <v>4716</v>
      </c>
      <c r="J967" t="s">
        <v>4746</v>
      </c>
      <c r="K967" t="s">
        <v>4775</v>
      </c>
      <c r="L967" t="s">
        <v>6464</v>
      </c>
      <c r="M967">
        <v>6746.74</v>
      </c>
      <c r="N967" t="s">
        <v>4689</v>
      </c>
      <c r="O967" t="s">
        <v>4681</v>
      </c>
      <c r="P967" t="s">
        <v>4701</v>
      </c>
      <c r="Q967">
        <v>7</v>
      </c>
    </row>
    <row r="968" spans="1:17" x14ac:dyDescent="0.3">
      <c r="A968" t="s">
        <v>3046</v>
      </c>
      <c r="B968" t="s">
        <v>6465</v>
      </c>
      <c r="C968">
        <v>28.88</v>
      </c>
      <c r="D968">
        <v>6.59</v>
      </c>
      <c r="E968" t="s">
        <v>4717</v>
      </c>
      <c r="F968" t="s">
        <v>4716</v>
      </c>
      <c r="G968" t="s">
        <v>4716</v>
      </c>
      <c r="H968" t="s">
        <v>4718</v>
      </c>
      <c r="I968" t="s">
        <v>4716</v>
      </c>
      <c r="J968" t="s">
        <v>4746</v>
      </c>
      <c r="K968" t="s">
        <v>4775</v>
      </c>
      <c r="L968" t="s">
        <v>6466</v>
      </c>
      <c r="M968">
        <v>6748.59</v>
      </c>
      <c r="N968" t="s">
        <v>4689</v>
      </c>
      <c r="O968" t="s">
        <v>4690</v>
      </c>
      <c r="P968" t="s">
        <v>4701</v>
      </c>
      <c r="Q968">
        <v>5</v>
      </c>
    </row>
    <row r="969" spans="1:17" x14ac:dyDescent="0.3">
      <c r="A969" t="s">
        <v>2986</v>
      </c>
      <c r="B969" t="s">
        <v>6467</v>
      </c>
      <c r="C969">
        <v>22.704999999999998</v>
      </c>
      <c r="D969">
        <v>4.57</v>
      </c>
      <c r="E969" t="s">
        <v>4717</v>
      </c>
      <c r="F969" t="s">
        <v>4716</v>
      </c>
      <c r="G969" t="s">
        <v>4716</v>
      </c>
      <c r="H969" t="s">
        <v>4774</v>
      </c>
      <c r="I969" t="s">
        <v>4716</v>
      </c>
      <c r="J969" t="s">
        <v>4744</v>
      </c>
      <c r="K969" t="s">
        <v>4769</v>
      </c>
      <c r="L969" t="s">
        <v>6468</v>
      </c>
      <c r="M969">
        <v>6985.51</v>
      </c>
      <c r="N969" t="s">
        <v>4681</v>
      </c>
      <c r="O969" t="s">
        <v>4681</v>
      </c>
      <c r="P969" t="s">
        <v>4699</v>
      </c>
      <c r="Q969">
        <v>10</v>
      </c>
    </row>
    <row r="970" spans="1:17" x14ac:dyDescent="0.3">
      <c r="A970" t="s">
        <v>2920</v>
      </c>
      <c r="B970" t="s">
        <v>6469</v>
      </c>
      <c r="C970">
        <v>29.19</v>
      </c>
      <c r="D970">
        <v>4.37</v>
      </c>
      <c r="E970" t="s">
        <v>4716</v>
      </c>
      <c r="F970" t="s">
        <v>4716</v>
      </c>
      <c r="G970" t="s">
        <v>4716</v>
      </c>
      <c r="H970" t="s">
        <v>4774</v>
      </c>
      <c r="I970" t="s">
        <v>4716</v>
      </c>
      <c r="J970" t="s">
        <v>4746</v>
      </c>
      <c r="K970" t="s">
        <v>4769</v>
      </c>
      <c r="L970" t="s">
        <v>6470</v>
      </c>
      <c r="M970">
        <v>7220.25</v>
      </c>
      <c r="N970" t="s">
        <v>4681</v>
      </c>
      <c r="O970" t="s">
        <v>4681</v>
      </c>
      <c r="P970" t="s">
        <v>4703</v>
      </c>
      <c r="Q970">
        <v>28</v>
      </c>
    </row>
    <row r="971" spans="1:17" x14ac:dyDescent="0.3">
      <c r="A971" t="s">
        <v>2836</v>
      </c>
      <c r="B971" t="s">
        <v>6471</v>
      </c>
      <c r="C971">
        <v>27.34</v>
      </c>
      <c r="D971">
        <v>5.19</v>
      </c>
      <c r="E971" t="s">
        <v>4717</v>
      </c>
      <c r="F971" t="s">
        <v>4716</v>
      </c>
      <c r="G971" t="s">
        <v>4716</v>
      </c>
      <c r="H971" t="s">
        <v>4718</v>
      </c>
      <c r="I971" t="s">
        <v>4716</v>
      </c>
      <c r="J971" t="s">
        <v>4746</v>
      </c>
      <c r="K971" t="s">
        <v>4769</v>
      </c>
      <c r="L971" t="s">
        <v>6472</v>
      </c>
      <c r="M971">
        <v>7494.63</v>
      </c>
      <c r="N971" t="s">
        <v>4681</v>
      </c>
      <c r="O971" t="s">
        <v>4689</v>
      </c>
      <c r="P971" t="s">
        <v>4702</v>
      </c>
      <c r="Q971">
        <v>15</v>
      </c>
    </row>
    <row r="972" spans="1:17" x14ac:dyDescent="0.3">
      <c r="A972" t="s">
        <v>2774</v>
      </c>
      <c r="B972" t="s">
        <v>6473</v>
      </c>
      <c r="C972">
        <v>27.53</v>
      </c>
      <c r="D972">
        <v>4.1100000000000003</v>
      </c>
      <c r="E972" t="s">
        <v>4716</v>
      </c>
      <c r="F972" t="s">
        <v>4716</v>
      </c>
      <c r="G972" t="s">
        <v>4716</v>
      </c>
      <c r="H972" t="s">
        <v>4718</v>
      </c>
      <c r="I972" t="s">
        <v>4716</v>
      </c>
      <c r="J972" t="s">
        <v>4746</v>
      </c>
      <c r="K972" t="s">
        <v>4769</v>
      </c>
      <c r="L972" t="s">
        <v>6474</v>
      </c>
      <c r="M972">
        <v>7684.62</v>
      </c>
      <c r="N972" t="s">
        <v>4681</v>
      </c>
      <c r="O972" t="s">
        <v>4689</v>
      </c>
      <c r="P972" t="s">
        <v>4703</v>
      </c>
      <c r="Q972">
        <v>12</v>
      </c>
    </row>
    <row r="973" spans="1:17" x14ac:dyDescent="0.3">
      <c r="A973" t="s">
        <v>2732</v>
      </c>
      <c r="B973" t="s">
        <v>6475</v>
      </c>
      <c r="C973">
        <v>27.92</v>
      </c>
      <c r="D973">
        <v>5.79</v>
      </c>
      <c r="E973" t="s">
        <v>4716</v>
      </c>
      <c r="F973" t="s">
        <v>4716</v>
      </c>
      <c r="G973" t="s">
        <v>4716</v>
      </c>
      <c r="H973" t="s">
        <v>4718</v>
      </c>
      <c r="I973" t="s">
        <v>4716</v>
      </c>
      <c r="J973" t="s">
        <v>4746</v>
      </c>
      <c r="K973" t="s">
        <v>4766</v>
      </c>
      <c r="L973" t="s">
        <v>6476</v>
      </c>
      <c r="M973">
        <v>7948.22</v>
      </c>
      <c r="N973" t="s">
        <v>4681</v>
      </c>
      <c r="O973" t="s">
        <v>4689</v>
      </c>
      <c r="P973" t="s">
        <v>4702</v>
      </c>
      <c r="Q973">
        <v>29</v>
      </c>
    </row>
    <row r="974" spans="1:17" x14ac:dyDescent="0.3">
      <c r="A974" t="s">
        <v>2666</v>
      </c>
      <c r="B974" t="s">
        <v>6477</v>
      </c>
      <c r="C974">
        <v>30.81</v>
      </c>
      <c r="D974">
        <v>4.49</v>
      </c>
      <c r="E974" t="s">
        <v>4716</v>
      </c>
      <c r="F974" t="s">
        <v>4716</v>
      </c>
      <c r="G974" t="s">
        <v>4716</v>
      </c>
      <c r="H974" t="s">
        <v>4774</v>
      </c>
      <c r="I974" t="s">
        <v>4716</v>
      </c>
      <c r="J974" t="s">
        <v>4745</v>
      </c>
      <c r="K974" t="s">
        <v>4769</v>
      </c>
      <c r="L974" t="s">
        <v>6478</v>
      </c>
      <c r="M974">
        <v>8157.92</v>
      </c>
      <c r="N974" t="s">
        <v>4681</v>
      </c>
      <c r="O974" t="s">
        <v>4689</v>
      </c>
      <c r="P974" t="s">
        <v>4702</v>
      </c>
      <c r="Q974">
        <v>21</v>
      </c>
    </row>
    <row r="975" spans="1:17" x14ac:dyDescent="0.3">
      <c r="A975" t="s">
        <v>2660</v>
      </c>
      <c r="B975" t="s">
        <v>4847</v>
      </c>
      <c r="C975">
        <v>25.96</v>
      </c>
      <c r="D975">
        <v>4.68</v>
      </c>
      <c r="E975" t="s">
        <v>4717</v>
      </c>
      <c r="F975" t="s">
        <v>4716</v>
      </c>
      <c r="G975" t="s">
        <v>4719</v>
      </c>
      <c r="H975" t="s">
        <v>4718</v>
      </c>
      <c r="I975" t="s">
        <v>4716</v>
      </c>
      <c r="J975" t="s">
        <v>4746</v>
      </c>
      <c r="K975" t="s">
        <v>4769</v>
      </c>
      <c r="L975" t="s">
        <v>5815</v>
      </c>
      <c r="M975">
        <v>8179.51</v>
      </c>
      <c r="N975" t="s">
        <v>4681</v>
      </c>
      <c r="O975" t="s">
        <v>4681</v>
      </c>
      <c r="P975" t="s">
        <v>4704</v>
      </c>
      <c r="Q975">
        <v>8</v>
      </c>
    </row>
    <row r="976" spans="1:17" x14ac:dyDescent="0.3">
      <c r="A976" t="s">
        <v>2596</v>
      </c>
      <c r="B976" t="s">
        <v>6479</v>
      </c>
      <c r="C976">
        <v>27.13</v>
      </c>
      <c r="D976">
        <v>5.59</v>
      </c>
      <c r="E976" t="s">
        <v>4716</v>
      </c>
      <c r="F976" t="s">
        <v>4716</v>
      </c>
      <c r="G976" t="s">
        <v>4716</v>
      </c>
      <c r="H976" t="s">
        <v>4718</v>
      </c>
      <c r="I976" t="s">
        <v>4716</v>
      </c>
      <c r="J976" t="s">
        <v>4746</v>
      </c>
      <c r="K976" t="s">
        <v>4769</v>
      </c>
      <c r="L976" t="s">
        <v>6480</v>
      </c>
      <c r="M976">
        <v>8450.82</v>
      </c>
      <c r="N976" t="s">
        <v>4681</v>
      </c>
      <c r="O976" t="s">
        <v>4681</v>
      </c>
      <c r="P976" t="s">
        <v>4702</v>
      </c>
      <c r="Q976">
        <v>19</v>
      </c>
    </row>
    <row r="977" spans="1:17" x14ac:dyDescent="0.3">
      <c r="A977" t="s">
        <v>2562</v>
      </c>
      <c r="B977" t="s">
        <v>5127</v>
      </c>
      <c r="C977">
        <v>26.36</v>
      </c>
      <c r="D977">
        <v>5.52</v>
      </c>
      <c r="E977" t="s">
        <v>4716</v>
      </c>
      <c r="F977" t="s">
        <v>4716</v>
      </c>
      <c r="G977" t="s">
        <v>4716</v>
      </c>
      <c r="H977" t="s">
        <v>4774</v>
      </c>
      <c r="I977" t="s">
        <v>4716</v>
      </c>
      <c r="J977" t="s">
        <v>4746</v>
      </c>
      <c r="K977" t="s">
        <v>4769</v>
      </c>
      <c r="L977" t="s">
        <v>6481</v>
      </c>
      <c r="M977">
        <v>8572.0400000000009</v>
      </c>
      <c r="N977" t="s">
        <v>4681</v>
      </c>
      <c r="O977" t="s">
        <v>4681</v>
      </c>
      <c r="P977" t="s">
        <v>4703</v>
      </c>
      <c r="Q977">
        <v>6</v>
      </c>
    </row>
    <row r="978" spans="1:17" x14ac:dyDescent="0.3">
      <c r="A978" t="s">
        <v>2560</v>
      </c>
      <c r="B978" t="s">
        <v>6482</v>
      </c>
      <c r="C978">
        <v>30.15</v>
      </c>
      <c r="D978">
        <v>4.25</v>
      </c>
      <c r="E978" t="s">
        <v>4716</v>
      </c>
      <c r="F978" t="s">
        <v>4716</v>
      </c>
      <c r="G978" t="s">
        <v>4716</v>
      </c>
      <c r="H978" t="s">
        <v>4718</v>
      </c>
      <c r="I978" t="s">
        <v>4716</v>
      </c>
      <c r="J978" t="s">
        <v>4745</v>
      </c>
      <c r="K978" t="s">
        <v>4769</v>
      </c>
      <c r="L978" t="s">
        <v>6483</v>
      </c>
      <c r="M978">
        <v>8573.2999999999993</v>
      </c>
      <c r="N978" t="s">
        <v>4681</v>
      </c>
      <c r="O978" t="s">
        <v>4681</v>
      </c>
      <c r="P978" t="s">
        <v>4703</v>
      </c>
      <c r="Q978">
        <v>11</v>
      </c>
    </row>
    <row r="979" spans="1:17" x14ac:dyDescent="0.3">
      <c r="A979" t="s">
        <v>2546</v>
      </c>
      <c r="B979" t="s">
        <v>6484</v>
      </c>
      <c r="C979">
        <v>27.36</v>
      </c>
      <c r="D979">
        <v>5.96</v>
      </c>
      <c r="E979" t="s">
        <v>4716</v>
      </c>
      <c r="F979" t="s">
        <v>4716</v>
      </c>
      <c r="G979" t="s">
        <v>4719</v>
      </c>
      <c r="H979" t="s">
        <v>4718</v>
      </c>
      <c r="I979" t="s">
        <v>4716</v>
      </c>
      <c r="J979" t="s">
        <v>4746</v>
      </c>
      <c r="K979" t="s">
        <v>4766</v>
      </c>
      <c r="L979" t="s">
        <v>6485</v>
      </c>
      <c r="M979">
        <v>8606.2199999999993</v>
      </c>
      <c r="N979" t="s">
        <v>4690</v>
      </c>
      <c r="O979" t="s">
        <v>4681</v>
      </c>
      <c r="P979" t="s">
        <v>4695</v>
      </c>
      <c r="Q979">
        <v>17</v>
      </c>
    </row>
    <row r="980" spans="1:17" x14ac:dyDescent="0.3">
      <c r="A980" t="s">
        <v>2508</v>
      </c>
      <c r="B980" t="s">
        <v>5053</v>
      </c>
      <c r="C980">
        <v>31.26</v>
      </c>
      <c r="D980">
        <v>5.94</v>
      </c>
      <c r="E980" t="s">
        <v>4717</v>
      </c>
      <c r="F980" t="s">
        <v>4716</v>
      </c>
      <c r="G980" t="s">
        <v>4716</v>
      </c>
      <c r="H980" t="s">
        <v>4718</v>
      </c>
      <c r="I980" t="s">
        <v>4716</v>
      </c>
      <c r="J980" t="s">
        <v>4745</v>
      </c>
      <c r="K980" t="s">
        <v>4766</v>
      </c>
      <c r="L980" t="s">
        <v>6486</v>
      </c>
      <c r="M980">
        <v>8824.27</v>
      </c>
      <c r="N980" t="s">
        <v>4681</v>
      </c>
      <c r="O980" t="s">
        <v>4690</v>
      </c>
      <c r="P980" t="s">
        <v>4702</v>
      </c>
      <c r="Q980">
        <v>22</v>
      </c>
    </row>
    <row r="981" spans="1:17" x14ac:dyDescent="0.3">
      <c r="A981" t="s">
        <v>2496</v>
      </c>
      <c r="B981" t="s">
        <v>6487</v>
      </c>
      <c r="C981">
        <v>21.85</v>
      </c>
      <c r="D981">
        <v>8.76</v>
      </c>
      <c r="E981" t="s">
        <v>4716</v>
      </c>
      <c r="F981" t="s">
        <v>4716</v>
      </c>
      <c r="G981" t="s">
        <v>4716</v>
      </c>
      <c r="H981" t="s">
        <v>4774</v>
      </c>
      <c r="I981" t="s">
        <v>4716</v>
      </c>
      <c r="J981" t="s">
        <v>4744</v>
      </c>
      <c r="K981" t="s">
        <v>4775</v>
      </c>
      <c r="L981" t="s">
        <v>6488</v>
      </c>
      <c r="M981">
        <v>8891.14</v>
      </c>
      <c r="N981" t="s">
        <v>4681</v>
      </c>
      <c r="O981" t="s">
        <v>4689</v>
      </c>
      <c r="P981" t="s">
        <v>4698</v>
      </c>
      <c r="Q981">
        <v>16</v>
      </c>
    </row>
    <row r="982" spans="1:17" x14ac:dyDescent="0.3">
      <c r="A982" t="s">
        <v>2452</v>
      </c>
      <c r="B982" t="s">
        <v>6489</v>
      </c>
      <c r="C982">
        <v>34.15</v>
      </c>
      <c r="D982">
        <v>6.15</v>
      </c>
      <c r="E982" t="s">
        <v>4716</v>
      </c>
      <c r="F982" t="s">
        <v>4716</v>
      </c>
      <c r="G982" t="s">
        <v>4716</v>
      </c>
      <c r="H982" t="s">
        <v>4774</v>
      </c>
      <c r="I982" t="s">
        <v>4716</v>
      </c>
      <c r="J982" t="s">
        <v>4745</v>
      </c>
      <c r="K982" t="s">
        <v>4766</v>
      </c>
      <c r="L982" t="s">
        <v>6490</v>
      </c>
      <c r="M982">
        <v>9159.51</v>
      </c>
      <c r="N982" t="s">
        <v>4681</v>
      </c>
      <c r="O982" t="s">
        <v>4681</v>
      </c>
      <c r="P982" t="s">
        <v>4703</v>
      </c>
      <c r="Q982">
        <v>23</v>
      </c>
    </row>
    <row r="983" spans="1:17" x14ac:dyDescent="0.3">
      <c r="A983" t="s">
        <v>2442</v>
      </c>
      <c r="B983" t="s">
        <v>6491</v>
      </c>
      <c r="C983">
        <v>31.27</v>
      </c>
      <c r="D983">
        <v>7.73</v>
      </c>
      <c r="E983" t="s">
        <v>4717</v>
      </c>
      <c r="F983" t="s">
        <v>4716</v>
      </c>
      <c r="G983" t="s">
        <v>4716</v>
      </c>
      <c r="H983" t="s">
        <v>4718</v>
      </c>
      <c r="I983" t="s">
        <v>4716</v>
      </c>
      <c r="J983" t="s">
        <v>4745</v>
      </c>
      <c r="K983" t="s">
        <v>4775</v>
      </c>
      <c r="L983" t="s">
        <v>6049</v>
      </c>
      <c r="M983">
        <v>9210.06</v>
      </c>
      <c r="N983" t="s">
        <v>4681</v>
      </c>
      <c r="O983" t="s">
        <v>4689</v>
      </c>
      <c r="P983" t="s">
        <v>4703</v>
      </c>
      <c r="Q983">
        <v>25</v>
      </c>
    </row>
    <row r="984" spans="1:17" x14ac:dyDescent="0.3">
      <c r="A984" t="s">
        <v>2408</v>
      </c>
      <c r="B984" t="s">
        <v>6492</v>
      </c>
      <c r="C984">
        <v>33.18</v>
      </c>
      <c r="D984">
        <v>6.01</v>
      </c>
      <c r="E984" t="s">
        <v>4717</v>
      </c>
      <c r="F984" t="s">
        <v>4716</v>
      </c>
      <c r="G984" t="s">
        <v>4716</v>
      </c>
      <c r="H984" t="s">
        <v>4718</v>
      </c>
      <c r="I984" t="s">
        <v>4716</v>
      </c>
      <c r="J984" t="s">
        <v>4745</v>
      </c>
      <c r="K984" t="s">
        <v>4766</v>
      </c>
      <c r="L984" t="s">
        <v>6493</v>
      </c>
      <c r="M984">
        <v>9344.2000000000007</v>
      </c>
      <c r="N984" t="s">
        <v>4681</v>
      </c>
      <c r="O984" t="s">
        <v>4690</v>
      </c>
      <c r="P984" t="s">
        <v>4703</v>
      </c>
      <c r="Q984">
        <v>1</v>
      </c>
    </row>
    <row r="985" spans="1:17" x14ac:dyDescent="0.3">
      <c r="A985" t="s">
        <v>2384</v>
      </c>
      <c r="B985" t="s">
        <v>5204</v>
      </c>
      <c r="C985">
        <v>32.729999999999997</v>
      </c>
      <c r="D985">
        <v>5.19</v>
      </c>
      <c r="E985" t="s">
        <v>4716</v>
      </c>
      <c r="F985" t="s">
        <v>4716</v>
      </c>
      <c r="G985" t="s">
        <v>4716</v>
      </c>
      <c r="H985" t="s">
        <v>4718</v>
      </c>
      <c r="I985" t="s">
        <v>4716</v>
      </c>
      <c r="J985" t="s">
        <v>4745</v>
      </c>
      <c r="K985" t="s">
        <v>4769</v>
      </c>
      <c r="L985" t="s">
        <v>6494</v>
      </c>
      <c r="M985">
        <v>9448.42</v>
      </c>
      <c r="N985" t="s">
        <v>4681</v>
      </c>
      <c r="O985" t="s">
        <v>4689</v>
      </c>
      <c r="P985" t="s">
        <v>4703</v>
      </c>
      <c r="Q985">
        <v>14</v>
      </c>
    </row>
    <row r="986" spans="1:17" x14ac:dyDescent="0.3">
      <c r="A986" t="s">
        <v>2378</v>
      </c>
      <c r="B986" t="s">
        <v>6495</v>
      </c>
      <c r="C986">
        <v>24.795000000000002</v>
      </c>
      <c r="D986">
        <v>6.05</v>
      </c>
      <c r="E986" t="s">
        <v>4717</v>
      </c>
      <c r="F986" t="s">
        <v>4716</v>
      </c>
      <c r="G986" t="s">
        <v>4716</v>
      </c>
      <c r="H986" t="s">
        <v>4774</v>
      </c>
      <c r="I986" t="s">
        <v>4716</v>
      </c>
      <c r="J986" t="s">
        <v>4744</v>
      </c>
      <c r="K986" t="s">
        <v>4766</v>
      </c>
      <c r="L986" t="s">
        <v>6496</v>
      </c>
      <c r="M986">
        <v>9500.57</v>
      </c>
      <c r="N986" t="s">
        <v>4681</v>
      </c>
      <c r="O986" t="s">
        <v>4689</v>
      </c>
      <c r="P986" t="s">
        <v>4698</v>
      </c>
      <c r="Q986">
        <v>28</v>
      </c>
    </row>
    <row r="987" spans="1:17" x14ac:dyDescent="0.3">
      <c r="A987" t="s">
        <v>2348</v>
      </c>
      <c r="B987" t="s">
        <v>6497</v>
      </c>
      <c r="C987">
        <v>29.06</v>
      </c>
      <c r="D987">
        <v>4.55</v>
      </c>
      <c r="E987" t="s">
        <v>4716</v>
      </c>
      <c r="F987" t="s">
        <v>4716</v>
      </c>
      <c r="G987" t="s">
        <v>4716</v>
      </c>
      <c r="H987" t="s">
        <v>4774</v>
      </c>
      <c r="I987" t="s">
        <v>4716</v>
      </c>
      <c r="J987" t="s">
        <v>4746</v>
      </c>
      <c r="K987" t="s">
        <v>4769</v>
      </c>
      <c r="L987" t="s">
        <v>6498</v>
      </c>
      <c r="M987">
        <v>9619.18</v>
      </c>
      <c r="N987" t="s">
        <v>4681</v>
      </c>
      <c r="O987" t="s">
        <v>4690</v>
      </c>
      <c r="P987" t="s">
        <v>4702</v>
      </c>
      <c r="Q987">
        <v>29</v>
      </c>
    </row>
    <row r="988" spans="1:17" x14ac:dyDescent="0.3">
      <c r="A988" t="s">
        <v>2262</v>
      </c>
      <c r="B988" t="s">
        <v>6499</v>
      </c>
      <c r="C988">
        <v>32.25</v>
      </c>
      <c r="D988">
        <v>5.36</v>
      </c>
      <c r="E988" t="s">
        <v>4717</v>
      </c>
      <c r="F988" t="s">
        <v>4716</v>
      </c>
      <c r="G988" t="s">
        <v>4716</v>
      </c>
      <c r="H988" t="s">
        <v>4774</v>
      </c>
      <c r="I988" t="s">
        <v>4716</v>
      </c>
      <c r="J988" t="s">
        <v>4745</v>
      </c>
      <c r="K988" t="s">
        <v>4769</v>
      </c>
      <c r="L988" t="s">
        <v>6500</v>
      </c>
      <c r="M988">
        <v>9930.64</v>
      </c>
      <c r="N988" t="s">
        <v>4681</v>
      </c>
      <c r="O988" t="s">
        <v>4689</v>
      </c>
      <c r="P988" t="s">
        <v>4702</v>
      </c>
      <c r="Q988">
        <v>19</v>
      </c>
    </row>
    <row r="989" spans="1:17" x14ac:dyDescent="0.3">
      <c r="A989" t="s">
        <v>2250</v>
      </c>
      <c r="B989" t="s">
        <v>6501</v>
      </c>
      <c r="C989">
        <v>34.76</v>
      </c>
      <c r="D989">
        <v>5.92</v>
      </c>
      <c r="E989" t="s">
        <v>4717</v>
      </c>
      <c r="F989" t="s">
        <v>4716</v>
      </c>
      <c r="G989" t="s">
        <v>4716</v>
      </c>
      <c r="H989" t="s">
        <v>4718</v>
      </c>
      <c r="I989" t="s">
        <v>4716</v>
      </c>
      <c r="J989" t="s">
        <v>4745</v>
      </c>
      <c r="K989" t="s">
        <v>4766</v>
      </c>
      <c r="L989" t="s">
        <v>6502</v>
      </c>
      <c r="M989">
        <v>10011.44</v>
      </c>
      <c r="N989" t="s">
        <v>4689</v>
      </c>
      <c r="O989" t="s">
        <v>4689</v>
      </c>
      <c r="P989" t="s">
        <v>4697</v>
      </c>
      <c r="Q989">
        <v>3</v>
      </c>
    </row>
    <row r="990" spans="1:17" x14ac:dyDescent="0.3">
      <c r="A990" t="s">
        <v>2226</v>
      </c>
      <c r="B990" t="s">
        <v>4973</v>
      </c>
      <c r="C990">
        <v>30.78</v>
      </c>
      <c r="D990">
        <v>8.6300000000000008</v>
      </c>
      <c r="E990" t="s">
        <v>4716</v>
      </c>
      <c r="F990" t="s">
        <v>4716</v>
      </c>
      <c r="G990" t="s">
        <v>4716</v>
      </c>
      <c r="H990" t="s">
        <v>4774</v>
      </c>
      <c r="I990" t="s">
        <v>4716</v>
      </c>
      <c r="J990" t="s">
        <v>4745</v>
      </c>
      <c r="K990" t="s">
        <v>4775</v>
      </c>
      <c r="L990" t="s">
        <v>6503</v>
      </c>
      <c r="M990">
        <v>10141.14</v>
      </c>
      <c r="N990" t="s">
        <v>4689</v>
      </c>
      <c r="O990" t="s">
        <v>4690</v>
      </c>
      <c r="P990" t="s">
        <v>4701</v>
      </c>
      <c r="Q990">
        <v>30</v>
      </c>
    </row>
    <row r="991" spans="1:17" x14ac:dyDescent="0.3">
      <c r="A991" t="s">
        <v>2218</v>
      </c>
      <c r="B991" t="s">
        <v>6504</v>
      </c>
      <c r="C991">
        <v>33.020000000000003</v>
      </c>
      <c r="D991">
        <v>5.07</v>
      </c>
      <c r="E991" t="s">
        <v>4717</v>
      </c>
      <c r="F991" t="s">
        <v>4716</v>
      </c>
      <c r="G991" t="s">
        <v>4716</v>
      </c>
      <c r="H991" t="s">
        <v>4774</v>
      </c>
      <c r="I991" t="s">
        <v>4716</v>
      </c>
      <c r="J991" t="s">
        <v>4745</v>
      </c>
      <c r="K991" t="s">
        <v>4769</v>
      </c>
      <c r="L991" t="s">
        <v>6505</v>
      </c>
      <c r="M991">
        <v>10191.82</v>
      </c>
      <c r="N991" t="s">
        <v>4689</v>
      </c>
      <c r="O991" t="s">
        <v>4681</v>
      </c>
      <c r="P991" t="s">
        <v>4697</v>
      </c>
      <c r="Q991">
        <v>16</v>
      </c>
    </row>
    <row r="992" spans="1:17" x14ac:dyDescent="0.3">
      <c r="A992" t="s">
        <v>2200</v>
      </c>
      <c r="B992" t="s">
        <v>6506</v>
      </c>
      <c r="C992">
        <v>35.93</v>
      </c>
      <c r="D992">
        <v>6.4</v>
      </c>
      <c r="E992" t="s">
        <v>4717</v>
      </c>
      <c r="F992" t="s">
        <v>4716</v>
      </c>
      <c r="G992" t="s">
        <v>4716</v>
      </c>
      <c r="H992" t="s">
        <v>4718</v>
      </c>
      <c r="I992" t="s">
        <v>4716</v>
      </c>
      <c r="J992" t="s">
        <v>4745</v>
      </c>
      <c r="K992" t="s">
        <v>4766</v>
      </c>
      <c r="L992" t="s">
        <v>6507</v>
      </c>
      <c r="M992">
        <v>10276.99</v>
      </c>
      <c r="N992" t="s">
        <v>4689</v>
      </c>
      <c r="O992" t="s">
        <v>4690</v>
      </c>
      <c r="P992" t="s">
        <v>4703</v>
      </c>
      <c r="Q992">
        <v>14</v>
      </c>
    </row>
    <row r="993" spans="1:17" x14ac:dyDescent="0.3">
      <c r="A993" t="s">
        <v>2192</v>
      </c>
      <c r="B993" t="s">
        <v>6508</v>
      </c>
      <c r="C993">
        <v>37.950000000000003</v>
      </c>
      <c r="D993">
        <v>6.06</v>
      </c>
      <c r="E993" t="s">
        <v>4716</v>
      </c>
      <c r="F993" t="s">
        <v>4716</v>
      </c>
      <c r="G993" t="s">
        <v>4716</v>
      </c>
      <c r="H993" t="s">
        <v>4774</v>
      </c>
      <c r="I993" t="s">
        <v>4716</v>
      </c>
      <c r="J993" t="s">
        <v>4745</v>
      </c>
      <c r="K993" t="s">
        <v>4766</v>
      </c>
      <c r="L993" t="s">
        <v>6509</v>
      </c>
      <c r="M993">
        <v>10322.9</v>
      </c>
      <c r="N993" t="s">
        <v>4689</v>
      </c>
      <c r="O993" t="s">
        <v>4690</v>
      </c>
      <c r="P993" t="s">
        <v>4697</v>
      </c>
      <c r="Q993">
        <v>21</v>
      </c>
    </row>
    <row r="994" spans="1:17" x14ac:dyDescent="0.3">
      <c r="A994" t="s">
        <v>2188</v>
      </c>
      <c r="B994" t="s">
        <v>5374</v>
      </c>
      <c r="C994">
        <v>31.54</v>
      </c>
      <c r="D994">
        <v>4.4400000000000004</v>
      </c>
      <c r="E994" t="s">
        <v>4716</v>
      </c>
      <c r="F994" t="s">
        <v>4716</v>
      </c>
      <c r="G994" t="s">
        <v>4716</v>
      </c>
      <c r="H994" t="s">
        <v>4774</v>
      </c>
      <c r="I994" t="s">
        <v>4716</v>
      </c>
      <c r="J994" t="s">
        <v>4745</v>
      </c>
      <c r="K994" t="s">
        <v>4769</v>
      </c>
      <c r="L994" t="s">
        <v>6510</v>
      </c>
      <c r="M994">
        <v>10329.06</v>
      </c>
      <c r="N994" t="s">
        <v>4689</v>
      </c>
      <c r="O994" t="s">
        <v>4690</v>
      </c>
      <c r="P994" t="s">
        <v>4703</v>
      </c>
      <c r="Q994">
        <v>21</v>
      </c>
    </row>
    <row r="995" spans="1:17" x14ac:dyDescent="0.3">
      <c r="A995" t="s">
        <v>2090</v>
      </c>
      <c r="B995" t="s">
        <v>6511</v>
      </c>
      <c r="C995">
        <v>35.42</v>
      </c>
      <c r="D995">
        <v>8.6999999999999993</v>
      </c>
      <c r="E995" t="s">
        <v>4717</v>
      </c>
      <c r="F995" t="s">
        <v>4716</v>
      </c>
      <c r="G995" t="s">
        <v>4716</v>
      </c>
      <c r="H995" t="s">
        <v>4718</v>
      </c>
      <c r="I995" t="s">
        <v>4716</v>
      </c>
      <c r="J995" t="s">
        <v>4745</v>
      </c>
      <c r="K995" t="s">
        <v>4775</v>
      </c>
      <c r="L995" t="s">
        <v>6512</v>
      </c>
      <c r="M995">
        <v>10749.02</v>
      </c>
      <c r="N995" t="s">
        <v>4689</v>
      </c>
      <c r="O995" t="s">
        <v>4690</v>
      </c>
      <c r="P995" t="s">
        <v>4697</v>
      </c>
      <c r="Q995">
        <v>29</v>
      </c>
    </row>
    <row r="996" spans="1:17" x14ac:dyDescent="0.3">
      <c r="A996" t="s">
        <v>2088</v>
      </c>
      <c r="B996" t="s">
        <v>6513</v>
      </c>
      <c r="C996">
        <v>38.14</v>
      </c>
      <c r="D996">
        <v>5.84</v>
      </c>
      <c r="E996" t="s">
        <v>4716</v>
      </c>
      <c r="F996" t="s">
        <v>4716</v>
      </c>
      <c r="G996" t="s">
        <v>4716</v>
      </c>
      <c r="H996" t="s">
        <v>4774</v>
      </c>
      <c r="I996" t="s">
        <v>4716</v>
      </c>
      <c r="J996" t="s">
        <v>4745</v>
      </c>
      <c r="K996" t="s">
        <v>4766</v>
      </c>
      <c r="L996" t="s">
        <v>6514</v>
      </c>
      <c r="M996">
        <v>10769.75</v>
      </c>
      <c r="N996" t="s">
        <v>4689</v>
      </c>
      <c r="O996" t="s">
        <v>4681</v>
      </c>
      <c r="P996" t="s">
        <v>4706</v>
      </c>
      <c r="Q996">
        <v>25</v>
      </c>
    </row>
    <row r="997" spans="1:17" x14ac:dyDescent="0.3">
      <c r="A997" t="s">
        <v>2000</v>
      </c>
      <c r="B997" t="s">
        <v>6515</v>
      </c>
      <c r="C997">
        <v>39.17</v>
      </c>
      <c r="D997">
        <v>4.1500000000000004</v>
      </c>
      <c r="E997" t="s">
        <v>4716</v>
      </c>
      <c r="F997" t="s">
        <v>4716</v>
      </c>
      <c r="G997" t="s">
        <v>4716</v>
      </c>
      <c r="H997" t="s">
        <v>4774</v>
      </c>
      <c r="I997" t="s">
        <v>4716</v>
      </c>
      <c r="J997" t="s">
        <v>4745</v>
      </c>
      <c r="K997" t="s">
        <v>4769</v>
      </c>
      <c r="L997" t="s">
        <v>6516</v>
      </c>
      <c r="M997">
        <v>11250.43</v>
      </c>
      <c r="N997" t="s">
        <v>4689</v>
      </c>
      <c r="O997" t="s">
        <v>4681</v>
      </c>
      <c r="P997" t="s">
        <v>4697</v>
      </c>
      <c r="Q997">
        <v>17</v>
      </c>
    </row>
    <row r="998" spans="1:17" x14ac:dyDescent="0.3">
      <c r="A998" t="s">
        <v>1984</v>
      </c>
      <c r="B998" t="s">
        <v>6517</v>
      </c>
      <c r="C998">
        <v>38.93</v>
      </c>
      <c r="D998">
        <v>5.64</v>
      </c>
      <c r="E998" t="s">
        <v>4717</v>
      </c>
      <c r="F998" t="s">
        <v>4716</v>
      </c>
      <c r="G998" t="s">
        <v>4716</v>
      </c>
      <c r="H998" t="s">
        <v>4718</v>
      </c>
      <c r="I998" t="s">
        <v>4716</v>
      </c>
      <c r="J998" t="s">
        <v>4745</v>
      </c>
      <c r="K998" t="s">
        <v>4769</v>
      </c>
      <c r="L998" t="s">
        <v>6518</v>
      </c>
      <c r="M998">
        <v>11294.57</v>
      </c>
      <c r="N998" t="s">
        <v>4689</v>
      </c>
      <c r="O998" t="s">
        <v>4690</v>
      </c>
      <c r="P998" t="s">
        <v>4706</v>
      </c>
      <c r="Q998">
        <v>14</v>
      </c>
    </row>
    <row r="999" spans="1:17" x14ac:dyDescent="0.3">
      <c r="A999" t="s">
        <v>1940</v>
      </c>
      <c r="B999" t="s">
        <v>6519</v>
      </c>
      <c r="C999">
        <v>35.49</v>
      </c>
      <c r="D999">
        <v>4.74</v>
      </c>
      <c r="E999" t="s">
        <v>4717</v>
      </c>
      <c r="F999" t="s">
        <v>4716</v>
      </c>
      <c r="G999" t="s">
        <v>4719</v>
      </c>
      <c r="H999" t="s">
        <v>4718</v>
      </c>
      <c r="I999" t="s">
        <v>4716</v>
      </c>
      <c r="J999" t="s">
        <v>4745</v>
      </c>
      <c r="K999" t="s">
        <v>4769</v>
      </c>
      <c r="L999" t="s">
        <v>6520</v>
      </c>
      <c r="M999">
        <v>11412.02</v>
      </c>
      <c r="N999" t="s">
        <v>4689</v>
      </c>
      <c r="O999" t="s">
        <v>4690</v>
      </c>
      <c r="P999" t="s">
        <v>4703</v>
      </c>
      <c r="Q999">
        <v>23</v>
      </c>
    </row>
    <row r="1000" spans="1:17" x14ac:dyDescent="0.3">
      <c r="A1000" t="s">
        <v>1924</v>
      </c>
      <c r="B1000" t="s">
        <v>6521</v>
      </c>
      <c r="C1000">
        <v>32.204999999999998</v>
      </c>
      <c r="D1000">
        <v>8.3800000000000008</v>
      </c>
      <c r="E1000" t="s">
        <v>4717</v>
      </c>
      <c r="F1000" t="s">
        <v>4716</v>
      </c>
      <c r="G1000" t="s">
        <v>4716</v>
      </c>
      <c r="H1000" t="s">
        <v>4720</v>
      </c>
      <c r="I1000" t="s">
        <v>4716</v>
      </c>
      <c r="J1000" t="s">
        <v>4745</v>
      </c>
      <c r="K1000" t="s">
        <v>4775</v>
      </c>
      <c r="L1000" t="s">
        <v>6522</v>
      </c>
      <c r="M1000">
        <v>11488.32</v>
      </c>
      <c r="N1000" t="s">
        <v>4689</v>
      </c>
      <c r="O1000" t="s">
        <v>4690</v>
      </c>
      <c r="P1000" t="s">
        <v>4695</v>
      </c>
      <c r="Q1000">
        <v>13</v>
      </c>
    </row>
    <row r="1001" spans="1:17" x14ac:dyDescent="0.3">
      <c r="A1001" t="s">
        <v>1922</v>
      </c>
      <c r="B1001" t="s">
        <v>5077</v>
      </c>
      <c r="C1001">
        <v>35.340000000000003</v>
      </c>
      <c r="D1001">
        <v>5.51</v>
      </c>
      <c r="E1001" t="s">
        <v>4717</v>
      </c>
      <c r="F1001" t="s">
        <v>4716</v>
      </c>
      <c r="G1001" t="s">
        <v>4719</v>
      </c>
      <c r="H1001" t="s">
        <v>4718</v>
      </c>
      <c r="I1001" t="s">
        <v>4716</v>
      </c>
      <c r="J1001" t="s">
        <v>4745</v>
      </c>
      <c r="K1001" t="s">
        <v>4769</v>
      </c>
      <c r="L1001" t="s">
        <v>6523</v>
      </c>
      <c r="M1001">
        <v>11492.46</v>
      </c>
      <c r="N1001" t="s">
        <v>4689</v>
      </c>
      <c r="O1001" t="s">
        <v>4689</v>
      </c>
      <c r="P1001" t="s">
        <v>4697</v>
      </c>
      <c r="Q1001">
        <v>7</v>
      </c>
    </row>
    <row r="1002" spans="1:17" x14ac:dyDescent="0.3">
      <c r="A1002" t="s">
        <v>1918</v>
      </c>
      <c r="B1002" t="s">
        <v>6524</v>
      </c>
      <c r="C1002">
        <v>39.94</v>
      </c>
      <c r="D1002">
        <v>5.14</v>
      </c>
      <c r="E1002" t="s">
        <v>4716</v>
      </c>
      <c r="F1002" t="s">
        <v>4716</v>
      </c>
      <c r="G1002" t="s">
        <v>4716</v>
      </c>
      <c r="H1002" t="s">
        <v>4774</v>
      </c>
      <c r="I1002" t="s">
        <v>4716</v>
      </c>
      <c r="J1002" t="s">
        <v>4745</v>
      </c>
      <c r="K1002" t="s">
        <v>4769</v>
      </c>
      <c r="L1002" t="s">
        <v>6525</v>
      </c>
      <c r="M1002">
        <v>11511.61</v>
      </c>
      <c r="N1002" t="s">
        <v>4689</v>
      </c>
      <c r="O1002" t="s">
        <v>4689</v>
      </c>
      <c r="P1002" t="s">
        <v>4697</v>
      </c>
      <c r="Q1002">
        <v>6</v>
      </c>
    </row>
    <row r="1003" spans="1:17" x14ac:dyDescent="0.3">
      <c r="A1003" t="s">
        <v>1912</v>
      </c>
      <c r="B1003" t="s">
        <v>6526</v>
      </c>
      <c r="C1003">
        <v>39.22</v>
      </c>
      <c r="D1003">
        <v>5.62</v>
      </c>
      <c r="E1003" t="s">
        <v>4717</v>
      </c>
      <c r="F1003" t="s">
        <v>4716</v>
      </c>
      <c r="G1003" t="s">
        <v>4716</v>
      </c>
      <c r="H1003" t="s">
        <v>4718</v>
      </c>
      <c r="I1003" t="s">
        <v>4716</v>
      </c>
      <c r="J1003" t="s">
        <v>4745</v>
      </c>
      <c r="K1003" t="s">
        <v>4769</v>
      </c>
      <c r="L1003" t="s">
        <v>6527</v>
      </c>
      <c r="M1003">
        <v>11524.25</v>
      </c>
      <c r="N1003" t="s">
        <v>4689</v>
      </c>
      <c r="O1003" t="s">
        <v>4690</v>
      </c>
      <c r="P1003" t="s">
        <v>4697</v>
      </c>
      <c r="Q1003">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6332-0CE9-4E78-8BEA-80DC3C4E744E}">
  <dimension ref="A1:Q1003"/>
  <sheetViews>
    <sheetView workbookViewId="0"/>
  </sheetViews>
  <sheetFormatPr defaultRowHeight="14.4" x14ac:dyDescent="0.3"/>
  <cols>
    <col min="1" max="1" width="19.77734375" bestFit="1" customWidth="1"/>
    <col min="2" max="2" width="18.5546875" bestFit="1" customWidth="1"/>
    <col min="3" max="3" width="12.44140625" bestFit="1" customWidth="1"/>
    <col min="4" max="4" width="15.109375" bestFit="1" customWidth="1"/>
    <col min="5" max="5" width="19.77734375" bestFit="1" customWidth="1"/>
    <col min="6" max="6" width="22.5546875" bestFit="1" customWidth="1"/>
    <col min="7" max="7" width="21.44140625" bestFit="1" customWidth="1"/>
    <col min="8" max="8" width="30.88671875" bestFit="1" customWidth="1"/>
    <col min="9" max="9" width="15.6640625" bestFit="1" customWidth="1"/>
    <col min="10" max="10" width="21" bestFit="1" customWidth="1"/>
    <col min="11" max="11" width="22.6640625" bestFit="1" customWidth="1"/>
    <col min="12" max="12" width="19.6640625" bestFit="1" customWidth="1"/>
    <col min="13" max="13" width="15.88671875" bestFit="1" customWidth="1"/>
    <col min="14" max="14" width="19.88671875" bestFit="1" customWidth="1"/>
    <col min="15" max="16" width="16" bestFit="1" customWidth="1"/>
    <col min="17" max="17" width="12.33203125" bestFit="1" customWidth="1"/>
  </cols>
  <sheetData>
    <row r="1" spans="1:17" x14ac:dyDescent="0.3">
      <c r="A1" s="44" t="s">
        <v>6857</v>
      </c>
    </row>
    <row r="3" spans="1:17" x14ac:dyDescent="0.3">
      <c r="A3" t="s">
        <v>4748</v>
      </c>
      <c r="B3" t="s">
        <v>4749</v>
      </c>
      <c r="C3" t="s">
        <v>4750</v>
      </c>
      <c r="D3" t="s">
        <v>4751</v>
      </c>
      <c r="E3" t="s">
        <v>4752</v>
      </c>
      <c r="F3" t="s">
        <v>4753</v>
      </c>
      <c r="G3" t="s">
        <v>4754</v>
      </c>
      <c r="H3" t="s">
        <v>4755</v>
      </c>
      <c r="I3" t="s">
        <v>4756</v>
      </c>
      <c r="J3" t="s">
        <v>4757</v>
      </c>
      <c r="K3" t="s">
        <v>4758</v>
      </c>
      <c r="L3" t="s">
        <v>4759</v>
      </c>
      <c r="M3" t="s">
        <v>4760</v>
      </c>
      <c r="N3" t="s">
        <v>4761</v>
      </c>
      <c r="O3" t="s">
        <v>4762</v>
      </c>
      <c r="P3" t="s">
        <v>4763</v>
      </c>
      <c r="Q3" t="s">
        <v>4764</v>
      </c>
    </row>
    <row r="4" spans="1:17" x14ac:dyDescent="0.3">
      <c r="A4" t="s">
        <v>4570</v>
      </c>
      <c r="B4" t="s">
        <v>4765</v>
      </c>
      <c r="C4">
        <v>41.14</v>
      </c>
      <c r="D4">
        <v>6.02</v>
      </c>
      <c r="E4" t="s">
        <v>4716</v>
      </c>
      <c r="F4" t="s">
        <v>4717</v>
      </c>
      <c r="G4" t="s">
        <v>4716</v>
      </c>
      <c r="H4" t="s">
        <v>4718</v>
      </c>
      <c r="I4" t="s">
        <v>4716</v>
      </c>
      <c r="J4" t="s">
        <v>4745</v>
      </c>
      <c r="K4" t="s">
        <v>4766</v>
      </c>
      <c r="L4" t="s">
        <v>4767</v>
      </c>
      <c r="M4">
        <v>1146.8</v>
      </c>
      <c r="N4" t="s">
        <v>4681</v>
      </c>
      <c r="O4" t="s">
        <v>4681</v>
      </c>
      <c r="P4" t="s">
        <v>4682</v>
      </c>
      <c r="Q4">
        <v>10</v>
      </c>
    </row>
    <row r="5" spans="1:17" x14ac:dyDescent="0.3">
      <c r="A5" t="s">
        <v>4566</v>
      </c>
      <c r="B5" t="s">
        <v>4768</v>
      </c>
      <c r="C5">
        <v>43.01</v>
      </c>
      <c r="D5">
        <v>5.44</v>
      </c>
      <c r="E5" t="s">
        <v>4716</v>
      </c>
      <c r="F5" t="s">
        <v>4717</v>
      </c>
      <c r="G5" t="s">
        <v>4716</v>
      </c>
      <c r="H5" t="s">
        <v>4718</v>
      </c>
      <c r="I5" t="s">
        <v>4716</v>
      </c>
      <c r="J5" t="s">
        <v>4745</v>
      </c>
      <c r="K5" t="s">
        <v>4769</v>
      </c>
      <c r="L5" t="s">
        <v>4770</v>
      </c>
      <c r="M5">
        <v>1149.4000000000001</v>
      </c>
      <c r="N5" t="s">
        <v>4681</v>
      </c>
      <c r="O5" t="s">
        <v>4681</v>
      </c>
      <c r="P5" t="s">
        <v>4682</v>
      </c>
      <c r="Q5">
        <v>18</v>
      </c>
    </row>
    <row r="6" spans="1:17" x14ac:dyDescent="0.3">
      <c r="A6" t="s">
        <v>4554</v>
      </c>
      <c r="B6" t="s">
        <v>4771</v>
      </c>
      <c r="C6">
        <v>22.79</v>
      </c>
      <c r="D6">
        <v>6.15</v>
      </c>
      <c r="E6" t="s">
        <v>4717</v>
      </c>
      <c r="F6" t="s">
        <v>4716</v>
      </c>
      <c r="G6" t="s">
        <v>4719</v>
      </c>
      <c r="H6" t="s">
        <v>4718</v>
      </c>
      <c r="I6" t="s">
        <v>4716</v>
      </c>
      <c r="J6" t="s">
        <v>4744</v>
      </c>
      <c r="K6" t="s">
        <v>4766</v>
      </c>
      <c r="L6" t="s">
        <v>4772</v>
      </c>
      <c r="M6">
        <v>1178.07</v>
      </c>
      <c r="N6" t="s">
        <v>4681</v>
      </c>
      <c r="O6" t="s">
        <v>4681</v>
      </c>
      <c r="P6" t="s">
        <v>4682</v>
      </c>
      <c r="Q6">
        <v>28</v>
      </c>
    </row>
    <row r="7" spans="1:17" x14ac:dyDescent="0.3">
      <c r="A7" t="s">
        <v>4536</v>
      </c>
      <c r="B7" t="s">
        <v>4773</v>
      </c>
      <c r="C7">
        <v>21.98</v>
      </c>
      <c r="D7">
        <v>7.03</v>
      </c>
      <c r="E7" t="s">
        <v>4716</v>
      </c>
      <c r="F7" t="s">
        <v>4716</v>
      </c>
      <c r="G7" t="s">
        <v>4716</v>
      </c>
      <c r="H7" t="s">
        <v>4774</v>
      </c>
      <c r="I7" t="s">
        <v>4716</v>
      </c>
      <c r="J7" t="s">
        <v>4744</v>
      </c>
      <c r="K7" t="s">
        <v>4775</v>
      </c>
      <c r="L7" t="s">
        <v>4776</v>
      </c>
      <c r="M7">
        <v>1237</v>
      </c>
      <c r="N7" t="s">
        <v>4681</v>
      </c>
      <c r="O7" t="s">
        <v>4681</v>
      </c>
      <c r="P7" t="s">
        <v>4682</v>
      </c>
      <c r="Q7">
        <v>12</v>
      </c>
    </row>
    <row r="8" spans="1:17" x14ac:dyDescent="0.3">
      <c r="A8" t="s">
        <v>4532</v>
      </c>
      <c r="B8" t="s">
        <v>4777</v>
      </c>
      <c r="C8">
        <v>21.87</v>
      </c>
      <c r="D8">
        <v>8.59</v>
      </c>
      <c r="E8" t="s">
        <v>4716</v>
      </c>
      <c r="F8" t="s">
        <v>4716</v>
      </c>
      <c r="G8" t="s">
        <v>4716</v>
      </c>
      <c r="H8" t="s">
        <v>4774</v>
      </c>
      <c r="I8" t="s">
        <v>4716</v>
      </c>
      <c r="J8" t="s">
        <v>4744</v>
      </c>
      <c r="K8" t="s">
        <v>4775</v>
      </c>
      <c r="L8" t="s">
        <v>4778</v>
      </c>
      <c r="M8">
        <v>1241</v>
      </c>
      <c r="N8" t="s">
        <v>4681</v>
      </c>
      <c r="O8" t="s">
        <v>4681</v>
      </c>
      <c r="P8" t="s">
        <v>4682</v>
      </c>
      <c r="Q8">
        <v>1</v>
      </c>
    </row>
    <row r="9" spans="1:17" x14ac:dyDescent="0.3">
      <c r="A9" t="s">
        <v>4522</v>
      </c>
      <c r="B9" t="s">
        <v>4779</v>
      </c>
      <c r="C9">
        <v>17.440000000000001</v>
      </c>
      <c r="D9">
        <v>4.42</v>
      </c>
      <c r="E9" t="s">
        <v>4717</v>
      </c>
      <c r="F9" t="s">
        <v>4716</v>
      </c>
      <c r="G9" t="s">
        <v>4719</v>
      </c>
      <c r="H9" t="s">
        <v>4718</v>
      </c>
      <c r="I9" t="s">
        <v>4716</v>
      </c>
      <c r="J9" t="s">
        <v>4747</v>
      </c>
      <c r="K9" t="s">
        <v>4769</v>
      </c>
      <c r="L9" t="s">
        <v>4780</v>
      </c>
      <c r="M9">
        <v>1253</v>
      </c>
      <c r="N9" t="s">
        <v>4681</v>
      </c>
      <c r="O9" t="s">
        <v>4681</v>
      </c>
      <c r="P9" t="s">
        <v>4682</v>
      </c>
      <c r="Q9">
        <v>4</v>
      </c>
    </row>
    <row r="10" spans="1:17" x14ac:dyDescent="0.3">
      <c r="A10" t="s">
        <v>4502</v>
      </c>
      <c r="B10" t="s">
        <v>4781</v>
      </c>
      <c r="C10">
        <v>16.13</v>
      </c>
      <c r="D10">
        <v>5.56</v>
      </c>
      <c r="E10" t="s">
        <v>4716</v>
      </c>
      <c r="F10" t="s">
        <v>4717</v>
      </c>
      <c r="G10" t="s">
        <v>4716</v>
      </c>
      <c r="H10" t="s">
        <v>4718</v>
      </c>
      <c r="I10" t="s">
        <v>4716</v>
      </c>
      <c r="J10" t="s">
        <v>4747</v>
      </c>
      <c r="K10" t="s">
        <v>4769</v>
      </c>
      <c r="L10" t="s">
        <v>4782</v>
      </c>
      <c r="M10">
        <v>1286</v>
      </c>
      <c r="N10" t="s">
        <v>4681</v>
      </c>
      <c r="O10" t="s">
        <v>4681</v>
      </c>
      <c r="P10" t="s">
        <v>4682</v>
      </c>
      <c r="Q10">
        <v>26</v>
      </c>
    </row>
    <row r="11" spans="1:17" x14ac:dyDescent="0.3">
      <c r="A11" t="s">
        <v>4500</v>
      </c>
      <c r="B11" t="s">
        <v>4783</v>
      </c>
      <c r="C11">
        <v>23.88</v>
      </c>
      <c r="D11">
        <v>4.51</v>
      </c>
      <c r="E11" t="s">
        <v>4716</v>
      </c>
      <c r="F11" t="s">
        <v>4716</v>
      </c>
      <c r="G11" t="s">
        <v>4716</v>
      </c>
      <c r="H11" t="s">
        <v>4718</v>
      </c>
      <c r="I11" t="s">
        <v>4716</v>
      </c>
      <c r="J11" t="s">
        <v>4744</v>
      </c>
      <c r="K11" t="s">
        <v>4769</v>
      </c>
      <c r="L11" t="s">
        <v>4784</v>
      </c>
      <c r="M11">
        <v>1290.93</v>
      </c>
      <c r="N11" t="s">
        <v>4681</v>
      </c>
      <c r="O11" t="s">
        <v>4681</v>
      </c>
      <c r="P11" t="s">
        <v>4682</v>
      </c>
      <c r="Q11">
        <v>4</v>
      </c>
    </row>
    <row r="12" spans="1:17" x14ac:dyDescent="0.3">
      <c r="A12" t="s">
        <v>4494</v>
      </c>
      <c r="B12" t="s">
        <v>4785</v>
      </c>
      <c r="C12">
        <v>20.43</v>
      </c>
      <c r="D12">
        <v>4.54</v>
      </c>
      <c r="E12" t="s">
        <v>4716</v>
      </c>
      <c r="F12" t="s">
        <v>4716</v>
      </c>
      <c r="G12" t="s">
        <v>4716</v>
      </c>
      <c r="H12" t="s">
        <v>4774</v>
      </c>
      <c r="I12" t="s">
        <v>4716</v>
      </c>
      <c r="J12" t="s">
        <v>4744</v>
      </c>
      <c r="K12" t="s">
        <v>4769</v>
      </c>
      <c r="L12" t="s">
        <v>4786</v>
      </c>
      <c r="M12">
        <v>1304</v>
      </c>
      <c r="N12" t="s">
        <v>4681</v>
      </c>
      <c r="O12" t="s">
        <v>4681</v>
      </c>
      <c r="P12" t="s">
        <v>4682</v>
      </c>
      <c r="Q12">
        <v>2</v>
      </c>
    </row>
    <row r="13" spans="1:17" x14ac:dyDescent="0.3">
      <c r="A13" t="s">
        <v>4492</v>
      </c>
      <c r="B13" t="s">
        <v>4787</v>
      </c>
      <c r="C13">
        <v>20.88</v>
      </c>
      <c r="D13">
        <v>7.4</v>
      </c>
      <c r="E13" t="s">
        <v>4716</v>
      </c>
      <c r="F13" t="s">
        <v>4716</v>
      </c>
      <c r="G13" t="s">
        <v>4716</v>
      </c>
      <c r="H13" t="s">
        <v>4774</v>
      </c>
      <c r="I13" t="s">
        <v>4716</v>
      </c>
      <c r="J13" t="s">
        <v>4744</v>
      </c>
      <c r="K13" t="s">
        <v>4775</v>
      </c>
      <c r="L13" t="s">
        <v>4788</v>
      </c>
      <c r="M13">
        <v>1315</v>
      </c>
      <c r="N13" t="s">
        <v>4681</v>
      </c>
      <c r="O13" t="s">
        <v>4681</v>
      </c>
      <c r="P13" t="s">
        <v>4682</v>
      </c>
      <c r="Q13">
        <v>13</v>
      </c>
    </row>
    <row r="14" spans="1:17" x14ac:dyDescent="0.3">
      <c r="A14" t="s">
        <v>4478</v>
      </c>
      <c r="B14" t="s">
        <v>4789</v>
      </c>
      <c r="C14">
        <v>18.579999999999998</v>
      </c>
      <c r="D14">
        <v>6.22</v>
      </c>
      <c r="E14" t="s">
        <v>4716</v>
      </c>
      <c r="F14" t="s">
        <v>4716</v>
      </c>
      <c r="G14" t="s">
        <v>4716</v>
      </c>
      <c r="H14" t="s">
        <v>4774</v>
      </c>
      <c r="I14" t="s">
        <v>4716</v>
      </c>
      <c r="J14" t="s">
        <v>4744</v>
      </c>
      <c r="K14" t="s">
        <v>4766</v>
      </c>
      <c r="L14" t="s">
        <v>4790</v>
      </c>
      <c r="M14">
        <v>1389</v>
      </c>
      <c r="N14" t="s">
        <v>4681</v>
      </c>
      <c r="O14" t="s">
        <v>4681</v>
      </c>
      <c r="P14" t="s">
        <v>4682</v>
      </c>
      <c r="Q14">
        <v>6</v>
      </c>
    </row>
    <row r="15" spans="1:17" x14ac:dyDescent="0.3">
      <c r="A15" t="s">
        <v>4476</v>
      </c>
      <c r="B15" t="s">
        <v>4791</v>
      </c>
      <c r="C15">
        <v>18.5</v>
      </c>
      <c r="D15">
        <v>11.84</v>
      </c>
      <c r="E15" t="s">
        <v>4716</v>
      </c>
      <c r="F15" t="s">
        <v>4716</v>
      </c>
      <c r="G15" t="s">
        <v>4716</v>
      </c>
      <c r="H15" t="s">
        <v>4774</v>
      </c>
      <c r="I15" t="s">
        <v>4716</v>
      </c>
      <c r="J15" t="s">
        <v>4744</v>
      </c>
      <c r="K15" t="s">
        <v>4775</v>
      </c>
      <c r="L15" t="s">
        <v>4792</v>
      </c>
      <c r="M15">
        <v>1390</v>
      </c>
      <c r="N15" t="s">
        <v>4681</v>
      </c>
      <c r="O15" t="s">
        <v>4681</v>
      </c>
      <c r="P15" t="s">
        <v>4682</v>
      </c>
      <c r="Q15">
        <v>14</v>
      </c>
    </row>
    <row r="16" spans="1:17" x14ac:dyDescent="0.3">
      <c r="A16" t="s">
        <v>4472</v>
      </c>
      <c r="B16" t="s">
        <v>4793</v>
      </c>
      <c r="C16">
        <v>24.59</v>
      </c>
      <c r="D16">
        <v>4.38</v>
      </c>
      <c r="E16" t="s">
        <v>4716</v>
      </c>
      <c r="F16" t="s">
        <v>4716</v>
      </c>
      <c r="G16" t="s">
        <v>4716</v>
      </c>
      <c r="H16" t="s">
        <v>4718</v>
      </c>
      <c r="I16" t="s">
        <v>4716</v>
      </c>
      <c r="J16" t="s">
        <v>4744</v>
      </c>
      <c r="K16" t="s">
        <v>4769</v>
      </c>
      <c r="L16" t="s">
        <v>4794</v>
      </c>
      <c r="M16">
        <v>1400.44</v>
      </c>
      <c r="N16" t="s">
        <v>4681</v>
      </c>
      <c r="O16" t="s">
        <v>4681</v>
      </c>
      <c r="P16" t="s">
        <v>4682</v>
      </c>
      <c r="Q16">
        <v>5</v>
      </c>
    </row>
    <row r="17" spans="1:17" x14ac:dyDescent="0.3">
      <c r="A17" t="s">
        <v>4466</v>
      </c>
      <c r="B17" t="s">
        <v>4795</v>
      </c>
      <c r="C17">
        <v>20.58</v>
      </c>
      <c r="D17">
        <v>5.64</v>
      </c>
      <c r="E17" t="s">
        <v>4717</v>
      </c>
      <c r="F17" t="s">
        <v>4716</v>
      </c>
      <c r="G17" t="s">
        <v>4716</v>
      </c>
      <c r="H17" t="s">
        <v>4774</v>
      </c>
      <c r="I17" t="s">
        <v>4716</v>
      </c>
      <c r="J17" t="s">
        <v>4744</v>
      </c>
      <c r="K17" t="s">
        <v>4769</v>
      </c>
      <c r="L17" t="s">
        <v>4796</v>
      </c>
      <c r="M17">
        <v>1421</v>
      </c>
      <c r="N17" t="s">
        <v>4681</v>
      </c>
      <c r="O17" t="s">
        <v>4681</v>
      </c>
      <c r="P17" t="s">
        <v>4682</v>
      </c>
      <c r="Q17">
        <v>23</v>
      </c>
    </row>
    <row r="18" spans="1:17" x14ac:dyDescent="0.3">
      <c r="A18" t="s">
        <v>4464</v>
      </c>
      <c r="B18" t="s">
        <v>4797</v>
      </c>
      <c r="C18">
        <v>16.670000000000002</v>
      </c>
      <c r="D18">
        <v>4.7</v>
      </c>
      <c r="E18" t="s">
        <v>4717</v>
      </c>
      <c r="F18" t="s">
        <v>4716</v>
      </c>
      <c r="G18" t="s">
        <v>4719</v>
      </c>
      <c r="H18" t="s">
        <v>4718</v>
      </c>
      <c r="I18" t="s">
        <v>4716</v>
      </c>
      <c r="J18" t="s">
        <v>4747</v>
      </c>
      <c r="K18" t="s">
        <v>4769</v>
      </c>
      <c r="L18" t="s">
        <v>4798</v>
      </c>
      <c r="M18">
        <v>1422</v>
      </c>
      <c r="N18" t="s">
        <v>4681</v>
      </c>
      <c r="O18" t="s">
        <v>4681</v>
      </c>
      <c r="P18" t="s">
        <v>4682</v>
      </c>
      <c r="Q18">
        <v>5</v>
      </c>
    </row>
    <row r="19" spans="1:17" x14ac:dyDescent="0.3">
      <c r="A19" t="s">
        <v>4462</v>
      </c>
      <c r="B19" t="s">
        <v>4799</v>
      </c>
      <c r="C19">
        <v>17.940000000000001</v>
      </c>
      <c r="D19">
        <v>4.1900000000000004</v>
      </c>
      <c r="E19" t="s">
        <v>4716</v>
      </c>
      <c r="F19" t="s">
        <v>4717</v>
      </c>
      <c r="G19" t="s">
        <v>4716</v>
      </c>
      <c r="H19" t="s">
        <v>4718</v>
      </c>
      <c r="I19" t="s">
        <v>4716</v>
      </c>
      <c r="J19" t="s">
        <v>4747</v>
      </c>
      <c r="K19" t="s">
        <v>4769</v>
      </c>
      <c r="L19" t="s">
        <v>4800</v>
      </c>
      <c r="M19">
        <v>1438</v>
      </c>
      <c r="N19" t="s">
        <v>4681</v>
      </c>
      <c r="O19" t="s">
        <v>4681</v>
      </c>
      <c r="P19" t="s">
        <v>4682</v>
      </c>
      <c r="Q19">
        <v>1</v>
      </c>
    </row>
    <row r="20" spans="1:17" x14ac:dyDescent="0.3">
      <c r="A20" t="s">
        <v>4458</v>
      </c>
      <c r="B20" t="s">
        <v>4801</v>
      </c>
      <c r="C20">
        <v>19.39</v>
      </c>
      <c r="D20">
        <v>5.59</v>
      </c>
      <c r="E20" t="s">
        <v>4716</v>
      </c>
      <c r="F20" t="s">
        <v>4716</v>
      </c>
      <c r="G20" t="s">
        <v>4719</v>
      </c>
      <c r="H20" t="s">
        <v>4718</v>
      </c>
      <c r="I20" t="s">
        <v>4716</v>
      </c>
      <c r="J20" t="s">
        <v>4744</v>
      </c>
      <c r="K20" t="s">
        <v>4769</v>
      </c>
      <c r="L20" t="s">
        <v>4802</v>
      </c>
      <c r="M20">
        <v>1467</v>
      </c>
      <c r="N20" t="s">
        <v>4681</v>
      </c>
      <c r="O20" t="s">
        <v>4681</v>
      </c>
      <c r="P20" t="s">
        <v>4682</v>
      </c>
      <c r="Q20">
        <v>20</v>
      </c>
    </row>
    <row r="21" spans="1:17" x14ac:dyDescent="0.3">
      <c r="A21" t="s">
        <v>4450</v>
      </c>
      <c r="B21" t="s">
        <v>4803</v>
      </c>
      <c r="C21">
        <v>18.36</v>
      </c>
      <c r="D21">
        <v>5.96</v>
      </c>
      <c r="E21" t="s">
        <v>4716</v>
      </c>
      <c r="F21" t="s">
        <v>4716</v>
      </c>
      <c r="G21" t="s">
        <v>4716</v>
      </c>
      <c r="H21" t="s">
        <v>4718</v>
      </c>
      <c r="I21" t="s">
        <v>4716</v>
      </c>
      <c r="J21" t="s">
        <v>4747</v>
      </c>
      <c r="K21" t="s">
        <v>4766</v>
      </c>
      <c r="L21" t="s">
        <v>4804</v>
      </c>
      <c r="M21">
        <v>1497</v>
      </c>
      <c r="N21" t="s">
        <v>4681</v>
      </c>
      <c r="O21" t="s">
        <v>4681</v>
      </c>
      <c r="P21" t="s">
        <v>4682</v>
      </c>
      <c r="Q21">
        <v>19</v>
      </c>
    </row>
    <row r="22" spans="1:17" x14ac:dyDescent="0.3">
      <c r="A22" t="s">
        <v>4444</v>
      </c>
      <c r="B22" t="s">
        <v>4805</v>
      </c>
      <c r="C22">
        <v>35.53</v>
      </c>
      <c r="D22">
        <v>4.55</v>
      </c>
      <c r="E22" t="s">
        <v>4717</v>
      </c>
      <c r="F22" t="s">
        <v>4716</v>
      </c>
      <c r="G22" t="s">
        <v>4716</v>
      </c>
      <c r="H22" t="s">
        <v>4774</v>
      </c>
      <c r="I22" t="s">
        <v>4716</v>
      </c>
      <c r="J22" t="s">
        <v>4745</v>
      </c>
      <c r="K22" t="s">
        <v>4769</v>
      </c>
      <c r="L22" t="s">
        <v>4806</v>
      </c>
      <c r="M22">
        <v>1532.47</v>
      </c>
      <c r="N22" t="s">
        <v>4681</v>
      </c>
      <c r="O22" t="s">
        <v>4681</v>
      </c>
      <c r="P22" t="s">
        <v>4682</v>
      </c>
      <c r="Q22">
        <v>2</v>
      </c>
    </row>
    <row r="23" spans="1:17" x14ac:dyDescent="0.3">
      <c r="A23" t="s">
        <v>4442</v>
      </c>
      <c r="B23" t="s">
        <v>4807</v>
      </c>
      <c r="C23">
        <v>36.85</v>
      </c>
      <c r="D23">
        <v>4.3600000000000003</v>
      </c>
      <c r="E23" t="s">
        <v>4717</v>
      </c>
      <c r="F23" t="s">
        <v>4716</v>
      </c>
      <c r="G23" t="s">
        <v>4716</v>
      </c>
      <c r="H23" t="s">
        <v>4774</v>
      </c>
      <c r="I23" t="s">
        <v>4716</v>
      </c>
      <c r="J23" t="s">
        <v>4745</v>
      </c>
      <c r="K23" t="s">
        <v>4769</v>
      </c>
      <c r="L23" t="s">
        <v>4808</v>
      </c>
      <c r="M23">
        <v>1534.3</v>
      </c>
      <c r="N23" t="s">
        <v>4681</v>
      </c>
      <c r="O23" t="s">
        <v>4681</v>
      </c>
      <c r="P23" t="s">
        <v>4682</v>
      </c>
      <c r="Q23">
        <v>5</v>
      </c>
    </row>
    <row r="24" spans="1:17" x14ac:dyDescent="0.3">
      <c r="A24" t="s">
        <v>4430</v>
      </c>
      <c r="B24" t="s">
        <v>4809</v>
      </c>
      <c r="C24">
        <v>31.13</v>
      </c>
      <c r="D24">
        <v>6.01</v>
      </c>
      <c r="E24" t="s">
        <v>4716</v>
      </c>
      <c r="F24" t="s">
        <v>4717</v>
      </c>
      <c r="G24" t="s">
        <v>4716</v>
      </c>
      <c r="H24" t="s">
        <v>4718</v>
      </c>
      <c r="I24" t="s">
        <v>4716</v>
      </c>
      <c r="J24" t="s">
        <v>4745</v>
      </c>
      <c r="K24" t="s">
        <v>4766</v>
      </c>
      <c r="L24" t="s">
        <v>4810</v>
      </c>
      <c r="M24">
        <v>1621.88</v>
      </c>
      <c r="N24" t="s">
        <v>4681</v>
      </c>
      <c r="O24" t="s">
        <v>4681</v>
      </c>
      <c r="P24" t="s">
        <v>4682</v>
      </c>
      <c r="Q24">
        <v>21</v>
      </c>
    </row>
    <row r="25" spans="1:17" x14ac:dyDescent="0.3">
      <c r="A25" t="s">
        <v>4420</v>
      </c>
      <c r="B25" t="s">
        <v>4811</v>
      </c>
      <c r="C25">
        <v>36.85</v>
      </c>
      <c r="D25">
        <v>5.49</v>
      </c>
      <c r="E25" t="s">
        <v>4716</v>
      </c>
      <c r="F25" t="s">
        <v>4717</v>
      </c>
      <c r="G25" t="s">
        <v>4716</v>
      </c>
      <c r="H25" t="s">
        <v>4718</v>
      </c>
      <c r="I25" t="s">
        <v>4716</v>
      </c>
      <c r="J25" t="s">
        <v>4745</v>
      </c>
      <c r="K25" t="s">
        <v>4769</v>
      </c>
      <c r="L25" t="s">
        <v>4812</v>
      </c>
      <c r="M25">
        <v>1629.83</v>
      </c>
      <c r="N25" t="s">
        <v>4681</v>
      </c>
      <c r="O25" t="s">
        <v>4681</v>
      </c>
      <c r="P25" t="s">
        <v>4682</v>
      </c>
      <c r="Q25">
        <v>4</v>
      </c>
    </row>
    <row r="26" spans="1:17" x14ac:dyDescent="0.3">
      <c r="A26" t="s">
        <v>4410</v>
      </c>
      <c r="B26" t="s">
        <v>4813</v>
      </c>
      <c r="C26">
        <v>39.159999999999997</v>
      </c>
      <c r="D26">
        <v>5.81</v>
      </c>
      <c r="E26" t="s">
        <v>4716</v>
      </c>
      <c r="F26" t="s">
        <v>4717</v>
      </c>
      <c r="G26" t="s">
        <v>4716</v>
      </c>
      <c r="H26" t="s">
        <v>4718</v>
      </c>
      <c r="I26" t="s">
        <v>4716</v>
      </c>
      <c r="J26" t="s">
        <v>4745</v>
      </c>
      <c r="K26" t="s">
        <v>4766</v>
      </c>
      <c r="L26" t="s">
        <v>4814</v>
      </c>
      <c r="M26">
        <v>1633.04</v>
      </c>
      <c r="N26" t="s">
        <v>4681</v>
      </c>
      <c r="O26" t="s">
        <v>4681</v>
      </c>
      <c r="P26" t="s">
        <v>4682</v>
      </c>
      <c r="Q26">
        <v>13</v>
      </c>
    </row>
    <row r="27" spans="1:17" x14ac:dyDescent="0.3">
      <c r="A27" t="s">
        <v>4406</v>
      </c>
      <c r="B27" t="s">
        <v>4815</v>
      </c>
      <c r="C27">
        <v>40.26</v>
      </c>
      <c r="D27">
        <v>5.52</v>
      </c>
      <c r="E27" t="s">
        <v>4716</v>
      </c>
      <c r="F27" t="s">
        <v>4717</v>
      </c>
      <c r="G27" t="s">
        <v>4716</v>
      </c>
      <c r="H27" t="s">
        <v>4718</v>
      </c>
      <c r="I27" t="s">
        <v>4716</v>
      </c>
      <c r="J27" t="s">
        <v>4745</v>
      </c>
      <c r="K27" t="s">
        <v>4769</v>
      </c>
      <c r="L27" t="s">
        <v>4816</v>
      </c>
      <c r="M27">
        <v>1634.57</v>
      </c>
      <c r="N27" t="s">
        <v>4681</v>
      </c>
      <c r="O27" t="s">
        <v>4681</v>
      </c>
      <c r="P27" t="s">
        <v>4682</v>
      </c>
      <c r="Q27">
        <v>13</v>
      </c>
    </row>
    <row r="28" spans="1:17" x14ac:dyDescent="0.3">
      <c r="A28" t="s">
        <v>4396</v>
      </c>
      <c r="B28" t="s">
        <v>4817</v>
      </c>
      <c r="C28">
        <v>26.84</v>
      </c>
      <c r="D28">
        <v>5.99</v>
      </c>
      <c r="E28" t="s">
        <v>4717</v>
      </c>
      <c r="F28" t="s">
        <v>4717</v>
      </c>
      <c r="G28" t="s">
        <v>4716</v>
      </c>
      <c r="H28" t="s">
        <v>4718</v>
      </c>
      <c r="I28" t="s">
        <v>4716</v>
      </c>
      <c r="J28" t="s">
        <v>4746</v>
      </c>
      <c r="K28" t="s">
        <v>4766</v>
      </c>
      <c r="L28" t="s">
        <v>4818</v>
      </c>
      <c r="M28">
        <v>1665</v>
      </c>
      <c r="N28" t="s">
        <v>4681</v>
      </c>
      <c r="O28" t="s">
        <v>4681</v>
      </c>
      <c r="P28" t="s">
        <v>4682</v>
      </c>
      <c r="Q28">
        <v>23</v>
      </c>
    </row>
    <row r="29" spans="1:17" x14ac:dyDescent="0.3">
      <c r="A29" t="s">
        <v>4394</v>
      </c>
      <c r="B29" t="s">
        <v>4819</v>
      </c>
      <c r="C29">
        <v>33.770000000000003</v>
      </c>
      <c r="D29">
        <v>6</v>
      </c>
      <c r="E29" t="s">
        <v>4716</v>
      </c>
      <c r="F29" t="s">
        <v>4717</v>
      </c>
      <c r="G29" t="s">
        <v>4716</v>
      </c>
      <c r="H29" t="s">
        <v>4718</v>
      </c>
      <c r="I29" t="s">
        <v>4716</v>
      </c>
      <c r="J29" t="s">
        <v>4745</v>
      </c>
      <c r="K29" t="s">
        <v>4766</v>
      </c>
      <c r="L29" t="s">
        <v>4820</v>
      </c>
      <c r="M29">
        <v>1674.63</v>
      </c>
      <c r="N29" t="s">
        <v>4681</v>
      </c>
      <c r="O29" t="s">
        <v>4681</v>
      </c>
      <c r="P29" t="s">
        <v>4682</v>
      </c>
      <c r="Q29">
        <v>10</v>
      </c>
    </row>
    <row r="30" spans="1:17" x14ac:dyDescent="0.3">
      <c r="A30" t="s">
        <v>4242</v>
      </c>
      <c r="B30" t="s">
        <v>4821</v>
      </c>
      <c r="C30">
        <v>28.82</v>
      </c>
      <c r="D30">
        <v>5.59</v>
      </c>
      <c r="E30" t="s">
        <v>4716</v>
      </c>
      <c r="F30" t="s">
        <v>4717</v>
      </c>
      <c r="G30" t="s">
        <v>4716</v>
      </c>
      <c r="H30" t="s">
        <v>4718</v>
      </c>
      <c r="I30" t="s">
        <v>4716</v>
      </c>
      <c r="J30" t="s">
        <v>4746</v>
      </c>
      <c r="K30" t="s">
        <v>4769</v>
      </c>
      <c r="L30" t="s">
        <v>4822</v>
      </c>
      <c r="M30">
        <v>2156.75</v>
      </c>
      <c r="N30" t="s">
        <v>4681</v>
      </c>
      <c r="O30" t="s">
        <v>4681</v>
      </c>
      <c r="P30" t="s">
        <v>4682</v>
      </c>
      <c r="Q30">
        <v>10</v>
      </c>
    </row>
    <row r="31" spans="1:17" x14ac:dyDescent="0.3">
      <c r="A31" t="s">
        <v>4238</v>
      </c>
      <c r="B31" t="s">
        <v>4823</v>
      </c>
      <c r="C31">
        <v>23.83</v>
      </c>
      <c r="D31">
        <v>5.68</v>
      </c>
      <c r="E31" t="s">
        <v>4716</v>
      </c>
      <c r="F31" t="s">
        <v>4716</v>
      </c>
      <c r="G31" t="s">
        <v>4716</v>
      </c>
      <c r="H31" t="s">
        <v>4774</v>
      </c>
      <c r="I31" t="s">
        <v>4716</v>
      </c>
      <c r="J31" t="s">
        <v>4744</v>
      </c>
      <c r="K31" t="s">
        <v>4769</v>
      </c>
      <c r="L31" t="s">
        <v>4824</v>
      </c>
      <c r="M31">
        <v>2170.08</v>
      </c>
      <c r="N31" t="s">
        <v>4681</v>
      </c>
      <c r="O31" t="s">
        <v>4681</v>
      </c>
      <c r="P31" t="s">
        <v>4682</v>
      </c>
      <c r="Q31">
        <v>27</v>
      </c>
    </row>
    <row r="32" spans="1:17" x14ac:dyDescent="0.3">
      <c r="A32" t="s">
        <v>4216</v>
      </c>
      <c r="B32" t="s">
        <v>4825</v>
      </c>
      <c r="C32">
        <v>23.57</v>
      </c>
      <c r="D32">
        <v>6.14</v>
      </c>
      <c r="E32" t="s">
        <v>4716</v>
      </c>
      <c r="F32" t="s">
        <v>4716</v>
      </c>
      <c r="G32" t="s">
        <v>4716</v>
      </c>
      <c r="H32" t="s">
        <v>4774</v>
      </c>
      <c r="I32" t="s">
        <v>4716</v>
      </c>
      <c r="J32" t="s">
        <v>4744</v>
      </c>
      <c r="K32" t="s">
        <v>4766</v>
      </c>
      <c r="L32" t="s">
        <v>4826</v>
      </c>
      <c r="M32">
        <v>2213.21</v>
      </c>
      <c r="N32" t="s">
        <v>4681</v>
      </c>
      <c r="O32" t="s">
        <v>4681</v>
      </c>
      <c r="P32" t="s">
        <v>4682</v>
      </c>
      <c r="Q32">
        <v>17</v>
      </c>
    </row>
    <row r="33" spans="1:17" x14ac:dyDescent="0.3">
      <c r="A33" t="s">
        <v>4160</v>
      </c>
      <c r="B33" t="s">
        <v>4827</v>
      </c>
      <c r="C33">
        <v>39.49</v>
      </c>
      <c r="D33">
        <v>4.8099999999999996</v>
      </c>
      <c r="E33" t="s">
        <v>4716</v>
      </c>
      <c r="F33" t="s">
        <v>4716</v>
      </c>
      <c r="G33" t="s">
        <v>4716</v>
      </c>
      <c r="H33" t="s">
        <v>4718</v>
      </c>
      <c r="I33" t="s">
        <v>4716</v>
      </c>
      <c r="J33" t="s">
        <v>4745</v>
      </c>
      <c r="K33" t="s">
        <v>4769</v>
      </c>
      <c r="L33" t="s">
        <v>4828</v>
      </c>
      <c r="M33">
        <v>2480.98</v>
      </c>
      <c r="N33" t="s">
        <v>4681</v>
      </c>
      <c r="O33" t="s">
        <v>4681</v>
      </c>
      <c r="P33" t="s">
        <v>4682</v>
      </c>
      <c r="Q33">
        <v>20</v>
      </c>
    </row>
    <row r="34" spans="1:17" x14ac:dyDescent="0.3">
      <c r="A34" t="s">
        <v>4118</v>
      </c>
      <c r="B34" t="s">
        <v>4829</v>
      </c>
      <c r="C34">
        <v>24.96</v>
      </c>
      <c r="D34">
        <v>4.57</v>
      </c>
      <c r="E34" t="s">
        <v>4716</v>
      </c>
      <c r="F34" t="s">
        <v>4716</v>
      </c>
      <c r="G34" t="s">
        <v>4716</v>
      </c>
      <c r="H34" t="s">
        <v>4774</v>
      </c>
      <c r="I34" t="s">
        <v>4716</v>
      </c>
      <c r="J34" t="s">
        <v>4746</v>
      </c>
      <c r="K34" t="s">
        <v>4769</v>
      </c>
      <c r="L34" t="s">
        <v>4830</v>
      </c>
      <c r="M34">
        <v>2684.69</v>
      </c>
      <c r="N34" t="s">
        <v>4681</v>
      </c>
      <c r="O34" t="s">
        <v>4681</v>
      </c>
      <c r="P34" t="s">
        <v>4682</v>
      </c>
      <c r="Q34">
        <v>17</v>
      </c>
    </row>
    <row r="35" spans="1:17" x14ac:dyDescent="0.3">
      <c r="A35" t="s">
        <v>3962</v>
      </c>
      <c r="B35" t="s">
        <v>4831</v>
      </c>
      <c r="C35">
        <v>35.53</v>
      </c>
      <c r="D35">
        <v>4.68</v>
      </c>
      <c r="E35" t="s">
        <v>4716</v>
      </c>
      <c r="F35" t="s">
        <v>4716</v>
      </c>
      <c r="G35" t="s">
        <v>4719</v>
      </c>
      <c r="H35" t="s">
        <v>4718</v>
      </c>
      <c r="I35" t="s">
        <v>4716</v>
      </c>
      <c r="J35" t="s">
        <v>4745</v>
      </c>
      <c r="K35" t="s">
        <v>4769</v>
      </c>
      <c r="L35" t="s">
        <v>4832</v>
      </c>
      <c r="M35">
        <v>3366.67</v>
      </c>
      <c r="N35" t="s">
        <v>4681</v>
      </c>
      <c r="O35" t="s">
        <v>4681</v>
      </c>
      <c r="P35" t="s">
        <v>4682</v>
      </c>
      <c r="Q35">
        <v>7</v>
      </c>
    </row>
    <row r="36" spans="1:17" x14ac:dyDescent="0.3">
      <c r="A36" t="s">
        <v>3876</v>
      </c>
      <c r="B36" t="s">
        <v>4768</v>
      </c>
      <c r="C36">
        <v>30.25</v>
      </c>
      <c r="D36">
        <v>4.7699999999999996</v>
      </c>
      <c r="E36" t="s">
        <v>4716</v>
      </c>
      <c r="F36" t="s">
        <v>4716</v>
      </c>
      <c r="G36" t="s">
        <v>4716</v>
      </c>
      <c r="H36" t="s">
        <v>4774</v>
      </c>
      <c r="I36" t="s">
        <v>4716</v>
      </c>
      <c r="J36" t="s">
        <v>4745</v>
      </c>
      <c r="K36" t="s">
        <v>4769</v>
      </c>
      <c r="L36" t="s">
        <v>4833</v>
      </c>
      <c r="M36">
        <v>3704.35</v>
      </c>
      <c r="N36" t="s">
        <v>4681</v>
      </c>
      <c r="O36" t="s">
        <v>4681</v>
      </c>
      <c r="P36" t="s">
        <v>4682</v>
      </c>
      <c r="Q36">
        <v>2</v>
      </c>
    </row>
    <row r="37" spans="1:17" x14ac:dyDescent="0.3">
      <c r="A37" t="s">
        <v>3864</v>
      </c>
      <c r="B37" t="s">
        <v>4834</v>
      </c>
      <c r="C37">
        <v>25.74</v>
      </c>
      <c r="D37">
        <v>5.99</v>
      </c>
      <c r="E37" t="s">
        <v>4716</v>
      </c>
      <c r="F37" t="s">
        <v>4716</v>
      </c>
      <c r="G37" t="s">
        <v>4716</v>
      </c>
      <c r="H37" t="s">
        <v>4774</v>
      </c>
      <c r="I37" t="s">
        <v>4716</v>
      </c>
      <c r="J37" t="s">
        <v>4746</v>
      </c>
      <c r="K37" t="s">
        <v>4766</v>
      </c>
      <c r="L37" t="s">
        <v>4835</v>
      </c>
      <c r="M37">
        <v>3756.62</v>
      </c>
      <c r="N37" t="s">
        <v>4681</v>
      </c>
      <c r="O37" t="s">
        <v>4681</v>
      </c>
      <c r="P37" t="s">
        <v>4682</v>
      </c>
      <c r="Q37">
        <v>28</v>
      </c>
    </row>
    <row r="38" spans="1:17" x14ac:dyDescent="0.3">
      <c r="A38" t="s">
        <v>3800</v>
      </c>
      <c r="B38" t="s">
        <v>4785</v>
      </c>
      <c r="C38">
        <v>44.22</v>
      </c>
      <c r="D38">
        <v>6.35</v>
      </c>
      <c r="E38" t="s">
        <v>4716</v>
      </c>
      <c r="F38" t="s">
        <v>4716</v>
      </c>
      <c r="G38" t="s">
        <v>4716</v>
      </c>
      <c r="H38" t="s">
        <v>4774</v>
      </c>
      <c r="I38" t="s">
        <v>4716</v>
      </c>
      <c r="J38" t="s">
        <v>4745</v>
      </c>
      <c r="K38" t="s">
        <v>4766</v>
      </c>
      <c r="L38" t="s">
        <v>4836</v>
      </c>
      <c r="M38">
        <v>3994.18</v>
      </c>
      <c r="N38" t="s">
        <v>4681</v>
      </c>
      <c r="O38" t="s">
        <v>4681</v>
      </c>
      <c r="P38" t="s">
        <v>4682</v>
      </c>
      <c r="Q38">
        <v>1</v>
      </c>
    </row>
    <row r="39" spans="1:17" x14ac:dyDescent="0.3">
      <c r="A39" t="s">
        <v>3572</v>
      </c>
      <c r="B39" t="s">
        <v>4837</v>
      </c>
      <c r="C39">
        <v>16.57</v>
      </c>
      <c r="D39">
        <v>9.99</v>
      </c>
      <c r="E39" t="s">
        <v>4716</v>
      </c>
      <c r="F39" t="s">
        <v>4716</v>
      </c>
      <c r="G39" t="s">
        <v>4716</v>
      </c>
      <c r="H39" t="s">
        <v>4774</v>
      </c>
      <c r="I39" t="s">
        <v>4716</v>
      </c>
      <c r="J39" t="s">
        <v>4747</v>
      </c>
      <c r="K39" t="s">
        <v>4775</v>
      </c>
      <c r="L39" t="s">
        <v>4838</v>
      </c>
      <c r="M39">
        <v>4844.67</v>
      </c>
      <c r="N39" t="s">
        <v>4681</v>
      </c>
      <c r="O39" t="s">
        <v>4681</v>
      </c>
      <c r="P39" t="s">
        <v>4682</v>
      </c>
      <c r="Q39">
        <v>11</v>
      </c>
    </row>
    <row r="40" spans="1:17" x14ac:dyDescent="0.3">
      <c r="A40" t="s">
        <v>3540</v>
      </c>
      <c r="B40" t="s">
        <v>4839</v>
      </c>
      <c r="C40">
        <v>16.47</v>
      </c>
      <c r="D40">
        <v>11.72</v>
      </c>
      <c r="E40" t="s">
        <v>4716</v>
      </c>
      <c r="F40" t="s">
        <v>4716</v>
      </c>
      <c r="G40" t="s">
        <v>4716</v>
      </c>
      <c r="H40" t="s">
        <v>4774</v>
      </c>
      <c r="I40" t="s">
        <v>4716</v>
      </c>
      <c r="J40" t="s">
        <v>4747</v>
      </c>
      <c r="K40" t="s">
        <v>4775</v>
      </c>
      <c r="L40" t="s">
        <v>4840</v>
      </c>
      <c r="M40">
        <v>4942.0600000000004</v>
      </c>
      <c r="N40" t="s">
        <v>4681</v>
      </c>
      <c r="O40" t="s">
        <v>4681</v>
      </c>
      <c r="P40" t="s">
        <v>4682</v>
      </c>
      <c r="Q40">
        <v>26</v>
      </c>
    </row>
    <row r="41" spans="1:17" x14ac:dyDescent="0.3">
      <c r="A41" t="s">
        <v>3414</v>
      </c>
      <c r="B41" t="s">
        <v>4841</v>
      </c>
      <c r="C41">
        <v>37.729999999999997</v>
      </c>
      <c r="D41">
        <v>6.29</v>
      </c>
      <c r="E41" t="s">
        <v>4716</v>
      </c>
      <c r="F41" t="s">
        <v>4716</v>
      </c>
      <c r="G41" t="s">
        <v>4716</v>
      </c>
      <c r="H41" t="s">
        <v>4718</v>
      </c>
      <c r="I41" t="s">
        <v>4716</v>
      </c>
      <c r="J41" t="s">
        <v>4745</v>
      </c>
      <c r="K41" t="s">
        <v>4766</v>
      </c>
      <c r="L41" t="s">
        <v>4842</v>
      </c>
      <c r="M41">
        <v>5397.62</v>
      </c>
      <c r="N41" t="s">
        <v>4681</v>
      </c>
      <c r="O41" t="s">
        <v>4681</v>
      </c>
      <c r="P41" t="s">
        <v>4682</v>
      </c>
      <c r="Q41">
        <v>3</v>
      </c>
    </row>
    <row r="42" spans="1:17" x14ac:dyDescent="0.3">
      <c r="A42" t="s">
        <v>3412</v>
      </c>
      <c r="B42" t="s">
        <v>4843</v>
      </c>
      <c r="C42">
        <v>40.15</v>
      </c>
      <c r="D42">
        <v>5.93</v>
      </c>
      <c r="E42" t="s">
        <v>4716</v>
      </c>
      <c r="F42" t="s">
        <v>4716</v>
      </c>
      <c r="G42" t="s">
        <v>4716</v>
      </c>
      <c r="H42" t="s">
        <v>4718</v>
      </c>
      <c r="I42" t="s">
        <v>4716</v>
      </c>
      <c r="J42" t="s">
        <v>4745</v>
      </c>
      <c r="K42" t="s">
        <v>4766</v>
      </c>
      <c r="L42" t="s">
        <v>4844</v>
      </c>
      <c r="M42">
        <v>5400.98</v>
      </c>
      <c r="N42" t="s">
        <v>4681</v>
      </c>
      <c r="O42" t="s">
        <v>4681</v>
      </c>
      <c r="P42" t="s">
        <v>4682</v>
      </c>
      <c r="Q42">
        <v>1</v>
      </c>
    </row>
    <row r="43" spans="1:17" x14ac:dyDescent="0.3">
      <c r="A43" t="s">
        <v>3394</v>
      </c>
      <c r="B43" t="s">
        <v>4845</v>
      </c>
      <c r="C43">
        <v>17.260000000000002</v>
      </c>
      <c r="D43">
        <v>11.73</v>
      </c>
      <c r="E43" t="s">
        <v>4716</v>
      </c>
      <c r="F43" t="s">
        <v>4716</v>
      </c>
      <c r="G43" t="s">
        <v>4716</v>
      </c>
      <c r="H43" t="s">
        <v>4720</v>
      </c>
      <c r="I43" t="s">
        <v>4716</v>
      </c>
      <c r="J43" t="s">
        <v>4747</v>
      </c>
      <c r="K43" t="s">
        <v>4775</v>
      </c>
      <c r="L43" t="s">
        <v>4846</v>
      </c>
      <c r="M43">
        <v>5466.88</v>
      </c>
      <c r="N43" t="s">
        <v>4681</v>
      </c>
      <c r="O43" t="s">
        <v>4681</v>
      </c>
      <c r="P43" t="s">
        <v>4682</v>
      </c>
      <c r="Q43">
        <v>24</v>
      </c>
    </row>
    <row r="44" spans="1:17" x14ac:dyDescent="0.3">
      <c r="A44" t="s">
        <v>3324</v>
      </c>
      <c r="B44" t="s">
        <v>4847</v>
      </c>
      <c r="C44">
        <v>17.91</v>
      </c>
      <c r="D44">
        <v>4.66</v>
      </c>
      <c r="E44" t="s">
        <v>4716</v>
      </c>
      <c r="F44" t="s">
        <v>4716</v>
      </c>
      <c r="G44" t="s">
        <v>4716</v>
      </c>
      <c r="H44" t="s">
        <v>4720</v>
      </c>
      <c r="I44" t="s">
        <v>4716</v>
      </c>
      <c r="J44" t="s">
        <v>4747</v>
      </c>
      <c r="K44" t="s">
        <v>4769</v>
      </c>
      <c r="L44" t="s">
        <v>4848</v>
      </c>
      <c r="M44">
        <v>5812.9</v>
      </c>
      <c r="N44" t="s">
        <v>4681</v>
      </c>
      <c r="O44" t="s">
        <v>4681</v>
      </c>
      <c r="P44" t="s">
        <v>4682</v>
      </c>
      <c r="Q44">
        <v>2</v>
      </c>
    </row>
    <row r="45" spans="1:17" x14ac:dyDescent="0.3">
      <c r="A45" t="s">
        <v>3272</v>
      </c>
      <c r="B45" t="s">
        <v>4849</v>
      </c>
      <c r="C45">
        <v>19.559999999999999</v>
      </c>
      <c r="D45">
        <v>11.96</v>
      </c>
      <c r="E45" t="s">
        <v>4716</v>
      </c>
      <c r="F45" t="s">
        <v>4716</v>
      </c>
      <c r="G45" t="s">
        <v>4716</v>
      </c>
      <c r="H45" t="s">
        <v>4774</v>
      </c>
      <c r="I45" t="s">
        <v>4716</v>
      </c>
      <c r="J45" t="s">
        <v>4744</v>
      </c>
      <c r="K45" t="s">
        <v>4775</v>
      </c>
      <c r="L45" t="s">
        <v>4850</v>
      </c>
      <c r="M45">
        <v>5990.17</v>
      </c>
      <c r="N45" t="s">
        <v>4681</v>
      </c>
      <c r="O45" t="s">
        <v>4681</v>
      </c>
      <c r="P45" t="s">
        <v>4682</v>
      </c>
      <c r="Q45">
        <v>17</v>
      </c>
    </row>
    <row r="46" spans="1:17" x14ac:dyDescent="0.3">
      <c r="A46" t="s">
        <v>3254</v>
      </c>
      <c r="B46" t="s">
        <v>4851</v>
      </c>
      <c r="C46">
        <v>16.850000000000001</v>
      </c>
      <c r="D46">
        <v>11.75</v>
      </c>
      <c r="E46" t="s">
        <v>4717</v>
      </c>
      <c r="F46" t="s">
        <v>4716</v>
      </c>
      <c r="G46" t="s">
        <v>4716</v>
      </c>
      <c r="H46" t="s">
        <v>4720</v>
      </c>
      <c r="I46" t="s">
        <v>4716</v>
      </c>
      <c r="J46" t="s">
        <v>4747</v>
      </c>
      <c r="K46" t="s">
        <v>4775</v>
      </c>
      <c r="L46" t="s">
        <v>4852</v>
      </c>
      <c r="M46">
        <v>6098.38</v>
      </c>
      <c r="N46" t="s">
        <v>4681</v>
      </c>
      <c r="O46" t="s">
        <v>4681</v>
      </c>
      <c r="P46" t="s">
        <v>4682</v>
      </c>
      <c r="Q46">
        <v>9</v>
      </c>
    </row>
    <row r="47" spans="1:17" x14ac:dyDescent="0.3">
      <c r="A47" t="s">
        <v>3206</v>
      </c>
      <c r="B47" t="s">
        <v>4853</v>
      </c>
      <c r="C47">
        <v>19.11</v>
      </c>
      <c r="D47">
        <v>4.3499999999999996</v>
      </c>
      <c r="E47" t="s">
        <v>4716</v>
      </c>
      <c r="F47" t="s">
        <v>4716</v>
      </c>
      <c r="G47" t="s">
        <v>4716</v>
      </c>
      <c r="H47" t="s">
        <v>4720</v>
      </c>
      <c r="I47" t="s">
        <v>4716</v>
      </c>
      <c r="J47" t="s">
        <v>4744</v>
      </c>
      <c r="K47" t="s">
        <v>4769</v>
      </c>
      <c r="L47" t="s">
        <v>4854</v>
      </c>
      <c r="M47">
        <v>6219.93</v>
      </c>
      <c r="N47" t="s">
        <v>4681</v>
      </c>
      <c r="O47" t="s">
        <v>4681</v>
      </c>
      <c r="P47" t="s">
        <v>4682</v>
      </c>
      <c r="Q47">
        <v>29</v>
      </c>
    </row>
    <row r="48" spans="1:17" x14ac:dyDescent="0.3">
      <c r="A48" t="s">
        <v>3198</v>
      </c>
      <c r="B48" t="s">
        <v>4855</v>
      </c>
      <c r="C48">
        <v>19.21</v>
      </c>
      <c r="D48">
        <v>5.52</v>
      </c>
      <c r="E48" t="s">
        <v>4716</v>
      </c>
      <c r="F48" t="s">
        <v>4716</v>
      </c>
      <c r="G48" t="s">
        <v>4716</v>
      </c>
      <c r="H48" t="s">
        <v>4720</v>
      </c>
      <c r="I48" t="s">
        <v>4716</v>
      </c>
      <c r="J48" t="s">
        <v>4744</v>
      </c>
      <c r="K48" t="s">
        <v>4769</v>
      </c>
      <c r="L48" t="s">
        <v>4856</v>
      </c>
      <c r="M48">
        <v>6253.85</v>
      </c>
      <c r="N48" t="s">
        <v>4681</v>
      </c>
      <c r="O48" t="s">
        <v>4681</v>
      </c>
      <c r="P48" t="s">
        <v>4682</v>
      </c>
      <c r="Q48">
        <v>11</v>
      </c>
    </row>
    <row r="49" spans="1:17" x14ac:dyDescent="0.3">
      <c r="A49" t="s">
        <v>3194</v>
      </c>
      <c r="B49" t="s">
        <v>4857</v>
      </c>
      <c r="C49">
        <v>17.7</v>
      </c>
      <c r="D49">
        <v>10.42</v>
      </c>
      <c r="E49" t="s">
        <v>4717</v>
      </c>
      <c r="F49" t="s">
        <v>4716</v>
      </c>
      <c r="G49" t="s">
        <v>4716</v>
      </c>
      <c r="H49" t="s">
        <v>4720</v>
      </c>
      <c r="I49" t="s">
        <v>4716</v>
      </c>
      <c r="J49" t="s">
        <v>4747</v>
      </c>
      <c r="K49" t="s">
        <v>4775</v>
      </c>
      <c r="L49" t="s">
        <v>4858</v>
      </c>
      <c r="M49">
        <v>6255.38</v>
      </c>
      <c r="N49" t="s">
        <v>4681</v>
      </c>
      <c r="O49" t="s">
        <v>4681</v>
      </c>
      <c r="P49" t="s">
        <v>4682</v>
      </c>
      <c r="Q49">
        <v>11</v>
      </c>
    </row>
    <row r="50" spans="1:17" x14ac:dyDescent="0.3">
      <c r="A50" t="s">
        <v>3118</v>
      </c>
      <c r="B50" t="s">
        <v>4859</v>
      </c>
      <c r="C50">
        <v>17.98</v>
      </c>
      <c r="D50">
        <v>6.57</v>
      </c>
      <c r="E50" t="s">
        <v>4717</v>
      </c>
      <c r="F50" t="s">
        <v>4716</v>
      </c>
      <c r="G50" t="s">
        <v>4716</v>
      </c>
      <c r="H50" t="s">
        <v>4720</v>
      </c>
      <c r="I50" t="s">
        <v>4716</v>
      </c>
      <c r="J50" t="s">
        <v>4747</v>
      </c>
      <c r="K50" t="s">
        <v>4775</v>
      </c>
      <c r="L50" t="s">
        <v>4860</v>
      </c>
      <c r="M50">
        <v>6481.67</v>
      </c>
      <c r="N50" t="s">
        <v>4681</v>
      </c>
      <c r="O50" t="s">
        <v>4681</v>
      </c>
      <c r="P50" t="s">
        <v>4682</v>
      </c>
      <c r="Q50">
        <v>1</v>
      </c>
    </row>
    <row r="51" spans="1:17" x14ac:dyDescent="0.3">
      <c r="A51" t="s">
        <v>3010</v>
      </c>
      <c r="B51" t="s">
        <v>4861</v>
      </c>
      <c r="C51">
        <v>18.75</v>
      </c>
      <c r="D51">
        <v>5.47</v>
      </c>
      <c r="E51" t="s">
        <v>4717</v>
      </c>
      <c r="F51" t="s">
        <v>4716</v>
      </c>
      <c r="G51" t="s">
        <v>4719</v>
      </c>
      <c r="H51" t="s">
        <v>4718</v>
      </c>
      <c r="I51" t="s">
        <v>4716</v>
      </c>
      <c r="J51" t="s">
        <v>4744</v>
      </c>
      <c r="K51" t="s">
        <v>4769</v>
      </c>
      <c r="L51" t="s">
        <v>4862</v>
      </c>
      <c r="M51">
        <v>6868.39</v>
      </c>
      <c r="N51" t="s">
        <v>4681</v>
      </c>
      <c r="O51" t="s">
        <v>4681</v>
      </c>
      <c r="P51" t="s">
        <v>4682</v>
      </c>
      <c r="Q51">
        <v>23</v>
      </c>
    </row>
    <row r="52" spans="1:17" x14ac:dyDescent="0.3">
      <c r="A52" t="s">
        <v>2906</v>
      </c>
      <c r="B52" t="s">
        <v>4863</v>
      </c>
      <c r="C52">
        <v>22.95</v>
      </c>
      <c r="D52">
        <v>10.53</v>
      </c>
      <c r="E52" t="s">
        <v>4716</v>
      </c>
      <c r="F52" t="s">
        <v>4716</v>
      </c>
      <c r="G52" t="s">
        <v>4716</v>
      </c>
      <c r="H52" t="s">
        <v>4720</v>
      </c>
      <c r="I52" t="s">
        <v>4716</v>
      </c>
      <c r="J52" t="s">
        <v>4744</v>
      </c>
      <c r="K52" t="s">
        <v>4775</v>
      </c>
      <c r="L52" t="s">
        <v>4864</v>
      </c>
      <c r="M52">
        <v>7265.58</v>
      </c>
      <c r="N52" t="s">
        <v>4681</v>
      </c>
      <c r="O52" t="s">
        <v>4681</v>
      </c>
      <c r="P52" t="s">
        <v>4682</v>
      </c>
      <c r="Q52">
        <v>25</v>
      </c>
    </row>
    <row r="53" spans="1:17" x14ac:dyDescent="0.3">
      <c r="A53" t="s">
        <v>2726</v>
      </c>
      <c r="B53" t="s">
        <v>4865</v>
      </c>
      <c r="C53">
        <v>22.72</v>
      </c>
      <c r="D53">
        <v>9.9600000000000009</v>
      </c>
      <c r="E53" t="s">
        <v>4717</v>
      </c>
      <c r="F53" t="s">
        <v>4716</v>
      </c>
      <c r="G53" t="s">
        <v>4716</v>
      </c>
      <c r="H53" t="s">
        <v>4720</v>
      </c>
      <c r="I53" t="s">
        <v>4716</v>
      </c>
      <c r="J53" t="s">
        <v>4744</v>
      </c>
      <c r="K53" t="s">
        <v>4775</v>
      </c>
      <c r="L53" t="s">
        <v>4866</v>
      </c>
      <c r="M53">
        <v>7958.13</v>
      </c>
      <c r="N53" t="s">
        <v>4681</v>
      </c>
      <c r="O53" t="s">
        <v>4681</v>
      </c>
      <c r="P53" t="s">
        <v>4682</v>
      </c>
      <c r="Q53">
        <v>19</v>
      </c>
    </row>
    <row r="54" spans="1:17" x14ac:dyDescent="0.3">
      <c r="A54" t="s">
        <v>2722</v>
      </c>
      <c r="B54" t="s">
        <v>4867</v>
      </c>
      <c r="C54">
        <v>24.3</v>
      </c>
      <c r="D54">
        <v>5.43</v>
      </c>
      <c r="E54" t="s">
        <v>4716</v>
      </c>
      <c r="F54" t="s">
        <v>4716</v>
      </c>
      <c r="G54" t="s">
        <v>4716</v>
      </c>
      <c r="H54" t="s">
        <v>4720</v>
      </c>
      <c r="I54" t="s">
        <v>4716</v>
      </c>
      <c r="J54" t="s">
        <v>4744</v>
      </c>
      <c r="K54" t="s">
        <v>4769</v>
      </c>
      <c r="L54" t="s">
        <v>4868</v>
      </c>
      <c r="M54">
        <v>7980.34</v>
      </c>
      <c r="N54" t="s">
        <v>4681</v>
      </c>
      <c r="O54" t="s">
        <v>4681</v>
      </c>
      <c r="P54" t="s">
        <v>4682</v>
      </c>
      <c r="Q54">
        <v>23</v>
      </c>
    </row>
    <row r="55" spans="1:17" x14ac:dyDescent="0.3">
      <c r="A55" t="s">
        <v>2676</v>
      </c>
      <c r="B55" t="s">
        <v>4783</v>
      </c>
      <c r="C55">
        <v>25.06</v>
      </c>
      <c r="D55">
        <v>10.53</v>
      </c>
      <c r="E55" t="s">
        <v>4716</v>
      </c>
      <c r="F55" t="s">
        <v>4716</v>
      </c>
      <c r="G55" t="s">
        <v>4716</v>
      </c>
      <c r="H55" t="s">
        <v>4720</v>
      </c>
      <c r="I55" t="s">
        <v>4716</v>
      </c>
      <c r="J55" t="s">
        <v>4746</v>
      </c>
      <c r="K55" t="s">
        <v>4775</v>
      </c>
      <c r="L55" t="s">
        <v>4869</v>
      </c>
      <c r="M55">
        <v>8112.59</v>
      </c>
      <c r="N55" t="s">
        <v>4681</v>
      </c>
      <c r="O55" t="s">
        <v>4681</v>
      </c>
      <c r="P55" t="s">
        <v>4682</v>
      </c>
      <c r="Q55">
        <v>11</v>
      </c>
    </row>
    <row r="56" spans="1:17" x14ac:dyDescent="0.3">
      <c r="A56" t="s">
        <v>2668</v>
      </c>
      <c r="B56" t="s">
        <v>4870</v>
      </c>
      <c r="C56">
        <v>36.85</v>
      </c>
      <c r="D56">
        <v>8.8000000000000007</v>
      </c>
      <c r="E56" t="s">
        <v>4716</v>
      </c>
      <c r="F56" t="s">
        <v>4716</v>
      </c>
      <c r="G56" t="s">
        <v>4716</v>
      </c>
      <c r="H56" t="s">
        <v>4720</v>
      </c>
      <c r="I56" t="s">
        <v>4716</v>
      </c>
      <c r="J56" t="s">
        <v>4745</v>
      </c>
      <c r="K56" t="s">
        <v>4775</v>
      </c>
      <c r="L56" t="s">
        <v>4871</v>
      </c>
      <c r="M56">
        <v>8125.78</v>
      </c>
      <c r="N56" t="s">
        <v>4681</v>
      </c>
      <c r="O56" t="s">
        <v>4681</v>
      </c>
      <c r="P56" t="s">
        <v>4682</v>
      </c>
      <c r="Q56">
        <v>3</v>
      </c>
    </row>
    <row r="57" spans="1:17" x14ac:dyDescent="0.3">
      <c r="A57" t="s">
        <v>2634</v>
      </c>
      <c r="B57" t="s">
        <v>4872</v>
      </c>
      <c r="C57">
        <v>31.13</v>
      </c>
      <c r="D57">
        <v>10.1</v>
      </c>
      <c r="E57" t="s">
        <v>4716</v>
      </c>
      <c r="F57" t="s">
        <v>4716</v>
      </c>
      <c r="G57" t="s">
        <v>4716</v>
      </c>
      <c r="H57" t="s">
        <v>4774</v>
      </c>
      <c r="I57" t="s">
        <v>4716</v>
      </c>
      <c r="J57" t="s">
        <v>4745</v>
      </c>
      <c r="K57" t="s">
        <v>4775</v>
      </c>
      <c r="L57" t="s">
        <v>4873</v>
      </c>
      <c r="M57">
        <v>8280.6200000000008</v>
      </c>
      <c r="N57" t="s">
        <v>4681</v>
      </c>
      <c r="O57" t="s">
        <v>4681</v>
      </c>
      <c r="P57" t="s">
        <v>4682</v>
      </c>
      <c r="Q57">
        <v>22</v>
      </c>
    </row>
    <row r="58" spans="1:17" x14ac:dyDescent="0.3">
      <c r="A58" t="s">
        <v>2380</v>
      </c>
      <c r="B58" t="s">
        <v>4874</v>
      </c>
      <c r="C58">
        <v>29.48</v>
      </c>
      <c r="D58">
        <v>5.63</v>
      </c>
      <c r="E58" t="s">
        <v>4717</v>
      </c>
      <c r="F58" t="s">
        <v>4716</v>
      </c>
      <c r="G58" t="s">
        <v>4719</v>
      </c>
      <c r="H58" t="s">
        <v>4718</v>
      </c>
      <c r="I58" t="s">
        <v>4716</v>
      </c>
      <c r="J58" t="s">
        <v>4746</v>
      </c>
      <c r="K58" t="s">
        <v>4769</v>
      </c>
      <c r="L58" t="s">
        <v>4875</v>
      </c>
      <c r="M58">
        <v>9487.64</v>
      </c>
      <c r="N58" t="s">
        <v>4681</v>
      </c>
      <c r="O58" t="s">
        <v>4681</v>
      </c>
      <c r="P58" t="s">
        <v>4682</v>
      </c>
      <c r="Q58">
        <v>4</v>
      </c>
    </row>
    <row r="59" spans="1:17" x14ac:dyDescent="0.3">
      <c r="A59" t="s">
        <v>1460</v>
      </c>
      <c r="B59" t="s">
        <v>4876</v>
      </c>
      <c r="C59">
        <v>36.85</v>
      </c>
      <c r="D59">
        <v>6.21</v>
      </c>
      <c r="E59" t="s">
        <v>4717</v>
      </c>
      <c r="F59" t="s">
        <v>4716</v>
      </c>
      <c r="G59" t="s">
        <v>4716</v>
      </c>
      <c r="H59" t="s">
        <v>4720</v>
      </c>
      <c r="I59" t="s">
        <v>4716</v>
      </c>
      <c r="J59" t="s">
        <v>4745</v>
      </c>
      <c r="K59" t="s">
        <v>4766</v>
      </c>
      <c r="L59" t="s">
        <v>4877</v>
      </c>
      <c r="M59">
        <v>13887.97</v>
      </c>
      <c r="N59" t="s">
        <v>4681</v>
      </c>
      <c r="O59" t="s">
        <v>4681</v>
      </c>
      <c r="P59" t="s">
        <v>4682</v>
      </c>
      <c r="Q59">
        <v>7</v>
      </c>
    </row>
    <row r="60" spans="1:17" x14ac:dyDescent="0.3">
      <c r="A60" t="s">
        <v>888</v>
      </c>
      <c r="B60" t="s">
        <v>5469</v>
      </c>
      <c r="C60">
        <v>27.83</v>
      </c>
      <c r="D60">
        <v>9.1999999999999993</v>
      </c>
      <c r="E60" t="s">
        <v>4717</v>
      </c>
      <c r="F60" t="s">
        <v>4716</v>
      </c>
      <c r="G60" t="s">
        <v>4716</v>
      </c>
      <c r="H60" t="s">
        <v>4718</v>
      </c>
      <c r="I60" t="s">
        <v>4717</v>
      </c>
      <c r="J60" t="s">
        <v>4746</v>
      </c>
      <c r="K60" t="s">
        <v>4775</v>
      </c>
      <c r="L60" t="s">
        <v>6531</v>
      </c>
      <c r="M60">
        <v>23065.42</v>
      </c>
      <c r="N60" t="s">
        <v>4681</v>
      </c>
      <c r="O60" t="s">
        <v>4681</v>
      </c>
      <c r="P60" t="s">
        <v>4682</v>
      </c>
      <c r="Q60">
        <v>9</v>
      </c>
    </row>
    <row r="61" spans="1:17" x14ac:dyDescent="0.3">
      <c r="A61" t="s">
        <v>848</v>
      </c>
      <c r="B61" t="s">
        <v>4878</v>
      </c>
      <c r="C61">
        <v>25.08</v>
      </c>
      <c r="D61">
        <v>9.52</v>
      </c>
      <c r="E61" t="s">
        <v>4717</v>
      </c>
      <c r="F61" t="s">
        <v>4716</v>
      </c>
      <c r="G61" t="s">
        <v>4716</v>
      </c>
      <c r="H61" t="s">
        <v>4720</v>
      </c>
      <c r="I61" t="s">
        <v>4716</v>
      </c>
      <c r="J61" t="s">
        <v>4746</v>
      </c>
      <c r="K61" t="s">
        <v>4775</v>
      </c>
      <c r="L61" t="s">
        <v>4879</v>
      </c>
      <c r="M61">
        <v>24513.09</v>
      </c>
      <c r="N61" t="s">
        <v>4681</v>
      </c>
      <c r="O61" t="s">
        <v>4681</v>
      </c>
      <c r="P61" t="s">
        <v>4682</v>
      </c>
      <c r="Q61">
        <v>21</v>
      </c>
    </row>
    <row r="62" spans="1:17" x14ac:dyDescent="0.3">
      <c r="A62" t="s">
        <v>820</v>
      </c>
      <c r="B62" t="s">
        <v>4880</v>
      </c>
      <c r="C62">
        <v>23.21</v>
      </c>
      <c r="D62">
        <v>6.03</v>
      </c>
      <c r="E62" t="s">
        <v>4716</v>
      </c>
      <c r="F62" t="s">
        <v>4716</v>
      </c>
      <c r="G62" t="s">
        <v>4716</v>
      </c>
      <c r="H62" t="s">
        <v>4718</v>
      </c>
      <c r="I62" t="s">
        <v>4716</v>
      </c>
      <c r="J62" t="s">
        <v>4744</v>
      </c>
      <c r="K62" t="s">
        <v>4766</v>
      </c>
      <c r="L62" t="s">
        <v>4881</v>
      </c>
      <c r="M62">
        <v>25081.77</v>
      </c>
      <c r="N62" t="s">
        <v>4681</v>
      </c>
      <c r="O62" t="s">
        <v>4681</v>
      </c>
      <c r="P62" t="s">
        <v>4682</v>
      </c>
      <c r="Q62">
        <v>14</v>
      </c>
    </row>
    <row r="63" spans="1:17" x14ac:dyDescent="0.3">
      <c r="A63" t="s">
        <v>768</v>
      </c>
      <c r="B63" t="s">
        <v>5859</v>
      </c>
      <c r="C63">
        <v>22.99</v>
      </c>
      <c r="D63">
        <v>10.46</v>
      </c>
      <c r="E63" t="s">
        <v>4716</v>
      </c>
      <c r="F63" t="s">
        <v>4716</v>
      </c>
      <c r="G63" t="s">
        <v>4716</v>
      </c>
      <c r="H63" t="s">
        <v>4721</v>
      </c>
      <c r="I63" t="s">
        <v>4717</v>
      </c>
      <c r="J63" t="s">
        <v>4744</v>
      </c>
      <c r="K63" t="s">
        <v>4775</v>
      </c>
      <c r="L63" t="s">
        <v>6532</v>
      </c>
      <c r="M63">
        <v>27037.91</v>
      </c>
      <c r="N63" t="s">
        <v>4681</v>
      </c>
      <c r="O63" t="s">
        <v>4681</v>
      </c>
      <c r="P63" t="s">
        <v>4682</v>
      </c>
      <c r="Q63">
        <v>30</v>
      </c>
    </row>
    <row r="64" spans="1:17" x14ac:dyDescent="0.3">
      <c r="A64" t="s">
        <v>762</v>
      </c>
      <c r="B64" t="s">
        <v>4882</v>
      </c>
      <c r="C64">
        <v>24.86</v>
      </c>
      <c r="D64">
        <v>8.92</v>
      </c>
      <c r="E64" t="s">
        <v>4717</v>
      </c>
      <c r="F64" t="s">
        <v>4716</v>
      </c>
      <c r="G64" t="s">
        <v>4716</v>
      </c>
      <c r="H64" t="s">
        <v>4720</v>
      </c>
      <c r="I64" t="s">
        <v>4716</v>
      </c>
      <c r="J64" t="s">
        <v>4744</v>
      </c>
      <c r="K64" t="s">
        <v>4775</v>
      </c>
      <c r="L64" t="s">
        <v>4883</v>
      </c>
      <c r="M64">
        <v>27117.99</v>
      </c>
      <c r="N64" t="s">
        <v>4681</v>
      </c>
      <c r="O64" t="s">
        <v>4681</v>
      </c>
      <c r="P64" t="s">
        <v>4682</v>
      </c>
      <c r="Q64">
        <v>2</v>
      </c>
    </row>
    <row r="65" spans="1:17" x14ac:dyDescent="0.3">
      <c r="A65" t="s">
        <v>754</v>
      </c>
      <c r="B65" t="s">
        <v>4884</v>
      </c>
      <c r="C65">
        <v>31.35</v>
      </c>
      <c r="D65">
        <v>4.33</v>
      </c>
      <c r="E65" t="s">
        <v>4717</v>
      </c>
      <c r="F65" t="s">
        <v>4716</v>
      </c>
      <c r="G65" t="s">
        <v>4719</v>
      </c>
      <c r="H65" t="s">
        <v>4718</v>
      </c>
      <c r="I65" t="s">
        <v>4716</v>
      </c>
      <c r="J65" t="s">
        <v>4745</v>
      </c>
      <c r="K65" t="s">
        <v>4769</v>
      </c>
      <c r="L65" t="s">
        <v>4885</v>
      </c>
      <c r="M65">
        <v>27346.04</v>
      </c>
      <c r="N65" t="s">
        <v>4681</v>
      </c>
      <c r="O65" t="s">
        <v>4681</v>
      </c>
      <c r="P65" t="s">
        <v>4682</v>
      </c>
      <c r="Q65">
        <v>16</v>
      </c>
    </row>
    <row r="66" spans="1:17" x14ac:dyDescent="0.3">
      <c r="A66" t="s">
        <v>398</v>
      </c>
      <c r="B66" t="s">
        <v>6533</v>
      </c>
      <c r="C66">
        <v>36.85</v>
      </c>
      <c r="D66">
        <v>5.88</v>
      </c>
      <c r="E66" t="s">
        <v>4716</v>
      </c>
      <c r="F66" t="s">
        <v>4717</v>
      </c>
      <c r="G66" t="s">
        <v>4716</v>
      </c>
      <c r="H66" t="s">
        <v>4718</v>
      </c>
      <c r="I66" t="s">
        <v>4717</v>
      </c>
      <c r="J66" t="s">
        <v>4745</v>
      </c>
      <c r="K66" t="s">
        <v>4766</v>
      </c>
      <c r="L66" t="s">
        <v>6534</v>
      </c>
      <c r="M66">
        <v>36149.480000000003</v>
      </c>
      <c r="N66" t="s">
        <v>4681</v>
      </c>
      <c r="O66" t="s">
        <v>4681</v>
      </c>
      <c r="P66" t="s">
        <v>4682</v>
      </c>
      <c r="Q66">
        <v>30</v>
      </c>
    </row>
    <row r="67" spans="1:17" x14ac:dyDescent="0.3">
      <c r="A67" t="s">
        <v>342</v>
      </c>
      <c r="B67" t="s">
        <v>4781</v>
      </c>
      <c r="C67">
        <v>36.08</v>
      </c>
      <c r="D67">
        <v>6.1</v>
      </c>
      <c r="E67" t="s">
        <v>4717</v>
      </c>
      <c r="F67" t="s">
        <v>4716</v>
      </c>
      <c r="G67" t="s">
        <v>4716</v>
      </c>
      <c r="H67" t="s">
        <v>4718</v>
      </c>
      <c r="I67" t="s">
        <v>4717</v>
      </c>
      <c r="J67" t="s">
        <v>4745</v>
      </c>
      <c r="K67" t="s">
        <v>4766</v>
      </c>
      <c r="L67" t="s">
        <v>6535</v>
      </c>
      <c r="M67">
        <v>37133.9</v>
      </c>
      <c r="N67" t="s">
        <v>4681</v>
      </c>
      <c r="O67" t="s">
        <v>4681</v>
      </c>
      <c r="P67" t="s">
        <v>4682</v>
      </c>
      <c r="Q67">
        <v>30</v>
      </c>
    </row>
    <row r="68" spans="1:17" x14ac:dyDescent="0.3">
      <c r="A68" t="s">
        <v>274</v>
      </c>
      <c r="B68" t="s">
        <v>6536</v>
      </c>
      <c r="C68">
        <v>42.24</v>
      </c>
      <c r="D68">
        <v>5.55</v>
      </c>
      <c r="E68" t="s">
        <v>4716</v>
      </c>
      <c r="F68" t="s">
        <v>4717</v>
      </c>
      <c r="G68" t="s">
        <v>4716</v>
      </c>
      <c r="H68" t="s">
        <v>4718</v>
      </c>
      <c r="I68" t="s">
        <v>4717</v>
      </c>
      <c r="J68" t="s">
        <v>4745</v>
      </c>
      <c r="K68" t="s">
        <v>4769</v>
      </c>
      <c r="L68" t="s">
        <v>4945</v>
      </c>
      <c r="M68">
        <v>38792.69</v>
      </c>
      <c r="N68" t="s">
        <v>4681</v>
      </c>
      <c r="O68" t="s">
        <v>4681</v>
      </c>
      <c r="P68" t="s">
        <v>4682</v>
      </c>
      <c r="Q68">
        <v>5</v>
      </c>
    </row>
    <row r="69" spans="1:17" x14ac:dyDescent="0.3">
      <c r="A69" t="s">
        <v>86</v>
      </c>
      <c r="B69" t="s">
        <v>5061</v>
      </c>
      <c r="C69">
        <v>38.06</v>
      </c>
      <c r="D69">
        <v>6.98</v>
      </c>
      <c r="E69" t="s">
        <v>4716</v>
      </c>
      <c r="F69" t="s">
        <v>4716</v>
      </c>
      <c r="G69" t="s">
        <v>4716</v>
      </c>
      <c r="H69" t="s">
        <v>4774</v>
      </c>
      <c r="I69" t="s">
        <v>4717</v>
      </c>
      <c r="J69" t="s">
        <v>4745</v>
      </c>
      <c r="K69" t="s">
        <v>4775</v>
      </c>
      <c r="L69" t="s">
        <v>6537</v>
      </c>
      <c r="M69">
        <v>44400.41</v>
      </c>
      <c r="N69" t="s">
        <v>4681</v>
      </c>
      <c r="O69" t="s">
        <v>4681</v>
      </c>
      <c r="P69" t="s">
        <v>4682</v>
      </c>
      <c r="Q69">
        <v>29</v>
      </c>
    </row>
    <row r="70" spans="1:17" x14ac:dyDescent="0.3">
      <c r="A70" t="s">
        <v>76</v>
      </c>
      <c r="B70" t="s">
        <v>6538</v>
      </c>
      <c r="C70">
        <v>32.450000000000003</v>
      </c>
      <c r="D70">
        <v>11.91</v>
      </c>
      <c r="E70" t="s">
        <v>4716</v>
      </c>
      <c r="F70" t="s">
        <v>4716</v>
      </c>
      <c r="G70" t="s">
        <v>4716</v>
      </c>
      <c r="H70" t="s">
        <v>4774</v>
      </c>
      <c r="I70" t="s">
        <v>4717</v>
      </c>
      <c r="J70" t="s">
        <v>4745</v>
      </c>
      <c r="K70" t="s">
        <v>4775</v>
      </c>
      <c r="L70" t="s">
        <v>6539</v>
      </c>
      <c r="M70">
        <v>45008.959999999999</v>
      </c>
      <c r="N70" t="s">
        <v>4681</v>
      </c>
      <c r="O70" t="s">
        <v>4681</v>
      </c>
      <c r="P70" t="s">
        <v>4682</v>
      </c>
      <c r="Q70">
        <v>17</v>
      </c>
    </row>
    <row r="71" spans="1:17" x14ac:dyDescent="0.3">
      <c r="A71" t="s">
        <v>4670</v>
      </c>
      <c r="B71" t="s">
        <v>4886</v>
      </c>
      <c r="C71">
        <v>17.579999999999998</v>
      </c>
      <c r="D71">
        <v>4.51</v>
      </c>
      <c r="E71" t="s">
        <v>4716</v>
      </c>
      <c r="F71" t="s">
        <v>4716</v>
      </c>
      <c r="G71" t="s">
        <v>4716</v>
      </c>
      <c r="H71" t="s">
        <v>4718</v>
      </c>
      <c r="I71" t="s">
        <v>4716</v>
      </c>
      <c r="J71" t="s">
        <v>4747</v>
      </c>
      <c r="K71" t="s">
        <v>4769</v>
      </c>
      <c r="L71" t="s">
        <v>4887</v>
      </c>
      <c r="M71">
        <v>563.84</v>
      </c>
      <c r="N71" t="s">
        <v>4681</v>
      </c>
      <c r="O71" t="s">
        <v>4689</v>
      </c>
      <c r="P71" t="s">
        <v>4682</v>
      </c>
      <c r="Q71">
        <v>9</v>
      </c>
    </row>
    <row r="72" spans="1:17" x14ac:dyDescent="0.3">
      <c r="A72" t="s">
        <v>4668</v>
      </c>
      <c r="B72" t="s">
        <v>4888</v>
      </c>
      <c r="C72">
        <v>17.600000000000001</v>
      </c>
      <c r="D72">
        <v>4.3899999999999997</v>
      </c>
      <c r="E72" t="s">
        <v>4716</v>
      </c>
      <c r="F72" t="s">
        <v>4716</v>
      </c>
      <c r="G72" t="s">
        <v>4716</v>
      </c>
      <c r="H72" t="s">
        <v>4718</v>
      </c>
      <c r="I72" t="s">
        <v>4716</v>
      </c>
      <c r="J72" t="s">
        <v>4747</v>
      </c>
      <c r="K72" t="s">
        <v>4769</v>
      </c>
      <c r="L72" t="s">
        <v>4889</v>
      </c>
      <c r="M72">
        <v>570.62</v>
      </c>
      <c r="N72" t="s">
        <v>4681</v>
      </c>
      <c r="O72" t="s">
        <v>4690</v>
      </c>
      <c r="P72" t="s">
        <v>4682</v>
      </c>
      <c r="Q72">
        <v>30</v>
      </c>
    </row>
    <row r="73" spans="1:17" x14ac:dyDescent="0.3">
      <c r="A73" t="s">
        <v>4666</v>
      </c>
      <c r="B73" t="s">
        <v>4890</v>
      </c>
      <c r="C73">
        <v>16.47</v>
      </c>
      <c r="D73">
        <v>6.35</v>
      </c>
      <c r="E73" t="s">
        <v>4716</v>
      </c>
      <c r="F73" t="s">
        <v>4716</v>
      </c>
      <c r="G73" t="s">
        <v>4719</v>
      </c>
      <c r="H73" t="s">
        <v>4718</v>
      </c>
      <c r="I73" t="s">
        <v>4716</v>
      </c>
      <c r="J73" t="s">
        <v>4747</v>
      </c>
      <c r="K73" t="s">
        <v>4766</v>
      </c>
      <c r="L73" t="s">
        <v>4891</v>
      </c>
      <c r="M73">
        <v>600</v>
      </c>
      <c r="N73" t="s">
        <v>4681</v>
      </c>
      <c r="O73" t="s">
        <v>4690</v>
      </c>
      <c r="P73" t="s">
        <v>4682</v>
      </c>
      <c r="Q73">
        <v>30</v>
      </c>
    </row>
    <row r="74" spans="1:17" x14ac:dyDescent="0.3">
      <c r="A74" t="s">
        <v>4564</v>
      </c>
      <c r="B74" t="s">
        <v>4892</v>
      </c>
      <c r="C74">
        <v>20.46</v>
      </c>
      <c r="D74">
        <v>4.0199999999999996</v>
      </c>
      <c r="E74" t="s">
        <v>4716</v>
      </c>
      <c r="F74" t="s">
        <v>4716</v>
      </c>
      <c r="G74" t="s">
        <v>4716</v>
      </c>
      <c r="H74" t="s">
        <v>4774</v>
      </c>
      <c r="I74" t="s">
        <v>4716</v>
      </c>
      <c r="J74" t="s">
        <v>4744</v>
      </c>
      <c r="K74" t="s">
        <v>4769</v>
      </c>
      <c r="L74" t="s">
        <v>4893</v>
      </c>
      <c r="M74">
        <v>1158.32</v>
      </c>
      <c r="N74" t="s">
        <v>4681</v>
      </c>
      <c r="O74" t="s">
        <v>4690</v>
      </c>
      <c r="P74" t="s">
        <v>4682</v>
      </c>
      <c r="Q74">
        <v>26</v>
      </c>
    </row>
    <row r="75" spans="1:17" x14ac:dyDescent="0.3">
      <c r="A75" t="s">
        <v>4562</v>
      </c>
      <c r="B75" t="s">
        <v>4894</v>
      </c>
      <c r="C75">
        <v>53.13</v>
      </c>
      <c r="D75">
        <v>4.4400000000000004</v>
      </c>
      <c r="E75" t="s">
        <v>4716</v>
      </c>
      <c r="F75" t="s">
        <v>4717</v>
      </c>
      <c r="G75" t="s">
        <v>4716</v>
      </c>
      <c r="H75" t="s">
        <v>4718</v>
      </c>
      <c r="I75" t="s">
        <v>4716</v>
      </c>
      <c r="J75" t="s">
        <v>4745</v>
      </c>
      <c r="K75" t="s">
        <v>4769</v>
      </c>
      <c r="L75" t="s">
        <v>4895</v>
      </c>
      <c r="M75">
        <v>1163.46</v>
      </c>
      <c r="N75" t="s">
        <v>4681</v>
      </c>
      <c r="O75" t="s">
        <v>4689</v>
      </c>
      <c r="P75" t="s">
        <v>4682</v>
      </c>
      <c r="Q75">
        <v>11</v>
      </c>
    </row>
    <row r="76" spans="1:17" x14ac:dyDescent="0.3">
      <c r="A76" t="s">
        <v>4558</v>
      </c>
      <c r="B76" t="s">
        <v>4896</v>
      </c>
      <c r="C76">
        <v>19.32</v>
      </c>
      <c r="D76">
        <v>4.96</v>
      </c>
      <c r="E76" t="s">
        <v>4717</v>
      </c>
      <c r="F76" t="s">
        <v>4716</v>
      </c>
      <c r="G76" t="s">
        <v>4716</v>
      </c>
      <c r="H76" t="s">
        <v>4774</v>
      </c>
      <c r="I76" t="s">
        <v>4716</v>
      </c>
      <c r="J76" t="s">
        <v>4744</v>
      </c>
      <c r="K76" t="s">
        <v>4769</v>
      </c>
      <c r="L76" t="s">
        <v>4897</v>
      </c>
      <c r="M76">
        <v>1167</v>
      </c>
      <c r="N76" t="s">
        <v>4681</v>
      </c>
      <c r="O76" t="s">
        <v>4690</v>
      </c>
      <c r="P76" t="s">
        <v>4682</v>
      </c>
      <c r="Q76">
        <v>12</v>
      </c>
    </row>
    <row r="77" spans="1:17" x14ac:dyDescent="0.3">
      <c r="A77" t="s">
        <v>4556</v>
      </c>
      <c r="B77" t="s">
        <v>4898</v>
      </c>
      <c r="C77">
        <v>17.41</v>
      </c>
      <c r="D77">
        <v>5.13</v>
      </c>
      <c r="E77" t="s">
        <v>4717</v>
      </c>
      <c r="F77" t="s">
        <v>4716</v>
      </c>
      <c r="G77" t="s">
        <v>4716</v>
      </c>
      <c r="H77" t="s">
        <v>4774</v>
      </c>
      <c r="I77" t="s">
        <v>4716</v>
      </c>
      <c r="J77" t="s">
        <v>4747</v>
      </c>
      <c r="K77" t="s">
        <v>4769</v>
      </c>
      <c r="L77" t="s">
        <v>4899</v>
      </c>
      <c r="M77">
        <v>1178</v>
      </c>
      <c r="N77" t="s">
        <v>4681</v>
      </c>
      <c r="O77" t="s">
        <v>4689</v>
      </c>
      <c r="P77" t="s">
        <v>4682</v>
      </c>
      <c r="Q77">
        <v>11</v>
      </c>
    </row>
    <row r="78" spans="1:17" x14ac:dyDescent="0.3">
      <c r="A78" t="s">
        <v>4552</v>
      </c>
      <c r="B78" t="s">
        <v>4900</v>
      </c>
      <c r="C78">
        <v>22.76</v>
      </c>
      <c r="D78">
        <v>9.44</v>
      </c>
      <c r="E78" t="s">
        <v>4716</v>
      </c>
      <c r="F78" t="s">
        <v>4716</v>
      </c>
      <c r="G78" t="s">
        <v>4716</v>
      </c>
      <c r="H78" t="s">
        <v>4774</v>
      </c>
      <c r="I78" t="s">
        <v>4716</v>
      </c>
      <c r="J78" t="s">
        <v>4744</v>
      </c>
      <c r="K78" t="s">
        <v>4775</v>
      </c>
      <c r="L78" t="s">
        <v>4901</v>
      </c>
      <c r="M78">
        <v>1191</v>
      </c>
      <c r="N78" t="s">
        <v>4681</v>
      </c>
      <c r="O78" t="s">
        <v>4690</v>
      </c>
      <c r="P78" t="s">
        <v>4682</v>
      </c>
      <c r="Q78">
        <v>26</v>
      </c>
    </row>
    <row r="79" spans="1:17" x14ac:dyDescent="0.3">
      <c r="A79" t="s">
        <v>4548</v>
      </c>
      <c r="B79" t="s">
        <v>4902</v>
      </c>
      <c r="C79">
        <v>19.07</v>
      </c>
      <c r="D79">
        <v>5.45</v>
      </c>
      <c r="E79" t="s">
        <v>4716</v>
      </c>
      <c r="F79" t="s">
        <v>4716</v>
      </c>
      <c r="G79" t="s">
        <v>4716</v>
      </c>
      <c r="H79" t="s">
        <v>4718</v>
      </c>
      <c r="I79" t="s">
        <v>4716</v>
      </c>
      <c r="J79" t="s">
        <v>4744</v>
      </c>
      <c r="K79" t="s">
        <v>4769</v>
      </c>
      <c r="L79" t="s">
        <v>4903</v>
      </c>
      <c r="M79">
        <v>1200.55</v>
      </c>
      <c r="N79" t="s">
        <v>4681</v>
      </c>
      <c r="O79" t="s">
        <v>4689</v>
      </c>
      <c r="P79" t="s">
        <v>4682</v>
      </c>
      <c r="Q79">
        <v>6</v>
      </c>
    </row>
    <row r="80" spans="1:17" x14ac:dyDescent="0.3">
      <c r="A80" t="s">
        <v>4546</v>
      </c>
      <c r="B80" t="s">
        <v>4904</v>
      </c>
      <c r="C80">
        <v>17.12</v>
      </c>
      <c r="D80">
        <v>4.5199999999999996</v>
      </c>
      <c r="E80" t="s">
        <v>4716</v>
      </c>
      <c r="F80" t="s">
        <v>4717</v>
      </c>
      <c r="G80" t="s">
        <v>4716</v>
      </c>
      <c r="H80" t="s">
        <v>4718</v>
      </c>
      <c r="I80" t="s">
        <v>4716</v>
      </c>
      <c r="J80" t="s">
        <v>4747</v>
      </c>
      <c r="K80" t="s">
        <v>4769</v>
      </c>
      <c r="L80" t="s">
        <v>4905</v>
      </c>
      <c r="M80">
        <v>1210</v>
      </c>
      <c r="N80" t="s">
        <v>4681</v>
      </c>
      <c r="O80" t="s">
        <v>4690</v>
      </c>
      <c r="P80" t="s">
        <v>4682</v>
      </c>
      <c r="Q80">
        <v>2</v>
      </c>
    </row>
    <row r="81" spans="1:17" x14ac:dyDescent="0.3">
      <c r="A81" t="s">
        <v>4542</v>
      </c>
      <c r="B81" t="s">
        <v>4906</v>
      </c>
      <c r="C81">
        <v>19.3</v>
      </c>
      <c r="D81">
        <v>4.7</v>
      </c>
      <c r="E81" t="s">
        <v>4716</v>
      </c>
      <c r="F81" t="s">
        <v>4717</v>
      </c>
      <c r="G81" t="s">
        <v>4716</v>
      </c>
      <c r="H81" t="s">
        <v>4718</v>
      </c>
      <c r="I81" t="s">
        <v>4716</v>
      </c>
      <c r="J81" t="s">
        <v>4744</v>
      </c>
      <c r="K81" t="s">
        <v>4769</v>
      </c>
      <c r="L81" t="s">
        <v>4907</v>
      </c>
      <c r="M81">
        <v>1224</v>
      </c>
      <c r="N81" t="s">
        <v>4681</v>
      </c>
      <c r="O81" t="s">
        <v>4690</v>
      </c>
      <c r="P81" t="s">
        <v>4682</v>
      </c>
      <c r="Q81">
        <v>9</v>
      </c>
    </row>
    <row r="82" spans="1:17" x14ac:dyDescent="0.3">
      <c r="A82" t="s">
        <v>4538</v>
      </c>
      <c r="B82" t="s">
        <v>4908</v>
      </c>
      <c r="C82">
        <v>19.7</v>
      </c>
      <c r="D82">
        <v>5.51</v>
      </c>
      <c r="E82" t="s">
        <v>4716</v>
      </c>
      <c r="F82" t="s">
        <v>4716</v>
      </c>
      <c r="G82" t="s">
        <v>4716</v>
      </c>
      <c r="H82" t="s">
        <v>4718</v>
      </c>
      <c r="I82" t="s">
        <v>4716</v>
      </c>
      <c r="J82" t="s">
        <v>4744</v>
      </c>
      <c r="K82" t="s">
        <v>4769</v>
      </c>
      <c r="L82" t="s">
        <v>4909</v>
      </c>
      <c r="M82">
        <v>1234</v>
      </c>
      <c r="N82" t="s">
        <v>4681</v>
      </c>
      <c r="O82" t="s">
        <v>4690</v>
      </c>
      <c r="P82" t="s">
        <v>4682</v>
      </c>
      <c r="Q82">
        <v>13</v>
      </c>
    </row>
    <row r="83" spans="1:17" x14ac:dyDescent="0.3">
      <c r="A83" t="s">
        <v>4510</v>
      </c>
      <c r="B83" t="s">
        <v>4910</v>
      </c>
      <c r="C83">
        <v>20.72</v>
      </c>
      <c r="D83">
        <v>9.4600000000000009</v>
      </c>
      <c r="E83" t="s">
        <v>4716</v>
      </c>
      <c r="F83" t="s">
        <v>4716</v>
      </c>
      <c r="G83" t="s">
        <v>4716</v>
      </c>
      <c r="H83" t="s">
        <v>4774</v>
      </c>
      <c r="I83" t="s">
        <v>4716</v>
      </c>
      <c r="J83" t="s">
        <v>4744</v>
      </c>
      <c r="K83" t="s">
        <v>4775</v>
      </c>
      <c r="L83" t="s">
        <v>4911</v>
      </c>
      <c r="M83">
        <v>1267</v>
      </c>
      <c r="N83" t="s">
        <v>4681</v>
      </c>
      <c r="O83" t="s">
        <v>4690</v>
      </c>
      <c r="P83" t="s">
        <v>4682</v>
      </c>
      <c r="Q83">
        <v>4</v>
      </c>
    </row>
    <row r="84" spans="1:17" x14ac:dyDescent="0.3">
      <c r="A84" t="s">
        <v>4506</v>
      </c>
      <c r="B84" t="s">
        <v>4912</v>
      </c>
      <c r="C84">
        <v>19.43</v>
      </c>
      <c r="D84">
        <v>5.85</v>
      </c>
      <c r="E84" t="s">
        <v>4716</v>
      </c>
      <c r="F84" t="s">
        <v>4717</v>
      </c>
      <c r="G84" t="s">
        <v>4716</v>
      </c>
      <c r="H84" t="s">
        <v>4718</v>
      </c>
      <c r="I84" t="s">
        <v>4716</v>
      </c>
      <c r="J84" t="s">
        <v>4744</v>
      </c>
      <c r="K84" t="s">
        <v>4766</v>
      </c>
      <c r="L84" t="s">
        <v>4913</v>
      </c>
      <c r="M84">
        <v>1283</v>
      </c>
      <c r="N84" t="s">
        <v>4681</v>
      </c>
      <c r="O84" t="s">
        <v>4690</v>
      </c>
      <c r="P84" t="s">
        <v>4682</v>
      </c>
      <c r="Q84">
        <v>30</v>
      </c>
    </row>
    <row r="85" spans="1:17" x14ac:dyDescent="0.3">
      <c r="A85" t="s">
        <v>4504</v>
      </c>
      <c r="B85" t="s">
        <v>4914</v>
      </c>
      <c r="C85">
        <v>24.09</v>
      </c>
      <c r="D85">
        <v>4.0999999999999996</v>
      </c>
      <c r="E85" t="s">
        <v>4716</v>
      </c>
      <c r="F85" t="s">
        <v>4717</v>
      </c>
      <c r="G85" t="s">
        <v>4716</v>
      </c>
      <c r="H85" t="s">
        <v>4718</v>
      </c>
      <c r="I85" t="s">
        <v>4716</v>
      </c>
      <c r="J85" t="s">
        <v>4744</v>
      </c>
      <c r="K85" t="s">
        <v>4769</v>
      </c>
      <c r="L85" t="s">
        <v>4915</v>
      </c>
      <c r="M85">
        <v>1285</v>
      </c>
      <c r="N85" t="s">
        <v>4681</v>
      </c>
      <c r="O85" t="s">
        <v>4689</v>
      </c>
      <c r="P85" t="s">
        <v>4682</v>
      </c>
      <c r="Q85">
        <v>28</v>
      </c>
    </row>
    <row r="86" spans="1:17" x14ac:dyDescent="0.3">
      <c r="A86" t="s">
        <v>4490</v>
      </c>
      <c r="B86" t="s">
        <v>4916</v>
      </c>
      <c r="C86">
        <v>24.75</v>
      </c>
      <c r="D86">
        <v>4.83</v>
      </c>
      <c r="E86" t="s">
        <v>4716</v>
      </c>
      <c r="F86" t="s">
        <v>4716</v>
      </c>
      <c r="G86" t="s">
        <v>4716</v>
      </c>
      <c r="H86" t="s">
        <v>4774</v>
      </c>
      <c r="I86" t="s">
        <v>4716</v>
      </c>
      <c r="J86" t="s">
        <v>4744</v>
      </c>
      <c r="K86" t="s">
        <v>4769</v>
      </c>
      <c r="L86" t="s">
        <v>4917</v>
      </c>
      <c r="M86">
        <v>1329.17</v>
      </c>
      <c r="N86" t="s">
        <v>4681</v>
      </c>
      <c r="O86" t="s">
        <v>4689</v>
      </c>
      <c r="P86" t="s">
        <v>4682</v>
      </c>
      <c r="Q86">
        <v>14</v>
      </c>
    </row>
    <row r="87" spans="1:17" x14ac:dyDescent="0.3">
      <c r="A87" t="s">
        <v>4488</v>
      </c>
      <c r="B87" t="s">
        <v>4918</v>
      </c>
      <c r="C87">
        <v>24.39</v>
      </c>
      <c r="D87">
        <v>6.24</v>
      </c>
      <c r="E87" t="s">
        <v>4716</v>
      </c>
      <c r="F87" t="s">
        <v>4716</v>
      </c>
      <c r="G87" t="s">
        <v>4716</v>
      </c>
      <c r="H87" t="s">
        <v>4718</v>
      </c>
      <c r="I87" t="s">
        <v>4716</v>
      </c>
      <c r="J87" t="s">
        <v>4744</v>
      </c>
      <c r="K87" t="s">
        <v>4766</v>
      </c>
      <c r="L87" t="s">
        <v>4919</v>
      </c>
      <c r="M87">
        <v>1332.61</v>
      </c>
      <c r="N87" t="s">
        <v>4681</v>
      </c>
      <c r="O87" t="s">
        <v>4689</v>
      </c>
      <c r="P87" t="s">
        <v>4682</v>
      </c>
      <c r="Q87">
        <v>12</v>
      </c>
    </row>
    <row r="88" spans="1:17" x14ac:dyDescent="0.3">
      <c r="A88" t="s">
        <v>4482</v>
      </c>
      <c r="B88" t="s">
        <v>4785</v>
      </c>
      <c r="C88">
        <v>19.329999999999998</v>
      </c>
      <c r="D88">
        <v>4.32</v>
      </c>
      <c r="E88" t="s">
        <v>4716</v>
      </c>
      <c r="F88" t="s">
        <v>4716</v>
      </c>
      <c r="G88" t="s">
        <v>4716</v>
      </c>
      <c r="H88" t="s">
        <v>4718</v>
      </c>
      <c r="I88" t="s">
        <v>4716</v>
      </c>
      <c r="J88" t="s">
        <v>4744</v>
      </c>
      <c r="K88" t="s">
        <v>4769</v>
      </c>
      <c r="L88" t="s">
        <v>4920</v>
      </c>
      <c r="M88">
        <v>1359</v>
      </c>
      <c r="N88" t="s">
        <v>4681</v>
      </c>
      <c r="O88" t="s">
        <v>4690</v>
      </c>
      <c r="P88" t="s">
        <v>4682</v>
      </c>
      <c r="Q88">
        <v>3</v>
      </c>
    </row>
    <row r="89" spans="1:17" x14ac:dyDescent="0.3">
      <c r="A89" t="s">
        <v>4480</v>
      </c>
      <c r="B89" t="s">
        <v>4921</v>
      </c>
      <c r="C89">
        <v>16.64</v>
      </c>
      <c r="D89">
        <v>10.01</v>
      </c>
      <c r="E89" t="s">
        <v>4716</v>
      </c>
      <c r="F89" t="s">
        <v>4716</v>
      </c>
      <c r="G89" t="s">
        <v>4716</v>
      </c>
      <c r="H89" t="s">
        <v>4774</v>
      </c>
      <c r="I89" t="s">
        <v>4716</v>
      </c>
      <c r="J89" t="s">
        <v>4747</v>
      </c>
      <c r="K89" t="s">
        <v>4775</v>
      </c>
      <c r="L89" t="s">
        <v>4922</v>
      </c>
      <c r="M89">
        <v>1382</v>
      </c>
      <c r="N89" t="s">
        <v>4681</v>
      </c>
      <c r="O89" t="s">
        <v>4690</v>
      </c>
      <c r="P89" t="s">
        <v>4682</v>
      </c>
      <c r="Q89">
        <v>15</v>
      </c>
    </row>
    <row r="90" spans="1:17" x14ac:dyDescent="0.3">
      <c r="A90" t="s">
        <v>4474</v>
      </c>
      <c r="B90" t="s">
        <v>4923</v>
      </c>
      <c r="C90">
        <v>33.33</v>
      </c>
      <c r="D90">
        <v>9.7899999999999991</v>
      </c>
      <c r="E90" t="s">
        <v>4716</v>
      </c>
      <c r="F90" t="s">
        <v>4716</v>
      </c>
      <c r="G90" t="s">
        <v>4716</v>
      </c>
      <c r="H90" t="s">
        <v>4774</v>
      </c>
      <c r="I90" t="s">
        <v>4716</v>
      </c>
      <c r="J90" t="s">
        <v>4745</v>
      </c>
      <c r="K90" t="s">
        <v>4775</v>
      </c>
      <c r="L90" t="s">
        <v>4924</v>
      </c>
      <c r="M90">
        <v>1391.53</v>
      </c>
      <c r="N90" t="s">
        <v>4681</v>
      </c>
      <c r="O90" t="s">
        <v>4690</v>
      </c>
      <c r="P90" t="s">
        <v>4682</v>
      </c>
      <c r="Q90">
        <v>22</v>
      </c>
    </row>
    <row r="91" spans="1:17" x14ac:dyDescent="0.3">
      <c r="A91" t="s">
        <v>4468</v>
      </c>
      <c r="B91" t="s">
        <v>4925</v>
      </c>
      <c r="C91">
        <v>16.5</v>
      </c>
      <c r="D91">
        <v>4.1100000000000003</v>
      </c>
      <c r="E91" t="s">
        <v>4717</v>
      </c>
      <c r="F91" t="s">
        <v>4716</v>
      </c>
      <c r="G91" t="s">
        <v>4716</v>
      </c>
      <c r="H91" t="s">
        <v>4774</v>
      </c>
      <c r="I91" t="s">
        <v>4716</v>
      </c>
      <c r="J91" t="s">
        <v>4747</v>
      </c>
      <c r="K91" t="s">
        <v>4769</v>
      </c>
      <c r="L91" t="s">
        <v>4926</v>
      </c>
      <c r="M91">
        <v>1417</v>
      </c>
      <c r="N91" t="s">
        <v>4681</v>
      </c>
      <c r="O91" t="s">
        <v>4689</v>
      </c>
      <c r="P91" t="s">
        <v>4682</v>
      </c>
      <c r="Q91">
        <v>23</v>
      </c>
    </row>
    <row r="92" spans="1:17" x14ac:dyDescent="0.3">
      <c r="A92" t="s">
        <v>4460</v>
      </c>
      <c r="B92" t="s">
        <v>4927</v>
      </c>
      <c r="C92">
        <v>17.34</v>
      </c>
      <c r="D92">
        <v>6.29</v>
      </c>
      <c r="E92" t="s">
        <v>4717</v>
      </c>
      <c r="F92" t="s">
        <v>4716</v>
      </c>
      <c r="G92" t="s">
        <v>4719</v>
      </c>
      <c r="H92" t="s">
        <v>4718</v>
      </c>
      <c r="I92" t="s">
        <v>4716</v>
      </c>
      <c r="J92" t="s">
        <v>4747</v>
      </c>
      <c r="K92" t="s">
        <v>4766</v>
      </c>
      <c r="L92" t="s">
        <v>4928</v>
      </c>
      <c r="M92">
        <v>1445</v>
      </c>
      <c r="N92" t="s">
        <v>4681</v>
      </c>
      <c r="O92" t="s">
        <v>4690</v>
      </c>
      <c r="P92" t="s">
        <v>4682</v>
      </c>
      <c r="Q92">
        <v>19</v>
      </c>
    </row>
    <row r="93" spans="1:17" x14ac:dyDescent="0.3">
      <c r="A93" t="s">
        <v>4456</v>
      </c>
      <c r="B93" t="s">
        <v>4929</v>
      </c>
      <c r="C93">
        <v>16.63</v>
      </c>
      <c r="D93">
        <v>4.5</v>
      </c>
      <c r="E93" t="s">
        <v>4716</v>
      </c>
      <c r="F93" t="s">
        <v>4716</v>
      </c>
      <c r="G93" t="s">
        <v>4716</v>
      </c>
      <c r="H93" t="s">
        <v>4718</v>
      </c>
      <c r="I93" t="s">
        <v>4716</v>
      </c>
      <c r="J93" t="s">
        <v>4747</v>
      </c>
      <c r="K93" t="s">
        <v>4769</v>
      </c>
      <c r="L93" t="s">
        <v>4930</v>
      </c>
      <c r="M93">
        <v>1477</v>
      </c>
      <c r="N93" t="s">
        <v>4681</v>
      </c>
      <c r="O93" t="s">
        <v>4690</v>
      </c>
      <c r="P93" t="s">
        <v>4682</v>
      </c>
      <c r="Q93">
        <v>7</v>
      </c>
    </row>
    <row r="94" spans="1:17" x14ac:dyDescent="0.3">
      <c r="A94" t="s">
        <v>4452</v>
      </c>
      <c r="B94" t="s">
        <v>4931</v>
      </c>
      <c r="C94">
        <v>15.92</v>
      </c>
      <c r="D94">
        <v>4.76</v>
      </c>
      <c r="E94" t="s">
        <v>4717</v>
      </c>
      <c r="F94" t="s">
        <v>4716</v>
      </c>
      <c r="G94" t="s">
        <v>4716</v>
      </c>
      <c r="H94" t="s">
        <v>4718</v>
      </c>
      <c r="I94" t="s">
        <v>4716</v>
      </c>
      <c r="J94" t="s">
        <v>4747</v>
      </c>
      <c r="K94" t="s">
        <v>4769</v>
      </c>
      <c r="L94" t="s">
        <v>4932</v>
      </c>
      <c r="M94">
        <v>1493</v>
      </c>
      <c r="N94" t="s">
        <v>4681</v>
      </c>
      <c r="O94" t="s">
        <v>4689</v>
      </c>
      <c r="P94" t="s">
        <v>4682</v>
      </c>
      <c r="Q94">
        <v>7</v>
      </c>
    </row>
    <row r="95" spans="1:17" x14ac:dyDescent="0.3">
      <c r="A95" t="s">
        <v>4448</v>
      </c>
      <c r="B95" t="s">
        <v>4805</v>
      </c>
      <c r="C95">
        <v>23.21</v>
      </c>
      <c r="D95">
        <v>5.24</v>
      </c>
      <c r="E95" t="s">
        <v>4717</v>
      </c>
      <c r="F95" t="s">
        <v>4716</v>
      </c>
      <c r="G95" t="s">
        <v>4716</v>
      </c>
      <c r="H95" t="s">
        <v>4774</v>
      </c>
      <c r="I95" t="s">
        <v>4716</v>
      </c>
      <c r="J95" t="s">
        <v>4744</v>
      </c>
      <c r="K95" t="s">
        <v>4769</v>
      </c>
      <c r="L95" t="s">
        <v>4933</v>
      </c>
      <c r="M95">
        <v>1515.34</v>
      </c>
      <c r="N95" t="s">
        <v>4681</v>
      </c>
      <c r="O95" t="s">
        <v>4689</v>
      </c>
      <c r="P95" t="s">
        <v>4682</v>
      </c>
      <c r="Q95">
        <v>25</v>
      </c>
    </row>
    <row r="96" spans="1:17" x14ac:dyDescent="0.3">
      <c r="A96" t="s">
        <v>4440</v>
      </c>
      <c r="B96" t="s">
        <v>4934</v>
      </c>
      <c r="C96">
        <v>20.149999999999999</v>
      </c>
      <c r="D96">
        <v>4.1500000000000004</v>
      </c>
      <c r="E96" t="s">
        <v>4716</v>
      </c>
      <c r="F96" t="s">
        <v>4716</v>
      </c>
      <c r="G96" t="s">
        <v>4716</v>
      </c>
      <c r="H96" t="s">
        <v>4718</v>
      </c>
      <c r="I96" t="s">
        <v>4716</v>
      </c>
      <c r="J96" t="s">
        <v>4744</v>
      </c>
      <c r="K96" t="s">
        <v>4769</v>
      </c>
      <c r="L96" t="s">
        <v>4935</v>
      </c>
      <c r="M96">
        <v>1566.88</v>
      </c>
      <c r="N96" t="s">
        <v>4681</v>
      </c>
      <c r="O96" t="s">
        <v>4690</v>
      </c>
      <c r="P96" t="s">
        <v>4682</v>
      </c>
      <c r="Q96">
        <v>22</v>
      </c>
    </row>
    <row r="97" spans="1:17" x14ac:dyDescent="0.3">
      <c r="A97" t="s">
        <v>4438</v>
      </c>
      <c r="B97" t="s">
        <v>4936</v>
      </c>
      <c r="C97">
        <v>20.79</v>
      </c>
      <c r="D97">
        <v>5.84</v>
      </c>
      <c r="E97" t="s">
        <v>4716</v>
      </c>
      <c r="F97" t="s">
        <v>4717</v>
      </c>
      <c r="G97" t="s">
        <v>4716</v>
      </c>
      <c r="H97" t="s">
        <v>4718</v>
      </c>
      <c r="I97" t="s">
        <v>4716</v>
      </c>
      <c r="J97" t="s">
        <v>4744</v>
      </c>
      <c r="K97" t="s">
        <v>4766</v>
      </c>
      <c r="L97" t="s">
        <v>4937</v>
      </c>
      <c r="M97">
        <v>1607.51</v>
      </c>
      <c r="N97" t="s">
        <v>4681</v>
      </c>
      <c r="O97" t="s">
        <v>4689</v>
      </c>
      <c r="P97" t="s">
        <v>4682</v>
      </c>
      <c r="Q97">
        <v>19</v>
      </c>
    </row>
    <row r="98" spans="1:17" x14ac:dyDescent="0.3">
      <c r="A98" t="s">
        <v>4436</v>
      </c>
      <c r="B98" t="s">
        <v>4938</v>
      </c>
      <c r="C98">
        <v>26.73</v>
      </c>
      <c r="D98">
        <v>5.08</v>
      </c>
      <c r="E98" t="s">
        <v>4716</v>
      </c>
      <c r="F98" t="s">
        <v>4717</v>
      </c>
      <c r="G98" t="s">
        <v>4716</v>
      </c>
      <c r="H98" t="s">
        <v>4718</v>
      </c>
      <c r="I98" t="s">
        <v>4716</v>
      </c>
      <c r="J98" t="s">
        <v>4746</v>
      </c>
      <c r="K98" t="s">
        <v>4769</v>
      </c>
      <c r="L98" t="s">
        <v>4939</v>
      </c>
      <c r="M98">
        <v>1615.77</v>
      </c>
      <c r="N98" t="s">
        <v>4681</v>
      </c>
      <c r="O98" t="s">
        <v>4690</v>
      </c>
      <c r="P98" t="s">
        <v>4682</v>
      </c>
      <c r="Q98">
        <v>22</v>
      </c>
    </row>
    <row r="99" spans="1:17" x14ac:dyDescent="0.3">
      <c r="A99" t="s">
        <v>4434</v>
      </c>
      <c r="B99" t="s">
        <v>4940</v>
      </c>
      <c r="C99">
        <v>22.57</v>
      </c>
      <c r="D99">
        <v>5.8</v>
      </c>
      <c r="E99" t="s">
        <v>4717</v>
      </c>
      <c r="F99" t="s">
        <v>4716</v>
      </c>
      <c r="G99" t="s">
        <v>4716</v>
      </c>
      <c r="H99" t="s">
        <v>4718</v>
      </c>
      <c r="I99" t="s">
        <v>4716</v>
      </c>
      <c r="J99" t="s">
        <v>4744</v>
      </c>
      <c r="K99" t="s">
        <v>4766</v>
      </c>
      <c r="L99" t="s">
        <v>4941</v>
      </c>
      <c r="M99">
        <v>1617.16</v>
      </c>
      <c r="N99" t="s">
        <v>4681</v>
      </c>
      <c r="O99" t="s">
        <v>4690</v>
      </c>
      <c r="P99" t="s">
        <v>4682</v>
      </c>
      <c r="Q99">
        <v>5</v>
      </c>
    </row>
    <row r="100" spans="1:17" x14ac:dyDescent="0.3">
      <c r="A100" t="s">
        <v>4428</v>
      </c>
      <c r="B100" t="s">
        <v>4942</v>
      </c>
      <c r="C100">
        <v>31.35</v>
      </c>
      <c r="D100">
        <v>4.28</v>
      </c>
      <c r="E100" t="s">
        <v>4716</v>
      </c>
      <c r="F100" t="s">
        <v>4717</v>
      </c>
      <c r="G100" t="s">
        <v>4716</v>
      </c>
      <c r="H100" t="s">
        <v>4718</v>
      </c>
      <c r="I100" t="s">
        <v>4716</v>
      </c>
      <c r="J100" t="s">
        <v>4745</v>
      </c>
      <c r="K100" t="s">
        <v>4769</v>
      </c>
      <c r="L100" t="s">
        <v>4943</v>
      </c>
      <c r="M100">
        <v>1622.19</v>
      </c>
      <c r="N100" t="s">
        <v>4681</v>
      </c>
      <c r="O100" t="s">
        <v>4690</v>
      </c>
      <c r="P100" t="s">
        <v>4682</v>
      </c>
      <c r="Q100">
        <v>25</v>
      </c>
    </row>
    <row r="101" spans="1:17" x14ac:dyDescent="0.3">
      <c r="A101" t="s">
        <v>4418</v>
      </c>
      <c r="B101" t="s">
        <v>4944</v>
      </c>
      <c r="C101">
        <v>38.17</v>
      </c>
      <c r="D101">
        <v>4.07</v>
      </c>
      <c r="E101" t="s">
        <v>4716</v>
      </c>
      <c r="F101" t="s">
        <v>4717</v>
      </c>
      <c r="G101" t="s">
        <v>4716</v>
      </c>
      <c r="H101" t="s">
        <v>4718</v>
      </c>
      <c r="I101" t="s">
        <v>4716</v>
      </c>
      <c r="J101" t="s">
        <v>4745</v>
      </c>
      <c r="K101" t="s">
        <v>4769</v>
      </c>
      <c r="L101" t="s">
        <v>4945</v>
      </c>
      <c r="M101">
        <v>1631.67</v>
      </c>
      <c r="N101" t="s">
        <v>4681</v>
      </c>
      <c r="O101" t="s">
        <v>4689</v>
      </c>
      <c r="P101" t="s">
        <v>4682</v>
      </c>
      <c r="Q101">
        <v>5</v>
      </c>
    </row>
    <row r="102" spans="1:17" x14ac:dyDescent="0.3">
      <c r="A102" t="s">
        <v>4416</v>
      </c>
      <c r="B102" t="s">
        <v>4946</v>
      </c>
      <c r="C102">
        <v>38.28</v>
      </c>
      <c r="D102">
        <v>5.39</v>
      </c>
      <c r="E102" t="s">
        <v>4716</v>
      </c>
      <c r="F102" t="s">
        <v>4717</v>
      </c>
      <c r="G102" t="s">
        <v>4716</v>
      </c>
      <c r="H102" t="s">
        <v>4718</v>
      </c>
      <c r="I102" t="s">
        <v>4716</v>
      </c>
      <c r="J102" t="s">
        <v>4745</v>
      </c>
      <c r="K102" t="s">
        <v>4769</v>
      </c>
      <c r="L102" t="s">
        <v>4907</v>
      </c>
      <c r="M102">
        <v>1631.82</v>
      </c>
      <c r="N102" t="s">
        <v>4681</v>
      </c>
      <c r="O102" t="s">
        <v>4690</v>
      </c>
      <c r="P102" t="s">
        <v>4682</v>
      </c>
      <c r="Q102">
        <v>9</v>
      </c>
    </row>
    <row r="103" spans="1:17" x14ac:dyDescent="0.3">
      <c r="A103" t="s">
        <v>4408</v>
      </c>
      <c r="B103" t="s">
        <v>4947</v>
      </c>
      <c r="C103">
        <v>39.82</v>
      </c>
      <c r="D103">
        <v>6.01</v>
      </c>
      <c r="E103" t="s">
        <v>4716</v>
      </c>
      <c r="F103" t="s">
        <v>4717</v>
      </c>
      <c r="G103" t="s">
        <v>4716</v>
      </c>
      <c r="H103" t="s">
        <v>4718</v>
      </c>
      <c r="I103" t="s">
        <v>4716</v>
      </c>
      <c r="J103" t="s">
        <v>4745</v>
      </c>
      <c r="K103" t="s">
        <v>4766</v>
      </c>
      <c r="L103" t="s">
        <v>4948</v>
      </c>
      <c r="M103">
        <v>1633.96</v>
      </c>
      <c r="N103" t="s">
        <v>4681</v>
      </c>
      <c r="O103" t="s">
        <v>4690</v>
      </c>
      <c r="P103" t="s">
        <v>4682</v>
      </c>
      <c r="Q103">
        <v>8</v>
      </c>
    </row>
    <row r="104" spans="1:17" x14ac:dyDescent="0.3">
      <c r="A104" t="s">
        <v>4244</v>
      </c>
      <c r="B104" t="s">
        <v>4949</v>
      </c>
      <c r="C104">
        <v>28.05</v>
      </c>
      <c r="D104">
        <v>6.2</v>
      </c>
      <c r="E104" t="s">
        <v>4716</v>
      </c>
      <c r="F104" t="s">
        <v>4717</v>
      </c>
      <c r="G104" t="s">
        <v>4716</v>
      </c>
      <c r="H104" t="s">
        <v>4718</v>
      </c>
      <c r="I104" t="s">
        <v>4716</v>
      </c>
      <c r="J104" t="s">
        <v>4746</v>
      </c>
      <c r="K104" t="s">
        <v>4766</v>
      </c>
      <c r="L104" t="s">
        <v>4950</v>
      </c>
      <c r="M104">
        <v>2155.6799999999998</v>
      </c>
      <c r="N104" t="s">
        <v>4681</v>
      </c>
      <c r="O104" t="s">
        <v>4689</v>
      </c>
      <c r="P104" t="s">
        <v>4682</v>
      </c>
      <c r="Q104">
        <v>29</v>
      </c>
    </row>
    <row r="105" spans="1:17" x14ac:dyDescent="0.3">
      <c r="A105" t="s">
        <v>4190</v>
      </c>
      <c r="B105" t="s">
        <v>4951</v>
      </c>
      <c r="C105">
        <v>35.42</v>
      </c>
      <c r="D105">
        <v>4.6399999999999997</v>
      </c>
      <c r="E105" t="s">
        <v>4717</v>
      </c>
      <c r="F105" t="s">
        <v>4716</v>
      </c>
      <c r="G105" t="s">
        <v>4716</v>
      </c>
      <c r="H105" t="s">
        <v>4774</v>
      </c>
      <c r="I105" t="s">
        <v>4716</v>
      </c>
      <c r="J105" t="s">
        <v>4745</v>
      </c>
      <c r="K105" t="s">
        <v>4769</v>
      </c>
      <c r="L105" t="s">
        <v>4952</v>
      </c>
      <c r="M105">
        <v>2322.62</v>
      </c>
      <c r="N105" t="s">
        <v>4681</v>
      </c>
      <c r="O105" t="s">
        <v>4690</v>
      </c>
      <c r="P105" t="s">
        <v>4682</v>
      </c>
      <c r="Q105">
        <v>17</v>
      </c>
    </row>
    <row r="106" spans="1:17" x14ac:dyDescent="0.3">
      <c r="A106" t="s">
        <v>4164</v>
      </c>
      <c r="B106" t="s">
        <v>4953</v>
      </c>
      <c r="C106">
        <v>27.72</v>
      </c>
      <c r="D106">
        <v>6.43</v>
      </c>
      <c r="E106" t="s">
        <v>4716</v>
      </c>
      <c r="F106" t="s">
        <v>4716</v>
      </c>
      <c r="G106" t="s">
        <v>4716</v>
      </c>
      <c r="H106" t="s">
        <v>4718</v>
      </c>
      <c r="I106" t="s">
        <v>4716</v>
      </c>
      <c r="J106" t="s">
        <v>4746</v>
      </c>
      <c r="K106" t="s">
        <v>4775</v>
      </c>
      <c r="L106" t="s">
        <v>4954</v>
      </c>
      <c r="M106">
        <v>2464.62</v>
      </c>
      <c r="N106" t="s">
        <v>4681</v>
      </c>
      <c r="O106" t="s">
        <v>4689</v>
      </c>
      <c r="P106" t="s">
        <v>4682</v>
      </c>
      <c r="Q106">
        <v>17</v>
      </c>
    </row>
    <row r="107" spans="1:17" x14ac:dyDescent="0.3">
      <c r="A107" t="s">
        <v>4162</v>
      </c>
      <c r="B107" t="s">
        <v>4955</v>
      </c>
      <c r="C107">
        <v>33.99</v>
      </c>
      <c r="D107">
        <v>4.55</v>
      </c>
      <c r="E107" t="s">
        <v>4716</v>
      </c>
      <c r="F107" t="s">
        <v>4716</v>
      </c>
      <c r="G107" t="s">
        <v>4716</v>
      </c>
      <c r="H107" t="s">
        <v>4718</v>
      </c>
      <c r="I107" t="s">
        <v>4716</v>
      </c>
      <c r="J107" t="s">
        <v>4745</v>
      </c>
      <c r="K107" t="s">
        <v>4769</v>
      </c>
      <c r="L107" t="s">
        <v>4956</v>
      </c>
      <c r="M107">
        <v>2473.33</v>
      </c>
      <c r="N107" t="s">
        <v>4681</v>
      </c>
      <c r="O107" t="s">
        <v>4689</v>
      </c>
      <c r="P107" t="s">
        <v>4682</v>
      </c>
      <c r="Q107">
        <v>2</v>
      </c>
    </row>
    <row r="108" spans="1:17" x14ac:dyDescent="0.3">
      <c r="A108" t="s">
        <v>4014</v>
      </c>
      <c r="B108" t="s">
        <v>4957</v>
      </c>
      <c r="C108">
        <v>25.61</v>
      </c>
      <c r="D108">
        <v>4</v>
      </c>
      <c r="E108" t="s">
        <v>4716</v>
      </c>
      <c r="F108" t="s">
        <v>4716</v>
      </c>
      <c r="G108" t="s">
        <v>4719</v>
      </c>
      <c r="H108" t="s">
        <v>4718</v>
      </c>
      <c r="I108" t="s">
        <v>4716</v>
      </c>
      <c r="J108" t="s">
        <v>4746</v>
      </c>
      <c r="K108" t="s">
        <v>4769</v>
      </c>
      <c r="L108" t="s">
        <v>4958</v>
      </c>
      <c r="M108">
        <v>3162.02</v>
      </c>
      <c r="N108" t="s">
        <v>4681</v>
      </c>
      <c r="O108" t="s">
        <v>4689</v>
      </c>
      <c r="P108" t="s">
        <v>4682</v>
      </c>
      <c r="Q108">
        <v>25</v>
      </c>
    </row>
    <row r="109" spans="1:17" x14ac:dyDescent="0.3">
      <c r="A109" t="s">
        <v>4010</v>
      </c>
      <c r="B109" t="s">
        <v>4959</v>
      </c>
      <c r="C109">
        <v>33.11</v>
      </c>
      <c r="D109">
        <v>5.63</v>
      </c>
      <c r="E109" t="s">
        <v>4716</v>
      </c>
      <c r="F109" t="s">
        <v>4716</v>
      </c>
      <c r="G109" t="s">
        <v>4716</v>
      </c>
      <c r="H109" t="s">
        <v>4774</v>
      </c>
      <c r="I109" t="s">
        <v>4716</v>
      </c>
      <c r="J109" t="s">
        <v>4745</v>
      </c>
      <c r="K109" t="s">
        <v>4769</v>
      </c>
      <c r="L109" t="s">
        <v>4960</v>
      </c>
      <c r="M109">
        <v>3171.61</v>
      </c>
      <c r="N109" t="s">
        <v>4681</v>
      </c>
      <c r="O109" t="s">
        <v>4689</v>
      </c>
      <c r="P109" t="s">
        <v>4682</v>
      </c>
      <c r="Q109">
        <v>25</v>
      </c>
    </row>
    <row r="110" spans="1:17" x14ac:dyDescent="0.3">
      <c r="A110" t="s">
        <v>3862</v>
      </c>
      <c r="B110" t="s">
        <v>4961</v>
      </c>
      <c r="C110">
        <v>26.62</v>
      </c>
      <c r="D110">
        <v>6.24</v>
      </c>
      <c r="E110" t="s">
        <v>4716</v>
      </c>
      <c r="F110" t="s">
        <v>4716</v>
      </c>
      <c r="G110" t="s">
        <v>4716</v>
      </c>
      <c r="H110" t="s">
        <v>4774</v>
      </c>
      <c r="I110" t="s">
        <v>4716</v>
      </c>
      <c r="J110" t="s">
        <v>4746</v>
      </c>
      <c r="K110" t="s">
        <v>4766</v>
      </c>
      <c r="L110" t="s">
        <v>4962</v>
      </c>
      <c r="M110">
        <v>3757.84</v>
      </c>
      <c r="N110" t="s">
        <v>4681</v>
      </c>
      <c r="O110" t="s">
        <v>4690</v>
      </c>
      <c r="P110" t="s">
        <v>4682</v>
      </c>
      <c r="Q110">
        <v>25</v>
      </c>
    </row>
    <row r="111" spans="1:17" x14ac:dyDescent="0.3">
      <c r="A111" t="s">
        <v>3808</v>
      </c>
      <c r="B111" t="s">
        <v>4963</v>
      </c>
      <c r="C111">
        <v>28.93</v>
      </c>
      <c r="D111">
        <v>4.4400000000000004</v>
      </c>
      <c r="E111" t="s">
        <v>4716</v>
      </c>
      <c r="F111" t="s">
        <v>4716</v>
      </c>
      <c r="G111" t="s">
        <v>4716</v>
      </c>
      <c r="H111" t="s">
        <v>4774</v>
      </c>
      <c r="I111" t="s">
        <v>4716</v>
      </c>
      <c r="J111" t="s">
        <v>4746</v>
      </c>
      <c r="K111" t="s">
        <v>4769</v>
      </c>
      <c r="L111" t="s">
        <v>4964</v>
      </c>
      <c r="M111">
        <v>3972.92</v>
      </c>
      <c r="N111" t="s">
        <v>4681</v>
      </c>
      <c r="O111" t="s">
        <v>4689</v>
      </c>
      <c r="P111" t="s">
        <v>4682</v>
      </c>
      <c r="Q111">
        <v>29</v>
      </c>
    </row>
    <row r="112" spans="1:17" x14ac:dyDescent="0.3">
      <c r="A112" t="s">
        <v>3758</v>
      </c>
      <c r="B112" t="s">
        <v>4965</v>
      </c>
      <c r="C112">
        <v>24.31</v>
      </c>
      <c r="D112">
        <v>5.4</v>
      </c>
      <c r="E112" t="s">
        <v>4716</v>
      </c>
      <c r="F112" t="s">
        <v>4716</v>
      </c>
      <c r="G112" t="s">
        <v>4716</v>
      </c>
      <c r="H112" t="s">
        <v>4774</v>
      </c>
      <c r="I112" t="s">
        <v>4716</v>
      </c>
      <c r="J112" t="s">
        <v>4744</v>
      </c>
      <c r="K112" t="s">
        <v>4769</v>
      </c>
      <c r="L112" t="s">
        <v>4966</v>
      </c>
      <c r="M112">
        <v>4185.1000000000004</v>
      </c>
      <c r="N112" t="s">
        <v>4681</v>
      </c>
      <c r="O112" t="s">
        <v>4689</v>
      </c>
      <c r="P112" t="s">
        <v>4682</v>
      </c>
      <c r="Q112">
        <v>25</v>
      </c>
    </row>
    <row r="113" spans="1:17" x14ac:dyDescent="0.3">
      <c r="A113" t="s">
        <v>3708</v>
      </c>
      <c r="B113" t="s">
        <v>4967</v>
      </c>
      <c r="C113">
        <v>27.72</v>
      </c>
      <c r="D113">
        <v>5.03</v>
      </c>
      <c r="E113" t="s">
        <v>4717</v>
      </c>
      <c r="F113" t="s">
        <v>4716</v>
      </c>
      <c r="G113" t="s">
        <v>4716</v>
      </c>
      <c r="H113" t="s">
        <v>4718</v>
      </c>
      <c r="I113" t="s">
        <v>4716</v>
      </c>
      <c r="J113" t="s">
        <v>4746</v>
      </c>
      <c r="K113" t="s">
        <v>4769</v>
      </c>
      <c r="L113" t="s">
        <v>4968</v>
      </c>
      <c r="M113">
        <v>4415.16</v>
      </c>
      <c r="N113" t="s">
        <v>4681</v>
      </c>
      <c r="O113" t="s">
        <v>4690</v>
      </c>
      <c r="P113" t="s">
        <v>4682</v>
      </c>
      <c r="Q113">
        <v>16</v>
      </c>
    </row>
    <row r="114" spans="1:17" x14ac:dyDescent="0.3">
      <c r="A114" t="s">
        <v>3560</v>
      </c>
      <c r="B114" t="s">
        <v>4969</v>
      </c>
      <c r="C114">
        <v>29.92</v>
      </c>
      <c r="D114">
        <v>10.97</v>
      </c>
      <c r="E114" t="s">
        <v>4717</v>
      </c>
      <c r="F114" t="s">
        <v>4716</v>
      </c>
      <c r="G114" t="s">
        <v>4716</v>
      </c>
      <c r="H114" t="s">
        <v>4718</v>
      </c>
      <c r="I114" t="s">
        <v>4716</v>
      </c>
      <c r="J114" t="s">
        <v>4745</v>
      </c>
      <c r="K114" t="s">
        <v>4775</v>
      </c>
      <c r="L114" t="s">
        <v>4970</v>
      </c>
      <c r="M114">
        <v>4889.04</v>
      </c>
      <c r="N114" t="s">
        <v>4681</v>
      </c>
      <c r="O114" t="s">
        <v>4690</v>
      </c>
      <c r="P114" t="s">
        <v>4682</v>
      </c>
      <c r="Q114">
        <v>27</v>
      </c>
    </row>
    <row r="115" spans="1:17" x14ac:dyDescent="0.3">
      <c r="A115" t="s">
        <v>3536</v>
      </c>
      <c r="B115" t="s">
        <v>4971</v>
      </c>
      <c r="C115">
        <v>15.84</v>
      </c>
      <c r="D115">
        <v>10.34</v>
      </c>
      <c r="E115" t="s">
        <v>4716</v>
      </c>
      <c r="F115" t="s">
        <v>4716</v>
      </c>
      <c r="G115" t="s">
        <v>4716</v>
      </c>
      <c r="H115" t="s">
        <v>4720</v>
      </c>
      <c r="I115" t="s">
        <v>4716</v>
      </c>
      <c r="J115" t="s">
        <v>4747</v>
      </c>
      <c r="K115" t="s">
        <v>4775</v>
      </c>
      <c r="L115" t="s">
        <v>4972</v>
      </c>
      <c r="M115">
        <v>4985.22</v>
      </c>
      <c r="N115" t="s">
        <v>4681</v>
      </c>
      <c r="O115" t="s">
        <v>4689</v>
      </c>
      <c r="P115" t="s">
        <v>4682</v>
      </c>
      <c r="Q115">
        <v>7</v>
      </c>
    </row>
    <row r="116" spans="1:17" x14ac:dyDescent="0.3">
      <c r="A116" t="s">
        <v>3432</v>
      </c>
      <c r="B116" t="s">
        <v>4973</v>
      </c>
      <c r="C116">
        <v>16.53</v>
      </c>
      <c r="D116">
        <v>5.08</v>
      </c>
      <c r="E116" t="s">
        <v>4716</v>
      </c>
      <c r="F116" t="s">
        <v>4716</v>
      </c>
      <c r="G116" t="s">
        <v>4716</v>
      </c>
      <c r="H116" t="s">
        <v>4720</v>
      </c>
      <c r="I116" t="s">
        <v>4716</v>
      </c>
      <c r="J116" t="s">
        <v>4747</v>
      </c>
      <c r="K116" t="s">
        <v>4769</v>
      </c>
      <c r="L116" t="s">
        <v>4974</v>
      </c>
      <c r="M116">
        <v>5344.81</v>
      </c>
      <c r="N116" t="s">
        <v>4681</v>
      </c>
      <c r="O116" t="s">
        <v>4689</v>
      </c>
      <c r="P116" t="s">
        <v>4682</v>
      </c>
      <c r="Q116">
        <v>15</v>
      </c>
    </row>
    <row r="117" spans="1:17" x14ac:dyDescent="0.3">
      <c r="A117" t="s">
        <v>3406</v>
      </c>
      <c r="B117" t="s">
        <v>4975</v>
      </c>
      <c r="C117">
        <v>25.08</v>
      </c>
      <c r="D117">
        <v>4.7699999999999996</v>
      </c>
      <c r="E117" t="s">
        <v>4716</v>
      </c>
      <c r="F117" t="s">
        <v>4716</v>
      </c>
      <c r="G117" t="s">
        <v>4716</v>
      </c>
      <c r="H117" t="s">
        <v>4774</v>
      </c>
      <c r="I117" t="s">
        <v>4716</v>
      </c>
      <c r="J117" t="s">
        <v>4746</v>
      </c>
      <c r="K117" t="s">
        <v>4769</v>
      </c>
      <c r="L117" t="s">
        <v>4976</v>
      </c>
      <c r="M117">
        <v>5415.66</v>
      </c>
      <c r="N117" t="s">
        <v>4681</v>
      </c>
      <c r="O117" t="s">
        <v>4689</v>
      </c>
      <c r="P117" t="s">
        <v>4682</v>
      </c>
      <c r="Q117">
        <v>27</v>
      </c>
    </row>
    <row r="118" spans="1:17" x14ac:dyDescent="0.3">
      <c r="A118" t="s">
        <v>3374</v>
      </c>
      <c r="B118" t="s">
        <v>4977</v>
      </c>
      <c r="C118">
        <v>18.34</v>
      </c>
      <c r="D118">
        <v>10.01</v>
      </c>
      <c r="E118" t="s">
        <v>4716</v>
      </c>
      <c r="F118" t="s">
        <v>4716</v>
      </c>
      <c r="G118" t="s">
        <v>4716</v>
      </c>
      <c r="H118" t="s">
        <v>4774</v>
      </c>
      <c r="I118" t="s">
        <v>4716</v>
      </c>
      <c r="J118" t="s">
        <v>4747</v>
      </c>
      <c r="K118" t="s">
        <v>4775</v>
      </c>
      <c r="L118" t="s">
        <v>4978</v>
      </c>
      <c r="M118">
        <v>5576.35</v>
      </c>
      <c r="N118" t="s">
        <v>4681</v>
      </c>
      <c r="O118" t="s">
        <v>4689</v>
      </c>
      <c r="P118" t="s">
        <v>4682</v>
      </c>
      <c r="Q118">
        <v>18</v>
      </c>
    </row>
    <row r="119" spans="1:17" x14ac:dyDescent="0.3">
      <c r="A119" t="s">
        <v>3354</v>
      </c>
      <c r="B119" t="s">
        <v>4979</v>
      </c>
      <c r="C119">
        <v>41.8</v>
      </c>
      <c r="D119">
        <v>5.82</v>
      </c>
      <c r="E119" t="s">
        <v>4717</v>
      </c>
      <c r="F119" t="s">
        <v>4716</v>
      </c>
      <c r="G119" t="s">
        <v>4719</v>
      </c>
      <c r="H119" t="s">
        <v>4718</v>
      </c>
      <c r="I119" t="s">
        <v>4716</v>
      </c>
      <c r="J119" t="s">
        <v>4745</v>
      </c>
      <c r="K119" t="s">
        <v>4766</v>
      </c>
      <c r="L119" t="s">
        <v>4980</v>
      </c>
      <c r="M119">
        <v>5662.23</v>
      </c>
      <c r="N119" t="s">
        <v>4681</v>
      </c>
      <c r="O119" t="s">
        <v>4690</v>
      </c>
      <c r="P119" t="s">
        <v>4682</v>
      </c>
      <c r="Q119">
        <v>3</v>
      </c>
    </row>
    <row r="120" spans="1:17" x14ac:dyDescent="0.3">
      <c r="A120" t="s">
        <v>3350</v>
      </c>
      <c r="B120" t="s">
        <v>4981</v>
      </c>
      <c r="C120">
        <v>17.55</v>
      </c>
      <c r="D120">
        <v>4.2300000000000004</v>
      </c>
      <c r="E120" t="s">
        <v>4716</v>
      </c>
      <c r="F120" t="s">
        <v>4716</v>
      </c>
      <c r="G120" t="s">
        <v>4716</v>
      </c>
      <c r="H120" t="s">
        <v>4720</v>
      </c>
      <c r="I120" t="s">
        <v>4716</v>
      </c>
      <c r="J120" t="s">
        <v>4747</v>
      </c>
      <c r="K120" t="s">
        <v>4769</v>
      </c>
      <c r="L120" t="s">
        <v>4982</v>
      </c>
      <c r="M120">
        <v>5690.79</v>
      </c>
      <c r="N120" t="s">
        <v>4681</v>
      </c>
      <c r="O120" t="s">
        <v>4690</v>
      </c>
      <c r="P120" t="s">
        <v>4682</v>
      </c>
      <c r="Q120">
        <v>28</v>
      </c>
    </row>
    <row r="121" spans="1:17" x14ac:dyDescent="0.3">
      <c r="A121" t="s">
        <v>3344</v>
      </c>
      <c r="B121" t="s">
        <v>4983</v>
      </c>
      <c r="C121">
        <v>33.549999999999997</v>
      </c>
      <c r="D121">
        <v>10.9</v>
      </c>
      <c r="E121" t="s">
        <v>4717</v>
      </c>
      <c r="F121" t="s">
        <v>4716</v>
      </c>
      <c r="G121" t="s">
        <v>4716</v>
      </c>
      <c r="H121" t="s">
        <v>4774</v>
      </c>
      <c r="I121" t="s">
        <v>4716</v>
      </c>
      <c r="J121" t="s">
        <v>4745</v>
      </c>
      <c r="K121" t="s">
        <v>4775</v>
      </c>
      <c r="L121" t="s">
        <v>4984</v>
      </c>
      <c r="M121">
        <v>5699.84</v>
      </c>
      <c r="N121" t="s">
        <v>4681</v>
      </c>
      <c r="O121" t="s">
        <v>4689</v>
      </c>
      <c r="P121" t="s">
        <v>4682</v>
      </c>
      <c r="Q121">
        <v>15</v>
      </c>
    </row>
    <row r="122" spans="1:17" x14ac:dyDescent="0.3">
      <c r="A122" t="s">
        <v>3338</v>
      </c>
      <c r="B122" t="s">
        <v>4823</v>
      </c>
      <c r="C122">
        <v>16.88</v>
      </c>
      <c r="D122">
        <v>9.9600000000000009</v>
      </c>
      <c r="E122" t="s">
        <v>4716</v>
      </c>
      <c r="F122" t="s">
        <v>4716</v>
      </c>
      <c r="G122" t="s">
        <v>4716</v>
      </c>
      <c r="H122" t="s">
        <v>4774</v>
      </c>
      <c r="I122" t="s">
        <v>4716</v>
      </c>
      <c r="J122" t="s">
        <v>4747</v>
      </c>
      <c r="K122" t="s">
        <v>4775</v>
      </c>
      <c r="L122" t="s">
        <v>4985</v>
      </c>
      <c r="M122">
        <v>5720.38</v>
      </c>
      <c r="N122" t="s">
        <v>4681</v>
      </c>
      <c r="O122" t="s">
        <v>4690</v>
      </c>
      <c r="P122" t="s">
        <v>4682</v>
      </c>
      <c r="Q122">
        <v>18</v>
      </c>
    </row>
    <row r="123" spans="1:17" x14ac:dyDescent="0.3">
      <c r="A123" t="s">
        <v>3334</v>
      </c>
      <c r="B123" t="s">
        <v>4986</v>
      </c>
      <c r="C123">
        <v>17.7</v>
      </c>
      <c r="D123">
        <v>6.38</v>
      </c>
      <c r="E123" t="s">
        <v>4716</v>
      </c>
      <c r="F123" t="s">
        <v>4716</v>
      </c>
      <c r="G123" t="s">
        <v>4716</v>
      </c>
      <c r="H123" t="s">
        <v>4720</v>
      </c>
      <c r="I123" t="s">
        <v>4716</v>
      </c>
      <c r="J123" t="s">
        <v>4747</v>
      </c>
      <c r="K123" t="s">
        <v>4766</v>
      </c>
      <c r="L123" t="s">
        <v>4987</v>
      </c>
      <c r="M123">
        <v>5741.67</v>
      </c>
      <c r="N123" t="s">
        <v>4681</v>
      </c>
      <c r="O123" t="s">
        <v>4689</v>
      </c>
      <c r="P123" t="s">
        <v>4682</v>
      </c>
      <c r="Q123">
        <v>21</v>
      </c>
    </row>
    <row r="124" spans="1:17" x14ac:dyDescent="0.3">
      <c r="A124" t="s">
        <v>3304</v>
      </c>
      <c r="B124" t="s">
        <v>4988</v>
      </c>
      <c r="C124">
        <v>36.19</v>
      </c>
      <c r="D124">
        <v>4.3</v>
      </c>
      <c r="E124" t="s">
        <v>4716</v>
      </c>
      <c r="F124" t="s">
        <v>4716</v>
      </c>
      <c r="G124" t="s">
        <v>4716</v>
      </c>
      <c r="H124" t="s">
        <v>4774</v>
      </c>
      <c r="I124" t="s">
        <v>4716</v>
      </c>
      <c r="J124" t="s">
        <v>4745</v>
      </c>
      <c r="K124" t="s">
        <v>4769</v>
      </c>
      <c r="L124" t="s">
        <v>4989</v>
      </c>
      <c r="M124">
        <v>5920.1</v>
      </c>
      <c r="N124" t="s">
        <v>4681</v>
      </c>
      <c r="O124" t="s">
        <v>4690</v>
      </c>
      <c r="P124" t="s">
        <v>4682</v>
      </c>
      <c r="Q124">
        <v>21</v>
      </c>
    </row>
    <row r="125" spans="1:17" x14ac:dyDescent="0.3">
      <c r="A125" t="s">
        <v>3290</v>
      </c>
      <c r="B125" t="s">
        <v>4990</v>
      </c>
      <c r="C125">
        <v>24.86</v>
      </c>
      <c r="D125">
        <v>6.23</v>
      </c>
      <c r="E125" t="s">
        <v>4716</v>
      </c>
      <c r="F125" t="s">
        <v>4716</v>
      </c>
      <c r="G125" t="s">
        <v>4716</v>
      </c>
      <c r="H125" t="s">
        <v>4774</v>
      </c>
      <c r="I125" t="s">
        <v>4716</v>
      </c>
      <c r="J125" t="s">
        <v>4744</v>
      </c>
      <c r="K125" t="s">
        <v>4766</v>
      </c>
      <c r="L125" t="s">
        <v>4991</v>
      </c>
      <c r="M125">
        <v>5966.89</v>
      </c>
      <c r="N125" t="s">
        <v>4681</v>
      </c>
      <c r="O125" t="s">
        <v>4689</v>
      </c>
      <c r="P125" t="s">
        <v>4682</v>
      </c>
      <c r="Q125">
        <v>5</v>
      </c>
    </row>
    <row r="126" spans="1:17" x14ac:dyDescent="0.3">
      <c r="A126" t="s">
        <v>3280</v>
      </c>
      <c r="B126" t="s">
        <v>4992</v>
      </c>
      <c r="C126">
        <v>16.5</v>
      </c>
      <c r="D126">
        <v>6.9</v>
      </c>
      <c r="E126" t="s">
        <v>4717</v>
      </c>
      <c r="F126" t="s">
        <v>4716</v>
      </c>
      <c r="G126" t="s">
        <v>4716</v>
      </c>
      <c r="H126" t="s">
        <v>4720</v>
      </c>
      <c r="I126" t="s">
        <v>4716</v>
      </c>
      <c r="J126" t="s">
        <v>4747</v>
      </c>
      <c r="K126" t="s">
        <v>4775</v>
      </c>
      <c r="L126" t="s">
        <v>4993</v>
      </c>
      <c r="M126">
        <v>5979.66</v>
      </c>
      <c r="N126" t="s">
        <v>4681</v>
      </c>
      <c r="O126" t="s">
        <v>4689</v>
      </c>
      <c r="P126" t="s">
        <v>4682</v>
      </c>
      <c r="Q126">
        <v>25</v>
      </c>
    </row>
    <row r="127" spans="1:17" x14ac:dyDescent="0.3">
      <c r="A127" t="s">
        <v>3276</v>
      </c>
      <c r="B127" t="s">
        <v>4994</v>
      </c>
      <c r="C127">
        <v>19.53</v>
      </c>
      <c r="D127">
        <v>11.68</v>
      </c>
      <c r="E127" t="s">
        <v>4716</v>
      </c>
      <c r="F127" t="s">
        <v>4716</v>
      </c>
      <c r="G127" t="s">
        <v>4716</v>
      </c>
      <c r="H127" t="s">
        <v>4774</v>
      </c>
      <c r="I127" t="s">
        <v>4716</v>
      </c>
      <c r="J127" t="s">
        <v>4744</v>
      </c>
      <c r="K127" t="s">
        <v>4775</v>
      </c>
      <c r="L127" t="s">
        <v>4995</v>
      </c>
      <c r="M127">
        <v>5979.99</v>
      </c>
      <c r="N127" t="s">
        <v>4681</v>
      </c>
      <c r="O127" t="s">
        <v>4689</v>
      </c>
      <c r="P127" t="s">
        <v>4682</v>
      </c>
      <c r="Q127">
        <v>11</v>
      </c>
    </row>
    <row r="128" spans="1:17" x14ac:dyDescent="0.3">
      <c r="A128" t="s">
        <v>3232</v>
      </c>
      <c r="B128" t="s">
        <v>4996</v>
      </c>
      <c r="C128">
        <v>19.28</v>
      </c>
      <c r="D128">
        <v>11.85</v>
      </c>
      <c r="E128" t="s">
        <v>4716</v>
      </c>
      <c r="F128" t="s">
        <v>4716</v>
      </c>
      <c r="G128" t="s">
        <v>4716</v>
      </c>
      <c r="H128" t="s">
        <v>4720</v>
      </c>
      <c r="I128" t="s">
        <v>4716</v>
      </c>
      <c r="J128" t="s">
        <v>4744</v>
      </c>
      <c r="K128" t="s">
        <v>4775</v>
      </c>
      <c r="L128" t="s">
        <v>4997</v>
      </c>
      <c r="M128">
        <v>6152.05</v>
      </c>
      <c r="N128" t="s">
        <v>4681</v>
      </c>
      <c r="O128" t="s">
        <v>4689</v>
      </c>
      <c r="P128" t="s">
        <v>4682</v>
      </c>
      <c r="Q128">
        <v>6</v>
      </c>
    </row>
    <row r="129" spans="1:17" x14ac:dyDescent="0.3">
      <c r="A129" t="s">
        <v>3220</v>
      </c>
      <c r="B129" t="s">
        <v>4998</v>
      </c>
      <c r="C129">
        <v>31.02</v>
      </c>
      <c r="D129">
        <v>11.63</v>
      </c>
      <c r="E129" t="s">
        <v>4717</v>
      </c>
      <c r="F129" t="s">
        <v>4716</v>
      </c>
      <c r="G129" t="s">
        <v>4716</v>
      </c>
      <c r="H129" t="s">
        <v>4774</v>
      </c>
      <c r="I129" t="s">
        <v>4716</v>
      </c>
      <c r="J129" t="s">
        <v>4745</v>
      </c>
      <c r="K129" t="s">
        <v>4775</v>
      </c>
      <c r="L129" t="s">
        <v>4999</v>
      </c>
      <c r="M129">
        <v>6185.32</v>
      </c>
      <c r="N129" t="s">
        <v>4681</v>
      </c>
      <c r="O129" t="s">
        <v>4690</v>
      </c>
      <c r="P129" t="s">
        <v>4682</v>
      </c>
      <c r="Q129">
        <v>22</v>
      </c>
    </row>
    <row r="130" spans="1:17" x14ac:dyDescent="0.3">
      <c r="A130" t="s">
        <v>3178</v>
      </c>
      <c r="B130" t="s">
        <v>5000</v>
      </c>
      <c r="C130">
        <v>20.48</v>
      </c>
      <c r="D130">
        <v>11.09</v>
      </c>
      <c r="E130" t="s">
        <v>4716</v>
      </c>
      <c r="F130" t="s">
        <v>4716</v>
      </c>
      <c r="G130" t="s">
        <v>4716</v>
      </c>
      <c r="H130" t="s">
        <v>4774</v>
      </c>
      <c r="I130" t="s">
        <v>4716</v>
      </c>
      <c r="J130" t="s">
        <v>4744</v>
      </c>
      <c r="K130" t="s">
        <v>4775</v>
      </c>
      <c r="L130" t="s">
        <v>5001</v>
      </c>
      <c r="M130">
        <v>6302.23</v>
      </c>
      <c r="N130" t="s">
        <v>4681</v>
      </c>
      <c r="O130" t="s">
        <v>4690</v>
      </c>
      <c r="P130" t="s">
        <v>4682</v>
      </c>
      <c r="Q130">
        <v>17</v>
      </c>
    </row>
    <row r="131" spans="1:17" x14ac:dyDescent="0.3">
      <c r="A131" t="s">
        <v>3154</v>
      </c>
      <c r="B131" t="s">
        <v>5002</v>
      </c>
      <c r="C131">
        <v>18.03</v>
      </c>
      <c r="D131">
        <v>10.66</v>
      </c>
      <c r="E131" t="s">
        <v>4717</v>
      </c>
      <c r="F131" t="s">
        <v>4716</v>
      </c>
      <c r="G131" t="s">
        <v>4716</v>
      </c>
      <c r="H131" t="s">
        <v>4720</v>
      </c>
      <c r="I131" t="s">
        <v>4716</v>
      </c>
      <c r="J131" t="s">
        <v>4747</v>
      </c>
      <c r="K131" t="s">
        <v>4775</v>
      </c>
      <c r="L131" t="s">
        <v>5003</v>
      </c>
      <c r="M131">
        <v>6367.31</v>
      </c>
      <c r="N131" t="s">
        <v>4681</v>
      </c>
      <c r="O131" t="s">
        <v>4690</v>
      </c>
      <c r="P131" t="s">
        <v>4682</v>
      </c>
      <c r="Q131">
        <v>9</v>
      </c>
    </row>
    <row r="132" spans="1:17" x14ac:dyDescent="0.3">
      <c r="A132" t="s">
        <v>3138</v>
      </c>
      <c r="B132" t="s">
        <v>5004</v>
      </c>
      <c r="C132">
        <v>17.760000000000002</v>
      </c>
      <c r="D132">
        <v>11.18</v>
      </c>
      <c r="E132" t="s">
        <v>4717</v>
      </c>
      <c r="F132" t="s">
        <v>4716</v>
      </c>
      <c r="G132" t="s">
        <v>4716</v>
      </c>
      <c r="H132" t="s">
        <v>4720</v>
      </c>
      <c r="I132" t="s">
        <v>4716</v>
      </c>
      <c r="J132" t="s">
        <v>4747</v>
      </c>
      <c r="K132" t="s">
        <v>4775</v>
      </c>
      <c r="L132" t="s">
        <v>5005</v>
      </c>
      <c r="M132">
        <v>6407.05</v>
      </c>
      <c r="N132" t="s">
        <v>4681</v>
      </c>
      <c r="O132" t="s">
        <v>4690</v>
      </c>
      <c r="P132" t="s">
        <v>4682</v>
      </c>
      <c r="Q132">
        <v>20</v>
      </c>
    </row>
    <row r="133" spans="1:17" x14ac:dyDescent="0.3">
      <c r="A133" t="s">
        <v>3136</v>
      </c>
      <c r="B133" t="s">
        <v>5006</v>
      </c>
      <c r="C133">
        <v>18.920000000000002</v>
      </c>
      <c r="D133">
        <v>8.18</v>
      </c>
      <c r="E133" t="s">
        <v>4716</v>
      </c>
      <c r="F133" t="s">
        <v>4716</v>
      </c>
      <c r="G133" t="s">
        <v>4716</v>
      </c>
      <c r="H133" t="s">
        <v>4774</v>
      </c>
      <c r="I133" t="s">
        <v>4716</v>
      </c>
      <c r="J133" t="s">
        <v>4744</v>
      </c>
      <c r="K133" t="s">
        <v>4775</v>
      </c>
      <c r="L133" t="s">
        <v>5007</v>
      </c>
      <c r="M133">
        <v>6412.34</v>
      </c>
      <c r="N133" t="s">
        <v>4681</v>
      </c>
      <c r="O133" t="s">
        <v>4689</v>
      </c>
      <c r="P133" t="s">
        <v>4682</v>
      </c>
      <c r="Q133">
        <v>22</v>
      </c>
    </row>
    <row r="134" spans="1:17" x14ac:dyDescent="0.3">
      <c r="A134" t="s">
        <v>3104</v>
      </c>
      <c r="B134" t="s">
        <v>5008</v>
      </c>
      <c r="C134">
        <v>17.8</v>
      </c>
      <c r="D134">
        <v>5.75</v>
      </c>
      <c r="E134" t="s">
        <v>4717</v>
      </c>
      <c r="F134" t="s">
        <v>4716</v>
      </c>
      <c r="G134" t="s">
        <v>4719</v>
      </c>
      <c r="H134" t="s">
        <v>4718</v>
      </c>
      <c r="I134" t="s">
        <v>4716</v>
      </c>
      <c r="J134" t="s">
        <v>4747</v>
      </c>
      <c r="K134" t="s">
        <v>4766</v>
      </c>
      <c r="L134" t="s">
        <v>5009</v>
      </c>
      <c r="M134">
        <v>6546.16</v>
      </c>
      <c r="N134" t="s">
        <v>4681</v>
      </c>
      <c r="O134" t="s">
        <v>4689</v>
      </c>
      <c r="P134" t="s">
        <v>4682</v>
      </c>
      <c r="Q134">
        <v>3</v>
      </c>
    </row>
    <row r="135" spans="1:17" x14ac:dyDescent="0.3">
      <c r="A135" t="s">
        <v>3082</v>
      </c>
      <c r="B135" t="s">
        <v>5010</v>
      </c>
      <c r="C135">
        <v>20.69</v>
      </c>
      <c r="D135">
        <v>6.93</v>
      </c>
      <c r="E135" t="s">
        <v>4716</v>
      </c>
      <c r="F135" t="s">
        <v>4716</v>
      </c>
      <c r="G135" t="s">
        <v>4716</v>
      </c>
      <c r="H135" t="s">
        <v>4720</v>
      </c>
      <c r="I135" t="s">
        <v>4716</v>
      </c>
      <c r="J135" t="s">
        <v>4744</v>
      </c>
      <c r="K135" t="s">
        <v>4775</v>
      </c>
      <c r="L135" t="s">
        <v>5011</v>
      </c>
      <c r="M135">
        <v>6630.31</v>
      </c>
      <c r="N135" t="s">
        <v>4681</v>
      </c>
      <c r="O135" t="s">
        <v>4690</v>
      </c>
      <c r="P135" t="s">
        <v>4682</v>
      </c>
      <c r="Q135">
        <v>29</v>
      </c>
    </row>
    <row r="136" spans="1:17" x14ac:dyDescent="0.3">
      <c r="A136" t="s">
        <v>3074</v>
      </c>
      <c r="B136" t="s">
        <v>5012</v>
      </c>
      <c r="C136">
        <v>18.48</v>
      </c>
      <c r="D136">
        <v>10.84</v>
      </c>
      <c r="E136" t="s">
        <v>4717</v>
      </c>
      <c r="F136" t="s">
        <v>4716</v>
      </c>
      <c r="G136" t="s">
        <v>4716</v>
      </c>
      <c r="H136" t="s">
        <v>4720</v>
      </c>
      <c r="I136" t="s">
        <v>4716</v>
      </c>
      <c r="J136" t="s">
        <v>4747</v>
      </c>
      <c r="K136" t="s">
        <v>4775</v>
      </c>
      <c r="L136" t="s">
        <v>5013</v>
      </c>
      <c r="M136">
        <v>6651.26</v>
      </c>
      <c r="N136" t="s">
        <v>4681</v>
      </c>
      <c r="O136" t="s">
        <v>4689</v>
      </c>
      <c r="P136" t="s">
        <v>4682</v>
      </c>
      <c r="Q136">
        <v>8</v>
      </c>
    </row>
    <row r="137" spans="1:17" x14ac:dyDescent="0.3">
      <c r="A137" t="s">
        <v>3058</v>
      </c>
      <c r="B137" t="s">
        <v>5014</v>
      </c>
      <c r="C137">
        <v>19.399999999999999</v>
      </c>
      <c r="D137">
        <v>11.93</v>
      </c>
      <c r="E137" t="s">
        <v>4716</v>
      </c>
      <c r="F137" t="s">
        <v>4716</v>
      </c>
      <c r="G137" t="s">
        <v>4716</v>
      </c>
      <c r="H137" t="s">
        <v>4774</v>
      </c>
      <c r="I137" t="s">
        <v>4716</v>
      </c>
      <c r="J137" t="s">
        <v>4744</v>
      </c>
      <c r="K137" t="s">
        <v>4775</v>
      </c>
      <c r="L137" t="s">
        <v>5015</v>
      </c>
      <c r="M137">
        <v>6706.47</v>
      </c>
      <c r="N137" t="s">
        <v>4681</v>
      </c>
      <c r="O137" t="s">
        <v>4690</v>
      </c>
      <c r="P137" t="s">
        <v>4682</v>
      </c>
      <c r="Q137">
        <v>12</v>
      </c>
    </row>
    <row r="138" spans="1:17" x14ac:dyDescent="0.3">
      <c r="A138" t="s">
        <v>3044</v>
      </c>
      <c r="B138" t="s">
        <v>5016</v>
      </c>
      <c r="C138">
        <v>18.77</v>
      </c>
      <c r="D138">
        <v>11.98</v>
      </c>
      <c r="E138" t="s">
        <v>4717</v>
      </c>
      <c r="F138" t="s">
        <v>4716</v>
      </c>
      <c r="G138" t="s">
        <v>4716</v>
      </c>
      <c r="H138" t="s">
        <v>4720</v>
      </c>
      <c r="I138" t="s">
        <v>4716</v>
      </c>
      <c r="J138" t="s">
        <v>4744</v>
      </c>
      <c r="K138" t="s">
        <v>4775</v>
      </c>
      <c r="L138" t="s">
        <v>5017</v>
      </c>
      <c r="M138">
        <v>6749.63</v>
      </c>
      <c r="N138" t="s">
        <v>4681</v>
      </c>
      <c r="O138" t="s">
        <v>4690</v>
      </c>
      <c r="P138" t="s">
        <v>4682</v>
      </c>
      <c r="Q138">
        <v>17</v>
      </c>
    </row>
    <row r="139" spans="1:17" x14ac:dyDescent="0.3">
      <c r="A139" t="s">
        <v>2980</v>
      </c>
      <c r="B139" t="s">
        <v>5018</v>
      </c>
      <c r="C139">
        <v>18.760000000000002</v>
      </c>
      <c r="D139">
        <v>4.88</v>
      </c>
      <c r="E139" t="s">
        <v>4717</v>
      </c>
      <c r="F139" t="s">
        <v>4716</v>
      </c>
      <c r="G139" t="s">
        <v>4719</v>
      </c>
      <c r="H139" t="s">
        <v>4718</v>
      </c>
      <c r="I139" t="s">
        <v>4716</v>
      </c>
      <c r="J139" t="s">
        <v>4744</v>
      </c>
      <c r="K139" t="s">
        <v>4769</v>
      </c>
      <c r="L139" t="s">
        <v>5019</v>
      </c>
      <c r="M139">
        <v>7003.1</v>
      </c>
      <c r="N139" t="s">
        <v>4681</v>
      </c>
      <c r="O139" t="s">
        <v>4689</v>
      </c>
      <c r="P139" t="s">
        <v>4682</v>
      </c>
      <c r="Q139">
        <v>6</v>
      </c>
    </row>
    <row r="140" spans="1:17" x14ac:dyDescent="0.3">
      <c r="A140" t="s">
        <v>2780</v>
      </c>
      <c r="B140" t="s">
        <v>5008</v>
      </c>
      <c r="C140">
        <v>22.66</v>
      </c>
      <c r="D140">
        <v>10.68</v>
      </c>
      <c r="E140" t="s">
        <v>4716</v>
      </c>
      <c r="F140" t="s">
        <v>4716</v>
      </c>
      <c r="G140" t="s">
        <v>4716</v>
      </c>
      <c r="H140" t="s">
        <v>4774</v>
      </c>
      <c r="I140" t="s">
        <v>4716</v>
      </c>
      <c r="J140" t="s">
        <v>4744</v>
      </c>
      <c r="K140" t="s">
        <v>4775</v>
      </c>
      <c r="L140" t="s">
        <v>5020</v>
      </c>
      <c r="M140">
        <v>7680.92</v>
      </c>
      <c r="N140" t="s">
        <v>4681</v>
      </c>
      <c r="O140" t="s">
        <v>4690</v>
      </c>
      <c r="P140" t="s">
        <v>4682</v>
      </c>
      <c r="Q140">
        <v>11</v>
      </c>
    </row>
    <row r="141" spans="1:17" x14ac:dyDescent="0.3">
      <c r="A141" t="s">
        <v>2746</v>
      </c>
      <c r="B141" t="s">
        <v>5021</v>
      </c>
      <c r="C141">
        <v>40.15</v>
      </c>
      <c r="D141">
        <v>11.84</v>
      </c>
      <c r="E141" t="s">
        <v>4716</v>
      </c>
      <c r="F141" t="s">
        <v>4716</v>
      </c>
      <c r="G141" t="s">
        <v>4716</v>
      </c>
      <c r="H141" t="s">
        <v>4774</v>
      </c>
      <c r="I141" t="s">
        <v>4716</v>
      </c>
      <c r="J141" t="s">
        <v>4745</v>
      </c>
      <c r="K141" t="s">
        <v>4775</v>
      </c>
      <c r="L141" t="s">
        <v>5022</v>
      </c>
      <c r="M141">
        <v>7804.16</v>
      </c>
      <c r="N141" t="s">
        <v>4681</v>
      </c>
      <c r="O141" t="s">
        <v>4689</v>
      </c>
      <c r="P141" t="s">
        <v>4682</v>
      </c>
      <c r="Q141">
        <v>9</v>
      </c>
    </row>
    <row r="142" spans="1:17" x14ac:dyDescent="0.3">
      <c r="A142" t="s">
        <v>2696</v>
      </c>
      <c r="B142" t="s">
        <v>5023</v>
      </c>
      <c r="C142">
        <v>22.64</v>
      </c>
      <c r="D142">
        <v>6.54</v>
      </c>
      <c r="E142" t="s">
        <v>4717</v>
      </c>
      <c r="F142" t="s">
        <v>4716</v>
      </c>
      <c r="G142" t="s">
        <v>4716</v>
      </c>
      <c r="H142" t="s">
        <v>4720</v>
      </c>
      <c r="I142" t="s">
        <v>4716</v>
      </c>
      <c r="J142" t="s">
        <v>4744</v>
      </c>
      <c r="K142" t="s">
        <v>4775</v>
      </c>
      <c r="L142" t="s">
        <v>5024</v>
      </c>
      <c r="M142">
        <v>8062.31</v>
      </c>
      <c r="N142" t="s">
        <v>4681</v>
      </c>
      <c r="O142" t="s">
        <v>4690</v>
      </c>
      <c r="P142" t="s">
        <v>4682</v>
      </c>
      <c r="Q142">
        <v>12</v>
      </c>
    </row>
    <row r="143" spans="1:17" x14ac:dyDescent="0.3">
      <c r="A143" t="s">
        <v>2632</v>
      </c>
      <c r="B143" t="s">
        <v>5025</v>
      </c>
      <c r="C143">
        <v>33.33</v>
      </c>
      <c r="D143">
        <v>7.61</v>
      </c>
      <c r="E143" t="s">
        <v>4716</v>
      </c>
      <c r="F143" t="s">
        <v>4716</v>
      </c>
      <c r="G143" t="s">
        <v>4716</v>
      </c>
      <c r="H143" t="s">
        <v>4774</v>
      </c>
      <c r="I143" t="s">
        <v>4716</v>
      </c>
      <c r="J143" t="s">
        <v>4745</v>
      </c>
      <c r="K143" t="s">
        <v>4775</v>
      </c>
      <c r="L143" t="s">
        <v>5026</v>
      </c>
      <c r="M143">
        <v>8283.68</v>
      </c>
      <c r="N143" t="s">
        <v>4681</v>
      </c>
      <c r="O143" t="s">
        <v>4689</v>
      </c>
      <c r="P143" t="s">
        <v>4682</v>
      </c>
      <c r="Q143">
        <v>6</v>
      </c>
    </row>
    <row r="144" spans="1:17" x14ac:dyDescent="0.3">
      <c r="A144" t="s">
        <v>2614</v>
      </c>
      <c r="B144" t="s">
        <v>5027</v>
      </c>
      <c r="C144">
        <v>24.77</v>
      </c>
      <c r="D144">
        <v>7.59</v>
      </c>
      <c r="E144" t="s">
        <v>4716</v>
      </c>
      <c r="F144" t="s">
        <v>4716</v>
      </c>
      <c r="G144" t="s">
        <v>4716</v>
      </c>
      <c r="H144" t="s">
        <v>4774</v>
      </c>
      <c r="I144" t="s">
        <v>4716</v>
      </c>
      <c r="J144" t="s">
        <v>4744</v>
      </c>
      <c r="K144" t="s">
        <v>4775</v>
      </c>
      <c r="L144" t="s">
        <v>5028</v>
      </c>
      <c r="M144">
        <v>8396.6200000000008</v>
      </c>
      <c r="N144" t="s">
        <v>4681</v>
      </c>
      <c r="O144" t="s">
        <v>4689</v>
      </c>
      <c r="P144" t="s">
        <v>4682</v>
      </c>
      <c r="Q144">
        <v>4</v>
      </c>
    </row>
    <row r="145" spans="1:17" x14ac:dyDescent="0.3">
      <c r="A145" t="s">
        <v>2612</v>
      </c>
      <c r="B145" t="s">
        <v>5029</v>
      </c>
      <c r="C145">
        <v>24.78</v>
      </c>
      <c r="D145">
        <v>9.85</v>
      </c>
      <c r="E145" t="s">
        <v>4716</v>
      </c>
      <c r="F145" t="s">
        <v>4716</v>
      </c>
      <c r="G145" t="s">
        <v>4716</v>
      </c>
      <c r="H145" t="s">
        <v>4774</v>
      </c>
      <c r="I145" t="s">
        <v>4716</v>
      </c>
      <c r="J145" t="s">
        <v>4744</v>
      </c>
      <c r="K145" t="s">
        <v>4775</v>
      </c>
      <c r="L145" t="s">
        <v>5030</v>
      </c>
      <c r="M145">
        <v>8400.01</v>
      </c>
      <c r="N145" t="s">
        <v>4681</v>
      </c>
      <c r="O145" t="s">
        <v>4689</v>
      </c>
      <c r="P145" t="s">
        <v>4682</v>
      </c>
      <c r="Q145">
        <v>18</v>
      </c>
    </row>
    <row r="146" spans="1:17" x14ac:dyDescent="0.3">
      <c r="A146" t="s">
        <v>2602</v>
      </c>
      <c r="B146" t="s">
        <v>5031</v>
      </c>
      <c r="C146">
        <v>25.3</v>
      </c>
      <c r="D146">
        <v>4.49</v>
      </c>
      <c r="E146" t="s">
        <v>4716</v>
      </c>
      <c r="F146" t="s">
        <v>4716</v>
      </c>
      <c r="G146" t="s">
        <v>4716</v>
      </c>
      <c r="H146" t="s">
        <v>4720</v>
      </c>
      <c r="I146" t="s">
        <v>4716</v>
      </c>
      <c r="J146" t="s">
        <v>4746</v>
      </c>
      <c r="K146" t="s">
        <v>4769</v>
      </c>
      <c r="L146" t="s">
        <v>5032</v>
      </c>
      <c r="M146">
        <v>8442.67</v>
      </c>
      <c r="N146" t="s">
        <v>4681</v>
      </c>
      <c r="O146" t="s">
        <v>4689</v>
      </c>
      <c r="P146" t="s">
        <v>4682</v>
      </c>
      <c r="Q146">
        <v>9</v>
      </c>
    </row>
    <row r="147" spans="1:17" x14ac:dyDescent="0.3">
      <c r="A147" t="s">
        <v>2554</v>
      </c>
      <c r="B147" t="s">
        <v>5033</v>
      </c>
      <c r="C147">
        <v>27.17</v>
      </c>
      <c r="D147">
        <v>10.81</v>
      </c>
      <c r="E147" t="s">
        <v>4716</v>
      </c>
      <c r="F147" t="s">
        <v>4716</v>
      </c>
      <c r="G147" t="s">
        <v>4716</v>
      </c>
      <c r="H147" t="s">
        <v>4720</v>
      </c>
      <c r="I147" t="s">
        <v>4716</v>
      </c>
      <c r="J147" t="s">
        <v>4746</v>
      </c>
      <c r="K147" t="s">
        <v>4775</v>
      </c>
      <c r="L147" t="s">
        <v>5034</v>
      </c>
      <c r="M147">
        <v>8601.33</v>
      </c>
      <c r="N147" t="s">
        <v>4681</v>
      </c>
      <c r="O147" t="s">
        <v>4690</v>
      </c>
      <c r="P147" t="s">
        <v>4682</v>
      </c>
      <c r="Q147">
        <v>11</v>
      </c>
    </row>
    <row r="148" spans="1:17" x14ac:dyDescent="0.3">
      <c r="A148" t="s">
        <v>2538</v>
      </c>
      <c r="B148" t="s">
        <v>5035</v>
      </c>
      <c r="C148">
        <v>23.66</v>
      </c>
      <c r="D148">
        <v>5.1100000000000003</v>
      </c>
      <c r="E148" t="s">
        <v>4717</v>
      </c>
      <c r="F148" t="s">
        <v>4716</v>
      </c>
      <c r="G148" t="s">
        <v>4719</v>
      </c>
      <c r="H148" t="s">
        <v>4718</v>
      </c>
      <c r="I148" t="s">
        <v>4716</v>
      </c>
      <c r="J148" t="s">
        <v>4744</v>
      </c>
      <c r="K148" t="s">
        <v>4769</v>
      </c>
      <c r="L148" t="s">
        <v>5036</v>
      </c>
      <c r="M148">
        <v>8665.14</v>
      </c>
      <c r="N148" t="s">
        <v>4681</v>
      </c>
      <c r="O148" t="s">
        <v>4689</v>
      </c>
      <c r="P148" t="s">
        <v>4682</v>
      </c>
      <c r="Q148">
        <v>10</v>
      </c>
    </row>
    <row r="149" spans="1:17" x14ac:dyDescent="0.3">
      <c r="A149" t="s">
        <v>2524</v>
      </c>
      <c r="B149" t="s">
        <v>5035</v>
      </c>
      <c r="C149">
        <v>23.94</v>
      </c>
      <c r="D149">
        <v>4.54</v>
      </c>
      <c r="E149" t="s">
        <v>4717</v>
      </c>
      <c r="F149" t="s">
        <v>4716</v>
      </c>
      <c r="G149" t="s">
        <v>4719</v>
      </c>
      <c r="H149" t="s">
        <v>4718</v>
      </c>
      <c r="I149" t="s">
        <v>4716</v>
      </c>
      <c r="J149" t="s">
        <v>4744</v>
      </c>
      <c r="K149" t="s">
        <v>4769</v>
      </c>
      <c r="L149" t="s">
        <v>5037</v>
      </c>
      <c r="M149">
        <v>8760.1200000000008</v>
      </c>
      <c r="N149" t="s">
        <v>4681</v>
      </c>
      <c r="O149" t="s">
        <v>4690</v>
      </c>
      <c r="P149" t="s">
        <v>4682</v>
      </c>
      <c r="Q149">
        <v>9</v>
      </c>
    </row>
    <row r="150" spans="1:17" x14ac:dyDescent="0.3">
      <c r="A150" t="s">
        <v>2428</v>
      </c>
      <c r="B150" t="s">
        <v>5038</v>
      </c>
      <c r="C150">
        <v>34.1</v>
      </c>
      <c r="D150">
        <v>8.4499999999999993</v>
      </c>
      <c r="E150" t="s">
        <v>4716</v>
      </c>
      <c r="F150" t="s">
        <v>4716</v>
      </c>
      <c r="G150" t="s">
        <v>4716</v>
      </c>
      <c r="H150" t="s">
        <v>4774</v>
      </c>
      <c r="I150" t="s">
        <v>4716</v>
      </c>
      <c r="J150" t="s">
        <v>4745</v>
      </c>
      <c r="K150" t="s">
        <v>4775</v>
      </c>
      <c r="L150" t="s">
        <v>5039</v>
      </c>
      <c r="M150">
        <v>9283.56</v>
      </c>
      <c r="N150" t="s">
        <v>4681</v>
      </c>
      <c r="O150" t="s">
        <v>4689</v>
      </c>
      <c r="P150" t="s">
        <v>4682</v>
      </c>
      <c r="Q150">
        <v>2</v>
      </c>
    </row>
    <row r="151" spans="1:17" x14ac:dyDescent="0.3">
      <c r="A151" t="s">
        <v>2426</v>
      </c>
      <c r="B151" t="s">
        <v>4809</v>
      </c>
      <c r="C151">
        <v>25.49</v>
      </c>
      <c r="D151">
        <v>5.68</v>
      </c>
      <c r="E151" t="s">
        <v>4717</v>
      </c>
      <c r="F151" t="s">
        <v>4716</v>
      </c>
      <c r="G151" t="s">
        <v>4719</v>
      </c>
      <c r="H151" t="s">
        <v>4718</v>
      </c>
      <c r="I151" t="s">
        <v>4716</v>
      </c>
      <c r="J151" t="s">
        <v>4746</v>
      </c>
      <c r="K151" t="s">
        <v>4769</v>
      </c>
      <c r="L151" t="s">
        <v>5040</v>
      </c>
      <c r="M151">
        <v>9285.8700000000008</v>
      </c>
      <c r="N151" t="s">
        <v>4681</v>
      </c>
      <c r="O151" t="s">
        <v>4689</v>
      </c>
      <c r="P151" t="s">
        <v>4682</v>
      </c>
      <c r="Q151">
        <v>26</v>
      </c>
    </row>
    <row r="152" spans="1:17" x14ac:dyDescent="0.3">
      <c r="A152" t="s">
        <v>2404</v>
      </c>
      <c r="B152" t="s">
        <v>5041</v>
      </c>
      <c r="C152">
        <v>25.76</v>
      </c>
      <c r="D152">
        <v>6.02</v>
      </c>
      <c r="E152" t="s">
        <v>4717</v>
      </c>
      <c r="F152" t="s">
        <v>4716</v>
      </c>
      <c r="G152" t="s">
        <v>4719</v>
      </c>
      <c r="H152" t="s">
        <v>4718</v>
      </c>
      <c r="I152" t="s">
        <v>4716</v>
      </c>
      <c r="J152" t="s">
        <v>4746</v>
      </c>
      <c r="K152" t="s">
        <v>4766</v>
      </c>
      <c r="L152" t="s">
        <v>5042</v>
      </c>
      <c r="M152">
        <v>9377.4500000000007</v>
      </c>
      <c r="N152" t="s">
        <v>4681</v>
      </c>
      <c r="O152" t="s">
        <v>4689</v>
      </c>
      <c r="P152" t="s">
        <v>4682</v>
      </c>
      <c r="Q152">
        <v>24</v>
      </c>
    </row>
    <row r="153" spans="1:17" x14ac:dyDescent="0.3">
      <c r="A153" t="s">
        <v>1462</v>
      </c>
      <c r="B153" t="s">
        <v>5043</v>
      </c>
      <c r="C153">
        <v>36.299999999999997</v>
      </c>
      <c r="D153">
        <v>5.79</v>
      </c>
      <c r="E153" t="s">
        <v>4717</v>
      </c>
      <c r="F153" t="s">
        <v>4716</v>
      </c>
      <c r="G153" t="s">
        <v>4716</v>
      </c>
      <c r="H153" t="s">
        <v>4720</v>
      </c>
      <c r="I153" t="s">
        <v>4716</v>
      </c>
      <c r="J153" t="s">
        <v>4745</v>
      </c>
      <c r="K153" t="s">
        <v>4766</v>
      </c>
      <c r="L153" t="s">
        <v>5044</v>
      </c>
      <c r="M153">
        <v>13887.2</v>
      </c>
      <c r="N153" t="s">
        <v>4681</v>
      </c>
      <c r="O153" t="s">
        <v>4689</v>
      </c>
      <c r="P153" t="s">
        <v>4682</v>
      </c>
      <c r="Q153">
        <v>29</v>
      </c>
    </row>
    <row r="154" spans="1:17" x14ac:dyDescent="0.3">
      <c r="A154" t="s">
        <v>1434</v>
      </c>
      <c r="B154" t="s">
        <v>5045</v>
      </c>
      <c r="C154">
        <v>38.28</v>
      </c>
      <c r="D154">
        <v>5.51</v>
      </c>
      <c r="E154" t="s">
        <v>4716</v>
      </c>
      <c r="F154" t="s">
        <v>4717</v>
      </c>
      <c r="G154" t="s">
        <v>4716</v>
      </c>
      <c r="H154" t="s">
        <v>4718</v>
      </c>
      <c r="I154" t="s">
        <v>4716</v>
      </c>
      <c r="J154" t="s">
        <v>4745</v>
      </c>
      <c r="K154" t="s">
        <v>4769</v>
      </c>
      <c r="L154" t="s">
        <v>5046</v>
      </c>
      <c r="M154">
        <v>14133.04</v>
      </c>
      <c r="N154" t="s">
        <v>4681</v>
      </c>
      <c r="O154" t="s">
        <v>4689</v>
      </c>
      <c r="P154" t="s">
        <v>4682</v>
      </c>
      <c r="Q154">
        <v>6</v>
      </c>
    </row>
    <row r="155" spans="1:17" x14ac:dyDescent="0.3">
      <c r="A155" t="s">
        <v>1410</v>
      </c>
      <c r="B155" t="s">
        <v>5047</v>
      </c>
      <c r="C155">
        <v>35.97</v>
      </c>
      <c r="D155">
        <v>11.08</v>
      </c>
      <c r="E155" t="s">
        <v>4716</v>
      </c>
      <c r="F155" t="s">
        <v>4716</v>
      </c>
      <c r="G155" t="s">
        <v>4716</v>
      </c>
      <c r="H155" t="s">
        <v>4721</v>
      </c>
      <c r="I155" t="s">
        <v>4716</v>
      </c>
      <c r="J155" t="s">
        <v>4745</v>
      </c>
      <c r="K155" t="s">
        <v>4775</v>
      </c>
      <c r="L155" t="s">
        <v>5048</v>
      </c>
      <c r="M155">
        <v>14313.85</v>
      </c>
      <c r="N155" t="s">
        <v>4681</v>
      </c>
      <c r="O155" t="s">
        <v>4689</v>
      </c>
      <c r="P155" t="s">
        <v>4682</v>
      </c>
      <c r="Q155">
        <v>15</v>
      </c>
    </row>
    <row r="156" spans="1:17" x14ac:dyDescent="0.3">
      <c r="A156" t="s">
        <v>1196</v>
      </c>
      <c r="B156" t="s">
        <v>6540</v>
      </c>
      <c r="C156">
        <v>24.75</v>
      </c>
      <c r="D156">
        <v>4.3600000000000003</v>
      </c>
      <c r="E156" t="s">
        <v>4717</v>
      </c>
      <c r="F156" t="s">
        <v>4716</v>
      </c>
      <c r="G156" t="s">
        <v>4716</v>
      </c>
      <c r="H156" t="s">
        <v>4718</v>
      </c>
      <c r="I156" t="s">
        <v>4717</v>
      </c>
      <c r="J156" t="s">
        <v>4744</v>
      </c>
      <c r="K156" t="s">
        <v>4769</v>
      </c>
      <c r="L156" t="s">
        <v>6541</v>
      </c>
      <c r="M156">
        <v>16577.78</v>
      </c>
      <c r="N156" t="s">
        <v>4681</v>
      </c>
      <c r="O156" t="s">
        <v>4690</v>
      </c>
      <c r="P156" t="s">
        <v>4682</v>
      </c>
      <c r="Q156">
        <v>23</v>
      </c>
    </row>
    <row r="157" spans="1:17" x14ac:dyDescent="0.3">
      <c r="A157" t="s">
        <v>1194</v>
      </c>
      <c r="B157" t="s">
        <v>5049</v>
      </c>
      <c r="C157">
        <v>31.02</v>
      </c>
      <c r="D157">
        <v>5.87</v>
      </c>
      <c r="E157" t="s">
        <v>4717</v>
      </c>
      <c r="F157" t="s">
        <v>4716</v>
      </c>
      <c r="G157" t="s">
        <v>4716</v>
      </c>
      <c r="H157" t="s">
        <v>4774</v>
      </c>
      <c r="I157" t="s">
        <v>4716</v>
      </c>
      <c r="J157" t="s">
        <v>4745</v>
      </c>
      <c r="K157" t="s">
        <v>4766</v>
      </c>
      <c r="L157" t="s">
        <v>5050</v>
      </c>
      <c r="M157">
        <v>16586.5</v>
      </c>
      <c r="N157" t="s">
        <v>4681</v>
      </c>
      <c r="O157" t="s">
        <v>4690</v>
      </c>
      <c r="P157" t="s">
        <v>4682</v>
      </c>
      <c r="Q157">
        <v>25</v>
      </c>
    </row>
    <row r="158" spans="1:17" x14ac:dyDescent="0.3">
      <c r="A158" t="s">
        <v>1162</v>
      </c>
      <c r="B158" t="s">
        <v>5972</v>
      </c>
      <c r="C158">
        <v>27.06</v>
      </c>
      <c r="D158">
        <v>5.74</v>
      </c>
      <c r="E158" t="s">
        <v>4717</v>
      </c>
      <c r="F158" t="s">
        <v>4716</v>
      </c>
      <c r="G158" t="s">
        <v>4716</v>
      </c>
      <c r="H158" t="s">
        <v>4774</v>
      </c>
      <c r="I158" t="s">
        <v>4717</v>
      </c>
      <c r="J158" t="s">
        <v>4746</v>
      </c>
      <c r="K158" t="s">
        <v>4766</v>
      </c>
      <c r="L158" t="s">
        <v>6542</v>
      </c>
      <c r="M158">
        <v>17043.34</v>
      </c>
      <c r="N158" t="s">
        <v>4681</v>
      </c>
      <c r="O158" t="s">
        <v>4689</v>
      </c>
      <c r="P158" t="s">
        <v>4682</v>
      </c>
      <c r="Q158">
        <v>10</v>
      </c>
    </row>
    <row r="159" spans="1:17" x14ac:dyDescent="0.3">
      <c r="A159" t="s">
        <v>956</v>
      </c>
      <c r="B159" t="s">
        <v>5051</v>
      </c>
      <c r="C159">
        <v>33</v>
      </c>
      <c r="D159">
        <v>9.51</v>
      </c>
      <c r="E159" t="s">
        <v>4717</v>
      </c>
      <c r="F159" t="s">
        <v>4716</v>
      </c>
      <c r="G159" t="s">
        <v>4716</v>
      </c>
      <c r="H159" t="s">
        <v>4774</v>
      </c>
      <c r="I159" t="s">
        <v>4716</v>
      </c>
      <c r="J159" t="s">
        <v>4745</v>
      </c>
      <c r="K159" t="s">
        <v>4775</v>
      </c>
      <c r="L159" t="s">
        <v>5052</v>
      </c>
      <c r="M159">
        <v>20781.490000000002</v>
      </c>
      <c r="N159" t="s">
        <v>4681</v>
      </c>
      <c r="O159" t="s">
        <v>4689</v>
      </c>
      <c r="P159" t="s">
        <v>4682</v>
      </c>
      <c r="Q159">
        <v>8</v>
      </c>
    </row>
    <row r="160" spans="1:17" x14ac:dyDescent="0.3">
      <c r="A160" t="s">
        <v>858</v>
      </c>
      <c r="B160" t="s">
        <v>5053</v>
      </c>
      <c r="C160">
        <v>41.91</v>
      </c>
      <c r="D160">
        <v>5.98</v>
      </c>
      <c r="E160" t="s">
        <v>4717</v>
      </c>
      <c r="F160" t="s">
        <v>4716</v>
      </c>
      <c r="G160" t="s">
        <v>4716</v>
      </c>
      <c r="H160" t="s">
        <v>4718</v>
      </c>
      <c r="I160" t="s">
        <v>4716</v>
      </c>
      <c r="J160" t="s">
        <v>4745</v>
      </c>
      <c r="K160" t="s">
        <v>4766</v>
      </c>
      <c r="L160" t="s">
        <v>5054</v>
      </c>
      <c r="M160">
        <v>24227.34</v>
      </c>
      <c r="N160" t="s">
        <v>4681</v>
      </c>
      <c r="O160" t="s">
        <v>4690</v>
      </c>
      <c r="P160" t="s">
        <v>4682</v>
      </c>
      <c r="Q160">
        <v>16</v>
      </c>
    </row>
    <row r="161" spans="1:17" x14ac:dyDescent="0.3">
      <c r="A161" t="s">
        <v>794</v>
      </c>
      <c r="B161" t="s">
        <v>6543</v>
      </c>
      <c r="C161">
        <v>24.42</v>
      </c>
      <c r="D161">
        <v>11.31</v>
      </c>
      <c r="E161" t="s">
        <v>4716</v>
      </c>
      <c r="F161" t="s">
        <v>4716</v>
      </c>
      <c r="G161" t="s">
        <v>4716</v>
      </c>
      <c r="H161" t="s">
        <v>4774</v>
      </c>
      <c r="I161" t="s">
        <v>4717</v>
      </c>
      <c r="J161" t="s">
        <v>4744</v>
      </c>
      <c r="K161" t="s">
        <v>4775</v>
      </c>
      <c r="L161" t="s">
        <v>6544</v>
      </c>
      <c r="M161">
        <v>26125.67</v>
      </c>
      <c r="N161" t="s">
        <v>4681</v>
      </c>
      <c r="O161" t="s">
        <v>4690</v>
      </c>
      <c r="P161" t="s">
        <v>4682</v>
      </c>
      <c r="Q161">
        <v>11</v>
      </c>
    </row>
    <row r="162" spans="1:17" x14ac:dyDescent="0.3">
      <c r="A162" t="s">
        <v>776</v>
      </c>
      <c r="B162" t="s">
        <v>6545</v>
      </c>
      <c r="C162">
        <v>23.76</v>
      </c>
      <c r="D162">
        <v>10.96</v>
      </c>
      <c r="E162" t="s">
        <v>4716</v>
      </c>
      <c r="F162" t="s">
        <v>4716</v>
      </c>
      <c r="G162" t="s">
        <v>4716</v>
      </c>
      <c r="H162" t="s">
        <v>4721</v>
      </c>
      <c r="I162" t="s">
        <v>4717</v>
      </c>
      <c r="J162" t="s">
        <v>4744</v>
      </c>
      <c r="K162" t="s">
        <v>4775</v>
      </c>
      <c r="L162" t="s">
        <v>6546</v>
      </c>
      <c r="M162">
        <v>26926.51</v>
      </c>
      <c r="N162" t="s">
        <v>4681</v>
      </c>
      <c r="O162" t="s">
        <v>4690</v>
      </c>
      <c r="P162" t="s">
        <v>4682</v>
      </c>
      <c r="Q162">
        <v>25</v>
      </c>
    </row>
    <row r="163" spans="1:17" x14ac:dyDescent="0.3">
      <c r="A163" t="s">
        <v>746</v>
      </c>
      <c r="B163" t="s">
        <v>6547</v>
      </c>
      <c r="C163">
        <v>29.81</v>
      </c>
      <c r="D163">
        <v>11.66</v>
      </c>
      <c r="E163" t="s">
        <v>4716</v>
      </c>
      <c r="F163" t="s">
        <v>4716</v>
      </c>
      <c r="G163" t="s">
        <v>4716</v>
      </c>
      <c r="H163" t="s">
        <v>4774</v>
      </c>
      <c r="I163" t="s">
        <v>4717</v>
      </c>
      <c r="J163" t="s">
        <v>4746</v>
      </c>
      <c r="K163" t="s">
        <v>4775</v>
      </c>
      <c r="L163" t="s">
        <v>6548</v>
      </c>
      <c r="M163">
        <v>27533.91</v>
      </c>
      <c r="N163" t="s">
        <v>4681</v>
      </c>
      <c r="O163" t="s">
        <v>4689</v>
      </c>
      <c r="P163" t="s">
        <v>4682</v>
      </c>
      <c r="Q163">
        <v>19</v>
      </c>
    </row>
    <row r="164" spans="1:17" x14ac:dyDescent="0.3">
      <c r="A164" t="s">
        <v>478</v>
      </c>
      <c r="B164" t="s">
        <v>6549</v>
      </c>
      <c r="C164">
        <v>33.11</v>
      </c>
      <c r="D164">
        <v>4.12</v>
      </c>
      <c r="E164" t="s">
        <v>4716</v>
      </c>
      <c r="F164" t="s">
        <v>4716</v>
      </c>
      <c r="G164" t="s">
        <v>4719</v>
      </c>
      <c r="H164" t="s">
        <v>4718</v>
      </c>
      <c r="I164" t="s">
        <v>4717</v>
      </c>
      <c r="J164" t="s">
        <v>4745</v>
      </c>
      <c r="K164" t="s">
        <v>4769</v>
      </c>
      <c r="L164" t="s">
        <v>6550</v>
      </c>
      <c r="M164">
        <v>34439.86</v>
      </c>
      <c r="N164" t="s">
        <v>4681</v>
      </c>
      <c r="O164" t="s">
        <v>4690</v>
      </c>
      <c r="P164" t="s">
        <v>4682</v>
      </c>
      <c r="Q164">
        <v>5</v>
      </c>
    </row>
    <row r="165" spans="1:17" x14ac:dyDescent="0.3">
      <c r="A165" t="s">
        <v>84</v>
      </c>
      <c r="B165" t="s">
        <v>6551</v>
      </c>
      <c r="C165">
        <v>35.200000000000003</v>
      </c>
      <c r="D165">
        <v>11.68</v>
      </c>
      <c r="E165" t="s">
        <v>4717</v>
      </c>
      <c r="F165" t="s">
        <v>4716</v>
      </c>
      <c r="G165" t="s">
        <v>4716</v>
      </c>
      <c r="H165" t="s">
        <v>4774</v>
      </c>
      <c r="I165" t="s">
        <v>4717</v>
      </c>
      <c r="J165" t="s">
        <v>4745</v>
      </c>
      <c r="K165" t="s">
        <v>4775</v>
      </c>
      <c r="L165" t="s">
        <v>6552</v>
      </c>
      <c r="M165">
        <v>44423.8</v>
      </c>
      <c r="N165" t="s">
        <v>4681</v>
      </c>
      <c r="O165" t="s">
        <v>4689</v>
      </c>
      <c r="P165" t="s">
        <v>4682</v>
      </c>
      <c r="Q165">
        <v>14</v>
      </c>
    </row>
    <row r="166" spans="1:17" x14ac:dyDescent="0.3">
      <c r="A166" t="s">
        <v>70</v>
      </c>
      <c r="B166" t="s">
        <v>6553</v>
      </c>
      <c r="C166">
        <v>46.2</v>
      </c>
      <c r="D166">
        <v>6.09</v>
      </c>
      <c r="E166" t="s">
        <v>4716</v>
      </c>
      <c r="F166" t="s">
        <v>4716</v>
      </c>
      <c r="G166" t="s">
        <v>4719</v>
      </c>
      <c r="H166" t="s">
        <v>4718</v>
      </c>
      <c r="I166" t="s">
        <v>4717</v>
      </c>
      <c r="J166" t="s">
        <v>4745</v>
      </c>
      <c r="K166" t="s">
        <v>4766</v>
      </c>
      <c r="L166" t="s">
        <v>6554</v>
      </c>
      <c r="M166">
        <v>45863.21</v>
      </c>
      <c r="N166" t="s">
        <v>4681</v>
      </c>
      <c r="O166" t="s">
        <v>4690</v>
      </c>
      <c r="P166" t="s">
        <v>4682</v>
      </c>
      <c r="Q166">
        <v>12</v>
      </c>
    </row>
    <row r="167" spans="1:17" x14ac:dyDescent="0.3">
      <c r="A167" t="s">
        <v>52</v>
      </c>
      <c r="B167" t="s">
        <v>5833</v>
      </c>
      <c r="C167">
        <v>33.880000000000003</v>
      </c>
      <c r="D167">
        <v>7.01</v>
      </c>
      <c r="E167" t="s">
        <v>4716</v>
      </c>
      <c r="F167" t="s">
        <v>4716</v>
      </c>
      <c r="G167" t="s">
        <v>4716</v>
      </c>
      <c r="H167" t="s">
        <v>4721</v>
      </c>
      <c r="I167" t="s">
        <v>4717</v>
      </c>
      <c r="J167" t="s">
        <v>4745</v>
      </c>
      <c r="K167" t="s">
        <v>4775</v>
      </c>
      <c r="L167" t="s">
        <v>6555</v>
      </c>
      <c r="M167">
        <v>46889.26</v>
      </c>
      <c r="N167" t="s">
        <v>4681</v>
      </c>
      <c r="O167" t="s">
        <v>4689</v>
      </c>
      <c r="P167" t="s">
        <v>4682</v>
      </c>
      <c r="Q167">
        <v>15</v>
      </c>
    </row>
    <row r="168" spans="1:17" x14ac:dyDescent="0.3">
      <c r="A168" t="s">
        <v>50</v>
      </c>
      <c r="B168" t="s">
        <v>6556</v>
      </c>
      <c r="C168">
        <v>35.090000000000003</v>
      </c>
      <c r="D168">
        <v>4.38</v>
      </c>
      <c r="E168" t="s">
        <v>4717</v>
      </c>
      <c r="F168" t="s">
        <v>4716</v>
      </c>
      <c r="G168" t="s">
        <v>4716</v>
      </c>
      <c r="H168" t="s">
        <v>4720</v>
      </c>
      <c r="I168" t="s">
        <v>4717</v>
      </c>
      <c r="J168" t="s">
        <v>4745</v>
      </c>
      <c r="K168" t="s">
        <v>4769</v>
      </c>
      <c r="L168" t="s">
        <v>6557</v>
      </c>
      <c r="M168">
        <v>47055.53</v>
      </c>
      <c r="N168" t="s">
        <v>4681</v>
      </c>
      <c r="O168" t="s">
        <v>4690</v>
      </c>
      <c r="P168" t="s">
        <v>4682</v>
      </c>
      <c r="Q168">
        <v>14</v>
      </c>
    </row>
    <row r="169" spans="1:17" x14ac:dyDescent="0.3">
      <c r="A169" t="s">
        <v>4</v>
      </c>
      <c r="B169" t="s">
        <v>5179</v>
      </c>
      <c r="C169">
        <v>30.36</v>
      </c>
      <c r="D169">
        <v>5.77</v>
      </c>
      <c r="E169" t="s">
        <v>4716</v>
      </c>
      <c r="F169" t="s">
        <v>4716</v>
      </c>
      <c r="G169" t="s">
        <v>4716</v>
      </c>
      <c r="H169" t="s">
        <v>4774</v>
      </c>
      <c r="I169" t="s">
        <v>4717</v>
      </c>
      <c r="J169" t="s">
        <v>4745</v>
      </c>
      <c r="K169" t="s">
        <v>4766</v>
      </c>
      <c r="L169" t="s">
        <v>6558</v>
      </c>
      <c r="M169">
        <v>62592.87</v>
      </c>
      <c r="N169" t="s">
        <v>4681</v>
      </c>
      <c r="O169" t="s">
        <v>4689</v>
      </c>
      <c r="P169" t="s">
        <v>4682</v>
      </c>
      <c r="Q169">
        <v>8</v>
      </c>
    </row>
    <row r="170" spans="1:17" x14ac:dyDescent="0.3">
      <c r="A170" t="s">
        <v>4664</v>
      </c>
      <c r="B170" t="s">
        <v>5055</v>
      </c>
      <c r="C170">
        <v>17.7</v>
      </c>
      <c r="D170">
        <v>6.28</v>
      </c>
      <c r="E170" t="s">
        <v>4716</v>
      </c>
      <c r="F170" t="s">
        <v>4716</v>
      </c>
      <c r="G170" t="s">
        <v>4716</v>
      </c>
      <c r="H170" t="s">
        <v>4718</v>
      </c>
      <c r="I170" t="s">
        <v>4716</v>
      </c>
      <c r="J170" t="s">
        <v>4747</v>
      </c>
      <c r="K170" t="s">
        <v>4766</v>
      </c>
      <c r="L170" t="s">
        <v>5056</v>
      </c>
      <c r="M170">
        <v>604.54</v>
      </c>
      <c r="N170" t="s">
        <v>4689</v>
      </c>
      <c r="O170" t="s">
        <v>4689</v>
      </c>
      <c r="P170" t="s">
        <v>4682</v>
      </c>
      <c r="Q170">
        <v>13</v>
      </c>
    </row>
    <row r="171" spans="1:17" x14ac:dyDescent="0.3">
      <c r="A171" t="s">
        <v>4662</v>
      </c>
      <c r="B171" t="s">
        <v>5057</v>
      </c>
      <c r="C171">
        <v>22.34</v>
      </c>
      <c r="D171">
        <v>5.57</v>
      </c>
      <c r="E171" t="s">
        <v>4716</v>
      </c>
      <c r="F171" t="s">
        <v>4716</v>
      </c>
      <c r="G171" t="s">
        <v>4716</v>
      </c>
      <c r="H171" t="s">
        <v>4718</v>
      </c>
      <c r="I171" t="s">
        <v>4716</v>
      </c>
      <c r="J171" t="s">
        <v>4744</v>
      </c>
      <c r="K171" t="s">
        <v>4769</v>
      </c>
      <c r="L171" t="s">
        <v>5058</v>
      </c>
      <c r="M171">
        <v>637.26</v>
      </c>
      <c r="N171" t="s">
        <v>4689</v>
      </c>
      <c r="O171" t="s">
        <v>4689</v>
      </c>
      <c r="P171" t="s">
        <v>4682</v>
      </c>
      <c r="Q171">
        <v>27</v>
      </c>
    </row>
    <row r="172" spans="1:17" x14ac:dyDescent="0.3">
      <c r="A172" t="s">
        <v>4658</v>
      </c>
      <c r="B172" t="s">
        <v>5059</v>
      </c>
      <c r="C172">
        <v>17.07</v>
      </c>
      <c r="D172">
        <v>5.22</v>
      </c>
      <c r="E172" t="s">
        <v>4716</v>
      </c>
      <c r="F172" t="s">
        <v>4716</v>
      </c>
      <c r="G172" t="s">
        <v>4719</v>
      </c>
      <c r="H172" t="s">
        <v>4718</v>
      </c>
      <c r="I172" t="s">
        <v>4716</v>
      </c>
      <c r="J172" t="s">
        <v>4747</v>
      </c>
      <c r="K172" t="s">
        <v>4769</v>
      </c>
      <c r="L172" t="s">
        <v>5060</v>
      </c>
      <c r="M172">
        <v>650</v>
      </c>
      <c r="N172" t="s">
        <v>4689</v>
      </c>
      <c r="O172" t="s">
        <v>4689</v>
      </c>
      <c r="P172" t="s">
        <v>4682</v>
      </c>
      <c r="Q172">
        <v>1</v>
      </c>
    </row>
    <row r="173" spans="1:17" x14ac:dyDescent="0.3">
      <c r="A173" t="s">
        <v>4656</v>
      </c>
      <c r="B173" t="s">
        <v>5061</v>
      </c>
      <c r="C173">
        <v>17.82</v>
      </c>
      <c r="D173">
        <v>5.26</v>
      </c>
      <c r="E173" t="s">
        <v>4717</v>
      </c>
      <c r="F173" t="s">
        <v>4716</v>
      </c>
      <c r="G173" t="s">
        <v>4716</v>
      </c>
      <c r="H173" t="s">
        <v>4718</v>
      </c>
      <c r="I173" t="s">
        <v>4716</v>
      </c>
      <c r="J173" t="s">
        <v>4747</v>
      </c>
      <c r="K173" t="s">
        <v>4769</v>
      </c>
      <c r="L173" t="s">
        <v>5062</v>
      </c>
      <c r="M173">
        <v>650</v>
      </c>
      <c r="N173" t="s">
        <v>4689</v>
      </c>
      <c r="O173" t="s">
        <v>4689</v>
      </c>
      <c r="P173" t="s">
        <v>4682</v>
      </c>
      <c r="Q173">
        <v>4</v>
      </c>
    </row>
    <row r="174" spans="1:17" x14ac:dyDescent="0.3">
      <c r="A174" t="s">
        <v>4652</v>
      </c>
      <c r="B174" t="s">
        <v>5063</v>
      </c>
      <c r="C174">
        <v>20.100000000000001</v>
      </c>
      <c r="D174">
        <v>5.6</v>
      </c>
      <c r="E174" t="s">
        <v>4717</v>
      </c>
      <c r="F174" t="s">
        <v>4716</v>
      </c>
      <c r="G174" t="s">
        <v>4719</v>
      </c>
      <c r="H174" t="s">
        <v>4718</v>
      </c>
      <c r="I174" t="s">
        <v>4716</v>
      </c>
      <c r="J174" t="s">
        <v>4744</v>
      </c>
      <c r="K174" t="s">
        <v>4769</v>
      </c>
      <c r="L174" t="s">
        <v>5064</v>
      </c>
      <c r="M174">
        <v>670</v>
      </c>
      <c r="N174" t="s">
        <v>4689</v>
      </c>
      <c r="O174" t="s">
        <v>4689</v>
      </c>
      <c r="P174" t="s">
        <v>4682</v>
      </c>
      <c r="Q174">
        <v>9</v>
      </c>
    </row>
    <row r="175" spans="1:17" x14ac:dyDescent="0.3">
      <c r="A175" t="s">
        <v>4650</v>
      </c>
      <c r="B175" t="s">
        <v>5065</v>
      </c>
      <c r="C175">
        <v>24.76</v>
      </c>
      <c r="D175">
        <v>4.54</v>
      </c>
      <c r="E175" t="s">
        <v>4717</v>
      </c>
      <c r="F175" t="s">
        <v>4716</v>
      </c>
      <c r="G175" t="s">
        <v>4716</v>
      </c>
      <c r="H175" t="s">
        <v>4774</v>
      </c>
      <c r="I175" t="s">
        <v>4716</v>
      </c>
      <c r="J175" t="s">
        <v>4744</v>
      </c>
      <c r="K175" t="s">
        <v>4769</v>
      </c>
      <c r="L175" t="s">
        <v>5066</v>
      </c>
      <c r="M175">
        <v>687.54</v>
      </c>
      <c r="N175" t="s">
        <v>4689</v>
      </c>
      <c r="O175" t="s">
        <v>4681</v>
      </c>
      <c r="P175" t="s">
        <v>4682</v>
      </c>
      <c r="Q175">
        <v>12</v>
      </c>
    </row>
    <row r="176" spans="1:17" x14ac:dyDescent="0.3">
      <c r="A176" t="s">
        <v>4646</v>
      </c>
      <c r="B176" t="s">
        <v>4823</v>
      </c>
      <c r="C176">
        <v>23.35</v>
      </c>
      <c r="D176">
        <v>5.94</v>
      </c>
      <c r="E176" t="s">
        <v>4716</v>
      </c>
      <c r="F176" t="s">
        <v>4716</v>
      </c>
      <c r="G176" t="s">
        <v>4716</v>
      </c>
      <c r="H176" t="s">
        <v>4774</v>
      </c>
      <c r="I176" t="s">
        <v>4716</v>
      </c>
      <c r="J176" t="s">
        <v>4744</v>
      </c>
      <c r="K176" t="s">
        <v>4766</v>
      </c>
      <c r="L176" t="s">
        <v>5067</v>
      </c>
      <c r="M176">
        <v>722.99</v>
      </c>
      <c r="N176" t="s">
        <v>4689</v>
      </c>
      <c r="O176" t="s">
        <v>4690</v>
      </c>
      <c r="P176" t="s">
        <v>4682</v>
      </c>
      <c r="Q176">
        <v>14</v>
      </c>
    </row>
    <row r="177" spans="1:17" x14ac:dyDescent="0.3">
      <c r="A177" t="s">
        <v>4642</v>
      </c>
      <c r="B177" t="s">
        <v>4973</v>
      </c>
      <c r="C177">
        <v>17.86</v>
      </c>
      <c r="D177">
        <v>5.43</v>
      </c>
      <c r="E177" t="s">
        <v>4716</v>
      </c>
      <c r="F177" t="s">
        <v>4716</v>
      </c>
      <c r="G177" t="s">
        <v>4719</v>
      </c>
      <c r="H177" t="s">
        <v>4718</v>
      </c>
      <c r="I177" t="s">
        <v>4716</v>
      </c>
      <c r="J177" t="s">
        <v>4747</v>
      </c>
      <c r="K177" t="s">
        <v>4769</v>
      </c>
      <c r="L177" t="s">
        <v>5068</v>
      </c>
      <c r="M177">
        <v>760</v>
      </c>
      <c r="N177" t="s">
        <v>4689</v>
      </c>
      <c r="O177" t="s">
        <v>4690</v>
      </c>
      <c r="P177" t="s">
        <v>4682</v>
      </c>
      <c r="Q177">
        <v>9</v>
      </c>
    </row>
    <row r="178" spans="1:17" x14ac:dyDescent="0.3">
      <c r="A178" t="s">
        <v>4640</v>
      </c>
      <c r="B178" t="s">
        <v>5069</v>
      </c>
      <c r="C178">
        <v>19.21</v>
      </c>
      <c r="D178">
        <v>5.53</v>
      </c>
      <c r="E178" t="s">
        <v>4717</v>
      </c>
      <c r="F178" t="s">
        <v>4716</v>
      </c>
      <c r="G178" t="s">
        <v>4716</v>
      </c>
      <c r="H178" t="s">
        <v>4774</v>
      </c>
      <c r="I178" t="s">
        <v>4716</v>
      </c>
      <c r="J178" t="s">
        <v>4744</v>
      </c>
      <c r="K178" t="s">
        <v>4769</v>
      </c>
      <c r="L178" t="s">
        <v>5070</v>
      </c>
      <c r="M178">
        <v>760</v>
      </c>
      <c r="N178" t="s">
        <v>4689</v>
      </c>
      <c r="O178" t="s">
        <v>4689</v>
      </c>
      <c r="P178" t="s">
        <v>4682</v>
      </c>
      <c r="Q178">
        <v>22</v>
      </c>
    </row>
    <row r="179" spans="1:17" x14ac:dyDescent="0.3">
      <c r="A179" t="s">
        <v>4638</v>
      </c>
      <c r="B179" t="s">
        <v>5071</v>
      </c>
      <c r="C179">
        <v>17.079999999999998</v>
      </c>
      <c r="D179">
        <v>5.73</v>
      </c>
      <c r="E179" t="s">
        <v>4716</v>
      </c>
      <c r="F179" t="s">
        <v>4716</v>
      </c>
      <c r="G179" t="s">
        <v>4719</v>
      </c>
      <c r="H179" t="s">
        <v>4718</v>
      </c>
      <c r="I179" t="s">
        <v>4716</v>
      </c>
      <c r="J179" t="s">
        <v>4747</v>
      </c>
      <c r="K179" t="s">
        <v>4766</v>
      </c>
      <c r="L179" t="s">
        <v>5072</v>
      </c>
      <c r="M179">
        <v>770</v>
      </c>
      <c r="N179" t="s">
        <v>4689</v>
      </c>
      <c r="O179" t="s">
        <v>4689</v>
      </c>
      <c r="P179" t="s">
        <v>4682</v>
      </c>
      <c r="Q179">
        <v>28</v>
      </c>
    </row>
    <row r="180" spans="1:17" x14ac:dyDescent="0.3">
      <c r="A180" t="s">
        <v>4634</v>
      </c>
      <c r="B180" t="s">
        <v>5073</v>
      </c>
      <c r="C180">
        <v>20.47</v>
      </c>
      <c r="D180">
        <v>5.81</v>
      </c>
      <c r="E180" t="s">
        <v>4717</v>
      </c>
      <c r="F180" t="s">
        <v>4716</v>
      </c>
      <c r="G180" t="s">
        <v>4716</v>
      </c>
      <c r="H180" t="s">
        <v>4718</v>
      </c>
      <c r="I180" t="s">
        <v>4716</v>
      </c>
      <c r="J180" t="s">
        <v>4744</v>
      </c>
      <c r="K180" t="s">
        <v>4766</v>
      </c>
      <c r="L180" t="s">
        <v>5074</v>
      </c>
      <c r="M180">
        <v>773.54</v>
      </c>
      <c r="N180" t="s">
        <v>4689</v>
      </c>
      <c r="O180" t="s">
        <v>4681</v>
      </c>
      <c r="P180" t="s">
        <v>4682</v>
      </c>
      <c r="Q180">
        <v>7</v>
      </c>
    </row>
    <row r="181" spans="1:17" x14ac:dyDescent="0.3">
      <c r="A181" t="s">
        <v>4630</v>
      </c>
      <c r="B181" t="s">
        <v>5075</v>
      </c>
      <c r="C181">
        <v>24.14</v>
      </c>
      <c r="D181">
        <v>5.29</v>
      </c>
      <c r="E181" t="s">
        <v>4716</v>
      </c>
      <c r="F181" t="s">
        <v>4717</v>
      </c>
      <c r="G181" t="s">
        <v>4716</v>
      </c>
      <c r="H181" t="s">
        <v>4718</v>
      </c>
      <c r="I181" t="s">
        <v>4716</v>
      </c>
      <c r="J181" t="s">
        <v>4744</v>
      </c>
      <c r="K181" t="s">
        <v>4769</v>
      </c>
      <c r="L181" t="s">
        <v>5076</v>
      </c>
      <c r="M181">
        <v>865.41</v>
      </c>
      <c r="N181" t="s">
        <v>4689</v>
      </c>
      <c r="O181" t="s">
        <v>4690</v>
      </c>
      <c r="P181" t="s">
        <v>4682</v>
      </c>
      <c r="Q181">
        <v>18</v>
      </c>
    </row>
    <row r="182" spans="1:17" x14ac:dyDescent="0.3">
      <c r="A182" t="s">
        <v>4628</v>
      </c>
      <c r="B182" t="s">
        <v>5077</v>
      </c>
      <c r="C182">
        <v>18.93</v>
      </c>
      <c r="D182">
        <v>6.11</v>
      </c>
      <c r="E182" t="s">
        <v>4716</v>
      </c>
      <c r="F182" t="s">
        <v>4716</v>
      </c>
      <c r="G182" t="s">
        <v>4719</v>
      </c>
      <c r="H182" t="s">
        <v>4718</v>
      </c>
      <c r="I182" t="s">
        <v>4716</v>
      </c>
      <c r="J182" t="s">
        <v>4744</v>
      </c>
      <c r="K182" t="s">
        <v>4766</v>
      </c>
      <c r="L182" t="s">
        <v>5078</v>
      </c>
      <c r="M182">
        <v>896.21</v>
      </c>
      <c r="N182" t="s">
        <v>4689</v>
      </c>
      <c r="O182" t="s">
        <v>4690</v>
      </c>
      <c r="P182" t="s">
        <v>4682</v>
      </c>
      <c r="Q182">
        <v>27</v>
      </c>
    </row>
    <row r="183" spans="1:17" x14ac:dyDescent="0.3">
      <c r="A183" t="s">
        <v>4626</v>
      </c>
      <c r="B183" t="s">
        <v>4986</v>
      </c>
      <c r="C183">
        <v>20.13</v>
      </c>
      <c r="D183">
        <v>5.42</v>
      </c>
      <c r="E183" t="s">
        <v>4716</v>
      </c>
      <c r="F183" t="s">
        <v>4716</v>
      </c>
      <c r="G183" t="s">
        <v>4716</v>
      </c>
      <c r="H183" t="s">
        <v>4774</v>
      </c>
      <c r="I183" t="s">
        <v>4716</v>
      </c>
      <c r="J183" t="s">
        <v>4744</v>
      </c>
      <c r="K183" t="s">
        <v>4769</v>
      </c>
      <c r="L183" t="s">
        <v>5079</v>
      </c>
      <c r="M183">
        <v>915.07</v>
      </c>
      <c r="N183" t="s">
        <v>4689</v>
      </c>
      <c r="O183" t="s">
        <v>4690</v>
      </c>
      <c r="P183" t="s">
        <v>4682</v>
      </c>
      <c r="Q183">
        <v>30</v>
      </c>
    </row>
    <row r="184" spans="1:17" x14ac:dyDescent="0.3">
      <c r="A184" t="s">
        <v>4624</v>
      </c>
      <c r="B184" t="s">
        <v>5080</v>
      </c>
      <c r="C184">
        <v>20.54</v>
      </c>
      <c r="D184">
        <v>4.2</v>
      </c>
      <c r="E184" t="s">
        <v>4717</v>
      </c>
      <c r="F184" t="s">
        <v>4716</v>
      </c>
      <c r="G184" t="s">
        <v>4716</v>
      </c>
      <c r="H184" t="s">
        <v>4718</v>
      </c>
      <c r="I184" t="s">
        <v>4716</v>
      </c>
      <c r="J184" t="s">
        <v>4744</v>
      </c>
      <c r="K184" t="s">
        <v>4769</v>
      </c>
      <c r="L184" t="s">
        <v>5081</v>
      </c>
      <c r="M184">
        <v>928.59</v>
      </c>
      <c r="N184" t="s">
        <v>4689</v>
      </c>
      <c r="O184" t="s">
        <v>4690</v>
      </c>
      <c r="P184" t="s">
        <v>4682</v>
      </c>
      <c r="Q184">
        <v>28</v>
      </c>
    </row>
    <row r="185" spans="1:17" x14ac:dyDescent="0.3">
      <c r="A185" t="s">
        <v>4622</v>
      </c>
      <c r="B185" t="s">
        <v>5082</v>
      </c>
      <c r="C185">
        <v>25.19</v>
      </c>
      <c r="D185">
        <v>5.64</v>
      </c>
      <c r="E185" t="s">
        <v>4717</v>
      </c>
      <c r="F185" t="s">
        <v>4716</v>
      </c>
      <c r="G185" t="s">
        <v>4716</v>
      </c>
      <c r="H185" t="s">
        <v>4774</v>
      </c>
      <c r="I185" t="s">
        <v>4716</v>
      </c>
      <c r="J185" t="s">
        <v>4746</v>
      </c>
      <c r="K185" t="s">
        <v>4769</v>
      </c>
      <c r="L185" t="s">
        <v>5083</v>
      </c>
      <c r="M185">
        <v>964.71</v>
      </c>
      <c r="N185" t="s">
        <v>4689</v>
      </c>
      <c r="O185" t="s">
        <v>4681</v>
      </c>
      <c r="P185" t="s">
        <v>4682</v>
      </c>
      <c r="Q185">
        <v>19</v>
      </c>
    </row>
    <row r="186" spans="1:17" x14ac:dyDescent="0.3">
      <c r="A186" t="s">
        <v>4620</v>
      </c>
      <c r="B186" t="s">
        <v>4823</v>
      </c>
      <c r="C186">
        <v>20.399999999999999</v>
      </c>
      <c r="D186">
        <v>5.27</v>
      </c>
      <c r="E186" t="s">
        <v>4716</v>
      </c>
      <c r="F186" t="s">
        <v>4716</v>
      </c>
      <c r="G186" t="s">
        <v>4716</v>
      </c>
      <c r="H186" t="s">
        <v>4774</v>
      </c>
      <c r="I186" t="s">
        <v>4716</v>
      </c>
      <c r="J186" t="s">
        <v>4744</v>
      </c>
      <c r="K186" t="s">
        <v>4769</v>
      </c>
      <c r="L186" t="s">
        <v>5084</v>
      </c>
      <c r="M186">
        <v>1006.65</v>
      </c>
      <c r="N186" t="s">
        <v>4689</v>
      </c>
      <c r="O186" t="s">
        <v>4681</v>
      </c>
      <c r="P186" t="s">
        <v>4682</v>
      </c>
      <c r="Q186">
        <v>22</v>
      </c>
    </row>
    <row r="187" spans="1:17" x14ac:dyDescent="0.3">
      <c r="A187" t="s">
        <v>4618</v>
      </c>
      <c r="B187" t="s">
        <v>5085</v>
      </c>
      <c r="C187">
        <v>20.66</v>
      </c>
      <c r="D187">
        <v>5.8</v>
      </c>
      <c r="E187" t="s">
        <v>4716</v>
      </c>
      <c r="F187" t="s">
        <v>4717</v>
      </c>
      <c r="G187" t="s">
        <v>4716</v>
      </c>
      <c r="H187" t="s">
        <v>4718</v>
      </c>
      <c r="I187" t="s">
        <v>4716</v>
      </c>
      <c r="J187" t="s">
        <v>4744</v>
      </c>
      <c r="K187" t="s">
        <v>4766</v>
      </c>
      <c r="L187" t="s">
        <v>5086</v>
      </c>
      <c r="M187">
        <v>1012</v>
      </c>
      <c r="N187" t="s">
        <v>4689</v>
      </c>
      <c r="O187" t="s">
        <v>4681</v>
      </c>
      <c r="P187" t="s">
        <v>4682</v>
      </c>
      <c r="Q187">
        <v>9</v>
      </c>
    </row>
    <row r="188" spans="1:17" x14ac:dyDescent="0.3">
      <c r="A188" t="s">
        <v>4616</v>
      </c>
      <c r="B188" t="s">
        <v>5087</v>
      </c>
      <c r="C188">
        <v>15.88</v>
      </c>
      <c r="D188">
        <v>4.3600000000000003</v>
      </c>
      <c r="E188" t="s">
        <v>4716</v>
      </c>
      <c r="F188" t="s">
        <v>4716</v>
      </c>
      <c r="G188" t="s">
        <v>4716</v>
      </c>
      <c r="H188" t="s">
        <v>4774</v>
      </c>
      <c r="I188" t="s">
        <v>4716</v>
      </c>
      <c r="J188" t="s">
        <v>4747</v>
      </c>
      <c r="K188" t="s">
        <v>4769</v>
      </c>
      <c r="L188" t="s">
        <v>5088</v>
      </c>
      <c r="M188">
        <v>1019</v>
      </c>
      <c r="N188" t="s">
        <v>4689</v>
      </c>
      <c r="O188" t="s">
        <v>4681</v>
      </c>
      <c r="P188" t="s">
        <v>4682</v>
      </c>
      <c r="Q188">
        <v>5</v>
      </c>
    </row>
    <row r="189" spans="1:17" x14ac:dyDescent="0.3">
      <c r="A189" t="s">
        <v>4614</v>
      </c>
      <c r="B189" t="s">
        <v>5089</v>
      </c>
      <c r="C189">
        <v>20.85</v>
      </c>
      <c r="D189">
        <v>4.45</v>
      </c>
      <c r="E189" t="s">
        <v>4717</v>
      </c>
      <c r="F189" t="s">
        <v>4716</v>
      </c>
      <c r="G189" t="s">
        <v>4716</v>
      </c>
      <c r="H189" t="s">
        <v>4718</v>
      </c>
      <c r="I189" t="s">
        <v>4716</v>
      </c>
      <c r="J189" t="s">
        <v>4744</v>
      </c>
      <c r="K189" t="s">
        <v>4769</v>
      </c>
      <c r="L189" t="s">
        <v>5090</v>
      </c>
      <c r="M189">
        <v>1033.74</v>
      </c>
      <c r="N189" t="s">
        <v>4689</v>
      </c>
      <c r="O189" t="s">
        <v>4690</v>
      </c>
      <c r="P189" t="s">
        <v>4682</v>
      </c>
      <c r="Q189">
        <v>5</v>
      </c>
    </row>
    <row r="190" spans="1:17" x14ac:dyDescent="0.3">
      <c r="A190" t="s">
        <v>4612</v>
      </c>
      <c r="B190" t="s">
        <v>5091</v>
      </c>
      <c r="C190">
        <v>16.14</v>
      </c>
      <c r="D190">
        <v>4.8600000000000003</v>
      </c>
      <c r="E190" t="s">
        <v>4716</v>
      </c>
      <c r="F190" t="s">
        <v>4716</v>
      </c>
      <c r="G190" t="s">
        <v>4716</v>
      </c>
      <c r="H190" t="s">
        <v>4774</v>
      </c>
      <c r="I190" t="s">
        <v>4716</v>
      </c>
      <c r="J190" t="s">
        <v>4747</v>
      </c>
      <c r="K190" t="s">
        <v>4769</v>
      </c>
      <c r="L190" t="s">
        <v>4826</v>
      </c>
      <c r="M190">
        <v>1044</v>
      </c>
      <c r="N190" t="s">
        <v>4689</v>
      </c>
      <c r="O190" t="s">
        <v>4681</v>
      </c>
      <c r="P190" t="s">
        <v>4682</v>
      </c>
      <c r="Q190">
        <v>17</v>
      </c>
    </row>
    <row r="191" spans="1:17" x14ac:dyDescent="0.3">
      <c r="A191" t="s">
        <v>4610</v>
      </c>
      <c r="B191" t="s">
        <v>5092</v>
      </c>
      <c r="C191">
        <v>16.489999999999998</v>
      </c>
      <c r="D191">
        <v>8.48</v>
      </c>
      <c r="E191" t="s">
        <v>4716</v>
      </c>
      <c r="F191" t="s">
        <v>4716</v>
      </c>
      <c r="G191" t="s">
        <v>4716</v>
      </c>
      <c r="H191" t="s">
        <v>4774</v>
      </c>
      <c r="I191" t="s">
        <v>4716</v>
      </c>
      <c r="J191" t="s">
        <v>4747</v>
      </c>
      <c r="K191" t="s">
        <v>4775</v>
      </c>
      <c r="L191" t="s">
        <v>5093</v>
      </c>
      <c r="M191">
        <v>1047</v>
      </c>
      <c r="N191" t="s">
        <v>4689</v>
      </c>
      <c r="O191" t="s">
        <v>4690</v>
      </c>
      <c r="P191" t="s">
        <v>4682</v>
      </c>
      <c r="Q191">
        <v>20</v>
      </c>
    </row>
    <row r="192" spans="1:17" x14ac:dyDescent="0.3">
      <c r="A192" t="s">
        <v>4606</v>
      </c>
      <c r="B192" t="s">
        <v>5094</v>
      </c>
      <c r="C192">
        <v>15.77</v>
      </c>
      <c r="D192">
        <v>6.05</v>
      </c>
      <c r="E192" t="s">
        <v>4717</v>
      </c>
      <c r="F192" t="s">
        <v>4716</v>
      </c>
      <c r="G192" t="s">
        <v>4716</v>
      </c>
      <c r="H192" t="s">
        <v>4718</v>
      </c>
      <c r="I192" t="s">
        <v>4716</v>
      </c>
      <c r="J192" t="s">
        <v>4747</v>
      </c>
      <c r="K192" t="s">
        <v>4766</v>
      </c>
      <c r="L192" t="s">
        <v>5095</v>
      </c>
      <c r="M192">
        <v>1056</v>
      </c>
      <c r="N192" t="s">
        <v>4689</v>
      </c>
      <c r="O192" t="s">
        <v>4681</v>
      </c>
      <c r="P192" t="s">
        <v>4682</v>
      </c>
      <c r="Q192">
        <v>1</v>
      </c>
    </row>
    <row r="193" spans="1:17" x14ac:dyDescent="0.3">
      <c r="A193" t="s">
        <v>4604</v>
      </c>
      <c r="B193" t="s">
        <v>4768</v>
      </c>
      <c r="C193">
        <v>16.399999999999999</v>
      </c>
      <c r="D193">
        <v>5.4</v>
      </c>
      <c r="E193" t="s">
        <v>4716</v>
      </c>
      <c r="F193" t="s">
        <v>4716</v>
      </c>
      <c r="G193" t="s">
        <v>4719</v>
      </c>
      <c r="H193" t="s">
        <v>4718</v>
      </c>
      <c r="I193" t="s">
        <v>4716</v>
      </c>
      <c r="J193" t="s">
        <v>4747</v>
      </c>
      <c r="K193" t="s">
        <v>4769</v>
      </c>
      <c r="L193" t="s">
        <v>5096</v>
      </c>
      <c r="M193">
        <v>1068</v>
      </c>
      <c r="N193" t="s">
        <v>4689</v>
      </c>
      <c r="O193" t="s">
        <v>4690</v>
      </c>
      <c r="P193" t="s">
        <v>4682</v>
      </c>
      <c r="Q193">
        <v>28</v>
      </c>
    </row>
    <row r="194" spans="1:17" x14ac:dyDescent="0.3">
      <c r="A194" t="s">
        <v>4602</v>
      </c>
      <c r="B194" t="s">
        <v>5097</v>
      </c>
      <c r="C194">
        <v>21.64</v>
      </c>
      <c r="D194">
        <v>5.5</v>
      </c>
      <c r="E194" t="s">
        <v>4716</v>
      </c>
      <c r="F194" t="s">
        <v>4717</v>
      </c>
      <c r="G194" t="s">
        <v>4716</v>
      </c>
      <c r="H194" t="s">
        <v>4718</v>
      </c>
      <c r="I194" t="s">
        <v>4716</v>
      </c>
      <c r="J194" t="s">
        <v>4744</v>
      </c>
      <c r="K194" t="s">
        <v>4769</v>
      </c>
      <c r="L194" t="s">
        <v>5098</v>
      </c>
      <c r="M194">
        <v>1070</v>
      </c>
      <c r="N194" t="s">
        <v>4689</v>
      </c>
      <c r="O194" t="s">
        <v>4689</v>
      </c>
      <c r="P194" t="s">
        <v>4682</v>
      </c>
      <c r="Q194">
        <v>24</v>
      </c>
    </row>
    <row r="195" spans="1:17" x14ac:dyDescent="0.3">
      <c r="A195" t="s">
        <v>4600</v>
      </c>
      <c r="B195" t="s">
        <v>5099</v>
      </c>
      <c r="C195">
        <v>17.98</v>
      </c>
      <c r="D195">
        <v>5.33</v>
      </c>
      <c r="E195" t="s">
        <v>4717</v>
      </c>
      <c r="F195" t="s">
        <v>4716</v>
      </c>
      <c r="G195" t="s">
        <v>4719</v>
      </c>
      <c r="H195" t="s">
        <v>4718</v>
      </c>
      <c r="I195" t="s">
        <v>4716</v>
      </c>
      <c r="J195" t="s">
        <v>4747</v>
      </c>
      <c r="K195" t="s">
        <v>4769</v>
      </c>
      <c r="L195" t="s">
        <v>5100</v>
      </c>
      <c r="M195">
        <v>1071</v>
      </c>
      <c r="N195" t="s">
        <v>4689</v>
      </c>
      <c r="O195" t="s">
        <v>4689</v>
      </c>
      <c r="P195" t="s">
        <v>4682</v>
      </c>
      <c r="Q195">
        <v>13</v>
      </c>
    </row>
    <row r="196" spans="1:17" x14ac:dyDescent="0.3">
      <c r="A196" t="s">
        <v>4598</v>
      </c>
      <c r="B196" t="s">
        <v>5101</v>
      </c>
      <c r="C196">
        <v>15.61</v>
      </c>
      <c r="D196">
        <v>5.28</v>
      </c>
      <c r="E196" t="s">
        <v>4716</v>
      </c>
      <c r="F196" t="s">
        <v>4716</v>
      </c>
      <c r="G196" t="s">
        <v>4716</v>
      </c>
      <c r="H196" t="s">
        <v>4718</v>
      </c>
      <c r="I196" t="s">
        <v>4716</v>
      </c>
      <c r="J196" t="s">
        <v>4747</v>
      </c>
      <c r="K196" t="s">
        <v>4769</v>
      </c>
      <c r="L196" t="s">
        <v>5102</v>
      </c>
      <c r="M196">
        <v>1082</v>
      </c>
      <c r="N196" t="s">
        <v>4689</v>
      </c>
      <c r="O196" t="s">
        <v>4681</v>
      </c>
      <c r="P196" t="s">
        <v>4682</v>
      </c>
      <c r="Q196">
        <v>26</v>
      </c>
    </row>
    <row r="197" spans="1:17" x14ac:dyDescent="0.3">
      <c r="A197" t="s">
        <v>4596</v>
      </c>
      <c r="B197" t="s">
        <v>5103</v>
      </c>
      <c r="C197">
        <v>17.170000000000002</v>
      </c>
      <c r="D197">
        <v>8.4600000000000009</v>
      </c>
      <c r="E197" t="s">
        <v>4716</v>
      </c>
      <c r="F197" t="s">
        <v>4716</v>
      </c>
      <c r="G197" t="s">
        <v>4716</v>
      </c>
      <c r="H197" t="s">
        <v>4774</v>
      </c>
      <c r="I197" t="s">
        <v>4716</v>
      </c>
      <c r="J197" t="s">
        <v>4747</v>
      </c>
      <c r="K197" t="s">
        <v>4775</v>
      </c>
      <c r="L197" t="s">
        <v>5104</v>
      </c>
      <c r="M197">
        <v>1086</v>
      </c>
      <c r="N197" t="s">
        <v>4689</v>
      </c>
      <c r="O197" t="s">
        <v>4689</v>
      </c>
      <c r="P197" t="s">
        <v>4682</v>
      </c>
      <c r="Q197">
        <v>13</v>
      </c>
    </row>
    <row r="198" spans="1:17" x14ac:dyDescent="0.3">
      <c r="A198" t="s">
        <v>4594</v>
      </c>
      <c r="B198" t="s">
        <v>5105</v>
      </c>
      <c r="C198">
        <v>23.21</v>
      </c>
      <c r="D198">
        <v>4.37</v>
      </c>
      <c r="E198" t="s">
        <v>4716</v>
      </c>
      <c r="F198" t="s">
        <v>4717</v>
      </c>
      <c r="G198" t="s">
        <v>4716</v>
      </c>
      <c r="H198" t="s">
        <v>4718</v>
      </c>
      <c r="I198" t="s">
        <v>4716</v>
      </c>
      <c r="J198" t="s">
        <v>4744</v>
      </c>
      <c r="K198" t="s">
        <v>4769</v>
      </c>
      <c r="L198" t="s">
        <v>5106</v>
      </c>
      <c r="M198">
        <v>1121.8699999999999</v>
      </c>
      <c r="N198" t="s">
        <v>4689</v>
      </c>
      <c r="O198" t="s">
        <v>4690</v>
      </c>
      <c r="P198" t="s">
        <v>4682</v>
      </c>
      <c r="Q198">
        <v>12</v>
      </c>
    </row>
    <row r="199" spans="1:17" x14ac:dyDescent="0.3">
      <c r="A199" t="s">
        <v>4592</v>
      </c>
      <c r="B199" t="s">
        <v>5107</v>
      </c>
      <c r="C199">
        <v>30.14</v>
      </c>
      <c r="D199">
        <v>5.49</v>
      </c>
      <c r="E199" t="s">
        <v>4716</v>
      </c>
      <c r="F199" t="s">
        <v>4717</v>
      </c>
      <c r="G199" t="s">
        <v>4716</v>
      </c>
      <c r="H199" t="s">
        <v>4718</v>
      </c>
      <c r="I199" t="s">
        <v>4716</v>
      </c>
      <c r="J199" t="s">
        <v>4745</v>
      </c>
      <c r="K199" t="s">
        <v>4769</v>
      </c>
      <c r="L199" t="s">
        <v>5108</v>
      </c>
      <c r="M199">
        <v>1131.51</v>
      </c>
      <c r="N199" t="s">
        <v>4689</v>
      </c>
      <c r="O199" t="s">
        <v>4690</v>
      </c>
      <c r="P199" t="s">
        <v>4682</v>
      </c>
      <c r="Q199">
        <v>14</v>
      </c>
    </row>
    <row r="200" spans="1:17" x14ac:dyDescent="0.3">
      <c r="A200" t="s">
        <v>4590</v>
      </c>
      <c r="B200" t="s">
        <v>4975</v>
      </c>
      <c r="C200">
        <v>16.87</v>
      </c>
      <c r="D200">
        <v>9.1300000000000008</v>
      </c>
      <c r="E200" t="s">
        <v>4716</v>
      </c>
      <c r="F200" t="s">
        <v>4716</v>
      </c>
      <c r="G200" t="s">
        <v>4716</v>
      </c>
      <c r="H200" t="s">
        <v>4774</v>
      </c>
      <c r="I200" t="s">
        <v>4716</v>
      </c>
      <c r="J200" t="s">
        <v>4747</v>
      </c>
      <c r="K200" t="s">
        <v>4775</v>
      </c>
      <c r="L200" t="s">
        <v>5109</v>
      </c>
      <c r="M200">
        <v>1132</v>
      </c>
      <c r="N200" t="s">
        <v>4689</v>
      </c>
      <c r="O200" t="s">
        <v>4690</v>
      </c>
      <c r="P200" t="s">
        <v>4682</v>
      </c>
      <c r="Q200">
        <v>19</v>
      </c>
    </row>
    <row r="201" spans="1:17" x14ac:dyDescent="0.3">
      <c r="A201" t="s">
        <v>4588</v>
      </c>
      <c r="B201" t="s">
        <v>5110</v>
      </c>
      <c r="C201">
        <v>21.84</v>
      </c>
      <c r="D201">
        <v>5.71</v>
      </c>
      <c r="E201" t="s">
        <v>4716</v>
      </c>
      <c r="F201" t="s">
        <v>4717</v>
      </c>
      <c r="G201" t="s">
        <v>4716</v>
      </c>
      <c r="H201" t="s">
        <v>4718</v>
      </c>
      <c r="I201" t="s">
        <v>4716</v>
      </c>
      <c r="J201" t="s">
        <v>4744</v>
      </c>
      <c r="K201" t="s">
        <v>4766</v>
      </c>
      <c r="L201" t="s">
        <v>5111</v>
      </c>
      <c r="M201">
        <v>1135</v>
      </c>
      <c r="N201" t="s">
        <v>4689</v>
      </c>
      <c r="O201" t="s">
        <v>4689</v>
      </c>
      <c r="P201" t="s">
        <v>4682</v>
      </c>
      <c r="Q201">
        <v>6</v>
      </c>
    </row>
    <row r="202" spans="1:17" x14ac:dyDescent="0.3">
      <c r="A202" t="s">
        <v>4586</v>
      </c>
      <c r="B202" t="s">
        <v>4817</v>
      </c>
      <c r="C202">
        <v>33.33</v>
      </c>
      <c r="D202">
        <v>6.08</v>
      </c>
      <c r="E202" t="s">
        <v>4716</v>
      </c>
      <c r="F202" t="s">
        <v>4717</v>
      </c>
      <c r="G202" t="s">
        <v>4716</v>
      </c>
      <c r="H202" t="s">
        <v>4718</v>
      </c>
      <c r="I202" t="s">
        <v>4716</v>
      </c>
      <c r="J202" t="s">
        <v>4745</v>
      </c>
      <c r="K202" t="s">
        <v>4766</v>
      </c>
      <c r="L202" t="s">
        <v>5112</v>
      </c>
      <c r="M202">
        <v>1135.94</v>
      </c>
      <c r="N202" t="s">
        <v>4689</v>
      </c>
      <c r="O202" t="s">
        <v>4689</v>
      </c>
      <c r="P202" t="s">
        <v>4682</v>
      </c>
      <c r="Q202">
        <v>11</v>
      </c>
    </row>
    <row r="203" spans="1:17" x14ac:dyDescent="0.3">
      <c r="A203" t="s">
        <v>4584</v>
      </c>
      <c r="B203" t="s">
        <v>5113</v>
      </c>
      <c r="C203">
        <v>33.659999999999997</v>
      </c>
      <c r="D203">
        <v>5.71</v>
      </c>
      <c r="E203" t="s">
        <v>4716</v>
      </c>
      <c r="F203" t="s">
        <v>4717</v>
      </c>
      <c r="G203" t="s">
        <v>4716</v>
      </c>
      <c r="H203" t="s">
        <v>4718</v>
      </c>
      <c r="I203" t="s">
        <v>4716</v>
      </c>
      <c r="J203" t="s">
        <v>4745</v>
      </c>
      <c r="K203" t="s">
        <v>4766</v>
      </c>
      <c r="L203" t="s">
        <v>5114</v>
      </c>
      <c r="M203">
        <v>1136.4000000000001</v>
      </c>
      <c r="N203" t="s">
        <v>4689</v>
      </c>
      <c r="O203" t="s">
        <v>4689</v>
      </c>
      <c r="P203" t="s">
        <v>4682</v>
      </c>
      <c r="Q203">
        <v>28</v>
      </c>
    </row>
    <row r="204" spans="1:17" x14ac:dyDescent="0.3">
      <c r="A204" t="s">
        <v>4582</v>
      </c>
      <c r="B204" t="s">
        <v>5115</v>
      </c>
      <c r="C204">
        <v>19.3</v>
      </c>
      <c r="D204">
        <v>10.36</v>
      </c>
      <c r="E204" t="s">
        <v>4716</v>
      </c>
      <c r="F204" t="s">
        <v>4716</v>
      </c>
      <c r="G204" t="s">
        <v>4716</v>
      </c>
      <c r="H204" t="s">
        <v>4774</v>
      </c>
      <c r="I204" t="s">
        <v>4716</v>
      </c>
      <c r="J204" t="s">
        <v>4744</v>
      </c>
      <c r="K204" t="s">
        <v>4775</v>
      </c>
      <c r="L204" t="s">
        <v>5116</v>
      </c>
      <c r="M204">
        <v>1137</v>
      </c>
      <c r="N204" t="s">
        <v>4689</v>
      </c>
      <c r="O204" t="s">
        <v>4690</v>
      </c>
      <c r="P204" t="s">
        <v>4682</v>
      </c>
      <c r="Q204">
        <v>11</v>
      </c>
    </row>
    <row r="205" spans="1:17" x14ac:dyDescent="0.3">
      <c r="A205" t="s">
        <v>4580</v>
      </c>
      <c r="B205" t="s">
        <v>5117</v>
      </c>
      <c r="C205">
        <v>34.1</v>
      </c>
      <c r="D205">
        <v>4.07</v>
      </c>
      <c r="E205" t="s">
        <v>4716</v>
      </c>
      <c r="F205" t="s">
        <v>4717</v>
      </c>
      <c r="G205" t="s">
        <v>4716</v>
      </c>
      <c r="H205" t="s">
        <v>4718</v>
      </c>
      <c r="I205" t="s">
        <v>4716</v>
      </c>
      <c r="J205" t="s">
        <v>4745</v>
      </c>
      <c r="K205" t="s">
        <v>4769</v>
      </c>
      <c r="L205" t="s">
        <v>5118</v>
      </c>
      <c r="M205">
        <v>1137.01</v>
      </c>
      <c r="N205" t="s">
        <v>4689</v>
      </c>
      <c r="O205" t="s">
        <v>4690</v>
      </c>
      <c r="P205" t="s">
        <v>4682</v>
      </c>
      <c r="Q205">
        <v>15</v>
      </c>
    </row>
    <row r="206" spans="1:17" x14ac:dyDescent="0.3">
      <c r="A206" t="s">
        <v>4578</v>
      </c>
      <c r="B206" t="s">
        <v>5119</v>
      </c>
      <c r="C206">
        <v>34.43</v>
      </c>
      <c r="D206">
        <v>4.2699999999999996</v>
      </c>
      <c r="E206" t="s">
        <v>4716</v>
      </c>
      <c r="F206" t="s">
        <v>4717</v>
      </c>
      <c r="G206" t="s">
        <v>4716</v>
      </c>
      <c r="H206" t="s">
        <v>4718</v>
      </c>
      <c r="I206" t="s">
        <v>4716</v>
      </c>
      <c r="J206" t="s">
        <v>4745</v>
      </c>
      <c r="K206" t="s">
        <v>4769</v>
      </c>
      <c r="L206" t="s">
        <v>5120</v>
      </c>
      <c r="M206">
        <v>1137.47</v>
      </c>
      <c r="N206" t="s">
        <v>4689</v>
      </c>
      <c r="O206" t="s">
        <v>4681</v>
      </c>
      <c r="P206" t="s">
        <v>4682</v>
      </c>
      <c r="Q206">
        <v>27</v>
      </c>
    </row>
    <row r="207" spans="1:17" x14ac:dyDescent="0.3">
      <c r="A207" t="s">
        <v>4576</v>
      </c>
      <c r="B207" t="s">
        <v>5121</v>
      </c>
      <c r="C207">
        <v>16.739999999999998</v>
      </c>
      <c r="D207">
        <v>4.08</v>
      </c>
      <c r="E207" t="s">
        <v>4717</v>
      </c>
      <c r="F207" t="s">
        <v>4716</v>
      </c>
      <c r="G207" t="s">
        <v>4716</v>
      </c>
      <c r="H207" t="s">
        <v>4774</v>
      </c>
      <c r="I207" t="s">
        <v>4716</v>
      </c>
      <c r="J207" t="s">
        <v>4747</v>
      </c>
      <c r="K207" t="s">
        <v>4769</v>
      </c>
      <c r="L207" t="s">
        <v>5122</v>
      </c>
      <c r="M207">
        <v>1141</v>
      </c>
      <c r="N207" t="s">
        <v>4689</v>
      </c>
      <c r="O207" t="s">
        <v>4690</v>
      </c>
      <c r="P207" t="s">
        <v>4682</v>
      </c>
      <c r="Q207">
        <v>25</v>
      </c>
    </row>
    <row r="208" spans="1:17" x14ac:dyDescent="0.3">
      <c r="A208" t="s">
        <v>4574</v>
      </c>
      <c r="B208" t="s">
        <v>5123</v>
      </c>
      <c r="C208">
        <v>37.29</v>
      </c>
      <c r="D208">
        <v>5.03</v>
      </c>
      <c r="E208" t="s">
        <v>4716</v>
      </c>
      <c r="F208" t="s">
        <v>4717</v>
      </c>
      <c r="G208" t="s">
        <v>4716</v>
      </c>
      <c r="H208" t="s">
        <v>4718</v>
      </c>
      <c r="I208" t="s">
        <v>4716</v>
      </c>
      <c r="J208" t="s">
        <v>4745</v>
      </c>
      <c r="K208" t="s">
        <v>4769</v>
      </c>
      <c r="L208" t="s">
        <v>5124</v>
      </c>
      <c r="M208">
        <v>1141.45</v>
      </c>
      <c r="N208" t="s">
        <v>4689</v>
      </c>
      <c r="O208" t="s">
        <v>4689</v>
      </c>
      <c r="P208" t="s">
        <v>4682</v>
      </c>
      <c r="Q208">
        <v>12</v>
      </c>
    </row>
    <row r="209" spans="1:17" x14ac:dyDescent="0.3">
      <c r="A209" t="s">
        <v>4350</v>
      </c>
      <c r="B209" t="s">
        <v>5125</v>
      </c>
      <c r="C209">
        <v>25.64</v>
      </c>
      <c r="D209">
        <v>4.76</v>
      </c>
      <c r="E209" t="s">
        <v>4716</v>
      </c>
      <c r="F209" t="s">
        <v>4716</v>
      </c>
      <c r="G209" t="s">
        <v>4716</v>
      </c>
      <c r="H209" t="s">
        <v>4718</v>
      </c>
      <c r="I209" t="s">
        <v>4716</v>
      </c>
      <c r="J209" t="s">
        <v>4746</v>
      </c>
      <c r="K209" t="s">
        <v>4769</v>
      </c>
      <c r="L209" t="s">
        <v>5126</v>
      </c>
      <c r="M209">
        <v>1756.6</v>
      </c>
      <c r="N209" t="s">
        <v>4689</v>
      </c>
      <c r="O209" t="s">
        <v>4689</v>
      </c>
      <c r="P209" t="s">
        <v>4682</v>
      </c>
      <c r="Q209">
        <v>7</v>
      </c>
    </row>
    <row r="210" spans="1:17" x14ac:dyDescent="0.3">
      <c r="A210" t="s">
        <v>4344</v>
      </c>
      <c r="B210" t="s">
        <v>5127</v>
      </c>
      <c r="C210">
        <v>26.51</v>
      </c>
      <c r="D210">
        <v>4.58</v>
      </c>
      <c r="E210" t="s">
        <v>4716</v>
      </c>
      <c r="F210" t="s">
        <v>4716</v>
      </c>
      <c r="G210" t="s">
        <v>4716</v>
      </c>
      <c r="H210" t="s">
        <v>4774</v>
      </c>
      <c r="I210" t="s">
        <v>4716</v>
      </c>
      <c r="J210" t="s">
        <v>4746</v>
      </c>
      <c r="K210" t="s">
        <v>4769</v>
      </c>
      <c r="L210" t="s">
        <v>5128</v>
      </c>
      <c r="M210">
        <v>1815.88</v>
      </c>
      <c r="N210" t="s">
        <v>4689</v>
      </c>
      <c r="O210" t="s">
        <v>4689</v>
      </c>
      <c r="P210" t="s">
        <v>4682</v>
      </c>
      <c r="Q210">
        <v>25</v>
      </c>
    </row>
    <row r="211" spans="1:17" x14ac:dyDescent="0.3">
      <c r="A211" t="s">
        <v>4340</v>
      </c>
      <c r="B211" t="s">
        <v>5129</v>
      </c>
      <c r="C211">
        <v>32.56</v>
      </c>
      <c r="D211">
        <v>5.36</v>
      </c>
      <c r="E211" t="s">
        <v>4716</v>
      </c>
      <c r="F211" t="s">
        <v>4716</v>
      </c>
      <c r="G211" t="s">
        <v>4716</v>
      </c>
      <c r="H211" t="s">
        <v>4774</v>
      </c>
      <c r="I211" t="s">
        <v>4716</v>
      </c>
      <c r="J211" t="s">
        <v>4745</v>
      </c>
      <c r="K211" t="s">
        <v>4769</v>
      </c>
      <c r="L211" t="s">
        <v>5130</v>
      </c>
      <c r="M211">
        <v>1824.29</v>
      </c>
      <c r="N211" t="s">
        <v>4689</v>
      </c>
      <c r="O211" t="s">
        <v>4689</v>
      </c>
      <c r="P211" t="s">
        <v>4682</v>
      </c>
      <c r="Q211">
        <v>17</v>
      </c>
    </row>
    <row r="212" spans="1:17" x14ac:dyDescent="0.3">
      <c r="A212" t="s">
        <v>4332</v>
      </c>
      <c r="B212" t="s">
        <v>5131</v>
      </c>
      <c r="C212">
        <v>41.91</v>
      </c>
      <c r="D212">
        <v>6.19</v>
      </c>
      <c r="E212" t="s">
        <v>4716</v>
      </c>
      <c r="F212" t="s">
        <v>4716</v>
      </c>
      <c r="G212" t="s">
        <v>4716</v>
      </c>
      <c r="H212" t="s">
        <v>4774</v>
      </c>
      <c r="I212" t="s">
        <v>4716</v>
      </c>
      <c r="J212" t="s">
        <v>4745</v>
      </c>
      <c r="K212" t="s">
        <v>4766</v>
      </c>
      <c r="L212" t="s">
        <v>5132</v>
      </c>
      <c r="M212">
        <v>1837.28</v>
      </c>
      <c r="N212" t="s">
        <v>4689</v>
      </c>
      <c r="O212" t="s">
        <v>4681</v>
      </c>
      <c r="P212" t="s">
        <v>4682</v>
      </c>
      <c r="Q212">
        <v>12</v>
      </c>
    </row>
    <row r="213" spans="1:17" x14ac:dyDescent="0.3">
      <c r="A213" t="s">
        <v>4320</v>
      </c>
      <c r="B213" t="s">
        <v>5133</v>
      </c>
      <c r="C213">
        <v>31.46</v>
      </c>
      <c r="D213">
        <v>11.19</v>
      </c>
      <c r="E213" t="s">
        <v>4716</v>
      </c>
      <c r="F213" t="s">
        <v>4716</v>
      </c>
      <c r="G213" t="s">
        <v>4716</v>
      </c>
      <c r="H213" t="s">
        <v>4774</v>
      </c>
      <c r="I213" t="s">
        <v>4716</v>
      </c>
      <c r="J213" t="s">
        <v>4745</v>
      </c>
      <c r="K213" t="s">
        <v>4775</v>
      </c>
      <c r="L213" t="s">
        <v>5134</v>
      </c>
      <c r="M213">
        <v>1877.93</v>
      </c>
      <c r="N213" t="s">
        <v>4689</v>
      </c>
      <c r="O213" t="s">
        <v>4690</v>
      </c>
      <c r="P213" t="s">
        <v>4682</v>
      </c>
      <c r="Q213">
        <v>29</v>
      </c>
    </row>
    <row r="214" spans="1:17" x14ac:dyDescent="0.3">
      <c r="A214" t="s">
        <v>4318</v>
      </c>
      <c r="B214" t="s">
        <v>5135</v>
      </c>
      <c r="C214">
        <v>33</v>
      </c>
      <c r="D214">
        <v>10.16</v>
      </c>
      <c r="E214" t="s">
        <v>4716</v>
      </c>
      <c r="F214" t="s">
        <v>4716</v>
      </c>
      <c r="G214" t="s">
        <v>4716</v>
      </c>
      <c r="H214" t="s">
        <v>4774</v>
      </c>
      <c r="I214" t="s">
        <v>4716</v>
      </c>
      <c r="J214" t="s">
        <v>4745</v>
      </c>
      <c r="K214" t="s">
        <v>4775</v>
      </c>
      <c r="L214" t="s">
        <v>5136</v>
      </c>
      <c r="M214">
        <v>1880.07</v>
      </c>
      <c r="N214" t="s">
        <v>4689</v>
      </c>
      <c r="O214" t="s">
        <v>4681</v>
      </c>
      <c r="P214" t="s">
        <v>4682</v>
      </c>
      <c r="Q214">
        <v>29</v>
      </c>
    </row>
    <row r="215" spans="1:17" x14ac:dyDescent="0.3">
      <c r="A215" t="s">
        <v>4312</v>
      </c>
      <c r="B215" t="s">
        <v>5137</v>
      </c>
      <c r="C215">
        <v>23.06</v>
      </c>
      <c r="D215">
        <v>4.47</v>
      </c>
      <c r="E215" t="s">
        <v>4716</v>
      </c>
      <c r="F215" t="s">
        <v>4716</v>
      </c>
      <c r="G215" t="s">
        <v>4716</v>
      </c>
      <c r="H215" t="s">
        <v>4774</v>
      </c>
      <c r="I215" t="s">
        <v>4716</v>
      </c>
      <c r="J215" t="s">
        <v>4744</v>
      </c>
      <c r="K215" t="s">
        <v>4769</v>
      </c>
      <c r="L215" t="s">
        <v>5138</v>
      </c>
      <c r="M215">
        <v>1908.9</v>
      </c>
      <c r="N215" t="s">
        <v>4689</v>
      </c>
      <c r="O215" t="s">
        <v>4689</v>
      </c>
      <c r="P215" t="s">
        <v>4682</v>
      </c>
      <c r="Q215">
        <v>6</v>
      </c>
    </row>
    <row r="216" spans="1:17" x14ac:dyDescent="0.3">
      <c r="A216" t="s">
        <v>4294</v>
      </c>
      <c r="B216" t="s">
        <v>5139</v>
      </c>
      <c r="C216">
        <v>32.01</v>
      </c>
      <c r="D216">
        <v>6.45</v>
      </c>
      <c r="E216" t="s">
        <v>4716</v>
      </c>
      <c r="F216" t="s">
        <v>4716</v>
      </c>
      <c r="G216" t="s">
        <v>4716</v>
      </c>
      <c r="H216" t="s">
        <v>4718</v>
      </c>
      <c r="I216" t="s">
        <v>4716</v>
      </c>
      <c r="J216" t="s">
        <v>4745</v>
      </c>
      <c r="K216" t="s">
        <v>4775</v>
      </c>
      <c r="L216" t="s">
        <v>5140</v>
      </c>
      <c r="M216">
        <v>1981.58</v>
      </c>
      <c r="N216" t="s">
        <v>4689</v>
      </c>
      <c r="O216" t="s">
        <v>4690</v>
      </c>
      <c r="P216" t="s">
        <v>4682</v>
      </c>
      <c r="Q216">
        <v>29</v>
      </c>
    </row>
    <row r="217" spans="1:17" x14ac:dyDescent="0.3">
      <c r="A217" t="s">
        <v>4290</v>
      </c>
      <c r="B217" t="s">
        <v>5141</v>
      </c>
      <c r="C217">
        <v>35.86</v>
      </c>
      <c r="D217">
        <v>4.33</v>
      </c>
      <c r="E217" t="s">
        <v>4716</v>
      </c>
      <c r="F217" t="s">
        <v>4716</v>
      </c>
      <c r="G217" t="s">
        <v>4716</v>
      </c>
      <c r="H217" t="s">
        <v>4718</v>
      </c>
      <c r="I217" t="s">
        <v>4716</v>
      </c>
      <c r="J217" t="s">
        <v>4745</v>
      </c>
      <c r="K217" t="s">
        <v>4769</v>
      </c>
      <c r="L217" t="s">
        <v>5142</v>
      </c>
      <c r="M217">
        <v>1986.93</v>
      </c>
      <c r="N217" t="s">
        <v>4689</v>
      </c>
      <c r="O217" t="s">
        <v>4681</v>
      </c>
      <c r="P217" t="s">
        <v>4682</v>
      </c>
      <c r="Q217">
        <v>14</v>
      </c>
    </row>
    <row r="218" spans="1:17" x14ac:dyDescent="0.3">
      <c r="A218" t="s">
        <v>4284</v>
      </c>
      <c r="B218" t="s">
        <v>5143</v>
      </c>
      <c r="C218">
        <v>34.869999999999997</v>
      </c>
      <c r="D218">
        <v>5.51</v>
      </c>
      <c r="E218" t="s">
        <v>4717</v>
      </c>
      <c r="F218" t="s">
        <v>4716</v>
      </c>
      <c r="G218" t="s">
        <v>4716</v>
      </c>
      <c r="H218" t="s">
        <v>4774</v>
      </c>
      <c r="I218" t="s">
        <v>4716</v>
      </c>
      <c r="J218" t="s">
        <v>4745</v>
      </c>
      <c r="K218" t="s">
        <v>4769</v>
      </c>
      <c r="L218" t="s">
        <v>5144</v>
      </c>
      <c r="M218">
        <v>2020.55</v>
      </c>
      <c r="N218" t="s">
        <v>4689</v>
      </c>
      <c r="O218" t="s">
        <v>4681</v>
      </c>
      <c r="P218" t="s">
        <v>4682</v>
      </c>
      <c r="Q218">
        <v>6</v>
      </c>
    </row>
    <row r="219" spans="1:17" x14ac:dyDescent="0.3">
      <c r="A219" t="s">
        <v>4282</v>
      </c>
      <c r="B219" t="s">
        <v>5053</v>
      </c>
      <c r="C219">
        <v>39.49</v>
      </c>
      <c r="D219">
        <v>4.4800000000000004</v>
      </c>
      <c r="E219" t="s">
        <v>4717</v>
      </c>
      <c r="F219" t="s">
        <v>4716</v>
      </c>
      <c r="G219" t="s">
        <v>4716</v>
      </c>
      <c r="H219" t="s">
        <v>4774</v>
      </c>
      <c r="I219" t="s">
        <v>4716</v>
      </c>
      <c r="J219" t="s">
        <v>4745</v>
      </c>
      <c r="K219" t="s">
        <v>4769</v>
      </c>
      <c r="L219" t="s">
        <v>5145</v>
      </c>
      <c r="M219">
        <v>2026.97</v>
      </c>
      <c r="N219" t="s">
        <v>4689</v>
      </c>
      <c r="O219" t="s">
        <v>4681</v>
      </c>
      <c r="P219" t="s">
        <v>4682</v>
      </c>
      <c r="Q219">
        <v>4</v>
      </c>
    </row>
    <row r="220" spans="1:17" x14ac:dyDescent="0.3">
      <c r="A220" t="s">
        <v>4254</v>
      </c>
      <c r="B220" t="s">
        <v>5146</v>
      </c>
      <c r="C220">
        <v>25.74</v>
      </c>
      <c r="D220">
        <v>6.41</v>
      </c>
      <c r="E220" t="s">
        <v>4717</v>
      </c>
      <c r="F220" t="s">
        <v>4716</v>
      </c>
      <c r="G220" t="s">
        <v>4719</v>
      </c>
      <c r="H220" t="s">
        <v>4718</v>
      </c>
      <c r="I220" t="s">
        <v>4716</v>
      </c>
      <c r="J220" t="s">
        <v>4746</v>
      </c>
      <c r="K220" t="s">
        <v>4775</v>
      </c>
      <c r="L220" t="s">
        <v>5147</v>
      </c>
      <c r="M220">
        <v>2137.65</v>
      </c>
      <c r="N220" t="s">
        <v>4689</v>
      </c>
      <c r="O220" t="s">
        <v>4690</v>
      </c>
      <c r="P220" t="s">
        <v>4682</v>
      </c>
      <c r="Q220">
        <v>3</v>
      </c>
    </row>
    <row r="221" spans="1:17" x14ac:dyDescent="0.3">
      <c r="A221" t="s">
        <v>4158</v>
      </c>
      <c r="B221" t="s">
        <v>5148</v>
      </c>
      <c r="C221">
        <v>23.1</v>
      </c>
      <c r="D221">
        <v>5.92</v>
      </c>
      <c r="E221" t="s">
        <v>4717</v>
      </c>
      <c r="F221" t="s">
        <v>4716</v>
      </c>
      <c r="G221" t="s">
        <v>4716</v>
      </c>
      <c r="H221" t="s">
        <v>4718</v>
      </c>
      <c r="I221" t="s">
        <v>4716</v>
      </c>
      <c r="J221" t="s">
        <v>4744</v>
      </c>
      <c r="K221" t="s">
        <v>4766</v>
      </c>
      <c r="L221" t="s">
        <v>5149</v>
      </c>
      <c r="M221">
        <v>2483.7399999999998</v>
      </c>
      <c r="N221" t="s">
        <v>4689</v>
      </c>
      <c r="O221" t="s">
        <v>4681</v>
      </c>
      <c r="P221" t="s">
        <v>4682</v>
      </c>
      <c r="Q221">
        <v>6</v>
      </c>
    </row>
    <row r="222" spans="1:17" x14ac:dyDescent="0.3">
      <c r="A222" t="s">
        <v>4154</v>
      </c>
      <c r="B222" t="s">
        <v>5150</v>
      </c>
      <c r="C222">
        <v>32.67</v>
      </c>
      <c r="D222">
        <v>5.61</v>
      </c>
      <c r="E222" t="s">
        <v>4717</v>
      </c>
      <c r="F222" t="s">
        <v>4716</v>
      </c>
      <c r="G222" t="s">
        <v>4716</v>
      </c>
      <c r="H222" t="s">
        <v>4718</v>
      </c>
      <c r="I222" t="s">
        <v>4716</v>
      </c>
      <c r="J222" t="s">
        <v>4745</v>
      </c>
      <c r="K222" t="s">
        <v>4769</v>
      </c>
      <c r="L222" t="s">
        <v>5151</v>
      </c>
      <c r="M222">
        <v>2497.04</v>
      </c>
      <c r="N222" t="s">
        <v>4689</v>
      </c>
      <c r="O222" t="s">
        <v>4689</v>
      </c>
      <c r="P222" t="s">
        <v>4682</v>
      </c>
      <c r="Q222">
        <v>9</v>
      </c>
    </row>
    <row r="223" spans="1:17" x14ac:dyDescent="0.3">
      <c r="A223" t="s">
        <v>4152</v>
      </c>
      <c r="B223" t="s">
        <v>5152</v>
      </c>
      <c r="C223">
        <v>33.659999999999997</v>
      </c>
      <c r="D223">
        <v>4.2</v>
      </c>
      <c r="E223" t="s">
        <v>4717</v>
      </c>
      <c r="F223" t="s">
        <v>4716</v>
      </c>
      <c r="G223" t="s">
        <v>4716</v>
      </c>
      <c r="H223" t="s">
        <v>4718</v>
      </c>
      <c r="I223" t="s">
        <v>4716</v>
      </c>
      <c r="J223" t="s">
        <v>4745</v>
      </c>
      <c r="K223" t="s">
        <v>4769</v>
      </c>
      <c r="L223" t="s">
        <v>5153</v>
      </c>
      <c r="M223">
        <v>2498.41</v>
      </c>
      <c r="N223" t="s">
        <v>4689</v>
      </c>
      <c r="O223" t="s">
        <v>4689</v>
      </c>
      <c r="P223" t="s">
        <v>4682</v>
      </c>
      <c r="Q223">
        <v>15</v>
      </c>
    </row>
    <row r="224" spans="1:17" x14ac:dyDescent="0.3">
      <c r="A224" t="s">
        <v>4116</v>
      </c>
      <c r="B224" t="s">
        <v>5148</v>
      </c>
      <c r="C224">
        <v>38.06</v>
      </c>
      <c r="D224">
        <v>6.16</v>
      </c>
      <c r="E224" t="s">
        <v>4716</v>
      </c>
      <c r="F224" t="s">
        <v>4716</v>
      </c>
      <c r="G224" t="s">
        <v>4716</v>
      </c>
      <c r="H224" t="s">
        <v>4774</v>
      </c>
      <c r="I224" t="s">
        <v>4716</v>
      </c>
      <c r="J224" t="s">
        <v>4745</v>
      </c>
      <c r="K224" t="s">
        <v>4766</v>
      </c>
      <c r="L224" t="s">
        <v>5154</v>
      </c>
      <c r="M224">
        <v>2689.5</v>
      </c>
      <c r="N224" t="s">
        <v>4689</v>
      </c>
      <c r="O224" t="s">
        <v>4681</v>
      </c>
      <c r="P224" t="s">
        <v>4682</v>
      </c>
      <c r="Q224">
        <v>2</v>
      </c>
    </row>
    <row r="225" spans="1:17" x14ac:dyDescent="0.3">
      <c r="A225" t="s">
        <v>3818</v>
      </c>
      <c r="B225" t="s">
        <v>5155</v>
      </c>
      <c r="C225">
        <v>34.21</v>
      </c>
      <c r="D225">
        <v>4.4800000000000004</v>
      </c>
      <c r="E225" t="s">
        <v>4717</v>
      </c>
      <c r="F225" t="s">
        <v>4716</v>
      </c>
      <c r="G225" t="s">
        <v>4716</v>
      </c>
      <c r="H225" t="s">
        <v>4718</v>
      </c>
      <c r="I225" t="s">
        <v>4716</v>
      </c>
      <c r="J225" t="s">
        <v>4745</v>
      </c>
      <c r="K225" t="s">
        <v>4769</v>
      </c>
      <c r="L225" t="s">
        <v>5156</v>
      </c>
      <c r="M225">
        <v>3935.18</v>
      </c>
      <c r="N225" t="s">
        <v>4689</v>
      </c>
      <c r="O225" t="s">
        <v>4690</v>
      </c>
      <c r="P225" t="s">
        <v>4682</v>
      </c>
      <c r="Q225">
        <v>24</v>
      </c>
    </row>
    <row r="226" spans="1:17" x14ac:dyDescent="0.3">
      <c r="A226" t="s">
        <v>3712</v>
      </c>
      <c r="B226" t="s">
        <v>4914</v>
      </c>
      <c r="C226">
        <v>29.7</v>
      </c>
      <c r="D226">
        <v>6.77</v>
      </c>
      <c r="E226" t="s">
        <v>4717</v>
      </c>
      <c r="F226" t="s">
        <v>4716</v>
      </c>
      <c r="G226" t="s">
        <v>4716</v>
      </c>
      <c r="H226" t="s">
        <v>4718</v>
      </c>
      <c r="I226" t="s">
        <v>4716</v>
      </c>
      <c r="J226" t="s">
        <v>4746</v>
      </c>
      <c r="K226" t="s">
        <v>4775</v>
      </c>
      <c r="L226" t="s">
        <v>5157</v>
      </c>
      <c r="M226">
        <v>4399.7299999999996</v>
      </c>
      <c r="N226" t="s">
        <v>4689</v>
      </c>
      <c r="O226" t="s">
        <v>4681</v>
      </c>
      <c r="P226" t="s">
        <v>4682</v>
      </c>
      <c r="Q226">
        <v>11</v>
      </c>
    </row>
    <row r="227" spans="1:17" x14ac:dyDescent="0.3">
      <c r="A227" t="s">
        <v>3398</v>
      </c>
      <c r="B227" t="s">
        <v>4918</v>
      </c>
      <c r="C227">
        <v>41.69</v>
      </c>
      <c r="D227">
        <v>5.78</v>
      </c>
      <c r="E227" t="s">
        <v>4716</v>
      </c>
      <c r="F227" t="s">
        <v>4716</v>
      </c>
      <c r="G227" t="s">
        <v>4716</v>
      </c>
      <c r="H227" t="s">
        <v>4774</v>
      </c>
      <c r="I227" t="s">
        <v>4716</v>
      </c>
      <c r="J227" t="s">
        <v>4745</v>
      </c>
      <c r="K227" t="s">
        <v>4766</v>
      </c>
      <c r="L227" t="s">
        <v>5158</v>
      </c>
      <c r="M227">
        <v>5438.75</v>
      </c>
      <c r="N227" t="s">
        <v>4689</v>
      </c>
      <c r="O227" t="s">
        <v>4681</v>
      </c>
      <c r="P227" t="s">
        <v>4682</v>
      </c>
      <c r="Q227">
        <v>25</v>
      </c>
    </row>
    <row r="228" spans="1:17" x14ac:dyDescent="0.3">
      <c r="A228" t="s">
        <v>3340</v>
      </c>
      <c r="B228" t="s">
        <v>5159</v>
      </c>
      <c r="C228">
        <v>40.26</v>
      </c>
      <c r="D228">
        <v>9.92</v>
      </c>
      <c r="E228" t="s">
        <v>4717</v>
      </c>
      <c r="F228" t="s">
        <v>4716</v>
      </c>
      <c r="G228" t="s">
        <v>4716</v>
      </c>
      <c r="H228" t="s">
        <v>4774</v>
      </c>
      <c r="I228" t="s">
        <v>4716</v>
      </c>
      <c r="J228" t="s">
        <v>4745</v>
      </c>
      <c r="K228" t="s">
        <v>4775</v>
      </c>
      <c r="L228" t="s">
        <v>5160</v>
      </c>
      <c r="M228">
        <v>5709.16</v>
      </c>
      <c r="N228" t="s">
        <v>4689</v>
      </c>
      <c r="O228" t="s">
        <v>4689</v>
      </c>
      <c r="P228" t="s">
        <v>4682</v>
      </c>
      <c r="Q228">
        <v>30</v>
      </c>
    </row>
    <row r="229" spans="1:17" x14ac:dyDescent="0.3">
      <c r="A229" t="s">
        <v>3098</v>
      </c>
      <c r="B229" t="s">
        <v>5161</v>
      </c>
      <c r="C229">
        <v>17.059999999999999</v>
      </c>
      <c r="D229">
        <v>8.5</v>
      </c>
      <c r="E229" t="s">
        <v>4716</v>
      </c>
      <c r="F229" t="s">
        <v>4716</v>
      </c>
      <c r="G229" t="s">
        <v>4716</v>
      </c>
      <c r="H229" t="s">
        <v>4774</v>
      </c>
      <c r="I229" t="s">
        <v>4716</v>
      </c>
      <c r="J229" t="s">
        <v>4747</v>
      </c>
      <c r="K229" t="s">
        <v>4775</v>
      </c>
      <c r="L229" t="s">
        <v>5162</v>
      </c>
      <c r="M229">
        <v>6552.01</v>
      </c>
      <c r="N229" t="s">
        <v>4689</v>
      </c>
      <c r="O229" t="s">
        <v>4681</v>
      </c>
      <c r="P229" t="s">
        <v>4682</v>
      </c>
      <c r="Q229">
        <v>11</v>
      </c>
    </row>
    <row r="230" spans="1:17" x14ac:dyDescent="0.3">
      <c r="A230" t="s">
        <v>3042</v>
      </c>
      <c r="B230" t="s">
        <v>5163</v>
      </c>
      <c r="C230">
        <v>16.13</v>
      </c>
      <c r="D230">
        <v>4.54</v>
      </c>
      <c r="E230" t="s">
        <v>4717</v>
      </c>
      <c r="F230" t="s">
        <v>4716</v>
      </c>
      <c r="G230" t="s">
        <v>4716</v>
      </c>
      <c r="H230" t="s">
        <v>4720</v>
      </c>
      <c r="I230" t="s">
        <v>4716</v>
      </c>
      <c r="J230" t="s">
        <v>4747</v>
      </c>
      <c r="K230" t="s">
        <v>4769</v>
      </c>
      <c r="L230" t="s">
        <v>5164</v>
      </c>
      <c r="M230">
        <v>6750.27</v>
      </c>
      <c r="N230" t="s">
        <v>4689</v>
      </c>
      <c r="O230" t="s">
        <v>4681</v>
      </c>
      <c r="P230" t="s">
        <v>4682</v>
      </c>
      <c r="Q230">
        <v>9</v>
      </c>
    </row>
    <row r="231" spans="1:17" x14ac:dyDescent="0.3">
      <c r="A231" t="s">
        <v>2958</v>
      </c>
      <c r="B231" t="s">
        <v>5165</v>
      </c>
      <c r="C231">
        <v>18.75</v>
      </c>
      <c r="D231">
        <v>6.72</v>
      </c>
      <c r="E231" t="s">
        <v>4716</v>
      </c>
      <c r="F231" t="s">
        <v>4716</v>
      </c>
      <c r="G231" t="s">
        <v>4716</v>
      </c>
      <c r="H231" t="s">
        <v>4774</v>
      </c>
      <c r="I231" t="s">
        <v>4716</v>
      </c>
      <c r="J231" t="s">
        <v>4744</v>
      </c>
      <c r="K231" t="s">
        <v>4775</v>
      </c>
      <c r="L231" t="s">
        <v>5166</v>
      </c>
      <c r="M231">
        <v>7125.25</v>
      </c>
      <c r="N231" t="s">
        <v>4689</v>
      </c>
      <c r="O231" t="s">
        <v>4681</v>
      </c>
      <c r="P231" t="s">
        <v>4682</v>
      </c>
      <c r="Q231">
        <v>29</v>
      </c>
    </row>
    <row r="232" spans="1:17" x14ac:dyDescent="0.3">
      <c r="A232" t="s">
        <v>2928</v>
      </c>
      <c r="B232" t="s">
        <v>5167</v>
      </c>
      <c r="C232">
        <v>18.91</v>
      </c>
      <c r="D232">
        <v>11.44</v>
      </c>
      <c r="E232" t="s">
        <v>4716</v>
      </c>
      <c r="F232" t="s">
        <v>4716</v>
      </c>
      <c r="G232" t="s">
        <v>4716</v>
      </c>
      <c r="H232" t="s">
        <v>4774</v>
      </c>
      <c r="I232" t="s">
        <v>4716</v>
      </c>
      <c r="J232" t="s">
        <v>4744</v>
      </c>
      <c r="K232" t="s">
        <v>4775</v>
      </c>
      <c r="L232" t="s">
        <v>5168</v>
      </c>
      <c r="M232">
        <v>7179.52</v>
      </c>
      <c r="N232" t="s">
        <v>4689</v>
      </c>
      <c r="O232" t="s">
        <v>4689</v>
      </c>
      <c r="P232" t="s">
        <v>4682</v>
      </c>
      <c r="Q232">
        <v>26</v>
      </c>
    </row>
    <row r="233" spans="1:17" x14ac:dyDescent="0.3">
      <c r="A233" t="s">
        <v>2896</v>
      </c>
      <c r="B233" t="s">
        <v>5169</v>
      </c>
      <c r="C233">
        <v>16.62</v>
      </c>
      <c r="D233">
        <v>9.14</v>
      </c>
      <c r="E233" t="s">
        <v>4716</v>
      </c>
      <c r="F233" t="s">
        <v>4716</v>
      </c>
      <c r="G233" t="s">
        <v>4716</v>
      </c>
      <c r="H233" t="s">
        <v>4774</v>
      </c>
      <c r="I233" t="s">
        <v>4716</v>
      </c>
      <c r="J233" t="s">
        <v>4747</v>
      </c>
      <c r="K233" t="s">
        <v>4775</v>
      </c>
      <c r="L233" t="s">
        <v>5170</v>
      </c>
      <c r="M233">
        <v>7304.65</v>
      </c>
      <c r="N233" t="s">
        <v>4689</v>
      </c>
      <c r="O233" t="s">
        <v>4689</v>
      </c>
      <c r="P233" t="s">
        <v>4682</v>
      </c>
      <c r="Q233">
        <v>6</v>
      </c>
    </row>
    <row r="234" spans="1:17" x14ac:dyDescent="0.3">
      <c r="A234" t="s">
        <v>2894</v>
      </c>
      <c r="B234" t="s">
        <v>5171</v>
      </c>
      <c r="C234">
        <v>16.66</v>
      </c>
      <c r="D234">
        <v>9.16</v>
      </c>
      <c r="E234" t="s">
        <v>4716</v>
      </c>
      <c r="F234" t="s">
        <v>4716</v>
      </c>
      <c r="G234" t="s">
        <v>4716</v>
      </c>
      <c r="H234" t="s">
        <v>4774</v>
      </c>
      <c r="I234" t="s">
        <v>4716</v>
      </c>
      <c r="J234" t="s">
        <v>4747</v>
      </c>
      <c r="K234" t="s">
        <v>4775</v>
      </c>
      <c r="L234" t="s">
        <v>5172</v>
      </c>
      <c r="M234">
        <v>7318.21</v>
      </c>
      <c r="N234" t="s">
        <v>4689</v>
      </c>
      <c r="O234" t="s">
        <v>4690</v>
      </c>
      <c r="P234" t="s">
        <v>4682</v>
      </c>
      <c r="Q234">
        <v>25</v>
      </c>
    </row>
    <row r="235" spans="1:17" x14ac:dyDescent="0.3">
      <c r="A235" t="s">
        <v>2866</v>
      </c>
      <c r="B235" t="s">
        <v>5173</v>
      </c>
      <c r="C235">
        <v>16.79</v>
      </c>
      <c r="D235">
        <v>11.4</v>
      </c>
      <c r="E235" t="s">
        <v>4716</v>
      </c>
      <c r="F235" t="s">
        <v>4716</v>
      </c>
      <c r="G235" t="s">
        <v>4716</v>
      </c>
      <c r="H235" t="s">
        <v>4774</v>
      </c>
      <c r="I235" t="s">
        <v>4716</v>
      </c>
      <c r="J235" t="s">
        <v>4747</v>
      </c>
      <c r="K235" t="s">
        <v>4775</v>
      </c>
      <c r="L235" t="s">
        <v>5174</v>
      </c>
      <c r="M235">
        <v>7362.31</v>
      </c>
      <c r="N235" t="s">
        <v>4689</v>
      </c>
      <c r="O235" t="s">
        <v>4689</v>
      </c>
      <c r="P235" t="s">
        <v>4682</v>
      </c>
      <c r="Q235">
        <v>9</v>
      </c>
    </row>
    <row r="236" spans="1:17" x14ac:dyDescent="0.3">
      <c r="A236" t="s">
        <v>2860</v>
      </c>
      <c r="B236" t="s">
        <v>5175</v>
      </c>
      <c r="C236">
        <v>17.3</v>
      </c>
      <c r="D236">
        <v>9.2799999999999994</v>
      </c>
      <c r="E236" t="s">
        <v>4716</v>
      </c>
      <c r="F236" t="s">
        <v>4716</v>
      </c>
      <c r="G236" t="s">
        <v>4716</v>
      </c>
      <c r="H236" t="s">
        <v>4774</v>
      </c>
      <c r="I236" t="s">
        <v>4716</v>
      </c>
      <c r="J236" t="s">
        <v>4747</v>
      </c>
      <c r="K236" t="s">
        <v>4775</v>
      </c>
      <c r="L236" t="s">
        <v>5176</v>
      </c>
      <c r="M236">
        <v>7403.98</v>
      </c>
      <c r="N236" t="s">
        <v>4689</v>
      </c>
      <c r="O236" t="s">
        <v>4681</v>
      </c>
      <c r="P236" t="s">
        <v>4682</v>
      </c>
      <c r="Q236">
        <v>5</v>
      </c>
    </row>
    <row r="237" spans="1:17" x14ac:dyDescent="0.3">
      <c r="A237" t="s">
        <v>2840</v>
      </c>
      <c r="B237" t="s">
        <v>5177</v>
      </c>
      <c r="C237">
        <v>18.989999999999998</v>
      </c>
      <c r="D237">
        <v>10.82</v>
      </c>
      <c r="E237" t="s">
        <v>4717</v>
      </c>
      <c r="F237" t="s">
        <v>4716</v>
      </c>
      <c r="G237" t="s">
        <v>4716</v>
      </c>
      <c r="H237" t="s">
        <v>4774</v>
      </c>
      <c r="I237" t="s">
        <v>4716</v>
      </c>
      <c r="J237" t="s">
        <v>4744</v>
      </c>
      <c r="K237" t="s">
        <v>4775</v>
      </c>
      <c r="L237" t="s">
        <v>5178</v>
      </c>
      <c r="M237">
        <v>7463.51</v>
      </c>
      <c r="N237" t="s">
        <v>4689</v>
      </c>
      <c r="O237" t="s">
        <v>4689</v>
      </c>
      <c r="P237" t="s">
        <v>4682</v>
      </c>
      <c r="Q237">
        <v>4</v>
      </c>
    </row>
    <row r="238" spans="1:17" x14ac:dyDescent="0.3">
      <c r="A238" t="s">
        <v>2818</v>
      </c>
      <c r="B238" t="s">
        <v>5179</v>
      </c>
      <c r="C238">
        <v>19.350000000000001</v>
      </c>
      <c r="D238">
        <v>8.2200000000000006</v>
      </c>
      <c r="E238" t="s">
        <v>4717</v>
      </c>
      <c r="F238" t="s">
        <v>4716</v>
      </c>
      <c r="G238" t="s">
        <v>4716</v>
      </c>
      <c r="H238" t="s">
        <v>4774</v>
      </c>
      <c r="I238" t="s">
        <v>4716</v>
      </c>
      <c r="J238" t="s">
        <v>4744</v>
      </c>
      <c r="K238" t="s">
        <v>4775</v>
      </c>
      <c r="L238" t="s">
        <v>5180</v>
      </c>
      <c r="M238">
        <v>7585.62</v>
      </c>
      <c r="N238" t="s">
        <v>4689</v>
      </c>
      <c r="O238" t="s">
        <v>4681</v>
      </c>
      <c r="P238" t="s">
        <v>4682</v>
      </c>
      <c r="Q238">
        <v>17</v>
      </c>
    </row>
    <row r="239" spans="1:17" x14ac:dyDescent="0.3">
      <c r="A239" t="s">
        <v>2762</v>
      </c>
      <c r="B239" t="s">
        <v>5181</v>
      </c>
      <c r="C239">
        <v>18.28</v>
      </c>
      <c r="D239">
        <v>7.95</v>
      </c>
      <c r="E239" t="s">
        <v>4716</v>
      </c>
      <c r="F239" t="s">
        <v>4716</v>
      </c>
      <c r="G239" t="s">
        <v>4716</v>
      </c>
      <c r="H239" t="s">
        <v>4774</v>
      </c>
      <c r="I239" t="s">
        <v>4716</v>
      </c>
      <c r="J239" t="s">
        <v>4747</v>
      </c>
      <c r="K239" t="s">
        <v>4775</v>
      </c>
      <c r="L239" t="s">
        <v>5182</v>
      </c>
      <c r="M239">
        <v>7736.39</v>
      </c>
      <c r="N239" t="s">
        <v>4689</v>
      </c>
      <c r="O239" t="s">
        <v>4681</v>
      </c>
      <c r="P239" t="s">
        <v>4682</v>
      </c>
      <c r="Q239">
        <v>18</v>
      </c>
    </row>
    <row r="240" spans="1:17" x14ac:dyDescent="0.3">
      <c r="A240" t="s">
        <v>2736</v>
      </c>
      <c r="B240" t="s">
        <v>4918</v>
      </c>
      <c r="C240">
        <v>16.48</v>
      </c>
      <c r="D240">
        <v>11.05</v>
      </c>
      <c r="E240" t="s">
        <v>4716</v>
      </c>
      <c r="F240" t="s">
        <v>4716</v>
      </c>
      <c r="G240" t="s">
        <v>4716</v>
      </c>
      <c r="H240" t="s">
        <v>4774</v>
      </c>
      <c r="I240" t="s">
        <v>4716</v>
      </c>
      <c r="J240" t="s">
        <v>4747</v>
      </c>
      <c r="K240" t="s">
        <v>4775</v>
      </c>
      <c r="L240" t="s">
        <v>5183</v>
      </c>
      <c r="M240">
        <v>7896.41</v>
      </c>
      <c r="N240" t="s">
        <v>4689</v>
      </c>
      <c r="O240" t="s">
        <v>4681</v>
      </c>
      <c r="P240" t="s">
        <v>4682</v>
      </c>
      <c r="Q240">
        <v>10</v>
      </c>
    </row>
    <row r="241" spans="1:17" x14ac:dyDescent="0.3">
      <c r="A241" t="s">
        <v>2716</v>
      </c>
      <c r="B241" t="s">
        <v>5184</v>
      </c>
      <c r="C241">
        <v>16.8</v>
      </c>
      <c r="D241">
        <v>7.98</v>
      </c>
      <c r="E241" t="s">
        <v>4716</v>
      </c>
      <c r="F241" t="s">
        <v>4716</v>
      </c>
      <c r="G241" t="s">
        <v>4716</v>
      </c>
      <c r="H241" t="s">
        <v>4774</v>
      </c>
      <c r="I241" t="s">
        <v>4716</v>
      </c>
      <c r="J241" t="s">
        <v>4747</v>
      </c>
      <c r="K241" t="s">
        <v>4775</v>
      </c>
      <c r="L241" t="s">
        <v>5185</v>
      </c>
      <c r="M241">
        <v>8004.96</v>
      </c>
      <c r="N241" t="s">
        <v>4689</v>
      </c>
      <c r="O241" t="s">
        <v>4690</v>
      </c>
      <c r="P241" t="s">
        <v>4682</v>
      </c>
      <c r="Q241">
        <v>22</v>
      </c>
    </row>
    <row r="242" spans="1:17" x14ac:dyDescent="0.3">
      <c r="A242" t="s">
        <v>2692</v>
      </c>
      <c r="B242" t="s">
        <v>5186</v>
      </c>
      <c r="C242">
        <v>18.87</v>
      </c>
      <c r="D242">
        <v>8.06</v>
      </c>
      <c r="E242" t="s">
        <v>4716</v>
      </c>
      <c r="F242" t="s">
        <v>4716</v>
      </c>
      <c r="G242" t="s">
        <v>4716</v>
      </c>
      <c r="H242" t="s">
        <v>4774</v>
      </c>
      <c r="I242" t="s">
        <v>4716</v>
      </c>
      <c r="J242" t="s">
        <v>4744</v>
      </c>
      <c r="K242" t="s">
        <v>4775</v>
      </c>
      <c r="L242" t="s">
        <v>5187</v>
      </c>
      <c r="M242">
        <v>8067.83</v>
      </c>
      <c r="N242" t="s">
        <v>4689</v>
      </c>
      <c r="O242" t="s">
        <v>4690</v>
      </c>
      <c r="P242" t="s">
        <v>4682</v>
      </c>
      <c r="Q242">
        <v>11</v>
      </c>
    </row>
    <row r="243" spans="1:17" x14ac:dyDescent="0.3">
      <c r="A243" t="s">
        <v>2670</v>
      </c>
      <c r="B243" t="s">
        <v>5188</v>
      </c>
      <c r="C243">
        <v>35.86</v>
      </c>
      <c r="D243">
        <v>7.93</v>
      </c>
      <c r="E243" t="s">
        <v>4716</v>
      </c>
      <c r="F243" t="s">
        <v>4716</v>
      </c>
      <c r="G243" t="s">
        <v>4716</v>
      </c>
      <c r="H243" t="s">
        <v>4720</v>
      </c>
      <c r="I243" t="s">
        <v>4716</v>
      </c>
      <c r="J243" t="s">
        <v>4745</v>
      </c>
      <c r="K243" t="s">
        <v>4775</v>
      </c>
      <c r="L243" t="s">
        <v>5189</v>
      </c>
      <c r="M243">
        <v>8124.41</v>
      </c>
      <c r="N243" t="s">
        <v>4689</v>
      </c>
      <c r="O243" t="s">
        <v>4690</v>
      </c>
      <c r="P243" t="s">
        <v>4682</v>
      </c>
      <c r="Q243">
        <v>30</v>
      </c>
    </row>
    <row r="244" spans="1:17" x14ac:dyDescent="0.3">
      <c r="A244" t="s">
        <v>2662</v>
      </c>
      <c r="B244" t="s">
        <v>5190</v>
      </c>
      <c r="C244">
        <v>17.68</v>
      </c>
      <c r="D244">
        <v>8.57</v>
      </c>
      <c r="E244" t="s">
        <v>4717</v>
      </c>
      <c r="F244" t="s">
        <v>4716</v>
      </c>
      <c r="G244" t="s">
        <v>4719</v>
      </c>
      <c r="H244" t="s">
        <v>4718</v>
      </c>
      <c r="I244" t="s">
        <v>4716</v>
      </c>
      <c r="J244" t="s">
        <v>4747</v>
      </c>
      <c r="K244" t="s">
        <v>4775</v>
      </c>
      <c r="L244" t="s">
        <v>5191</v>
      </c>
      <c r="M244">
        <v>8177.9</v>
      </c>
      <c r="N244" t="s">
        <v>4689</v>
      </c>
      <c r="O244" t="s">
        <v>4690</v>
      </c>
      <c r="P244" t="s">
        <v>4682</v>
      </c>
      <c r="Q244">
        <v>5</v>
      </c>
    </row>
    <row r="245" spans="1:17" x14ac:dyDescent="0.3">
      <c r="A245" t="s">
        <v>2656</v>
      </c>
      <c r="B245" t="s">
        <v>5192</v>
      </c>
      <c r="C245">
        <v>17.34</v>
      </c>
      <c r="D245">
        <v>12</v>
      </c>
      <c r="E245" t="s">
        <v>4716</v>
      </c>
      <c r="F245" t="s">
        <v>4716</v>
      </c>
      <c r="G245" t="s">
        <v>4716</v>
      </c>
      <c r="H245" t="s">
        <v>4774</v>
      </c>
      <c r="I245" t="s">
        <v>4716</v>
      </c>
      <c r="J245" t="s">
        <v>4747</v>
      </c>
      <c r="K245" t="s">
        <v>4775</v>
      </c>
      <c r="L245" t="s">
        <v>5193</v>
      </c>
      <c r="M245">
        <v>8188.12</v>
      </c>
      <c r="N245" t="s">
        <v>4689</v>
      </c>
      <c r="O245" t="s">
        <v>4689</v>
      </c>
      <c r="P245" t="s">
        <v>4682</v>
      </c>
      <c r="Q245">
        <v>23</v>
      </c>
    </row>
    <row r="246" spans="1:17" x14ac:dyDescent="0.3">
      <c r="A246" t="s">
        <v>2642</v>
      </c>
      <c r="B246" t="s">
        <v>5194</v>
      </c>
      <c r="C246">
        <v>19.09</v>
      </c>
      <c r="D246">
        <v>4</v>
      </c>
      <c r="E246" t="s">
        <v>4717</v>
      </c>
      <c r="F246" t="s">
        <v>4716</v>
      </c>
      <c r="G246" t="s">
        <v>4716</v>
      </c>
      <c r="H246" t="s">
        <v>4718</v>
      </c>
      <c r="I246" t="s">
        <v>4716</v>
      </c>
      <c r="J246" t="s">
        <v>4744</v>
      </c>
      <c r="K246" t="s">
        <v>4769</v>
      </c>
      <c r="L246" t="s">
        <v>5195</v>
      </c>
      <c r="M246">
        <v>8268</v>
      </c>
      <c r="N246" t="s">
        <v>4689</v>
      </c>
      <c r="O246" t="s">
        <v>4689</v>
      </c>
      <c r="P246" t="s">
        <v>4682</v>
      </c>
      <c r="Q246">
        <v>5</v>
      </c>
    </row>
    <row r="247" spans="1:17" x14ac:dyDescent="0.3">
      <c r="A247" t="s">
        <v>2604</v>
      </c>
      <c r="B247" t="s">
        <v>5196</v>
      </c>
      <c r="C247">
        <v>18.84</v>
      </c>
      <c r="D247">
        <v>11.82</v>
      </c>
      <c r="E247" t="s">
        <v>4717</v>
      </c>
      <c r="F247" t="s">
        <v>4716</v>
      </c>
      <c r="G247" t="s">
        <v>4719</v>
      </c>
      <c r="H247" t="s">
        <v>4718</v>
      </c>
      <c r="I247" t="s">
        <v>4716</v>
      </c>
      <c r="J247" t="s">
        <v>4744</v>
      </c>
      <c r="K247" t="s">
        <v>4775</v>
      </c>
      <c r="L247" t="s">
        <v>5197</v>
      </c>
      <c r="M247">
        <v>8440.0499999999993</v>
      </c>
      <c r="N247" t="s">
        <v>4689</v>
      </c>
      <c r="O247" t="s">
        <v>4681</v>
      </c>
      <c r="P247" t="s">
        <v>4682</v>
      </c>
      <c r="Q247">
        <v>24</v>
      </c>
    </row>
    <row r="248" spans="1:17" x14ac:dyDescent="0.3">
      <c r="A248" t="s">
        <v>2598</v>
      </c>
      <c r="B248" t="s">
        <v>5198</v>
      </c>
      <c r="C248">
        <v>20.75</v>
      </c>
      <c r="D248">
        <v>5.18</v>
      </c>
      <c r="E248" t="s">
        <v>4717</v>
      </c>
      <c r="F248" t="s">
        <v>4716</v>
      </c>
      <c r="G248" t="s">
        <v>4716</v>
      </c>
      <c r="H248" t="s">
        <v>4720</v>
      </c>
      <c r="I248" t="s">
        <v>4716</v>
      </c>
      <c r="J248" t="s">
        <v>4744</v>
      </c>
      <c r="K248" t="s">
        <v>4769</v>
      </c>
      <c r="L248" t="s">
        <v>5199</v>
      </c>
      <c r="M248">
        <v>8448.66</v>
      </c>
      <c r="N248" t="s">
        <v>4689</v>
      </c>
      <c r="O248" t="s">
        <v>4690</v>
      </c>
      <c r="P248" t="s">
        <v>4682</v>
      </c>
      <c r="Q248">
        <v>12</v>
      </c>
    </row>
    <row r="249" spans="1:17" x14ac:dyDescent="0.3">
      <c r="A249" t="s">
        <v>2516</v>
      </c>
      <c r="B249" t="s">
        <v>5200</v>
      </c>
      <c r="C249">
        <v>21.03</v>
      </c>
      <c r="D249">
        <v>6.5</v>
      </c>
      <c r="E249" t="s">
        <v>4716</v>
      </c>
      <c r="F249" t="s">
        <v>4716</v>
      </c>
      <c r="G249" t="s">
        <v>4716</v>
      </c>
      <c r="H249" t="s">
        <v>4774</v>
      </c>
      <c r="I249" t="s">
        <v>4716</v>
      </c>
      <c r="J249" t="s">
        <v>4744</v>
      </c>
      <c r="K249" t="s">
        <v>4775</v>
      </c>
      <c r="L249" t="s">
        <v>5201</v>
      </c>
      <c r="M249">
        <v>8800.49</v>
      </c>
      <c r="N249" t="s">
        <v>4689</v>
      </c>
      <c r="O249" t="s">
        <v>4681</v>
      </c>
      <c r="P249" t="s">
        <v>4682</v>
      </c>
      <c r="Q249">
        <v>29</v>
      </c>
    </row>
    <row r="250" spans="1:17" x14ac:dyDescent="0.3">
      <c r="A250" t="s">
        <v>2492</v>
      </c>
      <c r="B250" t="s">
        <v>5202</v>
      </c>
      <c r="C250">
        <v>23.25</v>
      </c>
      <c r="D250">
        <v>11.96</v>
      </c>
      <c r="E250" t="s">
        <v>4717</v>
      </c>
      <c r="F250" t="s">
        <v>4716</v>
      </c>
      <c r="G250" t="s">
        <v>4716</v>
      </c>
      <c r="H250" t="s">
        <v>4774</v>
      </c>
      <c r="I250" t="s">
        <v>4716</v>
      </c>
      <c r="J250" t="s">
        <v>4744</v>
      </c>
      <c r="K250" t="s">
        <v>4775</v>
      </c>
      <c r="L250" t="s">
        <v>5203</v>
      </c>
      <c r="M250">
        <v>8908.4699999999993</v>
      </c>
      <c r="N250" t="s">
        <v>4689</v>
      </c>
      <c r="O250" t="s">
        <v>4681</v>
      </c>
      <c r="P250" t="s">
        <v>4682</v>
      </c>
      <c r="Q250">
        <v>6</v>
      </c>
    </row>
    <row r="251" spans="1:17" x14ac:dyDescent="0.3">
      <c r="A251" t="s">
        <v>2458</v>
      </c>
      <c r="B251" t="s">
        <v>5204</v>
      </c>
      <c r="C251">
        <v>34.1</v>
      </c>
      <c r="D251">
        <v>9.0399999999999991</v>
      </c>
      <c r="E251" t="s">
        <v>4717</v>
      </c>
      <c r="F251" t="s">
        <v>4716</v>
      </c>
      <c r="G251" t="s">
        <v>4716</v>
      </c>
      <c r="H251" t="s">
        <v>4720</v>
      </c>
      <c r="I251" t="s">
        <v>4716</v>
      </c>
      <c r="J251" t="s">
        <v>4745</v>
      </c>
      <c r="K251" t="s">
        <v>4775</v>
      </c>
      <c r="L251" t="s">
        <v>5205</v>
      </c>
      <c r="M251">
        <v>9140.9500000000007</v>
      </c>
      <c r="N251" t="s">
        <v>4689</v>
      </c>
      <c r="O251" t="s">
        <v>4689</v>
      </c>
      <c r="P251" t="s">
        <v>4682</v>
      </c>
      <c r="Q251">
        <v>12</v>
      </c>
    </row>
    <row r="252" spans="1:17" x14ac:dyDescent="0.3">
      <c r="A252" t="s">
        <v>2416</v>
      </c>
      <c r="B252" t="s">
        <v>5206</v>
      </c>
      <c r="C252">
        <v>21.02</v>
      </c>
      <c r="D252">
        <v>9.6199999999999992</v>
      </c>
      <c r="E252" t="s">
        <v>4717</v>
      </c>
      <c r="F252" t="s">
        <v>4716</v>
      </c>
      <c r="G252" t="s">
        <v>4719</v>
      </c>
      <c r="H252" t="s">
        <v>4718</v>
      </c>
      <c r="I252" t="s">
        <v>4716</v>
      </c>
      <c r="J252" t="s">
        <v>4744</v>
      </c>
      <c r="K252" t="s">
        <v>4775</v>
      </c>
      <c r="L252" t="s">
        <v>5207</v>
      </c>
      <c r="M252">
        <v>9310.81</v>
      </c>
      <c r="N252" t="s">
        <v>4689</v>
      </c>
      <c r="O252" t="s">
        <v>4690</v>
      </c>
      <c r="P252" t="s">
        <v>4682</v>
      </c>
      <c r="Q252">
        <v>8</v>
      </c>
    </row>
    <row r="253" spans="1:17" x14ac:dyDescent="0.3">
      <c r="A253" t="s">
        <v>2376</v>
      </c>
      <c r="B253" t="s">
        <v>5208</v>
      </c>
      <c r="C253">
        <v>41.47</v>
      </c>
      <c r="D253">
        <v>4.7</v>
      </c>
      <c r="E253" t="s">
        <v>4717</v>
      </c>
      <c r="F253" t="s">
        <v>4716</v>
      </c>
      <c r="G253" t="s">
        <v>4719</v>
      </c>
      <c r="H253" t="s">
        <v>4718</v>
      </c>
      <c r="I253" t="s">
        <v>4716</v>
      </c>
      <c r="J253" t="s">
        <v>4745</v>
      </c>
      <c r="K253" t="s">
        <v>4769</v>
      </c>
      <c r="L253" t="s">
        <v>5209</v>
      </c>
      <c r="M253">
        <v>9504.31</v>
      </c>
      <c r="N253" t="s">
        <v>4689</v>
      </c>
      <c r="O253" t="s">
        <v>4681</v>
      </c>
      <c r="P253" t="s">
        <v>4682</v>
      </c>
      <c r="Q253">
        <v>24</v>
      </c>
    </row>
    <row r="254" spans="1:17" x14ac:dyDescent="0.3">
      <c r="A254" t="s">
        <v>2358</v>
      </c>
      <c r="B254" t="s">
        <v>5210</v>
      </c>
      <c r="C254">
        <v>24.48</v>
      </c>
      <c r="D254">
        <v>4.37</v>
      </c>
      <c r="E254" t="s">
        <v>4717</v>
      </c>
      <c r="F254" t="s">
        <v>4716</v>
      </c>
      <c r="G254" t="s">
        <v>4716</v>
      </c>
      <c r="H254" t="s">
        <v>4720</v>
      </c>
      <c r="I254" t="s">
        <v>4716</v>
      </c>
      <c r="J254" t="s">
        <v>4744</v>
      </c>
      <c r="K254" t="s">
        <v>4769</v>
      </c>
      <c r="L254" t="s">
        <v>5211</v>
      </c>
      <c r="M254">
        <v>9582.5400000000009</v>
      </c>
      <c r="N254" t="s">
        <v>4689</v>
      </c>
      <c r="O254" t="s">
        <v>4681</v>
      </c>
      <c r="P254" t="s">
        <v>4682</v>
      </c>
      <c r="Q254">
        <v>4</v>
      </c>
    </row>
    <row r="255" spans="1:17" x14ac:dyDescent="0.3">
      <c r="A255" t="s">
        <v>2352</v>
      </c>
      <c r="B255" t="s">
        <v>5212</v>
      </c>
      <c r="C255">
        <v>23.01</v>
      </c>
      <c r="D255">
        <v>6.04</v>
      </c>
      <c r="E255" t="s">
        <v>4717</v>
      </c>
      <c r="F255" t="s">
        <v>4716</v>
      </c>
      <c r="G255" t="s">
        <v>4716</v>
      </c>
      <c r="H255" t="s">
        <v>4718</v>
      </c>
      <c r="I255" t="s">
        <v>4716</v>
      </c>
      <c r="J255" t="s">
        <v>4744</v>
      </c>
      <c r="K255" t="s">
        <v>4766</v>
      </c>
      <c r="L255" t="s">
        <v>5213</v>
      </c>
      <c r="M255">
        <v>9597.6299999999992</v>
      </c>
      <c r="N255" t="s">
        <v>4689</v>
      </c>
      <c r="O255" t="s">
        <v>4689</v>
      </c>
      <c r="P255" t="s">
        <v>4682</v>
      </c>
      <c r="Q255">
        <v>15</v>
      </c>
    </row>
    <row r="256" spans="1:17" x14ac:dyDescent="0.3">
      <c r="A256" t="s">
        <v>2336</v>
      </c>
      <c r="B256" t="s">
        <v>5214</v>
      </c>
      <c r="C256">
        <v>25.75</v>
      </c>
      <c r="D256">
        <v>9.23</v>
      </c>
      <c r="E256" t="s">
        <v>4716</v>
      </c>
      <c r="F256" t="s">
        <v>4716</v>
      </c>
      <c r="G256" t="s">
        <v>4716</v>
      </c>
      <c r="H256" t="s">
        <v>4774</v>
      </c>
      <c r="I256" t="s">
        <v>4716</v>
      </c>
      <c r="J256" t="s">
        <v>4746</v>
      </c>
      <c r="K256" t="s">
        <v>4775</v>
      </c>
      <c r="L256" t="s">
        <v>5215</v>
      </c>
      <c r="M256">
        <v>9630.91</v>
      </c>
      <c r="N256" t="s">
        <v>4689</v>
      </c>
      <c r="O256" t="s">
        <v>4681</v>
      </c>
      <c r="P256" t="s">
        <v>4682</v>
      </c>
      <c r="Q256">
        <v>22</v>
      </c>
    </row>
    <row r="257" spans="1:17" x14ac:dyDescent="0.3">
      <c r="A257" t="s">
        <v>2326</v>
      </c>
      <c r="B257" t="s">
        <v>5216</v>
      </c>
      <c r="C257">
        <v>24.78</v>
      </c>
      <c r="D257">
        <v>4.24</v>
      </c>
      <c r="E257" t="s">
        <v>4717</v>
      </c>
      <c r="F257" t="s">
        <v>4716</v>
      </c>
      <c r="G257" t="s">
        <v>4716</v>
      </c>
      <c r="H257" t="s">
        <v>4720</v>
      </c>
      <c r="I257" t="s">
        <v>4716</v>
      </c>
      <c r="J257" t="s">
        <v>4744</v>
      </c>
      <c r="K257" t="s">
        <v>4769</v>
      </c>
      <c r="L257" t="s">
        <v>5217</v>
      </c>
      <c r="M257">
        <v>9684.2900000000009</v>
      </c>
      <c r="N257" t="s">
        <v>4689</v>
      </c>
      <c r="O257" t="s">
        <v>4681</v>
      </c>
      <c r="P257" t="s">
        <v>4682</v>
      </c>
      <c r="Q257">
        <v>16</v>
      </c>
    </row>
    <row r="258" spans="1:17" x14ac:dyDescent="0.3">
      <c r="A258" t="s">
        <v>2324</v>
      </c>
      <c r="B258" t="s">
        <v>5218</v>
      </c>
      <c r="C258">
        <v>22.92</v>
      </c>
      <c r="D258">
        <v>5.87</v>
      </c>
      <c r="E258" t="s">
        <v>4717</v>
      </c>
      <c r="F258" t="s">
        <v>4716</v>
      </c>
      <c r="G258" t="s">
        <v>4716</v>
      </c>
      <c r="H258" t="s">
        <v>4718</v>
      </c>
      <c r="I258" t="s">
        <v>4716</v>
      </c>
      <c r="J258" t="s">
        <v>4744</v>
      </c>
      <c r="K258" t="s">
        <v>4766</v>
      </c>
      <c r="L258" t="s">
        <v>5219</v>
      </c>
      <c r="M258">
        <v>9698.42</v>
      </c>
      <c r="N258" t="s">
        <v>4689</v>
      </c>
      <c r="O258" t="s">
        <v>4689</v>
      </c>
      <c r="P258" t="s">
        <v>4682</v>
      </c>
      <c r="Q258">
        <v>7</v>
      </c>
    </row>
    <row r="259" spans="1:17" x14ac:dyDescent="0.3">
      <c r="A259" t="s">
        <v>2270</v>
      </c>
      <c r="B259" t="s">
        <v>5220</v>
      </c>
      <c r="C259">
        <v>25</v>
      </c>
      <c r="D259">
        <v>5.32</v>
      </c>
      <c r="E259" t="s">
        <v>4717</v>
      </c>
      <c r="F259" t="s">
        <v>4716</v>
      </c>
      <c r="G259" t="s">
        <v>4716</v>
      </c>
      <c r="H259" t="s">
        <v>4720</v>
      </c>
      <c r="I259" t="s">
        <v>4716</v>
      </c>
      <c r="J259" t="s">
        <v>4746</v>
      </c>
      <c r="K259" t="s">
        <v>4769</v>
      </c>
      <c r="L259" t="s">
        <v>5221</v>
      </c>
      <c r="M259">
        <v>9890.23</v>
      </c>
      <c r="N259" t="s">
        <v>4689</v>
      </c>
      <c r="O259" t="s">
        <v>4689</v>
      </c>
      <c r="P259" t="s">
        <v>4682</v>
      </c>
      <c r="Q259">
        <v>5</v>
      </c>
    </row>
    <row r="260" spans="1:17" x14ac:dyDescent="0.3">
      <c r="A260" t="s">
        <v>2266</v>
      </c>
      <c r="B260" t="s">
        <v>5222</v>
      </c>
      <c r="C260">
        <v>22.41</v>
      </c>
      <c r="D260">
        <v>8.68</v>
      </c>
      <c r="E260" t="s">
        <v>4716</v>
      </c>
      <c r="F260" t="s">
        <v>4716</v>
      </c>
      <c r="G260" t="s">
        <v>4716</v>
      </c>
      <c r="H260" t="s">
        <v>4774</v>
      </c>
      <c r="I260" t="s">
        <v>4716</v>
      </c>
      <c r="J260" t="s">
        <v>4744</v>
      </c>
      <c r="K260" t="s">
        <v>4775</v>
      </c>
      <c r="L260" t="s">
        <v>5223</v>
      </c>
      <c r="M260">
        <v>9907.83</v>
      </c>
      <c r="N260" t="s">
        <v>4689</v>
      </c>
      <c r="O260" t="s">
        <v>4681</v>
      </c>
      <c r="P260" t="s">
        <v>4682</v>
      </c>
      <c r="Q260">
        <v>17</v>
      </c>
    </row>
    <row r="261" spans="1:17" x14ac:dyDescent="0.3">
      <c r="A261" t="s">
        <v>2258</v>
      </c>
      <c r="B261" t="s">
        <v>5224</v>
      </c>
      <c r="C261">
        <v>24</v>
      </c>
      <c r="D261">
        <v>4.01</v>
      </c>
      <c r="E261" t="s">
        <v>4717</v>
      </c>
      <c r="F261" t="s">
        <v>4716</v>
      </c>
      <c r="G261" t="s">
        <v>4716</v>
      </c>
      <c r="H261" t="s">
        <v>4718</v>
      </c>
      <c r="I261" t="s">
        <v>4716</v>
      </c>
      <c r="J261" t="s">
        <v>4744</v>
      </c>
      <c r="K261" t="s">
        <v>4769</v>
      </c>
      <c r="L261" t="s">
        <v>5225</v>
      </c>
      <c r="M261">
        <v>9933.44</v>
      </c>
      <c r="N261" t="s">
        <v>4689</v>
      </c>
      <c r="O261" t="s">
        <v>4689</v>
      </c>
      <c r="P261" t="s">
        <v>4682</v>
      </c>
      <c r="Q261">
        <v>11</v>
      </c>
    </row>
    <row r="262" spans="1:17" x14ac:dyDescent="0.3">
      <c r="A262" t="s">
        <v>2212</v>
      </c>
      <c r="B262" t="s">
        <v>5226</v>
      </c>
      <c r="C262">
        <v>38.28</v>
      </c>
      <c r="D262">
        <v>10.17</v>
      </c>
      <c r="E262" t="s">
        <v>4717</v>
      </c>
      <c r="F262" t="s">
        <v>4716</v>
      </c>
      <c r="G262" t="s">
        <v>4716</v>
      </c>
      <c r="H262" t="s">
        <v>4774</v>
      </c>
      <c r="I262" t="s">
        <v>4716</v>
      </c>
      <c r="J262" t="s">
        <v>4745</v>
      </c>
      <c r="K262" t="s">
        <v>4775</v>
      </c>
      <c r="L262" t="s">
        <v>5227</v>
      </c>
      <c r="M262">
        <v>10226.280000000001</v>
      </c>
      <c r="N262" t="s">
        <v>4689</v>
      </c>
      <c r="O262" t="s">
        <v>4689</v>
      </c>
      <c r="P262" t="s">
        <v>4682</v>
      </c>
      <c r="Q262">
        <v>28</v>
      </c>
    </row>
    <row r="263" spans="1:17" x14ac:dyDescent="0.3">
      <c r="A263" t="s">
        <v>2198</v>
      </c>
      <c r="B263" t="s">
        <v>5228</v>
      </c>
      <c r="C263">
        <v>23.96</v>
      </c>
      <c r="D263">
        <v>9.58</v>
      </c>
      <c r="E263" t="s">
        <v>4717</v>
      </c>
      <c r="F263" t="s">
        <v>4716</v>
      </c>
      <c r="G263" t="s">
        <v>4719</v>
      </c>
      <c r="H263" t="s">
        <v>4718</v>
      </c>
      <c r="I263" t="s">
        <v>4716</v>
      </c>
      <c r="J263" t="s">
        <v>4744</v>
      </c>
      <c r="K263" t="s">
        <v>4775</v>
      </c>
      <c r="L263" t="s">
        <v>5197</v>
      </c>
      <c r="M263">
        <v>10308.040000000001</v>
      </c>
      <c r="N263" t="s">
        <v>4689</v>
      </c>
      <c r="O263" t="s">
        <v>4690</v>
      </c>
      <c r="P263" t="s">
        <v>4682</v>
      </c>
      <c r="Q263">
        <v>24</v>
      </c>
    </row>
    <row r="264" spans="1:17" x14ac:dyDescent="0.3">
      <c r="A264" t="s">
        <v>2186</v>
      </c>
      <c r="B264" t="s">
        <v>5229</v>
      </c>
      <c r="C264">
        <v>31.24</v>
      </c>
      <c r="D264">
        <v>9.8000000000000007</v>
      </c>
      <c r="E264" t="s">
        <v>4716</v>
      </c>
      <c r="F264" t="s">
        <v>4716</v>
      </c>
      <c r="G264" t="s">
        <v>4716</v>
      </c>
      <c r="H264" t="s">
        <v>4774</v>
      </c>
      <c r="I264" t="s">
        <v>4716</v>
      </c>
      <c r="J264" t="s">
        <v>4745</v>
      </c>
      <c r="K264" t="s">
        <v>4775</v>
      </c>
      <c r="L264" t="s">
        <v>5230</v>
      </c>
      <c r="M264">
        <v>10338.93</v>
      </c>
      <c r="N264" t="s">
        <v>4689</v>
      </c>
      <c r="O264" t="s">
        <v>4690</v>
      </c>
      <c r="P264" t="s">
        <v>4682</v>
      </c>
      <c r="Q264">
        <v>19</v>
      </c>
    </row>
    <row r="265" spans="1:17" x14ac:dyDescent="0.3">
      <c r="A265" t="s">
        <v>2150</v>
      </c>
      <c r="B265" t="s">
        <v>5148</v>
      </c>
      <c r="C265">
        <v>25.55</v>
      </c>
      <c r="D265">
        <v>4.96</v>
      </c>
      <c r="E265" t="s">
        <v>4717</v>
      </c>
      <c r="F265" t="s">
        <v>4716</v>
      </c>
      <c r="G265" t="s">
        <v>4716</v>
      </c>
      <c r="H265" t="s">
        <v>4718</v>
      </c>
      <c r="I265" t="s">
        <v>4716</v>
      </c>
      <c r="J265" t="s">
        <v>4746</v>
      </c>
      <c r="K265" t="s">
        <v>4769</v>
      </c>
      <c r="L265" t="s">
        <v>5231</v>
      </c>
      <c r="M265">
        <v>10459.19</v>
      </c>
      <c r="N265" t="s">
        <v>4689</v>
      </c>
      <c r="O265" t="s">
        <v>4690</v>
      </c>
      <c r="P265" t="s">
        <v>4682</v>
      </c>
      <c r="Q265">
        <v>27</v>
      </c>
    </row>
    <row r="266" spans="1:17" x14ac:dyDescent="0.3">
      <c r="A266" t="s">
        <v>2128</v>
      </c>
      <c r="B266" t="s">
        <v>5232</v>
      </c>
      <c r="C266">
        <v>34.43</v>
      </c>
      <c r="D266">
        <v>5.96</v>
      </c>
      <c r="E266" t="s">
        <v>4717</v>
      </c>
      <c r="F266" t="s">
        <v>4716</v>
      </c>
      <c r="G266" t="s">
        <v>4716</v>
      </c>
      <c r="H266" t="s">
        <v>4720</v>
      </c>
      <c r="I266" t="s">
        <v>4716</v>
      </c>
      <c r="J266" t="s">
        <v>4745</v>
      </c>
      <c r="K266" t="s">
        <v>4766</v>
      </c>
      <c r="L266" t="s">
        <v>5233</v>
      </c>
      <c r="M266">
        <v>10594.23</v>
      </c>
      <c r="N266" t="s">
        <v>4689</v>
      </c>
      <c r="O266" t="s">
        <v>4689</v>
      </c>
      <c r="P266" t="s">
        <v>4682</v>
      </c>
      <c r="Q266">
        <v>3</v>
      </c>
    </row>
    <row r="267" spans="1:17" x14ac:dyDescent="0.3">
      <c r="A267" t="s">
        <v>2110</v>
      </c>
      <c r="B267" t="s">
        <v>4809</v>
      </c>
      <c r="C267">
        <v>25.66</v>
      </c>
      <c r="D267">
        <v>4.62</v>
      </c>
      <c r="E267" t="s">
        <v>4717</v>
      </c>
      <c r="F267" t="s">
        <v>4716</v>
      </c>
      <c r="G267" t="s">
        <v>4716</v>
      </c>
      <c r="H267" t="s">
        <v>4718</v>
      </c>
      <c r="I267" t="s">
        <v>4716</v>
      </c>
      <c r="J267" t="s">
        <v>4746</v>
      </c>
      <c r="K267" t="s">
        <v>4769</v>
      </c>
      <c r="L267" t="s">
        <v>5234</v>
      </c>
      <c r="M267">
        <v>10627.81</v>
      </c>
      <c r="N267" t="s">
        <v>4689</v>
      </c>
      <c r="O267" t="s">
        <v>4689</v>
      </c>
      <c r="P267" t="s">
        <v>4682</v>
      </c>
      <c r="Q267">
        <v>8</v>
      </c>
    </row>
    <row r="268" spans="1:17" x14ac:dyDescent="0.3">
      <c r="A268" t="s">
        <v>2106</v>
      </c>
      <c r="B268" t="s">
        <v>5235</v>
      </c>
      <c r="C268">
        <v>24.29</v>
      </c>
      <c r="D268">
        <v>9.0500000000000007</v>
      </c>
      <c r="E268" t="s">
        <v>4716</v>
      </c>
      <c r="F268" t="s">
        <v>4716</v>
      </c>
      <c r="G268" t="s">
        <v>4716</v>
      </c>
      <c r="H268" t="s">
        <v>4774</v>
      </c>
      <c r="I268" t="s">
        <v>4716</v>
      </c>
      <c r="J268" t="s">
        <v>4744</v>
      </c>
      <c r="K268" t="s">
        <v>4775</v>
      </c>
      <c r="L268" t="s">
        <v>5236</v>
      </c>
      <c r="M268">
        <v>10676.83</v>
      </c>
      <c r="N268" t="s">
        <v>4689</v>
      </c>
      <c r="O268" t="s">
        <v>4689</v>
      </c>
      <c r="P268" t="s">
        <v>4682</v>
      </c>
      <c r="Q268">
        <v>7</v>
      </c>
    </row>
    <row r="269" spans="1:17" x14ac:dyDescent="0.3">
      <c r="A269" t="s">
        <v>2052</v>
      </c>
      <c r="B269" t="s">
        <v>4900</v>
      </c>
      <c r="C269">
        <v>40.369999999999997</v>
      </c>
      <c r="D269">
        <v>8.2100000000000009</v>
      </c>
      <c r="E269" t="s">
        <v>4716</v>
      </c>
      <c r="F269" t="s">
        <v>4716</v>
      </c>
      <c r="G269" t="s">
        <v>4716</v>
      </c>
      <c r="H269" t="s">
        <v>4774</v>
      </c>
      <c r="I269" t="s">
        <v>4716</v>
      </c>
      <c r="J269" t="s">
        <v>4745</v>
      </c>
      <c r="K269" t="s">
        <v>4775</v>
      </c>
      <c r="L269" t="s">
        <v>5237</v>
      </c>
      <c r="M269">
        <v>10982.5</v>
      </c>
      <c r="N269" t="s">
        <v>4689</v>
      </c>
      <c r="O269" t="s">
        <v>4689</v>
      </c>
      <c r="P269" t="s">
        <v>4682</v>
      </c>
      <c r="Q269">
        <v>18</v>
      </c>
    </row>
    <row r="270" spans="1:17" x14ac:dyDescent="0.3">
      <c r="A270" t="s">
        <v>2020</v>
      </c>
      <c r="B270" t="s">
        <v>5238</v>
      </c>
      <c r="C270">
        <v>39.82</v>
      </c>
      <c r="D270">
        <v>6.05</v>
      </c>
      <c r="E270" t="s">
        <v>4717</v>
      </c>
      <c r="F270" t="s">
        <v>4716</v>
      </c>
      <c r="G270" t="s">
        <v>4716</v>
      </c>
      <c r="H270" t="s">
        <v>4720</v>
      </c>
      <c r="I270" t="s">
        <v>4716</v>
      </c>
      <c r="J270" t="s">
        <v>4745</v>
      </c>
      <c r="K270" t="s">
        <v>4766</v>
      </c>
      <c r="L270" t="s">
        <v>5239</v>
      </c>
      <c r="M270">
        <v>11090.72</v>
      </c>
      <c r="N270" t="s">
        <v>4689</v>
      </c>
      <c r="O270" t="s">
        <v>4690</v>
      </c>
      <c r="P270" t="s">
        <v>4682</v>
      </c>
      <c r="Q270">
        <v>9</v>
      </c>
    </row>
    <row r="271" spans="1:17" x14ac:dyDescent="0.3">
      <c r="A271" t="s">
        <v>2018</v>
      </c>
      <c r="B271" t="s">
        <v>5240</v>
      </c>
      <c r="C271">
        <v>41.91</v>
      </c>
      <c r="D271">
        <v>4.92</v>
      </c>
      <c r="E271" t="s">
        <v>4717</v>
      </c>
      <c r="F271" t="s">
        <v>4716</v>
      </c>
      <c r="G271" t="s">
        <v>4716</v>
      </c>
      <c r="H271" t="s">
        <v>4720</v>
      </c>
      <c r="I271" t="s">
        <v>4716</v>
      </c>
      <c r="J271" t="s">
        <v>4745</v>
      </c>
      <c r="K271" t="s">
        <v>4769</v>
      </c>
      <c r="L271" t="s">
        <v>5241</v>
      </c>
      <c r="M271">
        <v>11093.62</v>
      </c>
      <c r="N271" t="s">
        <v>4689</v>
      </c>
      <c r="O271" t="s">
        <v>4690</v>
      </c>
      <c r="P271" t="s">
        <v>4682</v>
      </c>
      <c r="Q271">
        <v>5</v>
      </c>
    </row>
    <row r="272" spans="1:17" x14ac:dyDescent="0.3">
      <c r="A272" t="s">
        <v>1958</v>
      </c>
      <c r="B272" t="s">
        <v>5242</v>
      </c>
      <c r="C272">
        <v>36.08</v>
      </c>
      <c r="D272">
        <v>5.73</v>
      </c>
      <c r="E272" t="s">
        <v>4717</v>
      </c>
      <c r="F272" t="s">
        <v>4716</v>
      </c>
      <c r="G272" t="s">
        <v>4716</v>
      </c>
      <c r="H272" t="s">
        <v>4718</v>
      </c>
      <c r="I272" t="s">
        <v>4716</v>
      </c>
      <c r="J272" t="s">
        <v>4745</v>
      </c>
      <c r="K272" t="s">
        <v>4766</v>
      </c>
      <c r="L272" t="s">
        <v>5243</v>
      </c>
      <c r="M272">
        <v>11363.28</v>
      </c>
      <c r="N272" t="s">
        <v>4689</v>
      </c>
      <c r="O272" t="s">
        <v>4690</v>
      </c>
      <c r="P272" t="s">
        <v>4682</v>
      </c>
      <c r="Q272">
        <v>3</v>
      </c>
    </row>
    <row r="273" spans="1:17" x14ac:dyDescent="0.3">
      <c r="A273" t="s">
        <v>1950</v>
      </c>
      <c r="B273" t="s">
        <v>5244</v>
      </c>
      <c r="C273">
        <v>49.06</v>
      </c>
      <c r="D273">
        <v>5.43</v>
      </c>
      <c r="E273" t="s">
        <v>4717</v>
      </c>
      <c r="F273" t="s">
        <v>4716</v>
      </c>
      <c r="G273" t="s">
        <v>4716</v>
      </c>
      <c r="H273" t="s">
        <v>4718</v>
      </c>
      <c r="I273" t="s">
        <v>4716</v>
      </c>
      <c r="J273" t="s">
        <v>4745</v>
      </c>
      <c r="K273" t="s">
        <v>4769</v>
      </c>
      <c r="L273" t="s">
        <v>5245</v>
      </c>
      <c r="M273">
        <v>11381.33</v>
      </c>
      <c r="N273" t="s">
        <v>4689</v>
      </c>
      <c r="O273" t="s">
        <v>4681</v>
      </c>
      <c r="P273" t="s">
        <v>4682</v>
      </c>
      <c r="Q273">
        <v>13</v>
      </c>
    </row>
    <row r="274" spans="1:17" x14ac:dyDescent="0.3">
      <c r="A274" t="s">
        <v>1926</v>
      </c>
      <c r="B274" t="s">
        <v>5246</v>
      </c>
      <c r="C274">
        <v>33.880000000000003</v>
      </c>
      <c r="D274">
        <v>4.68</v>
      </c>
      <c r="E274" t="s">
        <v>4716</v>
      </c>
      <c r="F274" t="s">
        <v>4717</v>
      </c>
      <c r="G274" t="s">
        <v>4716</v>
      </c>
      <c r="H274" t="s">
        <v>4718</v>
      </c>
      <c r="I274" t="s">
        <v>4716</v>
      </c>
      <c r="J274" t="s">
        <v>4745</v>
      </c>
      <c r="K274" t="s">
        <v>4769</v>
      </c>
      <c r="L274" t="s">
        <v>5247</v>
      </c>
      <c r="M274">
        <v>11482.63</v>
      </c>
      <c r="N274" t="s">
        <v>4689</v>
      </c>
      <c r="O274" t="s">
        <v>4681</v>
      </c>
      <c r="P274" t="s">
        <v>4682</v>
      </c>
      <c r="Q274">
        <v>10</v>
      </c>
    </row>
    <row r="275" spans="1:17" x14ac:dyDescent="0.3">
      <c r="A275" t="s">
        <v>1866</v>
      </c>
      <c r="B275" t="s">
        <v>5248</v>
      </c>
      <c r="C275">
        <v>26.4</v>
      </c>
      <c r="D275">
        <v>9.2899999999999991</v>
      </c>
      <c r="E275" t="s">
        <v>4717</v>
      </c>
      <c r="F275" t="s">
        <v>4716</v>
      </c>
      <c r="G275" t="s">
        <v>4719</v>
      </c>
      <c r="H275" t="s">
        <v>4718</v>
      </c>
      <c r="I275" t="s">
        <v>4716</v>
      </c>
      <c r="J275" t="s">
        <v>4746</v>
      </c>
      <c r="K275" t="s">
        <v>4775</v>
      </c>
      <c r="L275" t="s">
        <v>5249</v>
      </c>
      <c r="M275">
        <v>11743.3</v>
      </c>
      <c r="N275" t="s">
        <v>4689</v>
      </c>
      <c r="O275" t="s">
        <v>4689</v>
      </c>
      <c r="P275" t="s">
        <v>4682</v>
      </c>
      <c r="Q275">
        <v>9</v>
      </c>
    </row>
    <row r="276" spans="1:17" x14ac:dyDescent="0.3">
      <c r="A276" t="s">
        <v>1854</v>
      </c>
      <c r="B276" t="s">
        <v>5250</v>
      </c>
      <c r="C276">
        <v>22.77</v>
      </c>
      <c r="D276">
        <v>4.47</v>
      </c>
      <c r="E276" t="s">
        <v>4717</v>
      </c>
      <c r="F276" t="s">
        <v>4716</v>
      </c>
      <c r="G276" t="s">
        <v>4716</v>
      </c>
      <c r="H276" t="s">
        <v>4718</v>
      </c>
      <c r="I276" t="s">
        <v>4716</v>
      </c>
      <c r="J276" t="s">
        <v>4744</v>
      </c>
      <c r="K276" t="s">
        <v>4769</v>
      </c>
      <c r="L276" t="s">
        <v>5251</v>
      </c>
      <c r="M276">
        <v>11833.78</v>
      </c>
      <c r="N276" t="s">
        <v>4689</v>
      </c>
      <c r="O276" t="s">
        <v>4689</v>
      </c>
      <c r="P276" t="s">
        <v>4682</v>
      </c>
      <c r="Q276">
        <v>27</v>
      </c>
    </row>
    <row r="277" spans="1:17" x14ac:dyDescent="0.3">
      <c r="A277" t="s">
        <v>1842</v>
      </c>
      <c r="B277" t="s">
        <v>5252</v>
      </c>
      <c r="C277">
        <v>39.049999999999997</v>
      </c>
      <c r="D277">
        <v>5.27</v>
      </c>
      <c r="E277" t="s">
        <v>4717</v>
      </c>
      <c r="F277" t="s">
        <v>4716</v>
      </c>
      <c r="G277" t="s">
        <v>4716</v>
      </c>
      <c r="H277" t="s">
        <v>4718</v>
      </c>
      <c r="I277" t="s">
        <v>4716</v>
      </c>
      <c r="J277" t="s">
        <v>4745</v>
      </c>
      <c r="K277" t="s">
        <v>4769</v>
      </c>
      <c r="L277" t="s">
        <v>5253</v>
      </c>
      <c r="M277">
        <v>11856.41</v>
      </c>
      <c r="N277" t="s">
        <v>4689</v>
      </c>
      <c r="O277" t="s">
        <v>4681</v>
      </c>
      <c r="P277" t="s">
        <v>4682</v>
      </c>
      <c r="Q277">
        <v>29</v>
      </c>
    </row>
    <row r="278" spans="1:17" x14ac:dyDescent="0.3">
      <c r="A278" t="s">
        <v>1782</v>
      </c>
      <c r="B278" t="s">
        <v>5254</v>
      </c>
      <c r="C278">
        <v>25.74</v>
      </c>
      <c r="D278">
        <v>7.69</v>
      </c>
      <c r="E278" t="s">
        <v>4716</v>
      </c>
      <c r="F278" t="s">
        <v>4716</v>
      </c>
      <c r="G278" t="s">
        <v>4716</v>
      </c>
      <c r="H278" t="s">
        <v>4774</v>
      </c>
      <c r="I278" t="s">
        <v>4716</v>
      </c>
      <c r="J278" t="s">
        <v>4746</v>
      </c>
      <c r="K278" t="s">
        <v>4775</v>
      </c>
      <c r="L278" t="s">
        <v>5255</v>
      </c>
      <c r="M278">
        <v>12142.58</v>
      </c>
      <c r="N278" t="s">
        <v>4689</v>
      </c>
      <c r="O278" t="s">
        <v>4681</v>
      </c>
      <c r="P278" t="s">
        <v>4682</v>
      </c>
      <c r="Q278">
        <v>4</v>
      </c>
    </row>
    <row r="279" spans="1:17" x14ac:dyDescent="0.3">
      <c r="A279" t="s">
        <v>1760</v>
      </c>
      <c r="B279" t="s">
        <v>5256</v>
      </c>
      <c r="C279">
        <v>35.200000000000003</v>
      </c>
      <c r="D279">
        <v>7.72</v>
      </c>
      <c r="E279" t="s">
        <v>4717</v>
      </c>
      <c r="F279" t="s">
        <v>4716</v>
      </c>
      <c r="G279" t="s">
        <v>4719</v>
      </c>
      <c r="H279" t="s">
        <v>4718</v>
      </c>
      <c r="I279" t="s">
        <v>4716</v>
      </c>
      <c r="J279" t="s">
        <v>4745</v>
      </c>
      <c r="K279" t="s">
        <v>4775</v>
      </c>
      <c r="L279" t="s">
        <v>5257</v>
      </c>
      <c r="M279">
        <v>12244.53</v>
      </c>
      <c r="N279" t="s">
        <v>4689</v>
      </c>
      <c r="O279" t="s">
        <v>4690</v>
      </c>
      <c r="P279" t="s">
        <v>4682</v>
      </c>
      <c r="Q279">
        <v>17</v>
      </c>
    </row>
    <row r="280" spans="1:17" x14ac:dyDescent="0.3">
      <c r="A280" t="s">
        <v>1708</v>
      </c>
      <c r="B280" t="s">
        <v>5258</v>
      </c>
      <c r="C280">
        <v>31.57</v>
      </c>
      <c r="D280">
        <v>7.92</v>
      </c>
      <c r="E280" t="s">
        <v>4717</v>
      </c>
      <c r="F280" t="s">
        <v>4716</v>
      </c>
      <c r="G280" t="s">
        <v>4716</v>
      </c>
      <c r="H280" t="s">
        <v>4720</v>
      </c>
      <c r="I280" t="s">
        <v>4716</v>
      </c>
      <c r="J280" t="s">
        <v>4745</v>
      </c>
      <c r="K280" t="s">
        <v>4775</v>
      </c>
      <c r="L280" t="s">
        <v>5259</v>
      </c>
      <c r="M280">
        <v>12557.61</v>
      </c>
      <c r="N280" t="s">
        <v>4689</v>
      </c>
      <c r="O280" t="s">
        <v>4689</v>
      </c>
      <c r="P280" t="s">
        <v>4682</v>
      </c>
      <c r="Q280">
        <v>28</v>
      </c>
    </row>
    <row r="281" spans="1:17" x14ac:dyDescent="0.3">
      <c r="A281" t="s">
        <v>1690</v>
      </c>
      <c r="B281" t="s">
        <v>5260</v>
      </c>
      <c r="C281">
        <v>24.53</v>
      </c>
      <c r="D281">
        <v>9.0500000000000007</v>
      </c>
      <c r="E281" t="s">
        <v>4716</v>
      </c>
      <c r="F281" t="s">
        <v>4716</v>
      </c>
      <c r="G281" t="s">
        <v>4716</v>
      </c>
      <c r="H281" t="s">
        <v>4774</v>
      </c>
      <c r="I281" t="s">
        <v>4716</v>
      </c>
      <c r="J281" t="s">
        <v>4744</v>
      </c>
      <c r="K281" t="s">
        <v>4775</v>
      </c>
      <c r="L281" t="s">
        <v>5261</v>
      </c>
      <c r="M281">
        <v>12629.9</v>
      </c>
      <c r="N281" t="s">
        <v>4689</v>
      </c>
      <c r="O281" t="s">
        <v>4689</v>
      </c>
      <c r="P281" t="s">
        <v>4682</v>
      </c>
      <c r="Q281">
        <v>22</v>
      </c>
    </row>
    <row r="282" spans="1:17" x14ac:dyDescent="0.3">
      <c r="A282" t="s">
        <v>1678</v>
      </c>
      <c r="B282" t="s">
        <v>4936</v>
      </c>
      <c r="C282">
        <v>38.06</v>
      </c>
      <c r="D282">
        <v>8.25</v>
      </c>
      <c r="E282" t="s">
        <v>4716</v>
      </c>
      <c r="F282" t="s">
        <v>4716</v>
      </c>
      <c r="G282" t="s">
        <v>4716</v>
      </c>
      <c r="H282" t="s">
        <v>4774</v>
      </c>
      <c r="I282" t="s">
        <v>4716</v>
      </c>
      <c r="J282" t="s">
        <v>4745</v>
      </c>
      <c r="K282" t="s">
        <v>4775</v>
      </c>
      <c r="L282" t="s">
        <v>5262</v>
      </c>
      <c r="M282">
        <v>12648.7</v>
      </c>
      <c r="N282" t="s">
        <v>4689</v>
      </c>
      <c r="O282" t="s">
        <v>4681</v>
      </c>
      <c r="P282" t="s">
        <v>4682</v>
      </c>
      <c r="Q282">
        <v>27</v>
      </c>
    </row>
    <row r="283" spans="1:17" x14ac:dyDescent="0.3">
      <c r="A283" t="s">
        <v>1622</v>
      </c>
      <c r="B283" t="s">
        <v>5263</v>
      </c>
      <c r="C283">
        <v>38.83</v>
      </c>
      <c r="D283">
        <v>11.86</v>
      </c>
      <c r="E283" t="s">
        <v>4716</v>
      </c>
      <c r="F283" t="s">
        <v>4716</v>
      </c>
      <c r="G283" t="s">
        <v>4716</v>
      </c>
      <c r="H283" t="s">
        <v>4774</v>
      </c>
      <c r="I283" t="s">
        <v>4716</v>
      </c>
      <c r="J283" t="s">
        <v>4745</v>
      </c>
      <c r="K283" t="s">
        <v>4775</v>
      </c>
      <c r="L283" t="s">
        <v>5264</v>
      </c>
      <c r="M283">
        <v>12981.35</v>
      </c>
      <c r="N283" t="s">
        <v>4689</v>
      </c>
      <c r="O283" t="s">
        <v>4689</v>
      </c>
      <c r="P283" t="s">
        <v>4682</v>
      </c>
      <c r="Q283">
        <v>23</v>
      </c>
    </row>
    <row r="284" spans="1:17" x14ac:dyDescent="0.3">
      <c r="A284" t="s">
        <v>1620</v>
      </c>
      <c r="B284" t="s">
        <v>5265</v>
      </c>
      <c r="C284">
        <v>39.93</v>
      </c>
      <c r="D284">
        <v>8.75</v>
      </c>
      <c r="E284" t="s">
        <v>4716</v>
      </c>
      <c r="F284" t="s">
        <v>4716</v>
      </c>
      <c r="G284" t="s">
        <v>4716</v>
      </c>
      <c r="H284" t="s">
        <v>4774</v>
      </c>
      <c r="I284" t="s">
        <v>4716</v>
      </c>
      <c r="J284" t="s">
        <v>4745</v>
      </c>
      <c r="K284" t="s">
        <v>4775</v>
      </c>
      <c r="L284" t="s">
        <v>5266</v>
      </c>
      <c r="M284">
        <v>12982.87</v>
      </c>
      <c r="N284" t="s">
        <v>4689</v>
      </c>
      <c r="O284" t="s">
        <v>4690</v>
      </c>
      <c r="P284" t="s">
        <v>4682</v>
      </c>
      <c r="Q284">
        <v>28</v>
      </c>
    </row>
    <row r="285" spans="1:17" x14ac:dyDescent="0.3">
      <c r="A285" t="s">
        <v>1544</v>
      </c>
      <c r="B285" t="s">
        <v>4884</v>
      </c>
      <c r="C285">
        <v>41.47</v>
      </c>
      <c r="D285">
        <v>5.86</v>
      </c>
      <c r="E285" t="s">
        <v>4717</v>
      </c>
      <c r="F285" t="s">
        <v>4716</v>
      </c>
      <c r="G285" t="s">
        <v>4716</v>
      </c>
      <c r="H285" t="s">
        <v>4720</v>
      </c>
      <c r="I285" t="s">
        <v>4716</v>
      </c>
      <c r="J285" t="s">
        <v>4745</v>
      </c>
      <c r="K285" t="s">
        <v>4766</v>
      </c>
      <c r="L285" t="s">
        <v>5267</v>
      </c>
      <c r="M285">
        <v>13405.39</v>
      </c>
      <c r="N285" t="s">
        <v>4689</v>
      </c>
      <c r="O285" t="s">
        <v>4689</v>
      </c>
      <c r="P285" t="s">
        <v>4682</v>
      </c>
      <c r="Q285">
        <v>20</v>
      </c>
    </row>
    <row r="286" spans="1:17" x14ac:dyDescent="0.3">
      <c r="A286" t="s">
        <v>1528</v>
      </c>
      <c r="B286" t="s">
        <v>5268</v>
      </c>
      <c r="C286">
        <v>29.92</v>
      </c>
      <c r="D286">
        <v>11.07</v>
      </c>
      <c r="E286" t="s">
        <v>4716</v>
      </c>
      <c r="F286" t="s">
        <v>4716</v>
      </c>
      <c r="G286" t="s">
        <v>4716</v>
      </c>
      <c r="H286" t="s">
        <v>4774</v>
      </c>
      <c r="I286" t="s">
        <v>4716</v>
      </c>
      <c r="J286" t="s">
        <v>4745</v>
      </c>
      <c r="K286" t="s">
        <v>4775</v>
      </c>
      <c r="L286" t="s">
        <v>5269</v>
      </c>
      <c r="M286">
        <v>13457.96</v>
      </c>
      <c r="N286" t="s">
        <v>4689</v>
      </c>
      <c r="O286" t="s">
        <v>4690</v>
      </c>
      <c r="P286" t="s">
        <v>4682</v>
      </c>
      <c r="Q286">
        <v>11</v>
      </c>
    </row>
    <row r="287" spans="1:17" x14ac:dyDescent="0.3">
      <c r="A287" t="s">
        <v>1522</v>
      </c>
      <c r="B287" t="s">
        <v>5025</v>
      </c>
      <c r="C287">
        <v>39.159999999999997</v>
      </c>
      <c r="D287">
        <v>10.48</v>
      </c>
      <c r="E287" t="s">
        <v>4716</v>
      </c>
      <c r="F287" t="s">
        <v>4716</v>
      </c>
      <c r="G287" t="s">
        <v>4716</v>
      </c>
      <c r="H287" t="s">
        <v>4774</v>
      </c>
      <c r="I287" t="s">
        <v>4716</v>
      </c>
      <c r="J287" t="s">
        <v>4745</v>
      </c>
      <c r="K287" t="s">
        <v>4775</v>
      </c>
      <c r="L287" t="s">
        <v>5270</v>
      </c>
      <c r="M287">
        <v>13470.8</v>
      </c>
      <c r="N287" t="s">
        <v>4689</v>
      </c>
      <c r="O287" t="s">
        <v>4681</v>
      </c>
      <c r="P287" t="s">
        <v>4682</v>
      </c>
      <c r="Q287">
        <v>28</v>
      </c>
    </row>
    <row r="288" spans="1:17" x14ac:dyDescent="0.3">
      <c r="A288" t="s">
        <v>1474</v>
      </c>
      <c r="B288" t="s">
        <v>5271</v>
      </c>
      <c r="C288">
        <v>40.479999999999997</v>
      </c>
      <c r="D288">
        <v>6.7</v>
      </c>
      <c r="E288" t="s">
        <v>4716</v>
      </c>
      <c r="F288" t="s">
        <v>4716</v>
      </c>
      <c r="G288" t="s">
        <v>4716</v>
      </c>
      <c r="H288" t="s">
        <v>4721</v>
      </c>
      <c r="I288" t="s">
        <v>4716</v>
      </c>
      <c r="J288" t="s">
        <v>4745</v>
      </c>
      <c r="K288" t="s">
        <v>4775</v>
      </c>
      <c r="L288" t="s">
        <v>5272</v>
      </c>
      <c r="M288">
        <v>13831.12</v>
      </c>
      <c r="N288" t="s">
        <v>4689</v>
      </c>
      <c r="O288" t="s">
        <v>4690</v>
      </c>
      <c r="P288" t="s">
        <v>4682</v>
      </c>
      <c r="Q288">
        <v>10</v>
      </c>
    </row>
    <row r="289" spans="1:17" x14ac:dyDescent="0.3">
      <c r="A289" t="s">
        <v>946</v>
      </c>
      <c r="B289" t="s">
        <v>6559</v>
      </c>
      <c r="C289">
        <v>20.9</v>
      </c>
      <c r="D289">
        <v>4.55</v>
      </c>
      <c r="E289" t="s">
        <v>4717</v>
      </c>
      <c r="F289" t="s">
        <v>4716</v>
      </c>
      <c r="G289" t="s">
        <v>4719</v>
      </c>
      <c r="H289" t="s">
        <v>4718</v>
      </c>
      <c r="I289" t="s">
        <v>4717</v>
      </c>
      <c r="J289" t="s">
        <v>4744</v>
      </c>
      <c r="K289" t="s">
        <v>4769</v>
      </c>
      <c r="L289" t="s">
        <v>6560</v>
      </c>
      <c r="M289">
        <v>21195.82</v>
      </c>
      <c r="N289" t="s">
        <v>4689</v>
      </c>
      <c r="O289" t="s">
        <v>4690</v>
      </c>
      <c r="P289" t="s">
        <v>4682</v>
      </c>
      <c r="Q289">
        <v>26</v>
      </c>
    </row>
    <row r="290" spans="1:17" x14ac:dyDescent="0.3">
      <c r="A290" t="s">
        <v>944</v>
      </c>
      <c r="B290" t="s">
        <v>5491</v>
      </c>
      <c r="C290">
        <v>24.42</v>
      </c>
      <c r="D290">
        <v>7.16</v>
      </c>
      <c r="E290" t="s">
        <v>4716</v>
      </c>
      <c r="F290" t="s">
        <v>4716</v>
      </c>
      <c r="G290" t="s">
        <v>4716</v>
      </c>
      <c r="H290" t="s">
        <v>4774</v>
      </c>
      <c r="I290" t="s">
        <v>4717</v>
      </c>
      <c r="J290" t="s">
        <v>4744</v>
      </c>
      <c r="K290" t="s">
        <v>4775</v>
      </c>
      <c r="L290" t="s">
        <v>6561</v>
      </c>
      <c r="M290">
        <v>21223.68</v>
      </c>
      <c r="N290" t="s">
        <v>4689</v>
      </c>
      <c r="O290" t="s">
        <v>4681</v>
      </c>
      <c r="P290" t="s">
        <v>4682</v>
      </c>
      <c r="Q290">
        <v>14</v>
      </c>
    </row>
    <row r="291" spans="1:17" x14ac:dyDescent="0.3">
      <c r="A291" t="s">
        <v>4648</v>
      </c>
      <c r="B291" t="s">
        <v>5273</v>
      </c>
      <c r="C291">
        <v>22.24</v>
      </c>
      <c r="D291">
        <v>5.04</v>
      </c>
      <c r="E291" t="s">
        <v>4716</v>
      </c>
      <c r="F291" t="s">
        <v>4716</v>
      </c>
      <c r="G291" t="s">
        <v>4716</v>
      </c>
      <c r="H291" t="s">
        <v>4774</v>
      </c>
      <c r="I291" t="s">
        <v>4716</v>
      </c>
      <c r="J291" t="s">
        <v>4744</v>
      </c>
      <c r="K291" t="s">
        <v>4769</v>
      </c>
      <c r="L291" t="s">
        <v>5274</v>
      </c>
      <c r="M291">
        <v>700</v>
      </c>
      <c r="N291" t="s">
        <v>4691</v>
      </c>
      <c r="O291" t="s">
        <v>4689</v>
      </c>
      <c r="P291" t="s">
        <v>4682</v>
      </c>
      <c r="Q291">
        <v>26</v>
      </c>
    </row>
    <row r="292" spans="1:17" x14ac:dyDescent="0.3">
      <c r="A292" t="s">
        <v>4066</v>
      </c>
      <c r="B292" t="s">
        <v>5275</v>
      </c>
      <c r="C292">
        <v>27.94</v>
      </c>
      <c r="D292">
        <v>6.08</v>
      </c>
      <c r="E292" t="s">
        <v>4716</v>
      </c>
      <c r="F292" t="s">
        <v>4716</v>
      </c>
      <c r="G292" t="s">
        <v>4719</v>
      </c>
      <c r="H292" t="s">
        <v>4718</v>
      </c>
      <c r="I292" t="s">
        <v>4716</v>
      </c>
      <c r="J292" t="s">
        <v>4746</v>
      </c>
      <c r="K292" t="s">
        <v>4766</v>
      </c>
      <c r="L292" t="s">
        <v>5276</v>
      </c>
      <c r="M292">
        <v>2867.12</v>
      </c>
      <c r="N292" t="s">
        <v>4690</v>
      </c>
      <c r="O292" t="s">
        <v>4689</v>
      </c>
      <c r="P292" t="s">
        <v>4682</v>
      </c>
      <c r="Q292">
        <v>12</v>
      </c>
    </row>
    <row r="293" spans="1:17" x14ac:dyDescent="0.3">
      <c r="A293" t="s">
        <v>2752</v>
      </c>
      <c r="B293" t="s">
        <v>5277</v>
      </c>
      <c r="C293">
        <v>29.7</v>
      </c>
      <c r="D293">
        <v>7.03</v>
      </c>
      <c r="E293" t="s">
        <v>4716</v>
      </c>
      <c r="F293" t="s">
        <v>4716</v>
      </c>
      <c r="G293" t="s">
        <v>4716</v>
      </c>
      <c r="H293" t="s">
        <v>4774</v>
      </c>
      <c r="I293" t="s">
        <v>4716</v>
      </c>
      <c r="J293" t="s">
        <v>4746</v>
      </c>
      <c r="K293" t="s">
        <v>4775</v>
      </c>
      <c r="L293" t="s">
        <v>5278</v>
      </c>
      <c r="M293">
        <v>7789.64</v>
      </c>
      <c r="N293" t="s">
        <v>4690</v>
      </c>
      <c r="O293" t="s">
        <v>4689</v>
      </c>
      <c r="P293" t="s">
        <v>4682</v>
      </c>
      <c r="Q293">
        <v>6</v>
      </c>
    </row>
    <row r="294" spans="1:17" x14ac:dyDescent="0.3">
      <c r="A294" t="s">
        <v>1102</v>
      </c>
      <c r="B294" t="s">
        <v>5279</v>
      </c>
      <c r="C294">
        <v>31.79</v>
      </c>
      <c r="D294">
        <v>4.55</v>
      </c>
      <c r="E294" t="s">
        <v>4716</v>
      </c>
      <c r="F294" t="s">
        <v>4716</v>
      </c>
      <c r="G294" t="s">
        <v>4716</v>
      </c>
      <c r="H294" t="s">
        <v>4774</v>
      </c>
      <c r="I294" t="s">
        <v>4716</v>
      </c>
      <c r="J294" t="s">
        <v>4745</v>
      </c>
      <c r="K294" t="s">
        <v>4769</v>
      </c>
      <c r="L294" t="s">
        <v>5280</v>
      </c>
      <c r="M294">
        <v>17929.3</v>
      </c>
      <c r="N294" t="s">
        <v>4690</v>
      </c>
      <c r="O294" t="s">
        <v>4681</v>
      </c>
      <c r="P294" t="s">
        <v>4682</v>
      </c>
      <c r="Q294">
        <v>17</v>
      </c>
    </row>
    <row r="295" spans="1:17" x14ac:dyDescent="0.3">
      <c r="A295" t="s">
        <v>1084</v>
      </c>
      <c r="B295" t="s">
        <v>6562</v>
      </c>
      <c r="C295">
        <v>29.15</v>
      </c>
      <c r="D295">
        <v>4.45</v>
      </c>
      <c r="E295" t="s">
        <v>4717</v>
      </c>
      <c r="F295" t="s">
        <v>4716</v>
      </c>
      <c r="G295" t="s">
        <v>4716</v>
      </c>
      <c r="H295" t="s">
        <v>4718</v>
      </c>
      <c r="I295" t="s">
        <v>4717</v>
      </c>
      <c r="J295" t="s">
        <v>4746</v>
      </c>
      <c r="K295" t="s">
        <v>4769</v>
      </c>
      <c r="L295" t="s">
        <v>6563</v>
      </c>
      <c r="M295">
        <v>18246.5</v>
      </c>
      <c r="N295" t="s">
        <v>4690</v>
      </c>
      <c r="O295" t="s">
        <v>4690</v>
      </c>
      <c r="P295" t="s">
        <v>4682</v>
      </c>
      <c r="Q295">
        <v>3</v>
      </c>
    </row>
    <row r="296" spans="1:17" x14ac:dyDescent="0.3">
      <c r="A296" t="s">
        <v>1030</v>
      </c>
      <c r="B296" t="s">
        <v>5281</v>
      </c>
      <c r="C296">
        <v>36.19</v>
      </c>
      <c r="D296">
        <v>5.52</v>
      </c>
      <c r="E296" t="s">
        <v>4717</v>
      </c>
      <c r="F296" t="s">
        <v>4716</v>
      </c>
      <c r="G296" t="s">
        <v>4716</v>
      </c>
      <c r="H296" t="s">
        <v>4774</v>
      </c>
      <c r="I296" t="s">
        <v>4716</v>
      </c>
      <c r="J296" t="s">
        <v>4745</v>
      </c>
      <c r="K296" t="s">
        <v>4769</v>
      </c>
      <c r="L296" t="s">
        <v>5282</v>
      </c>
      <c r="M296">
        <v>19214.71</v>
      </c>
      <c r="N296" t="s">
        <v>4690</v>
      </c>
      <c r="O296" t="s">
        <v>4689</v>
      </c>
      <c r="P296" t="s">
        <v>4682</v>
      </c>
      <c r="Q296">
        <v>28</v>
      </c>
    </row>
    <row r="297" spans="1:17" x14ac:dyDescent="0.3">
      <c r="A297" t="s">
        <v>1024</v>
      </c>
      <c r="B297" t="s">
        <v>4823</v>
      </c>
      <c r="C297">
        <v>29.81</v>
      </c>
      <c r="D297">
        <v>5.58</v>
      </c>
      <c r="E297" t="s">
        <v>4716</v>
      </c>
      <c r="F297" t="s">
        <v>4716</v>
      </c>
      <c r="G297" t="s">
        <v>4716</v>
      </c>
      <c r="H297" t="s">
        <v>4774</v>
      </c>
      <c r="I297" t="s">
        <v>4717</v>
      </c>
      <c r="J297" t="s">
        <v>4746</v>
      </c>
      <c r="K297" t="s">
        <v>4769</v>
      </c>
      <c r="L297" t="s">
        <v>6564</v>
      </c>
      <c r="M297">
        <v>19350.37</v>
      </c>
      <c r="N297" t="s">
        <v>4690</v>
      </c>
      <c r="O297" t="s">
        <v>4689</v>
      </c>
      <c r="P297" t="s">
        <v>4682</v>
      </c>
      <c r="Q297">
        <v>24</v>
      </c>
    </row>
    <row r="298" spans="1:17" x14ac:dyDescent="0.3">
      <c r="A298" t="s">
        <v>1014</v>
      </c>
      <c r="B298" t="s">
        <v>6565</v>
      </c>
      <c r="C298">
        <v>24.64</v>
      </c>
      <c r="D298">
        <v>4.33</v>
      </c>
      <c r="E298" t="s">
        <v>4716</v>
      </c>
      <c r="F298" t="s">
        <v>4716</v>
      </c>
      <c r="G298" t="s">
        <v>4716</v>
      </c>
      <c r="H298" t="s">
        <v>4774</v>
      </c>
      <c r="I298" t="s">
        <v>4717</v>
      </c>
      <c r="J298" t="s">
        <v>4744</v>
      </c>
      <c r="K298" t="s">
        <v>4769</v>
      </c>
      <c r="L298" t="s">
        <v>6566</v>
      </c>
      <c r="M298">
        <v>19515.54</v>
      </c>
      <c r="N298" t="s">
        <v>4690</v>
      </c>
      <c r="O298" t="s">
        <v>4690</v>
      </c>
      <c r="P298" t="s">
        <v>4682</v>
      </c>
      <c r="Q298">
        <v>8</v>
      </c>
    </row>
    <row r="299" spans="1:17" x14ac:dyDescent="0.3">
      <c r="A299" t="s">
        <v>1010</v>
      </c>
      <c r="B299" t="s">
        <v>5053</v>
      </c>
      <c r="C299">
        <v>26.4</v>
      </c>
      <c r="D299">
        <v>4.87</v>
      </c>
      <c r="E299" t="s">
        <v>4717</v>
      </c>
      <c r="F299" t="s">
        <v>4716</v>
      </c>
      <c r="G299" t="s">
        <v>4716</v>
      </c>
      <c r="H299" t="s">
        <v>4774</v>
      </c>
      <c r="I299" t="s">
        <v>4717</v>
      </c>
      <c r="J299" t="s">
        <v>4746</v>
      </c>
      <c r="K299" t="s">
        <v>4769</v>
      </c>
      <c r="L299" t="s">
        <v>6567</v>
      </c>
      <c r="M299">
        <v>19539.240000000002</v>
      </c>
      <c r="N299" t="s">
        <v>4690</v>
      </c>
      <c r="O299" t="s">
        <v>4690</v>
      </c>
      <c r="P299" t="s">
        <v>4682</v>
      </c>
      <c r="Q299">
        <v>17</v>
      </c>
    </row>
    <row r="300" spans="1:17" x14ac:dyDescent="0.3">
      <c r="A300" t="s">
        <v>730</v>
      </c>
      <c r="B300" t="s">
        <v>6568</v>
      </c>
      <c r="C300">
        <v>26.29</v>
      </c>
      <c r="D300">
        <v>6.84</v>
      </c>
      <c r="E300" t="s">
        <v>4716</v>
      </c>
      <c r="F300" t="s">
        <v>4716</v>
      </c>
      <c r="G300" t="s">
        <v>4716</v>
      </c>
      <c r="H300" t="s">
        <v>4774</v>
      </c>
      <c r="I300" t="s">
        <v>4717</v>
      </c>
      <c r="J300" t="s">
        <v>4746</v>
      </c>
      <c r="K300" t="s">
        <v>4775</v>
      </c>
      <c r="L300" t="s">
        <v>6569</v>
      </c>
      <c r="M300">
        <v>27808.73</v>
      </c>
      <c r="N300" t="s">
        <v>4690</v>
      </c>
      <c r="O300" t="s">
        <v>4690</v>
      </c>
      <c r="P300" t="s">
        <v>4682</v>
      </c>
      <c r="Q300">
        <v>6</v>
      </c>
    </row>
    <row r="301" spans="1:17" x14ac:dyDescent="0.3">
      <c r="A301" t="s">
        <v>566</v>
      </c>
      <c r="B301" t="s">
        <v>6570</v>
      </c>
      <c r="C301">
        <v>30.25</v>
      </c>
      <c r="D301">
        <v>5.58</v>
      </c>
      <c r="E301" t="s">
        <v>4716</v>
      </c>
      <c r="F301" t="s">
        <v>4716</v>
      </c>
      <c r="G301" t="s">
        <v>4719</v>
      </c>
      <c r="H301" t="s">
        <v>4718</v>
      </c>
      <c r="I301" t="s">
        <v>4717</v>
      </c>
      <c r="J301" t="s">
        <v>4745</v>
      </c>
      <c r="K301" t="s">
        <v>4769</v>
      </c>
      <c r="L301" t="s">
        <v>6571</v>
      </c>
      <c r="M301">
        <v>32548.34</v>
      </c>
      <c r="N301" t="s">
        <v>4690</v>
      </c>
      <c r="O301" t="s">
        <v>4681</v>
      </c>
      <c r="P301" t="s">
        <v>4682</v>
      </c>
      <c r="Q301">
        <v>8</v>
      </c>
    </row>
    <row r="302" spans="1:17" x14ac:dyDescent="0.3">
      <c r="A302" t="s">
        <v>468</v>
      </c>
      <c r="B302" t="s">
        <v>6572</v>
      </c>
      <c r="C302">
        <v>31.68</v>
      </c>
      <c r="D302">
        <v>4.4000000000000004</v>
      </c>
      <c r="E302" t="s">
        <v>4716</v>
      </c>
      <c r="F302" t="s">
        <v>4716</v>
      </c>
      <c r="G302" t="s">
        <v>4716</v>
      </c>
      <c r="H302" t="s">
        <v>4774</v>
      </c>
      <c r="I302" t="s">
        <v>4717</v>
      </c>
      <c r="J302" t="s">
        <v>4745</v>
      </c>
      <c r="K302" t="s">
        <v>4769</v>
      </c>
      <c r="L302" t="s">
        <v>6340</v>
      </c>
      <c r="M302">
        <v>34672.15</v>
      </c>
      <c r="N302" t="s">
        <v>4690</v>
      </c>
      <c r="O302" t="s">
        <v>4689</v>
      </c>
      <c r="P302" t="s">
        <v>4682</v>
      </c>
      <c r="Q302">
        <v>7</v>
      </c>
    </row>
    <row r="303" spans="1:17" x14ac:dyDescent="0.3">
      <c r="A303" t="s">
        <v>388</v>
      </c>
      <c r="B303" t="s">
        <v>6573</v>
      </c>
      <c r="C303">
        <v>38.17</v>
      </c>
      <c r="D303">
        <v>4.53</v>
      </c>
      <c r="E303" t="s">
        <v>4716</v>
      </c>
      <c r="F303" t="s">
        <v>4717</v>
      </c>
      <c r="G303" t="s">
        <v>4716</v>
      </c>
      <c r="H303" t="s">
        <v>4718</v>
      </c>
      <c r="I303" t="s">
        <v>4717</v>
      </c>
      <c r="J303" t="s">
        <v>4745</v>
      </c>
      <c r="K303" t="s">
        <v>4769</v>
      </c>
      <c r="L303" t="s">
        <v>6574</v>
      </c>
      <c r="M303">
        <v>36307.800000000003</v>
      </c>
      <c r="N303" t="s">
        <v>4690</v>
      </c>
      <c r="O303" t="s">
        <v>4681</v>
      </c>
      <c r="P303" t="s">
        <v>4682</v>
      </c>
      <c r="Q303">
        <v>25</v>
      </c>
    </row>
    <row r="304" spans="1:17" x14ac:dyDescent="0.3">
      <c r="A304" t="s">
        <v>352</v>
      </c>
      <c r="B304" t="s">
        <v>4837</v>
      </c>
      <c r="C304">
        <v>35.53</v>
      </c>
      <c r="D304">
        <v>4.6100000000000003</v>
      </c>
      <c r="E304" t="s">
        <v>4716</v>
      </c>
      <c r="F304" t="s">
        <v>4716</v>
      </c>
      <c r="G304" t="s">
        <v>4716</v>
      </c>
      <c r="H304" t="s">
        <v>4718</v>
      </c>
      <c r="I304" t="s">
        <v>4717</v>
      </c>
      <c r="J304" t="s">
        <v>4745</v>
      </c>
      <c r="K304" t="s">
        <v>4769</v>
      </c>
      <c r="L304" t="s">
        <v>6575</v>
      </c>
      <c r="M304">
        <v>36950.26</v>
      </c>
      <c r="N304" t="s">
        <v>4690</v>
      </c>
      <c r="O304" t="s">
        <v>4690</v>
      </c>
      <c r="P304" t="s">
        <v>4682</v>
      </c>
      <c r="Q304">
        <v>25</v>
      </c>
    </row>
    <row r="305" spans="1:17" x14ac:dyDescent="0.3">
      <c r="A305" t="s">
        <v>314</v>
      </c>
      <c r="B305" t="s">
        <v>5376</v>
      </c>
      <c r="C305">
        <v>34.43</v>
      </c>
      <c r="D305">
        <v>10.82</v>
      </c>
      <c r="E305" t="s">
        <v>4717</v>
      </c>
      <c r="F305" t="s">
        <v>4716</v>
      </c>
      <c r="G305" t="s">
        <v>4716</v>
      </c>
      <c r="H305" t="s">
        <v>4718</v>
      </c>
      <c r="I305" t="s">
        <v>4717</v>
      </c>
      <c r="J305" t="s">
        <v>4745</v>
      </c>
      <c r="K305" t="s">
        <v>4775</v>
      </c>
      <c r="L305" t="s">
        <v>6576</v>
      </c>
      <c r="M305">
        <v>37742.58</v>
      </c>
      <c r="N305" t="s">
        <v>4690</v>
      </c>
      <c r="O305" t="s">
        <v>4690</v>
      </c>
      <c r="P305" t="s">
        <v>4682</v>
      </c>
      <c r="Q305">
        <v>15</v>
      </c>
    </row>
    <row r="306" spans="1:17" x14ac:dyDescent="0.3">
      <c r="A306" t="s">
        <v>308</v>
      </c>
      <c r="B306" t="s">
        <v>4884</v>
      </c>
      <c r="C306">
        <v>40.15</v>
      </c>
      <c r="D306">
        <v>5.76</v>
      </c>
      <c r="E306" t="s">
        <v>4716</v>
      </c>
      <c r="F306" t="s">
        <v>4716</v>
      </c>
      <c r="G306" t="s">
        <v>4716</v>
      </c>
      <c r="H306" t="s">
        <v>4718</v>
      </c>
      <c r="I306" t="s">
        <v>4717</v>
      </c>
      <c r="J306" t="s">
        <v>4745</v>
      </c>
      <c r="K306" t="s">
        <v>4766</v>
      </c>
      <c r="L306" t="s">
        <v>6577</v>
      </c>
      <c r="M306">
        <v>38126.25</v>
      </c>
      <c r="N306" t="s">
        <v>4690</v>
      </c>
      <c r="O306" t="s">
        <v>4689</v>
      </c>
      <c r="P306" t="s">
        <v>4682</v>
      </c>
      <c r="Q306">
        <v>29</v>
      </c>
    </row>
    <row r="307" spans="1:17" x14ac:dyDescent="0.3">
      <c r="A307" t="s">
        <v>240</v>
      </c>
      <c r="B307" t="s">
        <v>6578</v>
      </c>
      <c r="C307">
        <v>42.13</v>
      </c>
      <c r="D307">
        <v>5.2</v>
      </c>
      <c r="E307" t="s">
        <v>4717</v>
      </c>
      <c r="F307" t="s">
        <v>4716</v>
      </c>
      <c r="G307" t="s">
        <v>4716</v>
      </c>
      <c r="H307" t="s">
        <v>4718</v>
      </c>
      <c r="I307" t="s">
        <v>4717</v>
      </c>
      <c r="J307" t="s">
        <v>4745</v>
      </c>
      <c r="K307" t="s">
        <v>4769</v>
      </c>
      <c r="L307" t="s">
        <v>6579</v>
      </c>
      <c r="M307">
        <v>39611.760000000002</v>
      </c>
      <c r="N307" t="s">
        <v>4690</v>
      </c>
      <c r="O307" t="s">
        <v>4689</v>
      </c>
      <c r="P307" t="s">
        <v>4682</v>
      </c>
      <c r="Q307">
        <v>7</v>
      </c>
    </row>
    <row r="308" spans="1:17" x14ac:dyDescent="0.3">
      <c r="A308" t="s">
        <v>234</v>
      </c>
      <c r="B308" t="s">
        <v>6580</v>
      </c>
      <c r="C308">
        <v>44.88</v>
      </c>
      <c r="D308">
        <v>6.04</v>
      </c>
      <c r="E308" t="s">
        <v>4716</v>
      </c>
      <c r="F308" t="s">
        <v>4716</v>
      </c>
      <c r="G308" t="s">
        <v>4719</v>
      </c>
      <c r="H308" t="s">
        <v>4718</v>
      </c>
      <c r="I308" t="s">
        <v>4717</v>
      </c>
      <c r="J308" t="s">
        <v>4745</v>
      </c>
      <c r="K308" t="s">
        <v>4766</v>
      </c>
      <c r="L308" t="s">
        <v>6581</v>
      </c>
      <c r="M308">
        <v>39722.75</v>
      </c>
      <c r="N308" t="s">
        <v>4690</v>
      </c>
      <c r="O308" t="s">
        <v>4690</v>
      </c>
      <c r="P308" t="s">
        <v>4682</v>
      </c>
      <c r="Q308">
        <v>16</v>
      </c>
    </row>
    <row r="309" spans="1:17" x14ac:dyDescent="0.3">
      <c r="A309" t="s">
        <v>194</v>
      </c>
      <c r="B309" t="s">
        <v>5981</v>
      </c>
      <c r="C309">
        <v>38.39</v>
      </c>
      <c r="D309">
        <v>4.1100000000000003</v>
      </c>
      <c r="E309" t="s">
        <v>4717</v>
      </c>
      <c r="F309" t="s">
        <v>4716</v>
      </c>
      <c r="G309" t="s">
        <v>4716</v>
      </c>
      <c r="H309" t="s">
        <v>4774</v>
      </c>
      <c r="I309" t="s">
        <v>4717</v>
      </c>
      <c r="J309" t="s">
        <v>4745</v>
      </c>
      <c r="K309" t="s">
        <v>4769</v>
      </c>
      <c r="L309" t="s">
        <v>6582</v>
      </c>
      <c r="M309">
        <v>40419.019999999997</v>
      </c>
      <c r="N309" t="s">
        <v>4690</v>
      </c>
      <c r="O309" t="s">
        <v>4681</v>
      </c>
      <c r="P309" t="s">
        <v>4682</v>
      </c>
      <c r="Q309">
        <v>3</v>
      </c>
    </row>
    <row r="310" spans="1:17" x14ac:dyDescent="0.3">
      <c r="A310" t="s">
        <v>176</v>
      </c>
      <c r="B310" t="s">
        <v>6072</v>
      </c>
      <c r="C310">
        <v>33.11</v>
      </c>
      <c r="D310">
        <v>10.51</v>
      </c>
      <c r="E310" t="s">
        <v>4716</v>
      </c>
      <c r="F310" t="s">
        <v>4716</v>
      </c>
      <c r="G310" t="s">
        <v>4716</v>
      </c>
      <c r="H310" t="s">
        <v>4774</v>
      </c>
      <c r="I310" t="s">
        <v>4717</v>
      </c>
      <c r="J310" t="s">
        <v>4745</v>
      </c>
      <c r="K310" t="s">
        <v>4775</v>
      </c>
      <c r="L310" t="s">
        <v>6583</v>
      </c>
      <c r="M310">
        <v>40974.160000000003</v>
      </c>
      <c r="N310" t="s">
        <v>4690</v>
      </c>
      <c r="O310" t="s">
        <v>4681</v>
      </c>
      <c r="P310" t="s">
        <v>4682</v>
      </c>
      <c r="Q310">
        <v>5</v>
      </c>
    </row>
    <row r="311" spans="1:17" x14ac:dyDescent="0.3">
      <c r="A311" t="s">
        <v>152</v>
      </c>
      <c r="B311" t="s">
        <v>6584</v>
      </c>
      <c r="C311">
        <v>36.19</v>
      </c>
      <c r="D311">
        <v>11.51</v>
      </c>
      <c r="E311" t="s">
        <v>4717</v>
      </c>
      <c r="F311" t="s">
        <v>4716</v>
      </c>
      <c r="G311" t="s">
        <v>4716</v>
      </c>
      <c r="H311" t="s">
        <v>4718</v>
      </c>
      <c r="I311" t="s">
        <v>4717</v>
      </c>
      <c r="J311" t="s">
        <v>4745</v>
      </c>
      <c r="K311" t="s">
        <v>4775</v>
      </c>
      <c r="L311" t="s">
        <v>6585</v>
      </c>
      <c r="M311">
        <v>41676.080000000002</v>
      </c>
      <c r="N311" t="s">
        <v>4690</v>
      </c>
      <c r="O311" t="s">
        <v>4681</v>
      </c>
      <c r="P311" t="s">
        <v>4682</v>
      </c>
      <c r="Q311">
        <v>14</v>
      </c>
    </row>
    <row r="312" spans="1:17" x14ac:dyDescent="0.3">
      <c r="A312" t="s">
        <v>58</v>
      </c>
      <c r="B312" t="s">
        <v>5328</v>
      </c>
      <c r="C312">
        <v>35.86</v>
      </c>
      <c r="D312">
        <v>6.74</v>
      </c>
      <c r="E312" t="s">
        <v>4717</v>
      </c>
      <c r="F312" t="s">
        <v>4716</v>
      </c>
      <c r="G312" t="s">
        <v>4716</v>
      </c>
      <c r="H312" t="s">
        <v>4720</v>
      </c>
      <c r="I312" t="s">
        <v>4717</v>
      </c>
      <c r="J312" t="s">
        <v>4745</v>
      </c>
      <c r="K312" t="s">
        <v>4775</v>
      </c>
      <c r="L312" t="s">
        <v>6586</v>
      </c>
      <c r="M312">
        <v>46599.11</v>
      </c>
      <c r="N312" t="s">
        <v>4690</v>
      </c>
      <c r="O312" t="s">
        <v>4690</v>
      </c>
      <c r="P312" t="s">
        <v>4682</v>
      </c>
      <c r="Q312">
        <v>8</v>
      </c>
    </row>
    <row r="313" spans="1:17" x14ac:dyDescent="0.3">
      <c r="A313" t="s">
        <v>26</v>
      </c>
      <c r="B313" t="s">
        <v>6587</v>
      </c>
      <c r="C313">
        <v>40.92</v>
      </c>
      <c r="D313">
        <v>8.41</v>
      </c>
      <c r="E313" t="s">
        <v>4716</v>
      </c>
      <c r="F313" t="s">
        <v>4716</v>
      </c>
      <c r="G313" t="s">
        <v>4716</v>
      </c>
      <c r="H313" t="s">
        <v>4774</v>
      </c>
      <c r="I313" t="s">
        <v>4717</v>
      </c>
      <c r="J313" t="s">
        <v>4745</v>
      </c>
      <c r="K313" t="s">
        <v>4775</v>
      </c>
      <c r="L313" t="s">
        <v>6227</v>
      </c>
      <c r="M313">
        <v>48673.56</v>
      </c>
      <c r="N313" t="s">
        <v>4690</v>
      </c>
      <c r="O313" t="s">
        <v>4681</v>
      </c>
      <c r="P313" t="s">
        <v>4682</v>
      </c>
      <c r="Q313">
        <v>11</v>
      </c>
    </row>
    <row r="314" spans="1:17" x14ac:dyDescent="0.3">
      <c r="A314" t="s">
        <v>20</v>
      </c>
      <c r="B314" t="s">
        <v>6588</v>
      </c>
      <c r="C314">
        <v>38.06</v>
      </c>
      <c r="D314">
        <v>10.79</v>
      </c>
      <c r="E314" t="s">
        <v>4716</v>
      </c>
      <c r="F314" t="s">
        <v>4716</v>
      </c>
      <c r="G314" t="s">
        <v>4716</v>
      </c>
      <c r="H314" t="s">
        <v>4774</v>
      </c>
      <c r="I314" t="s">
        <v>4717</v>
      </c>
      <c r="J314" t="s">
        <v>4745</v>
      </c>
      <c r="K314" t="s">
        <v>4775</v>
      </c>
      <c r="L314" t="s">
        <v>6589</v>
      </c>
      <c r="M314">
        <v>48885.14</v>
      </c>
      <c r="N314" t="s">
        <v>4690</v>
      </c>
      <c r="O314" t="s">
        <v>4681</v>
      </c>
      <c r="P314" t="s">
        <v>4682</v>
      </c>
      <c r="Q314">
        <v>29</v>
      </c>
    </row>
    <row r="315" spans="1:17" x14ac:dyDescent="0.3">
      <c r="A315" t="s">
        <v>2</v>
      </c>
      <c r="B315" t="s">
        <v>6590</v>
      </c>
      <c r="C315">
        <v>47.41</v>
      </c>
      <c r="D315">
        <v>7.47</v>
      </c>
      <c r="E315" t="s">
        <v>4716</v>
      </c>
      <c r="F315" t="s">
        <v>4716</v>
      </c>
      <c r="G315" t="s">
        <v>4716</v>
      </c>
      <c r="H315" t="s">
        <v>4774</v>
      </c>
      <c r="I315" t="s">
        <v>4717</v>
      </c>
      <c r="J315" t="s">
        <v>4745</v>
      </c>
      <c r="K315" t="s">
        <v>4775</v>
      </c>
      <c r="L315" t="s">
        <v>6591</v>
      </c>
      <c r="M315">
        <v>63770.43</v>
      </c>
      <c r="N315" t="s">
        <v>4690</v>
      </c>
      <c r="O315" t="s">
        <v>4689</v>
      </c>
      <c r="P315" t="s">
        <v>4682</v>
      </c>
      <c r="Q315">
        <v>12</v>
      </c>
    </row>
    <row r="316" spans="1:17" x14ac:dyDescent="0.3">
      <c r="A316" t="s">
        <v>3838</v>
      </c>
      <c r="B316" t="s">
        <v>5283</v>
      </c>
      <c r="C316">
        <v>28.88</v>
      </c>
      <c r="D316">
        <v>4.0999999999999996</v>
      </c>
      <c r="E316" t="s">
        <v>4716</v>
      </c>
      <c r="F316" t="s">
        <v>4716</v>
      </c>
      <c r="G316" t="s">
        <v>4716</v>
      </c>
      <c r="H316" t="s">
        <v>4774</v>
      </c>
      <c r="I316" t="s">
        <v>4716</v>
      </c>
      <c r="J316" t="s">
        <v>4746</v>
      </c>
      <c r="K316" t="s">
        <v>4769</v>
      </c>
      <c r="L316" t="s">
        <v>5284</v>
      </c>
      <c r="M316">
        <v>3866.86</v>
      </c>
      <c r="N316" t="s">
        <v>4690</v>
      </c>
      <c r="O316" t="s">
        <v>4690</v>
      </c>
      <c r="P316" t="s">
        <v>4692</v>
      </c>
      <c r="Q316">
        <v>24</v>
      </c>
    </row>
    <row r="317" spans="1:17" x14ac:dyDescent="0.3">
      <c r="A317" t="s">
        <v>3522</v>
      </c>
      <c r="B317" t="s">
        <v>5285</v>
      </c>
      <c r="C317">
        <v>29.64</v>
      </c>
      <c r="D317">
        <v>5.31</v>
      </c>
      <c r="E317" t="s">
        <v>4717</v>
      </c>
      <c r="F317" t="s">
        <v>4716</v>
      </c>
      <c r="G317" t="s">
        <v>4716</v>
      </c>
      <c r="H317" t="s">
        <v>4774</v>
      </c>
      <c r="I317" t="s">
        <v>4716</v>
      </c>
      <c r="J317" t="s">
        <v>4746</v>
      </c>
      <c r="K317" t="s">
        <v>4769</v>
      </c>
      <c r="L317" t="s">
        <v>5282</v>
      </c>
      <c r="M317">
        <v>5028.1499999999996</v>
      </c>
      <c r="N317" t="s">
        <v>4690</v>
      </c>
      <c r="O317" t="s">
        <v>4681</v>
      </c>
      <c r="P317" t="s">
        <v>4692</v>
      </c>
      <c r="Q317">
        <v>28</v>
      </c>
    </row>
    <row r="318" spans="1:17" x14ac:dyDescent="0.3">
      <c r="A318" t="s">
        <v>2992</v>
      </c>
      <c r="B318" t="s">
        <v>5286</v>
      </c>
      <c r="C318">
        <v>39.520000000000003</v>
      </c>
      <c r="D318">
        <v>11.81</v>
      </c>
      <c r="E318" t="s">
        <v>4716</v>
      </c>
      <c r="F318" t="s">
        <v>4716</v>
      </c>
      <c r="G318" t="s">
        <v>4716</v>
      </c>
      <c r="H318" t="s">
        <v>4774</v>
      </c>
      <c r="I318" t="s">
        <v>4716</v>
      </c>
      <c r="J318" t="s">
        <v>4745</v>
      </c>
      <c r="K318" t="s">
        <v>4775</v>
      </c>
      <c r="L318" t="s">
        <v>5287</v>
      </c>
      <c r="M318">
        <v>6948.7</v>
      </c>
      <c r="N318" t="s">
        <v>4690</v>
      </c>
      <c r="O318" t="s">
        <v>4681</v>
      </c>
      <c r="P318" t="s">
        <v>4692</v>
      </c>
      <c r="Q318">
        <v>15</v>
      </c>
    </row>
    <row r="319" spans="1:17" x14ac:dyDescent="0.3">
      <c r="A319" t="s">
        <v>1136</v>
      </c>
      <c r="B319" t="s">
        <v>5288</v>
      </c>
      <c r="C319">
        <v>49.15</v>
      </c>
      <c r="D319">
        <v>8.08</v>
      </c>
      <c r="E319" t="s">
        <v>4716</v>
      </c>
      <c r="F319" t="s">
        <v>4716</v>
      </c>
      <c r="G319" t="s">
        <v>4716</v>
      </c>
      <c r="H319" t="s">
        <v>4774</v>
      </c>
      <c r="I319" t="s">
        <v>4716</v>
      </c>
      <c r="J319" t="s">
        <v>4745</v>
      </c>
      <c r="K319" t="s">
        <v>4775</v>
      </c>
      <c r="L319" t="s">
        <v>5289</v>
      </c>
      <c r="M319">
        <v>17479.53</v>
      </c>
      <c r="N319" t="s">
        <v>4690</v>
      </c>
      <c r="O319" t="s">
        <v>4690</v>
      </c>
      <c r="P319" t="s">
        <v>4692</v>
      </c>
      <c r="Q319">
        <v>8</v>
      </c>
    </row>
    <row r="320" spans="1:17" x14ac:dyDescent="0.3">
      <c r="A320" t="s">
        <v>1128</v>
      </c>
      <c r="B320" t="s">
        <v>4841</v>
      </c>
      <c r="C320">
        <v>43.32</v>
      </c>
      <c r="D320">
        <v>8.75</v>
      </c>
      <c r="E320" t="s">
        <v>4717</v>
      </c>
      <c r="F320" t="s">
        <v>4716</v>
      </c>
      <c r="G320" t="s">
        <v>4719</v>
      </c>
      <c r="H320" t="s">
        <v>4718</v>
      </c>
      <c r="I320" t="s">
        <v>4716</v>
      </c>
      <c r="J320" t="s">
        <v>4745</v>
      </c>
      <c r="K320" t="s">
        <v>4775</v>
      </c>
      <c r="L320" t="s">
        <v>5290</v>
      </c>
      <c r="M320">
        <v>17556.88</v>
      </c>
      <c r="N320" t="s">
        <v>4690</v>
      </c>
      <c r="O320" t="s">
        <v>4681</v>
      </c>
      <c r="P320" t="s">
        <v>4692</v>
      </c>
      <c r="Q320">
        <v>16</v>
      </c>
    </row>
    <row r="321" spans="1:17" x14ac:dyDescent="0.3">
      <c r="A321" t="s">
        <v>1124</v>
      </c>
      <c r="B321" t="s">
        <v>5291</v>
      </c>
      <c r="C321">
        <v>49.09</v>
      </c>
      <c r="D321">
        <v>8.3800000000000008</v>
      </c>
      <c r="E321" t="s">
        <v>4717</v>
      </c>
      <c r="F321" t="s">
        <v>4716</v>
      </c>
      <c r="G321" t="s">
        <v>4716</v>
      </c>
      <c r="H321" t="s">
        <v>4720</v>
      </c>
      <c r="I321" t="s">
        <v>4716</v>
      </c>
      <c r="J321" t="s">
        <v>4745</v>
      </c>
      <c r="K321" t="s">
        <v>4775</v>
      </c>
      <c r="L321" t="s">
        <v>5292</v>
      </c>
      <c r="M321">
        <v>17584.72</v>
      </c>
      <c r="N321" t="s">
        <v>4690</v>
      </c>
      <c r="O321" t="s">
        <v>4689</v>
      </c>
      <c r="P321" t="s">
        <v>4692</v>
      </c>
      <c r="Q321">
        <v>26</v>
      </c>
    </row>
    <row r="322" spans="1:17" x14ac:dyDescent="0.3">
      <c r="A322" t="s">
        <v>1118</v>
      </c>
      <c r="B322" t="s">
        <v>6592</v>
      </c>
      <c r="C322">
        <v>28.88</v>
      </c>
      <c r="D322">
        <v>5.35</v>
      </c>
      <c r="E322" t="s">
        <v>4716</v>
      </c>
      <c r="F322" t="s">
        <v>4716</v>
      </c>
      <c r="G322" t="s">
        <v>4719</v>
      </c>
      <c r="H322" t="s">
        <v>4718</v>
      </c>
      <c r="I322" t="s">
        <v>4717</v>
      </c>
      <c r="J322" t="s">
        <v>4746</v>
      </c>
      <c r="K322" t="s">
        <v>4769</v>
      </c>
      <c r="L322" t="s">
        <v>6593</v>
      </c>
      <c r="M322">
        <v>17748.509999999998</v>
      </c>
      <c r="N322" t="s">
        <v>4690</v>
      </c>
      <c r="O322" t="s">
        <v>4690</v>
      </c>
      <c r="P322" t="s">
        <v>4692</v>
      </c>
      <c r="Q322">
        <v>14</v>
      </c>
    </row>
    <row r="323" spans="1:17" x14ac:dyDescent="0.3">
      <c r="A323" t="s">
        <v>1116</v>
      </c>
      <c r="B323" t="s">
        <v>5150</v>
      </c>
      <c r="C323">
        <v>46.63</v>
      </c>
      <c r="D323">
        <v>4.26</v>
      </c>
      <c r="E323" t="s">
        <v>4717</v>
      </c>
      <c r="F323" t="s">
        <v>4716</v>
      </c>
      <c r="G323" t="s">
        <v>4716</v>
      </c>
      <c r="H323" t="s">
        <v>4720</v>
      </c>
      <c r="I323" t="s">
        <v>4716</v>
      </c>
      <c r="J323" t="s">
        <v>4745</v>
      </c>
      <c r="K323" t="s">
        <v>4769</v>
      </c>
      <c r="L323" t="s">
        <v>5293</v>
      </c>
      <c r="M323">
        <v>17777.73</v>
      </c>
      <c r="N323" t="s">
        <v>4690</v>
      </c>
      <c r="O323" t="s">
        <v>4689</v>
      </c>
      <c r="P323" t="s">
        <v>4692</v>
      </c>
      <c r="Q323">
        <v>21</v>
      </c>
    </row>
    <row r="324" spans="1:17" x14ac:dyDescent="0.3">
      <c r="A324" t="s">
        <v>1112</v>
      </c>
      <c r="B324" t="s">
        <v>5294</v>
      </c>
      <c r="C324">
        <v>44.52</v>
      </c>
      <c r="D324">
        <v>8.64</v>
      </c>
      <c r="E324" t="s">
        <v>4717</v>
      </c>
      <c r="F324" t="s">
        <v>4716</v>
      </c>
      <c r="G324" t="s">
        <v>4719</v>
      </c>
      <c r="H324" t="s">
        <v>4718</v>
      </c>
      <c r="I324" t="s">
        <v>4716</v>
      </c>
      <c r="J324" t="s">
        <v>4745</v>
      </c>
      <c r="K324" t="s">
        <v>4775</v>
      </c>
      <c r="L324" t="s">
        <v>5295</v>
      </c>
      <c r="M324">
        <v>17832.599999999999</v>
      </c>
      <c r="N324" t="s">
        <v>4690</v>
      </c>
      <c r="O324" t="s">
        <v>4681</v>
      </c>
      <c r="P324" t="s">
        <v>4692</v>
      </c>
      <c r="Q324">
        <v>8</v>
      </c>
    </row>
    <row r="325" spans="1:17" x14ac:dyDescent="0.3">
      <c r="A325" t="s">
        <v>1096</v>
      </c>
      <c r="B325" t="s">
        <v>5296</v>
      </c>
      <c r="C325">
        <v>46.62</v>
      </c>
      <c r="D325">
        <v>8.51</v>
      </c>
      <c r="E325" t="s">
        <v>4716</v>
      </c>
      <c r="F325" t="s">
        <v>4716</v>
      </c>
      <c r="G325" t="s">
        <v>4716</v>
      </c>
      <c r="H325" t="s">
        <v>4774</v>
      </c>
      <c r="I325" t="s">
        <v>4716</v>
      </c>
      <c r="J325" t="s">
        <v>4745</v>
      </c>
      <c r="K325" t="s">
        <v>4775</v>
      </c>
      <c r="L325" t="s">
        <v>5297</v>
      </c>
      <c r="M325">
        <v>18031.189999999999</v>
      </c>
      <c r="N325" t="s">
        <v>4690</v>
      </c>
      <c r="O325" t="s">
        <v>4681</v>
      </c>
      <c r="P325" t="s">
        <v>4692</v>
      </c>
      <c r="Q325">
        <v>17</v>
      </c>
    </row>
    <row r="326" spans="1:17" x14ac:dyDescent="0.3">
      <c r="A326" t="s">
        <v>1094</v>
      </c>
      <c r="B326" t="s">
        <v>6594</v>
      </c>
      <c r="C326">
        <v>28.31</v>
      </c>
      <c r="D326">
        <v>6.35</v>
      </c>
      <c r="E326" t="s">
        <v>4716</v>
      </c>
      <c r="F326" t="s">
        <v>4716</v>
      </c>
      <c r="G326" t="s">
        <v>4716</v>
      </c>
      <c r="H326" t="s">
        <v>4774</v>
      </c>
      <c r="I326" t="s">
        <v>4717</v>
      </c>
      <c r="J326" t="s">
        <v>4746</v>
      </c>
      <c r="K326" t="s">
        <v>4766</v>
      </c>
      <c r="L326" t="s">
        <v>6595</v>
      </c>
      <c r="M326">
        <v>18033.97</v>
      </c>
      <c r="N326" t="s">
        <v>4690</v>
      </c>
      <c r="O326" t="s">
        <v>4690</v>
      </c>
      <c r="P326" t="s">
        <v>4692</v>
      </c>
      <c r="Q326">
        <v>24</v>
      </c>
    </row>
    <row r="327" spans="1:17" x14ac:dyDescent="0.3">
      <c r="A327" t="s">
        <v>1080</v>
      </c>
      <c r="B327" t="s">
        <v>5376</v>
      </c>
      <c r="C327">
        <v>28.5</v>
      </c>
      <c r="D327">
        <v>5.55</v>
      </c>
      <c r="E327" t="s">
        <v>4717</v>
      </c>
      <c r="F327" t="s">
        <v>4716</v>
      </c>
      <c r="G327" t="s">
        <v>4716</v>
      </c>
      <c r="H327" t="s">
        <v>4718</v>
      </c>
      <c r="I327" t="s">
        <v>4717</v>
      </c>
      <c r="J327" t="s">
        <v>4746</v>
      </c>
      <c r="K327" t="s">
        <v>4769</v>
      </c>
      <c r="L327" t="s">
        <v>5062</v>
      </c>
      <c r="M327">
        <v>18310.740000000002</v>
      </c>
      <c r="N327" t="s">
        <v>4690</v>
      </c>
      <c r="O327" t="s">
        <v>4689</v>
      </c>
      <c r="P327" t="s">
        <v>4692</v>
      </c>
      <c r="Q327">
        <v>4</v>
      </c>
    </row>
    <row r="328" spans="1:17" x14ac:dyDescent="0.3">
      <c r="A328" t="s">
        <v>1076</v>
      </c>
      <c r="B328" t="s">
        <v>5298</v>
      </c>
      <c r="C328">
        <v>46.69</v>
      </c>
      <c r="D328">
        <v>4.25</v>
      </c>
      <c r="E328" t="s">
        <v>4717</v>
      </c>
      <c r="F328" t="s">
        <v>4716</v>
      </c>
      <c r="G328" t="s">
        <v>4716</v>
      </c>
      <c r="H328" t="s">
        <v>4718</v>
      </c>
      <c r="I328" t="s">
        <v>4716</v>
      </c>
      <c r="J328" t="s">
        <v>4745</v>
      </c>
      <c r="K328" t="s">
        <v>4769</v>
      </c>
      <c r="L328" t="s">
        <v>5299</v>
      </c>
      <c r="M328">
        <v>18443.11</v>
      </c>
      <c r="N328" t="s">
        <v>4690</v>
      </c>
      <c r="O328" t="s">
        <v>4681</v>
      </c>
      <c r="P328" t="s">
        <v>4692</v>
      </c>
      <c r="Q328">
        <v>26</v>
      </c>
    </row>
    <row r="329" spans="1:17" x14ac:dyDescent="0.3">
      <c r="A329" t="s">
        <v>1070</v>
      </c>
      <c r="B329" t="s">
        <v>5300</v>
      </c>
      <c r="C329">
        <v>51.94</v>
      </c>
      <c r="D329">
        <v>8.8000000000000007</v>
      </c>
      <c r="E329" t="s">
        <v>4717</v>
      </c>
      <c r="F329" t="s">
        <v>4716</v>
      </c>
      <c r="G329" t="s">
        <v>4716</v>
      </c>
      <c r="H329" t="s">
        <v>4720</v>
      </c>
      <c r="I329" t="s">
        <v>4716</v>
      </c>
      <c r="J329" t="s">
        <v>4745</v>
      </c>
      <c r="K329" t="s">
        <v>4775</v>
      </c>
      <c r="L329" t="s">
        <v>5301</v>
      </c>
      <c r="M329">
        <v>18682.740000000002</v>
      </c>
      <c r="N329" t="s">
        <v>4690</v>
      </c>
      <c r="O329" t="s">
        <v>4689</v>
      </c>
      <c r="P329" t="s">
        <v>4692</v>
      </c>
      <c r="Q329">
        <v>17</v>
      </c>
    </row>
    <row r="330" spans="1:17" x14ac:dyDescent="0.3">
      <c r="A330" t="s">
        <v>1050</v>
      </c>
      <c r="B330" t="s">
        <v>5302</v>
      </c>
      <c r="C330">
        <v>51.92</v>
      </c>
      <c r="D330">
        <v>5.18</v>
      </c>
      <c r="E330" t="s">
        <v>4717</v>
      </c>
      <c r="F330" t="s">
        <v>4716</v>
      </c>
      <c r="G330" t="s">
        <v>4719</v>
      </c>
      <c r="H330" t="s">
        <v>4718</v>
      </c>
      <c r="I330" t="s">
        <v>4716</v>
      </c>
      <c r="J330" t="s">
        <v>4745</v>
      </c>
      <c r="K330" t="s">
        <v>4769</v>
      </c>
      <c r="L330" t="s">
        <v>5303</v>
      </c>
      <c r="M330">
        <v>18932.810000000001</v>
      </c>
      <c r="N330" t="s">
        <v>4690</v>
      </c>
      <c r="O330" t="s">
        <v>4689</v>
      </c>
      <c r="P330" t="s">
        <v>4692</v>
      </c>
      <c r="Q330">
        <v>3</v>
      </c>
    </row>
    <row r="331" spans="1:17" x14ac:dyDescent="0.3">
      <c r="A331" t="s">
        <v>1028</v>
      </c>
      <c r="B331" t="s">
        <v>5304</v>
      </c>
      <c r="C331">
        <v>51.37</v>
      </c>
      <c r="D331">
        <v>8.18</v>
      </c>
      <c r="E331" t="s">
        <v>4717</v>
      </c>
      <c r="F331" t="s">
        <v>4716</v>
      </c>
      <c r="G331" t="s">
        <v>4716</v>
      </c>
      <c r="H331" t="s">
        <v>4774</v>
      </c>
      <c r="I331" t="s">
        <v>4716</v>
      </c>
      <c r="J331" t="s">
        <v>4745</v>
      </c>
      <c r="K331" t="s">
        <v>4775</v>
      </c>
      <c r="L331" t="s">
        <v>5305</v>
      </c>
      <c r="M331">
        <v>19259.96</v>
      </c>
      <c r="N331" t="s">
        <v>4690</v>
      </c>
      <c r="O331" t="s">
        <v>4690</v>
      </c>
      <c r="P331" t="s">
        <v>4692</v>
      </c>
      <c r="Q331">
        <v>29</v>
      </c>
    </row>
    <row r="332" spans="1:17" x14ac:dyDescent="0.3">
      <c r="A332" t="s">
        <v>1026</v>
      </c>
      <c r="B332" t="s">
        <v>5306</v>
      </c>
      <c r="C332">
        <v>51.18</v>
      </c>
      <c r="D332">
        <v>4.4000000000000004</v>
      </c>
      <c r="E332" t="s">
        <v>4717</v>
      </c>
      <c r="F332" t="s">
        <v>4716</v>
      </c>
      <c r="G332" t="s">
        <v>4716</v>
      </c>
      <c r="H332" t="s">
        <v>4720</v>
      </c>
      <c r="I332" t="s">
        <v>4716</v>
      </c>
      <c r="J332" t="s">
        <v>4745</v>
      </c>
      <c r="K332" t="s">
        <v>4769</v>
      </c>
      <c r="L332" t="s">
        <v>5307</v>
      </c>
      <c r="M332">
        <v>19321.060000000001</v>
      </c>
      <c r="N332" t="s">
        <v>4690</v>
      </c>
      <c r="O332" t="s">
        <v>4690</v>
      </c>
      <c r="P332" t="s">
        <v>4692</v>
      </c>
      <c r="Q332">
        <v>15</v>
      </c>
    </row>
    <row r="333" spans="1:17" x14ac:dyDescent="0.3">
      <c r="A333" t="s">
        <v>1008</v>
      </c>
      <c r="B333" t="s">
        <v>5308</v>
      </c>
      <c r="C333">
        <v>49.2</v>
      </c>
      <c r="D333">
        <v>10.9</v>
      </c>
      <c r="E333" t="s">
        <v>4717</v>
      </c>
      <c r="F333" t="s">
        <v>4716</v>
      </c>
      <c r="G333" t="s">
        <v>4719</v>
      </c>
      <c r="H333" t="s">
        <v>4718</v>
      </c>
      <c r="I333" t="s">
        <v>4716</v>
      </c>
      <c r="J333" t="s">
        <v>4745</v>
      </c>
      <c r="K333" t="s">
        <v>4775</v>
      </c>
      <c r="L333" t="s">
        <v>5309</v>
      </c>
      <c r="M333">
        <v>19551.34</v>
      </c>
      <c r="N333" t="s">
        <v>4690</v>
      </c>
      <c r="O333" t="s">
        <v>4689</v>
      </c>
      <c r="P333" t="s">
        <v>4692</v>
      </c>
      <c r="Q333">
        <v>14</v>
      </c>
    </row>
    <row r="334" spans="1:17" x14ac:dyDescent="0.3">
      <c r="A334" t="s">
        <v>1004</v>
      </c>
      <c r="B334" t="s">
        <v>5310</v>
      </c>
      <c r="C334">
        <v>33.82</v>
      </c>
      <c r="D334">
        <v>5.42</v>
      </c>
      <c r="E334" t="s">
        <v>4716</v>
      </c>
      <c r="F334" t="s">
        <v>4716</v>
      </c>
      <c r="G334" t="s">
        <v>4716</v>
      </c>
      <c r="H334" t="s">
        <v>4774</v>
      </c>
      <c r="I334" t="s">
        <v>4716</v>
      </c>
      <c r="J334" t="s">
        <v>4745</v>
      </c>
      <c r="K334" t="s">
        <v>4769</v>
      </c>
      <c r="L334" t="s">
        <v>5311</v>
      </c>
      <c r="M334">
        <v>19673.34</v>
      </c>
      <c r="N334" t="s">
        <v>4690</v>
      </c>
      <c r="O334" t="s">
        <v>4681</v>
      </c>
      <c r="P334" t="s">
        <v>4692</v>
      </c>
      <c r="Q334">
        <v>27</v>
      </c>
    </row>
    <row r="335" spans="1:17" x14ac:dyDescent="0.3">
      <c r="A335" t="s">
        <v>696</v>
      </c>
      <c r="B335" t="s">
        <v>5312</v>
      </c>
      <c r="C335">
        <v>25.84</v>
      </c>
      <c r="D335">
        <v>8.83</v>
      </c>
      <c r="E335" t="s">
        <v>4716</v>
      </c>
      <c r="F335" t="s">
        <v>4716</v>
      </c>
      <c r="G335" t="s">
        <v>4716</v>
      </c>
      <c r="H335" t="s">
        <v>4774</v>
      </c>
      <c r="I335" t="s">
        <v>4716</v>
      </c>
      <c r="J335" t="s">
        <v>4746</v>
      </c>
      <c r="K335" t="s">
        <v>4775</v>
      </c>
      <c r="L335" t="s">
        <v>5313</v>
      </c>
      <c r="M335">
        <v>28923.14</v>
      </c>
      <c r="N335" t="s">
        <v>4690</v>
      </c>
      <c r="O335" t="s">
        <v>4690</v>
      </c>
      <c r="P335" t="s">
        <v>4692</v>
      </c>
      <c r="Q335">
        <v>25</v>
      </c>
    </row>
    <row r="336" spans="1:17" x14ac:dyDescent="0.3">
      <c r="A336" t="s">
        <v>694</v>
      </c>
      <c r="B336" t="s">
        <v>6596</v>
      </c>
      <c r="C336">
        <v>26.98</v>
      </c>
      <c r="D336">
        <v>5.21</v>
      </c>
      <c r="E336" t="s">
        <v>4717</v>
      </c>
      <c r="F336" t="s">
        <v>4716</v>
      </c>
      <c r="G336" t="s">
        <v>4716</v>
      </c>
      <c r="H336" t="s">
        <v>4720</v>
      </c>
      <c r="I336" t="s">
        <v>4717</v>
      </c>
      <c r="J336" t="s">
        <v>4746</v>
      </c>
      <c r="K336" t="s">
        <v>4769</v>
      </c>
      <c r="L336" t="s">
        <v>6597</v>
      </c>
      <c r="M336">
        <v>28950.47</v>
      </c>
      <c r="N336" t="s">
        <v>4690</v>
      </c>
      <c r="O336" t="s">
        <v>4690</v>
      </c>
      <c r="P336" t="s">
        <v>4692</v>
      </c>
      <c r="Q336">
        <v>5</v>
      </c>
    </row>
    <row r="337" spans="1:17" x14ac:dyDescent="0.3">
      <c r="A337" t="s">
        <v>684</v>
      </c>
      <c r="B337" t="s">
        <v>6268</v>
      </c>
      <c r="C337">
        <v>29.07</v>
      </c>
      <c r="D337">
        <v>8.66</v>
      </c>
      <c r="E337" t="s">
        <v>4717</v>
      </c>
      <c r="F337" t="s">
        <v>4716</v>
      </c>
      <c r="G337" t="s">
        <v>4716</v>
      </c>
      <c r="H337" t="s">
        <v>4720</v>
      </c>
      <c r="I337" t="s">
        <v>4717</v>
      </c>
      <c r="J337" t="s">
        <v>4746</v>
      </c>
      <c r="K337" t="s">
        <v>4775</v>
      </c>
      <c r="L337" t="s">
        <v>6093</v>
      </c>
      <c r="M337">
        <v>29141.360000000001</v>
      </c>
      <c r="N337" t="s">
        <v>4690</v>
      </c>
      <c r="O337" t="s">
        <v>4689</v>
      </c>
      <c r="P337" t="s">
        <v>4692</v>
      </c>
      <c r="Q337">
        <v>24</v>
      </c>
    </row>
    <row r="338" spans="1:17" x14ac:dyDescent="0.3">
      <c r="A338" t="s">
        <v>676</v>
      </c>
      <c r="B338" t="s">
        <v>6598</v>
      </c>
      <c r="C338">
        <v>26.885000000000002</v>
      </c>
      <c r="D338">
        <v>9.86</v>
      </c>
      <c r="E338" t="s">
        <v>4716</v>
      </c>
      <c r="F338" t="s">
        <v>4716</v>
      </c>
      <c r="G338" t="s">
        <v>4716</v>
      </c>
      <c r="H338" t="s">
        <v>4721</v>
      </c>
      <c r="I338" t="s">
        <v>4717</v>
      </c>
      <c r="J338" t="s">
        <v>4746</v>
      </c>
      <c r="K338" t="s">
        <v>4775</v>
      </c>
      <c r="L338" t="s">
        <v>6599</v>
      </c>
      <c r="M338">
        <v>29330.98</v>
      </c>
      <c r="N338" t="s">
        <v>4690</v>
      </c>
      <c r="O338" t="s">
        <v>4681</v>
      </c>
      <c r="P338" t="s">
        <v>4692</v>
      </c>
      <c r="Q338">
        <v>5</v>
      </c>
    </row>
    <row r="339" spans="1:17" x14ac:dyDescent="0.3">
      <c r="A339" t="s">
        <v>512</v>
      </c>
      <c r="B339" t="s">
        <v>6118</v>
      </c>
      <c r="C339">
        <v>31.92</v>
      </c>
      <c r="D339">
        <v>5.1100000000000003</v>
      </c>
      <c r="E339" t="s">
        <v>4716</v>
      </c>
      <c r="F339" t="s">
        <v>4716</v>
      </c>
      <c r="G339" t="s">
        <v>4719</v>
      </c>
      <c r="H339" t="s">
        <v>4718</v>
      </c>
      <c r="I339" t="s">
        <v>4717</v>
      </c>
      <c r="J339" t="s">
        <v>4745</v>
      </c>
      <c r="K339" t="s">
        <v>4769</v>
      </c>
      <c r="L339" t="s">
        <v>6600</v>
      </c>
      <c r="M339">
        <v>33750.29</v>
      </c>
      <c r="N339" t="s">
        <v>4690</v>
      </c>
      <c r="O339" t="s">
        <v>4689</v>
      </c>
      <c r="P339" t="s">
        <v>4692</v>
      </c>
      <c r="Q339">
        <v>12</v>
      </c>
    </row>
    <row r="340" spans="1:17" x14ac:dyDescent="0.3">
      <c r="A340" t="s">
        <v>390</v>
      </c>
      <c r="B340" t="s">
        <v>6601</v>
      </c>
      <c r="C340">
        <v>36.954999999999998</v>
      </c>
      <c r="D340">
        <v>5.84</v>
      </c>
      <c r="E340" t="s">
        <v>4716</v>
      </c>
      <c r="F340" t="s">
        <v>4716</v>
      </c>
      <c r="G340" t="s">
        <v>4719</v>
      </c>
      <c r="H340" t="s">
        <v>4718</v>
      </c>
      <c r="I340" t="s">
        <v>4717</v>
      </c>
      <c r="J340" t="s">
        <v>4745</v>
      </c>
      <c r="K340" t="s">
        <v>4766</v>
      </c>
      <c r="L340" t="s">
        <v>6602</v>
      </c>
      <c r="M340">
        <v>36219.410000000003</v>
      </c>
      <c r="N340" t="s">
        <v>4690</v>
      </c>
      <c r="O340" t="s">
        <v>4690</v>
      </c>
      <c r="P340" t="s">
        <v>4692</v>
      </c>
      <c r="Q340">
        <v>5</v>
      </c>
    </row>
    <row r="341" spans="1:17" x14ac:dyDescent="0.3">
      <c r="A341" t="s">
        <v>110</v>
      </c>
      <c r="B341" t="s">
        <v>6603</v>
      </c>
      <c r="C341">
        <v>38.950000000000003</v>
      </c>
      <c r="D341">
        <v>11.95</v>
      </c>
      <c r="E341" t="s">
        <v>4716</v>
      </c>
      <c r="F341" t="s">
        <v>4716</v>
      </c>
      <c r="G341" t="s">
        <v>4716</v>
      </c>
      <c r="H341" t="s">
        <v>4774</v>
      </c>
      <c r="I341" t="s">
        <v>4717</v>
      </c>
      <c r="J341" t="s">
        <v>4745</v>
      </c>
      <c r="K341" t="s">
        <v>4775</v>
      </c>
      <c r="L341" t="s">
        <v>6604</v>
      </c>
      <c r="M341">
        <v>42983.46</v>
      </c>
      <c r="N341" t="s">
        <v>4690</v>
      </c>
      <c r="O341" t="s">
        <v>4681</v>
      </c>
      <c r="P341" t="s">
        <v>4692</v>
      </c>
      <c r="Q341">
        <v>4</v>
      </c>
    </row>
    <row r="342" spans="1:17" x14ac:dyDescent="0.3">
      <c r="A342" t="s">
        <v>10</v>
      </c>
      <c r="B342" t="s">
        <v>6605</v>
      </c>
      <c r="C342">
        <v>35.53</v>
      </c>
      <c r="D342">
        <v>5.45</v>
      </c>
      <c r="E342" t="s">
        <v>4716</v>
      </c>
      <c r="F342" t="s">
        <v>4716</v>
      </c>
      <c r="G342" t="s">
        <v>4716</v>
      </c>
      <c r="H342" t="s">
        <v>4774</v>
      </c>
      <c r="I342" t="s">
        <v>4717</v>
      </c>
      <c r="J342" t="s">
        <v>4745</v>
      </c>
      <c r="K342" t="s">
        <v>4769</v>
      </c>
      <c r="L342" t="s">
        <v>6606</v>
      </c>
      <c r="M342">
        <v>55135.4</v>
      </c>
      <c r="N342" t="s">
        <v>4690</v>
      </c>
      <c r="O342" t="s">
        <v>4681</v>
      </c>
      <c r="P342" t="s">
        <v>4692</v>
      </c>
      <c r="Q342">
        <v>19</v>
      </c>
    </row>
    <row r="343" spans="1:17" x14ac:dyDescent="0.3">
      <c r="A343" t="s">
        <v>4660</v>
      </c>
      <c r="B343" t="s">
        <v>5314</v>
      </c>
      <c r="C343">
        <v>22.24</v>
      </c>
      <c r="D343">
        <v>4.29</v>
      </c>
      <c r="E343" t="s">
        <v>4717</v>
      </c>
      <c r="F343" t="s">
        <v>4716</v>
      </c>
      <c r="G343" t="s">
        <v>4716</v>
      </c>
      <c r="H343" t="s">
        <v>4774</v>
      </c>
      <c r="I343" t="s">
        <v>4716</v>
      </c>
      <c r="J343" t="s">
        <v>4744</v>
      </c>
      <c r="K343" t="s">
        <v>4769</v>
      </c>
      <c r="L343" t="s">
        <v>5315</v>
      </c>
      <c r="M343">
        <v>646.14</v>
      </c>
      <c r="N343" t="s">
        <v>4689</v>
      </c>
      <c r="O343" t="s">
        <v>4689</v>
      </c>
      <c r="P343" t="s">
        <v>4692</v>
      </c>
      <c r="Q343">
        <v>20</v>
      </c>
    </row>
    <row r="344" spans="1:17" x14ac:dyDescent="0.3">
      <c r="A344" t="s">
        <v>4654</v>
      </c>
      <c r="B344" t="s">
        <v>4953</v>
      </c>
      <c r="C344">
        <v>21.77</v>
      </c>
      <c r="D344">
        <v>10.67</v>
      </c>
      <c r="E344" t="s">
        <v>4716</v>
      </c>
      <c r="F344" t="s">
        <v>4716</v>
      </c>
      <c r="G344" t="s">
        <v>4716</v>
      </c>
      <c r="H344" t="s">
        <v>4774</v>
      </c>
      <c r="I344" t="s">
        <v>4716</v>
      </c>
      <c r="J344" t="s">
        <v>4744</v>
      </c>
      <c r="K344" t="s">
        <v>4775</v>
      </c>
      <c r="L344" t="s">
        <v>5316</v>
      </c>
      <c r="M344">
        <v>668</v>
      </c>
      <c r="N344" t="s">
        <v>4689</v>
      </c>
      <c r="O344" t="s">
        <v>4681</v>
      </c>
      <c r="P344" t="s">
        <v>4692</v>
      </c>
      <c r="Q344">
        <v>29</v>
      </c>
    </row>
    <row r="345" spans="1:17" x14ac:dyDescent="0.3">
      <c r="A345" t="s">
        <v>4644</v>
      </c>
      <c r="B345" t="s">
        <v>5317</v>
      </c>
      <c r="C345">
        <v>21.38</v>
      </c>
      <c r="D345">
        <v>8.01</v>
      </c>
      <c r="E345" t="s">
        <v>4716</v>
      </c>
      <c r="F345" t="s">
        <v>4716</v>
      </c>
      <c r="G345" t="s">
        <v>4716</v>
      </c>
      <c r="H345" t="s">
        <v>4774</v>
      </c>
      <c r="I345" t="s">
        <v>4716</v>
      </c>
      <c r="J345" t="s">
        <v>4744</v>
      </c>
      <c r="K345" t="s">
        <v>4775</v>
      </c>
      <c r="L345" t="s">
        <v>5318</v>
      </c>
      <c r="M345">
        <v>750</v>
      </c>
      <c r="N345" t="s">
        <v>4689</v>
      </c>
      <c r="O345" t="s">
        <v>4690</v>
      </c>
      <c r="P345" t="s">
        <v>4692</v>
      </c>
      <c r="Q345">
        <v>19</v>
      </c>
    </row>
    <row r="346" spans="1:17" x14ac:dyDescent="0.3">
      <c r="A346" t="s">
        <v>4636</v>
      </c>
      <c r="B346" t="s">
        <v>5319</v>
      </c>
      <c r="C346">
        <v>18.82</v>
      </c>
      <c r="D346">
        <v>5.51</v>
      </c>
      <c r="E346" t="s">
        <v>4717</v>
      </c>
      <c r="F346" t="s">
        <v>4716</v>
      </c>
      <c r="G346" t="s">
        <v>4716</v>
      </c>
      <c r="H346" t="s">
        <v>4774</v>
      </c>
      <c r="I346" t="s">
        <v>4716</v>
      </c>
      <c r="J346" t="s">
        <v>4744</v>
      </c>
      <c r="K346" t="s">
        <v>4769</v>
      </c>
      <c r="L346" t="s">
        <v>5320</v>
      </c>
      <c r="M346">
        <v>770.38</v>
      </c>
      <c r="N346" t="s">
        <v>4689</v>
      </c>
      <c r="O346" t="s">
        <v>4691</v>
      </c>
      <c r="P346" t="s">
        <v>4692</v>
      </c>
      <c r="Q346">
        <v>18</v>
      </c>
    </row>
    <row r="347" spans="1:17" x14ac:dyDescent="0.3">
      <c r="A347" t="s">
        <v>4608</v>
      </c>
      <c r="B347" t="s">
        <v>5008</v>
      </c>
      <c r="C347">
        <v>18.27</v>
      </c>
      <c r="D347">
        <v>11.46</v>
      </c>
      <c r="E347" t="s">
        <v>4716</v>
      </c>
      <c r="F347" t="s">
        <v>4716</v>
      </c>
      <c r="G347" t="s">
        <v>4716</v>
      </c>
      <c r="H347" t="s">
        <v>4774</v>
      </c>
      <c r="I347" t="s">
        <v>4716</v>
      </c>
      <c r="J347" t="s">
        <v>4747</v>
      </c>
      <c r="K347" t="s">
        <v>4775</v>
      </c>
      <c r="L347" t="s">
        <v>4778</v>
      </c>
      <c r="M347">
        <v>1049</v>
      </c>
      <c r="N347" t="s">
        <v>4689</v>
      </c>
      <c r="O347" t="s">
        <v>4681</v>
      </c>
      <c r="P347" t="s">
        <v>4692</v>
      </c>
      <c r="Q347">
        <v>1</v>
      </c>
    </row>
    <row r="348" spans="1:17" x14ac:dyDescent="0.3">
      <c r="A348" t="s">
        <v>4346</v>
      </c>
      <c r="B348" t="s">
        <v>5321</v>
      </c>
      <c r="C348">
        <v>29.734999999999999</v>
      </c>
      <c r="D348">
        <v>11.92</v>
      </c>
      <c r="E348" t="s">
        <v>4716</v>
      </c>
      <c r="F348" t="s">
        <v>4716</v>
      </c>
      <c r="G348" t="s">
        <v>4716</v>
      </c>
      <c r="H348" t="s">
        <v>4774</v>
      </c>
      <c r="I348" t="s">
        <v>4716</v>
      </c>
      <c r="J348" t="s">
        <v>4746</v>
      </c>
      <c r="K348" t="s">
        <v>4775</v>
      </c>
      <c r="L348" t="s">
        <v>5322</v>
      </c>
      <c r="M348">
        <v>1769.53</v>
      </c>
      <c r="N348" t="s">
        <v>4689</v>
      </c>
      <c r="O348" t="s">
        <v>4689</v>
      </c>
      <c r="P348" t="s">
        <v>4692</v>
      </c>
      <c r="Q348">
        <v>13</v>
      </c>
    </row>
    <row r="349" spans="1:17" x14ac:dyDescent="0.3">
      <c r="A349" t="s">
        <v>4342</v>
      </c>
      <c r="B349" t="s">
        <v>5323</v>
      </c>
      <c r="C349">
        <v>27.98</v>
      </c>
      <c r="D349">
        <v>4.38</v>
      </c>
      <c r="E349" t="s">
        <v>4716</v>
      </c>
      <c r="F349" t="s">
        <v>4717</v>
      </c>
      <c r="G349" t="s">
        <v>4716</v>
      </c>
      <c r="H349" t="s">
        <v>4718</v>
      </c>
      <c r="I349" t="s">
        <v>4716</v>
      </c>
      <c r="J349" t="s">
        <v>4746</v>
      </c>
      <c r="K349" t="s">
        <v>4769</v>
      </c>
      <c r="L349" t="s">
        <v>5324</v>
      </c>
      <c r="M349">
        <v>1822.54</v>
      </c>
      <c r="N349" t="s">
        <v>4689</v>
      </c>
      <c r="O349" t="s">
        <v>4690</v>
      </c>
      <c r="P349" t="s">
        <v>4692</v>
      </c>
      <c r="Q349">
        <v>19</v>
      </c>
    </row>
    <row r="350" spans="1:17" x14ac:dyDescent="0.3">
      <c r="A350" t="s">
        <v>4328</v>
      </c>
      <c r="B350" t="s">
        <v>5325</v>
      </c>
      <c r="C350">
        <v>20.49</v>
      </c>
      <c r="D350">
        <v>4.87</v>
      </c>
      <c r="E350" t="s">
        <v>4716</v>
      </c>
      <c r="F350" t="s">
        <v>4716</v>
      </c>
      <c r="G350" t="s">
        <v>4716</v>
      </c>
      <c r="H350" t="s">
        <v>4774</v>
      </c>
      <c r="I350" t="s">
        <v>4716</v>
      </c>
      <c r="J350" t="s">
        <v>4744</v>
      </c>
      <c r="K350" t="s">
        <v>4769</v>
      </c>
      <c r="L350" t="s">
        <v>5326</v>
      </c>
      <c r="M350">
        <v>1850.55</v>
      </c>
      <c r="N350" t="s">
        <v>4689</v>
      </c>
      <c r="O350" t="s">
        <v>4681</v>
      </c>
      <c r="P350" t="s">
        <v>4692</v>
      </c>
      <c r="Q350">
        <v>6</v>
      </c>
    </row>
    <row r="351" spans="1:17" x14ac:dyDescent="0.3">
      <c r="A351" t="s">
        <v>4324</v>
      </c>
      <c r="B351" t="s">
        <v>5240</v>
      </c>
      <c r="C351">
        <v>22.05</v>
      </c>
      <c r="D351">
        <v>4.43</v>
      </c>
      <c r="E351" t="s">
        <v>4717</v>
      </c>
      <c r="F351" t="s">
        <v>4716</v>
      </c>
      <c r="G351" t="s">
        <v>4716</v>
      </c>
      <c r="H351" t="s">
        <v>4774</v>
      </c>
      <c r="I351" t="s">
        <v>4716</v>
      </c>
      <c r="J351" t="s">
        <v>4744</v>
      </c>
      <c r="K351" t="s">
        <v>4769</v>
      </c>
      <c r="L351" t="s">
        <v>5327</v>
      </c>
      <c r="M351">
        <v>1865.98</v>
      </c>
      <c r="N351" t="s">
        <v>4689</v>
      </c>
      <c r="O351" t="s">
        <v>4689</v>
      </c>
      <c r="P351" t="s">
        <v>4692</v>
      </c>
      <c r="Q351">
        <v>2</v>
      </c>
    </row>
    <row r="352" spans="1:17" x14ac:dyDescent="0.3">
      <c r="A352" t="s">
        <v>4314</v>
      </c>
      <c r="B352" t="s">
        <v>5328</v>
      </c>
      <c r="C352">
        <v>28.975000000000001</v>
      </c>
      <c r="D352">
        <v>4.34</v>
      </c>
      <c r="E352" t="s">
        <v>4717</v>
      </c>
      <c r="F352" t="s">
        <v>4716</v>
      </c>
      <c r="G352" t="s">
        <v>4716</v>
      </c>
      <c r="H352" t="s">
        <v>4774</v>
      </c>
      <c r="I352" t="s">
        <v>4716</v>
      </c>
      <c r="J352" t="s">
        <v>4746</v>
      </c>
      <c r="K352" t="s">
        <v>4769</v>
      </c>
      <c r="L352" t="s">
        <v>5329</v>
      </c>
      <c r="M352">
        <v>1906.36</v>
      </c>
      <c r="N352" t="s">
        <v>4689</v>
      </c>
      <c r="O352" t="s">
        <v>4690</v>
      </c>
      <c r="P352" t="s">
        <v>4692</v>
      </c>
      <c r="Q352">
        <v>10</v>
      </c>
    </row>
    <row r="353" spans="1:17" x14ac:dyDescent="0.3">
      <c r="A353" t="s">
        <v>4310</v>
      </c>
      <c r="B353" t="s">
        <v>5330</v>
      </c>
      <c r="C353">
        <v>31.254999999999999</v>
      </c>
      <c r="D353">
        <v>5.49</v>
      </c>
      <c r="E353" t="s">
        <v>4717</v>
      </c>
      <c r="F353" t="s">
        <v>4716</v>
      </c>
      <c r="G353" t="s">
        <v>4716</v>
      </c>
      <c r="H353" t="s">
        <v>4774</v>
      </c>
      <c r="I353" t="s">
        <v>4716</v>
      </c>
      <c r="J353" t="s">
        <v>4745</v>
      </c>
      <c r="K353" t="s">
        <v>4769</v>
      </c>
      <c r="L353" t="s">
        <v>5331</v>
      </c>
      <c r="M353">
        <v>1909.53</v>
      </c>
      <c r="N353" t="s">
        <v>4689</v>
      </c>
      <c r="O353" t="s">
        <v>4689</v>
      </c>
      <c r="P353" t="s">
        <v>4692</v>
      </c>
      <c r="Q353">
        <v>3</v>
      </c>
    </row>
    <row r="354" spans="1:17" x14ac:dyDescent="0.3">
      <c r="A354" t="s">
        <v>4308</v>
      </c>
      <c r="B354" t="s">
        <v>5332</v>
      </c>
      <c r="C354">
        <v>36.86</v>
      </c>
      <c r="D354">
        <v>4.97</v>
      </c>
      <c r="E354" t="s">
        <v>4717</v>
      </c>
      <c r="F354" t="s">
        <v>4716</v>
      </c>
      <c r="G354" t="s">
        <v>4716</v>
      </c>
      <c r="H354" t="s">
        <v>4774</v>
      </c>
      <c r="I354" t="s">
        <v>4716</v>
      </c>
      <c r="J354" t="s">
        <v>4745</v>
      </c>
      <c r="K354" t="s">
        <v>4769</v>
      </c>
      <c r="L354" t="s">
        <v>5333</v>
      </c>
      <c r="M354">
        <v>1917.32</v>
      </c>
      <c r="N354" t="s">
        <v>4689</v>
      </c>
      <c r="O354" t="s">
        <v>4681</v>
      </c>
      <c r="P354" t="s">
        <v>4692</v>
      </c>
      <c r="Q354">
        <v>9</v>
      </c>
    </row>
    <row r="355" spans="1:17" x14ac:dyDescent="0.3">
      <c r="A355" t="s">
        <v>4280</v>
      </c>
      <c r="B355" t="s">
        <v>4973</v>
      </c>
      <c r="C355">
        <v>25.175000000000001</v>
      </c>
      <c r="D355">
        <v>6.29</v>
      </c>
      <c r="E355" t="s">
        <v>4717</v>
      </c>
      <c r="F355" t="s">
        <v>4717</v>
      </c>
      <c r="G355" t="s">
        <v>4716</v>
      </c>
      <c r="H355" t="s">
        <v>4720</v>
      </c>
      <c r="I355" t="s">
        <v>4716</v>
      </c>
      <c r="J355" t="s">
        <v>4746</v>
      </c>
      <c r="K355" t="s">
        <v>4766</v>
      </c>
      <c r="L355" t="s">
        <v>5334</v>
      </c>
      <c r="M355">
        <v>2045.69</v>
      </c>
      <c r="N355" t="s">
        <v>4689</v>
      </c>
      <c r="O355" t="s">
        <v>4689</v>
      </c>
      <c r="P355" t="s">
        <v>4692</v>
      </c>
      <c r="Q355">
        <v>2</v>
      </c>
    </row>
    <row r="356" spans="1:17" x14ac:dyDescent="0.3">
      <c r="A356" t="s">
        <v>4278</v>
      </c>
      <c r="B356" t="s">
        <v>5335</v>
      </c>
      <c r="C356">
        <v>32.11</v>
      </c>
      <c r="D356">
        <v>4.03</v>
      </c>
      <c r="E356" t="s">
        <v>4717</v>
      </c>
      <c r="F356" t="s">
        <v>4717</v>
      </c>
      <c r="G356" t="s">
        <v>4716</v>
      </c>
      <c r="H356" t="s">
        <v>4720</v>
      </c>
      <c r="I356" t="s">
        <v>4716</v>
      </c>
      <c r="J356" t="s">
        <v>4745</v>
      </c>
      <c r="K356" t="s">
        <v>4769</v>
      </c>
      <c r="L356" t="s">
        <v>5336</v>
      </c>
      <c r="M356">
        <v>2055.3200000000002</v>
      </c>
      <c r="N356" t="s">
        <v>4689</v>
      </c>
      <c r="O356" t="s">
        <v>4689</v>
      </c>
      <c r="P356" t="s">
        <v>4692</v>
      </c>
      <c r="Q356">
        <v>26</v>
      </c>
    </row>
    <row r="357" spans="1:17" x14ac:dyDescent="0.3">
      <c r="A357" t="s">
        <v>4186</v>
      </c>
      <c r="B357" t="s">
        <v>4898</v>
      </c>
      <c r="C357">
        <v>23.655000000000001</v>
      </c>
      <c r="D357">
        <v>5.92</v>
      </c>
      <c r="E357" t="s">
        <v>4716</v>
      </c>
      <c r="F357" t="s">
        <v>4716</v>
      </c>
      <c r="G357" t="s">
        <v>4716</v>
      </c>
      <c r="H357" t="s">
        <v>4718</v>
      </c>
      <c r="I357" t="s">
        <v>4716</v>
      </c>
      <c r="J357" t="s">
        <v>4744</v>
      </c>
      <c r="K357" t="s">
        <v>4766</v>
      </c>
      <c r="L357" t="s">
        <v>5337</v>
      </c>
      <c r="M357">
        <v>2352.9699999999998</v>
      </c>
      <c r="N357" t="s">
        <v>4689</v>
      </c>
      <c r="O357" t="s">
        <v>4689</v>
      </c>
      <c r="P357" t="s">
        <v>4692</v>
      </c>
      <c r="Q357">
        <v>21</v>
      </c>
    </row>
    <row r="358" spans="1:17" x14ac:dyDescent="0.3">
      <c r="A358" t="s">
        <v>4146</v>
      </c>
      <c r="B358" t="s">
        <v>5338</v>
      </c>
      <c r="C358">
        <v>27.55</v>
      </c>
      <c r="D358">
        <v>4.5599999999999996</v>
      </c>
      <c r="E358" t="s">
        <v>4717</v>
      </c>
      <c r="F358" t="s">
        <v>4716</v>
      </c>
      <c r="G358" t="s">
        <v>4719</v>
      </c>
      <c r="H358" t="s">
        <v>4718</v>
      </c>
      <c r="I358" t="s">
        <v>4716</v>
      </c>
      <c r="J358" t="s">
        <v>4746</v>
      </c>
      <c r="K358" t="s">
        <v>4769</v>
      </c>
      <c r="L358" t="s">
        <v>5339</v>
      </c>
      <c r="M358">
        <v>2523.17</v>
      </c>
      <c r="N358" t="s">
        <v>4689</v>
      </c>
      <c r="O358" t="s">
        <v>4690</v>
      </c>
      <c r="P358" t="s">
        <v>4692</v>
      </c>
      <c r="Q358">
        <v>2</v>
      </c>
    </row>
    <row r="359" spans="1:17" x14ac:dyDescent="0.3">
      <c r="A359" t="s">
        <v>4142</v>
      </c>
      <c r="B359" t="s">
        <v>5340</v>
      </c>
      <c r="C359">
        <v>35.625</v>
      </c>
      <c r="D359">
        <v>4.68</v>
      </c>
      <c r="E359" t="s">
        <v>4717</v>
      </c>
      <c r="F359" t="s">
        <v>4716</v>
      </c>
      <c r="G359" t="s">
        <v>4719</v>
      </c>
      <c r="H359" t="s">
        <v>4718</v>
      </c>
      <c r="I359" t="s">
        <v>4716</v>
      </c>
      <c r="J359" t="s">
        <v>4745</v>
      </c>
      <c r="K359" t="s">
        <v>4769</v>
      </c>
      <c r="L359" t="s">
        <v>5341</v>
      </c>
      <c r="M359">
        <v>2534.39</v>
      </c>
      <c r="N359" t="s">
        <v>4689</v>
      </c>
      <c r="O359" t="s">
        <v>4689</v>
      </c>
      <c r="P359" t="s">
        <v>4692</v>
      </c>
      <c r="Q359">
        <v>28</v>
      </c>
    </row>
    <row r="360" spans="1:17" x14ac:dyDescent="0.3">
      <c r="A360" t="s">
        <v>4120</v>
      </c>
      <c r="B360" t="s">
        <v>5342</v>
      </c>
      <c r="C360">
        <v>17.670000000000002</v>
      </c>
      <c r="D360">
        <v>5.53</v>
      </c>
      <c r="E360" t="s">
        <v>4717</v>
      </c>
      <c r="F360" t="s">
        <v>4716</v>
      </c>
      <c r="G360" t="s">
        <v>4716</v>
      </c>
      <c r="H360" t="s">
        <v>4774</v>
      </c>
      <c r="I360" t="s">
        <v>4716</v>
      </c>
      <c r="J360" t="s">
        <v>4747</v>
      </c>
      <c r="K360" t="s">
        <v>4769</v>
      </c>
      <c r="L360" t="s">
        <v>5343</v>
      </c>
      <c r="M360">
        <v>2680.95</v>
      </c>
      <c r="N360" t="s">
        <v>4689</v>
      </c>
      <c r="O360" t="s">
        <v>4681</v>
      </c>
      <c r="P360" t="s">
        <v>4692</v>
      </c>
      <c r="Q360">
        <v>5</v>
      </c>
    </row>
    <row r="361" spans="1:17" x14ac:dyDescent="0.3">
      <c r="A361" t="s">
        <v>4028</v>
      </c>
      <c r="B361" t="s">
        <v>5344</v>
      </c>
      <c r="C361">
        <v>30.875</v>
      </c>
      <c r="D361">
        <v>5.54</v>
      </c>
      <c r="E361" t="s">
        <v>4716</v>
      </c>
      <c r="F361" t="s">
        <v>4716</v>
      </c>
      <c r="G361" t="s">
        <v>4716</v>
      </c>
      <c r="H361" t="s">
        <v>4774</v>
      </c>
      <c r="I361" t="s">
        <v>4716</v>
      </c>
      <c r="J361" t="s">
        <v>4745</v>
      </c>
      <c r="K361" t="s">
        <v>4769</v>
      </c>
      <c r="L361" t="s">
        <v>5345</v>
      </c>
      <c r="M361">
        <v>3062.51</v>
      </c>
      <c r="N361" t="s">
        <v>4689</v>
      </c>
      <c r="O361" t="s">
        <v>4690</v>
      </c>
      <c r="P361" t="s">
        <v>4692</v>
      </c>
      <c r="Q361">
        <v>26</v>
      </c>
    </row>
    <row r="362" spans="1:17" x14ac:dyDescent="0.3">
      <c r="A362" t="s">
        <v>3060</v>
      </c>
      <c r="B362" t="s">
        <v>4892</v>
      </c>
      <c r="C362">
        <v>15.1</v>
      </c>
      <c r="D362">
        <v>8.41</v>
      </c>
      <c r="E362" t="s">
        <v>4716</v>
      </c>
      <c r="F362" t="s">
        <v>4716</v>
      </c>
      <c r="G362" t="s">
        <v>4716</v>
      </c>
      <c r="H362" t="s">
        <v>4774</v>
      </c>
      <c r="I362" t="s">
        <v>4716</v>
      </c>
      <c r="J362" t="s">
        <v>4747</v>
      </c>
      <c r="K362" t="s">
        <v>4775</v>
      </c>
      <c r="L362" t="s">
        <v>5346</v>
      </c>
      <c r="M362">
        <v>6700.56</v>
      </c>
      <c r="N362" t="s">
        <v>4689</v>
      </c>
      <c r="O362" t="s">
        <v>4690</v>
      </c>
      <c r="P362" t="s">
        <v>4692</v>
      </c>
      <c r="Q362">
        <v>13</v>
      </c>
    </row>
    <row r="363" spans="1:17" x14ac:dyDescent="0.3">
      <c r="A363" t="s">
        <v>3050</v>
      </c>
      <c r="B363" t="s">
        <v>5347</v>
      </c>
      <c r="C363">
        <v>15.6</v>
      </c>
      <c r="D363">
        <v>8.6</v>
      </c>
      <c r="E363" t="s">
        <v>4716</v>
      </c>
      <c r="F363" t="s">
        <v>4716</v>
      </c>
      <c r="G363" t="s">
        <v>4716</v>
      </c>
      <c r="H363" t="s">
        <v>4774</v>
      </c>
      <c r="I363" t="s">
        <v>4716</v>
      </c>
      <c r="J363" t="s">
        <v>4747</v>
      </c>
      <c r="K363" t="s">
        <v>4775</v>
      </c>
      <c r="L363" t="s">
        <v>5348</v>
      </c>
      <c r="M363">
        <v>6738.84</v>
      </c>
      <c r="N363" t="s">
        <v>4689</v>
      </c>
      <c r="O363" t="s">
        <v>4690</v>
      </c>
      <c r="P363" t="s">
        <v>4692</v>
      </c>
      <c r="Q363">
        <v>18</v>
      </c>
    </row>
    <row r="364" spans="1:17" x14ac:dyDescent="0.3">
      <c r="A364" t="s">
        <v>2918</v>
      </c>
      <c r="B364" t="s">
        <v>5349</v>
      </c>
      <c r="C364">
        <v>21.375</v>
      </c>
      <c r="D364">
        <v>4.32</v>
      </c>
      <c r="E364" t="s">
        <v>4716</v>
      </c>
      <c r="F364" t="s">
        <v>4716</v>
      </c>
      <c r="G364" t="s">
        <v>4716</v>
      </c>
      <c r="H364" t="s">
        <v>4774</v>
      </c>
      <c r="I364" t="s">
        <v>4716</v>
      </c>
      <c r="J364" t="s">
        <v>4744</v>
      </c>
      <c r="K364" t="s">
        <v>4769</v>
      </c>
      <c r="L364" t="s">
        <v>5350</v>
      </c>
      <c r="M364">
        <v>7222.79</v>
      </c>
      <c r="N364" t="s">
        <v>4689</v>
      </c>
      <c r="O364" t="s">
        <v>4689</v>
      </c>
      <c r="P364" t="s">
        <v>4692</v>
      </c>
      <c r="Q364">
        <v>15</v>
      </c>
    </row>
    <row r="365" spans="1:17" x14ac:dyDescent="0.3">
      <c r="A365" t="s">
        <v>2898</v>
      </c>
      <c r="B365" t="s">
        <v>5351</v>
      </c>
      <c r="C365">
        <v>15.36</v>
      </c>
      <c r="D365">
        <v>5.49</v>
      </c>
      <c r="E365" t="s">
        <v>4717</v>
      </c>
      <c r="F365" t="s">
        <v>4716</v>
      </c>
      <c r="G365" t="s">
        <v>4716</v>
      </c>
      <c r="H365" t="s">
        <v>4720</v>
      </c>
      <c r="I365" t="s">
        <v>4716</v>
      </c>
      <c r="J365" t="s">
        <v>4747</v>
      </c>
      <c r="K365" t="s">
        <v>4769</v>
      </c>
      <c r="L365" t="s">
        <v>5352</v>
      </c>
      <c r="M365">
        <v>7302.46</v>
      </c>
      <c r="N365" t="s">
        <v>4689</v>
      </c>
      <c r="O365" t="s">
        <v>4690</v>
      </c>
      <c r="P365" t="s">
        <v>4692</v>
      </c>
      <c r="Q365">
        <v>26</v>
      </c>
    </row>
    <row r="366" spans="1:17" x14ac:dyDescent="0.3">
      <c r="A366" t="s">
        <v>2890</v>
      </c>
      <c r="B366" t="s">
        <v>5353</v>
      </c>
      <c r="C366">
        <v>15.05</v>
      </c>
      <c r="D366">
        <v>8.1199999999999992</v>
      </c>
      <c r="E366" t="s">
        <v>4716</v>
      </c>
      <c r="F366" t="s">
        <v>4716</v>
      </c>
      <c r="G366" t="s">
        <v>4716</v>
      </c>
      <c r="H366" t="s">
        <v>4774</v>
      </c>
      <c r="I366" t="s">
        <v>4716</v>
      </c>
      <c r="J366" t="s">
        <v>4747</v>
      </c>
      <c r="K366" t="s">
        <v>4775</v>
      </c>
      <c r="L366" t="s">
        <v>5354</v>
      </c>
      <c r="M366">
        <v>7322.86</v>
      </c>
      <c r="N366" t="s">
        <v>4689</v>
      </c>
      <c r="O366" t="s">
        <v>4689</v>
      </c>
      <c r="P366" t="s">
        <v>4692</v>
      </c>
      <c r="Q366">
        <v>11</v>
      </c>
    </row>
    <row r="367" spans="1:17" x14ac:dyDescent="0.3">
      <c r="A367" t="s">
        <v>2828</v>
      </c>
      <c r="B367" t="s">
        <v>4823</v>
      </c>
      <c r="C367">
        <v>19.855</v>
      </c>
      <c r="D367">
        <v>5.71</v>
      </c>
      <c r="E367" t="s">
        <v>4717</v>
      </c>
      <c r="F367" t="s">
        <v>4716</v>
      </c>
      <c r="G367" t="s">
        <v>4716</v>
      </c>
      <c r="H367" t="s">
        <v>4774</v>
      </c>
      <c r="I367" t="s">
        <v>4716</v>
      </c>
      <c r="J367" t="s">
        <v>4744</v>
      </c>
      <c r="K367" t="s">
        <v>4766</v>
      </c>
      <c r="L367" t="s">
        <v>5355</v>
      </c>
      <c r="M367">
        <v>7526.71</v>
      </c>
      <c r="N367" t="s">
        <v>4689</v>
      </c>
      <c r="O367" t="s">
        <v>4690</v>
      </c>
      <c r="P367" t="s">
        <v>4692</v>
      </c>
      <c r="Q367">
        <v>10</v>
      </c>
    </row>
    <row r="368" spans="1:17" x14ac:dyDescent="0.3">
      <c r="A368" t="s">
        <v>2814</v>
      </c>
      <c r="B368" t="s">
        <v>4876</v>
      </c>
      <c r="C368">
        <v>17.78</v>
      </c>
      <c r="D368">
        <v>8.19</v>
      </c>
      <c r="E368" t="s">
        <v>4716</v>
      </c>
      <c r="F368" t="s">
        <v>4716</v>
      </c>
      <c r="G368" t="s">
        <v>4716</v>
      </c>
      <c r="H368" t="s">
        <v>4774</v>
      </c>
      <c r="I368" t="s">
        <v>4716</v>
      </c>
      <c r="J368" t="s">
        <v>4747</v>
      </c>
      <c r="K368" t="s">
        <v>4775</v>
      </c>
      <c r="L368" t="s">
        <v>5356</v>
      </c>
      <c r="M368">
        <v>7609.6</v>
      </c>
      <c r="N368" t="s">
        <v>4689</v>
      </c>
      <c r="O368" t="s">
        <v>4681</v>
      </c>
      <c r="P368" t="s">
        <v>4692</v>
      </c>
      <c r="Q368">
        <v>3</v>
      </c>
    </row>
    <row r="369" spans="1:17" x14ac:dyDescent="0.3">
      <c r="A369" t="s">
        <v>2788</v>
      </c>
      <c r="B369" t="s">
        <v>5357</v>
      </c>
      <c r="C369">
        <v>15.65</v>
      </c>
      <c r="D369">
        <v>7.85</v>
      </c>
      <c r="E369" t="s">
        <v>4716</v>
      </c>
      <c r="F369" t="s">
        <v>4716</v>
      </c>
      <c r="G369" t="s">
        <v>4716</v>
      </c>
      <c r="H369" t="s">
        <v>4774</v>
      </c>
      <c r="I369" t="s">
        <v>4716</v>
      </c>
      <c r="J369" t="s">
        <v>4747</v>
      </c>
      <c r="K369" t="s">
        <v>4775</v>
      </c>
      <c r="L369" t="s">
        <v>5358</v>
      </c>
      <c r="M369">
        <v>7657.69</v>
      </c>
      <c r="N369" t="s">
        <v>4689</v>
      </c>
      <c r="O369" t="s">
        <v>4689</v>
      </c>
      <c r="P369" t="s">
        <v>4692</v>
      </c>
      <c r="Q369">
        <v>27</v>
      </c>
    </row>
    <row r="370" spans="1:17" x14ac:dyDescent="0.3">
      <c r="A370" t="s">
        <v>2730</v>
      </c>
      <c r="B370" t="s">
        <v>5061</v>
      </c>
      <c r="C370">
        <v>17.28</v>
      </c>
      <c r="D370">
        <v>6.22</v>
      </c>
      <c r="E370" t="s">
        <v>4717</v>
      </c>
      <c r="F370" t="s">
        <v>4716</v>
      </c>
      <c r="G370" t="s">
        <v>4716</v>
      </c>
      <c r="H370" t="s">
        <v>4720</v>
      </c>
      <c r="I370" t="s">
        <v>4716</v>
      </c>
      <c r="J370" t="s">
        <v>4747</v>
      </c>
      <c r="K370" t="s">
        <v>4766</v>
      </c>
      <c r="L370" t="s">
        <v>5359</v>
      </c>
      <c r="M370">
        <v>7953.72</v>
      </c>
      <c r="N370" t="s">
        <v>4689</v>
      </c>
      <c r="O370" t="s">
        <v>4689</v>
      </c>
      <c r="P370" t="s">
        <v>4692</v>
      </c>
      <c r="Q370">
        <v>9</v>
      </c>
    </row>
    <row r="371" spans="1:17" x14ac:dyDescent="0.3">
      <c r="A371" t="s">
        <v>2678</v>
      </c>
      <c r="B371" t="s">
        <v>5360</v>
      </c>
      <c r="C371">
        <v>18.829999999999998</v>
      </c>
      <c r="D371">
        <v>10.08</v>
      </c>
      <c r="E371" t="s">
        <v>4717</v>
      </c>
      <c r="F371" t="s">
        <v>4716</v>
      </c>
      <c r="G371" t="s">
        <v>4716</v>
      </c>
      <c r="H371" t="s">
        <v>4774</v>
      </c>
      <c r="I371" t="s">
        <v>4716</v>
      </c>
      <c r="J371" t="s">
        <v>4744</v>
      </c>
      <c r="K371" t="s">
        <v>4775</v>
      </c>
      <c r="L371" t="s">
        <v>5361</v>
      </c>
      <c r="M371">
        <v>8091.3</v>
      </c>
      <c r="N371" t="s">
        <v>4689</v>
      </c>
      <c r="O371" t="s">
        <v>4690</v>
      </c>
      <c r="P371" t="s">
        <v>4692</v>
      </c>
      <c r="Q371">
        <v>10</v>
      </c>
    </row>
    <row r="372" spans="1:17" x14ac:dyDescent="0.3">
      <c r="A372" t="s">
        <v>2616</v>
      </c>
      <c r="B372" t="s">
        <v>5362</v>
      </c>
      <c r="C372">
        <v>16.579999999999998</v>
      </c>
      <c r="D372">
        <v>6.98</v>
      </c>
      <c r="E372" t="s">
        <v>4717</v>
      </c>
      <c r="F372" t="s">
        <v>4716</v>
      </c>
      <c r="G372" t="s">
        <v>4719</v>
      </c>
      <c r="H372" t="s">
        <v>4718</v>
      </c>
      <c r="I372" t="s">
        <v>4716</v>
      </c>
      <c r="J372" t="s">
        <v>4747</v>
      </c>
      <c r="K372" t="s">
        <v>4775</v>
      </c>
      <c r="L372" t="s">
        <v>5363</v>
      </c>
      <c r="M372">
        <v>8355.5400000000009</v>
      </c>
      <c r="N372" t="s">
        <v>4689</v>
      </c>
      <c r="O372" t="s">
        <v>4689</v>
      </c>
      <c r="P372" t="s">
        <v>4692</v>
      </c>
      <c r="Q372">
        <v>21</v>
      </c>
    </row>
    <row r="373" spans="1:17" x14ac:dyDescent="0.3">
      <c r="A373" t="s">
        <v>2540</v>
      </c>
      <c r="B373" t="s">
        <v>5364</v>
      </c>
      <c r="C373">
        <v>18.62</v>
      </c>
      <c r="D373">
        <v>10.24</v>
      </c>
      <c r="E373" t="s">
        <v>4716</v>
      </c>
      <c r="F373" t="s">
        <v>4716</v>
      </c>
      <c r="G373" t="s">
        <v>4716</v>
      </c>
      <c r="H373" t="s">
        <v>4774</v>
      </c>
      <c r="I373" t="s">
        <v>4716</v>
      </c>
      <c r="J373" t="s">
        <v>4744</v>
      </c>
      <c r="K373" t="s">
        <v>4775</v>
      </c>
      <c r="L373" t="s">
        <v>5365</v>
      </c>
      <c r="M373">
        <v>8665.09</v>
      </c>
      <c r="N373" t="s">
        <v>4689</v>
      </c>
      <c r="O373" t="s">
        <v>4681</v>
      </c>
      <c r="P373" t="s">
        <v>4692</v>
      </c>
      <c r="Q373">
        <v>21</v>
      </c>
    </row>
    <row r="374" spans="1:17" x14ac:dyDescent="0.3">
      <c r="A374" t="s">
        <v>2504</v>
      </c>
      <c r="B374" t="s">
        <v>5366</v>
      </c>
      <c r="C374">
        <v>26.41</v>
      </c>
      <c r="D374">
        <v>4.08</v>
      </c>
      <c r="E374" t="s">
        <v>4716</v>
      </c>
      <c r="F374" t="s">
        <v>4716</v>
      </c>
      <c r="G374" t="s">
        <v>4716</v>
      </c>
      <c r="H374" t="s">
        <v>4720</v>
      </c>
      <c r="I374" t="s">
        <v>4716</v>
      </c>
      <c r="J374" t="s">
        <v>4746</v>
      </c>
      <c r="K374" t="s">
        <v>4769</v>
      </c>
      <c r="L374" t="s">
        <v>5367</v>
      </c>
      <c r="M374">
        <v>8827.2099999999991</v>
      </c>
      <c r="N374" t="s">
        <v>4689</v>
      </c>
      <c r="O374" t="s">
        <v>4690</v>
      </c>
      <c r="P374" t="s">
        <v>4692</v>
      </c>
      <c r="Q374">
        <v>14</v>
      </c>
    </row>
    <row r="375" spans="1:17" x14ac:dyDescent="0.3">
      <c r="A375" t="s">
        <v>2502</v>
      </c>
      <c r="B375" t="s">
        <v>5368</v>
      </c>
      <c r="C375">
        <v>32.204999999999998</v>
      </c>
      <c r="D375">
        <v>6.14</v>
      </c>
      <c r="E375" t="s">
        <v>4716</v>
      </c>
      <c r="F375" t="s">
        <v>4716</v>
      </c>
      <c r="G375" t="s">
        <v>4716</v>
      </c>
      <c r="H375" t="s">
        <v>4720</v>
      </c>
      <c r="I375" t="s">
        <v>4716</v>
      </c>
      <c r="J375" t="s">
        <v>4745</v>
      </c>
      <c r="K375" t="s">
        <v>4766</v>
      </c>
      <c r="L375" t="s">
        <v>5369</v>
      </c>
      <c r="M375">
        <v>8835.26</v>
      </c>
      <c r="N375" t="s">
        <v>4689</v>
      </c>
      <c r="O375" t="s">
        <v>4681</v>
      </c>
      <c r="P375" t="s">
        <v>4692</v>
      </c>
      <c r="Q375">
        <v>22</v>
      </c>
    </row>
    <row r="376" spans="1:17" x14ac:dyDescent="0.3">
      <c r="A376" t="s">
        <v>2448</v>
      </c>
      <c r="B376" t="s">
        <v>5370</v>
      </c>
      <c r="C376">
        <v>31.635000000000002</v>
      </c>
      <c r="D376">
        <v>11.11</v>
      </c>
      <c r="E376" t="s">
        <v>4716</v>
      </c>
      <c r="F376" t="s">
        <v>4716</v>
      </c>
      <c r="G376" t="s">
        <v>4716</v>
      </c>
      <c r="H376" t="s">
        <v>4774</v>
      </c>
      <c r="I376" t="s">
        <v>4716</v>
      </c>
      <c r="J376" t="s">
        <v>4745</v>
      </c>
      <c r="K376" t="s">
        <v>4775</v>
      </c>
      <c r="L376" t="s">
        <v>5371</v>
      </c>
      <c r="M376">
        <v>9174.14</v>
      </c>
      <c r="N376" t="s">
        <v>4689</v>
      </c>
      <c r="O376" t="s">
        <v>4690</v>
      </c>
      <c r="P376" t="s">
        <v>4692</v>
      </c>
      <c r="Q376">
        <v>29</v>
      </c>
    </row>
    <row r="377" spans="1:17" x14ac:dyDescent="0.3">
      <c r="A377" t="s">
        <v>2308</v>
      </c>
      <c r="B377" t="s">
        <v>5372</v>
      </c>
      <c r="C377">
        <v>21.86</v>
      </c>
      <c r="D377">
        <v>10.95</v>
      </c>
      <c r="E377" t="s">
        <v>4716</v>
      </c>
      <c r="F377" t="s">
        <v>4716</v>
      </c>
      <c r="G377" t="s">
        <v>4716</v>
      </c>
      <c r="H377" t="s">
        <v>4774</v>
      </c>
      <c r="I377" t="s">
        <v>4716</v>
      </c>
      <c r="J377" t="s">
        <v>4744</v>
      </c>
      <c r="K377" t="s">
        <v>4775</v>
      </c>
      <c r="L377" t="s">
        <v>5373</v>
      </c>
      <c r="M377">
        <v>9764.08</v>
      </c>
      <c r="N377" t="s">
        <v>4689</v>
      </c>
      <c r="O377" t="s">
        <v>4690</v>
      </c>
      <c r="P377" t="s">
        <v>4692</v>
      </c>
      <c r="Q377">
        <v>5</v>
      </c>
    </row>
    <row r="378" spans="1:17" x14ac:dyDescent="0.3">
      <c r="A378" t="s">
        <v>2286</v>
      </c>
      <c r="B378" t="s">
        <v>5374</v>
      </c>
      <c r="C378">
        <v>24.32</v>
      </c>
      <c r="D378">
        <v>6.15</v>
      </c>
      <c r="E378" t="s">
        <v>4717</v>
      </c>
      <c r="F378" t="s">
        <v>4716</v>
      </c>
      <c r="G378" t="s">
        <v>4719</v>
      </c>
      <c r="H378" t="s">
        <v>4718</v>
      </c>
      <c r="I378" t="s">
        <v>4716</v>
      </c>
      <c r="J378" t="s">
        <v>4744</v>
      </c>
      <c r="K378" t="s">
        <v>4766</v>
      </c>
      <c r="L378" t="s">
        <v>5375</v>
      </c>
      <c r="M378">
        <v>9863.4699999999993</v>
      </c>
      <c r="N378" t="s">
        <v>4689</v>
      </c>
      <c r="O378" t="s">
        <v>4689</v>
      </c>
      <c r="P378" t="s">
        <v>4692</v>
      </c>
      <c r="Q378">
        <v>20</v>
      </c>
    </row>
    <row r="379" spans="1:17" x14ac:dyDescent="0.3">
      <c r="A379" t="s">
        <v>2282</v>
      </c>
      <c r="B379" t="s">
        <v>5376</v>
      </c>
      <c r="C379">
        <v>28.88</v>
      </c>
      <c r="D379">
        <v>4.8600000000000003</v>
      </c>
      <c r="E379" t="s">
        <v>4717</v>
      </c>
      <c r="F379" t="s">
        <v>4716</v>
      </c>
      <c r="G379" t="s">
        <v>4719</v>
      </c>
      <c r="H379" t="s">
        <v>4718</v>
      </c>
      <c r="I379" t="s">
        <v>4716</v>
      </c>
      <c r="J379" t="s">
        <v>4746</v>
      </c>
      <c r="K379" t="s">
        <v>4769</v>
      </c>
      <c r="L379" t="s">
        <v>5377</v>
      </c>
      <c r="M379">
        <v>9869.81</v>
      </c>
      <c r="N379" t="s">
        <v>4689</v>
      </c>
      <c r="O379" t="s">
        <v>4689</v>
      </c>
      <c r="P379" t="s">
        <v>4692</v>
      </c>
      <c r="Q379">
        <v>13</v>
      </c>
    </row>
    <row r="380" spans="1:17" x14ac:dyDescent="0.3">
      <c r="A380" t="s">
        <v>2228</v>
      </c>
      <c r="B380" t="s">
        <v>5378</v>
      </c>
      <c r="C380">
        <v>47.2</v>
      </c>
      <c r="D380">
        <v>6.29</v>
      </c>
      <c r="E380" t="s">
        <v>4717</v>
      </c>
      <c r="F380" t="s">
        <v>4716</v>
      </c>
      <c r="G380" t="s">
        <v>4719</v>
      </c>
      <c r="H380" t="s">
        <v>4718</v>
      </c>
      <c r="I380" t="s">
        <v>4716</v>
      </c>
      <c r="J380" t="s">
        <v>4745</v>
      </c>
      <c r="K380" t="s">
        <v>4766</v>
      </c>
      <c r="L380" t="s">
        <v>5379</v>
      </c>
      <c r="M380">
        <v>10139.84</v>
      </c>
      <c r="N380" t="s">
        <v>4689</v>
      </c>
      <c r="O380" t="s">
        <v>4681</v>
      </c>
      <c r="P380" t="s">
        <v>4692</v>
      </c>
      <c r="Q380">
        <v>5</v>
      </c>
    </row>
    <row r="381" spans="1:17" x14ac:dyDescent="0.3">
      <c r="A381" t="s">
        <v>2210</v>
      </c>
      <c r="B381" t="s">
        <v>5380</v>
      </c>
      <c r="C381">
        <v>30.21</v>
      </c>
      <c r="D381">
        <v>7.83</v>
      </c>
      <c r="E381" t="s">
        <v>4716</v>
      </c>
      <c r="F381" t="s">
        <v>4716</v>
      </c>
      <c r="G381" t="s">
        <v>4716</v>
      </c>
      <c r="H381" t="s">
        <v>4774</v>
      </c>
      <c r="I381" t="s">
        <v>4716</v>
      </c>
      <c r="J381" t="s">
        <v>4745</v>
      </c>
      <c r="K381" t="s">
        <v>4775</v>
      </c>
      <c r="L381" t="s">
        <v>5381</v>
      </c>
      <c r="M381">
        <v>10231.5</v>
      </c>
      <c r="N381" t="s">
        <v>4689</v>
      </c>
      <c r="O381" t="s">
        <v>4690</v>
      </c>
      <c r="P381" t="s">
        <v>4692</v>
      </c>
      <c r="Q381">
        <v>23</v>
      </c>
    </row>
    <row r="382" spans="1:17" x14ac:dyDescent="0.3">
      <c r="A382" t="s">
        <v>2196</v>
      </c>
      <c r="B382" t="s">
        <v>5038</v>
      </c>
      <c r="C382">
        <v>21.2</v>
      </c>
      <c r="D382">
        <v>10.72</v>
      </c>
      <c r="E382" t="s">
        <v>4716</v>
      </c>
      <c r="F382" t="s">
        <v>4716</v>
      </c>
      <c r="G382" t="s">
        <v>4716</v>
      </c>
      <c r="H382" t="s">
        <v>4774</v>
      </c>
      <c r="I382" t="s">
        <v>4716</v>
      </c>
      <c r="J382" t="s">
        <v>4744</v>
      </c>
      <c r="K382" t="s">
        <v>4775</v>
      </c>
      <c r="L382" t="s">
        <v>5382</v>
      </c>
      <c r="M382">
        <v>10310.780000000001</v>
      </c>
      <c r="N382" t="s">
        <v>4689</v>
      </c>
      <c r="O382" t="s">
        <v>4689</v>
      </c>
      <c r="P382" t="s">
        <v>4692</v>
      </c>
      <c r="Q382">
        <v>12</v>
      </c>
    </row>
    <row r="383" spans="1:17" x14ac:dyDescent="0.3">
      <c r="A383" t="s">
        <v>2182</v>
      </c>
      <c r="B383" t="s">
        <v>5383</v>
      </c>
      <c r="C383">
        <v>30.41</v>
      </c>
      <c r="D383">
        <v>7.72</v>
      </c>
      <c r="E383" t="s">
        <v>4716</v>
      </c>
      <c r="F383" t="s">
        <v>4716</v>
      </c>
      <c r="G383" t="s">
        <v>4716</v>
      </c>
      <c r="H383" t="s">
        <v>4774</v>
      </c>
      <c r="I383" t="s">
        <v>4716</v>
      </c>
      <c r="J383" t="s">
        <v>4745</v>
      </c>
      <c r="K383" t="s">
        <v>4775</v>
      </c>
      <c r="L383" t="s">
        <v>5384</v>
      </c>
      <c r="M383">
        <v>10352.48</v>
      </c>
      <c r="N383" t="s">
        <v>4689</v>
      </c>
      <c r="O383" t="s">
        <v>4690</v>
      </c>
      <c r="P383" t="s">
        <v>4692</v>
      </c>
      <c r="Q383">
        <v>29</v>
      </c>
    </row>
    <row r="384" spans="1:17" x14ac:dyDescent="0.3">
      <c r="A384" t="s">
        <v>2180</v>
      </c>
      <c r="B384" t="s">
        <v>4953</v>
      </c>
      <c r="C384">
        <v>26.6</v>
      </c>
      <c r="D384">
        <v>5.27</v>
      </c>
      <c r="E384" t="s">
        <v>4717</v>
      </c>
      <c r="F384" t="s">
        <v>4716</v>
      </c>
      <c r="G384" t="s">
        <v>4719</v>
      </c>
      <c r="H384" t="s">
        <v>4718</v>
      </c>
      <c r="I384" t="s">
        <v>4716</v>
      </c>
      <c r="J384" t="s">
        <v>4746</v>
      </c>
      <c r="K384" t="s">
        <v>4769</v>
      </c>
      <c r="L384" t="s">
        <v>5385</v>
      </c>
      <c r="M384">
        <v>10355.64</v>
      </c>
      <c r="N384" t="s">
        <v>4689</v>
      </c>
      <c r="O384" t="s">
        <v>4690</v>
      </c>
      <c r="P384" t="s">
        <v>4692</v>
      </c>
      <c r="Q384">
        <v>17</v>
      </c>
    </row>
    <row r="385" spans="1:17" x14ac:dyDescent="0.3">
      <c r="A385" t="s">
        <v>2154</v>
      </c>
      <c r="B385" t="s">
        <v>5386</v>
      </c>
      <c r="C385">
        <v>23.14</v>
      </c>
      <c r="D385">
        <v>4.1500000000000004</v>
      </c>
      <c r="E385" t="s">
        <v>4717</v>
      </c>
      <c r="F385" t="s">
        <v>4716</v>
      </c>
      <c r="G385" t="s">
        <v>4716</v>
      </c>
      <c r="H385" t="s">
        <v>4718</v>
      </c>
      <c r="I385" t="s">
        <v>4716</v>
      </c>
      <c r="J385" t="s">
        <v>4744</v>
      </c>
      <c r="K385" t="s">
        <v>4769</v>
      </c>
      <c r="L385" t="s">
        <v>5387</v>
      </c>
      <c r="M385">
        <v>10455.1</v>
      </c>
      <c r="N385" t="s">
        <v>4689</v>
      </c>
      <c r="O385" t="s">
        <v>4690</v>
      </c>
      <c r="P385" t="s">
        <v>4692</v>
      </c>
      <c r="Q385">
        <v>14</v>
      </c>
    </row>
    <row r="386" spans="1:17" x14ac:dyDescent="0.3">
      <c r="A386" t="s">
        <v>2126</v>
      </c>
      <c r="B386" t="s">
        <v>5388</v>
      </c>
      <c r="C386">
        <v>27.645</v>
      </c>
      <c r="D386">
        <v>8.8699999999999992</v>
      </c>
      <c r="E386" t="s">
        <v>4717</v>
      </c>
      <c r="F386" t="s">
        <v>4716</v>
      </c>
      <c r="G386" t="s">
        <v>4716</v>
      </c>
      <c r="H386" t="s">
        <v>4774</v>
      </c>
      <c r="I386" t="s">
        <v>4716</v>
      </c>
      <c r="J386" t="s">
        <v>4746</v>
      </c>
      <c r="K386" t="s">
        <v>4775</v>
      </c>
      <c r="L386" t="s">
        <v>5389</v>
      </c>
      <c r="M386">
        <v>10594.5</v>
      </c>
      <c r="N386" t="s">
        <v>4689</v>
      </c>
      <c r="O386" t="s">
        <v>4690</v>
      </c>
      <c r="P386" t="s">
        <v>4692</v>
      </c>
      <c r="Q386">
        <v>29</v>
      </c>
    </row>
    <row r="387" spans="1:17" x14ac:dyDescent="0.3">
      <c r="A387" t="s">
        <v>2120</v>
      </c>
      <c r="B387" t="s">
        <v>5390</v>
      </c>
      <c r="C387">
        <v>32.774999999999999</v>
      </c>
      <c r="D387">
        <v>11.76</v>
      </c>
      <c r="E387" t="s">
        <v>4717</v>
      </c>
      <c r="F387" t="s">
        <v>4716</v>
      </c>
      <c r="G387" t="s">
        <v>4716</v>
      </c>
      <c r="H387" t="s">
        <v>4774</v>
      </c>
      <c r="I387" t="s">
        <v>4716</v>
      </c>
      <c r="J387" t="s">
        <v>4745</v>
      </c>
      <c r="K387" t="s">
        <v>4775</v>
      </c>
      <c r="L387" t="s">
        <v>5391</v>
      </c>
      <c r="M387">
        <v>10601.63</v>
      </c>
      <c r="N387" t="s">
        <v>4689</v>
      </c>
      <c r="O387" t="s">
        <v>4681</v>
      </c>
      <c r="P387" t="s">
        <v>4692</v>
      </c>
      <c r="Q387">
        <v>23</v>
      </c>
    </row>
    <row r="388" spans="1:17" x14ac:dyDescent="0.3">
      <c r="A388" t="s">
        <v>2116</v>
      </c>
      <c r="B388" t="s">
        <v>5392</v>
      </c>
      <c r="C388">
        <v>24.35</v>
      </c>
      <c r="D388">
        <v>9.08</v>
      </c>
      <c r="E388" t="s">
        <v>4716</v>
      </c>
      <c r="F388" t="s">
        <v>4716</v>
      </c>
      <c r="G388" t="s">
        <v>4716</v>
      </c>
      <c r="H388" t="s">
        <v>4774</v>
      </c>
      <c r="I388" t="s">
        <v>4716</v>
      </c>
      <c r="J388" t="s">
        <v>4744</v>
      </c>
      <c r="K388" t="s">
        <v>4775</v>
      </c>
      <c r="L388" t="s">
        <v>5393</v>
      </c>
      <c r="M388">
        <v>10608.67</v>
      </c>
      <c r="N388" t="s">
        <v>4689</v>
      </c>
      <c r="O388" t="s">
        <v>4689</v>
      </c>
      <c r="P388" t="s">
        <v>4692</v>
      </c>
      <c r="Q388">
        <v>27</v>
      </c>
    </row>
    <row r="389" spans="1:17" x14ac:dyDescent="0.3">
      <c r="A389" t="s">
        <v>2094</v>
      </c>
      <c r="B389" t="s">
        <v>4900</v>
      </c>
      <c r="C389">
        <v>45.51</v>
      </c>
      <c r="D389">
        <v>4.32</v>
      </c>
      <c r="E389" t="s">
        <v>4716</v>
      </c>
      <c r="F389" t="s">
        <v>4716</v>
      </c>
      <c r="G389" t="s">
        <v>4716</v>
      </c>
      <c r="H389" t="s">
        <v>4718</v>
      </c>
      <c r="I389" t="s">
        <v>4716</v>
      </c>
      <c r="J389" t="s">
        <v>4745</v>
      </c>
      <c r="K389" t="s">
        <v>4769</v>
      </c>
      <c r="L389" t="s">
        <v>5394</v>
      </c>
      <c r="M389">
        <v>10719.57</v>
      </c>
      <c r="N389" t="s">
        <v>4689</v>
      </c>
      <c r="O389" t="s">
        <v>4690</v>
      </c>
      <c r="P389" t="s">
        <v>4692</v>
      </c>
      <c r="Q389">
        <v>25</v>
      </c>
    </row>
    <row r="390" spans="1:17" x14ac:dyDescent="0.3">
      <c r="A390" t="s">
        <v>2070</v>
      </c>
      <c r="B390" t="s">
        <v>5395</v>
      </c>
      <c r="C390">
        <v>47.13</v>
      </c>
      <c r="D390">
        <v>4.3099999999999996</v>
      </c>
      <c r="E390" t="s">
        <v>4716</v>
      </c>
      <c r="F390" t="s">
        <v>4716</v>
      </c>
      <c r="G390" t="s">
        <v>4716</v>
      </c>
      <c r="H390" t="s">
        <v>4774</v>
      </c>
      <c r="I390" t="s">
        <v>4716</v>
      </c>
      <c r="J390" t="s">
        <v>4745</v>
      </c>
      <c r="K390" t="s">
        <v>4769</v>
      </c>
      <c r="L390" t="s">
        <v>5396</v>
      </c>
      <c r="M390">
        <v>10886.66</v>
      </c>
      <c r="N390" t="s">
        <v>4689</v>
      </c>
      <c r="O390" t="s">
        <v>4689</v>
      </c>
      <c r="P390" t="s">
        <v>4692</v>
      </c>
      <c r="Q390">
        <v>6</v>
      </c>
    </row>
    <row r="391" spans="1:17" x14ac:dyDescent="0.3">
      <c r="A391" t="s">
        <v>2056</v>
      </c>
      <c r="B391" t="s">
        <v>4900</v>
      </c>
      <c r="C391">
        <v>33.725000000000001</v>
      </c>
      <c r="D391">
        <v>5.51</v>
      </c>
      <c r="E391" t="s">
        <v>4717</v>
      </c>
      <c r="F391" t="s">
        <v>4716</v>
      </c>
      <c r="G391" t="s">
        <v>4716</v>
      </c>
      <c r="H391" t="s">
        <v>4720</v>
      </c>
      <c r="I391" t="s">
        <v>4716</v>
      </c>
      <c r="J391" t="s">
        <v>4745</v>
      </c>
      <c r="K391" t="s">
        <v>4769</v>
      </c>
      <c r="L391" t="s">
        <v>5359</v>
      </c>
      <c r="M391">
        <v>10976.25</v>
      </c>
      <c r="N391" t="s">
        <v>4689</v>
      </c>
      <c r="O391" t="s">
        <v>4681</v>
      </c>
      <c r="P391" t="s">
        <v>4692</v>
      </c>
      <c r="Q391">
        <v>9</v>
      </c>
    </row>
    <row r="392" spans="1:17" x14ac:dyDescent="0.3">
      <c r="A392" t="s">
        <v>2050</v>
      </c>
      <c r="B392" t="s">
        <v>4768</v>
      </c>
      <c r="C392">
        <v>52.37</v>
      </c>
      <c r="D392">
        <v>5.0599999999999996</v>
      </c>
      <c r="E392" t="s">
        <v>4717</v>
      </c>
      <c r="F392" t="s">
        <v>4717</v>
      </c>
      <c r="G392" t="s">
        <v>4716</v>
      </c>
      <c r="H392" t="s">
        <v>4720</v>
      </c>
      <c r="I392" t="s">
        <v>4716</v>
      </c>
      <c r="J392" t="s">
        <v>4745</v>
      </c>
      <c r="K392" t="s">
        <v>4769</v>
      </c>
      <c r="L392" t="s">
        <v>5397</v>
      </c>
      <c r="M392">
        <v>10991.58</v>
      </c>
      <c r="N392" t="s">
        <v>4689</v>
      </c>
      <c r="O392" t="s">
        <v>4689</v>
      </c>
      <c r="P392" t="s">
        <v>4692</v>
      </c>
      <c r="Q392">
        <v>17</v>
      </c>
    </row>
    <row r="393" spans="1:17" x14ac:dyDescent="0.3">
      <c r="A393" t="s">
        <v>2042</v>
      </c>
      <c r="B393" t="s">
        <v>5398</v>
      </c>
      <c r="C393">
        <v>49.45</v>
      </c>
      <c r="D393">
        <v>4.2</v>
      </c>
      <c r="E393" t="s">
        <v>4717</v>
      </c>
      <c r="F393" t="s">
        <v>4716</v>
      </c>
      <c r="G393" t="s">
        <v>4716</v>
      </c>
      <c r="H393" t="s">
        <v>4774</v>
      </c>
      <c r="I393" t="s">
        <v>4716</v>
      </c>
      <c r="J393" t="s">
        <v>4745</v>
      </c>
      <c r="K393" t="s">
        <v>4769</v>
      </c>
      <c r="L393" t="s">
        <v>5399</v>
      </c>
      <c r="M393">
        <v>11028.56</v>
      </c>
      <c r="N393" t="s">
        <v>4689</v>
      </c>
      <c r="O393" t="s">
        <v>4689</v>
      </c>
      <c r="P393" t="s">
        <v>4692</v>
      </c>
      <c r="Q393">
        <v>21</v>
      </c>
    </row>
    <row r="394" spans="1:17" x14ac:dyDescent="0.3">
      <c r="A394" t="s">
        <v>2030</v>
      </c>
      <c r="B394" t="s">
        <v>5400</v>
      </c>
      <c r="C394">
        <v>30.25</v>
      </c>
      <c r="D394">
        <v>10.16</v>
      </c>
      <c r="E394" t="s">
        <v>4716</v>
      </c>
      <c r="F394" t="s">
        <v>4716</v>
      </c>
      <c r="G394" t="s">
        <v>4716</v>
      </c>
      <c r="H394" t="s">
        <v>4774</v>
      </c>
      <c r="I394" t="s">
        <v>4716</v>
      </c>
      <c r="J394" t="s">
        <v>4745</v>
      </c>
      <c r="K394" t="s">
        <v>4775</v>
      </c>
      <c r="L394" t="s">
        <v>5401</v>
      </c>
      <c r="M394">
        <v>11068.77</v>
      </c>
      <c r="N394" t="s">
        <v>4689</v>
      </c>
      <c r="O394" t="s">
        <v>4681</v>
      </c>
      <c r="P394" t="s">
        <v>4692</v>
      </c>
      <c r="Q394">
        <v>9</v>
      </c>
    </row>
    <row r="395" spans="1:17" x14ac:dyDescent="0.3">
      <c r="A395" t="s">
        <v>2024</v>
      </c>
      <c r="B395" t="s">
        <v>5402</v>
      </c>
      <c r="C395">
        <v>26.98</v>
      </c>
      <c r="D395">
        <v>9.81</v>
      </c>
      <c r="E395" t="s">
        <v>4717</v>
      </c>
      <c r="F395" t="s">
        <v>4716</v>
      </c>
      <c r="G395" t="s">
        <v>4716</v>
      </c>
      <c r="H395" t="s">
        <v>4774</v>
      </c>
      <c r="I395" t="s">
        <v>4716</v>
      </c>
      <c r="J395" t="s">
        <v>4746</v>
      </c>
      <c r="K395" t="s">
        <v>4775</v>
      </c>
      <c r="L395" t="s">
        <v>5403</v>
      </c>
      <c r="M395">
        <v>11082.58</v>
      </c>
      <c r="N395" t="s">
        <v>4689</v>
      </c>
      <c r="O395" t="s">
        <v>4681</v>
      </c>
      <c r="P395" t="s">
        <v>4692</v>
      </c>
      <c r="Q395">
        <v>4</v>
      </c>
    </row>
    <row r="396" spans="1:17" x14ac:dyDescent="0.3">
      <c r="A396" t="s">
        <v>1978</v>
      </c>
      <c r="B396" t="s">
        <v>5404</v>
      </c>
      <c r="C396">
        <v>24.91</v>
      </c>
      <c r="D396">
        <v>7.33</v>
      </c>
      <c r="E396" t="s">
        <v>4717</v>
      </c>
      <c r="F396" t="s">
        <v>4716</v>
      </c>
      <c r="G396" t="s">
        <v>4719</v>
      </c>
      <c r="H396" t="s">
        <v>4718</v>
      </c>
      <c r="I396" t="s">
        <v>4716</v>
      </c>
      <c r="J396" t="s">
        <v>4746</v>
      </c>
      <c r="K396" t="s">
        <v>4775</v>
      </c>
      <c r="L396" t="s">
        <v>5405</v>
      </c>
      <c r="M396">
        <v>11312.33</v>
      </c>
      <c r="N396" t="s">
        <v>4689</v>
      </c>
      <c r="O396" t="s">
        <v>4689</v>
      </c>
      <c r="P396" t="s">
        <v>4692</v>
      </c>
      <c r="Q396">
        <v>22</v>
      </c>
    </row>
    <row r="397" spans="1:17" x14ac:dyDescent="0.3">
      <c r="A397" t="s">
        <v>1974</v>
      </c>
      <c r="B397" t="s">
        <v>5406</v>
      </c>
      <c r="C397">
        <v>24.93</v>
      </c>
      <c r="D397">
        <v>9.18</v>
      </c>
      <c r="E397" t="s">
        <v>4717</v>
      </c>
      <c r="F397" t="s">
        <v>4716</v>
      </c>
      <c r="G397" t="s">
        <v>4719</v>
      </c>
      <c r="H397" t="s">
        <v>4718</v>
      </c>
      <c r="I397" t="s">
        <v>4716</v>
      </c>
      <c r="J397" t="s">
        <v>4746</v>
      </c>
      <c r="K397" t="s">
        <v>4775</v>
      </c>
      <c r="L397" t="s">
        <v>5407</v>
      </c>
      <c r="M397">
        <v>11319.12</v>
      </c>
      <c r="N397" t="s">
        <v>4689</v>
      </c>
      <c r="O397" t="s">
        <v>4690</v>
      </c>
      <c r="P397" t="s">
        <v>4692</v>
      </c>
      <c r="Q397">
        <v>11</v>
      </c>
    </row>
    <row r="398" spans="1:17" x14ac:dyDescent="0.3">
      <c r="A398" t="s">
        <v>1972</v>
      </c>
      <c r="B398" t="s">
        <v>5408</v>
      </c>
      <c r="C398">
        <v>54.47</v>
      </c>
      <c r="D398">
        <v>7.48</v>
      </c>
      <c r="E398" t="s">
        <v>4716</v>
      </c>
      <c r="F398" t="s">
        <v>4716</v>
      </c>
      <c r="G398" t="s">
        <v>4716</v>
      </c>
      <c r="H398" t="s">
        <v>4774</v>
      </c>
      <c r="I398" t="s">
        <v>4716</v>
      </c>
      <c r="J398" t="s">
        <v>4745</v>
      </c>
      <c r="K398" t="s">
        <v>4775</v>
      </c>
      <c r="L398" t="s">
        <v>5409</v>
      </c>
      <c r="M398">
        <v>11321.49</v>
      </c>
      <c r="N398" t="s">
        <v>4689</v>
      </c>
      <c r="O398" t="s">
        <v>4689</v>
      </c>
      <c r="P398" t="s">
        <v>4692</v>
      </c>
      <c r="Q398">
        <v>20</v>
      </c>
    </row>
    <row r="399" spans="1:17" x14ac:dyDescent="0.3">
      <c r="A399" t="s">
        <v>1964</v>
      </c>
      <c r="B399" t="s">
        <v>5410</v>
      </c>
      <c r="C399">
        <v>31.54</v>
      </c>
      <c r="D399">
        <v>6.72</v>
      </c>
      <c r="E399" t="s">
        <v>4716</v>
      </c>
      <c r="F399" t="s">
        <v>4716</v>
      </c>
      <c r="G399" t="s">
        <v>4716</v>
      </c>
      <c r="H399" t="s">
        <v>4774</v>
      </c>
      <c r="I399" t="s">
        <v>4716</v>
      </c>
      <c r="J399" t="s">
        <v>4745</v>
      </c>
      <c r="K399" t="s">
        <v>4775</v>
      </c>
      <c r="L399" t="s">
        <v>5411</v>
      </c>
      <c r="M399">
        <v>11353.23</v>
      </c>
      <c r="N399" t="s">
        <v>4689</v>
      </c>
      <c r="O399" t="s">
        <v>4690</v>
      </c>
      <c r="P399" t="s">
        <v>4692</v>
      </c>
      <c r="Q399">
        <v>29</v>
      </c>
    </row>
    <row r="400" spans="1:17" x14ac:dyDescent="0.3">
      <c r="A400" t="s">
        <v>1962</v>
      </c>
      <c r="B400" t="s">
        <v>5412</v>
      </c>
      <c r="C400">
        <v>34.01</v>
      </c>
      <c r="D400">
        <v>11.3</v>
      </c>
      <c r="E400" t="s">
        <v>4716</v>
      </c>
      <c r="F400" t="s">
        <v>4716</v>
      </c>
      <c r="G400" t="s">
        <v>4716</v>
      </c>
      <c r="H400" t="s">
        <v>4774</v>
      </c>
      <c r="I400" t="s">
        <v>4716</v>
      </c>
      <c r="J400" t="s">
        <v>4745</v>
      </c>
      <c r="K400" t="s">
        <v>4775</v>
      </c>
      <c r="L400" t="s">
        <v>5413</v>
      </c>
      <c r="M400">
        <v>11356.66</v>
      </c>
      <c r="N400" t="s">
        <v>4689</v>
      </c>
      <c r="O400" t="s">
        <v>4689</v>
      </c>
      <c r="P400" t="s">
        <v>4692</v>
      </c>
      <c r="Q400">
        <v>26</v>
      </c>
    </row>
    <row r="401" spans="1:17" x14ac:dyDescent="0.3">
      <c r="A401" t="s">
        <v>1932</v>
      </c>
      <c r="B401" t="s">
        <v>5414</v>
      </c>
      <c r="C401">
        <v>25.65</v>
      </c>
      <c r="D401">
        <v>4.05</v>
      </c>
      <c r="E401" t="s">
        <v>4717</v>
      </c>
      <c r="F401" t="s">
        <v>4716</v>
      </c>
      <c r="G401" t="s">
        <v>4716</v>
      </c>
      <c r="H401" t="s">
        <v>4720</v>
      </c>
      <c r="I401" t="s">
        <v>4716</v>
      </c>
      <c r="J401" t="s">
        <v>4746</v>
      </c>
      <c r="K401" t="s">
        <v>4769</v>
      </c>
      <c r="L401" t="s">
        <v>5415</v>
      </c>
      <c r="M401">
        <v>11454.02</v>
      </c>
      <c r="N401" t="s">
        <v>4689</v>
      </c>
      <c r="O401" t="s">
        <v>4690</v>
      </c>
      <c r="P401" t="s">
        <v>4692</v>
      </c>
      <c r="Q401">
        <v>14</v>
      </c>
    </row>
    <row r="402" spans="1:17" x14ac:dyDescent="0.3">
      <c r="A402" t="s">
        <v>1920</v>
      </c>
      <c r="B402" t="s">
        <v>5323</v>
      </c>
      <c r="C402">
        <v>30</v>
      </c>
      <c r="D402">
        <v>5.61</v>
      </c>
      <c r="E402" t="s">
        <v>4717</v>
      </c>
      <c r="F402" t="s">
        <v>4716</v>
      </c>
      <c r="G402" t="s">
        <v>4719</v>
      </c>
      <c r="H402" t="s">
        <v>4718</v>
      </c>
      <c r="I402" t="s">
        <v>4716</v>
      </c>
      <c r="J402" t="s">
        <v>4745</v>
      </c>
      <c r="K402" t="s">
        <v>4769</v>
      </c>
      <c r="L402" t="s">
        <v>5416</v>
      </c>
      <c r="M402">
        <v>11497.69</v>
      </c>
      <c r="N402" t="s">
        <v>4689</v>
      </c>
      <c r="O402" t="s">
        <v>4690</v>
      </c>
      <c r="P402" t="s">
        <v>4692</v>
      </c>
      <c r="Q402">
        <v>11</v>
      </c>
    </row>
    <row r="403" spans="1:17" x14ac:dyDescent="0.3">
      <c r="A403" t="s">
        <v>1910</v>
      </c>
      <c r="B403" t="s">
        <v>5417</v>
      </c>
      <c r="C403">
        <v>31.24</v>
      </c>
      <c r="D403">
        <v>7.42</v>
      </c>
      <c r="E403" t="s">
        <v>4717</v>
      </c>
      <c r="F403" t="s">
        <v>4716</v>
      </c>
      <c r="G403" t="s">
        <v>4716</v>
      </c>
      <c r="H403" t="s">
        <v>4720</v>
      </c>
      <c r="I403" t="s">
        <v>4716</v>
      </c>
      <c r="J403" t="s">
        <v>4745</v>
      </c>
      <c r="K403" t="s">
        <v>4775</v>
      </c>
      <c r="L403" t="s">
        <v>5418</v>
      </c>
      <c r="M403">
        <v>11530.12</v>
      </c>
      <c r="N403" t="s">
        <v>4689</v>
      </c>
      <c r="O403" t="s">
        <v>4690</v>
      </c>
      <c r="P403" t="s">
        <v>4692</v>
      </c>
      <c r="Q403">
        <v>23</v>
      </c>
    </row>
    <row r="404" spans="1:17" x14ac:dyDescent="0.3">
      <c r="A404" t="s">
        <v>1904</v>
      </c>
      <c r="B404" t="s">
        <v>5419</v>
      </c>
      <c r="C404">
        <v>31.64</v>
      </c>
      <c r="D404">
        <v>7.91</v>
      </c>
      <c r="E404" t="s">
        <v>4716</v>
      </c>
      <c r="F404" t="s">
        <v>4716</v>
      </c>
      <c r="G404" t="s">
        <v>4716</v>
      </c>
      <c r="H404" t="s">
        <v>4774</v>
      </c>
      <c r="I404" t="s">
        <v>4716</v>
      </c>
      <c r="J404" t="s">
        <v>4745</v>
      </c>
      <c r="K404" t="s">
        <v>4775</v>
      </c>
      <c r="L404" t="s">
        <v>5420</v>
      </c>
      <c r="M404">
        <v>11540.25</v>
      </c>
      <c r="N404" t="s">
        <v>4689</v>
      </c>
      <c r="O404" t="s">
        <v>4690</v>
      </c>
      <c r="P404" t="s">
        <v>4692</v>
      </c>
      <c r="Q404">
        <v>1</v>
      </c>
    </row>
    <row r="405" spans="1:17" x14ac:dyDescent="0.3">
      <c r="A405" t="s">
        <v>1872</v>
      </c>
      <c r="B405" t="s">
        <v>5421</v>
      </c>
      <c r="C405">
        <v>28.594999999999999</v>
      </c>
      <c r="D405">
        <v>4.68</v>
      </c>
      <c r="E405" t="s">
        <v>4717</v>
      </c>
      <c r="F405" t="s">
        <v>4716</v>
      </c>
      <c r="G405" t="s">
        <v>4716</v>
      </c>
      <c r="H405" t="s">
        <v>4718</v>
      </c>
      <c r="I405" t="s">
        <v>4716</v>
      </c>
      <c r="J405" t="s">
        <v>4746</v>
      </c>
      <c r="K405" t="s">
        <v>4769</v>
      </c>
      <c r="L405" t="s">
        <v>5422</v>
      </c>
      <c r="M405">
        <v>11735.88</v>
      </c>
      <c r="N405" t="s">
        <v>4689</v>
      </c>
      <c r="O405" t="s">
        <v>4690</v>
      </c>
      <c r="P405" t="s">
        <v>4692</v>
      </c>
      <c r="Q405">
        <v>9</v>
      </c>
    </row>
    <row r="406" spans="1:17" x14ac:dyDescent="0.3">
      <c r="A406" t="s">
        <v>1864</v>
      </c>
      <c r="B406" t="s">
        <v>5423</v>
      </c>
      <c r="C406">
        <v>34.39</v>
      </c>
      <c r="D406">
        <v>6.28</v>
      </c>
      <c r="E406" t="s">
        <v>4717</v>
      </c>
      <c r="F406" t="s">
        <v>4716</v>
      </c>
      <c r="G406" t="s">
        <v>4716</v>
      </c>
      <c r="H406" t="s">
        <v>4718</v>
      </c>
      <c r="I406" t="s">
        <v>4716</v>
      </c>
      <c r="J406" t="s">
        <v>4745</v>
      </c>
      <c r="K406" t="s">
        <v>4766</v>
      </c>
      <c r="L406" t="s">
        <v>5424</v>
      </c>
      <c r="M406">
        <v>11743.93</v>
      </c>
      <c r="N406" t="s">
        <v>4689</v>
      </c>
      <c r="O406" t="s">
        <v>4690</v>
      </c>
      <c r="P406" t="s">
        <v>4692</v>
      </c>
      <c r="Q406">
        <v>2</v>
      </c>
    </row>
    <row r="407" spans="1:17" x14ac:dyDescent="0.3">
      <c r="A407" t="s">
        <v>1856</v>
      </c>
      <c r="B407" t="s">
        <v>5425</v>
      </c>
      <c r="C407">
        <v>23.18</v>
      </c>
      <c r="D407">
        <v>8.31</v>
      </c>
      <c r="E407" t="s">
        <v>4716</v>
      </c>
      <c r="F407" t="s">
        <v>4716</v>
      </c>
      <c r="G407" t="s">
        <v>4716</v>
      </c>
      <c r="H407" t="s">
        <v>4774</v>
      </c>
      <c r="I407" t="s">
        <v>4716</v>
      </c>
      <c r="J407" t="s">
        <v>4744</v>
      </c>
      <c r="K407" t="s">
        <v>4775</v>
      </c>
      <c r="L407" t="s">
        <v>5426</v>
      </c>
      <c r="M407">
        <v>11830.61</v>
      </c>
      <c r="N407" t="s">
        <v>4689</v>
      </c>
      <c r="O407" t="s">
        <v>4690</v>
      </c>
      <c r="P407" t="s">
        <v>4692</v>
      </c>
      <c r="Q407">
        <v>3</v>
      </c>
    </row>
    <row r="408" spans="1:17" x14ac:dyDescent="0.3">
      <c r="A408" t="s">
        <v>1850</v>
      </c>
      <c r="B408" t="s">
        <v>5427</v>
      </c>
      <c r="C408">
        <v>30.495000000000001</v>
      </c>
      <c r="D408">
        <v>8.68</v>
      </c>
      <c r="E408" t="s">
        <v>4716</v>
      </c>
      <c r="F408" t="s">
        <v>4716</v>
      </c>
      <c r="G408" t="s">
        <v>4716</v>
      </c>
      <c r="H408" t="s">
        <v>4774</v>
      </c>
      <c r="I408" t="s">
        <v>4716</v>
      </c>
      <c r="J408" t="s">
        <v>4745</v>
      </c>
      <c r="K408" t="s">
        <v>4775</v>
      </c>
      <c r="L408" t="s">
        <v>5428</v>
      </c>
      <c r="M408">
        <v>11840.78</v>
      </c>
      <c r="N408" t="s">
        <v>4689</v>
      </c>
      <c r="O408" t="s">
        <v>4681</v>
      </c>
      <c r="P408" t="s">
        <v>4692</v>
      </c>
      <c r="Q408">
        <v>25</v>
      </c>
    </row>
    <row r="409" spans="1:17" x14ac:dyDescent="0.3">
      <c r="A409" t="s">
        <v>1846</v>
      </c>
      <c r="B409" t="s">
        <v>5429</v>
      </c>
      <c r="C409">
        <v>31.824999999999999</v>
      </c>
      <c r="D409">
        <v>8.1300000000000008</v>
      </c>
      <c r="E409" t="s">
        <v>4716</v>
      </c>
      <c r="F409" t="s">
        <v>4716</v>
      </c>
      <c r="G409" t="s">
        <v>4716</v>
      </c>
      <c r="H409" t="s">
        <v>4774</v>
      </c>
      <c r="I409" t="s">
        <v>4716</v>
      </c>
      <c r="J409" t="s">
        <v>4745</v>
      </c>
      <c r="K409" t="s">
        <v>4775</v>
      </c>
      <c r="L409" t="s">
        <v>5430</v>
      </c>
      <c r="M409">
        <v>11842.62</v>
      </c>
      <c r="N409" t="s">
        <v>4689</v>
      </c>
      <c r="O409" t="s">
        <v>4689</v>
      </c>
      <c r="P409" t="s">
        <v>4692</v>
      </c>
      <c r="Q409">
        <v>10</v>
      </c>
    </row>
    <row r="410" spans="1:17" x14ac:dyDescent="0.3">
      <c r="A410" t="s">
        <v>1812</v>
      </c>
      <c r="B410" t="s">
        <v>5431</v>
      </c>
      <c r="C410">
        <v>49.64</v>
      </c>
      <c r="D410">
        <v>4.76</v>
      </c>
      <c r="E410" t="s">
        <v>4716</v>
      </c>
      <c r="F410" t="s">
        <v>4716</v>
      </c>
      <c r="G410" t="s">
        <v>4719</v>
      </c>
      <c r="H410" t="s">
        <v>4718</v>
      </c>
      <c r="I410" t="s">
        <v>4716</v>
      </c>
      <c r="J410" t="s">
        <v>4745</v>
      </c>
      <c r="K410" t="s">
        <v>4769</v>
      </c>
      <c r="L410" t="s">
        <v>5432</v>
      </c>
      <c r="M410">
        <v>11994.89</v>
      </c>
      <c r="N410" t="s">
        <v>4689</v>
      </c>
      <c r="O410" t="s">
        <v>4681</v>
      </c>
      <c r="P410" t="s">
        <v>4692</v>
      </c>
      <c r="Q410">
        <v>12</v>
      </c>
    </row>
    <row r="411" spans="1:17" x14ac:dyDescent="0.3">
      <c r="A411" t="s">
        <v>1790</v>
      </c>
      <c r="B411" t="s">
        <v>5433</v>
      </c>
      <c r="C411">
        <v>25.46</v>
      </c>
      <c r="D411">
        <v>11.52</v>
      </c>
      <c r="E411" t="s">
        <v>4717</v>
      </c>
      <c r="F411" t="s">
        <v>4716</v>
      </c>
      <c r="G411" t="s">
        <v>4719</v>
      </c>
      <c r="H411" t="s">
        <v>4718</v>
      </c>
      <c r="I411" t="s">
        <v>4716</v>
      </c>
      <c r="J411" t="s">
        <v>4746</v>
      </c>
      <c r="K411" t="s">
        <v>4775</v>
      </c>
      <c r="L411" t="s">
        <v>5434</v>
      </c>
      <c r="M411">
        <v>12124.99</v>
      </c>
      <c r="N411" t="s">
        <v>4689</v>
      </c>
      <c r="O411" t="s">
        <v>4690</v>
      </c>
      <c r="P411" t="s">
        <v>4692</v>
      </c>
      <c r="Q411">
        <v>20</v>
      </c>
    </row>
    <row r="412" spans="1:17" x14ac:dyDescent="0.3">
      <c r="A412" t="s">
        <v>1788</v>
      </c>
      <c r="B412" t="s">
        <v>4837</v>
      </c>
      <c r="C412">
        <v>28.785</v>
      </c>
      <c r="D412">
        <v>9.1</v>
      </c>
      <c r="E412" t="s">
        <v>4717</v>
      </c>
      <c r="F412" t="s">
        <v>4716</v>
      </c>
      <c r="G412" t="s">
        <v>4719</v>
      </c>
      <c r="H412" t="s">
        <v>4718</v>
      </c>
      <c r="I412" t="s">
        <v>4716</v>
      </c>
      <c r="J412" t="s">
        <v>4746</v>
      </c>
      <c r="K412" t="s">
        <v>4775</v>
      </c>
      <c r="L412" t="s">
        <v>5435</v>
      </c>
      <c r="M412">
        <v>12129.61</v>
      </c>
      <c r="N412" t="s">
        <v>4689</v>
      </c>
      <c r="O412" t="s">
        <v>4690</v>
      </c>
      <c r="P412" t="s">
        <v>4692</v>
      </c>
      <c r="Q412">
        <v>4</v>
      </c>
    </row>
    <row r="413" spans="1:17" x14ac:dyDescent="0.3">
      <c r="A413" t="s">
        <v>1784</v>
      </c>
      <c r="B413" t="s">
        <v>5436</v>
      </c>
      <c r="C413">
        <v>36.06</v>
      </c>
      <c r="D413">
        <v>8.83</v>
      </c>
      <c r="E413" t="s">
        <v>4716</v>
      </c>
      <c r="F413" t="s">
        <v>4716</v>
      </c>
      <c r="G413" t="s">
        <v>4716</v>
      </c>
      <c r="H413" t="s">
        <v>4774</v>
      </c>
      <c r="I413" t="s">
        <v>4716</v>
      </c>
      <c r="J413" t="s">
        <v>4745</v>
      </c>
      <c r="K413" t="s">
        <v>4775</v>
      </c>
      <c r="L413" t="s">
        <v>5437</v>
      </c>
      <c r="M413">
        <v>12137.6</v>
      </c>
      <c r="N413" t="s">
        <v>4689</v>
      </c>
      <c r="O413" t="s">
        <v>4689</v>
      </c>
      <c r="P413" t="s">
        <v>4692</v>
      </c>
      <c r="Q413">
        <v>16</v>
      </c>
    </row>
    <row r="414" spans="1:17" x14ac:dyDescent="0.3">
      <c r="A414" t="s">
        <v>1772</v>
      </c>
      <c r="B414" t="s">
        <v>5438</v>
      </c>
      <c r="C414">
        <v>27.17</v>
      </c>
      <c r="D414">
        <v>5.84</v>
      </c>
      <c r="E414" t="s">
        <v>4717</v>
      </c>
      <c r="F414" t="s">
        <v>4716</v>
      </c>
      <c r="G414" t="s">
        <v>4716</v>
      </c>
      <c r="H414" t="s">
        <v>4718</v>
      </c>
      <c r="I414" t="s">
        <v>4716</v>
      </c>
      <c r="J414" t="s">
        <v>4746</v>
      </c>
      <c r="K414" t="s">
        <v>4766</v>
      </c>
      <c r="L414" t="s">
        <v>5439</v>
      </c>
      <c r="M414">
        <v>12222.9</v>
      </c>
      <c r="N414" t="s">
        <v>4689</v>
      </c>
      <c r="O414" t="s">
        <v>4681</v>
      </c>
      <c r="P414" t="s">
        <v>4692</v>
      </c>
      <c r="Q414">
        <v>20</v>
      </c>
    </row>
    <row r="415" spans="1:17" x14ac:dyDescent="0.3">
      <c r="A415" t="s">
        <v>1770</v>
      </c>
      <c r="B415" t="s">
        <v>5440</v>
      </c>
      <c r="C415">
        <v>28.215</v>
      </c>
      <c r="D415">
        <v>6.29</v>
      </c>
      <c r="E415" t="s">
        <v>4717</v>
      </c>
      <c r="F415" t="s">
        <v>4716</v>
      </c>
      <c r="G415" t="s">
        <v>4716</v>
      </c>
      <c r="H415" t="s">
        <v>4718</v>
      </c>
      <c r="I415" t="s">
        <v>4716</v>
      </c>
      <c r="J415" t="s">
        <v>4746</v>
      </c>
      <c r="K415" t="s">
        <v>4766</v>
      </c>
      <c r="L415" t="s">
        <v>5441</v>
      </c>
      <c r="M415">
        <v>12224.35</v>
      </c>
      <c r="N415" t="s">
        <v>4689</v>
      </c>
      <c r="O415" t="s">
        <v>4690</v>
      </c>
      <c r="P415" t="s">
        <v>4692</v>
      </c>
      <c r="Q415">
        <v>2</v>
      </c>
    </row>
    <row r="416" spans="1:17" x14ac:dyDescent="0.3">
      <c r="A416" t="s">
        <v>1768</v>
      </c>
      <c r="B416" t="s">
        <v>5442</v>
      </c>
      <c r="C416">
        <v>33.44</v>
      </c>
      <c r="D416">
        <v>5.9</v>
      </c>
      <c r="E416" t="s">
        <v>4717</v>
      </c>
      <c r="F416" t="s">
        <v>4716</v>
      </c>
      <c r="G416" t="s">
        <v>4716</v>
      </c>
      <c r="H416" t="s">
        <v>4718</v>
      </c>
      <c r="I416" t="s">
        <v>4716</v>
      </c>
      <c r="J416" t="s">
        <v>4745</v>
      </c>
      <c r="K416" t="s">
        <v>4766</v>
      </c>
      <c r="L416" t="s">
        <v>5443</v>
      </c>
      <c r="M416">
        <v>12231.61</v>
      </c>
      <c r="N416" t="s">
        <v>4689</v>
      </c>
      <c r="O416" t="s">
        <v>4689</v>
      </c>
      <c r="P416" t="s">
        <v>4692</v>
      </c>
      <c r="Q416">
        <v>24</v>
      </c>
    </row>
    <row r="417" spans="1:17" x14ac:dyDescent="0.3">
      <c r="A417" t="s">
        <v>1764</v>
      </c>
      <c r="B417" t="s">
        <v>5444</v>
      </c>
      <c r="C417">
        <v>36.479999999999997</v>
      </c>
      <c r="D417">
        <v>5.05</v>
      </c>
      <c r="E417" t="s">
        <v>4717</v>
      </c>
      <c r="F417" t="s">
        <v>4716</v>
      </c>
      <c r="G417" t="s">
        <v>4716</v>
      </c>
      <c r="H417" t="s">
        <v>4718</v>
      </c>
      <c r="I417" t="s">
        <v>4716</v>
      </c>
      <c r="J417" t="s">
        <v>4745</v>
      </c>
      <c r="K417" t="s">
        <v>4769</v>
      </c>
      <c r="L417" t="s">
        <v>5445</v>
      </c>
      <c r="M417">
        <v>12235.84</v>
      </c>
      <c r="N417" t="s">
        <v>4689</v>
      </c>
      <c r="O417" t="s">
        <v>4689</v>
      </c>
      <c r="P417" t="s">
        <v>4692</v>
      </c>
      <c r="Q417">
        <v>15</v>
      </c>
    </row>
    <row r="418" spans="1:17" x14ac:dyDescent="0.3">
      <c r="A418" t="s">
        <v>1762</v>
      </c>
      <c r="B418" t="s">
        <v>5446</v>
      </c>
      <c r="C418">
        <v>29.91</v>
      </c>
      <c r="D418">
        <v>5.55</v>
      </c>
      <c r="E418" t="s">
        <v>4717</v>
      </c>
      <c r="F418" t="s">
        <v>4716</v>
      </c>
      <c r="G418" t="s">
        <v>4716</v>
      </c>
      <c r="H418" t="s">
        <v>4720</v>
      </c>
      <c r="I418" t="s">
        <v>4716</v>
      </c>
      <c r="J418" t="s">
        <v>4745</v>
      </c>
      <c r="K418" t="s">
        <v>4769</v>
      </c>
      <c r="L418" t="s">
        <v>5447</v>
      </c>
      <c r="M418">
        <v>12237.73</v>
      </c>
      <c r="N418" t="s">
        <v>4689</v>
      </c>
      <c r="O418" t="s">
        <v>4689</v>
      </c>
      <c r="P418" t="s">
        <v>4692</v>
      </c>
      <c r="Q418">
        <v>29</v>
      </c>
    </row>
    <row r="419" spans="1:17" x14ac:dyDescent="0.3">
      <c r="A419" t="s">
        <v>1758</v>
      </c>
      <c r="B419" t="s">
        <v>5448</v>
      </c>
      <c r="C419">
        <v>35.99</v>
      </c>
      <c r="D419">
        <v>11.11</v>
      </c>
      <c r="E419" t="s">
        <v>4716</v>
      </c>
      <c r="F419" t="s">
        <v>4716</v>
      </c>
      <c r="G419" t="s">
        <v>4716</v>
      </c>
      <c r="H419" t="s">
        <v>4774</v>
      </c>
      <c r="I419" t="s">
        <v>4716</v>
      </c>
      <c r="J419" t="s">
        <v>4745</v>
      </c>
      <c r="K419" t="s">
        <v>4775</v>
      </c>
      <c r="L419" t="s">
        <v>5449</v>
      </c>
      <c r="M419">
        <v>12245.17</v>
      </c>
      <c r="N419" t="s">
        <v>4689</v>
      </c>
      <c r="O419" t="s">
        <v>4690</v>
      </c>
      <c r="P419" t="s">
        <v>4692</v>
      </c>
      <c r="Q419">
        <v>23</v>
      </c>
    </row>
    <row r="420" spans="1:17" x14ac:dyDescent="0.3">
      <c r="A420" t="s">
        <v>1722</v>
      </c>
      <c r="B420" t="s">
        <v>5450</v>
      </c>
      <c r="C420">
        <v>52.89</v>
      </c>
      <c r="D420">
        <v>4.96</v>
      </c>
      <c r="E420" t="s">
        <v>4717</v>
      </c>
      <c r="F420" t="s">
        <v>4716</v>
      </c>
      <c r="G420" t="s">
        <v>4716</v>
      </c>
      <c r="H420" t="s">
        <v>4718</v>
      </c>
      <c r="I420" t="s">
        <v>4716</v>
      </c>
      <c r="J420" t="s">
        <v>4745</v>
      </c>
      <c r="K420" t="s">
        <v>4769</v>
      </c>
      <c r="L420" t="s">
        <v>5451</v>
      </c>
      <c r="M420">
        <v>12452.25</v>
      </c>
      <c r="N420" t="s">
        <v>4689</v>
      </c>
      <c r="O420" t="s">
        <v>4689</v>
      </c>
      <c r="P420" t="s">
        <v>4692</v>
      </c>
      <c r="Q420">
        <v>9</v>
      </c>
    </row>
    <row r="421" spans="1:17" x14ac:dyDescent="0.3">
      <c r="A421" t="s">
        <v>1712</v>
      </c>
      <c r="B421" t="s">
        <v>5452</v>
      </c>
      <c r="C421">
        <v>31.07</v>
      </c>
      <c r="D421">
        <v>4.62</v>
      </c>
      <c r="E421" t="s">
        <v>4717</v>
      </c>
      <c r="F421" t="s">
        <v>4716</v>
      </c>
      <c r="G421" t="s">
        <v>4716</v>
      </c>
      <c r="H421" t="s">
        <v>4720</v>
      </c>
      <c r="I421" t="s">
        <v>4716</v>
      </c>
      <c r="J421" t="s">
        <v>4745</v>
      </c>
      <c r="K421" t="s">
        <v>4769</v>
      </c>
      <c r="L421" t="s">
        <v>5453</v>
      </c>
      <c r="M421">
        <v>12499.88</v>
      </c>
      <c r="N421" t="s">
        <v>4689</v>
      </c>
      <c r="O421" t="s">
        <v>4681</v>
      </c>
      <c r="P421" t="s">
        <v>4692</v>
      </c>
      <c r="Q421">
        <v>12</v>
      </c>
    </row>
    <row r="422" spans="1:17" x14ac:dyDescent="0.3">
      <c r="A422" t="s">
        <v>1710</v>
      </c>
      <c r="B422" t="s">
        <v>5454</v>
      </c>
      <c r="C422">
        <v>24.32</v>
      </c>
      <c r="D422">
        <v>7.48</v>
      </c>
      <c r="E422" t="s">
        <v>4716</v>
      </c>
      <c r="F422" t="s">
        <v>4716</v>
      </c>
      <c r="G422" t="s">
        <v>4716</v>
      </c>
      <c r="H422" t="s">
        <v>4774</v>
      </c>
      <c r="I422" t="s">
        <v>4716</v>
      </c>
      <c r="J422" t="s">
        <v>4744</v>
      </c>
      <c r="K422" t="s">
        <v>4775</v>
      </c>
      <c r="L422" t="s">
        <v>5455</v>
      </c>
      <c r="M422">
        <v>12523.6</v>
      </c>
      <c r="N422" t="s">
        <v>4689</v>
      </c>
      <c r="O422" t="s">
        <v>4689</v>
      </c>
      <c r="P422" t="s">
        <v>4692</v>
      </c>
      <c r="Q422">
        <v>16</v>
      </c>
    </row>
    <row r="423" spans="1:17" x14ac:dyDescent="0.3">
      <c r="A423" t="s">
        <v>1696</v>
      </c>
      <c r="B423" t="s">
        <v>5171</v>
      </c>
      <c r="C423">
        <v>31.35</v>
      </c>
      <c r="D423">
        <v>11</v>
      </c>
      <c r="E423" t="s">
        <v>4717</v>
      </c>
      <c r="F423" t="s">
        <v>4716</v>
      </c>
      <c r="G423" t="s">
        <v>4719</v>
      </c>
      <c r="H423" t="s">
        <v>4718</v>
      </c>
      <c r="I423" t="s">
        <v>4716</v>
      </c>
      <c r="J423" t="s">
        <v>4745</v>
      </c>
      <c r="K423" t="s">
        <v>4775</v>
      </c>
      <c r="L423" t="s">
        <v>5456</v>
      </c>
      <c r="M423">
        <v>12622.18</v>
      </c>
      <c r="N423" t="s">
        <v>4689</v>
      </c>
      <c r="O423" t="s">
        <v>4690</v>
      </c>
      <c r="P423" t="s">
        <v>4692</v>
      </c>
      <c r="Q423">
        <v>19</v>
      </c>
    </row>
    <row r="424" spans="1:17" x14ac:dyDescent="0.3">
      <c r="A424" t="s">
        <v>1694</v>
      </c>
      <c r="B424" t="s">
        <v>5457</v>
      </c>
      <c r="C424">
        <v>34.08</v>
      </c>
      <c r="D424">
        <v>7.58</v>
      </c>
      <c r="E424" t="s">
        <v>4717</v>
      </c>
      <c r="F424" t="s">
        <v>4716</v>
      </c>
      <c r="G424" t="s">
        <v>4716</v>
      </c>
      <c r="H424" t="s">
        <v>4720</v>
      </c>
      <c r="I424" t="s">
        <v>4716</v>
      </c>
      <c r="J424" t="s">
        <v>4745</v>
      </c>
      <c r="K424" t="s">
        <v>4775</v>
      </c>
      <c r="L424" t="s">
        <v>5458</v>
      </c>
      <c r="M424">
        <v>12624.74</v>
      </c>
      <c r="N424" t="s">
        <v>4689</v>
      </c>
      <c r="O424" t="s">
        <v>4690</v>
      </c>
      <c r="P424" t="s">
        <v>4692</v>
      </c>
      <c r="Q424">
        <v>28</v>
      </c>
    </row>
    <row r="425" spans="1:17" x14ac:dyDescent="0.3">
      <c r="A425" t="s">
        <v>1646</v>
      </c>
      <c r="B425" t="s">
        <v>4986</v>
      </c>
      <c r="C425">
        <v>52.54</v>
      </c>
      <c r="D425">
        <v>5.12</v>
      </c>
      <c r="E425" t="s">
        <v>4716</v>
      </c>
      <c r="F425" t="s">
        <v>4716</v>
      </c>
      <c r="G425" t="s">
        <v>4719</v>
      </c>
      <c r="H425" t="s">
        <v>4718</v>
      </c>
      <c r="I425" t="s">
        <v>4716</v>
      </c>
      <c r="J425" t="s">
        <v>4745</v>
      </c>
      <c r="K425" t="s">
        <v>4769</v>
      </c>
      <c r="L425" t="s">
        <v>5459</v>
      </c>
      <c r="M425">
        <v>12847.24</v>
      </c>
      <c r="N425" t="s">
        <v>4689</v>
      </c>
      <c r="O425" t="s">
        <v>4681</v>
      </c>
      <c r="P425" t="s">
        <v>4692</v>
      </c>
      <c r="Q425">
        <v>27</v>
      </c>
    </row>
    <row r="426" spans="1:17" x14ac:dyDescent="0.3">
      <c r="A426" t="s">
        <v>1644</v>
      </c>
      <c r="B426" t="s">
        <v>5460</v>
      </c>
      <c r="C426">
        <v>37.409999999999997</v>
      </c>
      <c r="D426">
        <v>7.21</v>
      </c>
      <c r="E426" t="s">
        <v>4716</v>
      </c>
      <c r="F426" t="s">
        <v>4716</v>
      </c>
      <c r="G426" t="s">
        <v>4716</v>
      </c>
      <c r="H426" t="s">
        <v>4720</v>
      </c>
      <c r="I426" t="s">
        <v>4716</v>
      </c>
      <c r="J426" t="s">
        <v>4745</v>
      </c>
      <c r="K426" t="s">
        <v>4775</v>
      </c>
      <c r="L426" t="s">
        <v>5461</v>
      </c>
      <c r="M426">
        <v>12852.37</v>
      </c>
      <c r="N426" t="s">
        <v>4689</v>
      </c>
      <c r="O426" t="s">
        <v>4690</v>
      </c>
      <c r="P426" t="s">
        <v>4692</v>
      </c>
      <c r="Q426">
        <v>22</v>
      </c>
    </row>
    <row r="427" spans="1:17" x14ac:dyDescent="0.3">
      <c r="A427" t="s">
        <v>1628</v>
      </c>
      <c r="B427" t="s">
        <v>5462</v>
      </c>
      <c r="C427">
        <v>38.380000000000003</v>
      </c>
      <c r="D427">
        <v>8.26</v>
      </c>
      <c r="E427" t="s">
        <v>4717</v>
      </c>
      <c r="F427" t="s">
        <v>4716</v>
      </c>
      <c r="G427" t="s">
        <v>4716</v>
      </c>
      <c r="H427" t="s">
        <v>4720</v>
      </c>
      <c r="I427" t="s">
        <v>4716</v>
      </c>
      <c r="J427" t="s">
        <v>4745</v>
      </c>
      <c r="K427" t="s">
        <v>4775</v>
      </c>
      <c r="L427" t="s">
        <v>5463</v>
      </c>
      <c r="M427">
        <v>12950.07</v>
      </c>
      <c r="N427" t="s">
        <v>4689</v>
      </c>
      <c r="O427" t="s">
        <v>4690</v>
      </c>
      <c r="P427" t="s">
        <v>4692</v>
      </c>
      <c r="Q427">
        <v>20</v>
      </c>
    </row>
    <row r="428" spans="1:17" x14ac:dyDescent="0.3">
      <c r="A428" t="s">
        <v>1614</v>
      </c>
      <c r="B428" t="s">
        <v>5464</v>
      </c>
      <c r="C428">
        <v>29.53</v>
      </c>
      <c r="D428">
        <v>10.64</v>
      </c>
      <c r="E428" t="s">
        <v>4716</v>
      </c>
      <c r="F428" t="s">
        <v>4716</v>
      </c>
      <c r="G428" t="s">
        <v>4716</v>
      </c>
      <c r="H428" t="s">
        <v>4774</v>
      </c>
      <c r="I428" t="s">
        <v>4716</v>
      </c>
      <c r="J428" t="s">
        <v>4746</v>
      </c>
      <c r="K428" t="s">
        <v>4775</v>
      </c>
      <c r="L428" t="s">
        <v>5465</v>
      </c>
      <c r="M428">
        <v>13004.95</v>
      </c>
      <c r="N428" t="s">
        <v>4689</v>
      </c>
      <c r="O428" t="s">
        <v>4690</v>
      </c>
      <c r="P428" t="s">
        <v>4692</v>
      </c>
      <c r="Q428">
        <v>24</v>
      </c>
    </row>
    <row r="429" spans="1:17" x14ac:dyDescent="0.3">
      <c r="A429" t="s">
        <v>1612</v>
      </c>
      <c r="B429" t="s">
        <v>5328</v>
      </c>
      <c r="C429">
        <v>34.840000000000003</v>
      </c>
      <c r="D429">
        <v>6</v>
      </c>
      <c r="E429" t="s">
        <v>4717</v>
      </c>
      <c r="F429" t="s">
        <v>4716</v>
      </c>
      <c r="G429" t="s">
        <v>4719</v>
      </c>
      <c r="H429" t="s">
        <v>4718</v>
      </c>
      <c r="I429" t="s">
        <v>4716</v>
      </c>
      <c r="J429" t="s">
        <v>4745</v>
      </c>
      <c r="K429" t="s">
        <v>4766</v>
      </c>
      <c r="L429" t="s">
        <v>5466</v>
      </c>
      <c r="M429">
        <v>13008.07</v>
      </c>
      <c r="N429" t="s">
        <v>4689</v>
      </c>
      <c r="O429" t="s">
        <v>4689</v>
      </c>
      <c r="P429" t="s">
        <v>4692</v>
      </c>
      <c r="Q429">
        <v>13</v>
      </c>
    </row>
    <row r="430" spans="1:17" x14ac:dyDescent="0.3">
      <c r="A430" t="s">
        <v>1610</v>
      </c>
      <c r="B430" t="s">
        <v>5467</v>
      </c>
      <c r="C430">
        <v>37.119999999999997</v>
      </c>
      <c r="D430">
        <v>5.29</v>
      </c>
      <c r="E430" t="s">
        <v>4716</v>
      </c>
      <c r="F430" t="s">
        <v>4716</v>
      </c>
      <c r="G430" t="s">
        <v>4716</v>
      </c>
      <c r="H430" t="s">
        <v>4720</v>
      </c>
      <c r="I430" t="s">
        <v>4716</v>
      </c>
      <c r="J430" t="s">
        <v>4745</v>
      </c>
      <c r="K430" t="s">
        <v>4769</v>
      </c>
      <c r="L430" t="s">
        <v>5468</v>
      </c>
      <c r="M430">
        <v>13010.86</v>
      </c>
      <c r="N430" t="s">
        <v>4689</v>
      </c>
      <c r="O430" t="s">
        <v>4681</v>
      </c>
      <c r="P430" t="s">
        <v>4692</v>
      </c>
      <c r="Q430">
        <v>27</v>
      </c>
    </row>
    <row r="431" spans="1:17" x14ac:dyDescent="0.3">
      <c r="A431" t="s">
        <v>1608</v>
      </c>
      <c r="B431" t="s">
        <v>5469</v>
      </c>
      <c r="C431">
        <v>24.035</v>
      </c>
      <c r="D431">
        <v>11.71</v>
      </c>
      <c r="E431" t="s">
        <v>4716</v>
      </c>
      <c r="F431" t="s">
        <v>4716</v>
      </c>
      <c r="G431" t="s">
        <v>4716</v>
      </c>
      <c r="H431" t="s">
        <v>4774</v>
      </c>
      <c r="I431" t="s">
        <v>4716</v>
      </c>
      <c r="J431" t="s">
        <v>4744</v>
      </c>
      <c r="K431" t="s">
        <v>4775</v>
      </c>
      <c r="L431" t="s">
        <v>5470</v>
      </c>
      <c r="M431">
        <v>13012.21</v>
      </c>
      <c r="N431" t="s">
        <v>4689</v>
      </c>
      <c r="O431" t="s">
        <v>4690</v>
      </c>
      <c r="P431" t="s">
        <v>4692</v>
      </c>
      <c r="Q431">
        <v>20</v>
      </c>
    </row>
    <row r="432" spans="1:17" x14ac:dyDescent="0.3">
      <c r="A432" t="s">
        <v>1600</v>
      </c>
      <c r="B432" t="s">
        <v>5471</v>
      </c>
      <c r="C432">
        <v>34.56</v>
      </c>
      <c r="D432">
        <v>5.84</v>
      </c>
      <c r="E432" t="s">
        <v>4717</v>
      </c>
      <c r="F432" t="s">
        <v>4716</v>
      </c>
      <c r="G432" t="s">
        <v>4719</v>
      </c>
      <c r="H432" t="s">
        <v>4718</v>
      </c>
      <c r="I432" t="s">
        <v>4716</v>
      </c>
      <c r="J432" t="s">
        <v>4745</v>
      </c>
      <c r="K432" t="s">
        <v>4766</v>
      </c>
      <c r="L432" t="s">
        <v>5472</v>
      </c>
      <c r="M432">
        <v>13044.41</v>
      </c>
      <c r="N432" t="s">
        <v>4689</v>
      </c>
      <c r="O432" t="s">
        <v>4690</v>
      </c>
      <c r="P432" t="s">
        <v>4692</v>
      </c>
      <c r="Q432">
        <v>23</v>
      </c>
    </row>
    <row r="433" spans="1:17" x14ac:dyDescent="0.3">
      <c r="A433" t="s">
        <v>1584</v>
      </c>
      <c r="B433" t="s">
        <v>5473</v>
      </c>
      <c r="C433">
        <v>30.23</v>
      </c>
      <c r="D433">
        <v>6.94</v>
      </c>
      <c r="E433" t="s">
        <v>4717</v>
      </c>
      <c r="F433" t="s">
        <v>4716</v>
      </c>
      <c r="G433" t="s">
        <v>4719</v>
      </c>
      <c r="H433" t="s">
        <v>4718</v>
      </c>
      <c r="I433" t="s">
        <v>4716</v>
      </c>
      <c r="J433" t="s">
        <v>4745</v>
      </c>
      <c r="K433" t="s">
        <v>4775</v>
      </c>
      <c r="L433" t="s">
        <v>5474</v>
      </c>
      <c r="M433">
        <v>13116.84</v>
      </c>
      <c r="N433" t="s">
        <v>4689</v>
      </c>
      <c r="O433" t="s">
        <v>4690</v>
      </c>
      <c r="P433" t="s">
        <v>4692</v>
      </c>
      <c r="Q433">
        <v>14</v>
      </c>
    </row>
    <row r="434" spans="1:17" x14ac:dyDescent="0.3">
      <c r="A434" t="s">
        <v>1562</v>
      </c>
      <c r="B434" t="s">
        <v>5475</v>
      </c>
      <c r="C434">
        <v>54.61</v>
      </c>
      <c r="D434">
        <v>4.49</v>
      </c>
      <c r="E434" t="s">
        <v>4716</v>
      </c>
      <c r="F434" t="s">
        <v>4716</v>
      </c>
      <c r="G434" t="s">
        <v>4716</v>
      </c>
      <c r="H434" t="s">
        <v>4774</v>
      </c>
      <c r="I434" t="s">
        <v>4716</v>
      </c>
      <c r="J434" t="s">
        <v>4745</v>
      </c>
      <c r="K434" t="s">
        <v>4769</v>
      </c>
      <c r="L434" t="s">
        <v>5476</v>
      </c>
      <c r="M434">
        <v>13292.52</v>
      </c>
      <c r="N434" t="s">
        <v>4689</v>
      </c>
      <c r="O434" t="s">
        <v>4689</v>
      </c>
      <c r="P434" t="s">
        <v>4692</v>
      </c>
      <c r="Q434">
        <v>1</v>
      </c>
    </row>
    <row r="435" spans="1:17" x14ac:dyDescent="0.3">
      <c r="A435" t="s">
        <v>1558</v>
      </c>
      <c r="B435" t="s">
        <v>5477</v>
      </c>
      <c r="C435">
        <v>30.02</v>
      </c>
      <c r="D435">
        <v>6.65</v>
      </c>
      <c r="E435" t="s">
        <v>4716</v>
      </c>
      <c r="F435" t="s">
        <v>4716</v>
      </c>
      <c r="G435" t="s">
        <v>4716</v>
      </c>
      <c r="H435" t="s">
        <v>4774</v>
      </c>
      <c r="I435" t="s">
        <v>4716</v>
      </c>
      <c r="J435" t="s">
        <v>4745</v>
      </c>
      <c r="K435" t="s">
        <v>4775</v>
      </c>
      <c r="L435" t="s">
        <v>5478</v>
      </c>
      <c r="M435">
        <v>13352.1</v>
      </c>
      <c r="N435" t="s">
        <v>4689</v>
      </c>
      <c r="O435" t="s">
        <v>4690</v>
      </c>
      <c r="P435" t="s">
        <v>4692</v>
      </c>
      <c r="Q435">
        <v>11</v>
      </c>
    </row>
    <row r="436" spans="1:17" x14ac:dyDescent="0.3">
      <c r="A436" t="s">
        <v>1540</v>
      </c>
      <c r="B436" t="s">
        <v>5479</v>
      </c>
      <c r="C436">
        <v>21.09</v>
      </c>
      <c r="D436">
        <v>9.2200000000000006</v>
      </c>
      <c r="E436" t="s">
        <v>4717</v>
      </c>
      <c r="F436" t="s">
        <v>4716</v>
      </c>
      <c r="G436" t="s">
        <v>4716</v>
      </c>
      <c r="H436" t="s">
        <v>4720</v>
      </c>
      <c r="I436" t="s">
        <v>4716</v>
      </c>
      <c r="J436" t="s">
        <v>4744</v>
      </c>
      <c r="K436" t="s">
        <v>4775</v>
      </c>
      <c r="L436" t="s">
        <v>5480</v>
      </c>
      <c r="M436">
        <v>13415.04</v>
      </c>
      <c r="N436" t="s">
        <v>4689</v>
      </c>
      <c r="O436" t="s">
        <v>4681</v>
      </c>
      <c r="P436" t="s">
        <v>4692</v>
      </c>
      <c r="Q436">
        <v>22</v>
      </c>
    </row>
    <row r="437" spans="1:17" x14ac:dyDescent="0.3">
      <c r="A437" t="s">
        <v>1538</v>
      </c>
      <c r="B437" t="s">
        <v>5481</v>
      </c>
      <c r="C437">
        <v>54.59</v>
      </c>
      <c r="D437">
        <v>4.2699999999999996</v>
      </c>
      <c r="E437" t="s">
        <v>4716</v>
      </c>
      <c r="F437" t="s">
        <v>4716</v>
      </c>
      <c r="G437" t="s">
        <v>4716</v>
      </c>
      <c r="H437" t="s">
        <v>4774</v>
      </c>
      <c r="I437" t="s">
        <v>4716</v>
      </c>
      <c r="J437" t="s">
        <v>4745</v>
      </c>
      <c r="K437" t="s">
        <v>4769</v>
      </c>
      <c r="L437" t="s">
        <v>5482</v>
      </c>
      <c r="M437">
        <v>13417.05</v>
      </c>
      <c r="N437" t="s">
        <v>4689</v>
      </c>
      <c r="O437" t="s">
        <v>4689</v>
      </c>
      <c r="P437" t="s">
        <v>4692</v>
      </c>
      <c r="Q437">
        <v>17</v>
      </c>
    </row>
    <row r="438" spans="1:17" x14ac:dyDescent="0.3">
      <c r="A438" t="s">
        <v>1536</v>
      </c>
      <c r="B438" t="s">
        <v>5483</v>
      </c>
      <c r="C438">
        <v>31.16</v>
      </c>
      <c r="D438">
        <v>7.49</v>
      </c>
      <c r="E438" t="s">
        <v>4717</v>
      </c>
      <c r="F438" t="s">
        <v>4716</v>
      </c>
      <c r="G438" t="s">
        <v>4716</v>
      </c>
      <c r="H438" t="s">
        <v>4720</v>
      </c>
      <c r="I438" t="s">
        <v>4716</v>
      </c>
      <c r="J438" t="s">
        <v>4745</v>
      </c>
      <c r="K438" t="s">
        <v>4775</v>
      </c>
      <c r="L438" t="s">
        <v>5484</v>
      </c>
      <c r="M438">
        <v>13429.04</v>
      </c>
      <c r="N438" t="s">
        <v>4689</v>
      </c>
      <c r="O438" t="s">
        <v>4689</v>
      </c>
      <c r="P438" t="s">
        <v>4692</v>
      </c>
      <c r="Q438">
        <v>3</v>
      </c>
    </row>
    <row r="439" spans="1:17" x14ac:dyDescent="0.3">
      <c r="A439" t="s">
        <v>1514</v>
      </c>
      <c r="B439" t="s">
        <v>5485</v>
      </c>
      <c r="C439">
        <v>31.78</v>
      </c>
      <c r="D439">
        <v>11.35</v>
      </c>
      <c r="E439" t="s">
        <v>4717</v>
      </c>
      <c r="F439" t="s">
        <v>4716</v>
      </c>
      <c r="G439" t="s">
        <v>4719</v>
      </c>
      <c r="H439" t="s">
        <v>4718</v>
      </c>
      <c r="I439" t="s">
        <v>4716</v>
      </c>
      <c r="J439" t="s">
        <v>4745</v>
      </c>
      <c r="K439" t="s">
        <v>4775</v>
      </c>
      <c r="L439" t="s">
        <v>5486</v>
      </c>
      <c r="M439">
        <v>13511.28</v>
      </c>
      <c r="N439" t="s">
        <v>4689</v>
      </c>
      <c r="O439" t="s">
        <v>4690</v>
      </c>
      <c r="P439" t="s">
        <v>4692</v>
      </c>
      <c r="Q439">
        <v>14</v>
      </c>
    </row>
    <row r="440" spans="1:17" x14ac:dyDescent="0.3">
      <c r="A440" t="s">
        <v>1508</v>
      </c>
      <c r="B440" t="s">
        <v>5487</v>
      </c>
      <c r="C440">
        <v>53.58</v>
      </c>
      <c r="D440">
        <v>4.55</v>
      </c>
      <c r="E440" t="s">
        <v>4716</v>
      </c>
      <c r="F440" t="s">
        <v>4716</v>
      </c>
      <c r="G440" t="s">
        <v>4716</v>
      </c>
      <c r="H440" t="s">
        <v>4718</v>
      </c>
      <c r="I440" t="s">
        <v>4716</v>
      </c>
      <c r="J440" t="s">
        <v>4745</v>
      </c>
      <c r="K440" t="s">
        <v>4769</v>
      </c>
      <c r="L440" t="s">
        <v>5488</v>
      </c>
      <c r="M440">
        <v>13588.17</v>
      </c>
      <c r="N440" t="s">
        <v>4689</v>
      </c>
      <c r="O440" t="s">
        <v>4690</v>
      </c>
      <c r="P440" t="s">
        <v>4692</v>
      </c>
      <c r="Q440">
        <v>14</v>
      </c>
    </row>
    <row r="441" spans="1:17" x14ac:dyDescent="0.3">
      <c r="A441" t="s">
        <v>1502</v>
      </c>
      <c r="B441" t="s">
        <v>5489</v>
      </c>
      <c r="C441">
        <v>36.65</v>
      </c>
      <c r="D441">
        <v>5.01</v>
      </c>
      <c r="E441" t="s">
        <v>4717</v>
      </c>
      <c r="F441" t="s">
        <v>4716</v>
      </c>
      <c r="G441" t="s">
        <v>4719</v>
      </c>
      <c r="H441" t="s">
        <v>4718</v>
      </c>
      <c r="I441" t="s">
        <v>4716</v>
      </c>
      <c r="J441" t="s">
        <v>4745</v>
      </c>
      <c r="K441" t="s">
        <v>4769</v>
      </c>
      <c r="L441" t="s">
        <v>5490</v>
      </c>
      <c r="M441">
        <v>13622.01</v>
      </c>
      <c r="N441" t="s">
        <v>4689</v>
      </c>
      <c r="O441" t="s">
        <v>4689</v>
      </c>
      <c r="P441" t="s">
        <v>4692</v>
      </c>
      <c r="Q441">
        <v>26</v>
      </c>
    </row>
    <row r="442" spans="1:17" x14ac:dyDescent="0.3">
      <c r="A442" t="s">
        <v>1482</v>
      </c>
      <c r="B442" t="s">
        <v>5491</v>
      </c>
      <c r="C442">
        <v>28.31</v>
      </c>
      <c r="D442">
        <v>5.96</v>
      </c>
      <c r="E442" t="s">
        <v>4717</v>
      </c>
      <c r="F442" t="s">
        <v>4716</v>
      </c>
      <c r="G442" t="s">
        <v>4716</v>
      </c>
      <c r="H442" t="s">
        <v>4720</v>
      </c>
      <c r="I442" t="s">
        <v>4716</v>
      </c>
      <c r="J442" t="s">
        <v>4746</v>
      </c>
      <c r="K442" t="s">
        <v>4766</v>
      </c>
      <c r="L442" t="s">
        <v>5492</v>
      </c>
      <c r="M442">
        <v>13770.1</v>
      </c>
      <c r="N442" t="s">
        <v>4689</v>
      </c>
      <c r="O442" t="s">
        <v>4690</v>
      </c>
      <c r="P442" t="s">
        <v>4692</v>
      </c>
      <c r="Q442">
        <v>6</v>
      </c>
    </row>
    <row r="443" spans="1:17" x14ac:dyDescent="0.3">
      <c r="A443" t="s">
        <v>966</v>
      </c>
      <c r="B443" t="s">
        <v>5493</v>
      </c>
      <c r="C443">
        <v>54.47</v>
      </c>
      <c r="D443">
        <v>4.49</v>
      </c>
      <c r="E443" t="s">
        <v>4717</v>
      </c>
      <c r="F443" t="s">
        <v>4716</v>
      </c>
      <c r="G443" t="s">
        <v>4716</v>
      </c>
      <c r="H443" t="s">
        <v>4720</v>
      </c>
      <c r="I443" t="s">
        <v>4716</v>
      </c>
      <c r="J443" t="s">
        <v>4745</v>
      </c>
      <c r="K443" t="s">
        <v>4769</v>
      </c>
      <c r="L443" t="s">
        <v>5359</v>
      </c>
      <c r="M443">
        <v>20568.32</v>
      </c>
      <c r="N443" t="s">
        <v>4689</v>
      </c>
      <c r="O443" t="s">
        <v>4681</v>
      </c>
      <c r="P443" t="s">
        <v>4692</v>
      </c>
      <c r="Q443">
        <v>9</v>
      </c>
    </row>
    <row r="444" spans="1:17" x14ac:dyDescent="0.3">
      <c r="A444" t="s">
        <v>922</v>
      </c>
      <c r="B444" t="s">
        <v>5578</v>
      </c>
      <c r="C444">
        <v>26.885000000000002</v>
      </c>
      <c r="D444">
        <v>5.18</v>
      </c>
      <c r="E444" t="s">
        <v>4716</v>
      </c>
      <c r="F444" t="s">
        <v>4716</v>
      </c>
      <c r="G444" t="s">
        <v>4719</v>
      </c>
      <c r="H444" t="s">
        <v>4718</v>
      </c>
      <c r="I444" t="s">
        <v>4717</v>
      </c>
      <c r="J444" t="s">
        <v>4746</v>
      </c>
      <c r="K444" t="s">
        <v>4769</v>
      </c>
      <c r="L444" t="s">
        <v>6607</v>
      </c>
      <c r="M444">
        <v>21774.32</v>
      </c>
      <c r="N444" t="s">
        <v>4689</v>
      </c>
      <c r="O444" t="s">
        <v>4681</v>
      </c>
      <c r="P444" t="s">
        <v>4692</v>
      </c>
      <c r="Q444">
        <v>28</v>
      </c>
    </row>
    <row r="445" spans="1:17" x14ac:dyDescent="0.3">
      <c r="A445" t="s">
        <v>912</v>
      </c>
      <c r="B445" t="s">
        <v>5494</v>
      </c>
      <c r="C445">
        <v>22.704999999999998</v>
      </c>
      <c r="D445">
        <v>5.27</v>
      </c>
      <c r="E445" t="s">
        <v>4716</v>
      </c>
      <c r="F445" t="s">
        <v>4716</v>
      </c>
      <c r="G445" t="s">
        <v>4716</v>
      </c>
      <c r="H445" t="s">
        <v>4774</v>
      </c>
      <c r="I445" t="s">
        <v>4716</v>
      </c>
      <c r="J445" t="s">
        <v>4744</v>
      </c>
      <c r="K445" t="s">
        <v>4769</v>
      </c>
      <c r="L445" t="s">
        <v>5495</v>
      </c>
      <c r="M445">
        <v>21984.47</v>
      </c>
      <c r="N445" t="s">
        <v>4689</v>
      </c>
      <c r="O445" t="s">
        <v>4690</v>
      </c>
      <c r="P445" t="s">
        <v>4692</v>
      </c>
      <c r="Q445">
        <v>14</v>
      </c>
    </row>
    <row r="446" spans="1:17" x14ac:dyDescent="0.3">
      <c r="A446" t="s">
        <v>4568</v>
      </c>
      <c r="B446" t="s">
        <v>5427</v>
      </c>
      <c r="C446">
        <v>15.01</v>
      </c>
      <c r="D446">
        <v>4.1500000000000004</v>
      </c>
      <c r="E446" t="s">
        <v>4716</v>
      </c>
      <c r="F446" t="s">
        <v>4716</v>
      </c>
      <c r="G446" t="s">
        <v>4719</v>
      </c>
      <c r="H446" t="s">
        <v>4718</v>
      </c>
      <c r="I446" t="s">
        <v>4716</v>
      </c>
      <c r="J446" t="s">
        <v>4747</v>
      </c>
      <c r="K446" t="s">
        <v>4769</v>
      </c>
      <c r="L446" t="s">
        <v>5496</v>
      </c>
      <c r="M446">
        <v>1149</v>
      </c>
      <c r="N446" t="s">
        <v>4681</v>
      </c>
      <c r="O446" t="s">
        <v>4690</v>
      </c>
      <c r="P446" t="s">
        <v>4692</v>
      </c>
      <c r="Q446">
        <v>12</v>
      </c>
    </row>
    <row r="447" spans="1:17" x14ac:dyDescent="0.3">
      <c r="A447" t="s">
        <v>4560</v>
      </c>
      <c r="B447" t="s">
        <v>5497</v>
      </c>
      <c r="C447">
        <v>18.25</v>
      </c>
      <c r="D447">
        <v>10.95</v>
      </c>
      <c r="E447" t="s">
        <v>4716</v>
      </c>
      <c r="F447" t="s">
        <v>4716</v>
      </c>
      <c r="G447" t="s">
        <v>4716</v>
      </c>
      <c r="H447" t="s">
        <v>4774</v>
      </c>
      <c r="I447" t="s">
        <v>4716</v>
      </c>
      <c r="J447" t="s">
        <v>4747</v>
      </c>
      <c r="K447" t="s">
        <v>4775</v>
      </c>
      <c r="L447" t="s">
        <v>5498</v>
      </c>
      <c r="M447">
        <v>1165</v>
      </c>
      <c r="N447" t="s">
        <v>4681</v>
      </c>
      <c r="O447" t="s">
        <v>4689</v>
      </c>
      <c r="P447" t="s">
        <v>4692</v>
      </c>
      <c r="Q447">
        <v>11</v>
      </c>
    </row>
    <row r="448" spans="1:17" x14ac:dyDescent="0.3">
      <c r="A448" t="s">
        <v>4550</v>
      </c>
      <c r="B448" t="s">
        <v>5008</v>
      </c>
      <c r="C448">
        <v>15.56</v>
      </c>
      <c r="D448">
        <v>4.42</v>
      </c>
      <c r="E448" t="s">
        <v>4716</v>
      </c>
      <c r="F448" t="s">
        <v>4716</v>
      </c>
      <c r="G448" t="s">
        <v>4716</v>
      </c>
      <c r="H448" t="s">
        <v>4774</v>
      </c>
      <c r="I448" t="s">
        <v>4716</v>
      </c>
      <c r="J448" t="s">
        <v>4747</v>
      </c>
      <c r="K448" t="s">
        <v>4769</v>
      </c>
      <c r="L448" t="s">
        <v>5499</v>
      </c>
      <c r="M448">
        <v>1200</v>
      </c>
      <c r="N448" t="s">
        <v>4681</v>
      </c>
      <c r="O448" t="s">
        <v>4689</v>
      </c>
      <c r="P448" t="s">
        <v>4692</v>
      </c>
      <c r="Q448">
        <v>28</v>
      </c>
    </row>
    <row r="449" spans="1:17" x14ac:dyDescent="0.3">
      <c r="A449" t="s">
        <v>4544</v>
      </c>
      <c r="B449" t="s">
        <v>5500</v>
      </c>
      <c r="C449">
        <v>16.22</v>
      </c>
      <c r="D449">
        <v>6.21</v>
      </c>
      <c r="E449" t="s">
        <v>4717</v>
      </c>
      <c r="F449" t="s">
        <v>4716</v>
      </c>
      <c r="G449" t="s">
        <v>4716</v>
      </c>
      <c r="H449" t="s">
        <v>4774</v>
      </c>
      <c r="I449" t="s">
        <v>4716</v>
      </c>
      <c r="J449" t="s">
        <v>4747</v>
      </c>
      <c r="K449" t="s">
        <v>4766</v>
      </c>
      <c r="L449" t="s">
        <v>5501</v>
      </c>
      <c r="M449">
        <v>1220</v>
      </c>
      <c r="N449" t="s">
        <v>4681</v>
      </c>
      <c r="O449" t="s">
        <v>4689</v>
      </c>
      <c r="P449" t="s">
        <v>4692</v>
      </c>
      <c r="Q449">
        <v>4</v>
      </c>
    </row>
    <row r="450" spans="1:17" x14ac:dyDescent="0.3">
      <c r="A450" t="s">
        <v>4540</v>
      </c>
      <c r="B450" t="s">
        <v>5169</v>
      </c>
      <c r="C450">
        <v>19.21</v>
      </c>
      <c r="D450">
        <v>4.76</v>
      </c>
      <c r="E450" t="s">
        <v>4716</v>
      </c>
      <c r="F450" t="s">
        <v>4717</v>
      </c>
      <c r="G450" t="s">
        <v>4716</v>
      </c>
      <c r="H450" t="s">
        <v>4718</v>
      </c>
      <c r="I450" t="s">
        <v>4716</v>
      </c>
      <c r="J450" t="s">
        <v>4744</v>
      </c>
      <c r="K450" t="s">
        <v>4769</v>
      </c>
      <c r="L450" t="s">
        <v>5502</v>
      </c>
      <c r="M450">
        <v>1228</v>
      </c>
      <c r="N450" t="s">
        <v>4681</v>
      </c>
      <c r="O450" t="s">
        <v>4690</v>
      </c>
      <c r="P450" t="s">
        <v>4692</v>
      </c>
      <c r="Q450">
        <v>16</v>
      </c>
    </row>
    <row r="451" spans="1:17" x14ac:dyDescent="0.3">
      <c r="A451" t="s">
        <v>4534</v>
      </c>
      <c r="B451" t="s">
        <v>5503</v>
      </c>
      <c r="C451">
        <v>16.600000000000001</v>
      </c>
      <c r="D451">
        <v>5.87</v>
      </c>
      <c r="E451" t="s">
        <v>4716</v>
      </c>
      <c r="F451" t="s">
        <v>4716</v>
      </c>
      <c r="G451" t="s">
        <v>4716</v>
      </c>
      <c r="H451" t="s">
        <v>4718</v>
      </c>
      <c r="I451" t="s">
        <v>4716</v>
      </c>
      <c r="J451" t="s">
        <v>4747</v>
      </c>
      <c r="K451" t="s">
        <v>4766</v>
      </c>
      <c r="L451" t="s">
        <v>5504</v>
      </c>
      <c r="M451">
        <v>1240</v>
      </c>
      <c r="N451" t="s">
        <v>4681</v>
      </c>
      <c r="O451" t="s">
        <v>4690</v>
      </c>
      <c r="P451" t="s">
        <v>4692</v>
      </c>
      <c r="Q451">
        <v>11</v>
      </c>
    </row>
    <row r="452" spans="1:17" x14ac:dyDescent="0.3">
      <c r="A452" t="s">
        <v>4508</v>
      </c>
      <c r="B452" t="s">
        <v>5505</v>
      </c>
      <c r="C452">
        <v>15.22</v>
      </c>
      <c r="D452">
        <v>4.92</v>
      </c>
      <c r="E452" t="s">
        <v>4717</v>
      </c>
      <c r="F452" t="s">
        <v>4716</v>
      </c>
      <c r="G452" t="s">
        <v>4719</v>
      </c>
      <c r="H452" t="s">
        <v>4718</v>
      </c>
      <c r="I452" t="s">
        <v>4716</v>
      </c>
      <c r="J452" t="s">
        <v>4747</v>
      </c>
      <c r="K452" t="s">
        <v>4769</v>
      </c>
      <c r="L452" t="s">
        <v>5506</v>
      </c>
      <c r="M452">
        <v>1276</v>
      </c>
      <c r="N452" t="s">
        <v>4681</v>
      </c>
      <c r="O452" t="s">
        <v>4681</v>
      </c>
      <c r="P452" t="s">
        <v>4692</v>
      </c>
      <c r="Q452">
        <v>26</v>
      </c>
    </row>
    <row r="453" spans="1:17" x14ac:dyDescent="0.3">
      <c r="A453" t="s">
        <v>4498</v>
      </c>
      <c r="B453" t="s">
        <v>5507</v>
      </c>
      <c r="C453">
        <v>15.12</v>
      </c>
      <c r="D453">
        <v>4.03</v>
      </c>
      <c r="E453" t="s">
        <v>4717</v>
      </c>
      <c r="F453" t="s">
        <v>4716</v>
      </c>
      <c r="G453" t="s">
        <v>4716</v>
      </c>
      <c r="H453" t="s">
        <v>4774</v>
      </c>
      <c r="I453" t="s">
        <v>4716</v>
      </c>
      <c r="J453" t="s">
        <v>4747</v>
      </c>
      <c r="K453" t="s">
        <v>4769</v>
      </c>
      <c r="L453" t="s">
        <v>5508</v>
      </c>
      <c r="M453">
        <v>1293</v>
      </c>
      <c r="N453" t="s">
        <v>4681</v>
      </c>
      <c r="O453" t="s">
        <v>4689</v>
      </c>
      <c r="P453" t="s">
        <v>4692</v>
      </c>
      <c r="Q453">
        <v>29</v>
      </c>
    </row>
    <row r="454" spans="1:17" x14ac:dyDescent="0.3">
      <c r="A454" t="s">
        <v>4496</v>
      </c>
      <c r="B454" t="s">
        <v>5509</v>
      </c>
      <c r="C454">
        <v>15.18</v>
      </c>
      <c r="D454">
        <v>11.11</v>
      </c>
      <c r="E454" t="s">
        <v>4716</v>
      </c>
      <c r="F454" t="s">
        <v>4716</v>
      </c>
      <c r="G454" t="s">
        <v>4716</v>
      </c>
      <c r="H454" t="s">
        <v>4774</v>
      </c>
      <c r="I454" t="s">
        <v>4716</v>
      </c>
      <c r="J454" t="s">
        <v>4747</v>
      </c>
      <c r="K454" t="s">
        <v>4775</v>
      </c>
      <c r="L454" t="s">
        <v>5510</v>
      </c>
      <c r="M454">
        <v>1304</v>
      </c>
      <c r="N454" t="s">
        <v>4681</v>
      </c>
      <c r="O454" t="s">
        <v>4681</v>
      </c>
      <c r="P454" t="s">
        <v>4692</v>
      </c>
      <c r="Q454">
        <v>10</v>
      </c>
    </row>
    <row r="455" spans="1:17" x14ac:dyDescent="0.3">
      <c r="A455" t="s">
        <v>4486</v>
      </c>
      <c r="B455" t="s">
        <v>5057</v>
      </c>
      <c r="C455">
        <v>15.6</v>
      </c>
      <c r="D455">
        <v>4.12</v>
      </c>
      <c r="E455" t="s">
        <v>4717</v>
      </c>
      <c r="F455" t="s">
        <v>4716</v>
      </c>
      <c r="G455" t="s">
        <v>4716</v>
      </c>
      <c r="H455" t="s">
        <v>4718</v>
      </c>
      <c r="I455" t="s">
        <v>4716</v>
      </c>
      <c r="J455" t="s">
        <v>4747</v>
      </c>
      <c r="K455" t="s">
        <v>4769</v>
      </c>
      <c r="L455" t="s">
        <v>5511</v>
      </c>
      <c r="M455">
        <v>1338</v>
      </c>
      <c r="N455" t="s">
        <v>4681</v>
      </c>
      <c r="O455" t="s">
        <v>4689</v>
      </c>
      <c r="P455" t="s">
        <v>4692</v>
      </c>
      <c r="Q455">
        <v>30</v>
      </c>
    </row>
    <row r="456" spans="1:17" x14ac:dyDescent="0.3">
      <c r="A456" t="s">
        <v>4484</v>
      </c>
      <c r="B456" t="s">
        <v>5512</v>
      </c>
      <c r="C456">
        <v>21.26</v>
      </c>
      <c r="D456">
        <v>5.65</v>
      </c>
      <c r="E456" t="s">
        <v>4717</v>
      </c>
      <c r="F456" t="s">
        <v>4716</v>
      </c>
      <c r="G456" t="s">
        <v>4719</v>
      </c>
      <c r="H456" t="s">
        <v>4718</v>
      </c>
      <c r="I456" t="s">
        <v>4716</v>
      </c>
      <c r="J456" t="s">
        <v>4744</v>
      </c>
      <c r="K456" t="s">
        <v>4769</v>
      </c>
      <c r="L456" t="s">
        <v>5513</v>
      </c>
      <c r="M456">
        <v>1341.16</v>
      </c>
      <c r="N456" t="s">
        <v>4681</v>
      </c>
      <c r="O456" t="s">
        <v>4681</v>
      </c>
      <c r="P456" t="s">
        <v>4692</v>
      </c>
      <c r="Q456">
        <v>7</v>
      </c>
    </row>
    <row r="457" spans="1:17" x14ac:dyDescent="0.3">
      <c r="A457" t="s">
        <v>4454</v>
      </c>
      <c r="B457" t="s">
        <v>5514</v>
      </c>
      <c r="C457">
        <v>15.17</v>
      </c>
      <c r="D457">
        <v>4.3</v>
      </c>
      <c r="E457" t="s">
        <v>4717</v>
      </c>
      <c r="F457" t="s">
        <v>4716</v>
      </c>
      <c r="G457" t="s">
        <v>4719</v>
      </c>
      <c r="H457" t="s">
        <v>4718</v>
      </c>
      <c r="I457" t="s">
        <v>4716</v>
      </c>
      <c r="J457" t="s">
        <v>4747</v>
      </c>
      <c r="K457" t="s">
        <v>4769</v>
      </c>
      <c r="L457" t="s">
        <v>5515</v>
      </c>
      <c r="M457">
        <v>1481</v>
      </c>
      <c r="N457" t="s">
        <v>4681</v>
      </c>
      <c r="O457" t="s">
        <v>4690</v>
      </c>
      <c r="P457" t="s">
        <v>4692</v>
      </c>
      <c r="Q457">
        <v>9</v>
      </c>
    </row>
    <row r="458" spans="1:17" x14ac:dyDescent="0.3">
      <c r="A458" t="s">
        <v>4432</v>
      </c>
      <c r="B458" t="s">
        <v>5516</v>
      </c>
      <c r="C458">
        <v>17.48</v>
      </c>
      <c r="D458">
        <v>4.59</v>
      </c>
      <c r="E458" t="s">
        <v>4716</v>
      </c>
      <c r="F458" t="s">
        <v>4716</v>
      </c>
      <c r="G458" t="s">
        <v>4719</v>
      </c>
      <c r="H458" t="s">
        <v>4718</v>
      </c>
      <c r="I458" t="s">
        <v>4716</v>
      </c>
      <c r="J458" t="s">
        <v>4747</v>
      </c>
      <c r="K458" t="s">
        <v>4769</v>
      </c>
      <c r="L458" t="s">
        <v>5517</v>
      </c>
      <c r="M458">
        <v>1621.34</v>
      </c>
      <c r="N458" t="s">
        <v>4681</v>
      </c>
      <c r="O458" t="s">
        <v>4681</v>
      </c>
      <c r="P458" t="s">
        <v>4692</v>
      </c>
      <c r="Q458">
        <v>14</v>
      </c>
    </row>
    <row r="459" spans="1:17" x14ac:dyDescent="0.3">
      <c r="A459" t="s">
        <v>4426</v>
      </c>
      <c r="B459" t="s">
        <v>4914</v>
      </c>
      <c r="C459">
        <v>20.425000000000001</v>
      </c>
      <c r="D459">
        <v>5.53</v>
      </c>
      <c r="E459" t="s">
        <v>4716</v>
      </c>
      <c r="F459" t="s">
        <v>4716</v>
      </c>
      <c r="G459" t="s">
        <v>4719</v>
      </c>
      <c r="H459" t="s">
        <v>4718</v>
      </c>
      <c r="I459" t="s">
        <v>4716</v>
      </c>
      <c r="J459" t="s">
        <v>4744</v>
      </c>
      <c r="K459" t="s">
        <v>4769</v>
      </c>
      <c r="L459" t="s">
        <v>5518</v>
      </c>
      <c r="M459">
        <v>1625.43</v>
      </c>
      <c r="N459" t="s">
        <v>4681</v>
      </c>
      <c r="O459" t="s">
        <v>4689</v>
      </c>
      <c r="P459" t="s">
        <v>4692</v>
      </c>
      <c r="Q459">
        <v>9</v>
      </c>
    </row>
    <row r="460" spans="1:17" x14ac:dyDescent="0.3">
      <c r="A460" t="s">
        <v>4424</v>
      </c>
      <c r="B460" t="s">
        <v>5353</v>
      </c>
      <c r="C460">
        <v>21.754999999999999</v>
      </c>
      <c r="D460">
        <v>6.09</v>
      </c>
      <c r="E460" t="s">
        <v>4716</v>
      </c>
      <c r="F460" t="s">
        <v>4716</v>
      </c>
      <c r="G460" t="s">
        <v>4719</v>
      </c>
      <c r="H460" t="s">
        <v>4718</v>
      </c>
      <c r="I460" t="s">
        <v>4716</v>
      </c>
      <c r="J460" t="s">
        <v>4744</v>
      </c>
      <c r="K460" t="s">
        <v>4766</v>
      </c>
      <c r="L460" t="s">
        <v>5519</v>
      </c>
      <c r="M460">
        <v>1627.28</v>
      </c>
      <c r="N460" t="s">
        <v>4681</v>
      </c>
      <c r="O460" t="s">
        <v>4681</v>
      </c>
      <c r="P460" t="s">
        <v>4692</v>
      </c>
      <c r="Q460">
        <v>4</v>
      </c>
    </row>
    <row r="461" spans="1:17" x14ac:dyDescent="0.3">
      <c r="A461" t="s">
        <v>4422</v>
      </c>
      <c r="B461" t="s">
        <v>5520</v>
      </c>
      <c r="C461">
        <v>22.61</v>
      </c>
      <c r="D461">
        <v>5.68</v>
      </c>
      <c r="E461" t="s">
        <v>4716</v>
      </c>
      <c r="F461" t="s">
        <v>4716</v>
      </c>
      <c r="G461" t="s">
        <v>4719</v>
      </c>
      <c r="H461" t="s">
        <v>4718</v>
      </c>
      <c r="I461" t="s">
        <v>4716</v>
      </c>
      <c r="J461" t="s">
        <v>4744</v>
      </c>
      <c r="K461" t="s">
        <v>4769</v>
      </c>
      <c r="L461" t="s">
        <v>5521</v>
      </c>
      <c r="M461">
        <v>1628.47</v>
      </c>
      <c r="N461" t="s">
        <v>4681</v>
      </c>
      <c r="O461" t="s">
        <v>4690</v>
      </c>
      <c r="P461" t="s">
        <v>4692</v>
      </c>
      <c r="Q461">
        <v>17</v>
      </c>
    </row>
    <row r="462" spans="1:17" x14ac:dyDescent="0.3">
      <c r="A462" t="s">
        <v>4414</v>
      </c>
      <c r="B462" t="s">
        <v>5353</v>
      </c>
      <c r="C462">
        <v>25.175000000000001</v>
      </c>
      <c r="D462">
        <v>5.74</v>
      </c>
      <c r="E462" t="s">
        <v>4716</v>
      </c>
      <c r="F462" t="s">
        <v>4716</v>
      </c>
      <c r="G462" t="s">
        <v>4719</v>
      </c>
      <c r="H462" t="s">
        <v>4718</v>
      </c>
      <c r="I462" t="s">
        <v>4716</v>
      </c>
      <c r="J462" t="s">
        <v>4746</v>
      </c>
      <c r="K462" t="s">
        <v>4766</v>
      </c>
      <c r="L462" t="s">
        <v>5522</v>
      </c>
      <c r="M462">
        <v>1632.04</v>
      </c>
      <c r="N462" t="s">
        <v>4681</v>
      </c>
      <c r="O462" t="s">
        <v>4681</v>
      </c>
      <c r="P462" t="s">
        <v>4692</v>
      </c>
      <c r="Q462">
        <v>3</v>
      </c>
    </row>
    <row r="463" spans="1:17" x14ac:dyDescent="0.3">
      <c r="A463" t="s">
        <v>4412</v>
      </c>
      <c r="B463" t="s">
        <v>5523</v>
      </c>
      <c r="C463">
        <v>25.555</v>
      </c>
      <c r="D463">
        <v>4.37</v>
      </c>
      <c r="E463" t="s">
        <v>4716</v>
      </c>
      <c r="F463" t="s">
        <v>4716</v>
      </c>
      <c r="G463" t="s">
        <v>4719</v>
      </c>
      <c r="H463" t="s">
        <v>4718</v>
      </c>
      <c r="I463" t="s">
        <v>4716</v>
      </c>
      <c r="J463" t="s">
        <v>4746</v>
      </c>
      <c r="K463" t="s">
        <v>4769</v>
      </c>
      <c r="L463" t="s">
        <v>5524</v>
      </c>
      <c r="M463">
        <v>1632.56</v>
      </c>
      <c r="N463" t="s">
        <v>4681</v>
      </c>
      <c r="O463" t="s">
        <v>4681</v>
      </c>
      <c r="P463" t="s">
        <v>4692</v>
      </c>
      <c r="Q463">
        <v>16</v>
      </c>
    </row>
    <row r="464" spans="1:17" x14ac:dyDescent="0.3">
      <c r="A464" t="s">
        <v>4404</v>
      </c>
      <c r="B464" t="s">
        <v>5525</v>
      </c>
      <c r="C464">
        <v>27.835000000000001</v>
      </c>
      <c r="D464">
        <v>4.4400000000000004</v>
      </c>
      <c r="E464" t="s">
        <v>4716</v>
      </c>
      <c r="F464" t="s">
        <v>4716</v>
      </c>
      <c r="G464" t="s">
        <v>4719</v>
      </c>
      <c r="H464" t="s">
        <v>4718</v>
      </c>
      <c r="I464" t="s">
        <v>4716</v>
      </c>
      <c r="J464" t="s">
        <v>4746</v>
      </c>
      <c r="K464" t="s">
        <v>4769</v>
      </c>
      <c r="L464" t="s">
        <v>5526</v>
      </c>
      <c r="M464">
        <v>1635.73</v>
      </c>
      <c r="N464" t="s">
        <v>4681</v>
      </c>
      <c r="O464" t="s">
        <v>4689</v>
      </c>
      <c r="P464" t="s">
        <v>4692</v>
      </c>
      <c r="Q464">
        <v>30</v>
      </c>
    </row>
    <row r="465" spans="1:17" x14ac:dyDescent="0.3">
      <c r="A465" t="s">
        <v>4402</v>
      </c>
      <c r="B465" t="s">
        <v>5527</v>
      </c>
      <c r="C465">
        <v>30.59</v>
      </c>
      <c r="D465">
        <v>4.17</v>
      </c>
      <c r="E465" t="s">
        <v>4716</v>
      </c>
      <c r="F465" t="s">
        <v>4716</v>
      </c>
      <c r="G465" t="s">
        <v>4719</v>
      </c>
      <c r="H465" t="s">
        <v>4718</v>
      </c>
      <c r="I465" t="s">
        <v>4716</v>
      </c>
      <c r="J465" t="s">
        <v>4745</v>
      </c>
      <c r="K465" t="s">
        <v>4769</v>
      </c>
      <c r="L465" t="s">
        <v>5524</v>
      </c>
      <c r="M465">
        <v>1639.56</v>
      </c>
      <c r="N465" t="s">
        <v>4681</v>
      </c>
      <c r="O465" t="s">
        <v>4681</v>
      </c>
      <c r="P465" t="s">
        <v>4692</v>
      </c>
      <c r="Q465">
        <v>16</v>
      </c>
    </row>
    <row r="466" spans="1:17" x14ac:dyDescent="0.3">
      <c r="A466" t="s">
        <v>4400</v>
      </c>
      <c r="B466" t="s">
        <v>5528</v>
      </c>
      <c r="C466">
        <v>30.59</v>
      </c>
      <c r="D466">
        <v>4.41</v>
      </c>
      <c r="E466" t="s">
        <v>4716</v>
      </c>
      <c r="F466" t="s">
        <v>4716</v>
      </c>
      <c r="G466" t="s">
        <v>4719</v>
      </c>
      <c r="H466" t="s">
        <v>4718</v>
      </c>
      <c r="I466" t="s">
        <v>4716</v>
      </c>
      <c r="J466" t="s">
        <v>4745</v>
      </c>
      <c r="K466" t="s">
        <v>4769</v>
      </c>
      <c r="L466" t="s">
        <v>5529</v>
      </c>
      <c r="M466">
        <v>1639.56</v>
      </c>
      <c r="N466" t="s">
        <v>4681</v>
      </c>
      <c r="O466" t="s">
        <v>4681</v>
      </c>
      <c r="P466" t="s">
        <v>4692</v>
      </c>
      <c r="Q466">
        <v>21</v>
      </c>
    </row>
    <row r="467" spans="1:17" x14ac:dyDescent="0.3">
      <c r="A467" t="s">
        <v>4398</v>
      </c>
      <c r="B467" t="s">
        <v>5530</v>
      </c>
      <c r="C467">
        <v>35.53</v>
      </c>
      <c r="D467">
        <v>4.3600000000000003</v>
      </c>
      <c r="E467" t="s">
        <v>4716</v>
      </c>
      <c r="F467" t="s">
        <v>4716</v>
      </c>
      <c r="G467" t="s">
        <v>4719</v>
      </c>
      <c r="H467" t="s">
        <v>4718</v>
      </c>
      <c r="I467" t="s">
        <v>4716</v>
      </c>
      <c r="J467" t="s">
        <v>4745</v>
      </c>
      <c r="K467" t="s">
        <v>4769</v>
      </c>
      <c r="L467" t="s">
        <v>5526</v>
      </c>
      <c r="M467">
        <v>1646.43</v>
      </c>
      <c r="N467" t="s">
        <v>4681</v>
      </c>
      <c r="O467" t="s">
        <v>4690</v>
      </c>
      <c r="P467" t="s">
        <v>4692</v>
      </c>
      <c r="Q467">
        <v>30</v>
      </c>
    </row>
    <row r="468" spans="1:17" x14ac:dyDescent="0.3">
      <c r="A468" t="s">
        <v>4266</v>
      </c>
      <c r="B468" t="s">
        <v>5531</v>
      </c>
      <c r="C468">
        <v>22.515000000000001</v>
      </c>
      <c r="D468">
        <v>5.93</v>
      </c>
      <c r="E468" t="s">
        <v>4716</v>
      </c>
      <c r="F468" t="s">
        <v>4716</v>
      </c>
      <c r="G468" t="s">
        <v>4719</v>
      </c>
      <c r="H468" t="s">
        <v>4718</v>
      </c>
      <c r="I468" t="s">
        <v>4716</v>
      </c>
      <c r="J468" t="s">
        <v>4744</v>
      </c>
      <c r="K468" t="s">
        <v>4766</v>
      </c>
      <c r="L468" t="s">
        <v>5532</v>
      </c>
      <c r="M468">
        <v>2117.34</v>
      </c>
      <c r="N468" t="s">
        <v>4681</v>
      </c>
      <c r="O468" t="s">
        <v>4689</v>
      </c>
      <c r="P468" t="s">
        <v>4692</v>
      </c>
      <c r="Q468">
        <v>30</v>
      </c>
    </row>
    <row r="469" spans="1:17" x14ac:dyDescent="0.3">
      <c r="A469" t="s">
        <v>4264</v>
      </c>
      <c r="B469" t="s">
        <v>5533</v>
      </c>
      <c r="C469">
        <v>29.24</v>
      </c>
      <c r="D469">
        <v>4.04</v>
      </c>
      <c r="E469" t="s">
        <v>4716</v>
      </c>
      <c r="F469" t="s">
        <v>4717</v>
      </c>
      <c r="G469" t="s">
        <v>4716</v>
      </c>
      <c r="H469" t="s">
        <v>4718</v>
      </c>
      <c r="I469" t="s">
        <v>4716</v>
      </c>
      <c r="J469" t="s">
        <v>4746</v>
      </c>
      <c r="K469" t="s">
        <v>4769</v>
      </c>
      <c r="L469" t="s">
        <v>5534</v>
      </c>
      <c r="M469">
        <v>2118.61</v>
      </c>
      <c r="N469" t="s">
        <v>4681</v>
      </c>
      <c r="O469" t="s">
        <v>4690</v>
      </c>
      <c r="P469" t="s">
        <v>4692</v>
      </c>
      <c r="Q469">
        <v>4</v>
      </c>
    </row>
    <row r="470" spans="1:17" x14ac:dyDescent="0.3">
      <c r="A470" t="s">
        <v>4262</v>
      </c>
      <c r="B470" t="s">
        <v>5535</v>
      </c>
      <c r="C470">
        <v>30.495000000000001</v>
      </c>
      <c r="D470">
        <v>4.95</v>
      </c>
      <c r="E470" t="s">
        <v>4716</v>
      </c>
      <c r="F470" t="s">
        <v>4716</v>
      </c>
      <c r="G470" t="s">
        <v>4719</v>
      </c>
      <c r="H470" t="s">
        <v>4718</v>
      </c>
      <c r="I470" t="s">
        <v>4716</v>
      </c>
      <c r="J470" t="s">
        <v>4745</v>
      </c>
      <c r="K470" t="s">
        <v>4769</v>
      </c>
      <c r="L470" t="s">
        <v>5536</v>
      </c>
      <c r="M470">
        <v>2128.4299999999998</v>
      </c>
      <c r="N470" t="s">
        <v>4681</v>
      </c>
      <c r="O470" t="s">
        <v>4690</v>
      </c>
      <c r="P470" t="s">
        <v>4692</v>
      </c>
      <c r="Q470">
        <v>30</v>
      </c>
    </row>
    <row r="471" spans="1:17" x14ac:dyDescent="0.3">
      <c r="A471" t="s">
        <v>4260</v>
      </c>
      <c r="B471" t="s">
        <v>5537</v>
      </c>
      <c r="C471">
        <v>32.11</v>
      </c>
      <c r="D471">
        <v>4.43</v>
      </c>
      <c r="E471" t="s">
        <v>4716</v>
      </c>
      <c r="F471" t="s">
        <v>4716</v>
      </c>
      <c r="G471" t="s">
        <v>4719</v>
      </c>
      <c r="H471" t="s">
        <v>4718</v>
      </c>
      <c r="I471" t="s">
        <v>4716</v>
      </c>
      <c r="J471" t="s">
        <v>4745</v>
      </c>
      <c r="K471" t="s">
        <v>4769</v>
      </c>
      <c r="L471" t="s">
        <v>5538</v>
      </c>
      <c r="M471">
        <v>2130.6799999999998</v>
      </c>
      <c r="N471" t="s">
        <v>4681</v>
      </c>
      <c r="O471" t="s">
        <v>4689</v>
      </c>
      <c r="P471" t="s">
        <v>4692</v>
      </c>
      <c r="Q471">
        <v>22</v>
      </c>
    </row>
    <row r="472" spans="1:17" x14ac:dyDescent="0.3">
      <c r="A472" t="s">
        <v>4258</v>
      </c>
      <c r="B472" t="s">
        <v>5539</v>
      </c>
      <c r="C472">
        <v>35.15</v>
      </c>
      <c r="D472">
        <v>5.47</v>
      </c>
      <c r="E472" t="s">
        <v>4716</v>
      </c>
      <c r="F472" t="s">
        <v>4716</v>
      </c>
      <c r="G472" t="s">
        <v>4719</v>
      </c>
      <c r="H472" t="s">
        <v>4718</v>
      </c>
      <c r="I472" t="s">
        <v>4716</v>
      </c>
      <c r="J472" t="s">
        <v>4745</v>
      </c>
      <c r="K472" t="s">
        <v>4769</v>
      </c>
      <c r="L472" t="s">
        <v>5540</v>
      </c>
      <c r="M472">
        <v>2134.9</v>
      </c>
      <c r="N472" t="s">
        <v>4681</v>
      </c>
      <c r="O472" t="s">
        <v>4689</v>
      </c>
      <c r="P472" t="s">
        <v>4692</v>
      </c>
      <c r="Q472">
        <v>1</v>
      </c>
    </row>
    <row r="473" spans="1:17" x14ac:dyDescent="0.3">
      <c r="A473" t="s">
        <v>4256</v>
      </c>
      <c r="B473" t="s">
        <v>5085</v>
      </c>
      <c r="C473">
        <v>36.575000000000003</v>
      </c>
      <c r="D473">
        <v>5.57</v>
      </c>
      <c r="E473" t="s">
        <v>4716</v>
      </c>
      <c r="F473" t="s">
        <v>4716</v>
      </c>
      <c r="G473" t="s">
        <v>4719</v>
      </c>
      <c r="H473" t="s">
        <v>4718</v>
      </c>
      <c r="I473" t="s">
        <v>4716</v>
      </c>
      <c r="J473" t="s">
        <v>4745</v>
      </c>
      <c r="K473" t="s">
        <v>4769</v>
      </c>
      <c r="L473" t="s">
        <v>5541</v>
      </c>
      <c r="M473">
        <v>2136.88</v>
      </c>
      <c r="N473" t="s">
        <v>4681</v>
      </c>
      <c r="O473" t="s">
        <v>4681</v>
      </c>
      <c r="P473" t="s">
        <v>4692</v>
      </c>
      <c r="Q473">
        <v>26</v>
      </c>
    </row>
    <row r="474" spans="1:17" x14ac:dyDescent="0.3">
      <c r="A474" t="s">
        <v>4252</v>
      </c>
      <c r="B474" t="s">
        <v>5542</v>
      </c>
      <c r="C474">
        <v>37.43</v>
      </c>
      <c r="D474">
        <v>4.5599999999999996</v>
      </c>
      <c r="E474" t="s">
        <v>4716</v>
      </c>
      <c r="F474" t="s">
        <v>4716</v>
      </c>
      <c r="G474" t="s">
        <v>4719</v>
      </c>
      <c r="H474" t="s">
        <v>4718</v>
      </c>
      <c r="I474" t="s">
        <v>4716</v>
      </c>
      <c r="J474" t="s">
        <v>4745</v>
      </c>
      <c r="K474" t="s">
        <v>4769</v>
      </c>
      <c r="L474" t="s">
        <v>5543</v>
      </c>
      <c r="M474">
        <v>2138.0700000000002</v>
      </c>
      <c r="N474" t="s">
        <v>4681</v>
      </c>
      <c r="O474" t="s">
        <v>4690</v>
      </c>
      <c r="P474" t="s">
        <v>4692</v>
      </c>
      <c r="Q474">
        <v>19</v>
      </c>
    </row>
    <row r="475" spans="1:17" x14ac:dyDescent="0.3">
      <c r="A475" t="s">
        <v>4202</v>
      </c>
      <c r="B475" t="s">
        <v>5544</v>
      </c>
      <c r="C475">
        <v>28.975000000000001</v>
      </c>
      <c r="D475">
        <v>7.62</v>
      </c>
      <c r="E475" t="s">
        <v>4716</v>
      </c>
      <c r="F475" t="s">
        <v>4716</v>
      </c>
      <c r="G475" t="s">
        <v>4716</v>
      </c>
      <c r="H475" t="s">
        <v>4774</v>
      </c>
      <c r="I475" t="s">
        <v>4716</v>
      </c>
      <c r="J475" t="s">
        <v>4746</v>
      </c>
      <c r="K475" t="s">
        <v>4775</v>
      </c>
      <c r="L475" t="s">
        <v>5545</v>
      </c>
      <c r="M475">
        <v>2257.48</v>
      </c>
      <c r="N475" t="s">
        <v>4681</v>
      </c>
      <c r="O475" t="s">
        <v>4690</v>
      </c>
      <c r="P475" t="s">
        <v>4692</v>
      </c>
      <c r="Q475">
        <v>15</v>
      </c>
    </row>
    <row r="476" spans="1:17" x14ac:dyDescent="0.3">
      <c r="A476" t="s">
        <v>4200</v>
      </c>
      <c r="B476" t="s">
        <v>5546</v>
      </c>
      <c r="C476">
        <v>31.92</v>
      </c>
      <c r="D476">
        <v>11.05</v>
      </c>
      <c r="E476" t="s">
        <v>4716</v>
      </c>
      <c r="F476" t="s">
        <v>4716</v>
      </c>
      <c r="G476" t="s">
        <v>4716</v>
      </c>
      <c r="H476" t="s">
        <v>4774</v>
      </c>
      <c r="I476" t="s">
        <v>4716</v>
      </c>
      <c r="J476" t="s">
        <v>4745</v>
      </c>
      <c r="K476" t="s">
        <v>4775</v>
      </c>
      <c r="L476" t="s">
        <v>5547</v>
      </c>
      <c r="M476">
        <v>2261.5700000000002</v>
      </c>
      <c r="N476" t="s">
        <v>4681</v>
      </c>
      <c r="O476" t="s">
        <v>4690</v>
      </c>
      <c r="P476" t="s">
        <v>4692</v>
      </c>
      <c r="Q476">
        <v>12</v>
      </c>
    </row>
    <row r="477" spans="1:17" x14ac:dyDescent="0.3">
      <c r="A477" t="s">
        <v>4176</v>
      </c>
      <c r="B477" t="s">
        <v>5548</v>
      </c>
      <c r="C477">
        <v>35.72</v>
      </c>
      <c r="D477">
        <v>5.5</v>
      </c>
      <c r="E477" t="s">
        <v>4717</v>
      </c>
      <c r="F477" t="s">
        <v>4716</v>
      </c>
      <c r="G477" t="s">
        <v>4716</v>
      </c>
      <c r="H477" t="s">
        <v>4774</v>
      </c>
      <c r="I477" t="s">
        <v>4716</v>
      </c>
      <c r="J477" t="s">
        <v>4745</v>
      </c>
      <c r="K477" t="s">
        <v>4769</v>
      </c>
      <c r="L477" t="s">
        <v>5549</v>
      </c>
      <c r="M477">
        <v>2404.73</v>
      </c>
      <c r="N477" t="s">
        <v>4681</v>
      </c>
      <c r="O477" t="s">
        <v>4689</v>
      </c>
      <c r="P477" t="s">
        <v>4692</v>
      </c>
      <c r="Q477">
        <v>3</v>
      </c>
    </row>
    <row r="478" spans="1:17" x14ac:dyDescent="0.3">
      <c r="A478" t="s">
        <v>4150</v>
      </c>
      <c r="B478" t="s">
        <v>5550</v>
      </c>
      <c r="C478">
        <v>29.98</v>
      </c>
      <c r="D478">
        <v>6.03</v>
      </c>
      <c r="E478" t="s">
        <v>4716</v>
      </c>
      <c r="F478" t="s">
        <v>4717</v>
      </c>
      <c r="G478" t="s">
        <v>4716</v>
      </c>
      <c r="H478" t="s">
        <v>4718</v>
      </c>
      <c r="I478" t="s">
        <v>4716</v>
      </c>
      <c r="J478" t="s">
        <v>4745</v>
      </c>
      <c r="K478" t="s">
        <v>4766</v>
      </c>
      <c r="L478" t="s">
        <v>5551</v>
      </c>
      <c r="M478">
        <v>2500.9299999999998</v>
      </c>
      <c r="N478" t="s">
        <v>4681</v>
      </c>
      <c r="O478" t="s">
        <v>4681</v>
      </c>
      <c r="P478" t="s">
        <v>4692</v>
      </c>
      <c r="Q478">
        <v>6</v>
      </c>
    </row>
    <row r="479" spans="1:17" x14ac:dyDescent="0.3">
      <c r="A479" t="s">
        <v>4144</v>
      </c>
      <c r="B479" t="s">
        <v>5552</v>
      </c>
      <c r="C479">
        <v>20.234999999999999</v>
      </c>
      <c r="D479">
        <v>6.17</v>
      </c>
      <c r="E479" t="s">
        <v>4717</v>
      </c>
      <c r="F479" t="s">
        <v>4717</v>
      </c>
      <c r="G479" t="s">
        <v>4716</v>
      </c>
      <c r="H479" t="s">
        <v>4720</v>
      </c>
      <c r="I479" t="s">
        <v>4716</v>
      </c>
      <c r="J479" t="s">
        <v>4744</v>
      </c>
      <c r="K479" t="s">
        <v>4766</v>
      </c>
      <c r="L479" t="s">
        <v>5553</v>
      </c>
      <c r="M479">
        <v>2527.8200000000002</v>
      </c>
      <c r="N479" t="s">
        <v>4681</v>
      </c>
      <c r="O479" t="s">
        <v>4689</v>
      </c>
      <c r="P479" t="s">
        <v>4692</v>
      </c>
      <c r="Q479">
        <v>25</v>
      </c>
    </row>
    <row r="480" spans="1:17" x14ac:dyDescent="0.3">
      <c r="A480" t="s">
        <v>4114</v>
      </c>
      <c r="B480" t="s">
        <v>5554</v>
      </c>
      <c r="C480">
        <v>28.12</v>
      </c>
      <c r="D480">
        <v>5.05</v>
      </c>
      <c r="E480" t="s">
        <v>4716</v>
      </c>
      <c r="F480" t="s">
        <v>4716</v>
      </c>
      <c r="G480" t="s">
        <v>4716</v>
      </c>
      <c r="H480" t="s">
        <v>4774</v>
      </c>
      <c r="I480" t="s">
        <v>4716</v>
      </c>
      <c r="J480" t="s">
        <v>4746</v>
      </c>
      <c r="K480" t="s">
        <v>4769</v>
      </c>
      <c r="L480" t="s">
        <v>5555</v>
      </c>
      <c r="M480">
        <v>2690.11</v>
      </c>
      <c r="N480" t="s">
        <v>4681</v>
      </c>
      <c r="O480" t="s">
        <v>4681</v>
      </c>
      <c r="P480" t="s">
        <v>4692</v>
      </c>
      <c r="Q480">
        <v>11</v>
      </c>
    </row>
    <row r="481" spans="1:17" x14ac:dyDescent="0.3">
      <c r="A481" t="s">
        <v>4112</v>
      </c>
      <c r="B481" t="s">
        <v>5556</v>
      </c>
      <c r="C481">
        <v>31.065000000000001</v>
      </c>
      <c r="D481">
        <v>4.57</v>
      </c>
      <c r="E481" t="s">
        <v>4717</v>
      </c>
      <c r="F481" t="s">
        <v>4716</v>
      </c>
      <c r="G481" t="s">
        <v>4716</v>
      </c>
      <c r="H481" t="s">
        <v>4774</v>
      </c>
      <c r="I481" t="s">
        <v>4716</v>
      </c>
      <c r="J481" t="s">
        <v>4745</v>
      </c>
      <c r="K481" t="s">
        <v>4769</v>
      </c>
      <c r="L481" t="s">
        <v>5557</v>
      </c>
      <c r="M481">
        <v>2699.57</v>
      </c>
      <c r="N481" t="s">
        <v>4681</v>
      </c>
      <c r="O481" t="s">
        <v>4690</v>
      </c>
      <c r="P481" t="s">
        <v>4692</v>
      </c>
      <c r="Q481">
        <v>13</v>
      </c>
    </row>
    <row r="482" spans="1:17" x14ac:dyDescent="0.3">
      <c r="A482" t="s">
        <v>4088</v>
      </c>
      <c r="B482" t="s">
        <v>5558</v>
      </c>
      <c r="C482">
        <v>25.44</v>
      </c>
      <c r="D482">
        <v>6.04</v>
      </c>
      <c r="E482" t="s">
        <v>4717</v>
      </c>
      <c r="F482" t="s">
        <v>4716</v>
      </c>
      <c r="G482" t="s">
        <v>4719</v>
      </c>
      <c r="H482" t="s">
        <v>4718</v>
      </c>
      <c r="I482" t="s">
        <v>4716</v>
      </c>
      <c r="J482" t="s">
        <v>4746</v>
      </c>
      <c r="K482" t="s">
        <v>4766</v>
      </c>
      <c r="L482" t="s">
        <v>5559</v>
      </c>
      <c r="M482">
        <v>2758.99</v>
      </c>
      <c r="N482" t="s">
        <v>4681</v>
      </c>
      <c r="O482" t="s">
        <v>4690</v>
      </c>
      <c r="P482" t="s">
        <v>4692</v>
      </c>
      <c r="Q482">
        <v>10</v>
      </c>
    </row>
    <row r="483" spans="1:17" x14ac:dyDescent="0.3">
      <c r="A483" t="s">
        <v>4074</v>
      </c>
      <c r="B483" t="s">
        <v>5531</v>
      </c>
      <c r="C483">
        <v>24.225000000000001</v>
      </c>
      <c r="D483">
        <v>4.42</v>
      </c>
      <c r="E483" t="s">
        <v>4716</v>
      </c>
      <c r="F483" t="s">
        <v>4716</v>
      </c>
      <c r="G483" t="s">
        <v>4716</v>
      </c>
      <c r="H483" t="s">
        <v>4718</v>
      </c>
      <c r="I483" t="s">
        <v>4716</v>
      </c>
      <c r="J483" t="s">
        <v>4744</v>
      </c>
      <c r="K483" t="s">
        <v>4769</v>
      </c>
      <c r="L483" t="s">
        <v>5560</v>
      </c>
      <c r="M483">
        <v>2842.76</v>
      </c>
      <c r="N483" t="s">
        <v>4681</v>
      </c>
      <c r="O483" t="s">
        <v>4689</v>
      </c>
      <c r="P483" t="s">
        <v>4692</v>
      </c>
      <c r="Q483">
        <v>15</v>
      </c>
    </row>
    <row r="484" spans="1:17" x14ac:dyDescent="0.3">
      <c r="A484" t="s">
        <v>4072</v>
      </c>
      <c r="B484" t="s">
        <v>5561</v>
      </c>
      <c r="C484">
        <v>29.925000000000001</v>
      </c>
      <c r="D484">
        <v>5.3</v>
      </c>
      <c r="E484" t="s">
        <v>4716</v>
      </c>
      <c r="F484" t="s">
        <v>4716</v>
      </c>
      <c r="G484" t="s">
        <v>4716</v>
      </c>
      <c r="H484" t="s">
        <v>4718</v>
      </c>
      <c r="I484" t="s">
        <v>4716</v>
      </c>
      <c r="J484" t="s">
        <v>4745</v>
      </c>
      <c r="K484" t="s">
        <v>4769</v>
      </c>
      <c r="L484" t="s">
        <v>5562</v>
      </c>
      <c r="M484">
        <v>2850.68</v>
      </c>
      <c r="N484" t="s">
        <v>4681</v>
      </c>
      <c r="O484" t="s">
        <v>4689</v>
      </c>
      <c r="P484" t="s">
        <v>4692</v>
      </c>
      <c r="Q484">
        <v>17</v>
      </c>
    </row>
    <row r="485" spans="1:17" x14ac:dyDescent="0.3">
      <c r="A485" t="s">
        <v>4070</v>
      </c>
      <c r="B485" t="s">
        <v>5563</v>
      </c>
      <c r="C485">
        <v>33.344999999999999</v>
      </c>
      <c r="D485">
        <v>4.29</v>
      </c>
      <c r="E485" t="s">
        <v>4716</v>
      </c>
      <c r="F485" t="s">
        <v>4716</v>
      </c>
      <c r="G485" t="s">
        <v>4716</v>
      </c>
      <c r="H485" t="s">
        <v>4718</v>
      </c>
      <c r="I485" t="s">
        <v>4716</v>
      </c>
      <c r="J485" t="s">
        <v>4745</v>
      </c>
      <c r="K485" t="s">
        <v>4769</v>
      </c>
      <c r="L485" t="s">
        <v>5564</v>
      </c>
      <c r="M485">
        <v>2855.44</v>
      </c>
      <c r="N485" t="s">
        <v>4681</v>
      </c>
      <c r="O485" t="s">
        <v>4689</v>
      </c>
      <c r="P485" t="s">
        <v>4692</v>
      </c>
      <c r="Q485">
        <v>4</v>
      </c>
    </row>
    <row r="486" spans="1:17" x14ac:dyDescent="0.3">
      <c r="A486" t="s">
        <v>4062</v>
      </c>
      <c r="B486" t="s">
        <v>5565</v>
      </c>
      <c r="C486">
        <v>28.12</v>
      </c>
      <c r="D486">
        <v>5.55</v>
      </c>
      <c r="E486" t="s">
        <v>4717</v>
      </c>
      <c r="F486" t="s">
        <v>4717</v>
      </c>
      <c r="G486" t="s">
        <v>4716</v>
      </c>
      <c r="H486" t="s">
        <v>4720</v>
      </c>
      <c r="I486" t="s">
        <v>4716</v>
      </c>
      <c r="J486" t="s">
        <v>4746</v>
      </c>
      <c r="K486" t="s">
        <v>4769</v>
      </c>
      <c r="L486" t="s">
        <v>5566</v>
      </c>
      <c r="M486">
        <v>2897.46</v>
      </c>
      <c r="N486" t="s">
        <v>4681</v>
      </c>
      <c r="O486" t="s">
        <v>4690</v>
      </c>
      <c r="P486" t="s">
        <v>4692</v>
      </c>
      <c r="Q486">
        <v>14</v>
      </c>
    </row>
    <row r="487" spans="1:17" x14ac:dyDescent="0.3">
      <c r="A487" t="s">
        <v>4050</v>
      </c>
      <c r="B487" t="s">
        <v>5567</v>
      </c>
      <c r="C487">
        <v>29.77</v>
      </c>
      <c r="D487">
        <v>9.9</v>
      </c>
      <c r="E487" t="s">
        <v>4716</v>
      </c>
      <c r="F487" t="s">
        <v>4716</v>
      </c>
      <c r="G487" t="s">
        <v>4716</v>
      </c>
      <c r="H487" t="s">
        <v>4774</v>
      </c>
      <c r="I487" t="s">
        <v>4716</v>
      </c>
      <c r="J487" t="s">
        <v>4746</v>
      </c>
      <c r="K487" t="s">
        <v>4775</v>
      </c>
      <c r="L487" t="s">
        <v>5568</v>
      </c>
      <c r="M487">
        <v>2943.41</v>
      </c>
      <c r="N487" t="s">
        <v>4681</v>
      </c>
      <c r="O487" t="s">
        <v>4689</v>
      </c>
      <c r="P487" t="s">
        <v>4692</v>
      </c>
      <c r="Q487">
        <v>30</v>
      </c>
    </row>
    <row r="488" spans="1:17" x14ac:dyDescent="0.3">
      <c r="A488" t="s">
        <v>4042</v>
      </c>
      <c r="B488" t="s">
        <v>5569</v>
      </c>
      <c r="C488">
        <v>30.36</v>
      </c>
      <c r="D488">
        <v>9.39</v>
      </c>
      <c r="E488" t="s">
        <v>4716</v>
      </c>
      <c r="F488" t="s">
        <v>4716</v>
      </c>
      <c r="G488" t="s">
        <v>4716</v>
      </c>
      <c r="H488" t="s">
        <v>4774</v>
      </c>
      <c r="I488" t="s">
        <v>4716</v>
      </c>
      <c r="J488" t="s">
        <v>4745</v>
      </c>
      <c r="K488" t="s">
        <v>4775</v>
      </c>
      <c r="L488" t="s">
        <v>5570</v>
      </c>
      <c r="M488">
        <v>3012.22</v>
      </c>
      <c r="N488" t="s">
        <v>4681</v>
      </c>
      <c r="O488" t="s">
        <v>4689</v>
      </c>
      <c r="P488" t="s">
        <v>4692</v>
      </c>
      <c r="Q488">
        <v>15</v>
      </c>
    </row>
    <row r="489" spans="1:17" x14ac:dyDescent="0.3">
      <c r="A489" t="s">
        <v>4038</v>
      </c>
      <c r="B489" t="s">
        <v>5571</v>
      </c>
      <c r="C489">
        <v>34.484999999999999</v>
      </c>
      <c r="D489">
        <v>4.7</v>
      </c>
      <c r="E489" t="s">
        <v>4717</v>
      </c>
      <c r="F489" t="s">
        <v>4716</v>
      </c>
      <c r="G489" t="s">
        <v>4719</v>
      </c>
      <c r="H489" t="s">
        <v>4718</v>
      </c>
      <c r="I489" t="s">
        <v>4716</v>
      </c>
      <c r="J489" t="s">
        <v>4745</v>
      </c>
      <c r="K489" t="s">
        <v>4769</v>
      </c>
      <c r="L489" t="s">
        <v>5572</v>
      </c>
      <c r="M489">
        <v>3021.81</v>
      </c>
      <c r="N489" t="s">
        <v>4681</v>
      </c>
      <c r="O489" t="s">
        <v>4689</v>
      </c>
      <c r="P489" t="s">
        <v>4692</v>
      </c>
      <c r="Q489">
        <v>19</v>
      </c>
    </row>
    <row r="490" spans="1:17" x14ac:dyDescent="0.3">
      <c r="A490" t="s">
        <v>4006</v>
      </c>
      <c r="B490" t="s">
        <v>5025</v>
      </c>
      <c r="C490">
        <v>22.23</v>
      </c>
      <c r="D490">
        <v>6.09</v>
      </c>
      <c r="E490" t="s">
        <v>4717</v>
      </c>
      <c r="F490" t="s">
        <v>4716</v>
      </c>
      <c r="G490" t="s">
        <v>4716</v>
      </c>
      <c r="H490" t="s">
        <v>4774</v>
      </c>
      <c r="I490" t="s">
        <v>4716</v>
      </c>
      <c r="J490" t="s">
        <v>4744</v>
      </c>
      <c r="K490" t="s">
        <v>4766</v>
      </c>
      <c r="L490" t="s">
        <v>5573</v>
      </c>
      <c r="M490">
        <v>3176.29</v>
      </c>
      <c r="N490" t="s">
        <v>4681</v>
      </c>
      <c r="O490" t="s">
        <v>4681</v>
      </c>
      <c r="P490" t="s">
        <v>4692</v>
      </c>
      <c r="Q490">
        <v>14</v>
      </c>
    </row>
    <row r="491" spans="1:17" x14ac:dyDescent="0.3">
      <c r="A491" t="s">
        <v>4004</v>
      </c>
      <c r="B491" t="s">
        <v>5574</v>
      </c>
      <c r="C491">
        <v>22.61</v>
      </c>
      <c r="D491">
        <v>4.25</v>
      </c>
      <c r="E491" t="s">
        <v>4717</v>
      </c>
      <c r="F491" t="s">
        <v>4716</v>
      </c>
      <c r="G491" t="s">
        <v>4716</v>
      </c>
      <c r="H491" t="s">
        <v>4774</v>
      </c>
      <c r="I491" t="s">
        <v>4716</v>
      </c>
      <c r="J491" t="s">
        <v>4744</v>
      </c>
      <c r="K491" t="s">
        <v>4769</v>
      </c>
      <c r="L491" t="s">
        <v>5575</v>
      </c>
      <c r="M491">
        <v>3176.82</v>
      </c>
      <c r="N491" t="s">
        <v>4681</v>
      </c>
      <c r="O491" t="s">
        <v>4690</v>
      </c>
      <c r="P491" t="s">
        <v>4692</v>
      </c>
      <c r="Q491">
        <v>3</v>
      </c>
    </row>
    <row r="492" spans="1:17" x14ac:dyDescent="0.3">
      <c r="A492" t="s">
        <v>4002</v>
      </c>
      <c r="B492" t="s">
        <v>5576</v>
      </c>
      <c r="C492">
        <v>29.34</v>
      </c>
      <c r="D492">
        <v>6.09</v>
      </c>
      <c r="E492" t="s">
        <v>4717</v>
      </c>
      <c r="F492" t="s">
        <v>4717</v>
      </c>
      <c r="G492" t="s">
        <v>4716</v>
      </c>
      <c r="H492" t="s">
        <v>4720</v>
      </c>
      <c r="I492" t="s">
        <v>4716</v>
      </c>
      <c r="J492" t="s">
        <v>4746</v>
      </c>
      <c r="K492" t="s">
        <v>4766</v>
      </c>
      <c r="L492" t="s">
        <v>5577</v>
      </c>
      <c r="M492">
        <v>3179.96</v>
      </c>
      <c r="N492" t="s">
        <v>4681</v>
      </c>
      <c r="O492" t="s">
        <v>4681</v>
      </c>
      <c r="P492" t="s">
        <v>4692</v>
      </c>
      <c r="Q492">
        <v>23</v>
      </c>
    </row>
    <row r="493" spans="1:17" x14ac:dyDescent="0.3">
      <c r="A493" t="s">
        <v>3998</v>
      </c>
      <c r="B493" t="s">
        <v>5578</v>
      </c>
      <c r="C493">
        <v>40.185000000000002</v>
      </c>
      <c r="D493">
        <v>5.88</v>
      </c>
      <c r="E493" t="s">
        <v>4717</v>
      </c>
      <c r="F493" t="s">
        <v>4716</v>
      </c>
      <c r="G493" t="s">
        <v>4716</v>
      </c>
      <c r="H493" t="s">
        <v>4774</v>
      </c>
      <c r="I493" t="s">
        <v>4716</v>
      </c>
      <c r="J493" t="s">
        <v>4745</v>
      </c>
      <c r="K493" t="s">
        <v>4766</v>
      </c>
      <c r="L493" t="s">
        <v>5579</v>
      </c>
      <c r="M493">
        <v>3201.25</v>
      </c>
      <c r="N493" t="s">
        <v>4681</v>
      </c>
      <c r="O493" t="s">
        <v>4689</v>
      </c>
      <c r="P493" t="s">
        <v>4692</v>
      </c>
      <c r="Q493">
        <v>11</v>
      </c>
    </row>
    <row r="494" spans="1:17" x14ac:dyDescent="0.3">
      <c r="A494" t="s">
        <v>3964</v>
      </c>
      <c r="B494" t="s">
        <v>5580</v>
      </c>
      <c r="C494">
        <v>21.47</v>
      </c>
      <c r="D494">
        <v>4.0199999999999996</v>
      </c>
      <c r="E494" t="s">
        <v>4717</v>
      </c>
      <c r="F494" t="s">
        <v>4716</v>
      </c>
      <c r="G494" t="s">
        <v>4716</v>
      </c>
      <c r="H494" t="s">
        <v>4718</v>
      </c>
      <c r="I494" t="s">
        <v>4716</v>
      </c>
      <c r="J494" t="s">
        <v>4744</v>
      </c>
      <c r="K494" t="s">
        <v>4769</v>
      </c>
      <c r="L494" t="s">
        <v>5581</v>
      </c>
      <c r="M494">
        <v>3353.47</v>
      </c>
      <c r="N494" t="s">
        <v>4681</v>
      </c>
      <c r="O494" t="s">
        <v>4689</v>
      </c>
      <c r="P494" t="s">
        <v>4692</v>
      </c>
      <c r="Q494">
        <v>23</v>
      </c>
    </row>
    <row r="495" spans="1:17" x14ac:dyDescent="0.3">
      <c r="A495" t="s">
        <v>3926</v>
      </c>
      <c r="B495" t="s">
        <v>5582</v>
      </c>
      <c r="C495">
        <v>32.67</v>
      </c>
      <c r="D495">
        <v>4.67</v>
      </c>
      <c r="E495" t="s">
        <v>4716</v>
      </c>
      <c r="F495" t="s">
        <v>4716</v>
      </c>
      <c r="G495" t="s">
        <v>4719</v>
      </c>
      <c r="H495" t="s">
        <v>4718</v>
      </c>
      <c r="I495" t="s">
        <v>4716</v>
      </c>
      <c r="J495" t="s">
        <v>4745</v>
      </c>
      <c r="K495" t="s">
        <v>4769</v>
      </c>
      <c r="L495" t="s">
        <v>5583</v>
      </c>
      <c r="M495">
        <v>3538.9</v>
      </c>
      <c r="N495" t="s">
        <v>4681</v>
      </c>
      <c r="O495" t="s">
        <v>4681</v>
      </c>
      <c r="P495" t="s">
        <v>4692</v>
      </c>
      <c r="Q495">
        <v>24</v>
      </c>
    </row>
    <row r="496" spans="1:17" x14ac:dyDescent="0.3">
      <c r="A496" t="s">
        <v>3920</v>
      </c>
      <c r="B496" t="s">
        <v>4936</v>
      </c>
      <c r="C496">
        <v>34.770000000000003</v>
      </c>
      <c r="D496">
        <v>6.23</v>
      </c>
      <c r="E496" t="s">
        <v>4716</v>
      </c>
      <c r="F496" t="s">
        <v>4716</v>
      </c>
      <c r="G496" t="s">
        <v>4716</v>
      </c>
      <c r="H496" t="s">
        <v>4774</v>
      </c>
      <c r="I496" t="s">
        <v>4716</v>
      </c>
      <c r="J496" t="s">
        <v>4745</v>
      </c>
      <c r="K496" t="s">
        <v>4766</v>
      </c>
      <c r="L496" t="s">
        <v>5584</v>
      </c>
      <c r="M496">
        <v>3556.92</v>
      </c>
      <c r="N496" t="s">
        <v>4681</v>
      </c>
      <c r="O496" t="s">
        <v>4689</v>
      </c>
      <c r="P496" t="s">
        <v>4692</v>
      </c>
      <c r="Q496">
        <v>24</v>
      </c>
    </row>
    <row r="497" spans="1:17" x14ac:dyDescent="0.3">
      <c r="A497" t="s">
        <v>3868</v>
      </c>
      <c r="B497" t="s">
        <v>4785</v>
      </c>
      <c r="C497">
        <v>26.03</v>
      </c>
      <c r="D497">
        <v>5.97</v>
      </c>
      <c r="E497" t="s">
        <v>4716</v>
      </c>
      <c r="F497" t="s">
        <v>4716</v>
      </c>
      <c r="G497" t="s">
        <v>4719</v>
      </c>
      <c r="H497" t="s">
        <v>4718</v>
      </c>
      <c r="I497" t="s">
        <v>4716</v>
      </c>
      <c r="J497" t="s">
        <v>4746</v>
      </c>
      <c r="K497" t="s">
        <v>4766</v>
      </c>
      <c r="L497" t="s">
        <v>5585</v>
      </c>
      <c r="M497">
        <v>3736.46</v>
      </c>
      <c r="N497" t="s">
        <v>4681</v>
      </c>
      <c r="O497" t="s">
        <v>4681</v>
      </c>
      <c r="P497" t="s">
        <v>4692</v>
      </c>
      <c r="Q497">
        <v>22</v>
      </c>
    </row>
    <row r="498" spans="1:17" x14ac:dyDescent="0.3">
      <c r="A498" t="s">
        <v>3850</v>
      </c>
      <c r="B498" t="s">
        <v>5586</v>
      </c>
      <c r="C498">
        <v>30.4</v>
      </c>
      <c r="D498">
        <v>5.28</v>
      </c>
      <c r="E498" t="s">
        <v>4716</v>
      </c>
      <c r="F498" t="s">
        <v>4716</v>
      </c>
      <c r="G498" t="s">
        <v>4716</v>
      </c>
      <c r="H498" t="s">
        <v>4774</v>
      </c>
      <c r="I498" t="s">
        <v>4716</v>
      </c>
      <c r="J498" t="s">
        <v>4745</v>
      </c>
      <c r="K498" t="s">
        <v>4769</v>
      </c>
      <c r="L498" t="s">
        <v>5587</v>
      </c>
      <c r="M498">
        <v>3796.36</v>
      </c>
      <c r="N498" t="s">
        <v>4681</v>
      </c>
      <c r="O498" t="s">
        <v>4689</v>
      </c>
      <c r="P498" t="s">
        <v>4692</v>
      </c>
      <c r="Q498">
        <v>24</v>
      </c>
    </row>
    <row r="499" spans="1:17" x14ac:dyDescent="0.3">
      <c r="A499" t="s">
        <v>3832</v>
      </c>
      <c r="B499" t="s">
        <v>5588</v>
      </c>
      <c r="C499">
        <v>34.46</v>
      </c>
      <c r="D499">
        <v>4.17</v>
      </c>
      <c r="E499" t="s">
        <v>4716</v>
      </c>
      <c r="F499" t="s">
        <v>4717</v>
      </c>
      <c r="G499" t="s">
        <v>4716</v>
      </c>
      <c r="H499" t="s">
        <v>4718</v>
      </c>
      <c r="I499" t="s">
        <v>4716</v>
      </c>
      <c r="J499" t="s">
        <v>4745</v>
      </c>
      <c r="K499" t="s">
        <v>4769</v>
      </c>
      <c r="L499" t="s">
        <v>5589</v>
      </c>
      <c r="M499">
        <v>3889.2</v>
      </c>
      <c r="N499" t="s">
        <v>4681</v>
      </c>
      <c r="O499" t="s">
        <v>4681</v>
      </c>
      <c r="P499" t="s">
        <v>4692</v>
      </c>
      <c r="Q499">
        <v>13</v>
      </c>
    </row>
    <row r="500" spans="1:17" x14ac:dyDescent="0.3">
      <c r="A500" t="s">
        <v>3830</v>
      </c>
      <c r="B500" t="s">
        <v>5590</v>
      </c>
      <c r="C500">
        <v>25.77</v>
      </c>
      <c r="D500">
        <v>4.43</v>
      </c>
      <c r="E500" t="s">
        <v>4716</v>
      </c>
      <c r="F500" t="s">
        <v>4716</v>
      </c>
      <c r="G500" t="s">
        <v>4719</v>
      </c>
      <c r="H500" t="s">
        <v>4718</v>
      </c>
      <c r="I500" t="s">
        <v>4716</v>
      </c>
      <c r="J500" t="s">
        <v>4746</v>
      </c>
      <c r="K500" t="s">
        <v>4769</v>
      </c>
      <c r="L500" t="s">
        <v>5591</v>
      </c>
      <c r="M500">
        <v>3898.35</v>
      </c>
      <c r="N500" t="s">
        <v>4681</v>
      </c>
      <c r="O500" t="s">
        <v>4681</v>
      </c>
      <c r="P500" t="s">
        <v>4692</v>
      </c>
      <c r="Q500">
        <v>14</v>
      </c>
    </row>
    <row r="501" spans="1:17" x14ac:dyDescent="0.3">
      <c r="A501" t="s">
        <v>3778</v>
      </c>
      <c r="B501" t="s">
        <v>5592</v>
      </c>
      <c r="C501">
        <v>33.479999999999997</v>
      </c>
      <c r="D501">
        <v>8.94</v>
      </c>
      <c r="E501" t="s">
        <v>4716</v>
      </c>
      <c r="F501" t="s">
        <v>4716</v>
      </c>
      <c r="G501" t="s">
        <v>4716</v>
      </c>
      <c r="H501" t="s">
        <v>4774</v>
      </c>
      <c r="I501" t="s">
        <v>4716</v>
      </c>
      <c r="J501" t="s">
        <v>4745</v>
      </c>
      <c r="K501" t="s">
        <v>4775</v>
      </c>
      <c r="L501" t="s">
        <v>5593</v>
      </c>
      <c r="M501">
        <v>4070.51</v>
      </c>
      <c r="N501" t="s">
        <v>4681</v>
      </c>
      <c r="O501" t="s">
        <v>4690</v>
      </c>
      <c r="P501" t="s">
        <v>4692</v>
      </c>
      <c r="Q501">
        <v>18</v>
      </c>
    </row>
    <row r="502" spans="1:17" x14ac:dyDescent="0.3">
      <c r="A502" t="s">
        <v>3770</v>
      </c>
      <c r="B502" t="s">
        <v>5594</v>
      </c>
      <c r="C502">
        <v>21.754999999999999</v>
      </c>
      <c r="D502">
        <v>5.12</v>
      </c>
      <c r="E502" t="s">
        <v>4716</v>
      </c>
      <c r="F502" t="s">
        <v>4716</v>
      </c>
      <c r="G502" t="s">
        <v>4716</v>
      </c>
      <c r="H502" t="s">
        <v>4774</v>
      </c>
      <c r="I502" t="s">
        <v>4716</v>
      </c>
      <c r="J502" t="s">
        <v>4744</v>
      </c>
      <c r="K502" t="s">
        <v>4769</v>
      </c>
      <c r="L502" t="s">
        <v>5595</v>
      </c>
      <c r="M502">
        <v>4134.08</v>
      </c>
      <c r="N502" t="s">
        <v>4681</v>
      </c>
      <c r="O502" t="s">
        <v>4690</v>
      </c>
      <c r="P502" t="s">
        <v>4692</v>
      </c>
      <c r="Q502">
        <v>6</v>
      </c>
    </row>
    <row r="503" spans="1:17" x14ac:dyDescent="0.3">
      <c r="A503" t="s">
        <v>3762</v>
      </c>
      <c r="B503" t="s">
        <v>5596</v>
      </c>
      <c r="C503">
        <v>30.7</v>
      </c>
      <c r="D503">
        <v>5.82</v>
      </c>
      <c r="E503" t="s">
        <v>4716</v>
      </c>
      <c r="F503" t="s">
        <v>4716</v>
      </c>
      <c r="G503" t="s">
        <v>4716</v>
      </c>
      <c r="H503" t="s">
        <v>4718</v>
      </c>
      <c r="I503" t="s">
        <v>4716</v>
      </c>
      <c r="J503" t="s">
        <v>4745</v>
      </c>
      <c r="K503" t="s">
        <v>4766</v>
      </c>
      <c r="L503" t="s">
        <v>5597</v>
      </c>
      <c r="M503">
        <v>4154.97</v>
      </c>
      <c r="N503" t="s">
        <v>4681</v>
      </c>
      <c r="O503" t="s">
        <v>4690</v>
      </c>
      <c r="P503" t="s">
        <v>4692</v>
      </c>
      <c r="Q503">
        <v>26</v>
      </c>
    </row>
    <row r="504" spans="1:17" x14ac:dyDescent="0.3">
      <c r="A504" t="s">
        <v>3732</v>
      </c>
      <c r="B504" t="s">
        <v>5598</v>
      </c>
      <c r="C504">
        <v>35.814999999999998</v>
      </c>
      <c r="D504">
        <v>5.1100000000000003</v>
      </c>
      <c r="E504" t="s">
        <v>4717</v>
      </c>
      <c r="F504" t="s">
        <v>4716</v>
      </c>
      <c r="G504" t="s">
        <v>4716</v>
      </c>
      <c r="H504" t="s">
        <v>4718</v>
      </c>
      <c r="I504" t="s">
        <v>4716</v>
      </c>
      <c r="J504" t="s">
        <v>4745</v>
      </c>
      <c r="K504" t="s">
        <v>4769</v>
      </c>
      <c r="L504" t="s">
        <v>5599</v>
      </c>
      <c r="M504">
        <v>4320.41</v>
      </c>
      <c r="N504" t="s">
        <v>4681</v>
      </c>
      <c r="O504" t="s">
        <v>4690</v>
      </c>
      <c r="P504" t="s">
        <v>4692</v>
      </c>
      <c r="Q504">
        <v>19</v>
      </c>
    </row>
    <row r="505" spans="1:17" x14ac:dyDescent="0.3">
      <c r="A505" t="s">
        <v>3720</v>
      </c>
      <c r="B505" t="s">
        <v>5600</v>
      </c>
      <c r="C505">
        <v>29.734999999999999</v>
      </c>
      <c r="D505">
        <v>5.78</v>
      </c>
      <c r="E505" t="s">
        <v>4716</v>
      </c>
      <c r="F505" t="s">
        <v>4716</v>
      </c>
      <c r="G505" t="s">
        <v>4716</v>
      </c>
      <c r="H505" t="s">
        <v>4774</v>
      </c>
      <c r="I505" t="s">
        <v>4716</v>
      </c>
      <c r="J505" t="s">
        <v>4746</v>
      </c>
      <c r="K505" t="s">
        <v>4766</v>
      </c>
      <c r="L505" t="s">
        <v>5601</v>
      </c>
      <c r="M505">
        <v>4357.04</v>
      </c>
      <c r="N505" t="s">
        <v>4681</v>
      </c>
      <c r="O505" t="s">
        <v>4689</v>
      </c>
      <c r="P505" t="s">
        <v>4692</v>
      </c>
      <c r="Q505">
        <v>28</v>
      </c>
    </row>
    <row r="506" spans="1:17" x14ac:dyDescent="0.3">
      <c r="A506" t="s">
        <v>3682</v>
      </c>
      <c r="B506" t="s">
        <v>5220</v>
      </c>
      <c r="C506">
        <v>35.78</v>
      </c>
      <c r="D506">
        <v>6.07</v>
      </c>
      <c r="E506" t="s">
        <v>4716</v>
      </c>
      <c r="F506" t="s">
        <v>4717</v>
      </c>
      <c r="G506" t="s">
        <v>4716</v>
      </c>
      <c r="H506" t="s">
        <v>4718</v>
      </c>
      <c r="I506" t="s">
        <v>4716</v>
      </c>
      <c r="J506" t="s">
        <v>4745</v>
      </c>
      <c r="K506" t="s">
        <v>4766</v>
      </c>
      <c r="L506" t="s">
        <v>4770</v>
      </c>
      <c r="M506">
        <v>4468.25</v>
      </c>
      <c r="N506" t="s">
        <v>4681</v>
      </c>
      <c r="O506" t="s">
        <v>4681</v>
      </c>
      <c r="P506" t="s">
        <v>4692</v>
      </c>
      <c r="Q506">
        <v>18</v>
      </c>
    </row>
    <row r="507" spans="1:17" x14ac:dyDescent="0.3">
      <c r="A507" t="s">
        <v>3680</v>
      </c>
      <c r="B507" t="s">
        <v>5602</v>
      </c>
      <c r="C507">
        <v>27.14</v>
      </c>
      <c r="D507">
        <v>6.01</v>
      </c>
      <c r="E507" t="s">
        <v>4716</v>
      </c>
      <c r="F507" t="s">
        <v>4716</v>
      </c>
      <c r="G507" t="s">
        <v>4716</v>
      </c>
      <c r="H507" t="s">
        <v>4718</v>
      </c>
      <c r="I507" t="s">
        <v>4716</v>
      </c>
      <c r="J507" t="s">
        <v>4746</v>
      </c>
      <c r="K507" t="s">
        <v>4766</v>
      </c>
      <c r="L507" t="s">
        <v>5603</v>
      </c>
      <c r="M507">
        <v>4488.58</v>
      </c>
      <c r="N507" t="s">
        <v>4681</v>
      </c>
      <c r="O507" t="s">
        <v>4689</v>
      </c>
      <c r="P507" t="s">
        <v>4692</v>
      </c>
      <c r="Q507">
        <v>12</v>
      </c>
    </row>
    <row r="508" spans="1:17" x14ac:dyDescent="0.3">
      <c r="A508" t="s">
        <v>3650</v>
      </c>
      <c r="B508" t="s">
        <v>5604</v>
      </c>
      <c r="C508">
        <v>26.695</v>
      </c>
      <c r="D508">
        <v>5.28</v>
      </c>
      <c r="E508" t="s">
        <v>4716</v>
      </c>
      <c r="F508" t="s">
        <v>4716</v>
      </c>
      <c r="G508" t="s">
        <v>4716</v>
      </c>
      <c r="H508" t="s">
        <v>4774</v>
      </c>
      <c r="I508" t="s">
        <v>4716</v>
      </c>
      <c r="J508" t="s">
        <v>4746</v>
      </c>
      <c r="K508" t="s">
        <v>4769</v>
      </c>
      <c r="L508" t="s">
        <v>5605</v>
      </c>
      <c r="M508">
        <v>4571.41</v>
      </c>
      <c r="N508" t="s">
        <v>4681</v>
      </c>
      <c r="O508" t="s">
        <v>4681</v>
      </c>
      <c r="P508" t="s">
        <v>4692</v>
      </c>
      <c r="Q508">
        <v>18</v>
      </c>
    </row>
    <row r="509" spans="1:17" x14ac:dyDescent="0.3">
      <c r="A509" t="s">
        <v>3512</v>
      </c>
      <c r="B509" t="s">
        <v>5606</v>
      </c>
      <c r="C509">
        <v>32.18</v>
      </c>
      <c r="D509">
        <v>6.44</v>
      </c>
      <c r="E509" t="s">
        <v>4717</v>
      </c>
      <c r="F509" t="s">
        <v>4716</v>
      </c>
      <c r="G509" t="s">
        <v>4719</v>
      </c>
      <c r="H509" t="s">
        <v>4718</v>
      </c>
      <c r="I509" t="s">
        <v>4716</v>
      </c>
      <c r="J509" t="s">
        <v>4745</v>
      </c>
      <c r="K509" t="s">
        <v>4775</v>
      </c>
      <c r="L509" t="s">
        <v>5607</v>
      </c>
      <c r="M509">
        <v>5045.1499999999996</v>
      </c>
      <c r="N509" t="s">
        <v>4681</v>
      </c>
      <c r="O509" t="s">
        <v>4681</v>
      </c>
      <c r="P509" t="s">
        <v>4692</v>
      </c>
      <c r="Q509">
        <v>29</v>
      </c>
    </row>
    <row r="510" spans="1:17" x14ac:dyDescent="0.3">
      <c r="A510" t="s">
        <v>3472</v>
      </c>
      <c r="B510" t="s">
        <v>5608</v>
      </c>
      <c r="C510">
        <v>34.19</v>
      </c>
      <c r="D510">
        <v>4.1900000000000004</v>
      </c>
      <c r="E510" t="s">
        <v>4716</v>
      </c>
      <c r="F510" t="s">
        <v>4716</v>
      </c>
      <c r="G510" t="s">
        <v>4716</v>
      </c>
      <c r="H510" t="s">
        <v>4774</v>
      </c>
      <c r="I510" t="s">
        <v>4716</v>
      </c>
      <c r="J510" t="s">
        <v>4745</v>
      </c>
      <c r="K510" t="s">
        <v>4769</v>
      </c>
      <c r="L510" t="s">
        <v>5609</v>
      </c>
      <c r="M510">
        <v>5213.22</v>
      </c>
      <c r="N510" t="s">
        <v>4681</v>
      </c>
      <c r="O510" t="s">
        <v>4690</v>
      </c>
      <c r="P510" t="s">
        <v>4692</v>
      </c>
      <c r="Q510">
        <v>1</v>
      </c>
    </row>
    <row r="511" spans="1:17" x14ac:dyDescent="0.3">
      <c r="A511" t="s">
        <v>3454</v>
      </c>
      <c r="B511" t="s">
        <v>5610</v>
      </c>
      <c r="C511">
        <v>25.84</v>
      </c>
      <c r="D511">
        <v>8.5500000000000007</v>
      </c>
      <c r="E511" t="s">
        <v>4717</v>
      </c>
      <c r="F511" t="s">
        <v>4716</v>
      </c>
      <c r="G511" t="s">
        <v>4716</v>
      </c>
      <c r="H511" t="s">
        <v>4718</v>
      </c>
      <c r="I511" t="s">
        <v>4716</v>
      </c>
      <c r="J511" t="s">
        <v>4746</v>
      </c>
      <c r="K511" t="s">
        <v>4775</v>
      </c>
      <c r="L511" t="s">
        <v>5611</v>
      </c>
      <c r="M511">
        <v>5266.37</v>
      </c>
      <c r="N511" t="s">
        <v>4681</v>
      </c>
      <c r="O511" t="s">
        <v>4681</v>
      </c>
      <c r="P511" t="s">
        <v>4692</v>
      </c>
      <c r="Q511">
        <v>25</v>
      </c>
    </row>
    <row r="512" spans="1:17" x14ac:dyDescent="0.3">
      <c r="A512" t="s">
        <v>3452</v>
      </c>
      <c r="B512" t="s">
        <v>5612</v>
      </c>
      <c r="C512">
        <v>26.885000000000002</v>
      </c>
      <c r="D512">
        <v>8.66</v>
      </c>
      <c r="E512" t="s">
        <v>4717</v>
      </c>
      <c r="F512" t="s">
        <v>4716</v>
      </c>
      <c r="G512" t="s">
        <v>4716</v>
      </c>
      <c r="H512" t="s">
        <v>4718</v>
      </c>
      <c r="I512" t="s">
        <v>4716</v>
      </c>
      <c r="J512" t="s">
        <v>4746</v>
      </c>
      <c r="K512" t="s">
        <v>4775</v>
      </c>
      <c r="L512" t="s">
        <v>5613</v>
      </c>
      <c r="M512">
        <v>5267.82</v>
      </c>
      <c r="N512" t="s">
        <v>4681</v>
      </c>
      <c r="O512" t="s">
        <v>4681</v>
      </c>
      <c r="P512" t="s">
        <v>4692</v>
      </c>
      <c r="Q512">
        <v>20</v>
      </c>
    </row>
    <row r="513" spans="1:17" x14ac:dyDescent="0.3">
      <c r="A513" t="s">
        <v>3450</v>
      </c>
      <c r="B513" t="s">
        <v>5614</v>
      </c>
      <c r="C513">
        <v>30.02</v>
      </c>
      <c r="D513">
        <v>7.63</v>
      </c>
      <c r="E513" t="s">
        <v>4717</v>
      </c>
      <c r="F513" t="s">
        <v>4716</v>
      </c>
      <c r="G513" t="s">
        <v>4716</v>
      </c>
      <c r="H513" t="s">
        <v>4718</v>
      </c>
      <c r="I513" t="s">
        <v>4716</v>
      </c>
      <c r="J513" t="s">
        <v>4745</v>
      </c>
      <c r="K513" t="s">
        <v>4775</v>
      </c>
      <c r="L513" t="s">
        <v>5615</v>
      </c>
      <c r="M513">
        <v>5272.18</v>
      </c>
      <c r="N513" t="s">
        <v>4681</v>
      </c>
      <c r="O513" t="s">
        <v>4689</v>
      </c>
      <c r="P513" t="s">
        <v>4692</v>
      </c>
      <c r="Q513">
        <v>20</v>
      </c>
    </row>
    <row r="514" spans="1:17" x14ac:dyDescent="0.3">
      <c r="A514" t="s">
        <v>3446</v>
      </c>
      <c r="B514" t="s">
        <v>4890</v>
      </c>
      <c r="C514">
        <v>15.49</v>
      </c>
      <c r="D514">
        <v>9.6</v>
      </c>
      <c r="E514" t="s">
        <v>4716</v>
      </c>
      <c r="F514" t="s">
        <v>4716</v>
      </c>
      <c r="G514" t="s">
        <v>4716</v>
      </c>
      <c r="H514" t="s">
        <v>4774</v>
      </c>
      <c r="I514" t="s">
        <v>4716</v>
      </c>
      <c r="J514" t="s">
        <v>4747</v>
      </c>
      <c r="K514" t="s">
        <v>4775</v>
      </c>
      <c r="L514" t="s">
        <v>5616</v>
      </c>
      <c r="M514">
        <v>5291.71</v>
      </c>
      <c r="N514" t="s">
        <v>4681</v>
      </c>
      <c r="O514" t="s">
        <v>4681</v>
      </c>
      <c r="P514" t="s">
        <v>4692</v>
      </c>
      <c r="Q514">
        <v>12</v>
      </c>
    </row>
    <row r="515" spans="1:17" x14ac:dyDescent="0.3">
      <c r="A515" t="s">
        <v>3442</v>
      </c>
      <c r="B515" t="s">
        <v>5099</v>
      </c>
      <c r="C515">
        <v>35.61</v>
      </c>
      <c r="D515">
        <v>5.65</v>
      </c>
      <c r="E515" t="s">
        <v>4716</v>
      </c>
      <c r="F515" t="s">
        <v>4717</v>
      </c>
      <c r="G515" t="s">
        <v>4716</v>
      </c>
      <c r="H515" t="s">
        <v>4718</v>
      </c>
      <c r="I515" t="s">
        <v>4716</v>
      </c>
      <c r="J515" t="s">
        <v>4745</v>
      </c>
      <c r="K515" t="s">
        <v>4769</v>
      </c>
      <c r="L515" t="s">
        <v>5617</v>
      </c>
      <c r="M515">
        <v>5306.7</v>
      </c>
      <c r="N515" t="s">
        <v>4681</v>
      </c>
      <c r="O515" t="s">
        <v>4689</v>
      </c>
      <c r="P515" t="s">
        <v>4692</v>
      </c>
      <c r="Q515">
        <v>9</v>
      </c>
    </row>
    <row r="516" spans="1:17" x14ac:dyDescent="0.3">
      <c r="A516" t="s">
        <v>3438</v>
      </c>
      <c r="B516" t="s">
        <v>5618</v>
      </c>
      <c r="C516">
        <v>15.58</v>
      </c>
      <c r="D516">
        <v>11.56</v>
      </c>
      <c r="E516" t="s">
        <v>4716</v>
      </c>
      <c r="F516" t="s">
        <v>4716</v>
      </c>
      <c r="G516" t="s">
        <v>4716</v>
      </c>
      <c r="H516" t="s">
        <v>4774</v>
      </c>
      <c r="I516" t="s">
        <v>4716</v>
      </c>
      <c r="J516" t="s">
        <v>4747</v>
      </c>
      <c r="K516" t="s">
        <v>4775</v>
      </c>
      <c r="L516" t="s">
        <v>5619</v>
      </c>
      <c r="M516">
        <v>5322.24</v>
      </c>
      <c r="N516" t="s">
        <v>4681</v>
      </c>
      <c r="O516" t="s">
        <v>4690</v>
      </c>
      <c r="P516" t="s">
        <v>4692</v>
      </c>
      <c r="Q516">
        <v>2</v>
      </c>
    </row>
    <row r="517" spans="1:17" x14ac:dyDescent="0.3">
      <c r="A517" t="s">
        <v>3346</v>
      </c>
      <c r="B517" t="s">
        <v>5620</v>
      </c>
      <c r="C517">
        <v>16.690000000000001</v>
      </c>
      <c r="D517">
        <v>10.66</v>
      </c>
      <c r="E517" t="s">
        <v>4716</v>
      </c>
      <c r="F517" t="s">
        <v>4716</v>
      </c>
      <c r="G517" t="s">
        <v>4716</v>
      </c>
      <c r="H517" t="s">
        <v>4774</v>
      </c>
      <c r="I517" t="s">
        <v>4716</v>
      </c>
      <c r="J517" t="s">
        <v>4747</v>
      </c>
      <c r="K517" t="s">
        <v>4775</v>
      </c>
      <c r="L517" t="s">
        <v>5621</v>
      </c>
      <c r="M517">
        <v>5698.74</v>
      </c>
      <c r="N517" t="s">
        <v>4681</v>
      </c>
      <c r="O517" t="s">
        <v>4681</v>
      </c>
      <c r="P517" t="s">
        <v>4692</v>
      </c>
      <c r="Q517">
        <v>6</v>
      </c>
    </row>
    <row r="518" spans="1:17" x14ac:dyDescent="0.3">
      <c r="A518" t="s">
        <v>3320</v>
      </c>
      <c r="B518" t="s">
        <v>5622</v>
      </c>
      <c r="C518">
        <v>15.2</v>
      </c>
      <c r="D518">
        <v>8.82</v>
      </c>
      <c r="E518" t="s">
        <v>4716</v>
      </c>
      <c r="F518" t="s">
        <v>4716</v>
      </c>
      <c r="G518" t="s">
        <v>4716</v>
      </c>
      <c r="H518" t="s">
        <v>4774</v>
      </c>
      <c r="I518" t="s">
        <v>4716</v>
      </c>
      <c r="J518" t="s">
        <v>4747</v>
      </c>
      <c r="K518" t="s">
        <v>4775</v>
      </c>
      <c r="L518" t="s">
        <v>5623</v>
      </c>
      <c r="M518">
        <v>5832.6</v>
      </c>
      <c r="N518" t="s">
        <v>4681</v>
      </c>
      <c r="O518" t="s">
        <v>4689</v>
      </c>
      <c r="P518" t="s">
        <v>4692</v>
      </c>
      <c r="Q518">
        <v>27</v>
      </c>
    </row>
    <row r="519" spans="1:17" x14ac:dyDescent="0.3">
      <c r="A519" t="s">
        <v>3298</v>
      </c>
      <c r="B519" t="s">
        <v>4996</v>
      </c>
      <c r="C519">
        <v>32.51</v>
      </c>
      <c r="D519">
        <v>4.3</v>
      </c>
      <c r="E519" t="s">
        <v>4716</v>
      </c>
      <c r="F519" t="s">
        <v>4716</v>
      </c>
      <c r="G519" t="s">
        <v>4716</v>
      </c>
      <c r="H519" t="s">
        <v>4774</v>
      </c>
      <c r="I519" t="s">
        <v>4716</v>
      </c>
      <c r="J519" t="s">
        <v>4745</v>
      </c>
      <c r="K519" t="s">
        <v>4769</v>
      </c>
      <c r="L519" t="s">
        <v>5624</v>
      </c>
      <c r="M519">
        <v>5927.65</v>
      </c>
      <c r="N519" t="s">
        <v>4681</v>
      </c>
      <c r="O519" t="s">
        <v>4690</v>
      </c>
      <c r="P519" t="s">
        <v>4692</v>
      </c>
      <c r="Q519">
        <v>30</v>
      </c>
    </row>
    <row r="520" spans="1:17" x14ac:dyDescent="0.3">
      <c r="A520" t="s">
        <v>3294</v>
      </c>
      <c r="B520" t="s">
        <v>5423</v>
      </c>
      <c r="C520">
        <v>39.799999999999997</v>
      </c>
      <c r="D520">
        <v>6.17</v>
      </c>
      <c r="E520" t="s">
        <v>4716</v>
      </c>
      <c r="F520" t="s">
        <v>4716</v>
      </c>
      <c r="G520" t="s">
        <v>4719</v>
      </c>
      <c r="H520" t="s">
        <v>4718</v>
      </c>
      <c r="I520" t="s">
        <v>4716</v>
      </c>
      <c r="J520" t="s">
        <v>4745</v>
      </c>
      <c r="K520" t="s">
        <v>4766</v>
      </c>
      <c r="L520" t="s">
        <v>5625</v>
      </c>
      <c r="M520">
        <v>5957.35</v>
      </c>
      <c r="N520" t="s">
        <v>4681</v>
      </c>
      <c r="O520" t="s">
        <v>4681</v>
      </c>
      <c r="P520" t="s">
        <v>4692</v>
      </c>
      <c r="Q520">
        <v>13</v>
      </c>
    </row>
    <row r="521" spans="1:17" x14ac:dyDescent="0.3">
      <c r="A521" t="s">
        <v>3266</v>
      </c>
      <c r="B521" t="s">
        <v>5626</v>
      </c>
      <c r="C521">
        <v>34.42</v>
      </c>
      <c r="D521">
        <v>5.21</v>
      </c>
      <c r="E521" t="s">
        <v>4717</v>
      </c>
      <c r="F521" t="s">
        <v>4716</v>
      </c>
      <c r="G521" t="s">
        <v>4716</v>
      </c>
      <c r="H521" t="s">
        <v>4774</v>
      </c>
      <c r="I521" t="s">
        <v>4716</v>
      </c>
      <c r="J521" t="s">
        <v>4745</v>
      </c>
      <c r="K521" t="s">
        <v>4769</v>
      </c>
      <c r="L521" t="s">
        <v>5627</v>
      </c>
      <c r="M521">
        <v>6061.8</v>
      </c>
      <c r="N521" t="s">
        <v>4681</v>
      </c>
      <c r="O521" t="s">
        <v>4689</v>
      </c>
      <c r="P521" t="s">
        <v>4692</v>
      </c>
      <c r="Q521">
        <v>28</v>
      </c>
    </row>
    <row r="522" spans="1:17" x14ac:dyDescent="0.3">
      <c r="A522" t="s">
        <v>3234</v>
      </c>
      <c r="B522" t="s">
        <v>5628</v>
      </c>
      <c r="C522">
        <v>15.37</v>
      </c>
      <c r="D522">
        <v>9.61</v>
      </c>
      <c r="E522" t="s">
        <v>4717</v>
      </c>
      <c r="F522" t="s">
        <v>4716</v>
      </c>
      <c r="G522" t="s">
        <v>4716</v>
      </c>
      <c r="H522" t="s">
        <v>4720</v>
      </c>
      <c r="I522" t="s">
        <v>4716</v>
      </c>
      <c r="J522" t="s">
        <v>4747</v>
      </c>
      <c r="K522" t="s">
        <v>4775</v>
      </c>
      <c r="L522" t="s">
        <v>5629</v>
      </c>
      <c r="M522">
        <v>6147.12</v>
      </c>
      <c r="N522" t="s">
        <v>4681</v>
      </c>
      <c r="O522" t="s">
        <v>4689</v>
      </c>
      <c r="P522" t="s">
        <v>4692</v>
      </c>
      <c r="Q522">
        <v>14</v>
      </c>
    </row>
    <row r="523" spans="1:17" x14ac:dyDescent="0.3">
      <c r="A523" t="s">
        <v>3224</v>
      </c>
      <c r="B523" t="s">
        <v>5630</v>
      </c>
      <c r="C523">
        <v>15.09</v>
      </c>
      <c r="D523">
        <v>7.59</v>
      </c>
      <c r="E523" t="s">
        <v>4717</v>
      </c>
      <c r="F523" t="s">
        <v>4716</v>
      </c>
      <c r="G523" t="s">
        <v>4716</v>
      </c>
      <c r="H523" t="s">
        <v>4720</v>
      </c>
      <c r="I523" t="s">
        <v>4716</v>
      </c>
      <c r="J523" t="s">
        <v>4747</v>
      </c>
      <c r="K523" t="s">
        <v>4775</v>
      </c>
      <c r="L523" t="s">
        <v>5631</v>
      </c>
      <c r="M523">
        <v>6183.46</v>
      </c>
      <c r="N523" t="s">
        <v>4681</v>
      </c>
      <c r="O523" t="s">
        <v>4681</v>
      </c>
      <c r="P523" t="s">
        <v>4692</v>
      </c>
      <c r="Q523">
        <v>5</v>
      </c>
    </row>
    <row r="524" spans="1:17" x14ac:dyDescent="0.3">
      <c r="A524" t="s">
        <v>3196</v>
      </c>
      <c r="B524" t="s">
        <v>5632</v>
      </c>
      <c r="C524">
        <v>17.2</v>
      </c>
      <c r="D524">
        <v>6.45</v>
      </c>
      <c r="E524" t="s">
        <v>4716</v>
      </c>
      <c r="F524" t="s">
        <v>4716</v>
      </c>
      <c r="G524" t="s">
        <v>4716</v>
      </c>
      <c r="H524" t="s">
        <v>4720</v>
      </c>
      <c r="I524" t="s">
        <v>4716</v>
      </c>
      <c r="J524" t="s">
        <v>4747</v>
      </c>
      <c r="K524" t="s">
        <v>4775</v>
      </c>
      <c r="L524" t="s">
        <v>5633</v>
      </c>
      <c r="M524">
        <v>6254.13</v>
      </c>
      <c r="N524" t="s">
        <v>4681</v>
      </c>
      <c r="O524" t="s">
        <v>4681</v>
      </c>
      <c r="P524" t="s">
        <v>4692</v>
      </c>
      <c r="Q524">
        <v>8</v>
      </c>
    </row>
    <row r="525" spans="1:17" x14ac:dyDescent="0.3">
      <c r="A525" t="s">
        <v>3176</v>
      </c>
      <c r="B525" t="s">
        <v>5634</v>
      </c>
      <c r="C525">
        <v>15.08</v>
      </c>
      <c r="D525">
        <v>4.8499999999999996</v>
      </c>
      <c r="E525" t="s">
        <v>4717</v>
      </c>
      <c r="F525" t="s">
        <v>4716</v>
      </c>
      <c r="G525" t="s">
        <v>4719</v>
      </c>
      <c r="H525" t="s">
        <v>4718</v>
      </c>
      <c r="I525" t="s">
        <v>4716</v>
      </c>
      <c r="J525" t="s">
        <v>4747</v>
      </c>
      <c r="K525" t="s">
        <v>4769</v>
      </c>
      <c r="L525" t="s">
        <v>5635</v>
      </c>
      <c r="M525">
        <v>6305.61</v>
      </c>
      <c r="N525" t="s">
        <v>4681</v>
      </c>
      <c r="O525" t="s">
        <v>4681</v>
      </c>
      <c r="P525" t="s">
        <v>4692</v>
      </c>
      <c r="Q525">
        <v>4</v>
      </c>
    </row>
    <row r="526" spans="1:17" x14ac:dyDescent="0.3">
      <c r="A526" t="s">
        <v>3160</v>
      </c>
      <c r="B526" t="s">
        <v>4884</v>
      </c>
      <c r="C526">
        <v>31.254999999999999</v>
      </c>
      <c r="D526">
        <v>5.17</v>
      </c>
      <c r="E526" t="s">
        <v>4716</v>
      </c>
      <c r="F526" t="s">
        <v>4716</v>
      </c>
      <c r="G526" t="s">
        <v>4716</v>
      </c>
      <c r="H526" t="s">
        <v>4774</v>
      </c>
      <c r="I526" t="s">
        <v>4716</v>
      </c>
      <c r="J526" t="s">
        <v>4745</v>
      </c>
      <c r="K526" t="s">
        <v>4769</v>
      </c>
      <c r="L526" t="s">
        <v>5636</v>
      </c>
      <c r="M526">
        <v>6358.78</v>
      </c>
      <c r="N526" t="s">
        <v>4681</v>
      </c>
      <c r="O526" t="s">
        <v>4690</v>
      </c>
      <c r="P526" t="s">
        <v>4692</v>
      </c>
      <c r="Q526">
        <v>30</v>
      </c>
    </row>
    <row r="527" spans="1:17" x14ac:dyDescent="0.3">
      <c r="A527" t="s">
        <v>3094</v>
      </c>
      <c r="B527" t="s">
        <v>5620</v>
      </c>
      <c r="C527">
        <v>32.965000000000003</v>
      </c>
      <c r="D527">
        <v>9.2100000000000009</v>
      </c>
      <c r="E527" t="s">
        <v>4717</v>
      </c>
      <c r="F527" t="s">
        <v>4716</v>
      </c>
      <c r="G527" t="s">
        <v>4716</v>
      </c>
      <c r="H527" t="s">
        <v>4774</v>
      </c>
      <c r="I527" t="s">
        <v>4716</v>
      </c>
      <c r="J527" t="s">
        <v>4745</v>
      </c>
      <c r="K527" t="s">
        <v>4775</v>
      </c>
      <c r="L527" t="s">
        <v>5637</v>
      </c>
      <c r="M527">
        <v>6571.02</v>
      </c>
      <c r="N527" t="s">
        <v>4681</v>
      </c>
      <c r="O527" t="s">
        <v>4690</v>
      </c>
      <c r="P527" t="s">
        <v>4692</v>
      </c>
      <c r="Q527">
        <v>20</v>
      </c>
    </row>
    <row r="528" spans="1:17" x14ac:dyDescent="0.3">
      <c r="A528" t="s">
        <v>3080</v>
      </c>
      <c r="B528" t="s">
        <v>5638</v>
      </c>
      <c r="C528">
        <v>41.42</v>
      </c>
      <c r="D528">
        <v>5.17</v>
      </c>
      <c r="E528" t="s">
        <v>4716</v>
      </c>
      <c r="F528" t="s">
        <v>4716</v>
      </c>
      <c r="G528" t="s">
        <v>4719</v>
      </c>
      <c r="H528" t="s">
        <v>4718</v>
      </c>
      <c r="I528" t="s">
        <v>4716</v>
      </c>
      <c r="J528" t="s">
        <v>4745</v>
      </c>
      <c r="K528" t="s">
        <v>4769</v>
      </c>
      <c r="L528" t="s">
        <v>5639</v>
      </c>
      <c r="M528">
        <v>6638.16</v>
      </c>
      <c r="N528" t="s">
        <v>4681</v>
      </c>
      <c r="O528" t="s">
        <v>4690</v>
      </c>
      <c r="P528" t="s">
        <v>4692</v>
      </c>
      <c r="Q528">
        <v>4</v>
      </c>
    </row>
    <row r="529" spans="1:17" x14ac:dyDescent="0.3">
      <c r="A529" t="s">
        <v>3054</v>
      </c>
      <c r="B529" t="s">
        <v>5640</v>
      </c>
      <c r="C529">
        <v>34.85</v>
      </c>
      <c r="D529">
        <v>5.75</v>
      </c>
      <c r="E529" t="s">
        <v>4716</v>
      </c>
      <c r="F529" t="s">
        <v>4716</v>
      </c>
      <c r="G529" t="s">
        <v>4716</v>
      </c>
      <c r="H529" t="s">
        <v>4774</v>
      </c>
      <c r="I529" t="s">
        <v>4716</v>
      </c>
      <c r="J529" t="s">
        <v>4745</v>
      </c>
      <c r="K529" t="s">
        <v>4766</v>
      </c>
      <c r="L529" t="s">
        <v>5641</v>
      </c>
      <c r="M529">
        <v>6721.37</v>
      </c>
      <c r="N529" t="s">
        <v>4681</v>
      </c>
      <c r="O529" t="s">
        <v>4690</v>
      </c>
      <c r="P529" t="s">
        <v>4692</v>
      </c>
      <c r="Q529">
        <v>13</v>
      </c>
    </row>
    <row r="530" spans="1:17" x14ac:dyDescent="0.3">
      <c r="A530" t="s">
        <v>3020</v>
      </c>
      <c r="B530" t="s">
        <v>5642</v>
      </c>
      <c r="C530">
        <v>39.75</v>
      </c>
      <c r="D530">
        <v>5.41</v>
      </c>
      <c r="E530" t="s">
        <v>4716</v>
      </c>
      <c r="F530" t="s">
        <v>4717</v>
      </c>
      <c r="G530" t="s">
        <v>4716</v>
      </c>
      <c r="H530" t="s">
        <v>4718</v>
      </c>
      <c r="I530" t="s">
        <v>4716</v>
      </c>
      <c r="J530" t="s">
        <v>4745</v>
      </c>
      <c r="K530" t="s">
        <v>4769</v>
      </c>
      <c r="L530" t="s">
        <v>5643</v>
      </c>
      <c r="M530">
        <v>6842.28</v>
      </c>
      <c r="N530" t="s">
        <v>4681</v>
      </c>
      <c r="O530" t="s">
        <v>4690</v>
      </c>
      <c r="P530" t="s">
        <v>4692</v>
      </c>
      <c r="Q530">
        <v>30</v>
      </c>
    </row>
    <row r="531" spans="1:17" x14ac:dyDescent="0.3">
      <c r="A531" t="s">
        <v>3006</v>
      </c>
      <c r="B531" t="s">
        <v>5644</v>
      </c>
      <c r="C531">
        <v>42.88</v>
      </c>
      <c r="D531">
        <v>4.87</v>
      </c>
      <c r="E531" t="s">
        <v>4716</v>
      </c>
      <c r="F531" t="s">
        <v>4717</v>
      </c>
      <c r="G531" t="s">
        <v>4716</v>
      </c>
      <c r="H531" t="s">
        <v>4718</v>
      </c>
      <c r="I531" t="s">
        <v>4716</v>
      </c>
      <c r="J531" t="s">
        <v>4745</v>
      </c>
      <c r="K531" t="s">
        <v>4769</v>
      </c>
      <c r="L531" t="s">
        <v>5645</v>
      </c>
      <c r="M531">
        <v>6876.53</v>
      </c>
      <c r="N531" t="s">
        <v>4681</v>
      </c>
      <c r="O531" t="s">
        <v>4690</v>
      </c>
      <c r="P531" t="s">
        <v>4692</v>
      </c>
      <c r="Q531">
        <v>24</v>
      </c>
    </row>
    <row r="532" spans="1:17" x14ac:dyDescent="0.3">
      <c r="A532" t="s">
        <v>2976</v>
      </c>
      <c r="B532" t="s">
        <v>5646</v>
      </c>
      <c r="C532">
        <v>36.94</v>
      </c>
      <c r="D532">
        <v>5.15</v>
      </c>
      <c r="E532" t="s">
        <v>4717</v>
      </c>
      <c r="F532" t="s">
        <v>4716</v>
      </c>
      <c r="G532" t="s">
        <v>4716</v>
      </c>
      <c r="H532" t="s">
        <v>4718</v>
      </c>
      <c r="I532" t="s">
        <v>4716</v>
      </c>
      <c r="J532" t="s">
        <v>4745</v>
      </c>
      <c r="K532" t="s">
        <v>4769</v>
      </c>
      <c r="L532" t="s">
        <v>5647</v>
      </c>
      <c r="M532">
        <v>7042.11</v>
      </c>
      <c r="N532" t="s">
        <v>4681</v>
      </c>
      <c r="O532" t="s">
        <v>4689</v>
      </c>
      <c r="P532" t="s">
        <v>4692</v>
      </c>
      <c r="Q532">
        <v>29</v>
      </c>
    </row>
    <row r="533" spans="1:17" x14ac:dyDescent="0.3">
      <c r="A533" t="s">
        <v>2962</v>
      </c>
      <c r="B533" t="s">
        <v>5648</v>
      </c>
      <c r="C533">
        <v>34.83</v>
      </c>
      <c r="D533">
        <v>5.79</v>
      </c>
      <c r="E533" t="s">
        <v>4716</v>
      </c>
      <c r="F533" t="s">
        <v>4716</v>
      </c>
      <c r="G533" t="s">
        <v>4716</v>
      </c>
      <c r="H533" t="s">
        <v>4718</v>
      </c>
      <c r="I533" t="s">
        <v>4716</v>
      </c>
      <c r="J533" t="s">
        <v>4745</v>
      </c>
      <c r="K533" t="s">
        <v>4766</v>
      </c>
      <c r="L533" t="s">
        <v>5649</v>
      </c>
      <c r="M533">
        <v>7096.98</v>
      </c>
      <c r="N533" t="s">
        <v>4681</v>
      </c>
      <c r="O533" t="s">
        <v>4681</v>
      </c>
      <c r="P533" t="s">
        <v>4692</v>
      </c>
      <c r="Q533">
        <v>18</v>
      </c>
    </row>
    <row r="534" spans="1:17" x14ac:dyDescent="0.3">
      <c r="A534" t="s">
        <v>2892</v>
      </c>
      <c r="B534" t="s">
        <v>5650</v>
      </c>
      <c r="C534">
        <v>19.95</v>
      </c>
      <c r="D534">
        <v>4.3600000000000003</v>
      </c>
      <c r="E534" t="s">
        <v>4716</v>
      </c>
      <c r="F534" t="s">
        <v>4716</v>
      </c>
      <c r="G534" t="s">
        <v>4716</v>
      </c>
      <c r="H534" t="s">
        <v>4720</v>
      </c>
      <c r="I534" t="s">
        <v>4716</v>
      </c>
      <c r="J534" t="s">
        <v>4744</v>
      </c>
      <c r="K534" t="s">
        <v>4769</v>
      </c>
      <c r="L534" t="s">
        <v>5651</v>
      </c>
      <c r="M534">
        <v>7318.22</v>
      </c>
      <c r="N534" t="s">
        <v>4681</v>
      </c>
      <c r="O534" t="s">
        <v>4689</v>
      </c>
      <c r="P534" t="s">
        <v>4692</v>
      </c>
      <c r="Q534">
        <v>11</v>
      </c>
    </row>
    <row r="535" spans="1:17" x14ac:dyDescent="0.3">
      <c r="A535" t="s">
        <v>2856</v>
      </c>
      <c r="B535" t="s">
        <v>5652</v>
      </c>
      <c r="C535">
        <v>26.41</v>
      </c>
      <c r="D535">
        <v>11.4</v>
      </c>
      <c r="E535" t="s">
        <v>4716</v>
      </c>
      <c r="F535" t="s">
        <v>4716</v>
      </c>
      <c r="G535" t="s">
        <v>4716</v>
      </c>
      <c r="H535" t="s">
        <v>4774</v>
      </c>
      <c r="I535" t="s">
        <v>4716</v>
      </c>
      <c r="J535" t="s">
        <v>4746</v>
      </c>
      <c r="K535" t="s">
        <v>4775</v>
      </c>
      <c r="L535" t="s">
        <v>5653</v>
      </c>
      <c r="M535">
        <v>7419.48</v>
      </c>
      <c r="N535" t="s">
        <v>4681</v>
      </c>
      <c r="O535" t="s">
        <v>4681</v>
      </c>
      <c r="P535" t="s">
        <v>4692</v>
      </c>
      <c r="Q535">
        <v>12</v>
      </c>
    </row>
    <row r="536" spans="1:17" x14ac:dyDescent="0.3">
      <c r="A536" t="s">
        <v>2854</v>
      </c>
      <c r="B536" t="s">
        <v>5654</v>
      </c>
      <c r="C536">
        <v>27.645</v>
      </c>
      <c r="D536">
        <v>9.91</v>
      </c>
      <c r="E536" t="s">
        <v>4716</v>
      </c>
      <c r="F536" t="s">
        <v>4716</v>
      </c>
      <c r="G536" t="s">
        <v>4716</v>
      </c>
      <c r="H536" t="s">
        <v>4774</v>
      </c>
      <c r="I536" t="s">
        <v>4716</v>
      </c>
      <c r="J536" t="s">
        <v>4746</v>
      </c>
      <c r="K536" t="s">
        <v>4775</v>
      </c>
      <c r="L536" t="s">
        <v>5655</v>
      </c>
      <c r="M536">
        <v>7421.19</v>
      </c>
      <c r="N536" t="s">
        <v>4681</v>
      </c>
      <c r="O536" t="s">
        <v>4689</v>
      </c>
      <c r="P536" t="s">
        <v>4692</v>
      </c>
      <c r="Q536">
        <v>2</v>
      </c>
    </row>
    <row r="537" spans="1:17" x14ac:dyDescent="0.3">
      <c r="A537" t="s">
        <v>2842</v>
      </c>
      <c r="B537" t="s">
        <v>5656</v>
      </c>
      <c r="C537">
        <v>42.3</v>
      </c>
      <c r="D537">
        <v>6.06</v>
      </c>
      <c r="E537" t="s">
        <v>4717</v>
      </c>
      <c r="F537" t="s">
        <v>4716</v>
      </c>
      <c r="G537" t="s">
        <v>4716</v>
      </c>
      <c r="H537" t="s">
        <v>4774</v>
      </c>
      <c r="I537" t="s">
        <v>4716</v>
      </c>
      <c r="J537" t="s">
        <v>4745</v>
      </c>
      <c r="K537" t="s">
        <v>4766</v>
      </c>
      <c r="L537" t="s">
        <v>5657</v>
      </c>
      <c r="M537">
        <v>7450.36</v>
      </c>
      <c r="N537" t="s">
        <v>4681</v>
      </c>
      <c r="O537" t="s">
        <v>4681</v>
      </c>
      <c r="P537" t="s">
        <v>4692</v>
      </c>
      <c r="Q537">
        <v>1</v>
      </c>
    </row>
    <row r="538" spans="1:17" x14ac:dyDescent="0.3">
      <c r="A538" t="s">
        <v>2838</v>
      </c>
      <c r="B538" t="s">
        <v>5658</v>
      </c>
      <c r="C538">
        <v>39.01</v>
      </c>
      <c r="D538">
        <v>5.37</v>
      </c>
      <c r="E538" t="s">
        <v>4717</v>
      </c>
      <c r="F538" t="s">
        <v>4716</v>
      </c>
      <c r="G538" t="s">
        <v>4716</v>
      </c>
      <c r="H538" t="s">
        <v>4774</v>
      </c>
      <c r="I538" t="s">
        <v>4716</v>
      </c>
      <c r="J538" t="s">
        <v>4745</v>
      </c>
      <c r="K538" t="s">
        <v>4769</v>
      </c>
      <c r="L538" t="s">
        <v>5659</v>
      </c>
      <c r="M538">
        <v>7487.38</v>
      </c>
      <c r="N538" t="s">
        <v>4681</v>
      </c>
      <c r="O538" t="s">
        <v>4689</v>
      </c>
      <c r="P538" t="s">
        <v>4692</v>
      </c>
      <c r="Q538">
        <v>14</v>
      </c>
    </row>
    <row r="539" spans="1:17" x14ac:dyDescent="0.3">
      <c r="A539" t="s">
        <v>2834</v>
      </c>
      <c r="B539" t="s">
        <v>5660</v>
      </c>
      <c r="C539">
        <v>39.43</v>
      </c>
      <c r="D539">
        <v>6.1</v>
      </c>
      <c r="E539" t="s">
        <v>4717</v>
      </c>
      <c r="F539" t="s">
        <v>4716</v>
      </c>
      <c r="G539" t="s">
        <v>4719</v>
      </c>
      <c r="H539" t="s">
        <v>4718</v>
      </c>
      <c r="I539" t="s">
        <v>4716</v>
      </c>
      <c r="J539" t="s">
        <v>4745</v>
      </c>
      <c r="K539" t="s">
        <v>4766</v>
      </c>
      <c r="L539" t="s">
        <v>5661</v>
      </c>
      <c r="M539">
        <v>7504.3</v>
      </c>
      <c r="N539" t="s">
        <v>4681</v>
      </c>
      <c r="O539" t="s">
        <v>4690</v>
      </c>
      <c r="P539" t="s">
        <v>4692</v>
      </c>
      <c r="Q539">
        <v>28</v>
      </c>
    </row>
    <row r="540" spans="1:17" x14ac:dyDescent="0.3">
      <c r="A540" t="s">
        <v>2816</v>
      </c>
      <c r="B540" t="s">
        <v>5662</v>
      </c>
      <c r="C540">
        <v>40.119999999999997</v>
      </c>
      <c r="D540">
        <v>6.22</v>
      </c>
      <c r="E540" t="s">
        <v>4717</v>
      </c>
      <c r="F540" t="s">
        <v>4716</v>
      </c>
      <c r="G540" t="s">
        <v>4719</v>
      </c>
      <c r="H540" t="s">
        <v>4718</v>
      </c>
      <c r="I540" t="s">
        <v>4716</v>
      </c>
      <c r="J540" t="s">
        <v>4745</v>
      </c>
      <c r="K540" t="s">
        <v>4766</v>
      </c>
      <c r="L540" t="s">
        <v>5663</v>
      </c>
      <c r="M540">
        <v>7607.03</v>
      </c>
      <c r="N540" t="s">
        <v>4681</v>
      </c>
      <c r="O540" t="s">
        <v>4681</v>
      </c>
      <c r="P540" t="s">
        <v>4692</v>
      </c>
      <c r="Q540">
        <v>30</v>
      </c>
    </row>
    <row r="541" spans="1:17" x14ac:dyDescent="0.3">
      <c r="A541" t="s">
        <v>2802</v>
      </c>
      <c r="B541" t="s">
        <v>5664</v>
      </c>
      <c r="C541">
        <v>42.85</v>
      </c>
      <c r="D541">
        <v>5.81</v>
      </c>
      <c r="E541" t="s">
        <v>4717</v>
      </c>
      <c r="F541" t="s">
        <v>4716</v>
      </c>
      <c r="G541" t="s">
        <v>4716</v>
      </c>
      <c r="H541" t="s">
        <v>4774</v>
      </c>
      <c r="I541" t="s">
        <v>4716</v>
      </c>
      <c r="J541" t="s">
        <v>4745</v>
      </c>
      <c r="K541" t="s">
        <v>4766</v>
      </c>
      <c r="L541" t="s">
        <v>5665</v>
      </c>
      <c r="M541">
        <v>7636.92</v>
      </c>
      <c r="N541" t="s">
        <v>4681</v>
      </c>
      <c r="O541" t="s">
        <v>4689</v>
      </c>
      <c r="P541" t="s">
        <v>4692</v>
      </c>
      <c r="Q541">
        <v>13</v>
      </c>
    </row>
    <row r="542" spans="1:17" x14ac:dyDescent="0.3">
      <c r="A542" t="s">
        <v>2792</v>
      </c>
      <c r="B542" t="s">
        <v>4918</v>
      </c>
      <c r="C542">
        <v>37.22</v>
      </c>
      <c r="D542">
        <v>4.62</v>
      </c>
      <c r="E542" t="s">
        <v>4716</v>
      </c>
      <c r="F542" t="s">
        <v>4716</v>
      </c>
      <c r="G542" t="s">
        <v>4719</v>
      </c>
      <c r="H542" t="s">
        <v>4718</v>
      </c>
      <c r="I542" t="s">
        <v>4716</v>
      </c>
      <c r="J542" t="s">
        <v>4745</v>
      </c>
      <c r="K542" t="s">
        <v>4769</v>
      </c>
      <c r="L542" t="s">
        <v>5666</v>
      </c>
      <c r="M542">
        <v>7650.8</v>
      </c>
      <c r="N542" t="s">
        <v>4681</v>
      </c>
      <c r="O542" t="s">
        <v>4681</v>
      </c>
      <c r="P542" t="s">
        <v>4692</v>
      </c>
      <c r="Q542">
        <v>10</v>
      </c>
    </row>
    <row r="543" spans="1:17" x14ac:dyDescent="0.3">
      <c r="A543" t="s">
        <v>2782</v>
      </c>
      <c r="B543" t="s">
        <v>5667</v>
      </c>
      <c r="C543">
        <v>38.81</v>
      </c>
      <c r="D543">
        <v>6.14</v>
      </c>
      <c r="E543" t="s">
        <v>4717</v>
      </c>
      <c r="F543" t="s">
        <v>4716</v>
      </c>
      <c r="G543" t="s">
        <v>4716</v>
      </c>
      <c r="H543" t="s">
        <v>4718</v>
      </c>
      <c r="I543" t="s">
        <v>4716</v>
      </c>
      <c r="J543" t="s">
        <v>4745</v>
      </c>
      <c r="K543" t="s">
        <v>4766</v>
      </c>
      <c r="L543" t="s">
        <v>5668</v>
      </c>
      <c r="M543">
        <v>7676.4</v>
      </c>
      <c r="N543" t="s">
        <v>4681</v>
      </c>
      <c r="O543" t="s">
        <v>4690</v>
      </c>
      <c r="P543" t="s">
        <v>4692</v>
      </c>
      <c r="Q543">
        <v>13</v>
      </c>
    </row>
    <row r="544" spans="1:17" x14ac:dyDescent="0.3">
      <c r="A544" t="s">
        <v>2764</v>
      </c>
      <c r="B544" t="s">
        <v>5503</v>
      </c>
      <c r="C544">
        <v>35.814999999999998</v>
      </c>
      <c r="D544">
        <v>6.23</v>
      </c>
      <c r="E544" t="s">
        <v>4716</v>
      </c>
      <c r="F544" t="s">
        <v>4716</v>
      </c>
      <c r="G544" t="s">
        <v>4716</v>
      </c>
      <c r="H544" t="s">
        <v>4774</v>
      </c>
      <c r="I544" t="s">
        <v>4716</v>
      </c>
      <c r="J544" t="s">
        <v>4745</v>
      </c>
      <c r="K544" t="s">
        <v>4766</v>
      </c>
      <c r="L544" t="s">
        <v>5669</v>
      </c>
      <c r="M544">
        <v>7731.86</v>
      </c>
      <c r="N544" t="s">
        <v>4681</v>
      </c>
      <c r="O544" t="s">
        <v>4689</v>
      </c>
      <c r="P544" t="s">
        <v>4692</v>
      </c>
      <c r="Q544">
        <v>29</v>
      </c>
    </row>
    <row r="545" spans="1:17" x14ac:dyDescent="0.3">
      <c r="A545" t="s">
        <v>2754</v>
      </c>
      <c r="B545" t="s">
        <v>5670</v>
      </c>
      <c r="C545">
        <v>40.58</v>
      </c>
      <c r="D545">
        <v>5.32</v>
      </c>
      <c r="E545" t="s">
        <v>4717</v>
      </c>
      <c r="F545" t="s">
        <v>4716</v>
      </c>
      <c r="G545" t="s">
        <v>4719</v>
      </c>
      <c r="H545" t="s">
        <v>4718</v>
      </c>
      <c r="I545" t="s">
        <v>4716</v>
      </c>
      <c r="J545" t="s">
        <v>4745</v>
      </c>
      <c r="K545" t="s">
        <v>4769</v>
      </c>
      <c r="L545" t="s">
        <v>5671</v>
      </c>
      <c r="M545">
        <v>7763.06</v>
      </c>
      <c r="N545" t="s">
        <v>4681</v>
      </c>
      <c r="O545" t="s">
        <v>4690</v>
      </c>
      <c r="P545" t="s">
        <v>4692</v>
      </c>
      <c r="Q545">
        <v>21</v>
      </c>
    </row>
    <row r="546" spans="1:17" x14ac:dyDescent="0.3">
      <c r="A546" t="s">
        <v>2748</v>
      </c>
      <c r="B546" t="s">
        <v>5672</v>
      </c>
      <c r="C546">
        <v>40.700000000000003</v>
      </c>
      <c r="D546">
        <v>6.27</v>
      </c>
      <c r="E546" t="s">
        <v>4717</v>
      </c>
      <c r="F546" t="s">
        <v>4716</v>
      </c>
      <c r="G546" t="s">
        <v>4719</v>
      </c>
      <c r="H546" t="s">
        <v>4718</v>
      </c>
      <c r="I546" t="s">
        <v>4716</v>
      </c>
      <c r="J546" t="s">
        <v>4745</v>
      </c>
      <c r="K546" t="s">
        <v>4766</v>
      </c>
      <c r="L546" t="s">
        <v>5673</v>
      </c>
      <c r="M546">
        <v>7803.77</v>
      </c>
      <c r="N546" t="s">
        <v>4681</v>
      </c>
      <c r="O546" t="s">
        <v>4689</v>
      </c>
      <c r="P546" t="s">
        <v>4692</v>
      </c>
      <c r="Q546">
        <v>2</v>
      </c>
    </row>
    <row r="547" spans="1:17" x14ac:dyDescent="0.3">
      <c r="A547" t="s">
        <v>2740</v>
      </c>
      <c r="B547" t="s">
        <v>5674</v>
      </c>
      <c r="C547">
        <v>43.85</v>
      </c>
      <c r="D547">
        <v>4.7699999999999996</v>
      </c>
      <c r="E547" t="s">
        <v>4717</v>
      </c>
      <c r="F547" t="s">
        <v>4716</v>
      </c>
      <c r="G547" t="s">
        <v>4716</v>
      </c>
      <c r="H547" t="s">
        <v>4774</v>
      </c>
      <c r="I547" t="s">
        <v>4716</v>
      </c>
      <c r="J547" t="s">
        <v>4745</v>
      </c>
      <c r="K547" t="s">
        <v>4769</v>
      </c>
      <c r="L547" t="s">
        <v>5675</v>
      </c>
      <c r="M547">
        <v>7844.8</v>
      </c>
      <c r="N547" t="s">
        <v>4681</v>
      </c>
      <c r="O547" t="s">
        <v>4681</v>
      </c>
      <c r="P547" t="s">
        <v>4692</v>
      </c>
      <c r="Q547">
        <v>5</v>
      </c>
    </row>
    <row r="548" spans="1:17" x14ac:dyDescent="0.3">
      <c r="A548" t="s">
        <v>2738</v>
      </c>
      <c r="B548" t="s">
        <v>5676</v>
      </c>
      <c r="C548">
        <v>38.57</v>
      </c>
      <c r="D548">
        <v>6.27</v>
      </c>
      <c r="E548" t="s">
        <v>4716</v>
      </c>
      <c r="F548" t="s">
        <v>4716</v>
      </c>
      <c r="G548" t="s">
        <v>4716</v>
      </c>
      <c r="H548" t="s">
        <v>4774</v>
      </c>
      <c r="I548" t="s">
        <v>4716</v>
      </c>
      <c r="J548" t="s">
        <v>4745</v>
      </c>
      <c r="K548" t="s">
        <v>4766</v>
      </c>
      <c r="L548" t="s">
        <v>4826</v>
      </c>
      <c r="M548">
        <v>7851.85</v>
      </c>
      <c r="N548" t="s">
        <v>4681</v>
      </c>
      <c r="O548" t="s">
        <v>4689</v>
      </c>
      <c r="P548" t="s">
        <v>4692</v>
      </c>
      <c r="Q548">
        <v>17</v>
      </c>
    </row>
    <row r="549" spans="1:17" x14ac:dyDescent="0.3">
      <c r="A549" t="s">
        <v>2714</v>
      </c>
      <c r="B549" t="s">
        <v>5677</v>
      </c>
      <c r="C549">
        <v>39.42</v>
      </c>
      <c r="D549">
        <v>4.72</v>
      </c>
      <c r="E549" t="s">
        <v>4717</v>
      </c>
      <c r="F549" t="s">
        <v>4716</v>
      </c>
      <c r="G549" t="s">
        <v>4716</v>
      </c>
      <c r="H549" t="s">
        <v>4718</v>
      </c>
      <c r="I549" t="s">
        <v>4716</v>
      </c>
      <c r="J549" t="s">
        <v>4745</v>
      </c>
      <c r="K549" t="s">
        <v>4769</v>
      </c>
      <c r="L549" t="s">
        <v>5678</v>
      </c>
      <c r="M549">
        <v>8014.62</v>
      </c>
      <c r="N549" t="s">
        <v>4681</v>
      </c>
      <c r="O549" t="s">
        <v>4689</v>
      </c>
      <c r="P549" t="s">
        <v>4692</v>
      </c>
      <c r="Q549">
        <v>18</v>
      </c>
    </row>
    <row r="550" spans="1:17" x14ac:dyDescent="0.3">
      <c r="A550" t="s">
        <v>2706</v>
      </c>
      <c r="B550" t="s">
        <v>5679</v>
      </c>
      <c r="C550">
        <v>27.74</v>
      </c>
      <c r="D550">
        <v>6.06</v>
      </c>
      <c r="E550" t="s">
        <v>4717</v>
      </c>
      <c r="F550" t="s">
        <v>4716</v>
      </c>
      <c r="G550" t="s">
        <v>4716</v>
      </c>
      <c r="H550" t="s">
        <v>4774</v>
      </c>
      <c r="I550" t="s">
        <v>4716</v>
      </c>
      <c r="J550" t="s">
        <v>4746</v>
      </c>
      <c r="K550" t="s">
        <v>4766</v>
      </c>
      <c r="L550" t="s">
        <v>5680</v>
      </c>
      <c r="M550">
        <v>8026.67</v>
      </c>
      <c r="N550" t="s">
        <v>4681</v>
      </c>
      <c r="O550" t="s">
        <v>4681</v>
      </c>
      <c r="P550" t="s">
        <v>4692</v>
      </c>
      <c r="Q550">
        <v>20</v>
      </c>
    </row>
    <row r="551" spans="1:17" x14ac:dyDescent="0.3">
      <c r="A551" t="s">
        <v>2702</v>
      </c>
      <c r="B551" t="s">
        <v>5681</v>
      </c>
      <c r="C551">
        <v>45.54</v>
      </c>
      <c r="D551">
        <v>5.84</v>
      </c>
      <c r="E551" t="s">
        <v>4716</v>
      </c>
      <c r="F551" t="s">
        <v>4716</v>
      </c>
      <c r="G551" t="s">
        <v>4719</v>
      </c>
      <c r="H551" t="s">
        <v>4718</v>
      </c>
      <c r="I551" t="s">
        <v>4716</v>
      </c>
      <c r="J551" t="s">
        <v>4745</v>
      </c>
      <c r="K551" t="s">
        <v>4766</v>
      </c>
      <c r="L551" t="s">
        <v>5682</v>
      </c>
      <c r="M551">
        <v>8035.64</v>
      </c>
      <c r="N551" t="s">
        <v>4681</v>
      </c>
      <c r="O551" t="s">
        <v>4681</v>
      </c>
      <c r="P551" t="s">
        <v>4692</v>
      </c>
      <c r="Q551">
        <v>12</v>
      </c>
    </row>
    <row r="552" spans="1:17" x14ac:dyDescent="0.3">
      <c r="A552" t="s">
        <v>2684</v>
      </c>
      <c r="B552" t="s">
        <v>5683</v>
      </c>
      <c r="C552">
        <v>44.16</v>
      </c>
      <c r="D552">
        <v>5.31</v>
      </c>
      <c r="E552" t="s">
        <v>4717</v>
      </c>
      <c r="F552" t="s">
        <v>4716</v>
      </c>
      <c r="G552" t="s">
        <v>4716</v>
      </c>
      <c r="H552" t="s">
        <v>4774</v>
      </c>
      <c r="I552" t="s">
        <v>4716</v>
      </c>
      <c r="J552" t="s">
        <v>4745</v>
      </c>
      <c r="K552" t="s">
        <v>4769</v>
      </c>
      <c r="L552" t="s">
        <v>5684</v>
      </c>
      <c r="M552">
        <v>8081.26</v>
      </c>
      <c r="N552" t="s">
        <v>4681</v>
      </c>
      <c r="O552" t="s">
        <v>4681</v>
      </c>
      <c r="P552" t="s">
        <v>4692</v>
      </c>
      <c r="Q552">
        <v>28</v>
      </c>
    </row>
    <row r="553" spans="1:17" x14ac:dyDescent="0.3">
      <c r="A553" t="s">
        <v>2626</v>
      </c>
      <c r="B553" t="s">
        <v>5685</v>
      </c>
      <c r="C553">
        <v>38.79</v>
      </c>
      <c r="D553">
        <v>5.08</v>
      </c>
      <c r="E553" t="s">
        <v>4716</v>
      </c>
      <c r="F553" t="s">
        <v>4716</v>
      </c>
      <c r="G553" t="s">
        <v>4719</v>
      </c>
      <c r="H553" t="s">
        <v>4718</v>
      </c>
      <c r="I553" t="s">
        <v>4716</v>
      </c>
      <c r="J553" t="s">
        <v>4745</v>
      </c>
      <c r="K553" t="s">
        <v>4769</v>
      </c>
      <c r="L553" t="s">
        <v>5585</v>
      </c>
      <c r="M553">
        <v>8314.65</v>
      </c>
      <c r="N553" t="s">
        <v>4681</v>
      </c>
      <c r="O553" t="s">
        <v>4690</v>
      </c>
      <c r="P553" t="s">
        <v>4692</v>
      </c>
      <c r="Q553">
        <v>22</v>
      </c>
    </row>
    <row r="554" spans="1:17" x14ac:dyDescent="0.3">
      <c r="A554" t="s">
        <v>2592</v>
      </c>
      <c r="B554" t="s">
        <v>5686</v>
      </c>
      <c r="C554">
        <v>38.479999999999997</v>
      </c>
      <c r="D554">
        <v>6.02</v>
      </c>
      <c r="E554" t="s">
        <v>4716</v>
      </c>
      <c r="F554" t="s">
        <v>4716</v>
      </c>
      <c r="G554" t="s">
        <v>4716</v>
      </c>
      <c r="H554" t="s">
        <v>4718</v>
      </c>
      <c r="I554" t="s">
        <v>4716</v>
      </c>
      <c r="J554" t="s">
        <v>4745</v>
      </c>
      <c r="K554" t="s">
        <v>4766</v>
      </c>
      <c r="L554" t="s">
        <v>5687</v>
      </c>
      <c r="M554">
        <v>8466.35</v>
      </c>
      <c r="N554" t="s">
        <v>4681</v>
      </c>
      <c r="O554" t="s">
        <v>4681</v>
      </c>
      <c r="P554" t="s">
        <v>4692</v>
      </c>
      <c r="Q554">
        <v>9</v>
      </c>
    </row>
    <row r="555" spans="1:17" x14ac:dyDescent="0.3">
      <c r="A555" t="s">
        <v>2590</v>
      </c>
      <c r="B555" t="s">
        <v>5688</v>
      </c>
      <c r="C555">
        <v>39.64</v>
      </c>
      <c r="D555">
        <v>6</v>
      </c>
      <c r="E555" t="s">
        <v>4716</v>
      </c>
      <c r="F555" t="s">
        <v>4716</v>
      </c>
      <c r="G555" t="s">
        <v>4719</v>
      </c>
      <c r="H555" t="s">
        <v>4718</v>
      </c>
      <c r="I555" t="s">
        <v>4716</v>
      </c>
      <c r="J555" t="s">
        <v>4745</v>
      </c>
      <c r="K555" t="s">
        <v>4766</v>
      </c>
      <c r="L555" t="s">
        <v>5689</v>
      </c>
      <c r="M555">
        <v>8471.65</v>
      </c>
      <c r="N555" t="s">
        <v>4681</v>
      </c>
      <c r="O555" t="s">
        <v>4690</v>
      </c>
      <c r="P555" t="s">
        <v>4692</v>
      </c>
      <c r="Q555">
        <v>10</v>
      </c>
    </row>
    <row r="556" spans="1:17" x14ac:dyDescent="0.3">
      <c r="A556" t="s">
        <v>2536</v>
      </c>
      <c r="B556" t="s">
        <v>5690</v>
      </c>
      <c r="C556">
        <v>36.575000000000003</v>
      </c>
      <c r="D556">
        <v>10.98</v>
      </c>
      <c r="E556" t="s">
        <v>4716</v>
      </c>
      <c r="F556" t="s">
        <v>4716</v>
      </c>
      <c r="G556" t="s">
        <v>4716</v>
      </c>
      <c r="H556" t="s">
        <v>4774</v>
      </c>
      <c r="I556" t="s">
        <v>4716</v>
      </c>
      <c r="J556" t="s">
        <v>4745</v>
      </c>
      <c r="K556" t="s">
        <v>4775</v>
      </c>
      <c r="L556" t="s">
        <v>5691</v>
      </c>
      <c r="M556">
        <v>8671.19</v>
      </c>
      <c r="N556" t="s">
        <v>4681</v>
      </c>
      <c r="O556" t="s">
        <v>4690</v>
      </c>
      <c r="P556" t="s">
        <v>4692</v>
      </c>
      <c r="Q556">
        <v>16</v>
      </c>
    </row>
    <row r="557" spans="1:17" x14ac:dyDescent="0.3">
      <c r="A557" t="s">
        <v>2498</v>
      </c>
      <c r="B557" t="s">
        <v>5129</v>
      </c>
      <c r="C557">
        <v>25.73</v>
      </c>
      <c r="D557">
        <v>7.99</v>
      </c>
      <c r="E557" t="s">
        <v>4716</v>
      </c>
      <c r="F557" t="s">
        <v>4716</v>
      </c>
      <c r="G557" t="s">
        <v>4716</v>
      </c>
      <c r="H557" t="s">
        <v>4720</v>
      </c>
      <c r="I557" t="s">
        <v>4716</v>
      </c>
      <c r="J557" t="s">
        <v>4746</v>
      </c>
      <c r="K557" t="s">
        <v>4775</v>
      </c>
      <c r="L557" t="s">
        <v>5692</v>
      </c>
      <c r="M557">
        <v>8890.59</v>
      </c>
      <c r="N557" t="s">
        <v>4681</v>
      </c>
      <c r="O557" t="s">
        <v>4689</v>
      </c>
      <c r="P557" t="s">
        <v>4692</v>
      </c>
      <c r="Q557">
        <v>9</v>
      </c>
    </row>
    <row r="558" spans="1:17" x14ac:dyDescent="0.3">
      <c r="A558" t="s">
        <v>2494</v>
      </c>
      <c r="B558" t="s">
        <v>5693</v>
      </c>
      <c r="C558">
        <v>43.95</v>
      </c>
      <c r="D558">
        <v>5.17</v>
      </c>
      <c r="E558" t="s">
        <v>4717</v>
      </c>
      <c r="F558" t="s">
        <v>4716</v>
      </c>
      <c r="G558" t="s">
        <v>4719</v>
      </c>
      <c r="H558" t="s">
        <v>4718</v>
      </c>
      <c r="I558" t="s">
        <v>4716</v>
      </c>
      <c r="J558" t="s">
        <v>4745</v>
      </c>
      <c r="K558" t="s">
        <v>4769</v>
      </c>
      <c r="L558" t="s">
        <v>5694</v>
      </c>
      <c r="M558">
        <v>8906.14</v>
      </c>
      <c r="N558" t="s">
        <v>4681</v>
      </c>
      <c r="O558" t="s">
        <v>4681</v>
      </c>
      <c r="P558" t="s">
        <v>4692</v>
      </c>
      <c r="Q558">
        <v>28</v>
      </c>
    </row>
    <row r="559" spans="1:17" x14ac:dyDescent="0.3">
      <c r="A559" t="s">
        <v>2474</v>
      </c>
      <c r="B559" t="s">
        <v>5695</v>
      </c>
      <c r="C559">
        <v>29.925000000000001</v>
      </c>
      <c r="D559">
        <v>8.2899999999999991</v>
      </c>
      <c r="E559" t="s">
        <v>4716</v>
      </c>
      <c r="F559" t="s">
        <v>4716</v>
      </c>
      <c r="G559" t="s">
        <v>4716</v>
      </c>
      <c r="H559" t="s">
        <v>4720</v>
      </c>
      <c r="I559" t="s">
        <v>4716</v>
      </c>
      <c r="J559" t="s">
        <v>4745</v>
      </c>
      <c r="K559" t="s">
        <v>4775</v>
      </c>
      <c r="L559" t="s">
        <v>4869</v>
      </c>
      <c r="M559">
        <v>8988.16</v>
      </c>
      <c r="N559" t="s">
        <v>4681</v>
      </c>
      <c r="O559" t="s">
        <v>4690</v>
      </c>
      <c r="P559" t="s">
        <v>4692</v>
      </c>
      <c r="Q559">
        <v>11</v>
      </c>
    </row>
    <row r="560" spans="1:17" x14ac:dyDescent="0.3">
      <c r="A560" t="s">
        <v>2450</v>
      </c>
      <c r="B560" t="s">
        <v>5696</v>
      </c>
      <c r="C560">
        <v>23.9</v>
      </c>
      <c r="D560">
        <v>7.67</v>
      </c>
      <c r="E560" t="s">
        <v>4717</v>
      </c>
      <c r="F560" t="s">
        <v>4716</v>
      </c>
      <c r="G560" t="s">
        <v>4716</v>
      </c>
      <c r="H560" t="s">
        <v>4720</v>
      </c>
      <c r="I560" t="s">
        <v>4716</v>
      </c>
      <c r="J560" t="s">
        <v>4744</v>
      </c>
      <c r="K560" t="s">
        <v>4775</v>
      </c>
      <c r="L560" t="s">
        <v>5697</v>
      </c>
      <c r="M560">
        <v>9171.75</v>
      </c>
      <c r="N560" t="s">
        <v>4681</v>
      </c>
      <c r="O560" t="s">
        <v>4681</v>
      </c>
      <c r="P560" t="s">
        <v>4692</v>
      </c>
      <c r="Q560">
        <v>24</v>
      </c>
    </row>
    <row r="561" spans="1:17" x14ac:dyDescent="0.3">
      <c r="A561" t="s">
        <v>2374</v>
      </c>
      <c r="B561" t="s">
        <v>4955</v>
      </c>
      <c r="C561">
        <v>41.55</v>
      </c>
      <c r="D561">
        <v>4.6100000000000003</v>
      </c>
      <c r="E561" t="s">
        <v>4716</v>
      </c>
      <c r="F561" t="s">
        <v>4716</v>
      </c>
      <c r="G561" t="s">
        <v>4716</v>
      </c>
      <c r="H561" t="s">
        <v>4718</v>
      </c>
      <c r="I561" t="s">
        <v>4716</v>
      </c>
      <c r="J561" t="s">
        <v>4745</v>
      </c>
      <c r="K561" t="s">
        <v>4769</v>
      </c>
      <c r="L561" t="s">
        <v>5698</v>
      </c>
      <c r="M561">
        <v>9507.68</v>
      </c>
      <c r="N561" t="s">
        <v>4681</v>
      </c>
      <c r="O561" t="s">
        <v>4690</v>
      </c>
      <c r="P561" t="s">
        <v>4692</v>
      </c>
      <c r="Q561">
        <v>22</v>
      </c>
    </row>
    <row r="562" spans="1:17" x14ac:dyDescent="0.3">
      <c r="A562" t="s">
        <v>2332</v>
      </c>
      <c r="B562" t="s">
        <v>5699</v>
      </c>
      <c r="C562">
        <v>18.05</v>
      </c>
      <c r="D562">
        <v>6.94</v>
      </c>
      <c r="E562" t="s">
        <v>4716</v>
      </c>
      <c r="F562" t="s">
        <v>4716</v>
      </c>
      <c r="G562" t="s">
        <v>4716</v>
      </c>
      <c r="H562" t="s">
        <v>4774</v>
      </c>
      <c r="I562" t="s">
        <v>4716</v>
      </c>
      <c r="J562" t="s">
        <v>4747</v>
      </c>
      <c r="K562" t="s">
        <v>4775</v>
      </c>
      <c r="L562" t="s">
        <v>5700</v>
      </c>
      <c r="M562">
        <v>9644.25</v>
      </c>
      <c r="N562" t="s">
        <v>4681</v>
      </c>
      <c r="O562" t="s">
        <v>4690</v>
      </c>
      <c r="P562" t="s">
        <v>4692</v>
      </c>
      <c r="Q562">
        <v>19</v>
      </c>
    </row>
    <row r="563" spans="1:17" x14ac:dyDescent="0.3">
      <c r="A563" t="s">
        <v>2310</v>
      </c>
      <c r="B563" t="s">
        <v>5701</v>
      </c>
      <c r="C563">
        <v>49.09</v>
      </c>
      <c r="D563">
        <v>6.3</v>
      </c>
      <c r="E563" t="s">
        <v>4717</v>
      </c>
      <c r="F563" t="s">
        <v>4716</v>
      </c>
      <c r="G563" t="s">
        <v>4716</v>
      </c>
      <c r="H563" t="s">
        <v>4774</v>
      </c>
      <c r="I563" t="s">
        <v>4716</v>
      </c>
      <c r="J563" t="s">
        <v>4745</v>
      </c>
      <c r="K563" t="s">
        <v>4766</v>
      </c>
      <c r="L563" t="s">
        <v>5702</v>
      </c>
      <c r="M563">
        <v>9753.49</v>
      </c>
      <c r="N563" t="s">
        <v>4681</v>
      </c>
      <c r="O563" t="s">
        <v>4681</v>
      </c>
      <c r="P563" t="s">
        <v>4692</v>
      </c>
      <c r="Q563">
        <v>14</v>
      </c>
    </row>
    <row r="564" spans="1:17" x14ac:dyDescent="0.3">
      <c r="A564" t="s">
        <v>2294</v>
      </c>
      <c r="B564" t="s">
        <v>5703</v>
      </c>
      <c r="C564">
        <v>42.93</v>
      </c>
      <c r="D564">
        <v>4.8</v>
      </c>
      <c r="E564" t="s">
        <v>4716</v>
      </c>
      <c r="F564" t="s">
        <v>4716</v>
      </c>
      <c r="G564" t="s">
        <v>4716</v>
      </c>
      <c r="H564" t="s">
        <v>4718</v>
      </c>
      <c r="I564" t="s">
        <v>4716</v>
      </c>
      <c r="J564" t="s">
        <v>4745</v>
      </c>
      <c r="K564" t="s">
        <v>4769</v>
      </c>
      <c r="L564" t="s">
        <v>5704</v>
      </c>
      <c r="M564">
        <v>9844.4500000000007</v>
      </c>
      <c r="N564" t="s">
        <v>4681</v>
      </c>
      <c r="O564" t="s">
        <v>4690</v>
      </c>
      <c r="P564" t="s">
        <v>4692</v>
      </c>
      <c r="Q564">
        <v>13</v>
      </c>
    </row>
    <row r="565" spans="1:17" x14ac:dyDescent="0.3">
      <c r="A565" t="s">
        <v>2268</v>
      </c>
      <c r="B565" t="s">
        <v>5705</v>
      </c>
      <c r="C565">
        <v>45.72</v>
      </c>
      <c r="D565">
        <v>4.2300000000000004</v>
      </c>
      <c r="E565" t="s">
        <v>4717</v>
      </c>
      <c r="F565" t="s">
        <v>4716</v>
      </c>
      <c r="G565" t="s">
        <v>4716</v>
      </c>
      <c r="H565" t="s">
        <v>4774</v>
      </c>
      <c r="I565" t="s">
        <v>4716</v>
      </c>
      <c r="J565" t="s">
        <v>4745</v>
      </c>
      <c r="K565" t="s">
        <v>4769</v>
      </c>
      <c r="L565" t="s">
        <v>5706</v>
      </c>
      <c r="M565">
        <v>9894.69</v>
      </c>
      <c r="N565" t="s">
        <v>4681</v>
      </c>
      <c r="O565" t="s">
        <v>4689</v>
      </c>
      <c r="P565" t="s">
        <v>4692</v>
      </c>
      <c r="Q565">
        <v>8</v>
      </c>
    </row>
    <row r="566" spans="1:17" x14ac:dyDescent="0.3">
      <c r="A566" t="s">
        <v>2252</v>
      </c>
      <c r="B566" t="s">
        <v>5707</v>
      </c>
      <c r="C566">
        <v>18.335000000000001</v>
      </c>
      <c r="D566">
        <v>10.01</v>
      </c>
      <c r="E566" t="s">
        <v>4717</v>
      </c>
      <c r="F566" t="s">
        <v>4716</v>
      </c>
      <c r="G566" t="s">
        <v>4716</v>
      </c>
      <c r="H566" t="s">
        <v>4720</v>
      </c>
      <c r="I566" t="s">
        <v>4716</v>
      </c>
      <c r="J566" t="s">
        <v>4747</v>
      </c>
      <c r="K566" t="s">
        <v>4775</v>
      </c>
      <c r="L566" t="s">
        <v>5708</v>
      </c>
      <c r="M566">
        <v>9991.0400000000009</v>
      </c>
      <c r="N566" t="s">
        <v>4681</v>
      </c>
      <c r="O566" t="s">
        <v>4689</v>
      </c>
      <c r="P566" t="s">
        <v>4692</v>
      </c>
      <c r="Q566">
        <v>11</v>
      </c>
    </row>
    <row r="567" spans="1:17" x14ac:dyDescent="0.3">
      <c r="A567" t="s">
        <v>1470</v>
      </c>
      <c r="B567" t="s">
        <v>5709</v>
      </c>
      <c r="C567">
        <v>32.68</v>
      </c>
      <c r="D567">
        <v>11.87</v>
      </c>
      <c r="E567" t="s">
        <v>4716</v>
      </c>
      <c r="F567" t="s">
        <v>4716</v>
      </c>
      <c r="G567" t="s">
        <v>4716</v>
      </c>
      <c r="H567" t="s">
        <v>4774</v>
      </c>
      <c r="I567" t="s">
        <v>4716</v>
      </c>
      <c r="J567" t="s">
        <v>4745</v>
      </c>
      <c r="K567" t="s">
        <v>4775</v>
      </c>
      <c r="L567" t="s">
        <v>5710</v>
      </c>
      <c r="M567">
        <v>13844.8</v>
      </c>
      <c r="N567" t="s">
        <v>4681</v>
      </c>
      <c r="O567" t="s">
        <v>4681</v>
      </c>
      <c r="P567" t="s">
        <v>4692</v>
      </c>
      <c r="Q567">
        <v>21</v>
      </c>
    </row>
    <row r="568" spans="1:17" x14ac:dyDescent="0.3">
      <c r="A568" t="s">
        <v>1426</v>
      </c>
      <c r="B568" t="s">
        <v>5711</v>
      </c>
      <c r="C568">
        <v>37.905000000000001</v>
      </c>
      <c r="D568">
        <v>7.03</v>
      </c>
      <c r="E568" t="s">
        <v>4716</v>
      </c>
      <c r="F568" t="s">
        <v>4716</v>
      </c>
      <c r="G568" t="s">
        <v>4716</v>
      </c>
      <c r="H568" t="s">
        <v>4721</v>
      </c>
      <c r="I568" t="s">
        <v>4716</v>
      </c>
      <c r="J568" t="s">
        <v>4745</v>
      </c>
      <c r="K568" t="s">
        <v>4775</v>
      </c>
      <c r="L568" t="s">
        <v>5712</v>
      </c>
      <c r="M568">
        <v>14210.54</v>
      </c>
      <c r="N568" t="s">
        <v>4681</v>
      </c>
      <c r="O568" t="s">
        <v>4681</v>
      </c>
      <c r="P568" t="s">
        <v>4692</v>
      </c>
      <c r="Q568">
        <v>21</v>
      </c>
    </row>
    <row r="569" spans="1:17" x14ac:dyDescent="0.3">
      <c r="A569" t="s">
        <v>1422</v>
      </c>
      <c r="B569" t="s">
        <v>5713</v>
      </c>
      <c r="C569">
        <v>25.08</v>
      </c>
      <c r="D569">
        <v>5.75</v>
      </c>
      <c r="E569" t="s">
        <v>4717</v>
      </c>
      <c r="F569" t="s">
        <v>4716</v>
      </c>
      <c r="G569" t="s">
        <v>4716</v>
      </c>
      <c r="H569" t="s">
        <v>4720</v>
      </c>
      <c r="I569" t="s">
        <v>4716</v>
      </c>
      <c r="J569" t="s">
        <v>4746</v>
      </c>
      <c r="K569" t="s">
        <v>4766</v>
      </c>
      <c r="L569" t="s">
        <v>5714</v>
      </c>
      <c r="M569">
        <v>14254.61</v>
      </c>
      <c r="N569" t="s">
        <v>4681</v>
      </c>
      <c r="O569" t="s">
        <v>4690</v>
      </c>
      <c r="P569" t="s">
        <v>4692</v>
      </c>
      <c r="Q569">
        <v>10</v>
      </c>
    </row>
    <row r="570" spans="1:17" x14ac:dyDescent="0.3">
      <c r="A570" t="s">
        <v>1420</v>
      </c>
      <c r="B570" t="s">
        <v>5715</v>
      </c>
      <c r="C570">
        <v>26.22</v>
      </c>
      <c r="D570">
        <v>5.37</v>
      </c>
      <c r="E570" t="s">
        <v>4717</v>
      </c>
      <c r="F570" t="s">
        <v>4716</v>
      </c>
      <c r="G570" t="s">
        <v>4716</v>
      </c>
      <c r="H570" t="s">
        <v>4720</v>
      </c>
      <c r="I570" t="s">
        <v>4716</v>
      </c>
      <c r="J570" t="s">
        <v>4746</v>
      </c>
      <c r="K570" t="s">
        <v>4769</v>
      </c>
      <c r="L570" t="s">
        <v>5716</v>
      </c>
      <c r="M570">
        <v>14256.19</v>
      </c>
      <c r="N570" t="s">
        <v>4681</v>
      </c>
      <c r="O570" t="s">
        <v>4689</v>
      </c>
      <c r="P570" t="s">
        <v>4692</v>
      </c>
      <c r="Q570">
        <v>8</v>
      </c>
    </row>
    <row r="571" spans="1:17" x14ac:dyDescent="0.3">
      <c r="A571" t="s">
        <v>1412</v>
      </c>
      <c r="B571" t="s">
        <v>5717</v>
      </c>
      <c r="C571">
        <v>37.85</v>
      </c>
      <c r="D571">
        <v>11.01</v>
      </c>
      <c r="E571" t="s">
        <v>4716</v>
      </c>
      <c r="F571" t="s">
        <v>4716</v>
      </c>
      <c r="G571" t="s">
        <v>4716</v>
      </c>
      <c r="H571" t="s">
        <v>4774</v>
      </c>
      <c r="I571" t="s">
        <v>4716</v>
      </c>
      <c r="J571" t="s">
        <v>4745</v>
      </c>
      <c r="K571" t="s">
        <v>4775</v>
      </c>
      <c r="L571" t="s">
        <v>5718</v>
      </c>
      <c r="M571">
        <v>14285.9</v>
      </c>
      <c r="N571" t="s">
        <v>4681</v>
      </c>
      <c r="O571" t="s">
        <v>4689</v>
      </c>
      <c r="P571" t="s">
        <v>4692</v>
      </c>
      <c r="Q571">
        <v>15</v>
      </c>
    </row>
    <row r="572" spans="1:17" x14ac:dyDescent="0.3">
      <c r="A572" t="s">
        <v>1350</v>
      </c>
      <c r="B572" t="s">
        <v>5719</v>
      </c>
      <c r="C572">
        <v>39.340000000000003</v>
      </c>
      <c r="D572">
        <v>5.0199999999999996</v>
      </c>
      <c r="E572" t="s">
        <v>4717</v>
      </c>
      <c r="F572" t="s">
        <v>4716</v>
      </c>
      <c r="G572" t="s">
        <v>4719</v>
      </c>
      <c r="H572" t="s">
        <v>4718</v>
      </c>
      <c r="I572" t="s">
        <v>4716</v>
      </c>
      <c r="J572" t="s">
        <v>4745</v>
      </c>
      <c r="K572" t="s">
        <v>4769</v>
      </c>
      <c r="L572" t="s">
        <v>5375</v>
      </c>
      <c r="M572">
        <v>14665.75</v>
      </c>
      <c r="N572" t="s">
        <v>4681</v>
      </c>
      <c r="O572" t="s">
        <v>4690</v>
      </c>
      <c r="P572" t="s">
        <v>4692</v>
      </c>
      <c r="Q572">
        <v>20</v>
      </c>
    </row>
    <row r="573" spans="1:17" x14ac:dyDescent="0.3">
      <c r="A573" t="s">
        <v>1348</v>
      </c>
      <c r="B573" t="s">
        <v>5720</v>
      </c>
      <c r="C573">
        <v>32.965000000000003</v>
      </c>
      <c r="D573">
        <v>6.68</v>
      </c>
      <c r="E573" t="s">
        <v>4716</v>
      </c>
      <c r="F573" t="s">
        <v>4716</v>
      </c>
      <c r="G573" t="s">
        <v>4716</v>
      </c>
      <c r="H573" t="s">
        <v>4721</v>
      </c>
      <c r="I573" t="s">
        <v>4716</v>
      </c>
      <c r="J573" t="s">
        <v>4745</v>
      </c>
      <c r="K573" t="s">
        <v>4775</v>
      </c>
      <c r="L573" t="s">
        <v>5721</v>
      </c>
      <c r="M573">
        <v>14692.67</v>
      </c>
      <c r="N573" t="s">
        <v>4681</v>
      </c>
      <c r="O573" t="s">
        <v>4690</v>
      </c>
      <c r="P573" t="s">
        <v>4692</v>
      </c>
      <c r="Q573">
        <v>23</v>
      </c>
    </row>
    <row r="574" spans="1:17" x14ac:dyDescent="0.3">
      <c r="A574" t="s">
        <v>1344</v>
      </c>
      <c r="B574" t="s">
        <v>6608</v>
      </c>
      <c r="C574">
        <v>22.42</v>
      </c>
      <c r="D574">
        <v>6.74</v>
      </c>
      <c r="E574" t="s">
        <v>4716</v>
      </c>
      <c r="F574" t="s">
        <v>4716</v>
      </c>
      <c r="G574" t="s">
        <v>4716</v>
      </c>
      <c r="H574" t="s">
        <v>4774</v>
      </c>
      <c r="I574" t="s">
        <v>4717</v>
      </c>
      <c r="J574" t="s">
        <v>4744</v>
      </c>
      <c r="K574" t="s">
        <v>4775</v>
      </c>
      <c r="L574" t="s">
        <v>6609</v>
      </c>
      <c r="M574">
        <v>14711.74</v>
      </c>
      <c r="N574" t="s">
        <v>4681</v>
      </c>
      <c r="O574" t="s">
        <v>4681</v>
      </c>
      <c r="P574" t="s">
        <v>4692</v>
      </c>
      <c r="Q574">
        <v>24</v>
      </c>
    </row>
    <row r="575" spans="1:17" x14ac:dyDescent="0.3">
      <c r="A575" t="s">
        <v>1326</v>
      </c>
      <c r="B575" t="s">
        <v>5722</v>
      </c>
      <c r="C575">
        <v>39.74</v>
      </c>
      <c r="D575">
        <v>7.39</v>
      </c>
      <c r="E575" t="s">
        <v>4716</v>
      </c>
      <c r="F575" t="s">
        <v>4716</v>
      </c>
      <c r="G575" t="s">
        <v>4716</v>
      </c>
      <c r="H575" t="s">
        <v>4774</v>
      </c>
      <c r="I575" t="s">
        <v>4716</v>
      </c>
      <c r="J575" t="s">
        <v>4745</v>
      </c>
      <c r="K575" t="s">
        <v>4775</v>
      </c>
      <c r="L575" t="s">
        <v>5723</v>
      </c>
      <c r="M575">
        <v>14926.97</v>
      </c>
      <c r="N575" t="s">
        <v>4681</v>
      </c>
      <c r="O575" t="s">
        <v>4681</v>
      </c>
      <c r="P575" t="s">
        <v>4692</v>
      </c>
      <c r="Q575">
        <v>8</v>
      </c>
    </row>
    <row r="576" spans="1:17" x14ac:dyDescent="0.3">
      <c r="A576" t="s">
        <v>1306</v>
      </c>
      <c r="B576" t="s">
        <v>5724</v>
      </c>
      <c r="C576">
        <v>43.29</v>
      </c>
      <c r="D576">
        <v>5.35</v>
      </c>
      <c r="E576" t="s">
        <v>4716</v>
      </c>
      <c r="F576" t="s">
        <v>4716</v>
      </c>
      <c r="G576" t="s">
        <v>4716</v>
      </c>
      <c r="H576" t="s">
        <v>4720</v>
      </c>
      <c r="I576" t="s">
        <v>4716</v>
      </c>
      <c r="J576" t="s">
        <v>4745</v>
      </c>
      <c r="K576" t="s">
        <v>4769</v>
      </c>
      <c r="L576" t="s">
        <v>5725</v>
      </c>
      <c r="M576">
        <v>15103.69</v>
      </c>
      <c r="N576" t="s">
        <v>4681</v>
      </c>
      <c r="O576" t="s">
        <v>4690</v>
      </c>
      <c r="P576" t="s">
        <v>4692</v>
      </c>
      <c r="Q576">
        <v>7</v>
      </c>
    </row>
    <row r="577" spans="1:17" x14ac:dyDescent="0.3">
      <c r="A577" t="s">
        <v>1300</v>
      </c>
      <c r="B577" t="s">
        <v>5726</v>
      </c>
      <c r="C577">
        <v>35.5</v>
      </c>
      <c r="D577">
        <v>11.97</v>
      </c>
      <c r="E577" t="s">
        <v>4716</v>
      </c>
      <c r="F577" t="s">
        <v>4716</v>
      </c>
      <c r="G577" t="s">
        <v>4716</v>
      </c>
      <c r="H577" t="s">
        <v>4774</v>
      </c>
      <c r="I577" t="s">
        <v>4716</v>
      </c>
      <c r="J577" t="s">
        <v>4745</v>
      </c>
      <c r="K577" t="s">
        <v>4775</v>
      </c>
      <c r="L577" t="s">
        <v>5727</v>
      </c>
      <c r="M577">
        <v>15161.25</v>
      </c>
      <c r="N577" t="s">
        <v>4681</v>
      </c>
      <c r="O577" t="s">
        <v>4681</v>
      </c>
      <c r="P577" t="s">
        <v>4692</v>
      </c>
      <c r="Q577">
        <v>25</v>
      </c>
    </row>
    <row r="578" spans="1:17" x14ac:dyDescent="0.3">
      <c r="A578" t="s">
        <v>1294</v>
      </c>
      <c r="B578" t="s">
        <v>5728</v>
      </c>
      <c r="C578">
        <v>35.54</v>
      </c>
      <c r="D578">
        <v>10.67</v>
      </c>
      <c r="E578" t="s">
        <v>4716</v>
      </c>
      <c r="F578" t="s">
        <v>4716</v>
      </c>
      <c r="G578" t="s">
        <v>4716</v>
      </c>
      <c r="H578" t="s">
        <v>4774</v>
      </c>
      <c r="I578" t="s">
        <v>4716</v>
      </c>
      <c r="J578" t="s">
        <v>4745</v>
      </c>
      <c r="K578" t="s">
        <v>4775</v>
      </c>
      <c r="L578" t="s">
        <v>5729</v>
      </c>
      <c r="M578">
        <v>15174.81</v>
      </c>
      <c r="N578" t="s">
        <v>4681</v>
      </c>
      <c r="O578" t="s">
        <v>4690</v>
      </c>
      <c r="P578" t="s">
        <v>4692</v>
      </c>
      <c r="Q578">
        <v>17</v>
      </c>
    </row>
    <row r="579" spans="1:17" x14ac:dyDescent="0.3">
      <c r="A579" t="s">
        <v>1276</v>
      </c>
      <c r="B579" t="s">
        <v>5263</v>
      </c>
      <c r="C579">
        <v>38.04</v>
      </c>
      <c r="D579">
        <v>5.0199999999999996</v>
      </c>
      <c r="E579" t="s">
        <v>4717</v>
      </c>
      <c r="F579" t="s">
        <v>4716</v>
      </c>
      <c r="G579" t="s">
        <v>4716</v>
      </c>
      <c r="H579" t="s">
        <v>4718</v>
      </c>
      <c r="I579" t="s">
        <v>4716</v>
      </c>
      <c r="J579" t="s">
        <v>4745</v>
      </c>
      <c r="K579" t="s">
        <v>4769</v>
      </c>
      <c r="L579" t="s">
        <v>5730</v>
      </c>
      <c r="M579">
        <v>15377.77</v>
      </c>
      <c r="N579" t="s">
        <v>4681</v>
      </c>
      <c r="O579" t="s">
        <v>4681</v>
      </c>
      <c r="P579" t="s">
        <v>4692</v>
      </c>
      <c r="Q579">
        <v>4</v>
      </c>
    </row>
    <row r="580" spans="1:17" x14ac:dyDescent="0.3">
      <c r="A580" t="s">
        <v>1264</v>
      </c>
      <c r="B580" t="s">
        <v>5731</v>
      </c>
      <c r="C580">
        <v>46.14</v>
      </c>
      <c r="D580">
        <v>10.78</v>
      </c>
      <c r="E580" t="s">
        <v>4716</v>
      </c>
      <c r="F580" t="s">
        <v>4716</v>
      </c>
      <c r="G580" t="s">
        <v>4716</v>
      </c>
      <c r="H580" t="s">
        <v>4774</v>
      </c>
      <c r="I580" t="s">
        <v>4716</v>
      </c>
      <c r="J580" t="s">
        <v>4745</v>
      </c>
      <c r="K580" t="s">
        <v>4775</v>
      </c>
      <c r="L580" t="s">
        <v>5732</v>
      </c>
      <c r="M580">
        <v>15556.67</v>
      </c>
      <c r="N580" t="s">
        <v>4681</v>
      </c>
      <c r="O580" t="s">
        <v>4681</v>
      </c>
      <c r="P580" t="s">
        <v>4692</v>
      </c>
      <c r="Q580">
        <v>30</v>
      </c>
    </row>
    <row r="581" spans="1:17" x14ac:dyDescent="0.3">
      <c r="A581" t="s">
        <v>1252</v>
      </c>
      <c r="B581" t="s">
        <v>5733</v>
      </c>
      <c r="C581">
        <v>46.7</v>
      </c>
      <c r="D581">
        <v>10.99</v>
      </c>
      <c r="E581" t="s">
        <v>4716</v>
      </c>
      <c r="F581" t="s">
        <v>4716</v>
      </c>
      <c r="G581" t="s">
        <v>4716</v>
      </c>
      <c r="H581" t="s">
        <v>4774</v>
      </c>
      <c r="I581" t="s">
        <v>4716</v>
      </c>
      <c r="J581" t="s">
        <v>4745</v>
      </c>
      <c r="K581" t="s">
        <v>4775</v>
      </c>
      <c r="L581" t="s">
        <v>5734</v>
      </c>
      <c r="M581">
        <v>15746.62</v>
      </c>
      <c r="N581" t="s">
        <v>4681</v>
      </c>
      <c r="O581" t="s">
        <v>4690</v>
      </c>
      <c r="P581" t="s">
        <v>4692</v>
      </c>
      <c r="Q581">
        <v>29</v>
      </c>
    </row>
    <row r="582" spans="1:17" x14ac:dyDescent="0.3">
      <c r="A582" t="s">
        <v>1250</v>
      </c>
      <c r="B582" t="s">
        <v>6610</v>
      </c>
      <c r="C582">
        <v>24.13</v>
      </c>
      <c r="D582">
        <v>5.29</v>
      </c>
      <c r="E582" t="s">
        <v>4717</v>
      </c>
      <c r="F582" t="s">
        <v>4716</v>
      </c>
      <c r="G582" t="s">
        <v>4719</v>
      </c>
      <c r="H582" t="s">
        <v>4718</v>
      </c>
      <c r="I582" t="s">
        <v>4717</v>
      </c>
      <c r="J582" t="s">
        <v>4744</v>
      </c>
      <c r="K582" t="s">
        <v>4769</v>
      </c>
      <c r="L582" t="s">
        <v>6611</v>
      </c>
      <c r="M582">
        <v>15817.99</v>
      </c>
      <c r="N582" t="s">
        <v>4681</v>
      </c>
      <c r="O582" t="s">
        <v>4681</v>
      </c>
      <c r="P582" t="s">
        <v>4692</v>
      </c>
      <c r="Q582">
        <v>9</v>
      </c>
    </row>
    <row r="583" spans="1:17" x14ac:dyDescent="0.3">
      <c r="A583" t="s">
        <v>1218</v>
      </c>
      <c r="B583" t="s">
        <v>5735</v>
      </c>
      <c r="C583">
        <v>48.01</v>
      </c>
      <c r="D583">
        <v>7.3</v>
      </c>
      <c r="E583" t="s">
        <v>4716</v>
      </c>
      <c r="F583" t="s">
        <v>4716</v>
      </c>
      <c r="G583" t="s">
        <v>4716</v>
      </c>
      <c r="H583" t="s">
        <v>4774</v>
      </c>
      <c r="I583" t="s">
        <v>4716</v>
      </c>
      <c r="J583" t="s">
        <v>4745</v>
      </c>
      <c r="K583" t="s">
        <v>4775</v>
      </c>
      <c r="L583" t="s">
        <v>4838</v>
      </c>
      <c r="M583">
        <v>16190.97</v>
      </c>
      <c r="N583" t="s">
        <v>4681</v>
      </c>
      <c r="O583" t="s">
        <v>4689</v>
      </c>
      <c r="P583" t="s">
        <v>4692</v>
      </c>
      <c r="Q583">
        <v>11</v>
      </c>
    </row>
    <row r="584" spans="1:17" x14ac:dyDescent="0.3">
      <c r="A584" t="s">
        <v>1182</v>
      </c>
      <c r="B584" t="s">
        <v>5736</v>
      </c>
      <c r="C584">
        <v>49.72</v>
      </c>
      <c r="D584">
        <v>7.71</v>
      </c>
      <c r="E584" t="s">
        <v>4716</v>
      </c>
      <c r="F584" t="s">
        <v>4716</v>
      </c>
      <c r="G584" t="s">
        <v>4716</v>
      </c>
      <c r="H584" t="s">
        <v>4774</v>
      </c>
      <c r="I584" t="s">
        <v>4716</v>
      </c>
      <c r="J584" t="s">
        <v>4745</v>
      </c>
      <c r="K584" t="s">
        <v>4775</v>
      </c>
      <c r="L584" t="s">
        <v>5737</v>
      </c>
      <c r="M584">
        <v>16770.990000000002</v>
      </c>
      <c r="N584" t="s">
        <v>4681</v>
      </c>
      <c r="O584" t="s">
        <v>4690</v>
      </c>
      <c r="P584" t="s">
        <v>4692</v>
      </c>
      <c r="Q584">
        <v>28</v>
      </c>
    </row>
    <row r="585" spans="1:17" x14ac:dyDescent="0.3">
      <c r="A585" t="s">
        <v>1170</v>
      </c>
      <c r="B585" t="s">
        <v>5738</v>
      </c>
      <c r="C585">
        <v>45.18</v>
      </c>
      <c r="D585">
        <v>10.87</v>
      </c>
      <c r="E585" t="s">
        <v>4716</v>
      </c>
      <c r="F585" t="s">
        <v>4716</v>
      </c>
      <c r="G585" t="s">
        <v>4716</v>
      </c>
      <c r="H585" t="s">
        <v>4774</v>
      </c>
      <c r="I585" t="s">
        <v>4716</v>
      </c>
      <c r="J585" t="s">
        <v>4745</v>
      </c>
      <c r="K585" t="s">
        <v>4775</v>
      </c>
      <c r="L585" t="s">
        <v>5739</v>
      </c>
      <c r="M585">
        <v>16903.5</v>
      </c>
      <c r="N585" t="s">
        <v>4681</v>
      </c>
      <c r="O585" t="s">
        <v>4689</v>
      </c>
      <c r="P585" t="s">
        <v>4692</v>
      </c>
      <c r="Q585">
        <v>21</v>
      </c>
    </row>
    <row r="586" spans="1:17" x14ac:dyDescent="0.3">
      <c r="A586" t="s">
        <v>1152</v>
      </c>
      <c r="B586" t="s">
        <v>5740</v>
      </c>
      <c r="C586">
        <v>42.95</v>
      </c>
      <c r="D586">
        <v>5.16</v>
      </c>
      <c r="E586" t="s">
        <v>4717</v>
      </c>
      <c r="F586" t="s">
        <v>4716</v>
      </c>
      <c r="G586" t="s">
        <v>4716</v>
      </c>
      <c r="H586" t="s">
        <v>4718</v>
      </c>
      <c r="I586" t="s">
        <v>4716</v>
      </c>
      <c r="J586" t="s">
        <v>4745</v>
      </c>
      <c r="K586" t="s">
        <v>4769</v>
      </c>
      <c r="L586" t="s">
        <v>5741</v>
      </c>
      <c r="M586">
        <v>17174.52</v>
      </c>
      <c r="N586" t="s">
        <v>4681</v>
      </c>
      <c r="O586" t="s">
        <v>4681</v>
      </c>
      <c r="P586" t="s">
        <v>4692</v>
      </c>
      <c r="Q586">
        <v>7</v>
      </c>
    </row>
    <row r="587" spans="1:17" x14ac:dyDescent="0.3">
      <c r="A587" t="s">
        <v>1142</v>
      </c>
      <c r="B587" t="s">
        <v>6612</v>
      </c>
      <c r="C587">
        <v>29.07</v>
      </c>
      <c r="D587">
        <v>5.12</v>
      </c>
      <c r="E587" t="s">
        <v>4716</v>
      </c>
      <c r="F587" t="s">
        <v>4716</v>
      </c>
      <c r="G587" t="s">
        <v>4719</v>
      </c>
      <c r="H587" t="s">
        <v>4718</v>
      </c>
      <c r="I587" t="s">
        <v>4717</v>
      </c>
      <c r="J587" t="s">
        <v>4746</v>
      </c>
      <c r="K587" t="s">
        <v>4769</v>
      </c>
      <c r="L587" t="s">
        <v>6613</v>
      </c>
      <c r="M587">
        <v>17352.68</v>
      </c>
      <c r="N587" t="s">
        <v>4681</v>
      </c>
      <c r="O587" t="s">
        <v>4689</v>
      </c>
      <c r="P587" t="s">
        <v>4692</v>
      </c>
      <c r="Q587">
        <v>1</v>
      </c>
    </row>
    <row r="588" spans="1:17" x14ac:dyDescent="0.3">
      <c r="A588" t="s">
        <v>1138</v>
      </c>
      <c r="B588" t="s">
        <v>6614</v>
      </c>
      <c r="C588">
        <v>28.31</v>
      </c>
      <c r="D588">
        <v>6.29</v>
      </c>
      <c r="E588" t="s">
        <v>4716</v>
      </c>
      <c r="F588" t="s">
        <v>4716</v>
      </c>
      <c r="G588" t="s">
        <v>4719</v>
      </c>
      <c r="H588" t="s">
        <v>4718</v>
      </c>
      <c r="I588" t="s">
        <v>4717</v>
      </c>
      <c r="J588" t="s">
        <v>4746</v>
      </c>
      <c r="K588" t="s">
        <v>4766</v>
      </c>
      <c r="L588" t="s">
        <v>6615</v>
      </c>
      <c r="M588">
        <v>17468.98</v>
      </c>
      <c r="N588" t="s">
        <v>4681</v>
      </c>
      <c r="O588" t="s">
        <v>4690</v>
      </c>
      <c r="P588" t="s">
        <v>4692</v>
      </c>
      <c r="Q588">
        <v>2</v>
      </c>
    </row>
    <row r="589" spans="1:17" x14ac:dyDescent="0.3">
      <c r="A589" t="s">
        <v>982</v>
      </c>
      <c r="B589" t="s">
        <v>6616</v>
      </c>
      <c r="C589">
        <v>28.024999999999999</v>
      </c>
      <c r="D589">
        <v>5.65</v>
      </c>
      <c r="E589" t="s">
        <v>4716</v>
      </c>
      <c r="F589" t="s">
        <v>4716</v>
      </c>
      <c r="G589" t="s">
        <v>4716</v>
      </c>
      <c r="H589" t="s">
        <v>4718</v>
      </c>
      <c r="I589" t="s">
        <v>4717</v>
      </c>
      <c r="J589" t="s">
        <v>4746</v>
      </c>
      <c r="K589" t="s">
        <v>4769</v>
      </c>
      <c r="L589" t="s">
        <v>6617</v>
      </c>
      <c r="M589">
        <v>20234.849999999999</v>
      </c>
      <c r="N589" t="s">
        <v>4681</v>
      </c>
      <c r="O589" t="s">
        <v>4689</v>
      </c>
      <c r="P589" t="s">
        <v>4692</v>
      </c>
      <c r="Q589">
        <v>17</v>
      </c>
    </row>
    <row r="590" spans="1:17" x14ac:dyDescent="0.3">
      <c r="A590" t="s">
        <v>980</v>
      </c>
      <c r="B590" t="s">
        <v>4925</v>
      </c>
      <c r="C590">
        <v>53.93</v>
      </c>
      <c r="D590">
        <v>5.34</v>
      </c>
      <c r="E590" t="s">
        <v>4717</v>
      </c>
      <c r="F590" t="s">
        <v>4716</v>
      </c>
      <c r="G590" t="s">
        <v>4716</v>
      </c>
      <c r="H590" t="s">
        <v>4720</v>
      </c>
      <c r="I590" t="s">
        <v>4716</v>
      </c>
      <c r="J590" t="s">
        <v>4745</v>
      </c>
      <c r="K590" t="s">
        <v>4769</v>
      </c>
      <c r="L590" t="s">
        <v>5742</v>
      </c>
      <c r="M590">
        <v>20253.84</v>
      </c>
      <c r="N590" t="s">
        <v>4681</v>
      </c>
      <c r="O590" t="s">
        <v>4689</v>
      </c>
      <c r="P590" t="s">
        <v>4692</v>
      </c>
      <c r="Q590">
        <v>22</v>
      </c>
    </row>
    <row r="591" spans="1:17" x14ac:dyDescent="0.3">
      <c r="A591" t="s">
        <v>970</v>
      </c>
      <c r="B591" t="s">
        <v>4823</v>
      </c>
      <c r="C591">
        <v>51.47</v>
      </c>
      <c r="D591">
        <v>9.6</v>
      </c>
      <c r="E591" t="s">
        <v>4716</v>
      </c>
      <c r="F591" t="s">
        <v>4716</v>
      </c>
      <c r="G591" t="s">
        <v>4716</v>
      </c>
      <c r="H591" t="s">
        <v>4774</v>
      </c>
      <c r="I591" t="s">
        <v>4716</v>
      </c>
      <c r="J591" t="s">
        <v>4745</v>
      </c>
      <c r="K591" t="s">
        <v>4775</v>
      </c>
      <c r="L591" t="s">
        <v>5743</v>
      </c>
      <c r="M591">
        <v>20446.849999999999</v>
      </c>
      <c r="N591" t="s">
        <v>4681</v>
      </c>
      <c r="O591" t="s">
        <v>4690</v>
      </c>
      <c r="P591" t="s">
        <v>4692</v>
      </c>
      <c r="Q591">
        <v>18</v>
      </c>
    </row>
    <row r="592" spans="1:17" x14ac:dyDescent="0.3">
      <c r="A592" t="s">
        <v>952</v>
      </c>
      <c r="B592" t="s">
        <v>5744</v>
      </c>
      <c r="C592">
        <v>54.3</v>
      </c>
      <c r="D592">
        <v>4.1500000000000004</v>
      </c>
      <c r="E592" t="s">
        <v>4717</v>
      </c>
      <c r="F592" t="s">
        <v>4716</v>
      </c>
      <c r="G592" t="s">
        <v>4716</v>
      </c>
      <c r="H592" t="s">
        <v>4718</v>
      </c>
      <c r="I592" t="s">
        <v>4716</v>
      </c>
      <c r="J592" t="s">
        <v>4745</v>
      </c>
      <c r="K592" t="s">
        <v>4769</v>
      </c>
      <c r="L592" t="s">
        <v>5745</v>
      </c>
      <c r="M592">
        <v>20893.060000000001</v>
      </c>
      <c r="N592" t="s">
        <v>4681</v>
      </c>
      <c r="O592" t="s">
        <v>4689</v>
      </c>
      <c r="P592" t="s">
        <v>4692</v>
      </c>
      <c r="Q592">
        <v>19</v>
      </c>
    </row>
    <row r="593" spans="1:17" x14ac:dyDescent="0.3">
      <c r="A593" t="s">
        <v>936</v>
      </c>
      <c r="B593" t="s">
        <v>6618</v>
      </c>
      <c r="C593">
        <v>26.6</v>
      </c>
      <c r="D593">
        <v>4.53</v>
      </c>
      <c r="E593" t="s">
        <v>4716</v>
      </c>
      <c r="F593" t="s">
        <v>4716</v>
      </c>
      <c r="G593" t="s">
        <v>4716</v>
      </c>
      <c r="H593" t="s">
        <v>4774</v>
      </c>
      <c r="I593" t="s">
        <v>4717</v>
      </c>
      <c r="J593" t="s">
        <v>4746</v>
      </c>
      <c r="K593" t="s">
        <v>4769</v>
      </c>
      <c r="L593" t="s">
        <v>6619</v>
      </c>
      <c r="M593">
        <v>21348.71</v>
      </c>
      <c r="N593" t="s">
        <v>4681</v>
      </c>
      <c r="O593" t="s">
        <v>4690</v>
      </c>
      <c r="P593" t="s">
        <v>4692</v>
      </c>
      <c r="Q593">
        <v>4</v>
      </c>
    </row>
    <row r="594" spans="1:17" x14ac:dyDescent="0.3">
      <c r="A594" t="s">
        <v>932</v>
      </c>
      <c r="B594" t="s">
        <v>5008</v>
      </c>
      <c r="C594">
        <v>18.715</v>
      </c>
      <c r="D594">
        <v>4.4400000000000004</v>
      </c>
      <c r="E594" t="s">
        <v>4716</v>
      </c>
      <c r="F594" t="s">
        <v>4716</v>
      </c>
      <c r="G594" t="s">
        <v>4716</v>
      </c>
      <c r="H594" t="s">
        <v>4774</v>
      </c>
      <c r="I594" t="s">
        <v>4716</v>
      </c>
      <c r="J594" t="s">
        <v>4744</v>
      </c>
      <c r="K594" t="s">
        <v>4769</v>
      </c>
      <c r="L594" t="s">
        <v>5746</v>
      </c>
      <c r="M594">
        <v>21595.38</v>
      </c>
      <c r="N594" t="s">
        <v>4681</v>
      </c>
      <c r="O594" t="s">
        <v>4689</v>
      </c>
      <c r="P594" t="s">
        <v>4692</v>
      </c>
      <c r="Q594">
        <v>12</v>
      </c>
    </row>
    <row r="595" spans="1:17" x14ac:dyDescent="0.3">
      <c r="A595" t="s">
        <v>928</v>
      </c>
      <c r="B595" t="s">
        <v>5747</v>
      </c>
      <c r="C595">
        <v>55.05</v>
      </c>
      <c r="D595">
        <v>7.66</v>
      </c>
      <c r="E595" t="s">
        <v>4716</v>
      </c>
      <c r="F595" t="s">
        <v>4716</v>
      </c>
      <c r="G595" t="s">
        <v>4716</v>
      </c>
      <c r="H595" t="s">
        <v>4774</v>
      </c>
      <c r="I595" t="s">
        <v>4716</v>
      </c>
      <c r="J595" t="s">
        <v>4745</v>
      </c>
      <c r="K595" t="s">
        <v>4775</v>
      </c>
      <c r="L595" t="s">
        <v>5748</v>
      </c>
      <c r="M595">
        <v>21661.16</v>
      </c>
      <c r="N595" t="s">
        <v>4681</v>
      </c>
      <c r="O595" t="s">
        <v>4681</v>
      </c>
      <c r="P595" t="s">
        <v>4692</v>
      </c>
      <c r="Q595">
        <v>16</v>
      </c>
    </row>
    <row r="596" spans="1:17" x14ac:dyDescent="0.3">
      <c r="A596" t="s">
        <v>852</v>
      </c>
      <c r="B596" t="s">
        <v>5477</v>
      </c>
      <c r="C596">
        <v>27.36</v>
      </c>
      <c r="D596">
        <v>9.4499999999999993</v>
      </c>
      <c r="E596" t="s">
        <v>4717</v>
      </c>
      <c r="F596" t="s">
        <v>4716</v>
      </c>
      <c r="G596" t="s">
        <v>4716</v>
      </c>
      <c r="H596" t="s">
        <v>4720</v>
      </c>
      <c r="I596" t="s">
        <v>4717</v>
      </c>
      <c r="J596" t="s">
        <v>4746</v>
      </c>
      <c r="K596" t="s">
        <v>4775</v>
      </c>
      <c r="L596" t="s">
        <v>6620</v>
      </c>
      <c r="M596">
        <v>24393.62</v>
      </c>
      <c r="N596" t="s">
        <v>4681</v>
      </c>
      <c r="O596" t="s">
        <v>4689</v>
      </c>
      <c r="P596" t="s">
        <v>4692</v>
      </c>
      <c r="Q596">
        <v>30</v>
      </c>
    </row>
    <row r="597" spans="1:17" x14ac:dyDescent="0.3">
      <c r="A597" t="s">
        <v>850</v>
      </c>
      <c r="B597" t="s">
        <v>5057</v>
      </c>
      <c r="C597">
        <v>30.02</v>
      </c>
      <c r="D597">
        <v>11.09</v>
      </c>
      <c r="E597" t="s">
        <v>4716</v>
      </c>
      <c r="F597" t="s">
        <v>4716</v>
      </c>
      <c r="G597" t="s">
        <v>4716</v>
      </c>
      <c r="H597" t="s">
        <v>4774</v>
      </c>
      <c r="I597" t="s">
        <v>4716</v>
      </c>
      <c r="J597" t="s">
        <v>4745</v>
      </c>
      <c r="K597" t="s">
        <v>4775</v>
      </c>
      <c r="L597" t="s">
        <v>5749</v>
      </c>
      <c r="M597">
        <v>24476.48</v>
      </c>
      <c r="N597" t="s">
        <v>4681</v>
      </c>
      <c r="O597" t="s">
        <v>4681</v>
      </c>
      <c r="P597" t="s">
        <v>4692</v>
      </c>
      <c r="Q597">
        <v>6</v>
      </c>
    </row>
    <row r="598" spans="1:17" x14ac:dyDescent="0.3">
      <c r="A598" t="s">
        <v>804</v>
      </c>
      <c r="B598" t="s">
        <v>5077</v>
      </c>
      <c r="C598">
        <v>23.655000000000001</v>
      </c>
      <c r="D598">
        <v>10.84</v>
      </c>
      <c r="E598" t="s">
        <v>4717</v>
      </c>
      <c r="F598" t="s">
        <v>4716</v>
      </c>
      <c r="G598" t="s">
        <v>4719</v>
      </c>
      <c r="H598" t="s">
        <v>4718</v>
      </c>
      <c r="I598" t="s">
        <v>4717</v>
      </c>
      <c r="J598" t="s">
        <v>4744</v>
      </c>
      <c r="K598" t="s">
        <v>4775</v>
      </c>
      <c r="L598" t="s">
        <v>6621</v>
      </c>
      <c r="M598">
        <v>25678.78</v>
      </c>
      <c r="N598" t="s">
        <v>4681</v>
      </c>
      <c r="O598" t="s">
        <v>4689</v>
      </c>
      <c r="P598" t="s">
        <v>4692</v>
      </c>
      <c r="Q598">
        <v>21</v>
      </c>
    </row>
    <row r="599" spans="1:17" x14ac:dyDescent="0.3">
      <c r="A599" t="s">
        <v>554</v>
      </c>
      <c r="B599" t="s">
        <v>5648</v>
      </c>
      <c r="C599">
        <v>25.05</v>
      </c>
      <c r="D599">
        <v>4.6100000000000003</v>
      </c>
      <c r="E599" t="s">
        <v>4716</v>
      </c>
      <c r="F599" t="s">
        <v>4716</v>
      </c>
      <c r="G599" t="s">
        <v>4716</v>
      </c>
      <c r="H599" t="s">
        <v>4720</v>
      </c>
      <c r="I599" t="s">
        <v>4717</v>
      </c>
      <c r="J599" t="s">
        <v>4746</v>
      </c>
      <c r="K599" t="s">
        <v>4769</v>
      </c>
      <c r="L599" t="s">
        <v>5725</v>
      </c>
      <c r="M599">
        <v>32765.33</v>
      </c>
      <c r="N599" t="s">
        <v>4681</v>
      </c>
      <c r="O599" t="s">
        <v>4681</v>
      </c>
      <c r="P599" t="s">
        <v>4692</v>
      </c>
      <c r="Q599">
        <v>7</v>
      </c>
    </row>
    <row r="600" spans="1:17" x14ac:dyDescent="0.3">
      <c r="A600" t="s">
        <v>530</v>
      </c>
      <c r="B600" t="s">
        <v>6622</v>
      </c>
      <c r="C600">
        <v>30.02</v>
      </c>
      <c r="D600">
        <v>5.98</v>
      </c>
      <c r="E600" t="s">
        <v>4716</v>
      </c>
      <c r="F600" t="s">
        <v>4716</v>
      </c>
      <c r="G600" t="s">
        <v>4719</v>
      </c>
      <c r="H600" t="s">
        <v>4718</v>
      </c>
      <c r="I600" t="s">
        <v>4717</v>
      </c>
      <c r="J600" t="s">
        <v>4745</v>
      </c>
      <c r="K600" t="s">
        <v>4766</v>
      </c>
      <c r="L600" t="s">
        <v>6623</v>
      </c>
      <c r="M600">
        <v>33307.550000000003</v>
      </c>
      <c r="N600" t="s">
        <v>4681</v>
      </c>
      <c r="O600" t="s">
        <v>4689</v>
      </c>
      <c r="P600" t="s">
        <v>4692</v>
      </c>
      <c r="Q600">
        <v>28</v>
      </c>
    </row>
    <row r="601" spans="1:17" x14ac:dyDescent="0.3">
      <c r="A601" t="s">
        <v>504</v>
      </c>
      <c r="B601" t="s">
        <v>6590</v>
      </c>
      <c r="C601">
        <v>30.4</v>
      </c>
      <c r="D601">
        <v>5.91</v>
      </c>
      <c r="E601" t="s">
        <v>4716</v>
      </c>
      <c r="F601" t="s">
        <v>4717</v>
      </c>
      <c r="G601" t="s">
        <v>4716</v>
      </c>
      <c r="H601" t="s">
        <v>4720</v>
      </c>
      <c r="I601" t="s">
        <v>4717</v>
      </c>
      <c r="J601" t="s">
        <v>4745</v>
      </c>
      <c r="K601" t="s">
        <v>4766</v>
      </c>
      <c r="L601" t="s">
        <v>5771</v>
      </c>
      <c r="M601">
        <v>33907.550000000003</v>
      </c>
      <c r="N601" t="s">
        <v>4681</v>
      </c>
      <c r="O601" t="s">
        <v>4681</v>
      </c>
      <c r="P601" t="s">
        <v>4692</v>
      </c>
      <c r="Q601">
        <v>27</v>
      </c>
    </row>
    <row r="602" spans="1:17" x14ac:dyDescent="0.3">
      <c r="A602" t="s">
        <v>416</v>
      </c>
      <c r="B602" t="s">
        <v>5753</v>
      </c>
      <c r="C602">
        <v>35.25</v>
      </c>
      <c r="D602">
        <v>9.51</v>
      </c>
      <c r="E602" t="s">
        <v>4716</v>
      </c>
      <c r="F602" t="s">
        <v>4716</v>
      </c>
      <c r="G602" t="s">
        <v>4716</v>
      </c>
      <c r="H602" t="s">
        <v>4774</v>
      </c>
      <c r="I602" t="s">
        <v>4717</v>
      </c>
      <c r="J602" t="s">
        <v>4745</v>
      </c>
      <c r="K602" t="s">
        <v>4775</v>
      </c>
      <c r="L602" t="s">
        <v>6624</v>
      </c>
      <c r="M602">
        <v>35711.39</v>
      </c>
      <c r="N602" t="s">
        <v>4681</v>
      </c>
      <c r="O602" t="s">
        <v>4689</v>
      </c>
      <c r="P602" t="s">
        <v>4692</v>
      </c>
      <c r="Q602">
        <v>15</v>
      </c>
    </row>
    <row r="603" spans="1:17" x14ac:dyDescent="0.3">
      <c r="A603" t="s">
        <v>396</v>
      </c>
      <c r="B603" t="s">
        <v>6625</v>
      </c>
      <c r="C603">
        <v>36.64</v>
      </c>
      <c r="D603">
        <v>11.34</v>
      </c>
      <c r="E603" t="s">
        <v>4716</v>
      </c>
      <c r="F603" t="s">
        <v>4716</v>
      </c>
      <c r="G603" t="s">
        <v>4716</v>
      </c>
      <c r="H603" t="s">
        <v>4774</v>
      </c>
      <c r="I603" t="s">
        <v>4717</v>
      </c>
      <c r="J603" t="s">
        <v>4745</v>
      </c>
      <c r="K603" t="s">
        <v>4775</v>
      </c>
      <c r="L603" t="s">
        <v>5278</v>
      </c>
      <c r="M603">
        <v>36182.870000000003</v>
      </c>
      <c r="N603" t="s">
        <v>4681</v>
      </c>
      <c r="O603" t="s">
        <v>4689</v>
      </c>
      <c r="P603" t="s">
        <v>4692</v>
      </c>
      <c r="Q603">
        <v>6</v>
      </c>
    </row>
    <row r="604" spans="1:17" x14ac:dyDescent="0.3">
      <c r="A604" t="s">
        <v>362</v>
      </c>
      <c r="B604" t="s">
        <v>6626</v>
      </c>
      <c r="C604">
        <v>32.49</v>
      </c>
      <c r="D604">
        <v>4.29</v>
      </c>
      <c r="E604" t="s">
        <v>4716</v>
      </c>
      <c r="F604" t="s">
        <v>4716</v>
      </c>
      <c r="G604" t="s">
        <v>4719</v>
      </c>
      <c r="H604" t="s">
        <v>4718</v>
      </c>
      <c r="I604" t="s">
        <v>4717</v>
      </c>
      <c r="J604" t="s">
        <v>4745</v>
      </c>
      <c r="K604" t="s">
        <v>4769</v>
      </c>
      <c r="L604" t="s">
        <v>6627</v>
      </c>
      <c r="M604">
        <v>36898.730000000003</v>
      </c>
      <c r="N604" t="s">
        <v>4681</v>
      </c>
      <c r="O604" t="s">
        <v>4690</v>
      </c>
      <c r="P604" t="s">
        <v>4692</v>
      </c>
      <c r="Q604">
        <v>21</v>
      </c>
    </row>
    <row r="605" spans="1:17" x14ac:dyDescent="0.3">
      <c r="A605" t="s">
        <v>104</v>
      </c>
      <c r="B605" t="s">
        <v>5450</v>
      </c>
      <c r="C605">
        <v>31.16</v>
      </c>
      <c r="D605">
        <v>9.34</v>
      </c>
      <c r="E605" t="s">
        <v>4716</v>
      </c>
      <c r="F605" t="s">
        <v>4716</v>
      </c>
      <c r="G605" t="s">
        <v>4716</v>
      </c>
      <c r="H605" t="s">
        <v>4774</v>
      </c>
      <c r="I605" t="s">
        <v>4717</v>
      </c>
      <c r="J605" t="s">
        <v>4745</v>
      </c>
      <c r="K605" t="s">
        <v>4775</v>
      </c>
      <c r="L605" t="s">
        <v>6628</v>
      </c>
      <c r="M605">
        <v>43578.94</v>
      </c>
      <c r="N605" t="s">
        <v>4681</v>
      </c>
      <c r="O605" t="s">
        <v>4681</v>
      </c>
      <c r="P605" t="s">
        <v>4692</v>
      </c>
      <c r="Q605">
        <v>22</v>
      </c>
    </row>
    <row r="606" spans="1:17" x14ac:dyDescent="0.3">
      <c r="A606" t="s">
        <v>98</v>
      </c>
      <c r="B606" t="s">
        <v>6629</v>
      </c>
      <c r="C606">
        <v>53.09</v>
      </c>
      <c r="D606">
        <v>4.82</v>
      </c>
      <c r="E606" t="s">
        <v>4717</v>
      </c>
      <c r="F606" t="s">
        <v>4716</v>
      </c>
      <c r="G606" t="s">
        <v>4716</v>
      </c>
      <c r="H606" t="s">
        <v>4720</v>
      </c>
      <c r="I606" t="s">
        <v>4717</v>
      </c>
      <c r="J606" t="s">
        <v>4745</v>
      </c>
      <c r="K606" t="s">
        <v>4769</v>
      </c>
      <c r="L606" t="s">
        <v>5932</v>
      </c>
      <c r="M606">
        <v>43817.45</v>
      </c>
      <c r="N606" t="s">
        <v>4681</v>
      </c>
      <c r="O606" t="s">
        <v>4689</v>
      </c>
      <c r="P606" t="s">
        <v>4692</v>
      </c>
      <c r="Q606">
        <v>2</v>
      </c>
    </row>
    <row r="607" spans="1:17" x14ac:dyDescent="0.3">
      <c r="A607" t="s">
        <v>94</v>
      </c>
      <c r="B607" t="s">
        <v>6630</v>
      </c>
      <c r="C607">
        <v>33.630000000000003</v>
      </c>
      <c r="D607">
        <v>4.43</v>
      </c>
      <c r="E607" t="s">
        <v>4717</v>
      </c>
      <c r="F607" t="s">
        <v>4716</v>
      </c>
      <c r="G607" t="s">
        <v>4716</v>
      </c>
      <c r="H607" t="s">
        <v>4720</v>
      </c>
      <c r="I607" t="s">
        <v>4717</v>
      </c>
      <c r="J607" t="s">
        <v>4745</v>
      </c>
      <c r="K607" t="s">
        <v>4769</v>
      </c>
      <c r="L607" t="s">
        <v>6631</v>
      </c>
      <c r="M607">
        <v>43921.18</v>
      </c>
      <c r="N607" t="s">
        <v>4681</v>
      </c>
      <c r="O607" t="s">
        <v>4681</v>
      </c>
      <c r="P607" t="s">
        <v>4692</v>
      </c>
      <c r="Q607">
        <v>5</v>
      </c>
    </row>
    <row r="608" spans="1:17" x14ac:dyDescent="0.3">
      <c r="A608" t="s">
        <v>4530</v>
      </c>
      <c r="B608" t="s">
        <v>4823</v>
      </c>
      <c r="C608">
        <v>19.8</v>
      </c>
      <c r="D608">
        <v>5.12</v>
      </c>
      <c r="E608" t="s">
        <v>4716</v>
      </c>
      <c r="F608" t="s">
        <v>4716</v>
      </c>
      <c r="G608" t="s">
        <v>4719</v>
      </c>
      <c r="H608" t="s">
        <v>4718</v>
      </c>
      <c r="I608" t="s">
        <v>4716</v>
      </c>
      <c r="J608" t="s">
        <v>4744</v>
      </c>
      <c r="K608" t="s">
        <v>4769</v>
      </c>
      <c r="L608" t="s">
        <v>5750</v>
      </c>
      <c r="M608">
        <v>1241.57</v>
      </c>
      <c r="N608" t="s">
        <v>4681</v>
      </c>
      <c r="O608" t="s">
        <v>4681</v>
      </c>
      <c r="P608" t="s">
        <v>4693</v>
      </c>
      <c r="Q608">
        <v>2</v>
      </c>
    </row>
    <row r="609" spans="1:17" x14ac:dyDescent="0.3">
      <c r="A609" t="s">
        <v>4528</v>
      </c>
      <c r="B609" t="s">
        <v>5751</v>
      </c>
      <c r="C609">
        <v>20.3</v>
      </c>
      <c r="D609">
        <v>6.37</v>
      </c>
      <c r="E609" t="s">
        <v>4716</v>
      </c>
      <c r="F609" t="s">
        <v>4716</v>
      </c>
      <c r="G609" t="s">
        <v>4719</v>
      </c>
      <c r="H609" t="s">
        <v>4718</v>
      </c>
      <c r="I609" t="s">
        <v>4716</v>
      </c>
      <c r="J609" t="s">
        <v>4744</v>
      </c>
      <c r="K609" t="s">
        <v>4766</v>
      </c>
      <c r="L609" t="s">
        <v>5752</v>
      </c>
      <c r="M609">
        <v>1242.26</v>
      </c>
      <c r="N609" t="s">
        <v>4681</v>
      </c>
      <c r="O609" t="s">
        <v>4690</v>
      </c>
      <c r="P609" t="s">
        <v>4693</v>
      </c>
      <c r="Q609">
        <v>15</v>
      </c>
    </row>
    <row r="610" spans="1:17" x14ac:dyDescent="0.3">
      <c r="A610" t="s">
        <v>4526</v>
      </c>
      <c r="B610" t="s">
        <v>5753</v>
      </c>
      <c r="C610">
        <v>20.7</v>
      </c>
      <c r="D610">
        <v>4.49</v>
      </c>
      <c r="E610" t="s">
        <v>4716</v>
      </c>
      <c r="F610" t="s">
        <v>4716</v>
      </c>
      <c r="G610" t="s">
        <v>4719</v>
      </c>
      <c r="H610" t="s">
        <v>4718</v>
      </c>
      <c r="I610" t="s">
        <v>4716</v>
      </c>
      <c r="J610" t="s">
        <v>4744</v>
      </c>
      <c r="K610" t="s">
        <v>4769</v>
      </c>
      <c r="L610" t="s">
        <v>5754</v>
      </c>
      <c r="M610">
        <v>1242.82</v>
      </c>
      <c r="N610" t="s">
        <v>4681</v>
      </c>
      <c r="O610" t="s">
        <v>4690</v>
      </c>
      <c r="P610" t="s">
        <v>4693</v>
      </c>
      <c r="Q610">
        <v>8</v>
      </c>
    </row>
    <row r="611" spans="1:17" x14ac:dyDescent="0.3">
      <c r="A611" t="s">
        <v>4524</v>
      </c>
      <c r="B611" t="s">
        <v>5376</v>
      </c>
      <c r="C611">
        <v>27.6</v>
      </c>
      <c r="D611">
        <v>4.01</v>
      </c>
      <c r="E611" t="s">
        <v>4716</v>
      </c>
      <c r="F611" t="s">
        <v>4716</v>
      </c>
      <c r="G611" t="s">
        <v>4719</v>
      </c>
      <c r="H611" t="s">
        <v>4718</v>
      </c>
      <c r="I611" t="s">
        <v>4716</v>
      </c>
      <c r="J611" t="s">
        <v>4746</v>
      </c>
      <c r="K611" t="s">
        <v>4769</v>
      </c>
      <c r="L611" t="s">
        <v>5752</v>
      </c>
      <c r="M611">
        <v>1252.4100000000001</v>
      </c>
      <c r="N611" t="s">
        <v>4681</v>
      </c>
      <c r="O611" t="s">
        <v>4689</v>
      </c>
      <c r="P611" t="s">
        <v>4693</v>
      </c>
      <c r="Q611">
        <v>15</v>
      </c>
    </row>
    <row r="612" spans="1:17" x14ac:dyDescent="0.3">
      <c r="A612" t="s">
        <v>4520</v>
      </c>
      <c r="B612" t="s">
        <v>4847</v>
      </c>
      <c r="C612">
        <v>28.7</v>
      </c>
      <c r="D612">
        <v>4.99</v>
      </c>
      <c r="E612" t="s">
        <v>4716</v>
      </c>
      <c r="F612" t="s">
        <v>4716</v>
      </c>
      <c r="G612" t="s">
        <v>4719</v>
      </c>
      <c r="H612" t="s">
        <v>4718</v>
      </c>
      <c r="I612" t="s">
        <v>4716</v>
      </c>
      <c r="J612" t="s">
        <v>4746</v>
      </c>
      <c r="K612" t="s">
        <v>4769</v>
      </c>
      <c r="L612" t="s">
        <v>5755</v>
      </c>
      <c r="M612">
        <v>1253.94</v>
      </c>
      <c r="N612" t="s">
        <v>4681</v>
      </c>
      <c r="O612" t="s">
        <v>4681</v>
      </c>
      <c r="P612" t="s">
        <v>4693</v>
      </c>
      <c r="Q612">
        <v>10</v>
      </c>
    </row>
    <row r="613" spans="1:17" x14ac:dyDescent="0.3">
      <c r="A613" t="s">
        <v>4518</v>
      </c>
      <c r="B613" t="s">
        <v>5756</v>
      </c>
      <c r="C613">
        <v>30.4</v>
      </c>
      <c r="D613">
        <v>4.7699999999999996</v>
      </c>
      <c r="E613" t="s">
        <v>4716</v>
      </c>
      <c r="F613" t="s">
        <v>4716</v>
      </c>
      <c r="G613" t="s">
        <v>4719</v>
      </c>
      <c r="H613" t="s">
        <v>4718</v>
      </c>
      <c r="I613" t="s">
        <v>4716</v>
      </c>
      <c r="J613" t="s">
        <v>4745</v>
      </c>
      <c r="K613" t="s">
        <v>4769</v>
      </c>
      <c r="L613" t="s">
        <v>5757</v>
      </c>
      <c r="M613">
        <v>1256.3</v>
      </c>
      <c r="N613" t="s">
        <v>4681</v>
      </c>
      <c r="O613" t="s">
        <v>4689</v>
      </c>
      <c r="P613" t="s">
        <v>4693</v>
      </c>
      <c r="Q613">
        <v>13</v>
      </c>
    </row>
    <row r="614" spans="1:17" x14ac:dyDescent="0.3">
      <c r="A614" t="s">
        <v>4516</v>
      </c>
      <c r="B614" t="s">
        <v>5758</v>
      </c>
      <c r="C614">
        <v>34.1</v>
      </c>
      <c r="D614">
        <v>4.13</v>
      </c>
      <c r="E614" t="s">
        <v>4716</v>
      </c>
      <c r="F614" t="s">
        <v>4716</v>
      </c>
      <c r="G614" t="s">
        <v>4719</v>
      </c>
      <c r="H614" t="s">
        <v>4718</v>
      </c>
      <c r="I614" t="s">
        <v>4716</v>
      </c>
      <c r="J614" t="s">
        <v>4745</v>
      </c>
      <c r="K614" t="s">
        <v>4769</v>
      </c>
      <c r="L614" t="s">
        <v>5759</v>
      </c>
      <c r="M614">
        <v>1261.44</v>
      </c>
      <c r="N614" t="s">
        <v>4681</v>
      </c>
      <c r="O614" t="s">
        <v>4689</v>
      </c>
      <c r="P614" t="s">
        <v>4693</v>
      </c>
      <c r="Q614">
        <v>30</v>
      </c>
    </row>
    <row r="615" spans="1:17" x14ac:dyDescent="0.3">
      <c r="A615" t="s">
        <v>4514</v>
      </c>
      <c r="B615" t="s">
        <v>5760</v>
      </c>
      <c r="C615">
        <v>34.4</v>
      </c>
      <c r="D615">
        <v>5.7</v>
      </c>
      <c r="E615" t="s">
        <v>4716</v>
      </c>
      <c r="F615" t="s">
        <v>4716</v>
      </c>
      <c r="G615" t="s">
        <v>4719</v>
      </c>
      <c r="H615" t="s">
        <v>4718</v>
      </c>
      <c r="I615" t="s">
        <v>4716</v>
      </c>
      <c r="J615" t="s">
        <v>4745</v>
      </c>
      <c r="K615" t="s">
        <v>4766</v>
      </c>
      <c r="L615" t="s">
        <v>5761</v>
      </c>
      <c r="M615">
        <v>1261.8599999999999</v>
      </c>
      <c r="N615" t="s">
        <v>4681</v>
      </c>
      <c r="O615" t="s">
        <v>4689</v>
      </c>
      <c r="P615" t="s">
        <v>4693</v>
      </c>
      <c r="Q615">
        <v>15</v>
      </c>
    </row>
    <row r="616" spans="1:17" x14ac:dyDescent="0.3">
      <c r="A616" t="s">
        <v>4512</v>
      </c>
      <c r="B616" t="s">
        <v>5762</v>
      </c>
      <c r="C616">
        <v>35.4</v>
      </c>
      <c r="D616">
        <v>5.94</v>
      </c>
      <c r="E616" t="s">
        <v>4716</v>
      </c>
      <c r="F616" t="s">
        <v>4716</v>
      </c>
      <c r="G616" t="s">
        <v>4719</v>
      </c>
      <c r="H616" t="s">
        <v>4718</v>
      </c>
      <c r="I616" t="s">
        <v>4716</v>
      </c>
      <c r="J616" t="s">
        <v>4745</v>
      </c>
      <c r="K616" t="s">
        <v>4766</v>
      </c>
      <c r="L616" t="s">
        <v>5763</v>
      </c>
      <c r="M616">
        <v>1263.25</v>
      </c>
      <c r="N616" t="s">
        <v>4681</v>
      </c>
      <c r="O616" t="s">
        <v>4689</v>
      </c>
      <c r="P616" t="s">
        <v>4693</v>
      </c>
      <c r="Q616">
        <v>21</v>
      </c>
    </row>
    <row r="617" spans="1:17" x14ac:dyDescent="0.3">
      <c r="A617" t="s">
        <v>4470</v>
      </c>
      <c r="B617" t="s">
        <v>4837</v>
      </c>
      <c r="C617">
        <v>15.41</v>
      </c>
      <c r="D617">
        <v>5.43</v>
      </c>
      <c r="E617" t="s">
        <v>4717</v>
      </c>
      <c r="F617" t="s">
        <v>4716</v>
      </c>
      <c r="G617" t="s">
        <v>4719</v>
      </c>
      <c r="H617" t="s">
        <v>4718</v>
      </c>
      <c r="I617" t="s">
        <v>4716</v>
      </c>
      <c r="J617" t="s">
        <v>4747</v>
      </c>
      <c r="K617" t="s">
        <v>4769</v>
      </c>
      <c r="L617" t="s">
        <v>5764</v>
      </c>
      <c r="M617">
        <v>1402</v>
      </c>
      <c r="N617" t="s">
        <v>4681</v>
      </c>
      <c r="O617" t="s">
        <v>4689</v>
      </c>
      <c r="P617" t="s">
        <v>4693</v>
      </c>
      <c r="Q617">
        <v>27</v>
      </c>
    </row>
    <row r="618" spans="1:17" x14ac:dyDescent="0.3">
      <c r="A618" t="s">
        <v>4446</v>
      </c>
      <c r="B618" t="s">
        <v>5765</v>
      </c>
      <c r="C618">
        <v>31.1</v>
      </c>
      <c r="D618">
        <v>4.37</v>
      </c>
      <c r="E618" t="s">
        <v>4717</v>
      </c>
      <c r="F618" t="s">
        <v>4716</v>
      </c>
      <c r="G618" t="s">
        <v>4716</v>
      </c>
      <c r="H618" t="s">
        <v>4774</v>
      </c>
      <c r="I618" t="s">
        <v>4716</v>
      </c>
      <c r="J618" t="s">
        <v>4745</v>
      </c>
      <c r="K618" t="s">
        <v>4769</v>
      </c>
      <c r="L618" t="s">
        <v>5766</v>
      </c>
      <c r="M618">
        <v>1526.31</v>
      </c>
      <c r="N618" t="s">
        <v>4681</v>
      </c>
      <c r="O618" t="s">
        <v>4689</v>
      </c>
      <c r="P618" t="s">
        <v>4693</v>
      </c>
      <c r="Q618">
        <v>7</v>
      </c>
    </row>
    <row r="619" spans="1:17" x14ac:dyDescent="0.3">
      <c r="A619" t="s">
        <v>4392</v>
      </c>
      <c r="B619" t="s">
        <v>5767</v>
      </c>
      <c r="C619">
        <v>39.5</v>
      </c>
      <c r="D619">
        <v>5.05</v>
      </c>
      <c r="E619" t="s">
        <v>4716</v>
      </c>
      <c r="F619" t="s">
        <v>4717</v>
      </c>
      <c r="G619" t="s">
        <v>4716</v>
      </c>
      <c r="H619" t="s">
        <v>4718</v>
      </c>
      <c r="I619" t="s">
        <v>4716</v>
      </c>
      <c r="J619" t="s">
        <v>4745</v>
      </c>
      <c r="K619" t="s">
        <v>4769</v>
      </c>
      <c r="L619" t="s">
        <v>5768</v>
      </c>
      <c r="M619">
        <v>1682.6</v>
      </c>
      <c r="N619" t="s">
        <v>4681</v>
      </c>
      <c r="O619" t="s">
        <v>4681</v>
      </c>
      <c r="P619" t="s">
        <v>4693</v>
      </c>
      <c r="Q619">
        <v>21</v>
      </c>
    </row>
    <row r="620" spans="1:17" x14ac:dyDescent="0.3">
      <c r="A620" t="s">
        <v>4250</v>
      </c>
      <c r="B620" t="s">
        <v>5769</v>
      </c>
      <c r="C620">
        <v>30.72</v>
      </c>
      <c r="D620">
        <v>6.06</v>
      </c>
      <c r="E620" t="s">
        <v>4716</v>
      </c>
      <c r="F620" t="s">
        <v>4717</v>
      </c>
      <c r="G620" t="s">
        <v>4716</v>
      </c>
      <c r="H620" t="s">
        <v>4718</v>
      </c>
      <c r="I620" t="s">
        <v>4716</v>
      </c>
      <c r="J620" t="s">
        <v>4745</v>
      </c>
      <c r="K620" t="s">
        <v>4766</v>
      </c>
      <c r="L620" t="s">
        <v>4812</v>
      </c>
      <c r="M620">
        <v>2144.85</v>
      </c>
      <c r="N620" t="s">
        <v>4681</v>
      </c>
      <c r="O620" t="s">
        <v>4690</v>
      </c>
      <c r="P620" t="s">
        <v>4693</v>
      </c>
      <c r="Q620">
        <v>4</v>
      </c>
    </row>
    <row r="621" spans="1:17" x14ac:dyDescent="0.3">
      <c r="A621" t="s">
        <v>4248</v>
      </c>
      <c r="B621" t="s">
        <v>5770</v>
      </c>
      <c r="C621">
        <v>24.3</v>
      </c>
      <c r="D621">
        <v>6.1</v>
      </c>
      <c r="E621" t="s">
        <v>4717</v>
      </c>
      <c r="F621" t="s">
        <v>4717</v>
      </c>
      <c r="G621" t="s">
        <v>4716</v>
      </c>
      <c r="H621" t="s">
        <v>4718</v>
      </c>
      <c r="I621" t="s">
        <v>4716</v>
      </c>
      <c r="J621" t="s">
        <v>4744</v>
      </c>
      <c r="K621" t="s">
        <v>4766</v>
      </c>
      <c r="L621" t="s">
        <v>5771</v>
      </c>
      <c r="M621">
        <v>2150.4699999999998</v>
      </c>
      <c r="N621" t="s">
        <v>4681</v>
      </c>
      <c r="O621" t="s">
        <v>4689</v>
      </c>
      <c r="P621" t="s">
        <v>4693</v>
      </c>
      <c r="Q621">
        <v>27</v>
      </c>
    </row>
    <row r="622" spans="1:17" x14ac:dyDescent="0.3">
      <c r="A622" t="s">
        <v>4246</v>
      </c>
      <c r="B622" t="s">
        <v>5772</v>
      </c>
      <c r="C622">
        <v>27.1</v>
      </c>
      <c r="D622">
        <v>4.45</v>
      </c>
      <c r="E622" t="s">
        <v>4716</v>
      </c>
      <c r="F622" t="s">
        <v>4717</v>
      </c>
      <c r="G622" t="s">
        <v>4716</v>
      </c>
      <c r="H622" t="s">
        <v>4718</v>
      </c>
      <c r="I622" t="s">
        <v>4716</v>
      </c>
      <c r="J622" t="s">
        <v>4746</v>
      </c>
      <c r="K622" t="s">
        <v>4769</v>
      </c>
      <c r="L622" t="s">
        <v>5773</v>
      </c>
      <c r="M622">
        <v>2154.36</v>
      </c>
      <c r="N622" t="s">
        <v>4681</v>
      </c>
      <c r="O622" t="s">
        <v>4681</v>
      </c>
      <c r="P622" t="s">
        <v>4693</v>
      </c>
      <c r="Q622">
        <v>22</v>
      </c>
    </row>
    <row r="623" spans="1:17" x14ac:dyDescent="0.3">
      <c r="A623" t="s">
        <v>4240</v>
      </c>
      <c r="B623" t="s">
        <v>5774</v>
      </c>
      <c r="C623">
        <v>36</v>
      </c>
      <c r="D623">
        <v>4.66</v>
      </c>
      <c r="E623" t="s">
        <v>4716</v>
      </c>
      <c r="F623" t="s">
        <v>4717</v>
      </c>
      <c r="G623" t="s">
        <v>4716</v>
      </c>
      <c r="H623" t="s">
        <v>4718</v>
      </c>
      <c r="I623" t="s">
        <v>4716</v>
      </c>
      <c r="J623" t="s">
        <v>4745</v>
      </c>
      <c r="K623" t="s">
        <v>4769</v>
      </c>
      <c r="L623" t="s">
        <v>5775</v>
      </c>
      <c r="M623">
        <v>2166.73</v>
      </c>
      <c r="N623" t="s">
        <v>4681</v>
      </c>
      <c r="O623" t="s">
        <v>4681</v>
      </c>
      <c r="P623" t="s">
        <v>4693</v>
      </c>
      <c r="Q623">
        <v>23</v>
      </c>
    </row>
    <row r="624" spans="1:17" x14ac:dyDescent="0.3">
      <c r="A624" t="s">
        <v>4168</v>
      </c>
      <c r="B624" t="s">
        <v>5776</v>
      </c>
      <c r="C624">
        <v>22.6</v>
      </c>
      <c r="D624">
        <v>6.04</v>
      </c>
      <c r="E624" t="s">
        <v>4716</v>
      </c>
      <c r="F624" t="s">
        <v>4716</v>
      </c>
      <c r="G624" t="s">
        <v>4716</v>
      </c>
      <c r="H624" t="s">
        <v>4718</v>
      </c>
      <c r="I624" t="s">
        <v>4716</v>
      </c>
      <c r="J624" t="s">
        <v>4744</v>
      </c>
      <c r="K624" t="s">
        <v>4766</v>
      </c>
      <c r="L624" t="s">
        <v>5777</v>
      </c>
      <c r="M624">
        <v>2457.5</v>
      </c>
      <c r="N624" t="s">
        <v>4681</v>
      </c>
      <c r="O624" t="s">
        <v>4690</v>
      </c>
      <c r="P624" t="s">
        <v>4693</v>
      </c>
      <c r="Q624">
        <v>19</v>
      </c>
    </row>
    <row r="625" spans="1:17" x14ac:dyDescent="0.3">
      <c r="A625" t="s">
        <v>4126</v>
      </c>
      <c r="B625" t="s">
        <v>5778</v>
      </c>
      <c r="C625">
        <v>30.3</v>
      </c>
      <c r="D625">
        <v>4.7300000000000004</v>
      </c>
      <c r="E625" t="s">
        <v>4717</v>
      </c>
      <c r="F625" t="s">
        <v>4716</v>
      </c>
      <c r="G625" t="s">
        <v>4719</v>
      </c>
      <c r="H625" t="s">
        <v>4718</v>
      </c>
      <c r="I625" t="s">
        <v>4716</v>
      </c>
      <c r="J625" t="s">
        <v>4745</v>
      </c>
      <c r="K625" t="s">
        <v>4769</v>
      </c>
      <c r="L625" t="s">
        <v>5779</v>
      </c>
      <c r="M625">
        <v>2632.99</v>
      </c>
      <c r="N625" t="s">
        <v>4681</v>
      </c>
      <c r="O625" t="s">
        <v>4690</v>
      </c>
      <c r="P625" t="s">
        <v>4693</v>
      </c>
      <c r="Q625">
        <v>26</v>
      </c>
    </row>
    <row r="626" spans="1:17" x14ac:dyDescent="0.3">
      <c r="A626" t="s">
        <v>4076</v>
      </c>
      <c r="B626" t="s">
        <v>5780</v>
      </c>
      <c r="C626">
        <v>29.68</v>
      </c>
      <c r="D626">
        <v>5.68</v>
      </c>
      <c r="E626" t="s">
        <v>4716</v>
      </c>
      <c r="F626" t="s">
        <v>4717</v>
      </c>
      <c r="G626" t="s">
        <v>4716</v>
      </c>
      <c r="H626" t="s">
        <v>4718</v>
      </c>
      <c r="I626" t="s">
        <v>4716</v>
      </c>
      <c r="J626" t="s">
        <v>4746</v>
      </c>
      <c r="K626" t="s">
        <v>4769</v>
      </c>
      <c r="L626" t="s">
        <v>5781</v>
      </c>
      <c r="M626">
        <v>2819.51</v>
      </c>
      <c r="N626" t="s">
        <v>4681</v>
      </c>
      <c r="O626" t="s">
        <v>4689</v>
      </c>
      <c r="P626" t="s">
        <v>4693</v>
      </c>
      <c r="Q626">
        <v>1</v>
      </c>
    </row>
    <row r="627" spans="1:17" x14ac:dyDescent="0.3">
      <c r="A627" t="s">
        <v>4048</v>
      </c>
      <c r="B627" t="s">
        <v>5782</v>
      </c>
      <c r="C627">
        <v>24.1</v>
      </c>
      <c r="D627">
        <v>4.4000000000000004</v>
      </c>
      <c r="E627" t="s">
        <v>4717</v>
      </c>
      <c r="F627" t="s">
        <v>4716</v>
      </c>
      <c r="G627" t="s">
        <v>4716</v>
      </c>
      <c r="H627" t="s">
        <v>4718</v>
      </c>
      <c r="I627" t="s">
        <v>4716</v>
      </c>
      <c r="J627" t="s">
        <v>4744</v>
      </c>
      <c r="K627" t="s">
        <v>4769</v>
      </c>
      <c r="L627" t="s">
        <v>5783</v>
      </c>
      <c r="M627">
        <v>2974.13</v>
      </c>
      <c r="N627" t="s">
        <v>4681</v>
      </c>
      <c r="O627" t="s">
        <v>4690</v>
      </c>
      <c r="P627" t="s">
        <v>4693</v>
      </c>
      <c r="Q627">
        <v>24</v>
      </c>
    </row>
    <row r="628" spans="1:17" x14ac:dyDescent="0.3">
      <c r="A628" t="s">
        <v>4032</v>
      </c>
      <c r="B628" t="s">
        <v>5784</v>
      </c>
      <c r="C628">
        <v>28.48</v>
      </c>
      <c r="D628">
        <v>6.22</v>
      </c>
      <c r="E628" t="s">
        <v>4717</v>
      </c>
      <c r="F628" t="s">
        <v>4716</v>
      </c>
      <c r="G628" t="s">
        <v>4719</v>
      </c>
      <c r="H628" t="s">
        <v>4718</v>
      </c>
      <c r="I628" t="s">
        <v>4716</v>
      </c>
      <c r="J628" t="s">
        <v>4746</v>
      </c>
      <c r="K628" t="s">
        <v>4766</v>
      </c>
      <c r="L628" t="s">
        <v>5785</v>
      </c>
      <c r="M628">
        <v>3051.73</v>
      </c>
      <c r="N628" t="s">
        <v>4681</v>
      </c>
      <c r="O628" t="s">
        <v>4681</v>
      </c>
      <c r="P628" t="s">
        <v>4693</v>
      </c>
      <c r="Q628">
        <v>22</v>
      </c>
    </row>
    <row r="629" spans="1:17" x14ac:dyDescent="0.3">
      <c r="A629" t="s">
        <v>4016</v>
      </c>
      <c r="B629" t="s">
        <v>5786</v>
      </c>
      <c r="C629">
        <v>25.8</v>
      </c>
      <c r="D629">
        <v>5.49</v>
      </c>
      <c r="E629" t="s">
        <v>4716</v>
      </c>
      <c r="F629" t="s">
        <v>4716</v>
      </c>
      <c r="G629" t="s">
        <v>4716</v>
      </c>
      <c r="H629" t="s">
        <v>4774</v>
      </c>
      <c r="I629" t="s">
        <v>4716</v>
      </c>
      <c r="J629" t="s">
        <v>4746</v>
      </c>
      <c r="K629" t="s">
        <v>4769</v>
      </c>
      <c r="L629" t="s">
        <v>5787</v>
      </c>
      <c r="M629">
        <v>3161.45</v>
      </c>
      <c r="N629" t="s">
        <v>4681</v>
      </c>
      <c r="O629" t="s">
        <v>4690</v>
      </c>
      <c r="P629" t="s">
        <v>4693</v>
      </c>
      <c r="Q629">
        <v>10</v>
      </c>
    </row>
    <row r="630" spans="1:17" x14ac:dyDescent="0.3">
      <c r="A630" t="s">
        <v>4008</v>
      </c>
      <c r="B630" t="s">
        <v>5788</v>
      </c>
      <c r="C630">
        <v>33.4</v>
      </c>
      <c r="D630">
        <v>5.51</v>
      </c>
      <c r="E630" t="s">
        <v>4716</v>
      </c>
      <c r="F630" t="s">
        <v>4716</v>
      </c>
      <c r="G630" t="s">
        <v>4716</v>
      </c>
      <c r="H630" t="s">
        <v>4774</v>
      </c>
      <c r="I630" t="s">
        <v>4716</v>
      </c>
      <c r="J630" t="s">
        <v>4745</v>
      </c>
      <c r="K630" t="s">
        <v>4769</v>
      </c>
      <c r="L630" t="s">
        <v>5789</v>
      </c>
      <c r="M630">
        <v>3172.02</v>
      </c>
      <c r="N630" t="s">
        <v>4681</v>
      </c>
      <c r="O630" t="s">
        <v>4690</v>
      </c>
      <c r="P630" t="s">
        <v>4693</v>
      </c>
      <c r="Q630">
        <v>6</v>
      </c>
    </row>
    <row r="631" spans="1:17" x14ac:dyDescent="0.3">
      <c r="A631" t="s">
        <v>3978</v>
      </c>
      <c r="B631" t="s">
        <v>4892</v>
      </c>
      <c r="C631">
        <v>33.31</v>
      </c>
      <c r="D631">
        <v>4.1900000000000004</v>
      </c>
      <c r="E631" t="s">
        <v>4716</v>
      </c>
      <c r="F631" t="s">
        <v>4716</v>
      </c>
      <c r="G631" t="s">
        <v>4719</v>
      </c>
      <c r="H631" t="s">
        <v>4718</v>
      </c>
      <c r="I631" t="s">
        <v>4716</v>
      </c>
      <c r="J631" t="s">
        <v>4745</v>
      </c>
      <c r="K631" t="s">
        <v>4769</v>
      </c>
      <c r="L631" t="s">
        <v>5790</v>
      </c>
      <c r="M631">
        <v>3280.22</v>
      </c>
      <c r="N631" t="s">
        <v>4681</v>
      </c>
      <c r="O631" t="s">
        <v>4689</v>
      </c>
      <c r="P631" t="s">
        <v>4693</v>
      </c>
      <c r="Q631">
        <v>3</v>
      </c>
    </row>
    <row r="632" spans="1:17" x14ac:dyDescent="0.3">
      <c r="A632" t="s">
        <v>3966</v>
      </c>
      <c r="B632" t="s">
        <v>5791</v>
      </c>
      <c r="C632">
        <v>25.9</v>
      </c>
      <c r="D632">
        <v>5.12</v>
      </c>
      <c r="E632" t="s">
        <v>4716</v>
      </c>
      <c r="F632" t="s">
        <v>4716</v>
      </c>
      <c r="G632" t="s">
        <v>4719</v>
      </c>
      <c r="H632" t="s">
        <v>4718</v>
      </c>
      <c r="I632" t="s">
        <v>4716</v>
      </c>
      <c r="J632" t="s">
        <v>4746</v>
      </c>
      <c r="K632" t="s">
        <v>4769</v>
      </c>
      <c r="L632" t="s">
        <v>5792</v>
      </c>
      <c r="M632">
        <v>3353.28</v>
      </c>
      <c r="N632" t="s">
        <v>4681</v>
      </c>
      <c r="O632" t="s">
        <v>4690</v>
      </c>
      <c r="P632" t="s">
        <v>4693</v>
      </c>
      <c r="Q632">
        <v>28</v>
      </c>
    </row>
    <row r="633" spans="1:17" x14ac:dyDescent="0.3">
      <c r="A633" t="s">
        <v>3948</v>
      </c>
      <c r="B633" t="s">
        <v>5793</v>
      </c>
      <c r="C633">
        <v>32.25</v>
      </c>
      <c r="D633">
        <v>5.2</v>
      </c>
      <c r="E633" t="s">
        <v>4717</v>
      </c>
      <c r="F633" t="s">
        <v>4716</v>
      </c>
      <c r="G633" t="s">
        <v>4716</v>
      </c>
      <c r="H633" t="s">
        <v>4774</v>
      </c>
      <c r="I633" t="s">
        <v>4716</v>
      </c>
      <c r="J633" t="s">
        <v>4745</v>
      </c>
      <c r="K633" t="s">
        <v>4769</v>
      </c>
      <c r="L633" t="s">
        <v>5794</v>
      </c>
      <c r="M633">
        <v>3434.38</v>
      </c>
      <c r="N633" t="s">
        <v>4681</v>
      </c>
      <c r="O633" t="s">
        <v>4681</v>
      </c>
      <c r="P633" t="s">
        <v>4693</v>
      </c>
      <c r="Q633">
        <v>26</v>
      </c>
    </row>
    <row r="634" spans="1:17" x14ac:dyDescent="0.3">
      <c r="A634" t="s">
        <v>3922</v>
      </c>
      <c r="B634" t="s">
        <v>5795</v>
      </c>
      <c r="C634">
        <v>27.7</v>
      </c>
      <c r="D634">
        <v>5.6</v>
      </c>
      <c r="E634" t="s">
        <v>4716</v>
      </c>
      <c r="F634" t="s">
        <v>4716</v>
      </c>
      <c r="G634" t="s">
        <v>4716</v>
      </c>
      <c r="H634" t="s">
        <v>4718</v>
      </c>
      <c r="I634" t="s">
        <v>4716</v>
      </c>
      <c r="J634" t="s">
        <v>4746</v>
      </c>
      <c r="K634" t="s">
        <v>4769</v>
      </c>
      <c r="L634" t="s">
        <v>5796</v>
      </c>
      <c r="M634">
        <v>3554.2</v>
      </c>
      <c r="N634" t="s">
        <v>4681</v>
      </c>
      <c r="O634" t="s">
        <v>4689</v>
      </c>
      <c r="P634" t="s">
        <v>4693</v>
      </c>
      <c r="Q634">
        <v>22</v>
      </c>
    </row>
    <row r="635" spans="1:17" x14ac:dyDescent="0.3">
      <c r="A635" t="s">
        <v>3860</v>
      </c>
      <c r="B635" t="s">
        <v>5797</v>
      </c>
      <c r="C635">
        <v>29.1</v>
      </c>
      <c r="D635">
        <v>4.67</v>
      </c>
      <c r="E635" t="s">
        <v>4716</v>
      </c>
      <c r="F635" t="s">
        <v>4716</v>
      </c>
      <c r="G635" t="s">
        <v>4716</v>
      </c>
      <c r="H635" t="s">
        <v>4774</v>
      </c>
      <c r="I635" t="s">
        <v>4716</v>
      </c>
      <c r="J635" t="s">
        <v>4746</v>
      </c>
      <c r="K635" t="s">
        <v>4769</v>
      </c>
      <c r="L635" t="s">
        <v>5798</v>
      </c>
      <c r="M635">
        <v>3761.29</v>
      </c>
      <c r="N635" t="s">
        <v>4681</v>
      </c>
      <c r="O635" t="s">
        <v>4689</v>
      </c>
      <c r="P635" t="s">
        <v>4693</v>
      </c>
      <c r="Q635">
        <v>24</v>
      </c>
    </row>
    <row r="636" spans="1:17" x14ac:dyDescent="0.3">
      <c r="A636" t="s">
        <v>3820</v>
      </c>
      <c r="B636" t="s">
        <v>5137</v>
      </c>
      <c r="C636">
        <v>34.86</v>
      </c>
      <c r="D636">
        <v>10.97</v>
      </c>
      <c r="E636" t="s">
        <v>4716</v>
      </c>
      <c r="F636" t="s">
        <v>4716</v>
      </c>
      <c r="G636" t="s">
        <v>4716</v>
      </c>
      <c r="H636" t="s">
        <v>4774</v>
      </c>
      <c r="I636" t="s">
        <v>4716</v>
      </c>
      <c r="J636" t="s">
        <v>4745</v>
      </c>
      <c r="K636" t="s">
        <v>4775</v>
      </c>
      <c r="L636" t="s">
        <v>5799</v>
      </c>
      <c r="M636">
        <v>3931.51</v>
      </c>
      <c r="N636" t="s">
        <v>4681</v>
      </c>
      <c r="O636" t="s">
        <v>4689</v>
      </c>
      <c r="P636" t="s">
        <v>4693</v>
      </c>
      <c r="Q636">
        <v>15</v>
      </c>
    </row>
    <row r="637" spans="1:17" x14ac:dyDescent="0.3">
      <c r="A637" t="s">
        <v>3802</v>
      </c>
      <c r="B637" t="s">
        <v>5800</v>
      </c>
      <c r="C637">
        <v>41.1</v>
      </c>
      <c r="D637">
        <v>5.79</v>
      </c>
      <c r="E637" t="s">
        <v>4716</v>
      </c>
      <c r="F637" t="s">
        <v>4716</v>
      </c>
      <c r="G637" t="s">
        <v>4716</v>
      </c>
      <c r="H637" t="s">
        <v>4774</v>
      </c>
      <c r="I637" t="s">
        <v>4716</v>
      </c>
      <c r="J637" t="s">
        <v>4745</v>
      </c>
      <c r="K637" t="s">
        <v>4766</v>
      </c>
      <c r="L637" t="s">
        <v>5801</v>
      </c>
      <c r="M637">
        <v>3989.84</v>
      </c>
      <c r="N637" t="s">
        <v>4681</v>
      </c>
      <c r="O637" t="s">
        <v>4681</v>
      </c>
      <c r="P637" t="s">
        <v>4693</v>
      </c>
      <c r="Q637">
        <v>22</v>
      </c>
    </row>
    <row r="638" spans="1:17" x14ac:dyDescent="0.3">
      <c r="A638" t="s">
        <v>3710</v>
      </c>
      <c r="B638" t="s">
        <v>5802</v>
      </c>
      <c r="C638">
        <v>31.5</v>
      </c>
      <c r="D638">
        <v>9.6199999999999992</v>
      </c>
      <c r="E638" t="s">
        <v>4717</v>
      </c>
      <c r="F638" t="s">
        <v>4716</v>
      </c>
      <c r="G638" t="s">
        <v>4716</v>
      </c>
      <c r="H638" t="s">
        <v>4718</v>
      </c>
      <c r="I638" t="s">
        <v>4716</v>
      </c>
      <c r="J638" t="s">
        <v>4745</v>
      </c>
      <c r="K638" t="s">
        <v>4775</v>
      </c>
      <c r="L638" t="s">
        <v>5803</v>
      </c>
      <c r="M638">
        <v>4402.2299999999996</v>
      </c>
      <c r="N638" t="s">
        <v>4681</v>
      </c>
      <c r="O638" t="s">
        <v>4681</v>
      </c>
      <c r="P638" t="s">
        <v>4693</v>
      </c>
      <c r="Q638">
        <v>13</v>
      </c>
    </row>
    <row r="639" spans="1:17" x14ac:dyDescent="0.3">
      <c r="A639" t="s">
        <v>3648</v>
      </c>
      <c r="B639" t="s">
        <v>5804</v>
      </c>
      <c r="C639">
        <v>35.340000000000003</v>
      </c>
      <c r="D639">
        <v>4.13</v>
      </c>
      <c r="E639" t="s">
        <v>4716</v>
      </c>
      <c r="F639" t="s">
        <v>4717</v>
      </c>
      <c r="G639" t="s">
        <v>4716</v>
      </c>
      <c r="H639" t="s">
        <v>4718</v>
      </c>
      <c r="I639" t="s">
        <v>4716</v>
      </c>
      <c r="J639" t="s">
        <v>4745</v>
      </c>
      <c r="K639" t="s">
        <v>4769</v>
      </c>
      <c r="L639" t="s">
        <v>5805</v>
      </c>
      <c r="M639">
        <v>4608.03</v>
      </c>
      <c r="N639" t="s">
        <v>4681</v>
      </c>
      <c r="O639" t="s">
        <v>4689</v>
      </c>
      <c r="P639" t="s">
        <v>4693</v>
      </c>
      <c r="Q639">
        <v>2</v>
      </c>
    </row>
    <row r="640" spans="1:17" x14ac:dyDescent="0.3">
      <c r="A640" t="s">
        <v>3562</v>
      </c>
      <c r="B640" t="s">
        <v>5806</v>
      </c>
      <c r="C640">
        <v>26.2</v>
      </c>
      <c r="D640">
        <v>10.93</v>
      </c>
      <c r="E640" t="s">
        <v>4717</v>
      </c>
      <c r="F640" t="s">
        <v>4716</v>
      </c>
      <c r="G640" t="s">
        <v>4716</v>
      </c>
      <c r="H640" t="s">
        <v>4718</v>
      </c>
      <c r="I640" t="s">
        <v>4716</v>
      </c>
      <c r="J640" t="s">
        <v>4746</v>
      </c>
      <c r="K640" t="s">
        <v>4775</v>
      </c>
      <c r="L640" t="s">
        <v>5807</v>
      </c>
      <c r="M640">
        <v>4883.87</v>
      </c>
      <c r="N640" t="s">
        <v>4681</v>
      </c>
      <c r="O640" t="s">
        <v>4690</v>
      </c>
      <c r="P640" t="s">
        <v>4693</v>
      </c>
      <c r="Q640">
        <v>23</v>
      </c>
    </row>
    <row r="641" spans="1:17" x14ac:dyDescent="0.3">
      <c r="A641" t="s">
        <v>3532</v>
      </c>
      <c r="B641" t="s">
        <v>5808</v>
      </c>
      <c r="C641">
        <v>37.25</v>
      </c>
      <c r="D641">
        <v>6.23</v>
      </c>
      <c r="E641" t="s">
        <v>4717</v>
      </c>
      <c r="F641" t="s">
        <v>4716</v>
      </c>
      <c r="G641" t="s">
        <v>4716</v>
      </c>
      <c r="H641" t="s">
        <v>4774</v>
      </c>
      <c r="I641" t="s">
        <v>4716</v>
      </c>
      <c r="J641" t="s">
        <v>4745</v>
      </c>
      <c r="K641" t="s">
        <v>4766</v>
      </c>
      <c r="L641" t="s">
        <v>5675</v>
      </c>
      <c r="M641">
        <v>4999.04</v>
      </c>
      <c r="N641" t="s">
        <v>4681</v>
      </c>
      <c r="O641" t="s">
        <v>4681</v>
      </c>
      <c r="P641" t="s">
        <v>4693</v>
      </c>
      <c r="Q641">
        <v>5</v>
      </c>
    </row>
    <row r="642" spans="1:17" x14ac:dyDescent="0.3">
      <c r="A642" t="s">
        <v>3514</v>
      </c>
      <c r="B642" t="s">
        <v>5809</v>
      </c>
      <c r="C642">
        <v>37.380000000000003</v>
      </c>
      <c r="D642">
        <v>6.05</v>
      </c>
      <c r="E642" t="s">
        <v>4717</v>
      </c>
      <c r="F642" t="s">
        <v>4716</v>
      </c>
      <c r="G642" t="s">
        <v>4716</v>
      </c>
      <c r="H642" t="s">
        <v>4774</v>
      </c>
      <c r="I642" t="s">
        <v>4716</v>
      </c>
      <c r="J642" t="s">
        <v>4745</v>
      </c>
      <c r="K642" t="s">
        <v>4766</v>
      </c>
      <c r="L642" t="s">
        <v>5810</v>
      </c>
      <c r="M642">
        <v>5043.13</v>
      </c>
      <c r="N642" t="s">
        <v>4681</v>
      </c>
      <c r="O642" t="s">
        <v>4689</v>
      </c>
      <c r="P642" t="s">
        <v>4693</v>
      </c>
      <c r="Q642">
        <v>16</v>
      </c>
    </row>
    <row r="643" spans="1:17" x14ac:dyDescent="0.3">
      <c r="A643" t="s">
        <v>3428</v>
      </c>
      <c r="B643" t="s">
        <v>5811</v>
      </c>
      <c r="C643">
        <v>32.64</v>
      </c>
      <c r="D643">
        <v>5.91</v>
      </c>
      <c r="E643" t="s">
        <v>4716</v>
      </c>
      <c r="F643" t="s">
        <v>4716</v>
      </c>
      <c r="G643" t="s">
        <v>4716</v>
      </c>
      <c r="H643" t="s">
        <v>4774</v>
      </c>
      <c r="I643" t="s">
        <v>4716</v>
      </c>
      <c r="J643" t="s">
        <v>4745</v>
      </c>
      <c r="K643" t="s">
        <v>4766</v>
      </c>
      <c r="L643" t="s">
        <v>5812</v>
      </c>
      <c r="M643">
        <v>5364.66</v>
      </c>
      <c r="N643" t="s">
        <v>4681</v>
      </c>
      <c r="O643" t="s">
        <v>4690</v>
      </c>
      <c r="P643" t="s">
        <v>4693</v>
      </c>
      <c r="Q643">
        <v>7</v>
      </c>
    </row>
    <row r="644" spans="1:17" x14ac:dyDescent="0.3">
      <c r="A644" t="s">
        <v>3420</v>
      </c>
      <c r="B644" t="s">
        <v>5085</v>
      </c>
      <c r="C644">
        <v>27.6</v>
      </c>
      <c r="D644">
        <v>5.33</v>
      </c>
      <c r="E644" t="s">
        <v>4716</v>
      </c>
      <c r="F644" t="s">
        <v>4716</v>
      </c>
      <c r="G644" t="s">
        <v>4716</v>
      </c>
      <c r="H644" t="s">
        <v>4718</v>
      </c>
      <c r="I644" t="s">
        <v>4716</v>
      </c>
      <c r="J644" t="s">
        <v>4746</v>
      </c>
      <c r="K644" t="s">
        <v>4769</v>
      </c>
      <c r="L644" t="s">
        <v>5813</v>
      </c>
      <c r="M644">
        <v>5383.54</v>
      </c>
      <c r="N644" t="s">
        <v>4681</v>
      </c>
      <c r="O644" t="s">
        <v>4689</v>
      </c>
      <c r="P644" t="s">
        <v>4693</v>
      </c>
      <c r="Q644">
        <v>1</v>
      </c>
    </row>
    <row r="645" spans="1:17" x14ac:dyDescent="0.3">
      <c r="A645" t="s">
        <v>3358</v>
      </c>
      <c r="B645" t="s">
        <v>5814</v>
      </c>
      <c r="C645">
        <v>32.799999999999997</v>
      </c>
      <c r="D645">
        <v>6.16</v>
      </c>
      <c r="E645" t="s">
        <v>4717</v>
      </c>
      <c r="F645" t="s">
        <v>4716</v>
      </c>
      <c r="G645" t="s">
        <v>4719</v>
      </c>
      <c r="H645" t="s">
        <v>4718</v>
      </c>
      <c r="I645" t="s">
        <v>4716</v>
      </c>
      <c r="J645" t="s">
        <v>4745</v>
      </c>
      <c r="K645" t="s">
        <v>4766</v>
      </c>
      <c r="L645" t="s">
        <v>5815</v>
      </c>
      <c r="M645">
        <v>5649.72</v>
      </c>
      <c r="N645" t="s">
        <v>4681</v>
      </c>
      <c r="O645" t="s">
        <v>4689</v>
      </c>
      <c r="P645" t="s">
        <v>4693</v>
      </c>
      <c r="Q645">
        <v>8</v>
      </c>
    </row>
    <row r="646" spans="1:17" x14ac:dyDescent="0.3">
      <c r="A646" t="s">
        <v>3306</v>
      </c>
      <c r="B646" t="s">
        <v>5025</v>
      </c>
      <c r="C646">
        <v>29.6</v>
      </c>
      <c r="D646">
        <v>4.09</v>
      </c>
      <c r="E646" t="s">
        <v>4716</v>
      </c>
      <c r="F646" t="s">
        <v>4716</v>
      </c>
      <c r="G646" t="s">
        <v>4716</v>
      </c>
      <c r="H646" t="s">
        <v>4774</v>
      </c>
      <c r="I646" t="s">
        <v>4716</v>
      </c>
      <c r="J646" t="s">
        <v>4746</v>
      </c>
      <c r="K646" t="s">
        <v>4769</v>
      </c>
      <c r="L646" t="s">
        <v>5816</v>
      </c>
      <c r="M646">
        <v>5910.94</v>
      </c>
      <c r="N646" t="s">
        <v>4681</v>
      </c>
      <c r="O646" t="s">
        <v>4690</v>
      </c>
      <c r="P646" t="s">
        <v>4693</v>
      </c>
      <c r="Q646">
        <v>8</v>
      </c>
    </row>
    <row r="647" spans="1:17" x14ac:dyDescent="0.3">
      <c r="A647" t="s">
        <v>3278</v>
      </c>
      <c r="B647" t="s">
        <v>5817</v>
      </c>
      <c r="C647">
        <v>34.1</v>
      </c>
      <c r="D647">
        <v>5.16</v>
      </c>
      <c r="E647" t="s">
        <v>4716</v>
      </c>
      <c r="F647" t="s">
        <v>4716</v>
      </c>
      <c r="G647" t="s">
        <v>4716</v>
      </c>
      <c r="H647" t="s">
        <v>4774</v>
      </c>
      <c r="I647" t="s">
        <v>4716</v>
      </c>
      <c r="J647" t="s">
        <v>4745</v>
      </c>
      <c r="K647" t="s">
        <v>4769</v>
      </c>
      <c r="L647" t="s">
        <v>5818</v>
      </c>
      <c r="M647">
        <v>5979.73</v>
      </c>
      <c r="N647" t="s">
        <v>4681</v>
      </c>
      <c r="O647" t="s">
        <v>4681</v>
      </c>
      <c r="P647" t="s">
        <v>4693</v>
      </c>
      <c r="Q647">
        <v>10</v>
      </c>
    </row>
    <row r="648" spans="1:17" x14ac:dyDescent="0.3">
      <c r="A648" t="s">
        <v>3264</v>
      </c>
      <c r="B648" t="s">
        <v>5819</v>
      </c>
      <c r="C648">
        <v>35.090000000000003</v>
      </c>
      <c r="D648">
        <v>5.84</v>
      </c>
      <c r="E648" t="s">
        <v>4716</v>
      </c>
      <c r="F648" t="s">
        <v>4716</v>
      </c>
      <c r="G648" t="s">
        <v>4716</v>
      </c>
      <c r="H648" t="s">
        <v>4774</v>
      </c>
      <c r="I648" t="s">
        <v>4716</v>
      </c>
      <c r="J648" t="s">
        <v>4745</v>
      </c>
      <c r="K648" t="s">
        <v>4766</v>
      </c>
      <c r="L648" t="s">
        <v>5820</v>
      </c>
      <c r="M648">
        <v>6064.37</v>
      </c>
      <c r="N648" t="s">
        <v>4681</v>
      </c>
      <c r="O648" t="s">
        <v>4681</v>
      </c>
      <c r="P648" t="s">
        <v>4693</v>
      </c>
      <c r="Q648">
        <v>8</v>
      </c>
    </row>
    <row r="649" spans="1:17" x14ac:dyDescent="0.3">
      <c r="A649" t="s">
        <v>3240</v>
      </c>
      <c r="B649" t="s">
        <v>5821</v>
      </c>
      <c r="C649">
        <v>15.99</v>
      </c>
      <c r="D649">
        <v>4.57</v>
      </c>
      <c r="E649" t="s">
        <v>4717</v>
      </c>
      <c r="F649" t="s">
        <v>4716</v>
      </c>
      <c r="G649" t="s">
        <v>4719</v>
      </c>
      <c r="H649" t="s">
        <v>4718</v>
      </c>
      <c r="I649" t="s">
        <v>4716</v>
      </c>
      <c r="J649" t="s">
        <v>4747</v>
      </c>
      <c r="K649" t="s">
        <v>4769</v>
      </c>
      <c r="L649" t="s">
        <v>5822</v>
      </c>
      <c r="M649">
        <v>6138.5</v>
      </c>
      <c r="N649" t="s">
        <v>4681</v>
      </c>
      <c r="O649" t="s">
        <v>4681</v>
      </c>
      <c r="P649" t="s">
        <v>4693</v>
      </c>
      <c r="Q649">
        <v>9</v>
      </c>
    </row>
    <row r="650" spans="1:17" x14ac:dyDescent="0.3">
      <c r="A650" t="s">
        <v>3218</v>
      </c>
      <c r="B650" t="s">
        <v>5503</v>
      </c>
      <c r="C650">
        <v>31.6</v>
      </c>
      <c r="D650">
        <v>10.85</v>
      </c>
      <c r="E650" t="s">
        <v>4717</v>
      </c>
      <c r="F650" t="s">
        <v>4716</v>
      </c>
      <c r="G650" t="s">
        <v>4716</v>
      </c>
      <c r="H650" t="s">
        <v>4774</v>
      </c>
      <c r="I650" t="s">
        <v>4716</v>
      </c>
      <c r="J650" t="s">
        <v>4745</v>
      </c>
      <c r="K650" t="s">
        <v>4775</v>
      </c>
      <c r="L650" t="s">
        <v>5823</v>
      </c>
      <c r="M650">
        <v>6186.13</v>
      </c>
      <c r="N650" t="s">
        <v>4681</v>
      </c>
      <c r="O650" t="s">
        <v>4689</v>
      </c>
      <c r="P650" t="s">
        <v>4693</v>
      </c>
      <c r="Q650">
        <v>1</v>
      </c>
    </row>
    <row r="651" spans="1:17" x14ac:dyDescent="0.3">
      <c r="A651" t="s">
        <v>3200</v>
      </c>
      <c r="B651" t="s">
        <v>5824</v>
      </c>
      <c r="C651">
        <v>23.2</v>
      </c>
      <c r="D651">
        <v>4.41</v>
      </c>
      <c r="E651" t="s">
        <v>4716</v>
      </c>
      <c r="F651" t="s">
        <v>4716</v>
      </c>
      <c r="G651" t="s">
        <v>4719</v>
      </c>
      <c r="H651" t="s">
        <v>4718</v>
      </c>
      <c r="I651" t="s">
        <v>4716</v>
      </c>
      <c r="J651" t="s">
        <v>4744</v>
      </c>
      <c r="K651" t="s">
        <v>4769</v>
      </c>
      <c r="L651" t="s">
        <v>5825</v>
      </c>
      <c r="M651">
        <v>6250.44</v>
      </c>
      <c r="N651" t="s">
        <v>4681</v>
      </c>
      <c r="O651" t="s">
        <v>4690</v>
      </c>
      <c r="P651" t="s">
        <v>4693</v>
      </c>
      <c r="Q651">
        <v>10</v>
      </c>
    </row>
    <row r="652" spans="1:17" x14ac:dyDescent="0.3">
      <c r="A652" t="s">
        <v>3174</v>
      </c>
      <c r="B652" t="s">
        <v>5826</v>
      </c>
      <c r="C652">
        <v>43.39</v>
      </c>
      <c r="D652">
        <v>5.85</v>
      </c>
      <c r="E652" t="s">
        <v>4716</v>
      </c>
      <c r="F652" t="s">
        <v>4717</v>
      </c>
      <c r="G652" t="s">
        <v>4716</v>
      </c>
      <c r="H652" t="s">
        <v>4718</v>
      </c>
      <c r="I652" t="s">
        <v>4716</v>
      </c>
      <c r="J652" t="s">
        <v>4745</v>
      </c>
      <c r="K652" t="s">
        <v>4766</v>
      </c>
      <c r="L652" t="s">
        <v>5827</v>
      </c>
      <c r="M652">
        <v>6311.11</v>
      </c>
      <c r="N652" t="s">
        <v>4681</v>
      </c>
      <c r="O652" t="s">
        <v>4681</v>
      </c>
      <c r="P652" t="s">
        <v>4693</v>
      </c>
      <c r="Q652">
        <v>27</v>
      </c>
    </row>
    <row r="653" spans="1:17" x14ac:dyDescent="0.3">
      <c r="A653" t="s">
        <v>3120</v>
      </c>
      <c r="B653" t="s">
        <v>5828</v>
      </c>
      <c r="C653">
        <v>37.9</v>
      </c>
      <c r="D653">
        <v>5.83</v>
      </c>
      <c r="E653" t="s">
        <v>4716</v>
      </c>
      <c r="F653" t="s">
        <v>4716</v>
      </c>
      <c r="G653" t="s">
        <v>4716</v>
      </c>
      <c r="H653" t="s">
        <v>4774</v>
      </c>
      <c r="I653" t="s">
        <v>4716</v>
      </c>
      <c r="J653" t="s">
        <v>4745</v>
      </c>
      <c r="K653" t="s">
        <v>4766</v>
      </c>
      <c r="L653" t="s">
        <v>5829</v>
      </c>
      <c r="M653">
        <v>6474.01</v>
      </c>
      <c r="N653" t="s">
        <v>4681</v>
      </c>
      <c r="O653" t="s">
        <v>4689</v>
      </c>
      <c r="P653" t="s">
        <v>4693</v>
      </c>
      <c r="Q653">
        <v>8</v>
      </c>
    </row>
    <row r="654" spans="1:17" x14ac:dyDescent="0.3">
      <c r="A654" t="s">
        <v>2878</v>
      </c>
      <c r="B654" t="s">
        <v>5483</v>
      </c>
      <c r="C654">
        <v>33.1</v>
      </c>
      <c r="D654">
        <v>4.93</v>
      </c>
      <c r="E654" t="s">
        <v>4716</v>
      </c>
      <c r="F654" t="s">
        <v>4716</v>
      </c>
      <c r="G654" t="s">
        <v>4716</v>
      </c>
      <c r="H654" t="s">
        <v>4774</v>
      </c>
      <c r="I654" t="s">
        <v>4716</v>
      </c>
      <c r="J654" t="s">
        <v>4745</v>
      </c>
      <c r="K654" t="s">
        <v>4769</v>
      </c>
      <c r="L654" t="s">
        <v>5830</v>
      </c>
      <c r="M654">
        <v>7345.08</v>
      </c>
      <c r="N654" t="s">
        <v>4681</v>
      </c>
      <c r="O654" t="s">
        <v>4690</v>
      </c>
      <c r="P654" t="s">
        <v>4693</v>
      </c>
      <c r="Q654">
        <v>18</v>
      </c>
    </row>
    <row r="655" spans="1:17" x14ac:dyDescent="0.3">
      <c r="A655" t="s">
        <v>2874</v>
      </c>
      <c r="B655" t="s">
        <v>5831</v>
      </c>
      <c r="C655">
        <v>35.299999999999997</v>
      </c>
      <c r="D655">
        <v>4.45</v>
      </c>
      <c r="E655" t="s">
        <v>4716</v>
      </c>
      <c r="F655" t="s">
        <v>4716</v>
      </c>
      <c r="G655" t="s">
        <v>4716</v>
      </c>
      <c r="H655" t="s">
        <v>4774</v>
      </c>
      <c r="I655" t="s">
        <v>4716</v>
      </c>
      <c r="J655" t="s">
        <v>4745</v>
      </c>
      <c r="K655" t="s">
        <v>4769</v>
      </c>
      <c r="L655" t="s">
        <v>5832</v>
      </c>
      <c r="M655">
        <v>7348.14</v>
      </c>
      <c r="N655" t="s">
        <v>4681</v>
      </c>
      <c r="O655" t="s">
        <v>4690</v>
      </c>
      <c r="P655" t="s">
        <v>4693</v>
      </c>
      <c r="Q655">
        <v>1</v>
      </c>
    </row>
    <row r="656" spans="1:17" x14ac:dyDescent="0.3">
      <c r="A656" t="s">
        <v>2812</v>
      </c>
      <c r="B656" t="s">
        <v>5833</v>
      </c>
      <c r="C656">
        <v>41.2</v>
      </c>
      <c r="D656">
        <v>4.18</v>
      </c>
      <c r="E656" t="s">
        <v>4717</v>
      </c>
      <c r="F656" t="s">
        <v>4716</v>
      </c>
      <c r="G656" t="s">
        <v>4716</v>
      </c>
      <c r="H656" t="s">
        <v>4774</v>
      </c>
      <c r="I656" t="s">
        <v>4716</v>
      </c>
      <c r="J656" t="s">
        <v>4745</v>
      </c>
      <c r="K656" t="s">
        <v>4769</v>
      </c>
      <c r="L656" t="s">
        <v>5834</v>
      </c>
      <c r="M656">
        <v>7623.13</v>
      </c>
      <c r="N656" t="s">
        <v>4681</v>
      </c>
      <c r="O656" t="s">
        <v>4689</v>
      </c>
      <c r="P656" t="s">
        <v>4693</v>
      </c>
      <c r="Q656">
        <v>17</v>
      </c>
    </row>
    <row r="657" spans="1:17" x14ac:dyDescent="0.3">
      <c r="A657" t="s">
        <v>2640</v>
      </c>
      <c r="B657" t="s">
        <v>5835</v>
      </c>
      <c r="C657">
        <v>22.8</v>
      </c>
      <c r="D657">
        <v>6.98</v>
      </c>
      <c r="E657" t="s">
        <v>4716</v>
      </c>
      <c r="F657" t="s">
        <v>4716</v>
      </c>
      <c r="G657" t="s">
        <v>4716</v>
      </c>
      <c r="H657" t="s">
        <v>4774</v>
      </c>
      <c r="I657" t="s">
        <v>4716</v>
      </c>
      <c r="J657" t="s">
        <v>4744</v>
      </c>
      <c r="K657" t="s">
        <v>4775</v>
      </c>
      <c r="L657" t="s">
        <v>5836</v>
      </c>
      <c r="M657">
        <v>8269.0400000000009</v>
      </c>
      <c r="N657" t="s">
        <v>4681</v>
      </c>
      <c r="O657" t="s">
        <v>4690</v>
      </c>
      <c r="P657" t="s">
        <v>4693</v>
      </c>
      <c r="Q657">
        <v>5</v>
      </c>
    </row>
    <row r="658" spans="1:17" x14ac:dyDescent="0.3">
      <c r="A658" t="s">
        <v>2636</v>
      </c>
      <c r="B658" t="s">
        <v>5837</v>
      </c>
      <c r="C658">
        <v>28.9</v>
      </c>
      <c r="D658">
        <v>11.24</v>
      </c>
      <c r="E658" t="s">
        <v>4716</v>
      </c>
      <c r="F658" t="s">
        <v>4716</v>
      </c>
      <c r="G658" t="s">
        <v>4716</v>
      </c>
      <c r="H658" t="s">
        <v>4774</v>
      </c>
      <c r="I658" t="s">
        <v>4716</v>
      </c>
      <c r="J658" t="s">
        <v>4746</v>
      </c>
      <c r="K658" t="s">
        <v>4775</v>
      </c>
      <c r="L658" t="s">
        <v>5838</v>
      </c>
      <c r="M658">
        <v>8277.52</v>
      </c>
      <c r="N658" t="s">
        <v>4681</v>
      </c>
      <c r="O658" t="s">
        <v>4681</v>
      </c>
      <c r="P658" t="s">
        <v>4693</v>
      </c>
      <c r="Q658">
        <v>26</v>
      </c>
    </row>
    <row r="659" spans="1:17" x14ac:dyDescent="0.3">
      <c r="A659" t="s">
        <v>2594</v>
      </c>
      <c r="B659" t="s">
        <v>5839</v>
      </c>
      <c r="C659">
        <v>36.200000000000003</v>
      </c>
      <c r="D659">
        <v>4.62</v>
      </c>
      <c r="E659" t="s">
        <v>4716</v>
      </c>
      <c r="F659" t="s">
        <v>4716</v>
      </c>
      <c r="G659" t="s">
        <v>4716</v>
      </c>
      <c r="H659" t="s">
        <v>4720</v>
      </c>
      <c r="I659" t="s">
        <v>4716</v>
      </c>
      <c r="J659" t="s">
        <v>4745</v>
      </c>
      <c r="K659" t="s">
        <v>4769</v>
      </c>
      <c r="L659" t="s">
        <v>5840</v>
      </c>
      <c r="M659">
        <v>8457.82</v>
      </c>
      <c r="N659" t="s">
        <v>4681</v>
      </c>
      <c r="O659" t="s">
        <v>4689</v>
      </c>
      <c r="P659" t="s">
        <v>4693</v>
      </c>
      <c r="Q659">
        <v>26</v>
      </c>
    </row>
    <row r="660" spans="1:17" x14ac:dyDescent="0.3">
      <c r="A660" t="s">
        <v>2526</v>
      </c>
      <c r="B660" t="s">
        <v>5841</v>
      </c>
      <c r="C660">
        <v>46.4</v>
      </c>
      <c r="D660">
        <v>5.71</v>
      </c>
      <c r="E660" t="s">
        <v>4716</v>
      </c>
      <c r="F660" t="s">
        <v>4716</v>
      </c>
      <c r="G660" t="s">
        <v>4716</v>
      </c>
      <c r="H660" t="s">
        <v>4774</v>
      </c>
      <c r="I660" t="s">
        <v>4716</v>
      </c>
      <c r="J660" t="s">
        <v>4745</v>
      </c>
      <c r="K660" t="s">
        <v>4766</v>
      </c>
      <c r="L660" t="s">
        <v>5842</v>
      </c>
      <c r="M660">
        <v>8747.68</v>
      </c>
      <c r="N660" t="s">
        <v>4681</v>
      </c>
      <c r="O660" t="s">
        <v>4689</v>
      </c>
      <c r="P660" t="s">
        <v>4693</v>
      </c>
      <c r="Q660">
        <v>23</v>
      </c>
    </row>
    <row r="661" spans="1:17" x14ac:dyDescent="0.3">
      <c r="A661" t="s">
        <v>2520</v>
      </c>
      <c r="B661" t="s">
        <v>5843</v>
      </c>
      <c r="C661">
        <v>25.4</v>
      </c>
      <c r="D661">
        <v>11.96</v>
      </c>
      <c r="E661" t="s">
        <v>4716</v>
      </c>
      <c r="F661" t="s">
        <v>4716</v>
      </c>
      <c r="G661" t="s">
        <v>4716</v>
      </c>
      <c r="H661" t="s">
        <v>4774</v>
      </c>
      <c r="I661" t="s">
        <v>4716</v>
      </c>
      <c r="J661" t="s">
        <v>4746</v>
      </c>
      <c r="K661" t="s">
        <v>4775</v>
      </c>
      <c r="L661" t="s">
        <v>5844</v>
      </c>
      <c r="M661">
        <v>8782.4699999999993</v>
      </c>
      <c r="N661" t="s">
        <v>4681</v>
      </c>
      <c r="O661" t="s">
        <v>4689</v>
      </c>
      <c r="P661" t="s">
        <v>4693</v>
      </c>
      <c r="Q661">
        <v>23</v>
      </c>
    </row>
    <row r="662" spans="1:17" x14ac:dyDescent="0.3">
      <c r="A662" t="s">
        <v>2518</v>
      </c>
      <c r="B662" t="s">
        <v>5845</v>
      </c>
      <c r="C662">
        <v>37</v>
      </c>
      <c r="D662">
        <v>8.75</v>
      </c>
      <c r="E662" t="s">
        <v>4716</v>
      </c>
      <c r="F662" t="s">
        <v>4716</v>
      </c>
      <c r="G662" t="s">
        <v>4716</v>
      </c>
      <c r="H662" t="s">
        <v>4774</v>
      </c>
      <c r="I662" t="s">
        <v>4716</v>
      </c>
      <c r="J662" t="s">
        <v>4745</v>
      </c>
      <c r="K662" t="s">
        <v>4775</v>
      </c>
      <c r="L662" t="s">
        <v>5846</v>
      </c>
      <c r="M662">
        <v>8798.59</v>
      </c>
      <c r="N662" t="s">
        <v>4681</v>
      </c>
      <c r="O662" t="s">
        <v>4690</v>
      </c>
      <c r="P662" t="s">
        <v>4693</v>
      </c>
      <c r="Q662">
        <v>18</v>
      </c>
    </row>
    <row r="663" spans="1:17" x14ac:dyDescent="0.3">
      <c r="A663" t="s">
        <v>2488</v>
      </c>
      <c r="B663" t="s">
        <v>5847</v>
      </c>
      <c r="C663">
        <v>25.6</v>
      </c>
      <c r="D663">
        <v>5.65</v>
      </c>
      <c r="E663" t="s">
        <v>4716</v>
      </c>
      <c r="F663" t="s">
        <v>4716</v>
      </c>
      <c r="G663" t="s">
        <v>4716</v>
      </c>
      <c r="H663" t="s">
        <v>4720</v>
      </c>
      <c r="I663" t="s">
        <v>4716</v>
      </c>
      <c r="J663" t="s">
        <v>4746</v>
      </c>
      <c r="K663" t="s">
        <v>4769</v>
      </c>
      <c r="L663" t="s">
        <v>5848</v>
      </c>
      <c r="M663">
        <v>8932.08</v>
      </c>
      <c r="N663" t="s">
        <v>4681</v>
      </c>
      <c r="O663" t="s">
        <v>4690</v>
      </c>
      <c r="P663" t="s">
        <v>4693</v>
      </c>
      <c r="Q663">
        <v>6</v>
      </c>
    </row>
    <row r="664" spans="1:17" x14ac:dyDescent="0.3">
      <c r="A664" t="s">
        <v>2432</v>
      </c>
      <c r="B664" t="s">
        <v>5849</v>
      </c>
      <c r="C664">
        <v>20.6</v>
      </c>
      <c r="D664">
        <v>7.62</v>
      </c>
      <c r="E664" t="s">
        <v>4716</v>
      </c>
      <c r="F664" t="s">
        <v>4716</v>
      </c>
      <c r="G664" t="s">
        <v>4716</v>
      </c>
      <c r="H664" t="s">
        <v>4774</v>
      </c>
      <c r="I664" t="s">
        <v>4716</v>
      </c>
      <c r="J664" t="s">
        <v>4744</v>
      </c>
      <c r="K664" t="s">
        <v>4775</v>
      </c>
      <c r="L664" t="s">
        <v>5850</v>
      </c>
      <c r="M664">
        <v>9264.7999999999993</v>
      </c>
      <c r="N664" t="s">
        <v>4681</v>
      </c>
      <c r="O664" t="s">
        <v>4690</v>
      </c>
      <c r="P664" t="s">
        <v>4693</v>
      </c>
      <c r="Q664">
        <v>6</v>
      </c>
    </row>
    <row r="665" spans="1:17" x14ac:dyDescent="0.3">
      <c r="A665" t="s">
        <v>2372</v>
      </c>
      <c r="B665" t="s">
        <v>5061</v>
      </c>
      <c r="C665">
        <v>27.5</v>
      </c>
      <c r="D665">
        <v>7.58</v>
      </c>
      <c r="E665" t="s">
        <v>4716</v>
      </c>
      <c r="F665" t="s">
        <v>4716</v>
      </c>
      <c r="G665" t="s">
        <v>4716</v>
      </c>
      <c r="H665" t="s">
        <v>4774</v>
      </c>
      <c r="I665" t="s">
        <v>4716</v>
      </c>
      <c r="J665" t="s">
        <v>4746</v>
      </c>
      <c r="K665" t="s">
        <v>4775</v>
      </c>
      <c r="L665" t="s">
        <v>5851</v>
      </c>
      <c r="M665">
        <v>9528.9</v>
      </c>
      <c r="N665" t="s">
        <v>4681</v>
      </c>
      <c r="O665" t="s">
        <v>4681</v>
      </c>
      <c r="P665" t="s">
        <v>4693</v>
      </c>
      <c r="Q665">
        <v>29</v>
      </c>
    </row>
    <row r="666" spans="1:17" x14ac:dyDescent="0.3">
      <c r="A666" t="s">
        <v>2344</v>
      </c>
      <c r="B666" t="s">
        <v>5626</v>
      </c>
      <c r="C666">
        <v>31.2</v>
      </c>
      <c r="D666">
        <v>11.04</v>
      </c>
      <c r="E666" t="s">
        <v>4717</v>
      </c>
      <c r="F666" t="s">
        <v>4716</v>
      </c>
      <c r="G666" t="s">
        <v>4716</v>
      </c>
      <c r="H666" t="s">
        <v>4720</v>
      </c>
      <c r="I666" t="s">
        <v>4716</v>
      </c>
      <c r="J666" t="s">
        <v>4745</v>
      </c>
      <c r="K666" t="s">
        <v>4775</v>
      </c>
      <c r="L666" t="s">
        <v>5852</v>
      </c>
      <c r="M666">
        <v>9625.92</v>
      </c>
      <c r="N666" t="s">
        <v>4681</v>
      </c>
      <c r="O666" t="s">
        <v>4689</v>
      </c>
      <c r="P666" t="s">
        <v>4693</v>
      </c>
      <c r="Q666">
        <v>16</v>
      </c>
    </row>
    <row r="667" spans="1:17" x14ac:dyDescent="0.3">
      <c r="A667" t="s">
        <v>2334</v>
      </c>
      <c r="B667" t="s">
        <v>5853</v>
      </c>
      <c r="C667">
        <v>37.4</v>
      </c>
      <c r="D667">
        <v>11.3</v>
      </c>
      <c r="E667" t="s">
        <v>4717</v>
      </c>
      <c r="F667" t="s">
        <v>4716</v>
      </c>
      <c r="G667" t="s">
        <v>4716</v>
      </c>
      <c r="H667" t="s">
        <v>4720</v>
      </c>
      <c r="I667" t="s">
        <v>4716</v>
      </c>
      <c r="J667" t="s">
        <v>4745</v>
      </c>
      <c r="K667" t="s">
        <v>4775</v>
      </c>
      <c r="L667" t="s">
        <v>5854</v>
      </c>
      <c r="M667">
        <v>9634.5400000000009</v>
      </c>
      <c r="N667" t="s">
        <v>4681</v>
      </c>
      <c r="O667" t="s">
        <v>4681</v>
      </c>
      <c r="P667" t="s">
        <v>4693</v>
      </c>
      <c r="Q667">
        <v>30</v>
      </c>
    </row>
    <row r="668" spans="1:17" x14ac:dyDescent="0.3">
      <c r="A668" t="s">
        <v>2330</v>
      </c>
      <c r="B668" t="s">
        <v>5855</v>
      </c>
      <c r="C668">
        <v>30.14</v>
      </c>
      <c r="D668">
        <v>9.85</v>
      </c>
      <c r="E668" t="s">
        <v>4716</v>
      </c>
      <c r="F668" t="s">
        <v>4716</v>
      </c>
      <c r="G668" t="s">
        <v>4716</v>
      </c>
      <c r="H668" t="s">
        <v>4774</v>
      </c>
      <c r="I668" t="s">
        <v>4716</v>
      </c>
      <c r="J668" t="s">
        <v>4745</v>
      </c>
      <c r="K668" t="s">
        <v>4775</v>
      </c>
      <c r="L668" t="s">
        <v>5856</v>
      </c>
      <c r="M668">
        <v>9653.81</v>
      </c>
      <c r="N668" t="s">
        <v>4681</v>
      </c>
      <c r="O668" t="s">
        <v>4681</v>
      </c>
      <c r="P668" t="s">
        <v>4693</v>
      </c>
      <c r="Q668">
        <v>8</v>
      </c>
    </row>
    <row r="669" spans="1:17" x14ac:dyDescent="0.3">
      <c r="A669" t="s">
        <v>1472</v>
      </c>
      <c r="B669" t="s">
        <v>6632</v>
      </c>
      <c r="C669">
        <v>21.7</v>
      </c>
      <c r="D669">
        <v>4.9000000000000004</v>
      </c>
      <c r="E669" t="s">
        <v>4716</v>
      </c>
      <c r="F669" t="s">
        <v>4716</v>
      </c>
      <c r="G669" t="s">
        <v>4719</v>
      </c>
      <c r="H669" t="s">
        <v>4718</v>
      </c>
      <c r="I669" t="s">
        <v>4717</v>
      </c>
      <c r="J669" t="s">
        <v>4744</v>
      </c>
      <c r="K669" t="s">
        <v>4769</v>
      </c>
      <c r="L669" t="s">
        <v>6633</v>
      </c>
      <c r="M669">
        <v>13844.51</v>
      </c>
      <c r="N669" t="s">
        <v>4681</v>
      </c>
      <c r="O669" t="s">
        <v>4690</v>
      </c>
      <c r="P669" t="s">
        <v>4693</v>
      </c>
      <c r="Q669">
        <v>7</v>
      </c>
    </row>
    <row r="670" spans="1:17" x14ac:dyDescent="0.3">
      <c r="A670" t="s">
        <v>1466</v>
      </c>
      <c r="B670" t="s">
        <v>5857</v>
      </c>
      <c r="C670">
        <v>31.8</v>
      </c>
      <c r="D670">
        <v>5.36</v>
      </c>
      <c r="E670" t="s">
        <v>4717</v>
      </c>
      <c r="F670" t="s">
        <v>4716</v>
      </c>
      <c r="G670" t="s">
        <v>4716</v>
      </c>
      <c r="H670" t="s">
        <v>4720</v>
      </c>
      <c r="I670" t="s">
        <v>4716</v>
      </c>
      <c r="J670" t="s">
        <v>4745</v>
      </c>
      <c r="K670" t="s">
        <v>4769</v>
      </c>
      <c r="L670" t="s">
        <v>5858</v>
      </c>
      <c r="M670">
        <v>13880.95</v>
      </c>
      <c r="N670" t="s">
        <v>4681</v>
      </c>
      <c r="O670" t="s">
        <v>4681</v>
      </c>
      <c r="P670" t="s">
        <v>4693</v>
      </c>
      <c r="Q670">
        <v>5</v>
      </c>
    </row>
    <row r="671" spans="1:17" x14ac:dyDescent="0.3">
      <c r="A671" t="s">
        <v>1408</v>
      </c>
      <c r="B671" t="s">
        <v>5859</v>
      </c>
      <c r="C671">
        <v>39.700000000000003</v>
      </c>
      <c r="D671">
        <v>9.83</v>
      </c>
      <c r="E671" t="s">
        <v>4716</v>
      </c>
      <c r="F671" t="s">
        <v>4716</v>
      </c>
      <c r="G671" t="s">
        <v>4716</v>
      </c>
      <c r="H671" t="s">
        <v>4721</v>
      </c>
      <c r="I671" t="s">
        <v>4716</v>
      </c>
      <c r="J671" t="s">
        <v>4745</v>
      </c>
      <c r="K671" t="s">
        <v>4775</v>
      </c>
      <c r="L671" t="s">
        <v>5860</v>
      </c>
      <c r="M671">
        <v>14319.03</v>
      </c>
      <c r="N671" t="s">
        <v>4681</v>
      </c>
      <c r="O671" t="s">
        <v>4681</v>
      </c>
      <c r="P671" t="s">
        <v>4693</v>
      </c>
      <c r="Q671">
        <v>10</v>
      </c>
    </row>
    <row r="672" spans="1:17" x14ac:dyDescent="0.3">
      <c r="A672" t="s">
        <v>1314</v>
      </c>
      <c r="B672" t="s">
        <v>5861</v>
      </c>
      <c r="C672">
        <v>42.95</v>
      </c>
      <c r="D672">
        <v>11.88</v>
      </c>
      <c r="E672" t="s">
        <v>4717</v>
      </c>
      <c r="F672" t="s">
        <v>4716</v>
      </c>
      <c r="G672" t="s">
        <v>4716</v>
      </c>
      <c r="H672" t="s">
        <v>4720</v>
      </c>
      <c r="I672" t="s">
        <v>4716</v>
      </c>
      <c r="J672" t="s">
        <v>4745</v>
      </c>
      <c r="K672" t="s">
        <v>4775</v>
      </c>
      <c r="L672" t="s">
        <v>5862</v>
      </c>
      <c r="M672">
        <v>15026.3</v>
      </c>
      <c r="N672" t="s">
        <v>4681</v>
      </c>
      <c r="O672" t="s">
        <v>4689</v>
      </c>
      <c r="P672" t="s">
        <v>4693</v>
      </c>
      <c r="Q672">
        <v>11</v>
      </c>
    </row>
    <row r="673" spans="1:17" x14ac:dyDescent="0.3">
      <c r="A673" t="s">
        <v>1278</v>
      </c>
      <c r="B673" t="s">
        <v>5863</v>
      </c>
      <c r="C673">
        <v>37.9</v>
      </c>
      <c r="D673">
        <v>7.76</v>
      </c>
      <c r="E673" t="s">
        <v>4716</v>
      </c>
      <c r="F673" t="s">
        <v>4716</v>
      </c>
      <c r="G673" t="s">
        <v>4716</v>
      </c>
      <c r="H673" t="s">
        <v>4774</v>
      </c>
      <c r="I673" t="s">
        <v>4716</v>
      </c>
      <c r="J673" t="s">
        <v>4745</v>
      </c>
      <c r="K673" t="s">
        <v>4775</v>
      </c>
      <c r="L673" t="s">
        <v>5864</v>
      </c>
      <c r="M673">
        <v>15368.22</v>
      </c>
      <c r="N673" t="s">
        <v>4681</v>
      </c>
      <c r="O673" t="s">
        <v>4681</v>
      </c>
      <c r="P673" t="s">
        <v>4693</v>
      </c>
      <c r="Q673">
        <v>6</v>
      </c>
    </row>
    <row r="674" spans="1:17" x14ac:dyDescent="0.3">
      <c r="A674" t="s">
        <v>1248</v>
      </c>
      <c r="B674" t="s">
        <v>6634</v>
      </c>
      <c r="C674">
        <v>19.3</v>
      </c>
      <c r="D674">
        <v>4.46</v>
      </c>
      <c r="E674" t="s">
        <v>4716</v>
      </c>
      <c r="F674" t="s">
        <v>4716</v>
      </c>
      <c r="G674" t="s">
        <v>4716</v>
      </c>
      <c r="H674" t="s">
        <v>4718</v>
      </c>
      <c r="I674" t="s">
        <v>4717</v>
      </c>
      <c r="J674" t="s">
        <v>4744</v>
      </c>
      <c r="K674" t="s">
        <v>4769</v>
      </c>
      <c r="L674" t="s">
        <v>6635</v>
      </c>
      <c r="M674">
        <v>15820.7</v>
      </c>
      <c r="N674" t="s">
        <v>4681</v>
      </c>
      <c r="O674" t="s">
        <v>4689</v>
      </c>
      <c r="P674" t="s">
        <v>4693</v>
      </c>
      <c r="Q674">
        <v>26</v>
      </c>
    </row>
    <row r="675" spans="1:17" x14ac:dyDescent="0.3">
      <c r="A675" t="s">
        <v>1212</v>
      </c>
      <c r="B675" t="s">
        <v>6636</v>
      </c>
      <c r="C675">
        <v>27.3</v>
      </c>
      <c r="D675">
        <v>11.89</v>
      </c>
      <c r="E675" t="s">
        <v>4716</v>
      </c>
      <c r="F675" t="s">
        <v>4716</v>
      </c>
      <c r="G675" t="s">
        <v>4716</v>
      </c>
      <c r="H675" t="s">
        <v>4774</v>
      </c>
      <c r="I675" t="s">
        <v>4717</v>
      </c>
      <c r="J675" t="s">
        <v>4746</v>
      </c>
      <c r="K675" t="s">
        <v>4775</v>
      </c>
      <c r="L675" t="s">
        <v>6637</v>
      </c>
      <c r="M675">
        <v>16232.85</v>
      </c>
      <c r="N675" t="s">
        <v>4681</v>
      </c>
      <c r="O675" t="s">
        <v>4690</v>
      </c>
      <c r="P675" t="s">
        <v>4693</v>
      </c>
      <c r="Q675">
        <v>8</v>
      </c>
    </row>
    <row r="676" spans="1:17" x14ac:dyDescent="0.3">
      <c r="A676" t="s">
        <v>1208</v>
      </c>
      <c r="B676" t="s">
        <v>5972</v>
      </c>
      <c r="C676">
        <v>27.7</v>
      </c>
      <c r="D676">
        <v>5.6</v>
      </c>
      <c r="E676" t="s">
        <v>4716</v>
      </c>
      <c r="F676" t="s">
        <v>4716</v>
      </c>
      <c r="G676" t="s">
        <v>4719</v>
      </c>
      <c r="H676" t="s">
        <v>4718</v>
      </c>
      <c r="I676" t="s">
        <v>4717</v>
      </c>
      <c r="J676" t="s">
        <v>4746</v>
      </c>
      <c r="K676" t="s">
        <v>4769</v>
      </c>
      <c r="L676" t="s">
        <v>5583</v>
      </c>
      <c r="M676">
        <v>16297.85</v>
      </c>
      <c r="N676" t="s">
        <v>4681</v>
      </c>
      <c r="O676" t="s">
        <v>4689</v>
      </c>
      <c r="P676" t="s">
        <v>4693</v>
      </c>
      <c r="Q676">
        <v>24</v>
      </c>
    </row>
    <row r="677" spans="1:17" x14ac:dyDescent="0.3">
      <c r="A677" t="s">
        <v>1190</v>
      </c>
      <c r="B677" t="s">
        <v>5865</v>
      </c>
      <c r="C677">
        <v>47.59</v>
      </c>
      <c r="D677">
        <v>11.43</v>
      </c>
      <c r="E677" t="s">
        <v>4717</v>
      </c>
      <c r="F677" t="s">
        <v>4716</v>
      </c>
      <c r="G677" t="s">
        <v>4716</v>
      </c>
      <c r="H677" t="s">
        <v>4720</v>
      </c>
      <c r="I677" t="s">
        <v>4716</v>
      </c>
      <c r="J677" t="s">
        <v>4745</v>
      </c>
      <c r="K677" t="s">
        <v>4775</v>
      </c>
      <c r="L677" t="s">
        <v>5866</v>
      </c>
      <c r="M677">
        <v>16600.16</v>
      </c>
      <c r="N677" t="s">
        <v>4681</v>
      </c>
      <c r="O677" t="s">
        <v>4681</v>
      </c>
      <c r="P677" t="s">
        <v>4693</v>
      </c>
      <c r="Q677">
        <v>10</v>
      </c>
    </row>
    <row r="678" spans="1:17" x14ac:dyDescent="0.3">
      <c r="A678" t="s">
        <v>1174</v>
      </c>
      <c r="B678" t="s">
        <v>5867</v>
      </c>
      <c r="C678">
        <v>51.33</v>
      </c>
      <c r="D678">
        <v>7</v>
      </c>
      <c r="E678" t="s">
        <v>4716</v>
      </c>
      <c r="F678" t="s">
        <v>4716</v>
      </c>
      <c r="G678" t="s">
        <v>4716</v>
      </c>
      <c r="H678" t="s">
        <v>4774</v>
      </c>
      <c r="I678" t="s">
        <v>4716</v>
      </c>
      <c r="J678" t="s">
        <v>4745</v>
      </c>
      <c r="K678" t="s">
        <v>4775</v>
      </c>
      <c r="L678" t="s">
        <v>5868</v>
      </c>
      <c r="M678">
        <v>16841.32</v>
      </c>
      <c r="N678" t="s">
        <v>4681</v>
      </c>
      <c r="O678" t="s">
        <v>4689</v>
      </c>
      <c r="P678" t="s">
        <v>4693</v>
      </c>
      <c r="Q678">
        <v>8</v>
      </c>
    </row>
    <row r="679" spans="1:17" x14ac:dyDescent="0.3">
      <c r="A679" t="s">
        <v>1172</v>
      </c>
      <c r="B679" t="s">
        <v>6568</v>
      </c>
      <c r="C679">
        <v>27.9</v>
      </c>
      <c r="D679">
        <v>6.02</v>
      </c>
      <c r="E679" t="s">
        <v>4716</v>
      </c>
      <c r="F679" t="s">
        <v>4716</v>
      </c>
      <c r="G679" t="s">
        <v>4719</v>
      </c>
      <c r="H679" t="s">
        <v>4718</v>
      </c>
      <c r="I679" t="s">
        <v>4717</v>
      </c>
      <c r="J679" t="s">
        <v>4746</v>
      </c>
      <c r="K679" t="s">
        <v>4766</v>
      </c>
      <c r="L679" t="s">
        <v>6638</v>
      </c>
      <c r="M679">
        <v>16884.919999999998</v>
      </c>
      <c r="N679" t="s">
        <v>4681</v>
      </c>
      <c r="O679" t="s">
        <v>4681</v>
      </c>
      <c r="P679" t="s">
        <v>4693</v>
      </c>
      <c r="Q679">
        <v>10</v>
      </c>
    </row>
    <row r="680" spans="1:17" x14ac:dyDescent="0.3">
      <c r="A680" t="s">
        <v>1160</v>
      </c>
      <c r="B680" t="s">
        <v>6639</v>
      </c>
      <c r="C680">
        <v>28.3</v>
      </c>
      <c r="D680">
        <v>5.73</v>
      </c>
      <c r="E680" t="s">
        <v>4716</v>
      </c>
      <c r="F680" t="s">
        <v>4716</v>
      </c>
      <c r="G680" t="s">
        <v>4719</v>
      </c>
      <c r="H680" t="s">
        <v>4718</v>
      </c>
      <c r="I680" t="s">
        <v>4717</v>
      </c>
      <c r="J680" t="s">
        <v>4746</v>
      </c>
      <c r="K680" t="s">
        <v>4766</v>
      </c>
      <c r="L680" t="s">
        <v>6640</v>
      </c>
      <c r="M680">
        <v>17081.080000000002</v>
      </c>
      <c r="N680" t="s">
        <v>4681</v>
      </c>
      <c r="O680" t="s">
        <v>4681</v>
      </c>
      <c r="P680" t="s">
        <v>4693</v>
      </c>
      <c r="Q680">
        <v>26</v>
      </c>
    </row>
    <row r="681" spans="1:17" x14ac:dyDescent="0.3">
      <c r="A681" t="s">
        <v>964</v>
      </c>
      <c r="B681" t="s">
        <v>5869</v>
      </c>
      <c r="C681">
        <v>37.299999999999997</v>
      </c>
      <c r="D681">
        <v>7.79</v>
      </c>
      <c r="E681" t="s">
        <v>4717</v>
      </c>
      <c r="F681" t="s">
        <v>4716</v>
      </c>
      <c r="G681" t="s">
        <v>4716</v>
      </c>
      <c r="H681" t="s">
        <v>4774</v>
      </c>
      <c r="I681" t="s">
        <v>4716</v>
      </c>
      <c r="J681" t="s">
        <v>4745</v>
      </c>
      <c r="K681" t="s">
        <v>4775</v>
      </c>
      <c r="L681" t="s">
        <v>5870</v>
      </c>
      <c r="M681">
        <v>20630.28</v>
      </c>
      <c r="N681" t="s">
        <v>4681</v>
      </c>
      <c r="O681" t="s">
        <v>4689</v>
      </c>
      <c r="P681" t="s">
        <v>4693</v>
      </c>
      <c r="Q681">
        <v>17</v>
      </c>
    </row>
    <row r="682" spans="1:17" x14ac:dyDescent="0.3">
      <c r="A682" t="s">
        <v>916</v>
      </c>
      <c r="B682" t="s">
        <v>6641</v>
      </c>
      <c r="C682">
        <v>18.23</v>
      </c>
      <c r="D682">
        <v>5.78</v>
      </c>
      <c r="E682" t="s">
        <v>4716</v>
      </c>
      <c r="F682" t="s">
        <v>4716</v>
      </c>
      <c r="G682" t="s">
        <v>4719</v>
      </c>
      <c r="H682" t="s">
        <v>4718</v>
      </c>
      <c r="I682" t="s">
        <v>4717</v>
      </c>
      <c r="J682" t="s">
        <v>4747</v>
      </c>
      <c r="K682" t="s">
        <v>4766</v>
      </c>
      <c r="L682" t="s">
        <v>6642</v>
      </c>
      <c r="M682">
        <v>21882.400000000001</v>
      </c>
      <c r="N682" t="s">
        <v>4681</v>
      </c>
      <c r="O682" t="s">
        <v>4690</v>
      </c>
      <c r="P682" t="s">
        <v>4693</v>
      </c>
      <c r="Q682">
        <v>28</v>
      </c>
    </row>
    <row r="683" spans="1:17" x14ac:dyDescent="0.3">
      <c r="A683" t="s">
        <v>908</v>
      </c>
      <c r="B683" t="s">
        <v>4853</v>
      </c>
      <c r="C683">
        <v>30</v>
      </c>
      <c r="D683">
        <v>6.21</v>
      </c>
      <c r="E683" t="s">
        <v>4716</v>
      </c>
      <c r="F683" t="s">
        <v>4716</v>
      </c>
      <c r="G683" t="s">
        <v>4716</v>
      </c>
      <c r="H683" t="s">
        <v>4774</v>
      </c>
      <c r="I683" t="s">
        <v>4717</v>
      </c>
      <c r="J683" t="s">
        <v>4745</v>
      </c>
      <c r="K683" t="s">
        <v>4766</v>
      </c>
      <c r="L683" t="s">
        <v>6643</v>
      </c>
      <c r="M683">
        <v>22144.03</v>
      </c>
      <c r="N683" t="s">
        <v>4681</v>
      </c>
      <c r="O683" t="s">
        <v>4681</v>
      </c>
      <c r="P683" t="s">
        <v>4693</v>
      </c>
      <c r="Q683">
        <v>12</v>
      </c>
    </row>
    <row r="684" spans="1:17" x14ac:dyDescent="0.3">
      <c r="A684" t="s">
        <v>886</v>
      </c>
      <c r="B684" t="s">
        <v>5871</v>
      </c>
      <c r="C684">
        <v>33.1</v>
      </c>
      <c r="D684">
        <v>5.52</v>
      </c>
      <c r="E684" t="s">
        <v>4716</v>
      </c>
      <c r="F684" t="s">
        <v>4716</v>
      </c>
      <c r="G684" t="s">
        <v>4719</v>
      </c>
      <c r="H684" t="s">
        <v>4718</v>
      </c>
      <c r="I684" t="s">
        <v>4716</v>
      </c>
      <c r="J684" t="s">
        <v>4745</v>
      </c>
      <c r="K684" t="s">
        <v>4769</v>
      </c>
      <c r="L684" t="s">
        <v>5872</v>
      </c>
      <c r="M684">
        <v>23082.959999999999</v>
      </c>
      <c r="N684" t="s">
        <v>4681</v>
      </c>
      <c r="O684" t="s">
        <v>4681</v>
      </c>
      <c r="P684" t="s">
        <v>4693</v>
      </c>
      <c r="Q684">
        <v>14</v>
      </c>
    </row>
    <row r="685" spans="1:17" x14ac:dyDescent="0.3">
      <c r="A685" t="s">
        <v>856</v>
      </c>
      <c r="B685" t="s">
        <v>6644</v>
      </c>
      <c r="C685">
        <v>25.71</v>
      </c>
      <c r="D685">
        <v>4.18</v>
      </c>
      <c r="E685" t="s">
        <v>4716</v>
      </c>
      <c r="F685" t="s">
        <v>4717</v>
      </c>
      <c r="G685" t="s">
        <v>4716</v>
      </c>
      <c r="H685" t="s">
        <v>4718</v>
      </c>
      <c r="I685" t="s">
        <v>4717</v>
      </c>
      <c r="J685" t="s">
        <v>4746</v>
      </c>
      <c r="K685" t="s">
        <v>4769</v>
      </c>
      <c r="L685" t="s">
        <v>6645</v>
      </c>
      <c r="M685">
        <v>24294.02</v>
      </c>
      <c r="N685" t="s">
        <v>4681</v>
      </c>
      <c r="O685" t="s">
        <v>4690</v>
      </c>
      <c r="P685" t="s">
        <v>4693</v>
      </c>
      <c r="Q685">
        <v>3</v>
      </c>
    </row>
    <row r="686" spans="1:17" x14ac:dyDescent="0.3">
      <c r="A686" t="s">
        <v>854</v>
      </c>
      <c r="B686" t="s">
        <v>6646</v>
      </c>
      <c r="C686">
        <v>22.2</v>
      </c>
      <c r="D686">
        <v>5.51</v>
      </c>
      <c r="E686" t="s">
        <v>4716</v>
      </c>
      <c r="F686" t="s">
        <v>4716</v>
      </c>
      <c r="G686" t="s">
        <v>4716</v>
      </c>
      <c r="H686" t="s">
        <v>4774</v>
      </c>
      <c r="I686" t="s">
        <v>4717</v>
      </c>
      <c r="J686" t="s">
        <v>4744</v>
      </c>
      <c r="K686" t="s">
        <v>4769</v>
      </c>
      <c r="L686" t="s">
        <v>6647</v>
      </c>
      <c r="M686">
        <v>24387.74</v>
      </c>
      <c r="N686" t="s">
        <v>4681</v>
      </c>
      <c r="O686" t="s">
        <v>4690</v>
      </c>
      <c r="P686" t="s">
        <v>4693</v>
      </c>
      <c r="Q686">
        <v>7</v>
      </c>
    </row>
    <row r="687" spans="1:17" x14ac:dyDescent="0.3">
      <c r="A687" t="s">
        <v>842</v>
      </c>
      <c r="B687" t="s">
        <v>5873</v>
      </c>
      <c r="C687">
        <v>27.6</v>
      </c>
      <c r="D687">
        <v>4.8499999999999996</v>
      </c>
      <c r="E687" t="s">
        <v>4717</v>
      </c>
      <c r="F687" t="s">
        <v>4716</v>
      </c>
      <c r="G687" t="s">
        <v>4716</v>
      </c>
      <c r="H687" t="s">
        <v>4774</v>
      </c>
      <c r="I687" t="s">
        <v>4716</v>
      </c>
      <c r="J687" t="s">
        <v>4746</v>
      </c>
      <c r="K687" t="s">
        <v>4769</v>
      </c>
      <c r="L687" t="s">
        <v>5874</v>
      </c>
      <c r="M687">
        <v>24603.05</v>
      </c>
      <c r="N687" t="s">
        <v>4681</v>
      </c>
      <c r="O687" t="s">
        <v>4681</v>
      </c>
      <c r="P687" t="s">
        <v>4693</v>
      </c>
      <c r="Q687">
        <v>12</v>
      </c>
    </row>
    <row r="688" spans="1:17" x14ac:dyDescent="0.3">
      <c r="A688" t="s">
        <v>836</v>
      </c>
      <c r="B688" t="s">
        <v>6648</v>
      </c>
      <c r="C688">
        <v>18.100000000000001</v>
      </c>
      <c r="D688">
        <v>6.33</v>
      </c>
      <c r="E688" t="s">
        <v>4716</v>
      </c>
      <c r="F688" t="s">
        <v>4716</v>
      </c>
      <c r="G688" t="s">
        <v>4716</v>
      </c>
      <c r="H688" t="s">
        <v>4718</v>
      </c>
      <c r="I688" t="s">
        <v>4717</v>
      </c>
      <c r="J688" t="s">
        <v>4747</v>
      </c>
      <c r="K688" t="s">
        <v>4766</v>
      </c>
      <c r="L688" t="s">
        <v>6649</v>
      </c>
      <c r="M688">
        <v>24795.040000000001</v>
      </c>
      <c r="N688" t="s">
        <v>4681</v>
      </c>
      <c r="O688" t="s">
        <v>4689</v>
      </c>
      <c r="P688" t="s">
        <v>4693</v>
      </c>
      <c r="Q688">
        <v>11</v>
      </c>
    </row>
    <row r="689" spans="1:17" x14ac:dyDescent="0.3">
      <c r="A689" t="s">
        <v>834</v>
      </c>
      <c r="B689" t="s">
        <v>6650</v>
      </c>
      <c r="C689">
        <v>19.68</v>
      </c>
      <c r="D689">
        <v>5.74</v>
      </c>
      <c r="E689" t="s">
        <v>4716</v>
      </c>
      <c r="F689" t="s">
        <v>4716</v>
      </c>
      <c r="G689" t="s">
        <v>4716</v>
      </c>
      <c r="H689" t="s">
        <v>4774</v>
      </c>
      <c r="I689" t="s">
        <v>4717</v>
      </c>
      <c r="J689" t="s">
        <v>4744</v>
      </c>
      <c r="K689" t="s">
        <v>4766</v>
      </c>
      <c r="L689" t="s">
        <v>6651</v>
      </c>
      <c r="M689">
        <v>24817.25</v>
      </c>
      <c r="N689" t="s">
        <v>4681</v>
      </c>
      <c r="O689" t="s">
        <v>4681</v>
      </c>
      <c r="P689" t="s">
        <v>4693</v>
      </c>
      <c r="Q689">
        <v>9</v>
      </c>
    </row>
    <row r="690" spans="1:17" x14ac:dyDescent="0.3">
      <c r="A690" t="s">
        <v>832</v>
      </c>
      <c r="B690" t="s">
        <v>4925</v>
      </c>
      <c r="C690">
        <v>20.96</v>
      </c>
      <c r="D690">
        <v>4.04</v>
      </c>
      <c r="E690" t="s">
        <v>4717</v>
      </c>
      <c r="F690" t="s">
        <v>4716</v>
      </c>
      <c r="G690" t="s">
        <v>4716</v>
      </c>
      <c r="H690" t="s">
        <v>4718</v>
      </c>
      <c r="I690" t="s">
        <v>4717</v>
      </c>
      <c r="J690" t="s">
        <v>4744</v>
      </c>
      <c r="K690" t="s">
        <v>4769</v>
      </c>
      <c r="L690" t="s">
        <v>6652</v>
      </c>
      <c r="M690">
        <v>24863.25</v>
      </c>
      <c r="N690" t="s">
        <v>4681</v>
      </c>
      <c r="O690" t="s">
        <v>4689</v>
      </c>
      <c r="P690" t="s">
        <v>4693</v>
      </c>
      <c r="Q690">
        <v>10</v>
      </c>
    </row>
    <row r="691" spans="1:17" x14ac:dyDescent="0.3">
      <c r="A691" t="s">
        <v>822</v>
      </c>
      <c r="B691" t="s">
        <v>6653</v>
      </c>
      <c r="C691">
        <v>21.2</v>
      </c>
      <c r="D691">
        <v>4.07</v>
      </c>
      <c r="E691" t="s">
        <v>4717</v>
      </c>
      <c r="F691" t="s">
        <v>4716</v>
      </c>
      <c r="G691" t="s">
        <v>4716</v>
      </c>
      <c r="H691" t="s">
        <v>4718</v>
      </c>
      <c r="I691" t="s">
        <v>4717</v>
      </c>
      <c r="J691" t="s">
        <v>4744</v>
      </c>
      <c r="K691" t="s">
        <v>4769</v>
      </c>
      <c r="L691" t="s">
        <v>6654</v>
      </c>
      <c r="M691">
        <v>25075.97</v>
      </c>
      <c r="N691" t="s">
        <v>4681</v>
      </c>
      <c r="O691" t="s">
        <v>4681</v>
      </c>
      <c r="P691" t="s">
        <v>4693</v>
      </c>
      <c r="Q691">
        <v>4</v>
      </c>
    </row>
    <row r="692" spans="1:17" x14ac:dyDescent="0.3">
      <c r="A692" t="s">
        <v>818</v>
      </c>
      <c r="B692" t="s">
        <v>6655</v>
      </c>
      <c r="C692">
        <v>24.01</v>
      </c>
      <c r="D692">
        <v>4.76</v>
      </c>
      <c r="E692" t="s">
        <v>4716</v>
      </c>
      <c r="F692" t="s">
        <v>4716</v>
      </c>
      <c r="G692" t="s">
        <v>4716</v>
      </c>
      <c r="H692" t="s">
        <v>4718</v>
      </c>
      <c r="I692" t="s">
        <v>4717</v>
      </c>
      <c r="J692" t="s">
        <v>4744</v>
      </c>
      <c r="K692" t="s">
        <v>4769</v>
      </c>
      <c r="L692" t="s">
        <v>6656</v>
      </c>
      <c r="M692">
        <v>25127.22</v>
      </c>
      <c r="N692" t="s">
        <v>4681</v>
      </c>
      <c r="O692" t="s">
        <v>4689</v>
      </c>
      <c r="P692" t="s">
        <v>4693</v>
      </c>
      <c r="Q692">
        <v>24</v>
      </c>
    </row>
    <row r="693" spans="1:17" x14ac:dyDescent="0.3">
      <c r="A693" t="s">
        <v>808</v>
      </c>
      <c r="B693" t="s">
        <v>6657</v>
      </c>
      <c r="C693">
        <v>27.82</v>
      </c>
      <c r="D693">
        <v>5.24</v>
      </c>
      <c r="E693" t="s">
        <v>4717</v>
      </c>
      <c r="F693" t="s">
        <v>4716</v>
      </c>
      <c r="G693" t="s">
        <v>4716</v>
      </c>
      <c r="H693" t="s">
        <v>4774</v>
      </c>
      <c r="I693" t="s">
        <v>4717</v>
      </c>
      <c r="J693" t="s">
        <v>4746</v>
      </c>
      <c r="K693" t="s">
        <v>4769</v>
      </c>
      <c r="L693" t="s">
        <v>6658</v>
      </c>
      <c r="M693">
        <v>25648.98</v>
      </c>
      <c r="N693" t="s">
        <v>4681</v>
      </c>
      <c r="O693" t="s">
        <v>4690</v>
      </c>
      <c r="P693" t="s">
        <v>4693</v>
      </c>
      <c r="Q693">
        <v>2</v>
      </c>
    </row>
    <row r="694" spans="1:17" x14ac:dyDescent="0.3">
      <c r="A694" t="s">
        <v>798</v>
      </c>
      <c r="B694" t="s">
        <v>6072</v>
      </c>
      <c r="C694">
        <v>27.79</v>
      </c>
      <c r="D694">
        <v>6.05</v>
      </c>
      <c r="E694" t="s">
        <v>4717</v>
      </c>
      <c r="F694" t="s">
        <v>4717</v>
      </c>
      <c r="G694" t="s">
        <v>4716</v>
      </c>
      <c r="H694" t="s">
        <v>4718</v>
      </c>
      <c r="I694" t="s">
        <v>4717</v>
      </c>
      <c r="J694" t="s">
        <v>4746</v>
      </c>
      <c r="K694" t="s">
        <v>4766</v>
      </c>
      <c r="L694" t="s">
        <v>6659</v>
      </c>
      <c r="M694">
        <v>26026.97</v>
      </c>
      <c r="N694" t="s">
        <v>4681</v>
      </c>
      <c r="O694" t="s">
        <v>4689</v>
      </c>
      <c r="P694" t="s">
        <v>4693</v>
      </c>
      <c r="Q694">
        <v>26</v>
      </c>
    </row>
    <row r="695" spans="1:17" x14ac:dyDescent="0.3">
      <c r="A695" t="s">
        <v>788</v>
      </c>
      <c r="B695" t="s">
        <v>5824</v>
      </c>
      <c r="C695">
        <v>32.06</v>
      </c>
      <c r="D695">
        <v>4.67</v>
      </c>
      <c r="E695" t="s">
        <v>4716</v>
      </c>
      <c r="F695" t="s">
        <v>4717</v>
      </c>
      <c r="G695" t="s">
        <v>4716</v>
      </c>
      <c r="H695" t="s">
        <v>4718</v>
      </c>
      <c r="I695" t="s">
        <v>4717</v>
      </c>
      <c r="J695" t="s">
        <v>4745</v>
      </c>
      <c r="K695" t="s">
        <v>4769</v>
      </c>
      <c r="L695" t="s">
        <v>4945</v>
      </c>
      <c r="M695">
        <v>26316.59</v>
      </c>
      <c r="N695" t="s">
        <v>4681</v>
      </c>
      <c r="O695" t="s">
        <v>4689</v>
      </c>
      <c r="P695" t="s">
        <v>4693</v>
      </c>
      <c r="Q695">
        <v>5</v>
      </c>
    </row>
    <row r="696" spans="1:17" x14ac:dyDescent="0.3">
      <c r="A696" t="s">
        <v>782</v>
      </c>
      <c r="B696" t="s">
        <v>6660</v>
      </c>
      <c r="C696">
        <v>32.54</v>
      </c>
      <c r="D696">
        <v>4.0199999999999996</v>
      </c>
      <c r="E696" t="s">
        <v>4716</v>
      </c>
      <c r="F696" t="s">
        <v>4717</v>
      </c>
      <c r="G696" t="s">
        <v>4716</v>
      </c>
      <c r="H696" t="s">
        <v>4718</v>
      </c>
      <c r="I696" t="s">
        <v>4717</v>
      </c>
      <c r="J696" t="s">
        <v>4745</v>
      </c>
      <c r="K696" t="s">
        <v>4769</v>
      </c>
      <c r="L696" t="s">
        <v>6661</v>
      </c>
      <c r="M696">
        <v>26479.4</v>
      </c>
      <c r="N696" t="s">
        <v>4681</v>
      </c>
      <c r="O696" t="s">
        <v>4681</v>
      </c>
      <c r="P696" t="s">
        <v>4693</v>
      </c>
      <c r="Q696">
        <v>5</v>
      </c>
    </row>
    <row r="697" spans="1:17" x14ac:dyDescent="0.3">
      <c r="A697" t="s">
        <v>774</v>
      </c>
      <c r="B697" t="s">
        <v>6068</v>
      </c>
      <c r="C697">
        <v>31.96</v>
      </c>
      <c r="D697">
        <v>8.86</v>
      </c>
      <c r="E697" t="s">
        <v>4716</v>
      </c>
      <c r="F697" t="s">
        <v>4716</v>
      </c>
      <c r="G697" t="s">
        <v>4716</v>
      </c>
      <c r="H697" t="s">
        <v>4774</v>
      </c>
      <c r="I697" t="s">
        <v>4717</v>
      </c>
      <c r="J697" t="s">
        <v>4745</v>
      </c>
      <c r="K697" t="s">
        <v>4775</v>
      </c>
      <c r="L697" t="s">
        <v>6662</v>
      </c>
      <c r="M697">
        <v>26927.69</v>
      </c>
      <c r="N697" t="s">
        <v>4681</v>
      </c>
      <c r="O697" t="s">
        <v>4681</v>
      </c>
      <c r="P697" t="s">
        <v>4693</v>
      </c>
      <c r="Q697">
        <v>17</v>
      </c>
    </row>
    <row r="698" spans="1:17" x14ac:dyDescent="0.3">
      <c r="A698" t="s">
        <v>772</v>
      </c>
      <c r="B698" t="s">
        <v>6663</v>
      </c>
      <c r="C698">
        <v>30.86</v>
      </c>
      <c r="D698">
        <v>6.18</v>
      </c>
      <c r="E698" t="s">
        <v>4716</v>
      </c>
      <c r="F698" t="s">
        <v>4717</v>
      </c>
      <c r="G698" t="s">
        <v>4716</v>
      </c>
      <c r="H698" t="s">
        <v>4720</v>
      </c>
      <c r="I698" t="s">
        <v>4717</v>
      </c>
      <c r="J698" t="s">
        <v>4745</v>
      </c>
      <c r="K698" t="s">
        <v>4766</v>
      </c>
      <c r="L698" t="s">
        <v>6664</v>
      </c>
      <c r="M698">
        <v>26936.98</v>
      </c>
      <c r="N698" t="s">
        <v>4681</v>
      </c>
      <c r="O698" t="s">
        <v>4689</v>
      </c>
      <c r="P698" t="s">
        <v>4693</v>
      </c>
      <c r="Q698">
        <v>9</v>
      </c>
    </row>
    <row r="699" spans="1:17" x14ac:dyDescent="0.3">
      <c r="A699" t="s">
        <v>766</v>
      </c>
      <c r="B699" t="s">
        <v>6665</v>
      </c>
      <c r="C699">
        <v>26.74</v>
      </c>
      <c r="D699">
        <v>4.3099999999999996</v>
      </c>
      <c r="E699" t="s">
        <v>4716</v>
      </c>
      <c r="F699" t="s">
        <v>4716</v>
      </c>
      <c r="G699" t="s">
        <v>4716</v>
      </c>
      <c r="H699" t="s">
        <v>4774</v>
      </c>
      <c r="I699" t="s">
        <v>4717</v>
      </c>
      <c r="J699" t="s">
        <v>4746</v>
      </c>
      <c r="K699" t="s">
        <v>4769</v>
      </c>
      <c r="L699" t="s">
        <v>6666</v>
      </c>
      <c r="M699">
        <v>27080.639999999999</v>
      </c>
      <c r="N699" t="s">
        <v>4681</v>
      </c>
      <c r="O699" t="s">
        <v>4681</v>
      </c>
      <c r="P699" t="s">
        <v>4693</v>
      </c>
      <c r="Q699">
        <v>2</v>
      </c>
    </row>
    <row r="700" spans="1:17" x14ac:dyDescent="0.3">
      <c r="A700" t="s">
        <v>758</v>
      </c>
      <c r="B700" t="s">
        <v>6442</v>
      </c>
      <c r="C700">
        <v>30.6</v>
      </c>
      <c r="D700">
        <v>5.24</v>
      </c>
      <c r="E700" t="s">
        <v>4716</v>
      </c>
      <c r="F700" t="s">
        <v>4716</v>
      </c>
      <c r="G700" t="s">
        <v>4716</v>
      </c>
      <c r="H700" t="s">
        <v>4774</v>
      </c>
      <c r="I700" t="s">
        <v>4717</v>
      </c>
      <c r="J700" t="s">
        <v>4745</v>
      </c>
      <c r="K700" t="s">
        <v>4769</v>
      </c>
      <c r="L700" t="s">
        <v>4786</v>
      </c>
      <c r="M700">
        <v>27236.959999999999</v>
      </c>
      <c r="N700" t="s">
        <v>4681</v>
      </c>
      <c r="O700" t="s">
        <v>4690</v>
      </c>
      <c r="P700" t="s">
        <v>4693</v>
      </c>
      <c r="Q700">
        <v>2</v>
      </c>
    </row>
    <row r="701" spans="1:17" x14ac:dyDescent="0.3">
      <c r="A701" t="s">
        <v>740</v>
      </c>
      <c r="B701" t="s">
        <v>6667</v>
      </c>
      <c r="C701">
        <v>26.8</v>
      </c>
      <c r="D701">
        <v>5.53</v>
      </c>
      <c r="E701" t="s">
        <v>4716</v>
      </c>
      <c r="F701" t="s">
        <v>4716</v>
      </c>
      <c r="G701" t="s">
        <v>4716</v>
      </c>
      <c r="H701" t="s">
        <v>4718</v>
      </c>
      <c r="I701" t="s">
        <v>4717</v>
      </c>
      <c r="J701" t="s">
        <v>4746</v>
      </c>
      <c r="K701" t="s">
        <v>4769</v>
      </c>
      <c r="L701" t="s">
        <v>6668</v>
      </c>
      <c r="M701">
        <v>27614.71</v>
      </c>
      <c r="N701" t="s">
        <v>4681</v>
      </c>
      <c r="O701" t="s">
        <v>4689</v>
      </c>
      <c r="P701" t="s">
        <v>4693</v>
      </c>
      <c r="Q701">
        <v>11</v>
      </c>
    </row>
    <row r="702" spans="1:17" x14ac:dyDescent="0.3">
      <c r="A702" t="s">
        <v>738</v>
      </c>
      <c r="B702" t="s">
        <v>6669</v>
      </c>
      <c r="C702">
        <v>30.6</v>
      </c>
      <c r="D702">
        <v>6.48</v>
      </c>
      <c r="E702" t="s">
        <v>4717</v>
      </c>
      <c r="F702" t="s">
        <v>4716</v>
      </c>
      <c r="G702" t="s">
        <v>4719</v>
      </c>
      <c r="H702" t="s">
        <v>4718</v>
      </c>
      <c r="I702" t="s">
        <v>4717</v>
      </c>
      <c r="J702" t="s">
        <v>4745</v>
      </c>
      <c r="K702" t="s">
        <v>4775</v>
      </c>
      <c r="L702" t="s">
        <v>6670</v>
      </c>
      <c r="M702">
        <v>27619.360000000001</v>
      </c>
      <c r="N702" t="s">
        <v>4681</v>
      </c>
      <c r="O702" t="s">
        <v>4689</v>
      </c>
      <c r="P702" t="s">
        <v>4693</v>
      </c>
      <c r="Q702">
        <v>9</v>
      </c>
    </row>
    <row r="703" spans="1:17" x14ac:dyDescent="0.3">
      <c r="A703" t="s">
        <v>640</v>
      </c>
      <c r="B703" t="s">
        <v>6671</v>
      </c>
      <c r="C703">
        <v>17.940000000000001</v>
      </c>
      <c r="D703">
        <v>9.77</v>
      </c>
      <c r="E703" t="s">
        <v>4716</v>
      </c>
      <c r="F703" t="s">
        <v>4716</v>
      </c>
      <c r="G703" t="s">
        <v>4716</v>
      </c>
      <c r="H703" t="s">
        <v>4774</v>
      </c>
      <c r="I703" t="s">
        <v>4717</v>
      </c>
      <c r="J703" t="s">
        <v>4747</v>
      </c>
      <c r="K703" t="s">
        <v>4775</v>
      </c>
      <c r="L703" t="s">
        <v>6672</v>
      </c>
      <c r="M703">
        <v>30134.75</v>
      </c>
      <c r="N703" t="s">
        <v>4681</v>
      </c>
      <c r="O703" t="s">
        <v>4689</v>
      </c>
      <c r="P703" t="s">
        <v>4693</v>
      </c>
      <c r="Q703">
        <v>25</v>
      </c>
    </row>
    <row r="704" spans="1:17" x14ac:dyDescent="0.3">
      <c r="A704" t="s">
        <v>630</v>
      </c>
      <c r="B704" t="s">
        <v>6673</v>
      </c>
      <c r="C704">
        <v>43.5</v>
      </c>
      <c r="D704">
        <v>6.38</v>
      </c>
      <c r="E704" t="s">
        <v>4716</v>
      </c>
      <c r="F704" t="s">
        <v>4717</v>
      </c>
      <c r="G704" t="s">
        <v>4716</v>
      </c>
      <c r="H704" t="s">
        <v>4718</v>
      </c>
      <c r="I704" t="s">
        <v>4717</v>
      </c>
      <c r="J704" t="s">
        <v>4745</v>
      </c>
      <c r="K704" t="s">
        <v>4766</v>
      </c>
      <c r="L704" t="s">
        <v>6674</v>
      </c>
      <c r="M704">
        <v>30328.27</v>
      </c>
      <c r="N704" t="s">
        <v>4681</v>
      </c>
      <c r="O704" t="s">
        <v>4681</v>
      </c>
      <c r="P704" t="s">
        <v>4693</v>
      </c>
      <c r="Q704">
        <v>1</v>
      </c>
    </row>
    <row r="705" spans="1:17" x14ac:dyDescent="0.3">
      <c r="A705" t="s">
        <v>628</v>
      </c>
      <c r="B705" t="s">
        <v>6675</v>
      </c>
      <c r="C705">
        <v>17.11</v>
      </c>
      <c r="D705">
        <v>4.9800000000000004</v>
      </c>
      <c r="E705" t="s">
        <v>4717</v>
      </c>
      <c r="F705" t="s">
        <v>4716</v>
      </c>
      <c r="G705" t="s">
        <v>4719</v>
      </c>
      <c r="H705" t="s">
        <v>4718</v>
      </c>
      <c r="I705" t="s">
        <v>4717</v>
      </c>
      <c r="J705" t="s">
        <v>4747</v>
      </c>
      <c r="K705" t="s">
        <v>4769</v>
      </c>
      <c r="L705" t="s">
        <v>6676</v>
      </c>
      <c r="M705">
        <v>30366.93</v>
      </c>
      <c r="N705" t="s">
        <v>4681</v>
      </c>
      <c r="O705" t="s">
        <v>4681</v>
      </c>
      <c r="P705" t="s">
        <v>4693</v>
      </c>
      <c r="Q705">
        <v>30</v>
      </c>
    </row>
    <row r="706" spans="1:17" x14ac:dyDescent="0.3">
      <c r="A706" t="s">
        <v>624</v>
      </c>
      <c r="B706" t="s">
        <v>6677</v>
      </c>
      <c r="C706">
        <v>39.619999999999997</v>
      </c>
      <c r="D706">
        <v>4.28</v>
      </c>
      <c r="E706" t="s">
        <v>4716</v>
      </c>
      <c r="F706" t="s">
        <v>4716</v>
      </c>
      <c r="G706" t="s">
        <v>4716</v>
      </c>
      <c r="H706" t="s">
        <v>4718</v>
      </c>
      <c r="I706" t="s">
        <v>4717</v>
      </c>
      <c r="J706" t="s">
        <v>4745</v>
      </c>
      <c r="K706" t="s">
        <v>4769</v>
      </c>
      <c r="L706" t="s">
        <v>6678</v>
      </c>
      <c r="M706">
        <v>30422.03</v>
      </c>
      <c r="N706" t="s">
        <v>4681</v>
      </c>
      <c r="O706" t="s">
        <v>4689</v>
      </c>
      <c r="P706" t="s">
        <v>4693</v>
      </c>
      <c r="Q706">
        <v>28</v>
      </c>
    </row>
    <row r="707" spans="1:17" x14ac:dyDescent="0.3">
      <c r="A707" t="s">
        <v>618</v>
      </c>
      <c r="B707" t="s">
        <v>6679</v>
      </c>
      <c r="C707">
        <v>18.63</v>
      </c>
      <c r="D707">
        <v>9.81</v>
      </c>
      <c r="E707" t="s">
        <v>4717</v>
      </c>
      <c r="F707" t="s">
        <v>4716</v>
      </c>
      <c r="G707" t="s">
        <v>4716</v>
      </c>
      <c r="H707" t="s">
        <v>4720</v>
      </c>
      <c r="I707" t="s">
        <v>4717</v>
      </c>
      <c r="J707" t="s">
        <v>4744</v>
      </c>
      <c r="K707" t="s">
        <v>4775</v>
      </c>
      <c r="L707" t="s">
        <v>6417</v>
      </c>
      <c r="M707">
        <v>30625.65</v>
      </c>
      <c r="N707" t="s">
        <v>4681</v>
      </c>
      <c r="O707" t="s">
        <v>4689</v>
      </c>
      <c r="P707" t="s">
        <v>4693</v>
      </c>
      <c r="Q707">
        <v>11</v>
      </c>
    </row>
    <row r="708" spans="1:17" x14ac:dyDescent="0.3">
      <c r="A708" t="s">
        <v>608</v>
      </c>
      <c r="B708" t="s">
        <v>5481</v>
      </c>
      <c r="C708">
        <v>46.06</v>
      </c>
      <c r="D708">
        <v>4.18</v>
      </c>
      <c r="E708" t="s">
        <v>4716</v>
      </c>
      <c r="F708" t="s">
        <v>4717</v>
      </c>
      <c r="G708" t="s">
        <v>4716</v>
      </c>
      <c r="H708" t="s">
        <v>4718</v>
      </c>
      <c r="I708" t="s">
        <v>4717</v>
      </c>
      <c r="J708" t="s">
        <v>4745</v>
      </c>
      <c r="K708" t="s">
        <v>4769</v>
      </c>
      <c r="L708" t="s">
        <v>6680</v>
      </c>
      <c r="M708">
        <v>31196.61</v>
      </c>
      <c r="N708" t="s">
        <v>4681</v>
      </c>
      <c r="O708" t="s">
        <v>4690</v>
      </c>
      <c r="P708" t="s">
        <v>4693</v>
      </c>
      <c r="Q708">
        <v>9</v>
      </c>
    </row>
    <row r="709" spans="1:17" x14ac:dyDescent="0.3">
      <c r="A709" t="s">
        <v>604</v>
      </c>
      <c r="B709" t="s">
        <v>4892</v>
      </c>
      <c r="C709">
        <v>19.170000000000002</v>
      </c>
      <c r="D709">
        <v>8.41</v>
      </c>
      <c r="E709" t="s">
        <v>4716</v>
      </c>
      <c r="F709" t="s">
        <v>4716</v>
      </c>
      <c r="G709" t="s">
        <v>4716</v>
      </c>
      <c r="H709" t="s">
        <v>4774</v>
      </c>
      <c r="I709" t="s">
        <v>4717</v>
      </c>
      <c r="J709" t="s">
        <v>4744</v>
      </c>
      <c r="K709" t="s">
        <v>4775</v>
      </c>
      <c r="L709" t="s">
        <v>6681</v>
      </c>
      <c r="M709">
        <v>31322.53</v>
      </c>
      <c r="N709" t="s">
        <v>4681</v>
      </c>
      <c r="O709" t="s">
        <v>4690</v>
      </c>
      <c r="P709" t="s">
        <v>4693</v>
      </c>
      <c r="Q709">
        <v>9</v>
      </c>
    </row>
    <row r="710" spans="1:17" x14ac:dyDescent="0.3">
      <c r="A710" t="s">
        <v>602</v>
      </c>
      <c r="B710" t="s">
        <v>5271</v>
      </c>
      <c r="C710">
        <v>40.020000000000003</v>
      </c>
      <c r="D710">
        <v>5.19</v>
      </c>
      <c r="E710" t="s">
        <v>4717</v>
      </c>
      <c r="F710" t="s">
        <v>4716</v>
      </c>
      <c r="G710" t="s">
        <v>4716</v>
      </c>
      <c r="H710" t="s">
        <v>4718</v>
      </c>
      <c r="I710" t="s">
        <v>4717</v>
      </c>
      <c r="J710" t="s">
        <v>4745</v>
      </c>
      <c r="K710" t="s">
        <v>4769</v>
      </c>
      <c r="L710" t="s">
        <v>6682</v>
      </c>
      <c r="M710">
        <v>31328.27</v>
      </c>
      <c r="N710" t="s">
        <v>4681</v>
      </c>
      <c r="O710" t="s">
        <v>4681</v>
      </c>
      <c r="P710" t="s">
        <v>4693</v>
      </c>
      <c r="Q710">
        <v>27</v>
      </c>
    </row>
    <row r="711" spans="1:17" x14ac:dyDescent="0.3">
      <c r="A711" t="s">
        <v>600</v>
      </c>
      <c r="B711" t="s">
        <v>6683</v>
      </c>
      <c r="C711">
        <v>23.85</v>
      </c>
      <c r="D711">
        <v>7.84</v>
      </c>
      <c r="E711" t="s">
        <v>4716</v>
      </c>
      <c r="F711" t="s">
        <v>4716</v>
      </c>
      <c r="G711" t="s">
        <v>4716</v>
      </c>
      <c r="H711" t="s">
        <v>4774</v>
      </c>
      <c r="I711" t="s">
        <v>4717</v>
      </c>
      <c r="J711" t="s">
        <v>4744</v>
      </c>
      <c r="K711" t="s">
        <v>4775</v>
      </c>
      <c r="L711" t="s">
        <v>6684</v>
      </c>
      <c r="M711">
        <v>31368.81</v>
      </c>
      <c r="N711" t="s">
        <v>4681</v>
      </c>
      <c r="O711" t="s">
        <v>4689</v>
      </c>
      <c r="P711" t="s">
        <v>4693</v>
      </c>
      <c r="Q711">
        <v>8</v>
      </c>
    </row>
    <row r="712" spans="1:17" x14ac:dyDescent="0.3">
      <c r="A712" t="s">
        <v>588</v>
      </c>
      <c r="B712" t="s">
        <v>6685</v>
      </c>
      <c r="C712">
        <v>24.14</v>
      </c>
      <c r="D712">
        <v>5.87</v>
      </c>
      <c r="E712" t="s">
        <v>4716</v>
      </c>
      <c r="F712" t="s">
        <v>4716</v>
      </c>
      <c r="G712" t="s">
        <v>4716</v>
      </c>
      <c r="H712" t="s">
        <v>4720</v>
      </c>
      <c r="I712" t="s">
        <v>4717</v>
      </c>
      <c r="J712" t="s">
        <v>4744</v>
      </c>
      <c r="K712" t="s">
        <v>4766</v>
      </c>
      <c r="L712" t="s">
        <v>6686</v>
      </c>
      <c r="M712">
        <v>31980.89</v>
      </c>
      <c r="N712" t="s">
        <v>4681</v>
      </c>
      <c r="O712" t="s">
        <v>4690</v>
      </c>
      <c r="P712" t="s">
        <v>4693</v>
      </c>
      <c r="Q712">
        <v>21</v>
      </c>
    </row>
    <row r="713" spans="1:17" x14ac:dyDescent="0.3">
      <c r="A713" t="s">
        <v>580</v>
      </c>
      <c r="B713" t="s">
        <v>5491</v>
      </c>
      <c r="C713">
        <v>41.9</v>
      </c>
      <c r="D713">
        <v>4.26</v>
      </c>
      <c r="E713" t="s">
        <v>4716</v>
      </c>
      <c r="F713" t="s">
        <v>4716</v>
      </c>
      <c r="G713" t="s">
        <v>4716</v>
      </c>
      <c r="H713" t="s">
        <v>4774</v>
      </c>
      <c r="I713" t="s">
        <v>4717</v>
      </c>
      <c r="J713" t="s">
        <v>4745</v>
      </c>
      <c r="K713" t="s">
        <v>4769</v>
      </c>
      <c r="L713" t="s">
        <v>6687</v>
      </c>
      <c r="M713">
        <v>32222.81</v>
      </c>
      <c r="N713" t="s">
        <v>4681</v>
      </c>
      <c r="O713" t="s">
        <v>4690</v>
      </c>
      <c r="P713" t="s">
        <v>4693</v>
      </c>
      <c r="Q713">
        <v>8</v>
      </c>
    </row>
    <row r="714" spans="1:17" x14ac:dyDescent="0.3">
      <c r="A714" t="s">
        <v>574</v>
      </c>
      <c r="B714" t="s">
        <v>6688</v>
      </c>
      <c r="C714">
        <v>25.46</v>
      </c>
      <c r="D714">
        <v>6.03</v>
      </c>
      <c r="E714" t="s">
        <v>4716</v>
      </c>
      <c r="F714" t="s">
        <v>4716</v>
      </c>
      <c r="G714" t="s">
        <v>4716</v>
      </c>
      <c r="H714" t="s">
        <v>4720</v>
      </c>
      <c r="I714" t="s">
        <v>4717</v>
      </c>
      <c r="J714" t="s">
        <v>4746</v>
      </c>
      <c r="K714" t="s">
        <v>4766</v>
      </c>
      <c r="L714" t="s">
        <v>6689</v>
      </c>
      <c r="M714">
        <v>32428.63</v>
      </c>
      <c r="N714" t="s">
        <v>4681</v>
      </c>
      <c r="O714" t="s">
        <v>4681</v>
      </c>
      <c r="P714" t="s">
        <v>4693</v>
      </c>
      <c r="Q714">
        <v>19</v>
      </c>
    </row>
    <row r="715" spans="1:17" x14ac:dyDescent="0.3">
      <c r="A715" t="s">
        <v>562</v>
      </c>
      <c r="B715" t="s">
        <v>6690</v>
      </c>
      <c r="C715">
        <v>23.19</v>
      </c>
      <c r="D715">
        <v>7.66</v>
      </c>
      <c r="E715" t="s">
        <v>4716</v>
      </c>
      <c r="F715" t="s">
        <v>4716</v>
      </c>
      <c r="G715" t="s">
        <v>4716</v>
      </c>
      <c r="H715" t="s">
        <v>4774</v>
      </c>
      <c r="I715" t="s">
        <v>4717</v>
      </c>
      <c r="J715" t="s">
        <v>4744</v>
      </c>
      <c r="K715" t="s">
        <v>4775</v>
      </c>
      <c r="L715" t="s">
        <v>6691</v>
      </c>
      <c r="M715">
        <v>32686.080000000002</v>
      </c>
      <c r="N715" t="s">
        <v>4681</v>
      </c>
      <c r="O715" t="s">
        <v>4689</v>
      </c>
      <c r="P715" t="s">
        <v>4693</v>
      </c>
      <c r="Q715">
        <v>1</v>
      </c>
    </row>
    <row r="716" spans="1:17" x14ac:dyDescent="0.3">
      <c r="A716" t="s">
        <v>546</v>
      </c>
      <c r="B716" t="s">
        <v>6692</v>
      </c>
      <c r="C716">
        <v>26.62</v>
      </c>
      <c r="D716">
        <v>10.08</v>
      </c>
      <c r="E716" t="s">
        <v>4716</v>
      </c>
      <c r="F716" t="s">
        <v>4716</v>
      </c>
      <c r="G716" t="s">
        <v>4716</v>
      </c>
      <c r="H716" t="s">
        <v>4774</v>
      </c>
      <c r="I716" t="s">
        <v>4717</v>
      </c>
      <c r="J716" t="s">
        <v>4746</v>
      </c>
      <c r="K716" t="s">
        <v>4775</v>
      </c>
      <c r="L716" t="s">
        <v>6693</v>
      </c>
      <c r="M716">
        <v>32947.629999999997</v>
      </c>
      <c r="N716" t="s">
        <v>4681</v>
      </c>
      <c r="O716" t="s">
        <v>4690</v>
      </c>
      <c r="P716" t="s">
        <v>4693</v>
      </c>
      <c r="Q716">
        <v>24</v>
      </c>
    </row>
    <row r="717" spans="1:17" x14ac:dyDescent="0.3">
      <c r="A717" t="s">
        <v>542</v>
      </c>
      <c r="B717" t="s">
        <v>6694</v>
      </c>
      <c r="C717">
        <v>23.82</v>
      </c>
      <c r="D717">
        <v>10.85</v>
      </c>
      <c r="E717" t="s">
        <v>4717</v>
      </c>
      <c r="F717" t="s">
        <v>4716</v>
      </c>
      <c r="G717" t="s">
        <v>4716</v>
      </c>
      <c r="H717" t="s">
        <v>4774</v>
      </c>
      <c r="I717" t="s">
        <v>4717</v>
      </c>
      <c r="J717" t="s">
        <v>4744</v>
      </c>
      <c r="K717" t="s">
        <v>4775</v>
      </c>
      <c r="L717" t="s">
        <v>6695</v>
      </c>
      <c r="M717">
        <v>33025.32</v>
      </c>
      <c r="N717" t="s">
        <v>4681</v>
      </c>
      <c r="O717" t="s">
        <v>4689</v>
      </c>
      <c r="P717" t="s">
        <v>4693</v>
      </c>
      <c r="Q717">
        <v>10</v>
      </c>
    </row>
    <row r="718" spans="1:17" x14ac:dyDescent="0.3">
      <c r="A718" t="s">
        <v>536</v>
      </c>
      <c r="B718" t="s">
        <v>6696</v>
      </c>
      <c r="C718">
        <v>25.14</v>
      </c>
      <c r="D718">
        <v>6.02</v>
      </c>
      <c r="E718" t="s">
        <v>4717</v>
      </c>
      <c r="F718" t="s">
        <v>4716</v>
      </c>
      <c r="G718" t="s">
        <v>4719</v>
      </c>
      <c r="H718" t="s">
        <v>4718</v>
      </c>
      <c r="I718" t="s">
        <v>4717</v>
      </c>
      <c r="J718" t="s">
        <v>4746</v>
      </c>
      <c r="K718" t="s">
        <v>4766</v>
      </c>
      <c r="L718" t="s">
        <v>6697</v>
      </c>
      <c r="M718">
        <v>33090.660000000003</v>
      </c>
      <c r="N718" t="s">
        <v>4681</v>
      </c>
      <c r="O718" t="s">
        <v>4681</v>
      </c>
      <c r="P718" t="s">
        <v>4693</v>
      </c>
      <c r="Q718">
        <v>30</v>
      </c>
    </row>
    <row r="719" spans="1:17" x14ac:dyDescent="0.3">
      <c r="A719" t="s">
        <v>528</v>
      </c>
      <c r="B719" t="s">
        <v>6698</v>
      </c>
      <c r="C719">
        <v>28.16</v>
      </c>
      <c r="D719">
        <v>5.77</v>
      </c>
      <c r="E719" t="s">
        <v>4716</v>
      </c>
      <c r="F719" t="s">
        <v>4716</v>
      </c>
      <c r="G719" t="s">
        <v>4716</v>
      </c>
      <c r="H719" t="s">
        <v>4720</v>
      </c>
      <c r="I719" t="s">
        <v>4717</v>
      </c>
      <c r="J719" t="s">
        <v>4746</v>
      </c>
      <c r="K719" t="s">
        <v>4766</v>
      </c>
      <c r="L719" t="s">
        <v>5964</v>
      </c>
      <c r="M719">
        <v>33344.449999999997</v>
      </c>
      <c r="N719" t="s">
        <v>4681</v>
      </c>
      <c r="O719" t="s">
        <v>4689</v>
      </c>
      <c r="P719" t="s">
        <v>4693</v>
      </c>
      <c r="Q719">
        <v>5</v>
      </c>
    </row>
    <row r="720" spans="1:17" x14ac:dyDescent="0.3">
      <c r="A720" t="s">
        <v>516</v>
      </c>
      <c r="B720" t="s">
        <v>6699</v>
      </c>
      <c r="C720">
        <v>45.52</v>
      </c>
      <c r="D720">
        <v>6.04</v>
      </c>
      <c r="E720" t="s">
        <v>4716</v>
      </c>
      <c r="F720" t="s">
        <v>4716</v>
      </c>
      <c r="G720" t="s">
        <v>4719</v>
      </c>
      <c r="H720" t="s">
        <v>4718</v>
      </c>
      <c r="I720" t="s">
        <v>4717</v>
      </c>
      <c r="J720" t="s">
        <v>4745</v>
      </c>
      <c r="K720" t="s">
        <v>4766</v>
      </c>
      <c r="L720" t="s">
        <v>6700</v>
      </c>
      <c r="M720">
        <v>33707.550000000003</v>
      </c>
      <c r="N720" t="s">
        <v>4681</v>
      </c>
      <c r="O720" t="s">
        <v>4681</v>
      </c>
      <c r="P720" t="s">
        <v>4693</v>
      </c>
      <c r="Q720">
        <v>28</v>
      </c>
    </row>
    <row r="721" spans="1:17" x14ac:dyDescent="0.3">
      <c r="A721" t="s">
        <v>508</v>
      </c>
      <c r="B721" t="s">
        <v>5450</v>
      </c>
      <c r="C721">
        <v>51.18</v>
      </c>
      <c r="D721">
        <v>4.5599999999999996</v>
      </c>
      <c r="E721" t="s">
        <v>4717</v>
      </c>
      <c r="F721" t="s">
        <v>4717</v>
      </c>
      <c r="G721" t="s">
        <v>4716</v>
      </c>
      <c r="H721" t="s">
        <v>4720</v>
      </c>
      <c r="I721" t="s">
        <v>4717</v>
      </c>
      <c r="J721" t="s">
        <v>4745</v>
      </c>
      <c r="K721" t="s">
        <v>4769</v>
      </c>
      <c r="L721" t="s">
        <v>6701</v>
      </c>
      <c r="M721">
        <v>33829.39</v>
      </c>
      <c r="N721" t="s">
        <v>4681</v>
      </c>
      <c r="O721" t="s">
        <v>4689</v>
      </c>
      <c r="P721" t="s">
        <v>4693</v>
      </c>
      <c r="Q721">
        <v>26</v>
      </c>
    </row>
    <row r="722" spans="1:17" x14ac:dyDescent="0.3">
      <c r="A722" t="s">
        <v>506</v>
      </c>
      <c r="B722" t="s">
        <v>5406</v>
      </c>
      <c r="C722">
        <v>30.2</v>
      </c>
      <c r="D722">
        <v>4.47</v>
      </c>
      <c r="E722" t="s">
        <v>4717</v>
      </c>
      <c r="F722" t="s">
        <v>4716</v>
      </c>
      <c r="G722" t="s">
        <v>4719</v>
      </c>
      <c r="H722" t="s">
        <v>4718</v>
      </c>
      <c r="I722" t="s">
        <v>4717</v>
      </c>
      <c r="J722" t="s">
        <v>4745</v>
      </c>
      <c r="K722" t="s">
        <v>4769</v>
      </c>
      <c r="L722" t="s">
        <v>6702</v>
      </c>
      <c r="M722">
        <v>33900.65</v>
      </c>
      <c r="N722" t="s">
        <v>4681</v>
      </c>
      <c r="O722" t="s">
        <v>4689</v>
      </c>
      <c r="P722" t="s">
        <v>4693</v>
      </c>
      <c r="Q722">
        <v>9</v>
      </c>
    </row>
    <row r="723" spans="1:17" x14ac:dyDescent="0.3">
      <c r="A723" t="s">
        <v>502</v>
      </c>
      <c r="B723" t="s">
        <v>6703</v>
      </c>
      <c r="C723">
        <v>46.68</v>
      </c>
      <c r="D723">
        <v>4.01</v>
      </c>
      <c r="E723" t="s">
        <v>4716</v>
      </c>
      <c r="F723" t="s">
        <v>4716</v>
      </c>
      <c r="G723" t="s">
        <v>4716</v>
      </c>
      <c r="H723" t="s">
        <v>4774</v>
      </c>
      <c r="I723" t="s">
        <v>4717</v>
      </c>
      <c r="J723" t="s">
        <v>4745</v>
      </c>
      <c r="K723" t="s">
        <v>4769</v>
      </c>
      <c r="L723" t="s">
        <v>6704</v>
      </c>
      <c r="M723">
        <v>33975.47</v>
      </c>
      <c r="N723" t="s">
        <v>4681</v>
      </c>
      <c r="O723" t="s">
        <v>4681</v>
      </c>
      <c r="P723" t="s">
        <v>4693</v>
      </c>
      <c r="Q723">
        <v>25</v>
      </c>
    </row>
    <row r="724" spans="1:17" x14ac:dyDescent="0.3">
      <c r="A724" t="s">
        <v>500</v>
      </c>
      <c r="B724" t="s">
        <v>6705</v>
      </c>
      <c r="C724">
        <v>30.25</v>
      </c>
      <c r="D724">
        <v>4.1900000000000004</v>
      </c>
      <c r="E724" t="s">
        <v>4716</v>
      </c>
      <c r="F724" t="s">
        <v>4716</v>
      </c>
      <c r="G724" t="s">
        <v>4716</v>
      </c>
      <c r="H724" t="s">
        <v>4720</v>
      </c>
      <c r="I724" t="s">
        <v>4717</v>
      </c>
      <c r="J724" t="s">
        <v>4745</v>
      </c>
      <c r="K724" t="s">
        <v>4769</v>
      </c>
      <c r="L724" t="s">
        <v>6706</v>
      </c>
      <c r="M724">
        <v>34053.360000000001</v>
      </c>
      <c r="N724" t="s">
        <v>4681</v>
      </c>
      <c r="O724" t="s">
        <v>4681</v>
      </c>
      <c r="P724" t="s">
        <v>4693</v>
      </c>
      <c r="Q724">
        <v>26</v>
      </c>
    </row>
    <row r="725" spans="1:17" x14ac:dyDescent="0.3">
      <c r="A725" t="s">
        <v>498</v>
      </c>
      <c r="B725" t="s">
        <v>4931</v>
      </c>
      <c r="C725">
        <v>53.06</v>
      </c>
      <c r="D725">
        <v>11.68</v>
      </c>
      <c r="E725" t="s">
        <v>4716</v>
      </c>
      <c r="F725" t="s">
        <v>4716</v>
      </c>
      <c r="G725" t="s">
        <v>4716</v>
      </c>
      <c r="H725" t="s">
        <v>4774</v>
      </c>
      <c r="I725" t="s">
        <v>4717</v>
      </c>
      <c r="J725" t="s">
        <v>4745</v>
      </c>
      <c r="K725" t="s">
        <v>4775</v>
      </c>
      <c r="L725" t="s">
        <v>6707</v>
      </c>
      <c r="M725">
        <v>34084.68</v>
      </c>
      <c r="N725" t="s">
        <v>4681</v>
      </c>
      <c r="O725" t="s">
        <v>4689</v>
      </c>
      <c r="P725" t="s">
        <v>4693</v>
      </c>
      <c r="Q725">
        <v>26</v>
      </c>
    </row>
    <row r="726" spans="1:17" x14ac:dyDescent="0.3">
      <c r="A726" t="s">
        <v>496</v>
      </c>
      <c r="B726" t="s">
        <v>6708</v>
      </c>
      <c r="C726">
        <v>31.4</v>
      </c>
      <c r="D726">
        <v>5.49</v>
      </c>
      <c r="E726" t="s">
        <v>4716</v>
      </c>
      <c r="F726" t="s">
        <v>4716</v>
      </c>
      <c r="G726" t="s">
        <v>4716</v>
      </c>
      <c r="H726" t="s">
        <v>4774</v>
      </c>
      <c r="I726" t="s">
        <v>4717</v>
      </c>
      <c r="J726" t="s">
        <v>4745</v>
      </c>
      <c r="K726" t="s">
        <v>4769</v>
      </c>
      <c r="L726" t="s">
        <v>6709</v>
      </c>
      <c r="M726">
        <v>34166.269999999997</v>
      </c>
      <c r="N726" t="s">
        <v>4681</v>
      </c>
      <c r="O726" t="s">
        <v>4689</v>
      </c>
      <c r="P726" t="s">
        <v>4693</v>
      </c>
      <c r="Q726">
        <v>6</v>
      </c>
    </row>
    <row r="727" spans="1:17" x14ac:dyDescent="0.3">
      <c r="A727" t="s">
        <v>494</v>
      </c>
      <c r="B727" t="s">
        <v>5780</v>
      </c>
      <c r="C727">
        <v>29.94</v>
      </c>
      <c r="D727">
        <v>7.59</v>
      </c>
      <c r="E727" t="s">
        <v>4716</v>
      </c>
      <c r="F727" t="s">
        <v>4716</v>
      </c>
      <c r="G727" t="s">
        <v>4716</v>
      </c>
      <c r="H727" t="s">
        <v>4774</v>
      </c>
      <c r="I727" t="s">
        <v>4717</v>
      </c>
      <c r="J727" t="s">
        <v>4745</v>
      </c>
      <c r="K727" t="s">
        <v>4775</v>
      </c>
      <c r="L727" t="s">
        <v>6710</v>
      </c>
      <c r="M727">
        <v>34205.07</v>
      </c>
      <c r="N727" t="s">
        <v>4681</v>
      </c>
      <c r="O727" t="s">
        <v>4681</v>
      </c>
      <c r="P727" t="s">
        <v>4693</v>
      </c>
      <c r="Q727">
        <v>25</v>
      </c>
    </row>
    <row r="728" spans="1:17" x14ac:dyDescent="0.3">
      <c r="A728" t="s">
        <v>460</v>
      </c>
      <c r="B728" t="s">
        <v>4936</v>
      </c>
      <c r="C728">
        <v>31.4</v>
      </c>
      <c r="D728">
        <v>4.5999999999999996</v>
      </c>
      <c r="E728" t="s">
        <v>4717</v>
      </c>
      <c r="F728" t="s">
        <v>4716</v>
      </c>
      <c r="G728" t="s">
        <v>4716</v>
      </c>
      <c r="H728" t="s">
        <v>4718</v>
      </c>
      <c r="I728" t="s">
        <v>4717</v>
      </c>
      <c r="J728" t="s">
        <v>4745</v>
      </c>
      <c r="K728" t="s">
        <v>4769</v>
      </c>
      <c r="L728" t="s">
        <v>6332</v>
      </c>
      <c r="M728">
        <v>34838.870000000003</v>
      </c>
      <c r="N728" t="s">
        <v>4681</v>
      </c>
      <c r="O728" t="s">
        <v>4689</v>
      </c>
      <c r="P728" t="s">
        <v>4693</v>
      </c>
      <c r="Q728">
        <v>17</v>
      </c>
    </row>
    <row r="729" spans="1:17" x14ac:dyDescent="0.3">
      <c r="A729" t="s">
        <v>456</v>
      </c>
      <c r="B729" t="s">
        <v>5454</v>
      </c>
      <c r="C729">
        <v>29.57</v>
      </c>
      <c r="D729">
        <v>9.42</v>
      </c>
      <c r="E729" t="s">
        <v>4717</v>
      </c>
      <c r="F729" t="s">
        <v>4716</v>
      </c>
      <c r="G729" t="s">
        <v>4716</v>
      </c>
      <c r="H729" t="s">
        <v>4774</v>
      </c>
      <c r="I729" t="s">
        <v>4717</v>
      </c>
      <c r="J729" t="s">
        <v>4746</v>
      </c>
      <c r="K729" t="s">
        <v>4775</v>
      </c>
      <c r="L729" t="s">
        <v>6711</v>
      </c>
      <c r="M729">
        <v>34975.68</v>
      </c>
      <c r="N729" t="s">
        <v>4681</v>
      </c>
      <c r="O729" t="s">
        <v>4681</v>
      </c>
      <c r="P729" t="s">
        <v>4693</v>
      </c>
      <c r="Q729">
        <v>7</v>
      </c>
    </row>
    <row r="730" spans="1:17" x14ac:dyDescent="0.3">
      <c r="A730" t="s">
        <v>454</v>
      </c>
      <c r="B730" t="s">
        <v>6712</v>
      </c>
      <c r="C730">
        <v>52.66</v>
      </c>
      <c r="D730">
        <v>4.45</v>
      </c>
      <c r="E730" t="s">
        <v>4716</v>
      </c>
      <c r="F730" t="s">
        <v>4716</v>
      </c>
      <c r="G730" t="s">
        <v>4716</v>
      </c>
      <c r="H730" t="s">
        <v>4718</v>
      </c>
      <c r="I730" t="s">
        <v>4717</v>
      </c>
      <c r="J730" t="s">
        <v>4745</v>
      </c>
      <c r="K730" t="s">
        <v>4769</v>
      </c>
      <c r="L730" t="s">
        <v>6713</v>
      </c>
      <c r="M730">
        <v>34976.42</v>
      </c>
      <c r="N730" t="s">
        <v>4681</v>
      </c>
      <c r="O730" t="s">
        <v>4690</v>
      </c>
      <c r="P730" t="s">
        <v>4693</v>
      </c>
      <c r="Q730">
        <v>22</v>
      </c>
    </row>
    <row r="731" spans="1:17" x14ac:dyDescent="0.3">
      <c r="A731" t="s">
        <v>452</v>
      </c>
      <c r="B731" t="s">
        <v>5491</v>
      </c>
      <c r="C731">
        <v>52.3</v>
      </c>
      <c r="D731">
        <v>4.87</v>
      </c>
      <c r="E731" t="s">
        <v>4717</v>
      </c>
      <c r="F731" t="s">
        <v>4716</v>
      </c>
      <c r="G731" t="s">
        <v>4719</v>
      </c>
      <c r="H731" t="s">
        <v>4718</v>
      </c>
      <c r="I731" t="s">
        <v>4717</v>
      </c>
      <c r="J731" t="s">
        <v>4745</v>
      </c>
      <c r="K731" t="s">
        <v>4769</v>
      </c>
      <c r="L731" t="s">
        <v>6714</v>
      </c>
      <c r="M731">
        <v>34979.86</v>
      </c>
      <c r="N731" t="s">
        <v>4681</v>
      </c>
      <c r="O731" t="s">
        <v>4681</v>
      </c>
      <c r="P731" t="s">
        <v>4693</v>
      </c>
      <c r="Q731">
        <v>22</v>
      </c>
    </row>
    <row r="732" spans="1:17" x14ac:dyDescent="0.3">
      <c r="A732" t="s">
        <v>436</v>
      </c>
      <c r="B732" t="s">
        <v>5489</v>
      </c>
      <c r="C732">
        <v>33.69</v>
      </c>
      <c r="D732">
        <v>9.68</v>
      </c>
      <c r="E732" t="s">
        <v>4716</v>
      </c>
      <c r="F732" t="s">
        <v>4716</v>
      </c>
      <c r="G732" t="s">
        <v>4716</v>
      </c>
      <c r="H732" t="s">
        <v>4774</v>
      </c>
      <c r="I732" t="s">
        <v>4717</v>
      </c>
      <c r="J732" t="s">
        <v>4745</v>
      </c>
      <c r="K732" t="s">
        <v>4775</v>
      </c>
      <c r="L732" t="s">
        <v>6715</v>
      </c>
      <c r="M732">
        <v>35345.730000000003</v>
      </c>
      <c r="N732" t="s">
        <v>4681</v>
      </c>
      <c r="O732" t="s">
        <v>4689</v>
      </c>
      <c r="P732" t="s">
        <v>4693</v>
      </c>
      <c r="Q732">
        <v>22</v>
      </c>
    </row>
    <row r="733" spans="1:17" x14ac:dyDescent="0.3">
      <c r="A733" t="s">
        <v>432</v>
      </c>
      <c r="B733" t="s">
        <v>6716</v>
      </c>
      <c r="C733">
        <v>35.71</v>
      </c>
      <c r="D733">
        <v>6.84</v>
      </c>
      <c r="E733" t="s">
        <v>4716</v>
      </c>
      <c r="F733" t="s">
        <v>4716</v>
      </c>
      <c r="G733" t="s">
        <v>4716</v>
      </c>
      <c r="H733" t="s">
        <v>4720</v>
      </c>
      <c r="I733" t="s">
        <v>4717</v>
      </c>
      <c r="J733" t="s">
        <v>4745</v>
      </c>
      <c r="K733" t="s">
        <v>4775</v>
      </c>
      <c r="L733" t="s">
        <v>5917</v>
      </c>
      <c r="M733">
        <v>35517.19</v>
      </c>
      <c r="N733" t="s">
        <v>4681</v>
      </c>
      <c r="O733" t="s">
        <v>4681</v>
      </c>
      <c r="P733" t="s">
        <v>4693</v>
      </c>
      <c r="Q733">
        <v>16</v>
      </c>
    </row>
    <row r="734" spans="1:17" x14ac:dyDescent="0.3">
      <c r="A734" t="s">
        <v>430</v>
      </c>
      <c r="B734" t="s">
        <v>4785</v>
      </c>
      <c r="C734">
        <v>49.8</v>
      </c>
      <c r="D734">
        <v>4.24</v>
      </c>
      <c r="E734" t="s">
        <v>4716</v>
      </c>
      <c r="F734" t="s">
        <v>4716</v>
      </c>
      <c r="G734" t="s">
        <v>4716</v>
      </c>
      <c r="H734" t="s">
        <v>4718</v>
      </c>
      <c r="I734" t="s">
        <v>4717</v>
      </c>
      <c r="J734" t="s">
        <v>4745</v>
      </c>
      <c r="K734" t="s">
        <v>4769</v>
      </c>
      <c r="L734" t="s">
        <v>5056</v>
      </c>
      <c r="M734">
        <v>35547.47</v>
      </c>
      <c r="N734" t="s">
        <v>4681</v>
      </c>
      <c r="O734" t="s">
        <v>4689</v>
      </c>
      <c r="P734" t="s">
        <v>4693</v>
      </c>
      <c r="Q734">
        <v>13</v>
      </c>
    </row>
    <row r="735" spans="1:17" x14ac:dyDescent="0.3">
      <c r="A735" t="s">
        <v>426</v>
      </c>
      <c r="B735" t="s">
        <v>6717</v>
      </c>
      <c r="C735">
        <v>29.06</v>
      </c>
      <c r="D735">
        <v>6.25</v>
      </c>
      <c r="E735" t="s">
        <v>4717</v>
      </c>
      <c r="F735" t="s">
        <v>4716</v>
      </c>
      <c r="G735" t="s">
        <v>4716</v>
      </c>
      <c r="H735" t="s">
        <v>4718</v>
      </c>
      <c r="I735" t="s">
        <v>4717</v>
      </c>
      <c r="J735" t="s">
        <v>4746</v>
      </c>
      <c r="K735" t="s">
        <v>4766</v>
      </c>
      <c r="L735" t="s">
        <v>6718</v>
      </c>
      <c r="M735">
        <v>35573.26</v>
      </c>
      <c r="N735" t="s">
        <v>4681</v>
      </c>
      <c r="O735" t="s">
        <v>4690</v>
      </c>
      <c r="P735" t="s">
        <v>4693</v>
      </c>
      <c r="Q735">
        <v>29</v>
      </c>
    </row>
    <row r="736" spans="1:17" x14ac:dyDescent="0.3">
      <c r="A736" t="s">
        <v>422</v>
      </c>
      <c r="B736" t="s">
        <v>6719</v>
      </c>
      <c r="C736">
        <v>35.6</v>
      </c>
      <c r="D736">
        <v>4.0199999999999996</v>
      </c>
      <c r="E736" t="s">
        <v>4717</v>
      </c>
      <c r="F736" t="s">
        <v>4717</v>
      </c>
      <c r="G736" t="s">
        <v>4716</v>
      </c>
      <c r="H736" t="s">
        <v>4720</v>
      </c>
      <c r="I736" t="s">
        <v>4717</v>
      </c>
      <c r="J736" t="s">
        <v>4745</v>
      </c>
      <c r="K736" t="s">
        <v>4769</v>
      </c>
      <c r="L736" t="s">
        <v>6720</v>
      </c>
      <c r="M736">
        <v>35585.58</v>
      </c>
      <c r="N736" t="s">
        <v>4681</v>
      </c>
      <c r="O736" t="s">
        <v>4689</v>
      </c>
      <c r="P736" t="s">
        <v>4693</v>
      </c>
      <c r="Q736">
        <v>19</v>
      </c>
    </row>
    <row r="737" spans="1:17" x14ac:dyDescent="0.3">
      <c r="A737" t="s">
        <v>412</v>
      </c>
      <c r="B737" t="s">
        <v>6721</v>
      </c>
      <c r="C737">
        <v>50.79</v>
      </c>
      <c r="D737">
        <v>4.45</v>
      </c>
      <c r="E737" t="s">
        <v>4716</v>
      </c>
      <c r="F737" t="s">
        <v>4716</v>
      </c>
      <c r="G737" t="s">
        <v>4716</v>
      </c>
      <c r="H737" t="s">
        <v>4718</v>
      </c>
      <c r="I737" t="s">
        <v>4717</v>
      </c>
      <c r="J737" t="s">
        <v>4745</v>
      </c>
      <c r="K737" t="s">
        <v>4769</v>
      </c>
      <c r="L737" t="s">
        <v>5649</v>
      </c>
      <c r="M737">
        <v>35883.269999999997</v>
      </c>
      <c r="N737" t="s">
        <v>4681</v>
      </c>
      <c r="O737" t="s">
        <v>4690</v>
      </c>
      <c r="P737" t="s">
        <v>4693</v>
      </c>
      <c r="Q737">
        <v>18</v>
      </c>
    </row>
    <row r="738" spans="1:17" x14ac:dyDescent="0.3">
      <c r="A738" t="s">
        <v>406</v>
      </c>
      <c r="B738" t="s">
        <v>6722</v>
      </c>
      <c r="C738">
        <v>29.78</v>
      </c>
      <c r="D738">
        <v>10.27</v>
      </c>
      <c r="E738" t="s">
        <v>4717</v>
      </c>
      <c r="F738" t="s">
        <v>4716</v>
      </c>
      <c r="G738" t="s">
        <v>4719</v>
      </c>
      <c r="H738" t="s">
        <v>4718</v>
      </c>
      <c r="I738" t="s">
        <v>4717</v>
      </c>
      <c r="J738" t="s">
        <v>4746</v>
      </c>
      <c r="K738" t="s">
        <v>4775</v>
      </c>
      <c r="L738" t="s">
        <v>6723</v>
      </c>
      <c r="M738">
        <v>36074.339999999997</v>
      </c>
      <c r="N738" t="s">
        <v>4681</v>
      </c>
      <c r="O738" t="s">
        <v>4690</v>
      </c>
      <c r="P738" t="s">
        <v>4693</v>
      </c>
      <c r="Q738">
        <v>22</v>
      </c>
    </row>
    <row r="739" spans="1:17" x14ac:dyDescent="0.3">
      <c r="A739" t="s">
        <v>386</v>
      </c>
      <c r="B739" t="s">
        <v>6442</v>
      </c>
      <c r="C739">
        <v>52.06</v>
      </c>
      <c r="D739">
        <v>4.6900000000000004</v>
      </c>
      <c r="E739" t="s">
        <v>4716</v>
      </c>
      <c r="F739" t="s">
        <v>4716</v>
      </c>
      <c r="G739" t="s">
        <v>4716</v>
      </c>
      <c r="H739" t="s">
        <v>4718</v>
      </c>
      <c r="I739" t="s">
        <v>4717</v>
      </c>
      <c r="J739" t="s">
        <v>4745</v>
      </c>
      <c r="K739" t="s">
        <v>4769</v>
      </c>
      <c r="L739" t="s">
        <v>6724</v>
      </c>
      <c r="M739">
        <v>36314.050000000003</v>
      </c>
      <c r="N739" t="s">
        <v>4681</v>
      </c>
      <c r="O739" t="s">
        <v>4681</v>
      </c>
      <c r="P739" t="s">
        <v>4693</v>
      </c>
      <c r="Q739">
        <v>16</v>
      </c>
    </row>
    <row r="740" spans="1:17" x14ac:dyDescent="0.3">
      <c r="A740" t="s">
        <v>378</v>
      </c>
      <c r="B740" t="s">
        <v>4971</v>
      </c>
      <c r="C740">
        <v>29.73</v>
      </c>
      <c r="D740">
        <v>7.22</v>
      </c>
      <c r="E740" t="s">
        <v>4716</v>
      </c>
      <c r="F740" t="s">
        <v>4716</v>
      </c>
      <c r="G740" t="s">
        <v>4716</v>
      </c>
      <c r="H740" t="s">
        <v>4774</v>
      </c>
      <c r="I740" t="s">
        <v>4717</v>
      </c>
      <c r="J740" t="s">
        <v>4746</v>
      </c>
      <c r="K740" t="s">
        <v>4775</v>
      </c>
      <c r="L740" t="s">
        <v>6725</v>
      </c>
      <c r="M740">
        <v>36445.550000000003</v>
      </c>
      <c r="N740" t="s">
        <v>4681</v>
      </c>
      <c r="O740" t="s">
        <v>4681</v>
      </c>
      <c r="P740" t="s">
        <v>4693</v>
      </c>
      <c r="Q740">
        <v>19</v>
      </c>
    </row>
    <row r="741" spans="1:17" x14ac:dyDescent="0.3">
      <c r="A741" t="s">
        <v>376</v>
      </c>
      <c r="B741" t="s">
        <v>6726</v>
      </c>
      <c r="C741">
        <v>38.729999999999997</v>
      </c>
      <c r="D741">
        <v>11.51</v>
      </c>
      <c r="E741" t="s">
        <v>4716</v>
      </c>
      <c r="F741" t="s">
        <v>4716</v>
      </c>
      <c r="G741" t="s">
        <v>4716</v>
      </c>
      <c r="H741" t="s">
        <v>4720</v>
      </c>
      <c r="I741" t="s">
        <v>4717</v>
      </c>
      <c r="J741" t="s">
        <v>4745</v>
      </c>
      <c r="K741" t="s">
        <v>4775</v>
      </c>
      <c r="L741" t="s">
        <v>6727</v>
      </c>
      <c r="M741">
        <v>36541.550000000003</v>
      </c>
      <c r="N741" t="s">
        <v>4681</v>
      </c>
      <c r="O741" t="s">
        <v>4689</v>
      </c>
      <c r="P741" t="s">
        <v>4693</v>
      </c>
      <c r="Q741">
        <v>9</v>
      </c>
    </row>
    <row r="742" spans="1:17" x14ac:dyDescent="0.3">
      <c r="A742" t="s">
        <v>368</v>
      </c>
      <c r="B742" t="s">
        <v>6728</v>
      </c>
      <c r="C742">
        <v>33.42</v>
      </c>
      <c r="D742">
        <v>10.67</v>
      </c>
      <c r="E742" t="s">
        <v>4716</v>
      </c>
      <c r="F742" t="s">
        <v>4716</v>
      </c>
      <c r="G742" t="s">
        <v>4716</v>
      </c>
      <c r="H742" t="s">
        <v>4774</v>
      </c>
      <c r="I742" t="s">
        <v>4717</v>
      </c>
      <c r="J742" t="s">
        <v>4745</v>
      </c>
      <c r="K742" t="s">
        <v>4775</v>
      </c>
      <c r="L742" t="s">
        <v>6729</v>
      </c>
      <c r="M742">
        <v>36795.29</v>
      </c>
      <c r="N742" t="s">
        <v>4681</v>
      </c>
      <c r="O742" t="s">
        <v>4690</v>
      </c>
      <c r="P742" t="s">
        <v>4693</v>
      </c>
      <c r="Q742">
        <v>28</v>
      </c>
    </row>
    <row r="743" spans="1:17" x14ac:dyDescent="0.3">
      <c r="A743" t="s">
        <v>366</v>
      </c>
      <c r="B743" t="s">
        <v>5958</v>
      </c>
      <c r="C743">
        <v>35.299999999999997</v>
      </c>
      <c r="D743">
        <v>6.09</v>
      </c>
      <c r="E743" t="s">
        <v>4716</v>
      </c>
      <c r="F743" t="s">
        <v>4716</v>
      </c>
      <c r="G743" t="s">
        <v>4716</v>
      </c>
      <c r="H743" t="s">
        <v>4718</v>
      </c>
      <c r="I743" t="s">
        <v>4717</v>
      </c>
      <c r="J743" t="s">
        <v>4745</v>
      </c>
      <c r="K743" t="s">
        <v>4766</v>
      </c>
      <c r="L743" t="s">
        <v>6730</v>
      </c>
      <c r="M743">
        <v>36837.47</v>
      </c>
      <c r="N743" t="s">
        <v>4681</v>
      </c>
      <c r="O743" t="s">
        <v>4689</v>
      </c>
      <c r="P743" t="s">
        <v>4693</v>
      </c>
      <c r="Q743">
        <v>4</v>
      </c>
    </row>
    <row r="744" spans="1:17" x14ac:dyDescent="0.3">
      <c r="A744" t="s">
        <v>356</v>
      </c>
      <c r="B744" t="s">
        <v>6731</v>
      </c>
      <c r="C744">
        <v>35.68</v>
      </c>
      <c r="D744">
        <v>10.039999999999999</v>
      </c>
      <c r="E744" t="s">
        <v>4716</v>
      </c>
      <c r="F744" t="s">
        <v>4716</v>
      </c>
      <c r="G744" t="s">
        <v>4716</v>
      </c>
      <c r="H744" t="s">
        <v>4774</v>
      </c>
      <c r="I744" t="s">
        <v>4717</v>
      </c>
      <c r="J744" t="s">
        <v>4745</v>
      </c>
      <c r="K744" t="s">
        <v>4775</v>
      </c>
      <c r="L744" t="s">
        <v>6732</v>
      </c>
      <c r="M744">
        <v>36922.61</v>
      </c>
      <c r="N744" t="s">
        <v>4681</v>
      </c>
      <c r="O744" t="s">
        <v>4690</v>
      </c>
      <c r="P744" t="s">
        <v>4693</v>
      </c>
      <c r="Q744">
        <v>22</v>
      </c>
    </row>
    <row r="745" spans="1:17" x14ac:dyDescent="0.3">
      <c r="A745" t="s">
        <v>350</v>
      </c>
      <c r="B745" t="s">
        <v>5423</v>
      </c>
      <c r="C745">
        <v>54.4</v>
      </c>
      <c r="D745">
        <v>5.22</v>
      </c>
      <c r="E745" t="s">
        <v>4716</v>
      </c>
      <c r="F745" t="s">
        <v>4716</v>
      </c>
      <c r="G745" t="s">
        <v>4716</v>
      </c>
      <c r="H745" t="s">
        <v>4718</v>
      </c>
      <c r="I745" t="s">
        <v>4717</v>
      </c>
      <c r="J745" t="s">
        <v>4745</v>
      </c>
      <c r="K745" t="s">
        <v>4769</v>
      </c>
      <c r="L745" t="s">
        <v>5056</v>
      </c>
      <c r="M745">
        <v>36976.449999999997</v>
      </c>
      <c r="N745" t="s">
        <v>4681</v>
      </c>
      <c r="O745" t="s">
        <v>4689</v>
      </c>
      <c r="P745" t="s">
        <v>4693</v>
      </c>
      <c r="Q745">
        <v>13</v>
      </c>
    </row>
    <row r="746" spans="1:17" x14ac:dyDescent="0.3">
      <c r="A746" t="s">
        <v>344</v>
      </c>
      <c r="B746" t="s">
        <v>6733</v>
      </c>
      <c r="C746">
        <v>33.5</v>
      </c>
      <c r="D746">
        <v>5.4</v>
      </c>
      <c r="E746" t="s">
        <v>4716</v>
      </c>
      <c r="F746" t="s">
        <v>4716</v>
      </c>
      <c r="G746" t="s">
        <v>4716</v>
      </c>
      <c r="H746" t="s">
        <v>4774</v>
      </c>
      <c r="I746" t="s">
        <v>4717</v>
      </c>
      <c r="J746" t="s">
        <v>4745</v>
      </c>
      <c r="K746" t="s">
        <v>4769</v>
      </c>
      <c r="L746" t="s">
        <v>6734</v>
      </c>
      <c r="M746">
        <v>37079.370000000003</v>
      </c>
      <c r="N746" t="s">
        <v>4681</v>
      </c>
      <c r="O746" t="s">
        <v>4689</v>
      </c>
      <c r="P746" t="s">
        <v>4693</v>
      </c>
      <c r="Q746">
        <v>10</v>
      </c>
    </row>
    <row r="747" spans="1:17" x14ac:dyDescent="0.3">
      <c r="A747" t="s">
        <v>320</v>
      </c>
      <c r="B747" t="s">
        <v>6735</v>
      </c>
      <c r="C747">
        <v>39.799999999999997</v>
      </c>
      <c r="D747">
        <v>10.54</v>
      </c>
      <c r="E747" t="s">
        <v>4717</v>
      </c>
      <c r="F747" t="s">
        <v>4716</v>
      </c>
      <c r="G747" t="s">
        <v>4716</v>
      </c>
      <c r="H747" t="s">
        <v>4720</v>
      </c>
      <c r="I747" t="s">
        <v>4717</v>
      </c>
      <c r="J747" t="s">
        <v>4745</v>
      </c>
      <c r="K747" t="s">
        <v>4775</v>
      </c>
      <c r="L747" t="s">
        <v>6736</v>
      </c>
      <c r="M747">
        <v>37675.06</v>
      </c>
      <c r="N747" t="s">
        <v>4681</v>
      </c>
      <c r="O747" t="s">
        <v>4689</v>
      </c>
      <c r="P747" t="s">
        <v>4693</v>
      </c>
      <c r="Q747">
        <v>28</v>
      </c>
    </row>
    <row r="748" spans="1:17" x14ac:dyDescent="0.3">
      <c r="A748" t="s">
        <v>306</v>
      </c>
      <c r="B748" t="s">
        <v>5127</v>
      </c>
      <c r="C748">
        <v>42.83</v>
      </c>
      <c r="D748">
        <v>6.04</v>
      </c>
      <c r="E748" t="s">
        <v>4716</v>
      </c>
      <c r="F748" t="s">
        <v>4716</v>
      </c>
      <c r="G748" t="s">
        <v>4716</v>
      </c>
      <c r="H748" t="s">
        <v>4720</v>
      </c>
      <c r="I748" t="s">
        <v>4717</v>
      </c>
      <c r="J748" t="s">
        <v>4745</v>
      </c>
      <c r="K748" t="s">
        <v>4766</v>
      </c>
      <c r="L748" t="s">
        <v>6737</v>
      </c>
      <c r="M748">
        <v>38189.1</v>
      </c>
      <c r="N748" t="s">
        <v>4681</v>
      </c>
      <c r="O748" t="s">
        <v>4681</v>
      </c>
      <c r="P748" t="s">
        <v>4693</v>
      </c>
      <c r="Q748">
        <v>19</v>
      </c>
    </row>
    <row r="749" spans="1:17" x14ac:dyDescent="0.3">
      <c r="A749" t="s">
        <v>302</v>
      </c>
      <c r="B749" t="s">
        <v>6738</v>
      </c>
      <c r="C749">
        <v>36.54</v>
      </c>
      <c r="D749">
        <v>4.46</v>
      </c>
      <c r="E749" t="s">
        <v>4717</v>
      </c>
      <c r="F749" t="s">
        <v>4716</v>
      </c>
      <c r="G749" t="s">
        <v>4716</v>
      </c>
      <c r="H749" t="s">
        <v>4718</v>
      </c>
      <c r="I749" t="s">
        <v>4717</v>
      </c>
      <c r="J749" t="s">
        <v>4745</v>
      </c>
      <c r="K749" t="s">
        <v>4769</v>
      </c>
      <c r="L749" t="s">
        <v>6739</v>
      </c>
      <c r="M749">
        <v>38241.74</v>
      </c>
      <c r="N749" t="s">
        <v>4681</v>
      </c>
      <c r="O749" t="s">
        <v>4689</v>
      </c>
      <c r="P749" t="s">
        <v>4693</v>
      </c>
      <c r="Q749">
        <v>16</v>
      </c>
    </row>
    <row r="750" spans="1:17" x14ac:dyDescent="0.3">
      <c r="A750" t="s">
        <v>292</v>
      </c>
      <c r="B750" t="s">
        <v>6740</v>
      </c>
      <c r="C750">
        <v>41.52</v>
      </c>
      <c r="D750">
        <v>11.82</v>
      </c>
      <c r="E750" t="s">
        <v>4717</v>
      </c>
      <c r="F750" t="s">
        <v>4716</v>
      </c>
      <c r="G750" t="s">
        <v>4716</v>
      </c>
      <c r="H750" t="s">
        <v>4720</v>
      </c>
      <c r="I750" t="s">
        <v>4717</v>
      </c>
      <c r="J750" t="s">
        <v>4745</v>
      </c>
      <c r="K750" t="s">
        <v>4775</v>
      </c>
      <c r="L750" t="s">
        <v>6741</v>
      </c>
      <c r="M750">
        <v>38389.79</v>
      </c>
      <c r="N750" t="s">
        <v>4681</v>
      </c>
      <c r="O750" t="s">
        <v>4689</v>
      </c>
      <c r="P750" t="s">
        <v>4693</v>
      </c>
      <c r="Q750">
        <v>22</v>
      </c>
    </row>
    <row r="751" spans="1:17" x14ac:dyDescent="0.3">
      <c r="A751" t="s">
        <v>290</v>
      </c>
      <c r="B751" t="s">
        <v>5129</v>
      </c>
      <c r="C751">
        <v>42.71</v>
      </c>
      <c r="D751">
        <v>10.52</v>
      </c>
      <c r="E751" t="s">
        <v>4716</v>
      </c>
      <c r="F751" t="s">
        <v>4716</v>
      </c>
      <c r="G751" t="s">
        <v>4716</v>
      </c>
      <c r="H751" t="s">
        <v>4774</v>
      </c>
      <c r="I751" t="s">
        <v>4717</v>
      </c>
      <c r="J751" t="s">
        <v>4745</v>
      </c>
      <c r="K751" t="s">
        <v>4775</v>
      </c>
      <c r="L751" t="s">
        <v>6742</v>
      </c>
      <c r="M751">
        <v>38405.26</v>
      </c>
      <c r="N751" t="s">
        <v>4681</v>
      </c>
      <c r="O751" t="s">
        <v>4690</v>
      </c>
      <c r="P751" t="s">
        <v>4693</v>
      </c>
      <c r="Q751">
        <v>23</v>
      </c>
    </row>
    <row r="752" spans="1:17" x14ac:dyDescent="0.3">
      <c r="A752" t="s">
        <v>270</v>
      </c>
      <c r="B752" t="s">
        <v>6743</v>
      </c>
      <c r="C752">
        <v>38.39</v>
      </c>
      <c r="D752">
        <v>5.1100000000000003</v>
      </c>
      <c r="E752" t="s">
        <v>4717</v>
      </c>
      <c r="F752" t="s">
        <v>4716</v>
      </c>
      <c r="G752" t="s">
        <v>4716</v>
      </c>
      <c r="H752" t="s">
        <v>4718</v>
      </c>
      <c r="I752" t="s">
        <v>4717</v>
      </c>
      <c r="J752" t="s">
        <v>4745</v>
      </c>
      <c r="K752" t="s">
        <v>4769</v>
      </c>
      <c r="L752" t="s">
        <v>6744</v>
      </c>
      <c r="M752">
        <v>38869.25</v>
      </c>
      <c r="N752" t="s">
        <v>4681</v>
      </c>
      <c r="O752" t="s">
        <v>4681</v>
      </c>
      <c r="P752" t="s">
        <v>4693</v>
      </c>
      <c r="Q752">
        <v>6</v>
      </c>
    </row>
    <row r="753" spans="1:17" x14ac:dyDescent="0.3">
      <c r="A753" t="s">
        <v>254</v>
      </c>
      <c r="B753" t="s">
        <v>6745</v>
      </c>
      <c r="C753">
        <v>38.299999999999997</v>
      </c>
      <c r="D753">
        <v>9.51</v>
      </c>
      <c r="E753" t="s">
        <v>4716</v>
      </c>
      <c r="F753" t="s">
        <v>4716</v>
      </c>
      <c r="G753" t="s">
        <v>4716</v>
      </c>
      <c r="H753" t="s">
        <v>4774</v>
      </c>
      <c r="I753" t="s">
        <v>4717</v>
      </c>
      <c r="J753" t="s">
        <v>4745</v>
      </c>
      <c r="K753" t="s">
        <v>4775</v>
      </c>
      <c r="L753" t="s">
        <v>6746</v>
      </c>
      <c r="M753">
        <v>39221.120000000003</v>
      </c>
      <c r="N753" t="s">
        <v>4681</v>
      </c>
      <c r="O753" t="s">
        <v>4690</v>
      </c>
      <c r="P753" t="s">
        <v>4693</v>
      </c>
      <c r="Q753">
        <v>7</v>
      </c>
    </row>
    <row r="754" spans="1:17" x14ac:dyDescent="0.3">
      <c r="A754" t="s">
        <v>246</v>
      </c>
      <c r="B754" t="s">
        <v>6446</v>
      </c>
      <c r="C754">
        <v>41.46</v>
      </c>
      <c r="D754">
        <v>4.99</v>
      </c>
      <c r="E754" t="s">
        <v>4717</v>
      </c>
      <c r="F754" t="s">
        <v>4716</v>
      </c>
      <c r="G754" t="s">
        <v>4716</v>
      </c>
      <c r="H754" t="s">
        <v>4720</v>
      </c>
      <c r="I754" t="s">
        <v>4717</v>
      </c>
      <c r="J754" t="s">
        <v>4745</v>
      </c>
      <c r="K754" t="s">
        <v>4769</v>
      </c>
      <c r="L754" t="s">
        <v>6747</v>
      </c>
      <c r="M754">
        <v>39396.86</v>
      </c>
      <c r="N754" t="s">
        <v>4681</v>
      </c>
      <c r="O754" t="s">
        <v>4681</v>
      </c>
      <c r="P754" t="s">
        <v>4693</v>
      </c>
      <c r="Q754">
        <v>24</v>
      </c>
    </row>
    <row r="755" spans="1:17" x14ac:dyDescent="0.3">
      <c r="A755" t="s">
        <v>236</v>
      </c>
      <c r="B755" t="s">
        <v>4837</v>
      </c>
      <c r="C755">
        <v>44.32</v>
      </c>
      <c r="D755">
        <v>10.55</v>
      </c>
      <c r="E755" t="s">
        <v>4716</v>
      </c>
      <c r="F755" t="s">
        <v>4716</v>
      </c>
      <c r="G755" t="s">
        <v>4716</v>
      </c>
      <c r="H755" t="s">
        <v>4774</v>
      </c>
      <c r="I755" t="s">
        <v>4717</v>
      </c>
      <c r="J755" t="s">
        <v>4745</v>
      </c>
      <c r="K755" t="s">
        <v>4775</v>
      </c>
      <c r="L755" t="s">
        <v>6748</v>
      </c>
      <c r="M755">
        <v>39721.93</v>
      </c>
      <c r="N755" t="s">
        <v>4681</v>
      </c>
      <c r="O755" t="s">
        <v>4681</v>
      </c>
      <c r="P755" t="s">
        <v>4693</v>
      </c>
      <c r="Q755">
        <v>29</v>
      </c>
    </row>
    <row r="756" spans="1:17" x14ac:dyDescent="0.3">
      <c r="A756" t="s">
        <v>108</v>
      </c>
      <c r="B756" t="s">
        <v>6749</v>
      </c>
      <c r="C756">
        <v>51.93</v>
      </c>
      <c r="D756">
        <v>11.05</v>
      </c>
      <c r="E756" t="s">
        <v>4716</v>
      </c>
      <c r="F756" t="s">
        <v>4716</v>
      </c>
      <c r="G756" t="s">
        <v>4716</v>
      </c>
      <c r="H756" t="s">
        <v>4774</v>
      </c>
      <c r="I756" t="s">
        <v>4717</v>
      </c>
      <c r="J756" t="s">
        <v>4745</v>
      </c>
      <c r="K756" t="s">
        <v>4775</v>
      </c>
      <c r="L756" t="s">
        <v>5411</v>
      </c>
      <c r="M756">
        <v>43073.760000000002</v>
      </c>
      <c r="N756" t="s">
        <v>4681</v>
      </c>
      <c r="O756" t="s">
        <v>4681</v>
      </c>
      <c r="P756" t="s">
        <v>4693</v>
      </c>
      <c r="Q756">
        <v>29</v>
      </c>
    </row>
    <row r="757" spans="1:17" x14ac:dyDescent="0.3">
      <c r="A757" t="s">
        <v>22</v>
      </c>
      <c r="B757" t="s">
        <v>6750</v>
      </c>
      <c r="C757">
        <v>37.700000000000003</v>
      </c>
      <c r="D757">
        <v>5.96</v>
      </c>
      <c r="E757" t="s">
        <v>4717</v>
      </c>
      <c r="F757" t="s">
        <v>4716</v>
      </c>
      <c r="G757" t="s">
        <v>4716</v>
      </c>
      <c r="H757" t="s">
        <v>4720</v>
      </c>
      <c r="I757" t="s">
        <v>4717</v>
      </c>
      <c r="J757" t="s">
        <v>4745</v>
      </c>
      <c r="K757" t="s">
        <v>4766</v>
      </c>
      <c r="L757" t="s">
        <v>6751</v>
      </c>
      <c r="M757">
        <v>48824.45</v>
      </c>
      <c r="N757" t="s">
        <v>4681</v>
      </c>
      <c r="O757" t="s">
        <v>4690</v>
      </c>
      <c r="P757" t="s">
        <v>4693</v>
      </c>
      <c r="Q757">
        <v>22</v>
      </c>
    </row>
    <row r="758" spans="1:17" x14ac:dyDescent="0.3">
      <c r="A758" t="s">
        <v>4632</v>
      </c>
      <c r="B758" t="s">
        <v>5875</v>
      </c>
      <c r="C758">
        <v>25.03</v>
      </c>
      <c r="D758">
        <v>5.91</v>
      </c>
      <c r="E758" t="s">
        <v>4716</v>
      </c>
      <c r="F758" t="s">
        <v>4717</v>
      </c>
      <c r="G758" t="s">
        <v>4716</v>
      </c>
      <c r="H758" t="s">
        <v>4718</v>
      </c>
      <c r="I758" t="s">
        <v>4716</v>
      </c>
      <c r="J758" t="s">
        <v>4746</v>
      </c>
      <c r="K758" t="s">
        <v>4766</v>
      </c>
      <c r="L758" t="s">
        <v>5876</v>
      </c>
      <c r="M758">
        <v>830.52</v>
      </c>
      <c r="N758" t="s">
        <v>4689</v>
      </c>
      <c r="O758" t="s">
        <v>4681</v>
      </c>
      <c r="P758" t="s">
        <v>4693</v>
      </c>
      <c r="Q758">
        <v>7</v>
      </c>
    </row>
    <row r="759" spans="1:17" x14ac:dyDescent="0.3">
      <c r="A759" t="s">
        <v>4572</v>
      </c>
      <c r="B759" t="s">
        <v>5110</v>
      </c>
      <c r="C759">
        <v>16.55</v>
      </c>
      <c r="D759">
        <v>7.73</v>
      </c>
      <c r="E759" t="s">
        <v>4716</v>
      </c>
      <c r="F759" t="s">
        <v>4716</v>
      </c>
      <c r="G759" t="s">
        <v>4716</v>
      </c>
      <c r="H759" t="s">
        <v>4774</v>
      </c>
      <c r="I759" t="s">
        <v>4716</v>
      </c>
      <c r="J759" t="s">
        <v>4747</v>
      </c>
      <c r="K759" t="s">
        <v>4775</v>
      </c>
      <c r="L759" t="s">
        <v>5877</v>
      </c>
      <c r="M759">
        <v>1142</v>
      </c>
      <c r="N759" t="s">
        <v>4689</v>
      </c>
      <c r="O759" t="s">
        <v>4681</v>
      </c>
      <c r="P759" t="s">
        <v>4693</v>
      </c>
      <c r="Q759">
        <v>1</v>
      </c>
    </row>
    <row r="760" spans="1:17" x14ac:dyDescent="0.3">
      <c r="A760" t="s">
        <v>4364</v>
      </c>
      <c r="B760" t="s">
        <v>5878</v>
      </c>
      <c r="C760">
        <v>17.8</v>
      </c>
      <c r="D760">
        <v>4.55</v>
      </c>
      <c r="E760" t="s">
        <v>4716</v>
      </c>
      <c r="F760" t="s">
        <v>4716</v>
      </c>
      <c r="G760" t="s">
        <v>4719</v>
      </c>
      <c r="H760" t="s">
        <v>4718</v>
      </c>
      <c r="I760" t="s">
        <v>4716</v>
      </c>
      <c r="J760" t="s">
        <v>4747</v>
      </c>
      <c r="K760" t="s">
        <v>4769</v>
      </c>
      <c r="L760" t="s">
        <v>5763</v>
      </c>
      <c r="M760">
        <v>1727.79</v>
      </c>
      <c r="N760" t="s">
        <v>4689</v>
      </c>
      <c r="O760" t="s">
        <v>4689</v>
      </c>
      <c r="P760" t="s">
        <v>4693</v>
      </c>
      <c r="Q760">
        <v>21</v>
      </c>
    </row>
    <row r="761" spans="1:17" x14ac:dyDescent="0.3">
      <c r="A761" t="s">
        <v>4362</v>
      </c>
      <c r="B761" t="s">
        <v>5879</v>
      </c>
      <c r="C761">
        <v>18.600000000000001</v>
      </c>
      <c r="D761">
        <v>5</v>
      </c>
      <c r="E761" t="s">
        <v>4716</v>
      </c>
      <c r="F761" t="s">
        <v>4716</v>
      </c>
      <c r="G761" t="s">
        <v>4719</v>
      </c>
      <c r="H761" t="s">
        <v>4718</v>
      </c>
      <c r="I761" t="s">
        <v>4716</v>
      </c>
      <c r="J761" t="s">
        <v>4744</v>
      </c>
      <c r="K761" t="s">
        <v>4769</v>
      </c>
      <c r="L761" t="s">
        <v>5540</v>
      </c>
      <c r="M761">
        <v>1728.9</v>
      </c>
      <c r="N761" t="s">
        <v>4689</v>
      </c>
      <c r="O761" t="s">
        <v>4681</v>
      </c>
      <c r="P761" t="s">
        <v>4693</v>
      </c>
      <c r="Q761">
        <v>1</v>
      </c>
    </row>
    <row r="762" spans="1:17" x14ac:dyDescent="0.3">
      <c r="A762" t="s">
        <v>4360</v>
      </c>
      <c r="B762" t="s">
        <v>5880</v>
      </c>
      <c r="C762">
        <v>20.6</v>
      </c>
      <c r="D762">
        <v>5.14</v>
      </c>
      <c r="E762" t="s">
        <v>4716</v>
      </c>
      <c r="F762" t="s">
        <v>4716</v>
      </c>
      <c r="G762" t="s">
        <v>4719</v>
      </c>
      <c r="H762" t="s">
        <v>4718</v>
      </c>
      <c r="I762" t="s">
        <v>4716</v>
      </c>
      <c r="J762" t="s">
        <v>4744</v>
      </c>
      <c r="K762" t="s">
        <v>4769</v>
      </c>
      <c r="L762" t="s">
        <v>5881</v>
      </c>
      <c r="M762">
        <v>1731.68</v>
      </c>
      <c r="N762" t="s">
        <v>4689</v>
      </c>
      <c r="O762" t="s">
        <v>4681</v>
      </c>
      <c r="P762" t="s">
        <v>4693</v>
      </c>
      <c r="Q762">
        <v>9</v>
      </c>
    </row>
    <row r="763" spans="1:17" x14ac:dyDescent="0.3">
      <c r="A763" t="s">
        <v>4358</v>
      </c>
      <c r="B763" t="s">
        <v>4902</v>
      </c>
      <c r="C763">
        <v>24.7</v>
      </c>
      <c r="D763">
        <v>5.32</v>
      </c>
      <c r="E763" t="s">
        <v>4716</v>
      </c>
      <c r="F763" t="s">
        <v>4716</v>
      </c>
      <c r="G763" t="s">
        <v>4719</v>
      </c>
      <c r="H763" t="s">
        <v>4718</v>
      </c>
      <c r="I763" t="s">
        <v>4716</v>
      </c>
      <c r="J763" t="s">
        <v>4744</v>
      </c>
      <c r="K763" t="s">
        <v>4769</v>
      </c>
      <c r="L763" t="s">
        <v>5882</v>
      </c>
      <c r="M763">
        <v>1737.38</v>
      </c>
      <c r="N763" t="s">
        <v>4689</v>
      </c>
      <c r="O763" t="s">
        <v>4681</v>
      </c>
      <c r="P763" t="s">
        <v>4693</v>
      </c>
      <c r="Q763">
        <v>14</v>
      </c>
    </row>
    <row r="764" spans="1:17" x14ac:dyDescent="0.3">
      <c r="A764" t="s">
        <v>4356</v>
      </c>
      <c r="B764" t="s">
        <v>5883</v>
      </c>
      <c r="C764">
        <v>28.9</v>
      </c>
      <c r="D764">
        <v>5.85</v>
      </c>
      <c r="E764" t="s">
        <v>4716</v>
      </c>
      <c r="F764" t="s">
        <v>4716</v>
      </c>
      <c r="G764" t="s">
        <v>4719</v>
      </c>
      <c r="H764" t="s">
        <v>4718</v>
      </c>
      <c r="I764" t="s">
        <v>4716</v>
      </c>
      <c r="J764" t="s">
        <v>4746</v>
      </c>
      <c r="K764" t="s">
        <v>4766</v>
      </c>
      <c r="L764" t="s">
        <v>5884</v>
      </c>
      <c r="M764">
        <v>1743.21</v>
      </c>
      <c r="N764" t="s">
        <v>4689</v>
      </c>
      <c r="O764" t="s">
        <v>4690</v>
      </c>
      <c r="P764" t="s">
        <v>4693</v>
      </c>
      <c r="Q764">
        <v>25</v>
      </c>
    </row>
    <row r="765" spans="1:17" x14ac:dyDescent="0.3">
      <c r="A765" t="s">
        <v>4354</v>
      </c>
      <c r="B765" t="s">
        <v>5885</v>
      </c>
      <c r="C765">
        <v>29.8</v>
      </c>
      <c r="D765">
        <v>4.26</v>
      </c>
      <c r="E765" t="s">
        <v>4716</v>
      </c>
      <c r="F765" t="s">
        <v>4716</v>
      </c>
      <c r="G765" t="s">
        <v>4719</v>
      </c>
      <c r="H765" t="s">
        <v>4718</v>
      </c>
      <c r="I765" t="s">
        <v>4716</v>
      </c>
      <c r="J765" t="s">
        <v>4746</v>
      </c>
      <c r="K765" t="s">
        <v>4769</v>
      </c>
      <c r="L765" t="s">
        <v>5886</v>
      </c>
      <c r="M765">
        <v>1744.47</v>
      </c>
      <c r="N765" t="s">
        <v>4689</v>
      </c>
      <c r="O765" t="s">
        <v>4690</v>
      </c>
      <c r="P765" t="s">
        <v>4693</v>
      </c>
      <c r="Q765">
        <v>28</v>
      </c>
    </row>
    <row r="766" spans="1:17" x14ac:dyDescent="0.3">
      <c r="A766" t="s">
        <v>4352</v>
      </c>
      <c r="B766" t="s">
        <v>5887</v>
      </c>
      <c r="C766">
        <v>32.9</v>
      </c>
      <c r="D766">
        <v>4.78</v>
      </c>
      <c r="E766" t="s">
        <v>4716</v>
      </c>
      <c r="F766" t="s">
        <v>4716</v>
      </c>
      <c r="G766" t="s">
        <v>4719</v>
      </c>
      <c r="H766" t="s">
        <v>4718</v>
      </c>
      <c r="I766" t="s">
        <v>4716</v>
      </c>
      <c r="J766" t="s">
        <v>4745</v>
      </c>
      <c r="K766" t="s">
        <v>4769</v>
      </c>
      <c r="L766" t="s">
        <v>5541</v>
      </c>
      <c r="M766">
        <v>1748.77</v>
      </c>
      <c r="N766" t="s">
        <v>4689</v>
      </c>
      <c r="O766" t="s">
        <v>4690</v>
      </c>
      <c r="P766" t="s">
        <v>4693</v>
      </c>
      <c r="Q766">
        <v>26</v>
      </c>
    </row>
    <row r="767" spans="1:17" x14ac:dyDescent="0.3">
      <c r="A767" t="s">
        <v>4348</v>
      </c>
      <c r="B767" t="s">
        <v>5888</v>
      </c>
      <c r="C767">
        <v>40.5</v>
      </c>
      <c r="D767">
        <v>5.4</v>
      </c>
      <c r="E767" t="s">
        <v>4716</v>
      </c>
      <c r="F767" t="s">
        <v>4716</v>
      </c>
      <c r="G767" t="s">
        <v>4719</v>
      </c>
      <c r="H767" t="s">
        <v>4718</v>
      </c>
      <c r="I767" t="s">
        <v>4716</v>
      </c>
      <c r="J767" t="s">
        <v>4745</v>
      </c>
      <c r="K767" t="s">
        <v>4769</v>
      </c>
      <c r="L767" t="s">
        <v>5889</v>
      </c>
      <c r="M767">
        <v>1759.34</v>
      </c>
      <c r="N767" t="s">
        <v>4689</v>
      </c>
      <c r="O767" t="s">
        <v>4690</v>
      </c>
      <c r="P767" t="s">
        <v>4693</v>
      </c>
      <c r="Q767">
        <v>19</v>
      </c>
    </row>
    <row r="768" spans="1:17" x14ac:dyDescent="0.3">
      <c r="A768" t="s">
        <v>4338</v>
      </c>
      <c r="B768" t="s">
        <v>5890</v>
      </c>
      <c r="C768">
        <v>34.4</v>
      </c>
      <c r="D768">
        <v>4.04</v>
      </c>
      <c r="E768" t="s">
        <v>4716</v>
      </c>
      <c r="F768" t="s">
        <v>4716</v>
      </c>
      <c r="G768" t="s">
        <v>4716</v>
      </c>
      <c r="H768" t="s">
        <v>4774</v>
      </c>
      <c r="I768" t="s">
        <v>4716</v>
      </c>
      <c r="J768" t="s">
        <v>4745</v>
      </c>
      <c r="K768" t="s">
        <v>4769</v>
      </c>
      <c r="L768" t="s">
        <v>5891</v>
      </c>
      <c r="M768">
        <v>1826.84</v>
      </c>
      <c r="N768" t="s">
        <v>4689</v>
      </c>
      <c r="O768" t="s">
        <v>4681</v>
      </c>
      <c r="P768" t="s">
        <v>4693</v>
      </c>
      <c r="Q768">
        <v>1</v>
      </c>
    </row>
    <row r="769" spans="1:17" x14ac:dyDescent="0.3">
      <c r="A769" t="s">
        <v>4322</v>
      </c>
      <c r="B769" t="s">
        <v>5892</v>
      </c>
      <c r="C769">
        <v>29.6</v>
      </c>
      <c r="D769">
        <v>11.03</v>
      </c>
      <c r="E769" t="s">
        <v>4716</v>
      </c>
      <c r="F769" t="s">
        <v>4716</v>
      </c>
      <c r="G769" t="s">
        <v>4716</v>
      </c>
      <c r="H769" t="s">
        <v>4774</v>
      </c>
      <c r="I769" t="s">
        <v>4716</v>
      </c>
      <c r="J769" t="s">
        <v>4746</v>
      </c>
      <c r="K769" t="s">
        <v>4775</v>
      </c>
      <c r="L769" t="s">
        <v>5893</v>
      </c>
      <c r="M769">
        <v>1875.34</v>
      </c>
      <c r="N769" t="s">
        <v>4689</v>
      </c>
      <c r="O769" t="s">
        <v>4681</v>
      </c>
      <c r="P769" t="s">
        <v>4693</v>
      </c>
      <c r="Q769">
        <v>22</v>
      </c>
    </row>
    <row r="770" spans="1:17" x14ac:dyDescent="0.3">
      <c r="A770" t="s">
        <v>4316</v>
      </c>
      <c r="B770" t="s">
        <v>5894</v>
      </c>
      <c r="C770">
        <v>33.299999999999997</v>
      </c>
      <c r="D770">
        <v>9.49</v>
      </c>
      <c r="E770" t="s">
        <v>4716</v>
      </c>
      <c r="F770" t="s">
        <v>4716</v>
      </c>
      <c r="G770" t="s">
        <v>4716</v>
      </c>
      <c r="H770" t="s">
        <v>4774</v>
      </c>
      <c r="I770" t="s">
        <v>4716</v>
      </c>
      <c r="J770" t="s">
        <v>4745</v>
      </c>
      <c r="K770" t="s">
        <v>4775</v>
      </c>
      <c r="L770" t="s">
        <v>5895</v>
      </c>
      <c r="M770">
        <v>1880.49</v>
      </c>
      <c r="N770" t="s">
        <v>4689</v>
      </c>
      <c r="O770" t="s">
        <v>4690</v>
      </c>
      <c r="P770" t="s">
        <v>4693</v>
      </c>
      <c r="Q770">
        <v>21</v>
      </c>
    </row>
    <row r="771" spans="1:17" x14ac:dyDescent="0.3">
      <c r="A771" t="s">
        <v>4302</v>
      </c>
      <c r="B771" t="s">
        <v>5896</v>
      </c>
      <c r="C771">
        <v>23.4</v>
      </c>
      <c r="D771">
        <v>4.24</v>
      </c>
      <c r="E771" t="s">
        <v>4716</v>
      </c>
      <c r="F771" t="s">
        <v>4716</v>
      </c>
      <c r="G771" t="s">
        <v>4716</v>
      </c>
      <c r="H771" t="s">
        <v>4718</v>
      </c>
      <c r="I771" t="s">
        <v>4716</v>
      </c>
      <c r="J771" t="s">
        <v>4744</v>
      </c>
      <c r="K771" t="s">
        <v>4769</v>
      </c>
      <c r="L771" t="s">
        <v>5897</v>
      </c>
      <c r="M771">
        <v>1969.61</v>
      </c>
      <c r="N771" t="s">
        <v>4689</v>
      </c>
      <c r="O771" t="s">
        <v>4689</v>
      </c>
      <c r="P771" t="s">
        <v>4693</v>
      </c>
      <c r="Q771">
        <v>28</v>
      </c>
    </row>
    <row r="772" spans="1:17" x14ac:dyDescent="0.3">
      <c r="A772" t="s">
        <v>4300</v>
      </c>
      <c r="B772" t="s">
        <v>5898</v>
      </c>
      <c r="C772">
        <v>25.8</v>
      </c>
      <c r="D772">
        <v>4.13</v>
      </c>
      <c r="E772" t="s">
        <v>4716</v>
      </c>
      <c r="F772" t="s">
        <v>4716</v>
      </c>
      <c r="G772" t="s">
        <v>4716</v>
      </c>
      <c r="H772" t="s">
        <v>4718</v>
      </c>
      <c r="I772" t="s">
        <v>4716</v>
      </c>
      <c r="J772" t="s">
        <v>4746</v>
      </c>
      <c r="K772" t="s">
        <v>4769</v>
      </c>
      <c r="L772" t="s">
        <v>5899</v>
      </c>
      <c r="M772">
        <v>1972.95</v>
      </c>
      <c r="N772" t="s">
        <v>4689</v>
      </c>
      <c r="O772" t="s">
        <v>4690</v>
      </c>
      <c r="P772" t="s">
        <v>4693</v>
      </c>
      <c r="Q772">
        <v>5</v>
      </c>
    </row>
    <row r="773" spans="1:17" x14ac:dyDescent="0.3">
      <c r="A773" t="s">
        <v>4298</v>
      </c>
      <c r="B773" t="s">
        <v>5833</v>
      </c>
      <c r="C773">
        <v>29.3</v>
      </c>
      <c r="D773">
        <v>6.15</v>
      </c>
      <c r="E773" t="s">
        <v>4716</v>
      </c>
      <c r="F773" t="s">
        <v>4716</v>
      </c>
      <c r="G773" t="s">
        <v>4716</v>
      </c>
      <c r="H773" t="s">
        <v>4718</v>
      </c>
      <c r="I773" t="s">
        <v>4716</v>
      </c>
      <c r="J773" t="s">
        <v>4746</v>
      </c>
      <c r="K773" t="s">
        <v>4766</v>
      </c>
      <c r="L773" t="s">
        <v>5900</v>
      </c>
      <c r="M773">
        <v>1977.82</v>
      </c>
      <c r="N773" t="s">
        <v>4689</v>
      </c>
      <c r="O773" t="s">
        <v>4690</v>
      </c>
      <c r="P773" t="s">
        <v>4693</v>
      </c>
      <c r="Q773">
        <v>29</v>
      </c>
    </row>
    <row r="774" spans="1:17" x14ac:dyDescent="0.3">
      <c r="A774" t="s">
        <v>4288</v>
      </c>
      <c r="B774" t="s">
        <v>5901</v>
      </c>
      <c r="C774">
        <v>25.8</v>
      </c>
      <c r="D774">
        <v>6.29</v>
      </c>
      <c r="E774" t="s">
        <v>4717</v>
      </c>
      <c r="F774" t="s">
        <v>4716</v>
      </c>
      <c r="G774" t="s">
        <v>4716</v>
      </c>
      <c r="H774" t="s">
        <v>4774</v>
      </c>
      <c r="I774" t="s">
        <v>4716</v>
      </c>
      <c r="J774" t="s">
        <v>4746</v>
      </c>
      <c r="K774" t="s">
        <v>4766</v>
      </c>
      <c r="L774" t="s">
        <v>5902</v>
      </c>
      <c r="M774">
        <v>2007.95</v>
      </c>
      <c r="N774" t="s">
        <v>4689</v>
      </c>
      <c r="O774" t="s">
        <v>4681</v>
      </c>
      <c r="P774" t="s">
        <v>4693</v>
      </c>
      <c r="Q774">
        <v>14</v>
      </c>
    </row>
    <row r="775" spans="1:17" x14ac:dyDescent="0.3">
      <c r="A775" t="s">
        <v>4286</v>
      </c>
      <c r="B775" t="s">
        <v>5903</v>
      </c>
      <c r="C775">
        <v>34.6</v>
      </c>
      <c r="D775">
        <v>4.5</v>
      </c>
      <c r="E775" t="s">
        <v>4717</v>
      </c>
      <c r="F775" t="s">
        <v>4716</v>
      </c>
      <c r="G775" t="s">
        <v>4716</v>
      </c>
      <c r="H775" t="s">
        <v>4774</v>
      </c>
      <c r="I775" t="s">
        <v>4716</v>
      </c>
      <c r="J775" t="s">
        <v>4745</v>
      </c>
      <c r="K775" t="s">
        <v>4769</v>
      </c>
      <c r="L775" t="s">
        <v>5904</v>
      </c>
      <c r="M775">
        <v>2020.18</v>
      </c>
      <c r="N775" t="s">
        <v>4689</v>
      </c>
      <c r="O775" t="s">
        <v>4690</v>
      </c>
      <c r="P775" t="s">
        <v>4693</v>
      </c>
      <c r="Q775">
        <v>1</v>
      </c>
    </row>
    <row r="776" spans="1:17" x14ac:dyDescent="0.3">
      <c r="A776" t="s">
        <v>4156</v>
      </c>
      <c r="B776" t="s">
        <v>5905</v>
      </c>
      <c r="C776">
        <v>30.5</v>
      </c>
      <c r="D776">
        <v>5.88</v>
      </c>
      <c r="E776" t="s">
        <v>4717</v>
      </c>
      <c r="F776" t="s">
        <v>4716</v>
      </c>
      <c r="G776" t="s">
        <v>4716</v>
      </c>
      <c r="H776" t="s">
        <v>4718</v>
      </c>
      <c r="I776" t="s">
        <v>4716</v>
      </c>
      <c r="J776" t="s">
        <v>4745</v>
      </c>
      <c r="K776" t="s">
        <v>4766</v>
      </c>
      <c r="L776" t="s">
        <v>5906</v>
      </c>
      <c r="M776">
        <v>2494.02</v>
      </c>
      <c r="N776" t="s">
        <v>4689</v>
      </c>
      <c r="O776" t="s">
        <v>4690</v>
      </c>
      <c r="P776" t="s">
        <v>4693</v>
      </c>
      <c r="Q776">
        <v>14</v>
      </c>
    </row>
    <row r="777" spans="1:17" x14ac:dyDescent="0.3">
      <c r="A777" t="s">
        <v>4068</v>
      </c>
      <c r="B777" t="s">
        <v>5907</v>
      </c>
      <c r="C777">
        <v>27.2</v>
      </c>
      <c r="D777">
        <v>5.83</v>
      </c>
      <c r="E777" t="s">
        <v>4716</v>
      </c>
      <c r="F777" t="s">
        <v>4716</v>
      </c>
      <c r="G777" t="s">
        <v>4719</v>
      </c>
      <c r="H777" t="s">
        <v>4718</v>
      </c>
      <c r="I777" t="s">
        <v>4716</v>
      </c>
      <c r="J777" t="s">
        <v>4746</v>
      </c>
      <c r="K777" t="s">
        <v>4766</v>
      </c>
      <c r="L777" t="s">
        <v>5908</v>
      </c>
      <c r="M777">
        <v>2866.09</v>
      </c>
      <c r="N777" t="s">
        <v>4689</v>
      </c>
      <c r="O777" t="s">
        <v>4689</v>
      </c>
      <c r="P777" t="s">
        <v>4693</v>
      </c>
      <c r="Q777">
        <v>1</v>
      </c>
    </row>
    <row r="778" spans="1:17" x14ac:dyDescent="0.3">
      <c r="A778" t="s">
        <v>3986</v>
      </c>
      <c r="B778" t="s">
        <v>5909</v>
      </c>
      <c r="C778">
        <v>20.399999999999999</v>
      </c>
      <c r="D778">
        <v>4.83</v>
      </c>
      <c r="E778" t="s">
        <v>4716</v>
      </c>
      <c r="F778" t="s">
        <v>4716</v>
      </c>
      <c r="G778" t="s">
        <v>4716</v>
      </c>
      <c r="H778" t="s">
        <v>4774</v>
      </c>
      <c r="I778" t="s">
        <v>4716</v>
      </c>
      <c r="J778" t="s">
        <v>4744</v>
      </c>
      <c r="K778" t="s">
        <v>4769</v>
      </c>
      <c r="L778" t="s">
        <v>5910</v>
      </c>
      <c r="M778">
        <v>3260.2</v>
      </c>
      <c r="N778" t="s">
        <v>4689</v>
      </c>
      <c r="O778" t="s">
        <v>4681</v>
      </c>
      <c r="P778" t="s">
        <v>4693</v>
      </c>
      <c r="Q778">
        <v>13</v>
      </c>
    </row>
    <row r="779" spans="1:17" x14ac:dyDescent="0.3">
      <c r="A779" t="s">
        <v>3288</v>
      </c>
      <c r="B779" t="s">
        <v>5911</v>
      </c>
      <c r="C779">
        <v>26.9</v>
      </c>
      <c r="D779">
        <v>4.07</v>
      </c>
      <c r="E779" t="s">
        <v>4716</v>
      </c>
      <c r="F779" t="s">
        <v>4716</v>
      </c>
      <c r="G779" t="s">
        <v>4716</v>
      </c>
      <c r="H779" t="s">
        <v>4774</v>
      </c>
      <c r="I779" t="s">
        <v>4716</v>
      </c>
      <c r="J779" t="s">
        <v>4746</v>
      </c>
      <c r="K779" t="s">
        <v>4769</v>
      </c>
      <c r="L779" t="s">
        <v>5912</v>
      </c>
      <c r="M779">
        <v>5969.72</v>
      </c>
      <c r="N779" t="s">
        <v>4689</v>
      </c>
      <c r="O779" t="s">
        <v>4689</v>
      </c>
      <c r="P779" t="s">
        <v>4693</v>
      </c>
      <c r="Q779">
        <v>21</v>
      </c>
    </row>
    <row r="780" spans="1:17" x14ac:dyDescent="0.3">
      <c r="A780" t="s">
        <v>2948</v>
      </c>
      <c r="B780" t="s">
        <v>5913</v>
      </c>
      <c r="C780">
        <v>22.3</v>
      </c>
      <c r="D780">
        <v>4.95</v>
      </c>
      <c r="E780" t="s">
        <v>4717</v>
      </c>
      <c r="F780" t="s">
        <v>4716</v>
      </c>
      <c r="G780" t="s">
        <v>4716</v>
      </c>
      <c r="H780" t="s">
        <v>4774</v>
      </c>
      <c r="I780" t="s">
        <v>4716</v>
      </c>
      <c r="J780" t="s">
        <v>4744</v>
      </c>
      <c r="K780" t="s">
        <v>4769</v>
      </c>
      <c r="L780" t="s">
        <v>5914</v>
      </c>
      <c r="M780">
        <v>7147.11</v>
      </c>
      <c r="N780" t="s">
        <v>4689</v>
      </c>
      <c r="O780" t="s">
        <v>4681</v>
      </c>
      <c r="P780" t="s">
        <v>4693</v>
      </c>
      <c r="Q780">
        <v>24</v>
      </c>
    </row>
    <row r="781" spans="1:17" x14ac:dyDescent="0.3">
      <c r="A781" t="s">
        <v>2688</v>
      </c>
      <c r="B781" t="s">
        <v>5915</v>
      </c>
      <c r="C781">
        <v>18.66</v>
      </c>
      <c r="D781">
        <v>11.35</v>
      </c>
      <c r="E781" t="s">
        <v>4716</v>
      </c>
      <c r="F781" t="s">
        <v>4716</v>
      </c>
      <c r="G781" t="s">
        <v>4716</v>
      </c>
      <c r="H781" t="s">
        <v>4774</v>
      </c>
      <c r="I781" t="s">
        <v>4716</v>
      </c>
      <c r="J781" t="s">
        <v>4744</v>
      </c>
      <c r="K781" t="s">
        <v>4775</v>
      </c>
      <c r="L781" t="s">
        <v>5365</v>
      </c>
      <c r="M781">
        <v>8071.57</v>
      </c>
      <c r="N781" t="s">
        <v>4689</v>
      </c>
      <c r="O781" t="s">
        <v>4690</v>
      </c>
      <c r="P781" t="s">
        <v>4693</v>
      </c>
      <c r="Q781">
        <v>21</v>
      </c>
    </row>
    <row r="782" spans="1:17" x14ac:dyDescent="0.3">
      <c r="A782" t="s">
        <v>2672</v>
      </c>
      <c r="B782" t="s">
        <v>5916</v>
      </c>
      <c r="C782">
        <v>30.3</v>
      </c>
      <c r="D782">
        <v>9.4499999999999993</v>
      </c>
      <c r="E782" t="s">
        <v>4716</v>
      </c>
      <c r="F782" t="s">
        <v>4716</v>
      </c>
      <c r="G782" t="s">
        <v>4716</v>
      </c>
      <c r="H782" t="s">
        <v>4720</v>
      </c>
      <c r="I782" t="s">
        <v>4716</v>
      </c>
      <c r="J782" t="s">
        <v>4745</v>
      </c>
      <c r="K782" t="s">
        <v>4775</v>
      </c>
      <c r="L782" t="s">
        <v>5917</v>
      </c>
      <c r="M782">
        <v>8116.68</v>
      </c>
      <c r="N782" t="s">
        <v>4689</v>
      </c>
      <c r="O782" t="s">
        <v>4690</v>
      </c>
      <c r="P782" t="s">
        <v>4693</v>
      </c>
      <c r="Q782">
        <v>16</v>
      </c>
    </row>
    <row r="783" spans="1:17" x14ac:dyDescent="0.3">
      <c r="A783" t="s">
        <v>2600</v>
      </c>
      <c r="B783" t="s">
        <v>4986</v>
      </c>
      <c r="C783">
        <v>26.6</v>
      </c>
      <c r="D783">
        <v>6.29</v>
      </c>
      <c r="E783" t="s">
        <v>4716</v>
      </c>
      <c r="F783" t="s">
        <v>4716</v>
      </c>
      <c r="G783" t="s">
        <v>4716</v>
      </c>
      <c r="H783" t="s">
        <v>4720</v>
      </c>
      <c r="I783" t="s">
        <v>4716</v>
      </c>
      <c r="J783" t="s">
        <v>4746</v>
      </c>
      <c r="K783" t="s">
        <v>4766</v>
      </c>
      <c r="L783" t="s">
        <v>5918</v>
      </c>
      <c r="M783">
        <v>8444.4699999999993</v>
      </c>
      <c r="N783" t="s">
        <v>4689</v>
      </c>
      <c r="O783" t="s">
        <v>4690</v>
      </c>
      <c r="P783" t="s">
        <v>4693</v>
      </c>
      <c r="Q783">
        <v>4</v>
      </c>
    </row>
    <row r="784" spans="1:17" x14ac:dyDescent="0.3">
      <c r="A784" t="s">
        <v>2462</v>
      </c>
      <c r="B784" t="s">
        <v>5919</v>
      </c>
      <c r="C784">
        <v>21.68</v>
      </c>
      <c r="D784">
        <v>8.1199999999999992</v>
      </c>
      <c r="E784" t="s">
        <v>4716</v>
      </c>
      <c r="F784" t="s">
        <v>4716</v>
      </c>
      <c r="G784" t="s">
        <v>4716</v>
      </c>
      <c r="H784" t="s">
        <v>4774</v>
      </c>
      <c r="I784" t="s">
        <v>4716</v>
      </c>
      <c r="J784" t="s">
        <v>4744</v>
      </c>
      <c r="K784" t="s">
        <v>4775</v>
      </c>
      <c r="L784" t="s">
        <v>5920</v>
      </c>
      <c r="M784">
        <v>9095.94</v>
      </c>
      <c r="N784" t="s">
        <v>4689</v>
      </c>
      <c r="O784" t="s">
        <v>4690</v>
      </c>
      <c r="P784" t="s">
        <v>4693</v>
      </c>
      <c r="Q784">
        <v>9</v>
      </c>
    </row>
    <row r="785" spans="1:17" x14ac:dyDescent="0.3">
      <c r="A785" t="s">
        <v>2456</v>
      </c>
      <c r="B785" t="s">
        <v>5921</v>
      </c>
      <c r="C785">
        <v>36.700000000000003</v>
      </c>
      <c r="D785">
        <v>8.6999999999999993</v>
      </c>
      <c r="E785" t="s">
        <v>4717</v>
      </c>
      <c r="F785" t="s">
        <v>4716</v>
      </c>
      <c r="G785" t="s">
        <v>4716</v>
      </c>
      <c r="H785" t="s">
        <v>4720</v>
      </c>
      <c r="I785" t="s">
        <v>4716</v>
      </c>
      <c r="J785" t="s">
        <v>4745</v>
      </c>
      <c r="K785" t="s">
        <v>4775</v>
      </c>
      <c r="L785" t="s">
        <v>5922</v>
      </c>
      <c r="M785">
        <v>9144.57</v>
      </c>
      <c r="N785" t="s">
        <v>4689</v>
      </c>
      <c r="O785" t="s">
        <v>4681</v>
      </c>
      <c r="P785" t="s">
        <v>4693</v>
      </c>
      <c r="Q785">
        <v>18</v>
      </c>
    </row>
    <row r="786" spans="1:17" x14ac:dyDescent="0.3">
      <c r="A786" t="s">
        <v>2292</v>
      </c>
      <c r="B786" t="s">
        <v>5923</v>
      </c>
      <c r="C786">
        <v>31.6</v>
      </c>
      <c r="D786">
        <v>6.79</v>
      </c>
      <c r="E786" t="s">
        <v>4716</v>
      </c>
      <c r="F786" t="s">
        <v>4716</v>
      </c>
      <c r="G786" t="s">
        <v>4716</v>
      </c>
      <c r="H786" t="s">
        <v>4774</v>
      </c>
      <c r="I786" t="s">
        <v>4716</v>
      </c>
      <c r="J786" t="s">
        <v>4745</v>
      </c>
      <c r="K786" t="s">
        <v>4775</v>
      </c>
      <c r="L786" t="s">
        <v>5924</v>
      </c>
      <c r="M786">
        <v>9850.43</v>
      </c>
      <c r="N786" t="s">
        <v>4689</v>
      </c>
      <c r="O786" t="s">
        <v>4689</v>
      </c>
      <c r="P786" t="s">
        <v>4693</v>
      </c>
      <c r="Q786">
        <v>4</v>
      </c>
    </row>
    <row r="787" spans="1:17" x14ac:dyDescent="0.3">
      <c r="A787" t="s">
        <v>2214</v>
      </c>
      <c r="B787" t="s">
        <v>5925</v>
      </c>
      <c r="C787">
        <v>29.9</v>
      </c>
      <c r="D787">
        <v>8.9600000000000009</v>
      </c>
      <c r="E787" t="s">
        <v>4717</v>
      </c>
      <c r="F787" t="s">
        <v>4716</v>
      </c>
      <c r="G787" t="s">
        <v>4716</v>
      </c>
      <c r="H787" t="s">
        <v>4774</v>
      </c>
      <c r="I787" t="s">
        <v>4716</v>
      </c>
      <c r="J787" t="s">
        <v>4746</v>
      </c>
      <c r="K787" t="s">
        <v>4775</v>
      </c>
      <c r="L787" t="s">
        <v>5926</v>
      </c>
      <c r="M787">
        <v>10214.64</v>
      </c>
      <c r="N787" t="s">
        <v>4689</v>
      </c>
      <c r="O787" t="s">
        <v>4681</v>
      </c>
      <c r="P787" t="s">
        <v>4693</v>
      </c>
      <c r="Q787">
        <v>26</v>
      </c>
    </row>
    <row r="788" spans="1:17" x14ac:dyDescent="0.3">
      <c r="A788" t="s">
        <v>2138</v>
      </c>
      <c r="B788" t="s">
        <v>5847</v>
      </c>
      <c r="C788">
        <v>30.5</v>
      </c>
      <c r="D788">
        <v>10.79</v>
      </c>
      <c r="E788" t="s">
        <v>4716</v>
      </c>
      <c r="F788" t="s">
        <v>4716</v>
      </c>
      <c r="G788" t="s">
        <v>4716</v>
      </c>
      <c r="H788" t="s">
        <v>4774</v>
      </c>
      <c r="I788" t="s">
        <v>4716</v>
      </c>
      <c r="J788" t="s">
        <v>4745</v>
      </c>
      <c r="K788" t="s">
        <v>4775</v>
      </c>
      <c r="L788" t="s">
        <v>5927</v>
      </c>
      <c r="M788">
        <v>10546.48</v>
      </c>
      <c r="N788" t="s">
        <v>4689</v>
      </c>
      <c r="O788" t="s">
        <v>4689</v>
      </c>
      <c r="P788" t="s">
        <v>4693</v>
      </c>
      <c r="Q788">
        <v>26</v>
      </c>
    </row>
    <row r="789" spans="1:17" x14ac:dyDescent="0.3">
      <c r="A789" t="s">
        <v>2132</v>
      </c>
      <c r="B789" t="s">
        <v>5928</v>
      </c>
      <c r="C789">
        <v>22.1</v>
      </c>
      <c r="D789">
        <v>4.6500000000000004</v>
      </c>
      <c r="E789" t="s">
        <v>4717</v>
      </c>
      <c r="F789" t="s">
        <v>4716</v>
      </c>
      <c r="G789" t="s">
        <v>4716</v>
      </c>
      <c r="H789" t="s">
        <v>4720</v>
      </c>
      <c r="I789" t="s">
        <v>4716</v>
      </c>
      <c r="J789" t="s">
        <v>4744</v>
      </c>
      <c r="K789" t="s">
        <v>4769</v>
      </c>
      <c r="L789" t="s">
        <v>5929</v>
      </c>
      <c r="M789">
        <v>10577.09</v>
      </c>
      <c r="N789" t="s">
        <v>4689</v>
      </c>
      <c r="O789" t="s">
        <v>4689</v>
      </c>
      <c r="P789" t="s">
        <v>4693</v>
      </c>
      <c r="Q789">
        <v>11</v>
      </c>
    </row>
    <row r="790" spans="1:17" x14ac:dyDescent="0.3">
      <c r="A790" t="s">
        <v>2122</v>
      </c>
      <c r="B790" t="s">
        <v>5930</v>
      </c>
      <c r="C790">
        <v>39.6</v>
      </c>
      <c r="D790">
        <v>5.1100000000000003</v>
      </c>
      <c r="E790" t="s">
        <v>4717</v>
      </c>
      <c r="F790" t="s">
        <v>4716</v>
      </c>
      <c r="G790" t="s">
        <v>4716</v>
      </c>
      <c r="H790" t="s">
        <v>4720</v>
      </c>
      <c r="I790" t="s">
        <v>4716</v>
      </c>
      <c r="J790" t="s">
        <v>4745</v>
      </c>
      <c r="K790" t="s">
        <v>4769</v>
      </c>
      <c r="L790" t="s">
        <v>5931</v>
      </c>
      <c r="M790">
        <v>10601.41</v>
      </c>
      <c r="N790" t="s">
        <v>4689</v>
      </c>
      <c r="O790" t="s">
        <v>4681</v>
      </c>
      <c r="P790" t="s">
        <v>4693</v>
      </c>
      <c r="Q790">
        <v>20</v>
      </c>
    </row>
    <row r="791" spans="1:17" x14ac:dyDescent="0.3">
      <c r="A791" t="s">
        <v>2118</v>
      </c>
      <c r="B791" t="s">
        <v>5477</v>
      </c>
      <c r="C791">
        <v>40.299999999999997</v>
      </c>
      <c r="D791">
        <v>5.3</v>
      </c>
      <c r="E791" t="s">
        <v>4717</v>
      </c>
      <c r="F791" t="s">
        <v>4716</v>
      </c>
      <c r="G791" t="s">
        <v>4716</v>
      </c>
      <c r="H791" t="s">
        <v>4720</v>
      </c>
      <c r="I791" t="s">
        <v>4716</v>
      </c>
      <c r="J791" t="s">
        <v>4745</v>
      </c>
      <c r="K791" t="s">
        <v>4769</v>
      </c>
      <c r="L791" t="s">
        <v>5932</v>
      </c>
      <c r="M791">
        <v>10602.39</v>
      </c>
      <c r="N791" t="s">
        <v>4689</v>
      </c>
      <c r="O791" t="s">
        <v>4689</v>
      </c>
      <c r="P791" t="s">
        <v>4693</v>
      </c>
      <c r="Q791">
        <v>2</v>
      </c>
    </row>
    <row r="792" spans="1:17" x14ac:dyDescent="0.3">
      <c r="A792" t="s">
        <v>2098</v>
      </c>
      <c r="B792" t="s">
        <v>5505</v>
      </c>
      <c r="C792">
        <v>30.5</v>
      </c>
      <c r="D792">
        <v>11.94</v>
      </c>
      <c r="E792" t="s">
        <v>4717</v>
      </c>
      <c r="F792" t="s">
        <v>4716</v>
      </c>
      <c r="G792" t="s">
        <v>4716</v>
      </c>
      <c r="H792" t="s">
        <v>4774</v>
      </c>
      <c r="I792" t="s">
        <v>4716</v>
      </c>
      <c r="J792" t="s">
        <v>4745</v>
      </c>
      <c r="K792" t="s">
        <v>4775</v>
      </c>
      <c r="L792" t="s">
        <v>5933</v>
      </c>
      <c r="M792">
        <v>10704.47</v>
      </c>
      <c r="N792" t="s">
        <v>4689</v>
      </c>
      <c r="O792" t="s">
        <v>4681</v>
      </c>
      <c r="P792" t="s">
        <v>4693</v>
      </c>
      <c r="Q792">
        <v>30</v>
      </c>
    </row>
    <row r="793" spans="1:17" x14ac:dyDescent="0.3">
      <c r="A793" t="s">
        <v>2096</v>
      </c>
      <c r="B793" t="s">
        <v>5934</v>
      </c>
      <c r="C793">
        <v>37.1</v>
      </c>
      <c r="D793">
        <v>7.19</v>
      </c>
      <c r="E793" t="s">
        <v>4717</v>
      </c>
      <c r="F793" t="s">
        <v>4716</v>
      </c>
      <c r="G793" t="s">
        <v>4716</v>
      </c>
      <c r="H793" t="s">
        <v>4774</v>
      </c>
      <c r="I793" t="s">
        <v>4716</v>
      </c>
      <c r="J793" t="s">
        <v>4745</v>
      </c>
      <c r="K793" t="s">
        <v>4775</v>
      </c>
      <c r="L793" t="s">
        <v>5935</v>
      </c>
      <c r="M793">
        <v>10713.64</v>
      </c>
      <c r="N793" t="s">
        <v>4689</v>
      </c>
      <c r="O793" t="s">
        <v>4689</v>
      </c>
      <c r="P793" t="s">
        <v>4693</v>
      </c>
      <c r="Q793">
        <v>5</v>
      </c>
    </row>
    <row r="794" spans="1:17" x14ac:dyDescent="0.3">
      <c r="A794" t="s">
        <v>2084</v>
      </c>
      <c r="B794" t="s">
        <v>5936</v>
      </c>
      <c r="C794">
        <v>33.4</v>
      </c>
      <c r="D794">
        <v>4.84</v>
      </c>
      <c r="E794" t="s">
        <v>4716</v>
      </c>
      <c r="F794" t="s">
        <v>4716</v>
      </c>
      <c r="G794" t="s">
        <v>4716</v>
      </c>
      <c r="H794" t="s">
        <v>4774</v>
      </c>
      <c r="I794" t="s">
        <v>4716</v>
      </c>
      <c r="J794" t="s">
        <v>4745</v>
      </c>
      <c r="K794" t="s">
        <v>4769</v>
      </c>
      <c r="L794" t="s">
        <v>5937</v>
      </c>
      <c r="M794">
        <v>10795.94</v>
      </c>
      <c r="N794" t="s">
        <v>4689</v>
      </c>
      <c r="O794" t="s">
        <v>4690</v>
      </c>
      <c r="P794" t="s">
        <v>4693</v>
      </c>
      <c r="Q794">
        <v>24</v>
      </c>
    </row>
    <row r="795" spans="1:17" x14ac:dyDescent="0.3">
      <c r="A795" t="s">
        <v>2062</v>
      </c>
      <c r="B795" t="s">
        <v>5938</v>
      </c>
      <c r="C795">
        <v>23.7</v>
      </c>
      <c r="D795">
        <v>10.45</v>
      </c>
      <c r="E795" t="s">
        <v>4716</v>
      </c>
      <c r="F795" t="s">
        <v>4716</v>
      </c>
      <c r="G795" t="s">
        <v>4716</v>
      </c>
      <c r="H795" t="s">
        <v>4774</v>
      </c>
      <c r="I795" t="s">
        <v>4716</v>
      </c>
      <c r="J795" t="s">
        <v>4744</v>
      </c>
      <c r="K795" t="s">
        <v>4775</v>
      </c>
      <c r="L795" t="s">
        <v>5939</v>
      </c>
      <c r="M795">
        <v>10959.33</v>
      </c>
      <c r="N795" t="s">
        <v>4689</v>
      </c>
      <c r="O795" t="s">
        <v>4689</v>
      </c>
      <c r="P795" t="s">
        <v>4693</v>
      </c>
      <c r="Q795">
        <v>4</v>
      </c>
    </row>
    <row r="796" spans="1:17" x14ac:dyDescent="0.3">
      <c r="A796" t="s">
        <v>2058</v>
      </c>
      <c r="B796" t="s">
        <v>5099</v>
      </c>
      <c r="C796">
        <v>28.1</v>
      </c>
      <c r="D796">
        <v>11.2</v>
      </c>
      <c r="E796" t="s">
        <v>4716</v>
      </c>
      <c r="F796" t="s">
        <v>4716</v>
      </c>
      <c r="G796" t="s">
        <v>4716</v>
      </c>
      <c r="H796" t="s">
        <v>4774</v>
      </c>
      <c r="I796" t="s">
        <v>4716</v>
      </c>
      <c r="J796" t="s">
        <v>4746</v>
      </c>
      <c r="K796" t="s">
        <v>4775</v>
      </c>
      <c r="L796" t="s">
        <v>5940</v>
      </c>
      <c r="M796">
        <v>10965.45</v>
      </c>
      <c r="N796" t="s">
        <v>4689</v>
      </c>
      <c r="O796" t="s">
        <v>4681</v>
      </c>
      <c r="P796" t="s">
        <v>4693</v>
      </c>
      <c r="Q796">
        <v>19</v>
      </c>
    </row>
    <row r="797" spans="1:17" x14ac:dyDescent="0.3">
      <c r="A797" t="s">
        <v>2032</v>
      </c>
      <c r="B797" t="s">
        <v>5941</v>
      </c>
      <c r="C797">
        <v>54</v>
      </c>
      <c r="D797">
        <v>4.68</v>
      </c>
      <c r="E797" t="s">
        <v>4717</v>
      </c>
      <c r="F797" t="s">
        <v>4717</v>
      </c>
      <c r="G797" t="s">
        <v>4716</v>
      </c>
      <c r="H797" t="s">
        <v>4720</v>
      </c>
      <c r="I797" t="s">
        <v>4716</v>
      </c>
      <c r="J797" t="s">
        <v>4745</v>
      </c>
      <c r="K797" t="s">
        <v>4769</v>
      </c>
      <c r="L797" t="s">
        <v>5942</v>
      </c>
      <c r="M797">
        <v>11068.7</v>
      </c>
      <c r="N797" t="s">
        <v>4689</v>
      </c>
      <c r="O797" t="s">
        <v>4690</v>
      </c>
      <c r="P797" t="s">
        <v>4693</v>
      </c>
      <c r="Q797">
        <v>18</v>
      </c>
    </row>
    <row r="798" spans="1:17" x14ac:dyDescent="0.3">
      <c r="A798" t="s">
        <v>2028</v>
      </c>
      <c r="B798" t="s">
        <v>5943</v>
      </c>
      <c r="C798">
        <v>25.3</v>
      </c>
      <c r="D798">
        <v>5.19</v>
      </c>
      <c r="E798" t="s">
        <v>4717</v>
      </c>
      <c r="F798" t="s">
        <v>4716</v>
      </c>
      <c r="G798" t="s">
        <v>4716</v>
      </c>
      <c r="H798" t="s">
        <v>4720</v>
      </c>
      <c r="I798" t="s">
        <v>4716</v>
      </c>
      <c r="J798" t="s">
        <v>4746</v>
      </c>
      <c r="K798" t="s">
        <v>4769</v>
      </c>
      <c r="L798" t="s">
        <v>5944</v>
      </c>
      <c r="M798">
        <v>11070.54</v>
      </c>
      <c r="N798" t="s">
        <v>4689</v>
      </c>
      <c r="O798" t="s">
        <v>4689</v>
      </c>
      <c r="P798" t="s">
        <v>4693</v>
      </c>
      <c r="Q798">
        <v>7</v>
      </c>
    </row>
    <row r="799" spans="1:17" x14ac:dyDescent="0.3">
      <c r="A799" t="s">
        <v>2026</v>
      </c>
      <c r="B799" t="s">
        <v>5945</v>
      </c>
      <c r="C799">
        <v>27.2</v>
      </c>
      <c r="D799">
        <v>6.06</v>
      </c>
      <c r="E799" t="s">
        <v>4717</v>
      </c>
      <c r="F799" t="s">
        <v>4716</v>
      </c>
      <c r="G799" t="s">
        <v>4716</v>
      </c>
      <c r="H799" t="s">
        <v>4720</v>
      </c>
      <c r="I799" t="s">
        <v>4716</v>
      </c>
      <c r="J799" t="s">
        <v>4746</v>
      </c>
      <c r="K799" t="s">
        <v>4766</v>
      </c>
      <c r="L799" t="s">
        <v>5946</v>
      </c>
      <c r="M799">
        <v>11073.18</v>
      </c>
      <c r="N799" t="s">
        <v>4689</v>
      </c>
      <c r="O799" t="s">
        <v>4689</v>
      </c>
      <c r="P799" t="s">
        <v>4693</v>
      </c>
      <c r="Q799">
        <v>20</v>
      </c>
    </row>
    <row r="800" spans="1:17" x14ac:dyDescent="0.3">
      <c r="A800" t="s">
        <v>1966</v>
      </c>
      <c r="B800" t="s">
        <v>4847</v>
      </c>
      <c r="C800">
        <v>23.3</v>
      </c>
      <c r="D800">
        <v>5.36</v>
      </c>
      <c r="E800" t="s">
        <v>4717</v>
      </c>
      <c r="F800" t="s">
        <v>4716</v>
      </c>
      <c r="G800" t="s">
        <v>4716</v>
      </c>
      <c r="H800" t="s">
        <v>4718</v>
      </c>
      <c r="I800" t="s">
        <v>4716</v>
      </c>
      <c r="J800" t="s">
        <v>4744</v>
      </c>
      <c r="K800" t="s">
        <v>4769</v>
      </c>
      <c r="L800" t="s">
        <v>5947</v>
      </c>
      <c r="M800">
        <v>11345.52</v>
      </c>
      <c r="N800" t="s">
        <v>4689</v>
      </c>
      <c r="O800" t="s">
        <v>4689</v>
      </c>
      <c r="P800" t="s">
        <v>4693</v>
      </c>
      <c r="Q800">
        <v>12</v>
      </c>
    </row>
    <row r="801" spans="1:17" x14ac:dyDescent="0.3">
      <c r="A801" t="s">
        <v>1960</v>
      </c>
      <c r="B801" t="s">
        <v>5491</v>
      </c>
      <c r="C801">
        <v>35.700000000000003</v>
      </c>
      <c r="D801">
        <v>5.47</v>
      </c>
      <c r="E801" t="s">
        <v>4717</v>
      </c>
      <c r="F801" t="s">
        <v>4716</v>
      </c>
      <c r="G801" t="s">
        <v>4716</v>
      </c>
      <c r="H801" t="s">
        <v>4718</v>
      </c>
      <c r="I801" t="s">
        <v>4716</v>
      </c>
      <c r="J801" t="s">
        <v>4745</v>
      </c>
      <c r="K801" t="s">
        <v>4769</v>
      </c>
      <c r="L801" t="s">
        <v>5948</v>
      </c>
      <c r="M801">
        <v>11362.76</v>
      </c>
      <c r="N801" t="s">
        <v>4689</v>
      </c>
      <c r="O801" t="s">
        <v>4690</v>
      </c>
      <c r="P801" t="s">
        <v>4693</v>
      </c>
      <c r="Q801">
        <v>4</v>
      </c>
    </row>
    <row r="802" spans="1:17" x14ac:dyDescent="0.3">
      <c r="A802" t="s">
        <v>1956</v>
      </c>
      <c r="B802" t="s">
        <v>5271</v>
      </c>
      <c r="C802">
        <v>38</v>
      </c>
      <c r="D802">
        <v>6.38</v>
      </c>
      <c r="E802" t="s">
        <v>4717</v>
      </c>
      <c r="F802" t="s">
        <v>4716</v>
      </c>
      <c r="G802" t="s">
        <v>4716</v>
      </c>
      <c r="H802" t="s">
        <v>4718</v>
      </c>
      <c r="I802" t="s">
        <v>4716</v>
      </c>
      <c r="J802" t="s">
        <v>4745</v>
      </c>
      <c r="K802" t="s">
        <v>4766</v>
      </c>
      <c r="L802" t="s">
        <v>5949</v>
      </c>
      <c r="M802">
        <v>11365.95</v>
      </c>
      <c r="N802" t="s">
        <v>4689</v>
      </c>
      <c r="O802" t="s">
        <v>4681</v>
      </c>
      <c r="P802" t="s">
        <v>4693</v>
      </c>
      <c r="Q802">
        <v>13</v>
      </c>
    </row>
    <row r="803" spans="1:17" x14ac:dyDescent="0.3">
      <c r="A803" t="s">
        <v>1930</v>
      </c>
      <c r="B803" t="s">
        <v>5950</v>
      </c>
      <c r="C803">
        <v>28.7</v>
      </c>
      <c r="D803">
        <v>7.74</v>
      </c>
      <c r="E803" t="s">
        <v>4716</v>
      </c>
      <c r="F803" t="s">
        <v>4716</v>
      </c>
      <c r="G803" t="s">
        <v>4716</v>
      </c>
      <c r="H803" t="s">
        <v>4774</v>
      </c>
      <c r="I803" t="s">
        <v>4716</v>
      </c>
      <c r="J803" t="s">
        <v>4746</v>
      </c>
      <c r="K803" t="s">
        <v>4775</v>
      </c>
      <c r="L803" t="s">
        <v>5951</v>
      </c>
      <c r="M803">
        <v>11455.28</v>
      </c>
      <c r="N803" t="s">
        <v>4689</v>
      </c>
      <c r="O803" t="s">
        <v>4681</v>
      </c>
      <c r="P803" t="s">
        <v>4693</v>
      </c>
      <c r="Q803">
        <v>23</v>
      </c>
    </row>
    <row r="804" spans="1:17" x14ac:dyDescent="0.3">
      <c r="A804" t="s">
        <v>1852</v>
      </c>
      <c r="B804" t="s">
        <v>5952</v>
      </c>
      <c r="C804">
        <v>25.2</v>
      </c>
      <c r="D804">
        <v>6.25</v>
      </c>
      <c r="E804" t="s">
        <v>4717</v>
      </c>
      <c r="F804" t="s">
        <v>4716</v>
      </c>
      <c r="G804" t="s">
        <v>4716</v>
      </c>
      <c r="H804" t="s">
        <v>4718</v>
      </c>
      <c r="I804" t="s">
        <v>4716</v>
      </c>
      <c r="J804" t="s">
        <v>4746</v>
      </c>
      <c r="K804" t="s">
        <v>4766</v>
      </c>
      <c r="L804" t="s">
        <v>5225</v>
      </c>
      <c r="M804">
        <v>11837.16</v>
      </c>
      <c r="N804" t="s">
        <v>4689</v>
      </c>
      <c r="O804" t="s">
        <v>4689</v>
      </c>
      <c r="P804" t="s">
        <v>4693</v>
      </c>
      <c r="Q804">
        <v>11</v>
      </c>
    </row>
    <row r="805" spans="1:17" x14ac:dyDescent="0.3">
      <c r="A805" t="s">
        <v>1848</v>
      </c>
      <c r="B805" t="s">
        <v>5953</v>
      </c>
      <c r="C805">
        <v>29</v>
      </c>
      <c r="D805">
        <v>4.25</v>
      </c>
      <c r="E805" t="s">
        <v>4717</v>
      </c>
      <c r="F805" t="s">
        <v>4716</v>
      </c>
      <c r="G805" t="s">
        <v>4716</v>
      </c>
      <c r="H805" t="s">
        <v>4718</v>
      </c>
      <c r="I805" t="s">
        <v>4716</v>
      </c>
      <c r="J805" t="s">
        <v>4746</v>
      </c>
      <c r="K805" t="s">
        <v>4769</v>
      </c>
      <c r="L805" t="s">
        <v>5954</v>
      </c>
      <c r="M805">
        <v>11842.44</v>
      </c>
      <c r="N805" t="s">
        <v>4689</v>
      </c>
      <c r="O805" t="s">
        <v>4681</v>
      </c>
      <c r="P805" t="s">
        <v>4693</v>
      </c>
      <c r="Q805">
        <v>11</v>
      </c>
    </row>
    <row r="806" spans="1:17" x14ac:dyDescent="0.3">
      <c r="A806" t="s">
        <v>1844</v>
      </c>
      <c r="B806" t="s">
        <v>5955</v>
      </c>
      <c r="C806">
        <v>33.1</v>
      </c>
      <c r="D806">
        <v>5.46</v>
      </c>
      <c r="E806" t="s">
        <v>4717</v>
      </c>
      <c r="F806" t="s">
        <v>4716</v>
      </c>
      <c r="G806" t="s">
        <v>4716</v>
      </c>
      <c r="H806" t="s">
        <v>4718</v>
      </c>
      <c r="I806" t="s">
        <v>4716</v>
      </c>
      <c r="J806" t="s">
        <v>4745</v>
      </c>
      <c r="K806" t="s">
        <v>4769</v>
      </c>
      <c r="L806" t="s">
        <v>5251</v>
      </c>
      <c r="M806">
        <v>11848.14</v>
      </c>
      <c r="N806" t="s">
        <v>4689</v>
      </c>
      <c r="O806" t="s">
        <v>4681</v>
      </c>
      <c r="P806" t="s">
        <v>4693</v>
      </c>
      <c r="Q806">
        <v>27</v>
      </c>
    </row>
    <row r="807" spans="1:17" x14ac:dyDescent="0.3">
      <c r="A807" t="s">
        <v>1840</v>
      </c>
      <c r="B807" t="s">
        <v>5956</v>
      </c>
      <c r="C807">
        <v>36.64</v>
      </c>
      <c r="D807">
        <v>7.26</v>
      </c>
      <c r="E807" t="s">
        <v>4716</v>
      </c>
      <c r="F807" t="s">
        <v>4716</v>
      </c>
      <c r="G807" t="s">
        <v>4716</v>
      </c>
      <c r="H807" t="s">
        <v>4774</v>
      </c>
      <c r="I807" t="s">
        <v>4716</v>
      </c>
      <c r="J807" t="s">
        <v>4745</v>
      </c>
      <c r="K807" t="s">
        <v>4775</v>
      </c>
      <c r="L807" t="s">
        <v>5957</v>
      </c>
      <c r="M807">
        <v>11858.56</v>
      </c>
      <c r="N807" t="s">
        <v>4689</v>
      </c>
      <c r="O807" t="s">
        <v>4689</v>
      </c>
      <c r="P807" t="s">
        <v>4693</v>
      </c>
      <c r="Q807">
        <v>7</v>
      </c>
    </row>
    <row r="808" spans="1:17" x14ac:dyDescent="0.3">
      <c r="A808" t="s">
        <v>1780</v>
      </c>
      <c r="B808" t="s">
        <v>5958</v>
      </c>
      <c r="C808">
        <v>28.9</v>
      </c>
      <c r="D808">
        <v>11.96</v>
      </c>
      <c r="E808" t="s">
        <v>4716</v>
      </c>
      <c r="F808" t="s">
        <v>4716</v>
      </c>
      <c r="G808" t="s">
        <v>4716</v>
      </c>
      <c r="H808" t="s">
        <v>4774</v>
      </c>
      <c r="I808" t="s">
        <v>4716</v>
      </c>
      <c r="J808" t="s">
        <v>4746</v>
      </c>
      <c r="K808" t="s">
        <v>4775</v>
      </c>
      <c r="L808" t="s">
        <v>5959</v>
      </c>
      <c r="M808">
        <v>12146.97</v>
      </c>
      <c r="N808" t="s">
        <v>4689</v>
      </c>
      <c r="O808" t="s">
        <v>4689</v>
      </c>
      <c r="P808" t="s">
        <v>4693</v>
      </c>
      <c r="Q808">
        <v>15</v>
      </c>
    </row>
    <row r="809" spans="1:17" x14ac:dyDescent="0.3">
      <c r="A809" t="s">
        <v>1766</v>
      </c>
      <c r="B809" t="s">
        <v>5960</v>
      </c>
      <c r="C809">
        <v>27.5</v>
      </c>
      <c r="D809">
        <v>8.69</v>
      </c>
      <c r="E809" t="s">
        <v>4717</v>
      </c>
      <c r="F809" t="s">
        <v>4716</v>
      </c>
      <c r="G809" t="s">
        <v>4719</v>
      </c>
      <c r="H809" t="s">
        <v>4718</v>
      </c>
      <c r="I809" t="s">
        <v>4716</v>
      </c>
      <c r="J809" t="s">
        <v>4746</v>
      </c>
      <c r="K809" t="s">
        <v>4775</v>
      </c>
      <c r="L809" t="s">
        <v>5961</v>
      </c>
      <c r="M809">
        <v>12233.83</v>
      </c>
      <c r="N809" t="s">
        <v>4689</v>
      </c>
      <c r="O809" t="s">
        <v>4690</v>
      </c>
      <c r="P809" t="s">
        <v>4693</v>
      </c>
      <c r="Q809">
        <v>19</v>
      </c>
    </row>
    <row r="810" spans="1:17" x14ac:dyDescent="0.3">
      <c r="A810" t="s">
        <v>1706</v>
      </c>
      <c r="B810" t="s">
        <v>5497</v>
      </c>
      <c r="C810">
        <v>43.4</v>
      </c>
      <c r="D810">
        <v>8.81</v>
      </c>
      <c r="E810" t="s">
        <v>4717</v>
      </c>
      <c r="F810" t="s">
        <v>4716</v>
      </c>
      <c r="G810" t="s">
        <v>4716</v>
      </c>
      <c r="H810" t="s">
        <v>4720</v>
      </c>
      <c r="I810" t="s">
        <v>4716</v>
      </c>
      <c r="J810" t="s">
        <v>4745</v>
      </c>
      <c r="K810" t="s">
        <v>4775</v>
      </c>
      <c r="L810" t="s">
        <v>5259</v>
      </c>
      <c r="M810">
        <v>12574.05</v>
      </c>
      <c r="N810" t="s">
        <v>4689</v>
      </c>
      <c r="O810" t="s">
        <v>4690</v>
      </c>
      <c r="P810" t="s">
        <v>4693</v>
      </c>
      <c r="Q810">
        <v>28</v>
      </c>
    </row>
    <row r="811" spans="1:17" x14ac:dyDescent="0.3">
      <c r="A811" t="s">
        <v>1688</v>
      </c>
      <c r="B811" t="s">
        <v>5302</v>
      </c>
      <c r="C811">
        <v>30.5</v>
      </c>
      <c r="D811">
        <v>9.9</v>
      </c>
      <c r="E811" t="s">
        <v>4716</v>
      </c>
      <c r="F811" t="s">
        <v>4716</v>
      </c>
      <c r="G811" t="s">
        <v>4716</v>
      </c>
      <c r="H811" t="s">
        <v>4774</v>
      </c>
      <c r="I811" t="s">
        <v>4716</v>
      </c>
      <c r="J811" t="s">
        <v>4745</v>
      </c>
      <c r="K811" t="s">
        <v>4775</v>
      </c>
      <c r="L811" t="s">
        <v>5962</v>
      </c>
      <c r="M811">
        <v>12638.2</v>
      </c>
      <c r="N811" t="s">
        <v>4689</v>
      </c>
      <c r="O811" t="s">
        <v>4690</v>
      </c>
      <c r="P811" t="s">
        <v>4693</v>
      </c>
      <c r="Q811">
        <v>22</v>
      </c>
    </row>
    <row r="812" spans="1:17" x14ac:dyDescent="0.3">
      <c r="A812" t="s">
        <v>1686</v>
      </c>
      <c r="B812" t="s">
        <v>5963</v>
      </c>
      <c r="C812">
        <v>37.43</v>
      </c>
      <c r="D812">
        <v>4.97</v>
      </c>
      <c r="E812" t="s">
        <v>4716</v>
      </c>
      <c r="F812" t="s">
        <v>4716</v>
      </c>
      <c r="G812" t="s">
        <v>4716</v>
      </c>
      <c r="H812" t="s">
        <v>4720</v>
      </c>
      <c r="I812" t="s">
        <v>4716</v>
      </c>
      <c r="J812" t="s">
        <v>4745</v>
      </c>
      <c r="K812" t="s">
        <v>4769</v>
      </c>
      <c r="L812" t="s">
        <v>5964</v>
      </c>
      <c r="M812">
        <v>12640.24</v>
      </c>
      <c r="N812" t="s">
        <v>4689</v>
      </c>
      <c r="O812" t="s">
        <v>4690</v>
      </c>
      <c r="P812" t="s">
        <v>4693</v>
      </c>
      <c r="Q812">
        <v>5</v>
      </c>
    </row>
    <row r="813" spans="1:17" x14ac:dyDescent="0.3">
      <c r="A813" t="s">
        <v>1682</v>
      </c>
      <c r="B813" t="s">
        <v>5965</v>
      </c>
      <c r="C813">
        <v>35.1</v>
      </c>
      <c r="D813">
        <v>10.1</v>
      </c>
      <c r="E813" t="s">
        <v>4716</v>
      </c>
      <c r="F813" t="s">
        <v>4716</v>
      </c>
      <c r="G813" t="s">
        <v>4716</v>
      </c>
      <c r="H813" t="s">
        <v>4774</v>
      </c>
      <c r="I813" t="s">
        <v>4716</v>
      </c>
      <c r="J813" t="s">
        <v>4745</v>
      </c>
      <c r="K813" t="s">
        <v>4775</v>
      </c>
      <c r="L813" t="s">
        <v>5966</v>
      </c>
      <c r="M813">
        <v>12644.59</v>
      </c>
      <c r="N813" t="s">
        <v>4689</v>
      </c>
      <c r="O813" t="s">
        <v>4681</v>
      </c>
      <c r="P813" t="s">
        <v>4693</v>
      </c>
      <c r="Q813">
        <v>11</v>
      </c>
    </row>
    <row r="814" spans="1:17" x14ac:dyDescent="0.3">
      <c r="A814" t="s">
        <v>1674</v>
      </c>
      <c r="B814" t="s">
        <v>5431</v>
      </c>
      <c r="C814">
        <v>52.75</v>
      </c>
      <c r="D814">
        <v>6.02</v>
      </c>
      <c r="E814" t="s">
        <v>4716</v>
      </c>
      <c r="F814" t="s">
        <v>4716</v>
      </c>
      <c r="G814" t="s">
        <v>4716</v>
      </c>
      <c r="H814" t="s">
        <v>4718</v>
      </c>
      <c r="I814" t="s">
        <v>4716</v>
      </c>
      <c r="J814" t="s">
        <v>4745</v>
      </c>
      <c r="K814" t="s">
        <v>4766</v>
      </c>
      <c r="L814" t="s">
        <v>5967</v>
      </c>
      <c r="M814">
        <v>12699.56</v>
      </c>
      <c r="N814" t="s">
        <v>4689</v>
      </c>
      <c r="O814" t="s">
        <v>4681</v>
      </c>
      <c r="P814" t="s">
        <v>4693</v>
      </c>
      <c r="Q814">
        <v>7</v>
      </c>
    </row>
    <row r="815" spans="1:17" x14ac:dyDescent="0.3">
      <c r="A815" t="s">
        <v>1672</v>
      </c>
      <c r="B815" t="s">
        <v>5968</v>
      </c>
      <c r="C815">
        <v>31.55</v>
      </c>
      <c r="D815">
        <v>6.11</v>
      </c>
      <c r="E815" t="s">
        <v>4717</v>
      </c>
      <c r="F815" t="s">
        <v>4716</v>
      </c>
      <c r="G815" t="s">
        <v>4716</v>
      </c>
      <c r="H815" t="s">
        <v>4718</v>
      </c>
      <c r="I815" t="s">
        <v>4716</v>
      </c>
      <c r="J815" t="s">
        <v>4745</v>
      </c>
      <c r="K815" t="s">
        <v>4766</v>
      </c>
      <c r="L815" t="s">
        <v>5969</v>
      </c>
      <c r="M815">
        <v>12700.63</v>
      </c>
      <c r="N815" t="s">
        <v>4689</v>
      </c>
      <c r="O815" t="s">
        <v>4689</v>
      </c>
      <c r="P815" t="s">
        <v>4693</v>
      </c>
      <c r="Q815">
        <v>28</v>
      </c>
    </row>
    <row r="816" spans="1:17" x14ac:dyDescent="0.3">
      <c r="A816" t="s">
        <v>1670</v>
      </c>
      <c r="B816" t="s">
        <v>5970</v>
      </c>
      <c r="C816">
        <v>36.130000000000003</v>
      </c>
      <c r="D816">
        <v>7.19</v>
      </c>
      <c r="E816" t="s">
        <v>4717</v>
      </c>
      <c r="F816" t="s">
        <v>4716</v>
      </c>
      <c r="G816" t="s">
        <v>4716</v>
      </c>
      <c r="H816" t="s">
        <v>4720</v>
      </c>
      <c r="I816" t="s">
        <v>4716</v>
      </c>
      <c r="J816" t="s">
        <v>4745</v>
      </c>
      <c r="K816" t="s">
        <v>4775</v>
      </c>
      <c r="L816" t="s">
        <v>5971</v>
      </c>
      <c r="M816">
        <v>12713</v>
      </c>
      <c r="N816" t="s">
        <v>4689</v>
      </c>
      <c r="O816" t="s">
        <v>4690</v>
      </c>
      <c r="P816" t="s">
        <v>4693</v>
      </c>
      <c r="Q816">
        <v>8</v>
      </c>
    </row>
    <row r="817" spans="1:17" x14ac:dyDescent="0.3">
      <c r="A817" t="s">
        <v>1626</v>
      </c>
      <c r="B817" t="s">
        <v>5972</v>
      </c>
      <c r="C817">
        <v>21.4</v>
      </c>
      <c r="D817">
        <v>9.0299999999999994</v>
      </c>
      <c r="E817" t="s">
        <v>4716</v>
      </c>
      <c r="F817" t="s">
        <v>4716</v>
      </c>
      <c r="G817" t="s">
        <v>4716</v>
      </c>
      <c r="H817" t="s">
        <v>4774</v>
      </c>
      <c r="I817" t="s">
        <v>4716</v>
      </c>
      <c r="J817" t="s">
        <v>4744</v>
      </c>
      <c r="K817" t="s">
        <v>4775</v>
      </c>
      <c r="L817" t="s">
        <v>5973</v>
      </c>
      <c r="M817">
        <v>12957.12</v>
      </c>
      <c r="N817" t="s">
        <v>4689</v>
      </c>
      <c r="O817" t="s">
        <v>4690</v>
      </c>
      <c r="P817" t="s">
        <v>4693</v>
      </c>
      <c r="Q817">
        <v>4</v>
      </c>
    </row>
    <row r="818" spans="1:17" x14ac:dyDescent="0.3">
      <c r="A818" t="s">
        <v>1624</v>
      </c>
      <c r="B818" t="s">
        <v>5974</v>
      </c>
      <c r="C818">
        <v>37.4</v>
      </c>
      <c r="D818">
        <v>11.46</v>
      </c>
      <c r="E818" t="s">
        <v>4716</v>
      </c>
      <c r="F818" t="s">
        <v>4716</v>
      </c>
      <c r="G818" t="s">
        <v>4716</v>
      </c>
      <c r="H818" t="s">
        <v>4774</v>
      </c>
      <c r="I818" t="s">
        <v>4716</v>
      </c>
      <c r="J818" t="s">
        <v>4745</v>
      </c>
      <c r="K818" t="s">
        <v>4775</v>
      </c>
      <c r="L818" t="s">
        <v>5975</v>
      </c>
      <c r="M818">
        <v>12979.36</v>
      </c>
      <c r="N818" t="s">
        <v>4689</v>
      </c>
      <c r="O818" t="s">
        <v>4690</v>
      </c>
      <c r="P818" t="s">
        <v>4693</v>
      </c>
      <c r="Q818">
        <v>22</v>
      </c>
    </row>
    <row r="819" spans="1:17" x14ac:dyDescent="0.3">
      <c r="A819" t="s">
        <v>1602</v>
      </c>
      <c r="B819" t="s">
        <v>5976</v>
      </c>
      <c r="C819">
        <v>28.2</v>
      </c>
      <c r="D819">
        <v>7.19</v>
      </c>
      <c r="E819" t="s">
        <v>4717</v>
      </c>
      <c r="F819" t="s">
        <v>4716</v>
      </c>
      <c r="G819" t="s">
        <v>4716</v>
      </c>
      <c r="H819" t="s">
        <v>4720</v>
      </c>
      <c r="I819" t="s">
        <v>4716</v>
      </c>
      <c r="J819" t="s">
        <v>4746</v>
      </c>
      <c r="K819" t="s">
        <v>4775</v>
      </c>
      <c r="L819" t="s">
        <v>5977</v>
      </c>
      <c r="M819">
        <v>13041.92</v>
      </c>
      <c r="N819" t="s">
        <v>4689</v>
      </c>
      <c r="O819" t="s">
        <v>4690</v>
      </c>
      <c r="P819" t="s">
        <v>4693</v>
      </c>
      <c r="Q819">
        <v>9</v>
      </c>
    </row>
    <row r="820" spans="1:17" x14ac:dyDescent="0.3">
      <c r="A820" t="s">
        <v>1594</v>
      </c>
      <c r="B820" t="s">
        <v>5978</v>
      </c>
      <c r="C820">
        <v>44</v>
      </c>
      <c r="D820">
        <v>9.32</v>
      </c>
      <c r="E820" t="s">
        <v>4717</v>
      </c>
      <c r="F820" t="s">
        <v>4716</v>
      </c>
      <c r="G820" t="s">
        <v>4716</v>
      </c>
      <c r="H820" t="s">
        <v>4720</v>
      </c>
      <c r="I820" t="s">
        <v>4716</v>
      </c>
      <c r="J820" t="s">
        <v>4745</v>
      </c>
      <c r="K820" t="s">
        <v>4775</v>
      </c>
      <c r="L820" t="s">
        <v>5979</v>
      </c>
      <c r="M820">
        <v>13063.88</v>
      </c>
      <c r="N820" t="s">
        <v>4689</v>
      </c>
      <c r="O820" t="s">
        <v>4681</v>
      </c>
      <c r="P820" t="s">
        <v>4693</v>
      </c>
      <c r="Q820">
        <v>6</v>
      </c>
    </row>
    <row r="821" spans="1:17" x14ac:dyDescent="0.3">
      <c r="A821" t="s">
        <v>1590</v>
      </c>
      <c r="B821" t="s">
        <v>4971</v>
      </c>
      <c r="C821">
        <v>38.06</v>
      </c>
      <c r="D821">
        <v>9.24</v>
      </c>
      <c r="E821" t="s">
        <v>4716</v>
      </c>
      <c r="F821" t="s">
        <v>4716</v>
      </c>
      <c r="G821" t="s">
        <v>4716</v>
      </c>
      <c r="H821" t="s">
        <v>4774</v>
      </c>
      <c r="I821" t="s">
        <v>4716</v>
      </c>
      <c r="J821" t="s">
        <v>4745</v>
      </c>
      <c r="K821" t="s">
        <v>4775</v>
      </c>
      <c r="L821" t="s">
        <v>5980</v>
      </c>
      <c r="M821">
        <v>13110.79</v>
      </c>
      <c r="N821" t="s">
        <v>4689</v>
      </c>
      <c r="O821" t="s">
        <v>4681</v>
      </c>
      <c r="P821" t="s">
        <v>4693</v>
      </c>
      <c r="Q821">
        <v>30</v>
      </c>
    </row>
    <row r="822" spans="1:17" x14ac:dyDescent="0.3">
      <c r="A822" t="s">
        <v>1582</v>
      </c>
      <c r="B822" t="s">
        <v>5981</v>
      </c>
      <c r="C822">
        <v>28</v>
      </c>
      <c r="D822">
        <v>5.57</v>
      </c>
      <c r="E822" t="s">
        <v>4716</v>
      </c>
      <c r="F822" t="s">
        <v>4716</v>
      </c>
      <c r="G822" t="s">
        <v>4716</v>
      </c>
      <c r="H822" t="s">
        <v>4774</v>
      </c>
      <c r="I822" t="s">
        <v>4716</v>
      </c>
      <c r="J822" t="s">
        <v>4746</v>
      </c>
      <c r="K822" t="s">
        <v>4769</v>
      </c>
      <c r="L822" t="s">
        <v>5982</v>
      </c>
      <c r="M822">
        <v>13126.68</v>
      </c>
      <c r="N822" t="s">
        <v>4689</v>
      </c>
      <c r="O822" t="s">
        <v>4689</v>
      </c>
      <c r="P822" t="s">
        <v>4693</v>
      </c>
      <c r="Q822">
        <v>16</v>
      </c>
    </row>
    <row r="823" spans="1:17" x14ac:dyDescent="0.3">
      <c r="A823" t="s">
        <v>1548</v>
      </c>
      <c r="B823" t="s">
        <v>5491</v>
      </c>
      <c r="C823">
        <v>30.8</v>
      </c>
      <c r="D823">
        <v>4.37</v>
      </c>
      <c r="E823" t="s">
        <v>4717</v>
      </c>
      <c r="F823" t="s">
        <v>4716</v>
      </c>
      <c r="G823" t="s">
        <v>4716</v>
      </c>
      <c r="H823" t="s">
        <v>4720</v>
      </c>
      <c r="I823" t="s">
        <v>4716</v>
      </c>
      <c r="J823" t="s">
        <v>4745</v>
      </c>
      <c r="K823" t="s">
        <v>4769</v>
      </c>
      <c r="L823" t="s">
        <v>5983</v>
      </c>
      <c r="M823">
        <v>13390.56</v>
      </c>
      <c r="N823" t="s">
        <v>4689</v>
      </c>
      <c r="O823" t="s">
        <v>4689</v>
      </c>
      <c r="P823" t="s">
        <v>4693</v>
      </c>
      <c r="Q823">
        <v>9</v>
      </c>
    </row>
    <row r="824" spans="1:17" x14ac:dyDescent="0.3">
      <c r="A824" t="s">
        <v>1546</v>
      </c>
      <c r="B824" t="s">
        <v>5808</v>
      </c>
      <c r="C824">
        <v>33.1</v>
      </c>
      <c r="D824">
        <v>5.19</v>
      </c>
      <c r="E824" t="s">
        <v>4717</v>
      </c>
      <c r="F824" t="s">
        <v>4716</v>
      </c>
      <c r="G824" t="s">
        <v>4716</v>
      </c>
      <c r="H824" t="s">
        <v>4720</v>
      </c>
      <c r="I824" t="s">
        <v>4716</v>
      </c>
      <c r="J824" t="s">
        <v>4745</v>
      </c>
      <c r="K824" t="s">
        <v>4769</v>
      </c>
      <c r="L824" t="s">
        <v>5984</v>
      </c>
      <c r="M824">
        <v>13393.76</v>
      </c>
      <c r="N824" t="s">
        <v>4689</v>
      </c>
      <c r="O824" t="s">
        <v>4690</v>
      </c>
      <c r="P824" t="s">
        <v>4693</v>
      </c>
      <c r="Q824">
        <v>25</v>
      </c>
    </row>
    <row r="825" spans="1:17" x14ac:dyDescent="0.3">
      <c r="A825" t="s">
        <v>1530</v>
      </c>
      <c r="B825" t="s">
        <v>5985</v>
      </c>
      <c r="C825">
        <v>25</v>
      </c>
      <c r="D825">
        <v>10.45</v>
      </c>
      <c r="E825" t="s">
        <v>4716</v>
      </c>
      <c r="F825" t="s">
        <v>4716</v>
      </c>
      <c r="G825" t="s">
        <v>4716</v>
      </c>
      <c r="H825" t="s">
        <v>4774</v>
      </c>
      <c r="I825" t="s">
        <v>4716</v>
      </c>
      <c r="J825" t="s">
        <v>4746</v>
      </c>
      <c r="K825" t="s">
        <v>4775</v>
      </c>
      <c r="L825" t="s">
        <v>5986</v>
      </c>
      <c r="M825">
        <v>13451.12</v>
      </c>
      <c r="N825" t="s">
        <v>4689</v>
      </c>
      <c r="O825" t="s">
        <v>4690</v>
      </c>
      <c r="P825" t="s">
        <v>4693</v>
      </c>
      <c r="Q825">
        <v>13</v>
      </c>
    </row>
    <row r="826" spans="1:17" x14ac:dyDescent="0.3">
      <c r="A826" t="s">
        <v>1526</v>
      </c>
      <c r="B826" t="s">
        <v>5987</v>
      </c>
      <c r="C826">
        <v>33.200000000000003</v>
      </c>
      <c r="D826">
        <v>9.06</v>
      </c>
      <c r="E826" t="s">
        <v>4716</v>
      </c>
      <c r="F826" t="s">
        <v>4716</v>
      </c>
      <c r="G826" t="s">
        <v>4716</v>
      </c>
      <c r="H826" t="s">
        <v>4774</v>
      </c>
      <c r="I826" t="s">
        <v>4716</v>
      </c>
      <c r="J826" t="s">
        <v>4745</v>
      </c>
      <c r="K826" t="s">
        <v>4775</v>
      </c>
      <c r="L826" t="s">
        <v>5988</v>
      </c>
      <c r="M826">
        <v>13462.52</v>
      </c>
      <c r="N826" t="s">
        <v>4689</v>
      </c>
      <c r="O826" t="s">
        <v>4681</v>
      </c>
      <c r="P826" t="s">
        <v>4693</v>
      </c>
      <c r="Q826">
        <v>16</v>
      </c>
    </row>
    <row r="827" spans="1:17" x14ac:dyDescent="0.3">
      <c r="A827" t="s">
        <v>1520</v>
      </c>
      <c r="B827" t="s">
        <v>5989</v>
      </c>
      <c r="C827">
        <v>39.200000000000003</v>
      </c>
      <c r="D827">
        <v>11.38</v>
      </c>
      <c r="E827" t="s">
        <v>4716</v>
      </c>
      <c r="F827" t="s">
        <v>4716</v>
      </c>
      <c r="G827" t="s">
        <v>4716</v>
      </c>
      <c r="H827" t="s">
        <v>4774</v>
      </c>
      <c r="I827" t="s">
        <v>4716</v>
      </c>
      <c r="J827" t="s">
        <v>4745</v>
      </c>
      <c r="K827" t="s">
        <v>4775</v>
      </c>
      <c r="L827" t="s">
        <v>5990</v>
      </c>
      <c r="M827">
        <v>13470.86</v>
      </c>
      <c r="N827" t="s">
        <v>4689</v>
      </c>
      <c r="O827" t="s">
        <v>4689</v>
      </c>
      <c r="P827" t="s">
        <v>4693</v>
      </c>
      <c r="Q827">
        <v>24</v>
      </c>
    </row>
    <row r="828" spans="1:17" x14ac:dyDescent="0.3">
      <c r="A828" t="s">
        <v>1476</v>
      </c>
      <c r="B828" t="s">
        <v>5991</v>
      </c>
      <c r="C828">
        <v>34.5</v>
      </c>
      <c r="D828">
        <v>10.3</v>
      </c>
      <c r="E828" t="s">
        <v>4716</v>
      </c>
      <c r="F828" t="s">
        <v>4716</v>
      </c>
      <c r="G828" t="s">
        <v>4716</v>
      </c>
      <c r="H828" t="s">
        <v>4721</v>
      </c>
      <c r="I828" t="s">
        <v>4716</v>
      </c>
      <c r="J828" t="s">
        <v>4745</v>
      </c>
      <c r="K828" t="s">
        <v>4775</v>
      </c>
      <c r="L828" t="s">
        <v>5992</v>
      </c>
      <c r="M828">
        <v>13822.8</v>
      </c>
      <c r="N828" t="s">
        <v>4689</v>
      </c>
      <c r="O828" t="s">
        <v>4689</v>
      </c>
      <c r="P828" t="s">
        <v>4693</v>
      </c>
      <c r="Q828">
        <v>25</v>
      </c>
    </row>
    <row r="829" spans="1:17" x14ac:dyDescent="0.3">
      <c r="A829" t="s">
        <v>986</v>
      </c>
      <c r="B829" t="s">
        <v>5481</v>
      </c>
      <c r="C829">
        <v>21.8</v>
      </c>
      <c r="D829">
        <v>10.55</v>
      </c>
      <c r="E829" t="s">
        <v>4716</v>
      </c>
      <c r="F829" t="s">
        <v>4716</v>
      </c>
      <c r="G829" t="s">
        <v>4716</v>
      </c>
      <c r="H829" t="s">
        <v>4774</v>
      </c>
      <c r="I829" t="s">
        <v>4717</v>
      </c>
      <c r="J829" t="s">
        <v>4744</v>
      </c>
      <c r="K829" t="s">
        <v>4775</v>
      </c>
      <c r="L829" t="s">
        <v>6752</v>
      </c>
      <c r="M829">
        <v>20167.34</v>
      </c>
      <c r="N829" t="s">
        <v>4689</v>
      </c>
      <c r="O829" t="s">
        <v>4689</v>
      </c>
      <c r="P829" t="s">
        <v>4693</v>
      </c>
      <c r="Q829">
        <v>9</v>
      </c>
    </row>
    <row r="830" spans="1:17" x14ac:dyDescent="0.3">
      <c r="A830" t="s">
        <v>972</v>
      </c>
      <c r="B830" t="s">
        <v>5210</v>
      </c>
      <c r="C830">
        <v>29.8</v>
      </c>
      <c r="D830">
        <v>5.78</v>
      </c>
      <c r="E830" t="s">
        <v>4717</v>
      </c>
      <c r="F830" t="s">
        <v>4716</v>
      </c>
      <c r="G830" t="s">
        <v>4716</v>
      </c>
      <c r="H830" t="s">
        <v>4774</v>
      </c>
      <c r="I830" t="s">
        <v>4716</v>
      </c>
      <c r="J830" t="s">
        <v>4746</v>
      </c>
      <c r="K830" t="s">
        <v>4766</v>
      </c>
      <c r="L830" t="s">
        <v>5993</v>
      </c>
      <c r="M830">
        <v>20420.599999999999</v>
      </c>
      <c r="N830" t="s">
        <v>4689</v>
      </c>
      <c r="O830" t="s">
        <v>4681</v>
      </c>
      <c r="P830" t="s">
        <v>4693</v>
      </c>
      <c r="Q830">
        <v>12</v>
      </c>
    </row>
    <row r="831" spans="1:17" x14ac:dyDescent="0.3">
      <c r="A831" t="s">
        <v>942</v>
      </c>
      <c r="B831" t="s">
        <v>5994</v>
      </c>
      <c r="C831">
        <v>29.6</v>
      </c>
      <c r="D831">
        <v>8.1</v>
      </c>
      <c r="E831" t="s">
        <v>4716</v>
      </c>
      <c r="F831" t="s">
        <v>4716</v>
      </c>
      <c r="G831" t="s">
        <v>4716</v>
      </c>
      <c r="H831" t="s">
        <v>4774</v>
      </c>
      <c r="I831" t="s">
        <v>4716</v>
      </c>
      <c r="J831" t="s">
        <v>4746</v>
      </c>
      <c r="K831" t="s">
        <v>4775</v>
      </c>
      <c r="L831" t="s">
        <v>5995</v>
      </c>
      <c r="M831">
        <v>21232.18</v>
      </c>
      <c r="N831" t="s">
        <v>4689</v>
      </c>
      <c r="O831" t="s">
        <v>4681</v>
      </c>
      <c r="P831" t="s">
        <v>4693</v>
      </c>
      <c r="Q831">
        <v>3</v>
      </c>
    </row>
    <row r="832" spans="1:17" x14ac:dyDescent="0.3">
      <c r="A832" t="s">
        <v>920</v>
      </c>
      <c r="B832" t="s">
        <v>5996</v>
      </c>
      <c r="C832">
        <v>37.4</v>
      </c>
      <c r="D832">
        <v>9.7200000000000006</v>
      </c>
      <c r="E832" t="s">
        <v>4717</v>
      </c>
      <c r="F832" t="s">
        <v>4716</v>
      </c>
      <c r="G832" t="s">
        <v>4719</v>
      </c>
      <c r="H832" t="s">
        <v>4718</v>
      </c>
      <c r="I832" t="s">
        <v>4716</v>
      </c>
      <c r="J832" t="s">
        <v>4745</v>
      </c>
      <c r="K832" t="s">
        <v>4775</v>
      </c>
      <c r="L832" t="s">
        <v>5997</v>
      </c>
      <c r="M832">
        <v>21797</v>
      </c>
      <c r="N832" t="s">
        <v>4689</v>
      </c>
      <c r="O832" t="s">
        <v>4690</v>
      </c>
      <c r="P832" t="s">
        <v>4693</v>
      </c>
      <c r="Q832">
        <v>27</v>
      </c>
    </row>
    <row r="833" spans="1:17" x14ac:dyDescent="0.3">
      <c r="A833" t="s">
        <v>910</v>
      </c>
      <c r="B833" t="s">
        <v>4925</v>
      </c>
      <c r="C833">
        <v>17.350000000000001</v>
      </c>
      <c r="D833">
        <v>5.03</v>
      </c>
      <c r="E833" t="s">
        <v>4717</v>
      </c>
      <c r="F833" t="s">
        <v>4716</v>
      </c>
      <c r="G833" t="s">
        <v>4716</v>
      </c>
      <c r="H833" t="s">
        <v>4774</v>
      </c>
      <c r="I833" t="s">
        <v>4717</v>
      </c>
      <c r="J833" t="s">
        <v>4747</v>
      </c>
      <c r="K833" t="s">
        <v>4769</v>
      </c>
      <c r="L833" t="s">
        <v>5684</v>
      </c>
      <c r="M833">
        <v>22097.62</v>
      </c>
      <c r="N833" t="s">
        <v>4689</v>
      </c>
      <c r="O833" t="s">
        <v>4690</v>
      </c>
      <c r="P833" t="s">
        <v>4693</v>
      </c>
      <c r="Q833">
        <v>28</v>
      </c>
    </row>
    <row r="834" spans="1:17" x14ac:dyDescent="0.3">
      <c r="A834" t="s">
        <v>4194</v>
      </c>
      <c r="B834" t="s">
        <v>5998</v>
      </c>
      <c r="C834">
        <v>20.8</v>
      </c>
      <c r="D834">
        <v>4.87</v>
      </c>
      <c r="E834" t="s">
        <v>4717</v>
      </c>
      <c r="F834" t="s">
        <v>4716</v>
      </c>
      <c r="G834" t="s">
        <v>4716</v>
      </c>
      <c r="H834" t="s">
        <v>4774</v>
      </c>
      <c r="I834" t="s">
        <v>4716</v>
      </c>
      <c r="J834" t="s">
        <v>4744</v>
      </c>
      <c r="K834" t="s">
        <v>4769</v>
      </c>
      <c r="L834" t="s">
        <v>5999</v>
      </c>
      <c r="M834">
        <v>2302.3000000000002</v>
      </c>
      <c r="N834" t="s">
        <v>4690</v>
      </c>
      <c r="O834" t="s">
        <v>4681</v>
      </c>
      <c r="P834" t="s">
        <v>4693</v>
      </c>
      <c r="Q834">
        <v>28</v>
      </c>
    </row>
    <row r="835" spans="1:17" x14ac:dyDescent="0.3">
      <c r="A835" t="s">
        <v>3644</v>
      </c>
      <c r="B835" t="s">
        <v>6000</v>
      </c>
      <c r="C835">
        <v>30.8</v>
      </c>
      <c r="D835">
        <v>4.9000000000000004</v>
      </c>
      <c r="E835" t="s">
        <v>4717</v>
      </c>
      <c r="F835" t="s">
        <v>4716</v>
      </c>
      <c r="G835" t="s">
        <v>4716</v>
      </c>
      <c r="H835" t="s">
        <v>4774</v>
      </c>
      <c r="I835" t="s">
        <v>4716</v>
      </c>
      <c r="J835" t="s">
        <v>4745</v>
      </c>
      <c r="K835" t="s">
        <v>4769</v>
      </c>
      <c r="L835" t="s">
        <v>6001</v>
      </c>
      <c r="M835">
        <v>4646.76</v>
      </c>
      <c r="N835" t="s">
        <v>4690</v>
      </c>
      <c r="O835" t="s">
        <v>4690</v>
      </c>
      <c r="P835" t="s">
        <v>4693</v>
      </c>
      <c r="Q835">
        <v>22</v>
      </c>
    </row>
    <row r="836" spans="1:17" x14ac:dyDescent="0.3">
      <c r="A836" t="s">
        <v>1134</v>
      </c>
      <c r="B836" t="s">
        <v>6753</v>
      </c>
      <c r="C836">
        <v>24.6</v>
      </c>
      <c r="D836">
        <v>4.8099999999999996</v>
      </c>
      <c r="E836" t="s">
        <v>4716</v>
      </c>
      <c r="F836" t="s">
        <v>4716</v>
      </c>
      <c r="G836" t="s">
        <v>4716</v>
      </c>
      <c r="H836" t="s">
        <v>4774</v>
      </c>
      <c r="I836" t="s">
        <v>4717</v>
      </c>
      <c r="J836" t="s">
        <v>4744</v>
      </c>
      <c r="K836" t="s">
        <v>4769</v>
      </c>
      <c r="L836" t="s">
        <v>6754</v>
      </c>
      <c r="M836">
        <v>17496.310000000001</v>
      </c>
      <c r="N836" t="s">
        <v>4690</v>
      </c>
      <c r="O836" t="s">
        <v>4681</v>
      </c>
      <c r="P836" t="s">
        <v>4693</v>
      </c>
      <c r="Q836">
        <v>29</v>
      </c>
    </row>
    <row r="837" spans="1:17" x14ac:dyDescent="0.3">
      <c r="A837" t="s">
        <v>1046</v>
      </c>
      <c r="B837" t="s">
        <v>6002</v>
      </c>
      <c r="C837">
        <v>27.6</v>
      </c>
      <c r="D837">
        <v>5.36</v>
      </c>
      <c r="E837" t="s">
        <v>4716</v>
      </c>
      <c r="F837" t="s">
        <v>4716</v>
      </c>
      <c r="G837" t="s">
        <v>4716</v>
      </c>
      <c r="H837" t="s">
        <v>4718</v>
      </c>
      <c r="I837" t="s">
        <v>4716</v>
      </c>
      <c r="J837" t="s">
        <v>4746</v>
      </c>
      <c r="K837" t="s">
        <v>4769</v>
      </c>
      <c r="L837" t="s">
        <v>6003</v>
      </c>
      <c r="M837">
        <v>18955.22</v>
      </c>
      <c r="N837" t="s">
        <v>4690</v>
      </c>
      <c r="O837" t="s">
        <v>4689</v>
      </c>
      <c r="P837" t="s">
        <v>4693</v>
      </c>
      <c r="Q837">
        <v>6</v>
      </c>
    </row>
    <row r="838" spans="1:17" x14ac:dyDescent="0.3">
      <c r="A838" t="s">
        <v>736</v>
      </c>
      <c r="B838" t="s">
        <v>6755</v>
      </c>
      <c r="C838">
        <v>30.23</v>
      </c>
      <c r="D838">
        <v>4.2300000000000004</v>
      </c>
      <c r="E838" t="s">
        <v>4717</v>
      </c>
      <c r="F838" t="s">
        <v>4716</v>
      </c>
      <c r="G838" t="s">
        <v>4719</v>
      </c>
      <c r="H838" t="s">
        <v>4718</v>
      </c>
      <c r="I838" t="s">
        <v>4717</v>
      </c>
      <c r="J838" t="s">
        <v>4745</v>
      </c>
      <c r="K838" t="s">
        <v>4769</v>
      </c>
      <c r="L838" t="s">
        <v>6756</v>
      </c>
      <c r="M838">
        <v>27625.17</v>
      </c>
      <c r="N838" t="s">
        <v>4690</v>
      </c>
      <c r="O838" t="s">
        <v>4690</v>
      </c>
      <c r="P838" t="s">
        <v>4693</v>
      </c>
      <c r="Q838">
        <v>7</v>
      </c>
    </row>
    <row r="839" spans="1:17" x14ac:dyDescent="0.3">
      <c r="A839" t="s">
        <v>734</v>
      </c>
      <c r="B839" t="s">
        <v>6757</v>
      </c>
      <c r="C839">
        <v>27.04</v>
      </c>
      <c r="D839">
        <v>4.0999999999999996</v>
      </c>
      <c r="E839" t="s">
        <v>4716</v>
      </c>
      <c r="F839" t="s">
        <v>4716</v>
      </c>
      <c r="G839" t="s">
        <v>4716</v>
      </c>
      <c r="H839" t="s">
        <v>4718</v>
      </c>
      <c r="I839" t="s">
        <v>4717</v>
      </c>
      <c r="J839" t="s">
        <v>4746</v>
      </c>
      <c r="K839" t="s">
        <v>4769</v>
      </c>
      <c r="L839" t="s">
        <v>6758</v>
      </c>
      <c r="M839">
        <v>27696.11</v>
      </c>
      <c r="N839" t="s">
        <v>4690</v>
      </c>
      <c r="O839" t="s">
        <v>4681</v>
      </c>
      <c r="P839" t="s">
        <v>4693</v>
      </c>
      <c r="Q839">
        <v>3</v>
      </c>
    </row>
    <row r="840" spans="1:17" x14ac:dyDescent="0.3">
      <c r="A840" t="s">
        <v>720</v>
      </c>
      <c r="B840" t="s">
        <v>5670</v>
      </c>
      <c r="C840">
        <v>33.18</v>
      </c>
      <c r="D840">
        <v>4.79</v>
      </c>
      <c r="E840" t="s">
        <v>4716</v>
      </c>
      <c r="F840" t="s">
        <v>4716</v>
      </c>
      <c r="G840" t="s">
        <v>4716</v>
      </c>
      <c r="H840" t="s">
        <v>4774</v>
      </c>
      <c r="I840" t="s">
        <v>4717</v>
      </c>
      <c r="J840" t="s">
        <v>4745</v>
      </c>
      <c r="K840" t="s">
        <v>4769</v>
      </c>
      <c r="L840" t="s">
        <v>6759</v>
      </c>
      <c r="M840">
        <v>27980.77</v>
      </c>
      <c r="N840" t="s">
        <v>4690</v>
      </c>
      <c r="O840" t="s">
        <v>4690</v>
      </c>
      <c r="P840" t="s">
        <v>4693</v>
      </c>
      <c r="Q840">
        <v>21</v>
      </c>
    </row>
    <row r="841" spans="1:17" x14ac:dyDescent="0.3">
      <c r="A841" t="s">
        <v>714</v>
      </c>
      <c r="B841" t="s">
        <v>6760</v>
      </c>
      <c r="C841">
        <v>33.96</v>
      </c>
      <c r="D841">
        <v>4.99</v>
      </c>
      <c r="E841" t="s">
        <v>4716</v>
      </c>
      <c r="F841" t="s">
        <v>4716</v>
      </c>
      <c r="G841" t="s">
        <v>4716</v>
      </c>
      <c r="H841" t="s">
        <v>4774</v>
      </c>
      <c r="I841" t="s">
        <v>4717</v>
      </c>
      <c r="J841" t="s">
        <v>4745</v>
      </c>
      <c r="K841" t="s">
        <v>4769</v>
      </c>
      <c r="L841" t="s">
        <v>6761</v>
      </c>
      <c r="M841">
        <v>28245.34</v>
      </c>
      <c r="N841" t="s">
        <v>4690</v>
      </c>
      <c r="O841" t="s">
        <v>4689</v>
      </c>
      <c r="P841" t="s">
        <v>4693</v>
      </c>
      <c r="Q841">
        <v>6</v>
      </c>
    </row>
    <row r="842" spans="1:17" x14ac:dyDescent="0.3">
      <c r="A842" t="s">
        <v>692</v>
      </c>
      <c r="B842" t="s">
        <v>5450</v>
      </c>
      <c r="C842">
        <v>39.21</v>
      </c>
      <c r="D842">
        <v>5.04</v>
      </c>
      <c r="E842" t="s">
        <v>4716</v>
      </c>
      <c r="F842" t="s">
        <v>4716</v>
      </c>
      <c r="G842" t="s">
        <v>4719</v>
      </c>
      <c r="H842" t="s">
        <v>4718</v>
      </c>
      <c r="I842" t="s">
        <v>4717</v>
      </c>
      <c r="J842" t="s">
        <v>4745</v>
      </c>
      <c r="K842" t="s">
        <v>4769</v>
      </c>
      <c r="L842" t="s">
        <v>5540</v>
      </c>
      <c r="M842">
        <v>28998.68</v>
      </c>
      <c r="N842" t="s">
        <v>4690</v>
      </c>
      <c r="O842" t="s">
        <v>4689</v>
      </c>
      <c r="P842" t="s">
        <v>4693</v>
      </c>
      <c r="Q842">
        <v>1</v>
      </c>
    </row>
    <row r="843" spans="1:17" x14ac:dyDescent="0.3">
      <c r="A843" t="s">
        <v>690</v>
      </c>
      <c r="B843" t="s">
        <v>6648</v>
      </c>
      <c r="C843">
        <v>30.52</v>
      </c>
      <c r="D843">
        <v>4.21</v>
      </c>
      <c r="E843" t="s">
        <v>4716</v>
      </c>
      <c r="F843" t="s">
        <v>4716</v>
      </c>
      <c r="G843" t="s">
        <v>4716</v>
      </c>
      <c r="H843" t="s">
        <v>4718</v>
      </c>
      <c r="I843" t="s">
        <v>4717</v>
      </c>
      <c r="J843" t="s">
        <v>4745</v>
      </c>
      <c r="K843" t="s">
        <v>4769</v>
      </c>
      <c r="L843" t="s">
        <v>5967</v>
      </c>
      <c r="M843">
        <v>29007.82</v>
      </c>
      <c r="N843" t="s">
        <v>4690</v>
      </c>
      <c r="O843" t="s">
        <v>4689</v>
      </c>
      <c r="P843" t="s">
        <v>4693</v>
      </c>
      <c r="Q843">
        <v>7</v>
      </c>
    </row>
    <row r="844" spans="1:17" x14ac:dyDescent="0.3">
      <c r="A844" t="s">
        <v>666</v>
      </c>
      <c r="B844" t="s">
        <v>6762</v>
      </c>
      <c r="C844">
        <v>33.090000000000003</v>
      </c>
      <c r="D844">
        <v>6.06</v>
      </c>
      <c r="E844" t="s">
        <v>4716</v>
      </c>
      <c r="F844" t="s">
        <v>4716</v>
      </c>
      <c r="G844" t="s">
        <v>4719</v>
      </c>
      <c r="H844" t="s">
        <v>4718</v>
      </c>
      <c r="I844" t="s">
        <v>4717</v>
      </c>
      <c r="J844" t="s">
        <v>4745</v>
      </c>
      <c r="K844" t="s">
        <v>4766</v>
      </c>
      <c r="L844" t="s">
        <v>6763</v>
      </c>
      <c r="M844">
        <v>29622.69</v>
      </c>
      <c r="N844" t="s">
        <v>4690</v>
      </c>
      <c r="O844" t="s">
        <v>4690</v>
      </c>
      <c r="P844" t="s">
        <v>4693</v>
      </c>
      <c r="Q844">
        <v>27</v>
      </c>
    </row>
    <row r="845" spans="1:17" x14ac:dyDescent="0.3">
      <c r="A845" t="s">
        <v>664</v>
      </c>
      <c r="B845" t="s">
        <v>6764</v>
      </c>
      <c r="C845">
        <v>18.73</v>
      </c>
      <c r="D845">
        <v>10.64</v>
      </c>
      <c r="E845" t="s">
        <v>4716</v>
      </c>
      <c r="F845" t="s">
        <v>4716</v>
      </c>
      <c r="G845" t="s">
        <v>4716</v>
      </c>
      <c r="H845" t="s">
        <v>4720</v>
      </c>
      <c r="I845" t="s">
        <v>4717</v>
      </c>
      <c r="J845" t="s">
        <v>4744</v>
      </c>
      <c r="K845" t="s">
        <v>4775</v>
      </c>
      <c r="L845" t="s">
        <v>6765</v>
      </c>
      <c r="M845">
        <v>29757.69</v>
      </c>
      <c r="N845" t="s">
        <v>4690</v>
      </c>
      <c r="O845" t="s">
        <v>4689</v>
      </c>
      <c r="P845" t="s">
        <v>4693</v>
      </c>
      <c r="Q845">
        <v>23</v>
      </c>
    </row>
    <row r="846" spans="1:17" x14ac:dyDescent="0.3">
      <c r="A846" t="s">
        <v>662</v>
      </c>
      <c r="B846" t="s">
        <v>6766</v>
      </c>
      <c r="C846">
        <v>37.67</v>
      </c>
      <c r="D846">
        <v>5.89</v>
      </c>
      <c r="E846" t="s">
        <v>4716</v>
      </c>
      <c r="F846" t="s">
        <v>4716</v>
      </c>
      <c r="G846" t="s">
        <v>4716</v>
      </c>
      <c r="H846" t="s">
        <v>4718</v>
      </c>
      <c r="I846" t="s">
        <v>4717</v>
      </c>
      <c r="J846" t="s">
        <v>4745</v>
      </c>
      <c r="K846" t="s">
        <v>4766</v>
      </c>
      <c r="L846" t="s">
        <v>4828</v>
      </c>
      <c r="M846">
        <v>29760.6</v>
      </c>
      <c r="N846" t="s">
        <v>4690</v>
      </c>
      <c r="O846" t="s">
        <v>4681</v>
      </c>
      <c r="P846" t="s">
        <v>4693</v>
      </c>
      <c r="Q846">
        <v>20</v>
      </c>
    </row>
    <row r="847" spans="1:17" x14ac:dyDescent="0.3">
      <c r="A847" t="s">
        <v>616</v>
      </c>
      <c r="B847" t="s">
        <v>6767</v>
      </c>
      <c r="C847">
        <v>41.19</v>
      </c>
      <c r="D847">
        <v>6.37</v>
      </c>
      <c r="E847" t="s">
        <v>4716</v>
      </c>
      <c r="F847" t="s">
        <v>4716</v>
      </c>
      <c r="G847" t="s">
        <v>4716</v>
      </c>
      <c r="H847" t="s">
        <v>4774</v>
      </c>
      <c r="I847" t="s">
        <v>4717</v>
      </c>
      <c r="J847" t="s">
        <v>4745</v>
      </c>
      <c r="K847" t="s">
        <v>4766</v>
      </c>
      <c r="L847" t="s">
        <v>6768</v>
      </c>
      <c r="M847">
        <v>30697.71</v>
      </c>
      <c r="N847" t="s">
        <v>4690</v>
      </c>
      <c r="O847" t="s">
        <v>4681</v>
      </c>
      <c r="P847" t="s">
        <v>4693</v>
      </c>
      <c r="Q847">
        <v>21</v>
      </c>
    </row>
    <row r="848" spans="1:17" x14ac:dyDescent="0.3">
      <c r="A848" t="s">
        <v>606</v>
      </c>
      <c r="B848" t="s">
        <v>6769</v>
      </c>
      <c r="C848">
        <v>43.53</v>
      </c>
      <c r="D848">
        <v>5.86</v>
      </c>
      <c r="E848" t="s">
        <v>4717</v>
      </c>
      <c r="F848" t="s">
        <v>4717</v>
      </c>
      <c r="G848" t="s">
        <v>4716</v>
      </c>
      <c r="H848" t="s">
        <v>4720</v>
      </c>
      <c r="I848" t="s">
        <v>4717</v>
      </c>
      <c r="J848" t="s">
        <v>4745</v>
      </c>
      <c r="K848" t="s">
        <v>4766</v>
      </c>
      <c r="L848" t="s">
        <v>6770</v>
      </c>
      <c r="M848">
        <v>31234.560000000001</v>
      </c>
      <c r="N848" t="s">
        <v>4690</v>
      </c>
      <c r="O848" t="s">
        <v>4690</v>
      </c>
      <c r="P848" t="s">
        <v>4693</v>
      </c>
      <c r="Q848">
        <v>22</v>
      </c>
    </row>
    <row r="849" spans="1:17" x14ac:dyDescent="0.3">
      <c r="A849" t="s">
        <v>586</v>
      </c>
      <c r="B849" t="s">
        <v>6771</v>
      </c>
      <c r="C849">
        <v>40.74</v>
      </c>
      <c r="D849">
        <v>5.28</v>
      </c>
      <c r="E849" t="s">
        <v>4716</v>
      </c>
      <c r="F849" t="s">
        <v>4716</v>
      </c>
      <c r="G849" t="s">
        <v>4719</v>
      </c>
      <c r="H849" t="s">
        <v>4718</v>
      </c>
      <c r="I849" t="s">
        <v>4717</v>
      </c>
      <c r="J849" t="s">
        <v>4745</v>
      </c>
      <c r="K849" t="s">
        <v>4769</v>
      </c>
      <c r="L849" t="s">
        <v>6772</v>
      </c>
      <c r="M849">
        <v>32086.21</v>
      </c>
      <c r="N849" t="s">
        <v>4690</v>
      </c>
      <c r="O849" t="s">
        <v>4689</v>
      </c>
      <c r="P849" t="s">
        <v>4693</v>
      </c>
      <c r="Q849">
        <v>13</v>
      </c>
    </row>
    <row r="850" spans="1:17" x14ac:dyDescent="0.3">
      <c r="A850" t="s">
        <v>582</v>
      </c>
      <c r="B850" t="s">
        <v>6773</v>
      </c>
      <c r="C850">
        <v>22.88</v>
      </c>
      <c r="D850">
        <v>5.9</v>
      </c>
      <c r="E850" t="s">
        <v>4717</v>
      </c>
      <c r="F850" t="s">
        <v>4716</v>
      </c>
      <c r="G850" t="s">
        <v>4719</v>
      </c>
      <c r="H850" t="s">
        <v>4718</v>
      </c>
      <c r="I850" t="s">
        <v>4717</v>
      </c>
      <c r="J850" t="s">
        <v>4744</v>
      </c>
      <c r="K850" t="s">
        <v>4766</v>
      </c>
      <c r="L850" t="s">
        <v>6774</v>
      </c>
      <c r="M850">
        <v>32192.76</v>
      </c>
      <c r="N850" t="s">
        <v>4690</v>
      </c>
      <c r="O850" t="s">
        <v>4681</v>
      </c>
      <c r="P850" t="s">
        <v>4693</v>
      </c>
      <c r="Q850">
        <v>11</v>
      </c>
    </row>
    <row r="851" spans="1:17" x14ac:dyDescent="0.3">
      <c r="A851" t="s">
        <v>556</v>
      </c>
      <c r="B851" t="s">
        <v>6775</v>
      </c>
      <c r="C851">
        <v>28.34</v>
      </c>
      <c r="D851">
        <v>8.18</v>
      </c>
      <c r="E851" t="s">
        <v>4716</v>
      </c>
      <c r="F851" t="s">
        <v>4716</v>
      </c>
      <c r="G851" t="s">
        <v>4716</v>
      </c>
      <c r="H851" t="s">
        <v>4774</v>
      </c>
      <c r="I851" t="s">
        <v>4717</v>
      </c>
      <c r="J851" t="s">
        <v>4746</v>
      </c>
      <c r="K851" t="s">
        <v>4775</v>
      </c>
      <c r="L851" t="s">
        <v>5278</v>
      </c>
      <c r="M851">
        <v>32760.48</v>
      </c>
      <c r="N851" t="s">
        <v>4690</v>
      </c>
      <c r="O851" t="s">
        <v>4690</v>
      </c>
      <c r="P851" t="s">
        <v>4693</v>
      </c>
      <c r="Q851">
        <v>6</v>
      </c>
    </row>
    <row r="852" spans="1:17" x14ac:dyDescent="0.3">
      <c r="A852" t="s">
        <v>550</v>
      </c>
      <c r="B852" t="s">
        <v>6776</v>
      </c>
      <c r="C852">
        <v>44.44</v>
      </c>
      <c r="D852">
        <v>4.9000000000000004</v>
      </c>
      <c r="E852" t="s">
        <v>4717</v>
      </c>
      <c r="F852" t="s">
        <v>4716</v>
      </c>
      <c r="G852" t="s">
        <v>4716</v>
      </c>
      <c r="H852" t="s">
        <v>4718</v>
      </c>
      <c r="I852" t="s">
        <v>4717</v>
      </c>
      <c r="J852" t="s">
        <v>4745</v>
      </c>
      <c r="K852" t="s">
        <v>4769</v>
      </c>
      <c r="L852" t="s">
        <v>6654</v>
      </c>
      <c r="M852">
        <v>32827.51</v>
      </c>
      <c r="N852" t="s">
        <v>4690</v>
      </c>
      <c r="O852" t="s">
        <v>4681</v>
      </c>
      <c r="P852" t="s">
        <v>4693</v>
      </c>
      <c r="Q852">
        <v>4</v>
      </c>
    </row>
    <row r="853" spans="1:17" x14ac:dyDescent="0.3">
      <c r="A853" t="s">
        <v>544</v>
      </c>
      <c r="B853" t="s">
        <v>5328</v>
      </c>
      <c r="C853">
        <v>45</v>
      </c>
      <c r="D853">
        <v>5.24</v>
      </c>
      <c r="E853" t="s">
        <v>4717</v>
      </c>
      <c r="F853" t="s">
        <v>4716</v>
      </c>
      <c r="G853" t="s">
        <v>4716</v>
      </c>
      <c r="H853" t="s">
        <v>4718</v>
      </c>
      <c r="I853" t="s">
        <v>4717</v>
      </c>
      <c r="J853" t="s">
        <v>4745</v>
      </c>
      <c r="K853" t="s">
        <v>4769</v>
      </c>
      <c r="L853" t="s">
        <v>6777</v>
      </c>
      <c r="M853">
        <v>33017.46</v>
      </c>
      <c r="N853" t="s">
        <v>4690</v>
      </c>
      <c r="O853" t="s">
        <v>4690</v>
      </c>
      <c r="P853" t="s">
        <v>4693</v>
      </c>
      <c r="Q853">
        <v>8</v>
      </c>
    </row>
    <row r="854" spans="1:17" x14ac:dyDescent="0.3">
      <c r="A854" t="s">
        <v>540</v>
      </c>
      <c r="B854" t="s">
        <v>6778</v>
      </c>
      <c r="C854">
        <v>44.36</v>
      </c>
      <c r="D854">
        <v>5.1100000000000003</v>
      </c>
      <c r="E854" t="s">
        <v>4716</v>
      </c>
      <c r="F854" t="s">
        <v>4716</v>
      </c>
      <c r="G854" t="s">
        <v>4716</v>
      </c>
      <c r="H854" t="s">
        <v>4774</v>
      </c>
      <c r="I854" t="s">
        <v>4717</v>
      </c>
      <c r="J854" t="s">
        <v>4745</v>
      </c>
      <c r="K854" t="s">
        <v>4769</v>
      </c>
      <c r="L854" t="s">
        <v>6779</v>
      </c>
      <c r="M854">
        <v>33057.230000000003</v>
      </c>
      <c r="N854" t="s">
        <v>4690</v>
      </c>
      <c r="O854" t="s">
        <v>4681</v>
      </c>
      <c r="P854" t="s">
        <v>4693</v>
      </c>
      <c r="Q854">
        <v>28</v>
      </c>
    </row>
    <row r="855" spans="1:17" x14ac:dyDescent="0.3">
      <c r="A855" t="s">
        <v>538</v>
      </c>
      <c r="B855" t="s">
        <v>5833</v>
      </c>
      <c r="C855">
        <v>20.18</v>
      </c>
      <c r="D855">
        <v>11.19</v>
      </c>
      <c r="E855" t="s">
        <v>4716</v>
      </c>
      <c r="F855" t="s">
        <v>4716</v>
      </c>
      <c r="G855" t="s">
        <v>4716</v>
      </c>
      <c r="H855" t="s">
        <v>4774</v>
      </c>
      <c r="I855" t="s">
        <v>4717</v>
      </c>
      <c r="J855" t="s">
        <v>4744</v>
      </c>
      <c r="K855" t="s">
        <v>4775</v>
      </c>
      <c r="L855" t="s">
        <v>6780</v>
      </c>
      <c r="M855">
        <v>33074.94</v>
      </c>
      <c r="N855" t="s">
        <v>4690</v>
      </c>
      <c r="O855" t="s">
        <v>4681</v>
      </c>
      <c r="P855" t="s">
        <v>4693</v>
      </c>
      <c r="Q855">
        <v>1</v>
      </c>
    </row>
    <row r="856" spans="1:17" x14ac:dyDescent="0.3">
      <c r="A856" t="s">
        <v>518</v>
      </c>
      <c r="B856" t="s">
        <v>5736</v>
      </c>
      <c r="C856">
        <v>52.81</v>
      </c>
      <c r="D856">
        <v>5.19</v>
      </c>
      <c r="E856" t="s">
        <v>4716</v>
      </c>
      <c r="F856" t="s">
        <v>4716</v>
      </c>
      <c r="G856" t="s">
        <v>4719</v>
      </c>
      <c r="H856" t="s">
        <v>4718</v>
      </c>
      <c r="I856" t="s">
        <v>4717</v>
      </c>
      <c r="J856" t="s">
        <v>4745</v>
      </c>
      <c r="K856" t="s">
        <v>4769</v>
      </c>
      <c r="L856" t="s">
        <v>5518</v>
      </c>
      <c r="M856">
        <v>33611.71</v>
      </c>
      <c r="N856" t="s">
        <v>4690</v>
      </c>
      <c r="O856" t="s">
        <v>4681</v>
      </c>
      <c r="P856" t="s">
        <v>4693</v>
      </c>
      <c r="Q856">
        <v>9</v>
      </c>
    </row>
    <row r="857" spans="1:17" x14ac:dyDescent="0.3">
      <c r="A857" t="s">
        <v>510</v>
      </c>
      <c r="B857" t="s">
        <v>6781</v>
      </c>
      <c r="C857">
        <v>22.18</v>
      </c>
      <c r="D857">
        <v>9.9</v>
      </c>
      <c r="E857" t="s">
        <v>4716</v>
      </c>
      <c r="F857" t="s">
        <v>4716</v>
      </c>
      <c r="G857" t="s">
        <v>4716</v>
      </c>
      <c r="H857" t="s">
        <v>4774</v>
      </c>
      <c r="I857" t="s">
        <v>4717</v>
      </c>
      <c r="J857" t="s">
        <v>4744</v>
      </c>
      <c r="K857" t="s">
        <v>4775</v>
      </c>
      <c r="L857" t="s">
        <v>6782</v>
      </c>
      <c r="M857">
        <v>33753.32</v>
      </c>
      <c r="N857" t="s">
        <v>4690</v>
      </c>
      <c r="O857" t="s">
        <v>4689</v>
      </c>
      <c r="P857" t="s">
        <v>4693</v>
      </c>
      <c r="Q857">
        <v>11</v>
      </c>
    </row>
    <row r="858" spans="1:17" x14ac:dyDescent="0.3">
      <c r="A858" t="s">
        <v>490</v>
      </c>
      <c r="B858" t="s">
        <v>6783</v>
      </c>
      <c r="C858">
        <v>23.55</v>
      </c>
      <c r="D858">
        <v>10.38</v>
      </c>
      <c r="E858" t="s">
        <v>4716</v>
      </c>
      <c r="F858" t="s">
        <v>4716</v>
      </c>
      <c r="G858" t="s">
        <v>4716</v>
      </c>
      <c r="H858" t="s">
        <v>4774</v>
      </c>
      <c r="I858" t="s">
        <v>4717</v>
      </c>
      <c r="J858" t="s">
        <v>4744</v>
      </c>
      <c r="K858" t="s">
        <v>4775</v>
      </c>
      <c r="L858" t="s">
        <v>6784</v>
      </c>
      <c r="M858">
        <v>34218.019999999997</v>
      </c>
      <c r="N858" t="s">
        <v>4690</v>
      </c>
      <c r="O858" t="s">
        <v>4690</v>
      </c>
      <c r="P858" t="s">
        <v>4693</v>
      </c>
      <c r="Q858">
        <v>5</v>
      </c>
    </row>
    <row r="859" spans="1:17" x14ac:dyDescent="0.3">
      <c r="A859" t="s">
        <v>486</v>
      </c>
      <c r="B859" t="s">
        <v>5204</v>
      </c>
      <c r="C859">
        <v>48.75</v>
      </c>
      <c r="D859">
        <v>4.6399999999999997</v>
      </c>
      <c r="E859" t="s">
        <v>4717</v>
      </c>
      <c r="F859" t="s">
        <v>4716</v>
      </c>
      <c r="G859" t="s">
        <v>4716</v>
      </c>
      <c r="H859" t="s">
        <v>4718</v>
      </c>
      <c r="I859" t="s">
        <v>4717</v>
      </c>
      <c r="J859" t="s">
        <v>4745</v>
      </c>
      <c r="K859" t="s">
        <v>4769</v>
      </c>
      <c r="L859" t="s">
        <v>6535</v>
      </c>
      <c r="M859">
        <v>34289.43</v>
      </c>
      <c r="N859" t="s">
        <v>4690</v>
      </c>
      <c r="O859" t="s">
        <v>4690</v>
      </c>
      <c r="P859" t="s">
        <v>4693</v>
      </c>
      <c r="Q859">
        <v>30</v>
      </c>
    </row>
    <row r="860" spans="1:17" x14ac:dyDescent="0.3">
      <c r="A860" t="s">
        <v>474</v>
      </c>
      <c r="B860" t="s">
        <v>6785</v>
      </c>
      <c r="C860">
        <v>32.700000000000003</v>
      </c>
      <c r="D860">
        <v>4.09</v>
      </c>
      <c r="E860" t="s">
        <v>4716</v>
      </c>
      <c r="F860" t="s">
        <v>4716</v>
      </c>
      <c r="G860" t="s">
        <v>4716</v>
      </c>
      <c r="H860" t="s">
        <v>4718</v>
      </c>
      <c r="I860" t="s">
        <v>4717</v>
      </c>
      <c r="J860" t="s">
        <v>4745</v>
      </c>
      <c r="K860" t="s">
        <v>4769</v>
      </c>
      <c r="L860" t="s">
        <v>6786</v>
      </c>
      <c r="M860">
        <v>34472.839999999997</v>
      </c>
      <c r="N860" t="s">
        <v>4690</v>
      </c>
      <c r="O860" t="s">
        <v>4689</v>
      </c>
      <c r="P860" t="s">
        <v>4693</v>
      </c>
      <c r="Q860">
        <v>24</v>
      </c>
    </row>
    <row r="861" spans="1:17" x14ac:dyDescent="0.3">
      <c r="A861" t="s">
        <v>466</v>
      </c>
      <c r="B861" t="s">
        <v>6665</v>
      </c>
      <c r="C861">
        <v>34.799999999999997</v>
      </c>
      <c r="D861">
        <v>6.18</v>
      </c>
      <c r="E861" t="s">
        <v>4716</v>
      </c>
      <c r="F861" t="s">
        <v>4716</v>
      </c>
      <c r="G861" t="s">
        <v>4719</v>
      </c>
      <c r="H861" t="s">
        <v>4718</v>
      </c>
      <c r="I861" t="s">
        <v>4717</v>
      </c>
      <c r="J861" t="s">
        <v>4745</v>
      </c>
      <c r="K861" t="s">
        <v>4766</v>
      </c>
      <c r="L861" t="s">
        <v>5790</v>
      </c>
      <c r="M861">
        <v>34779.620000000003</v>
      </c>
      <c r="N861" t="s">
        <v>4690</v>
      </c>
      <c r="O861" t="s">
        <v>4681</v>
      </c>
      <c r="P861" t="s">
        <v>4693</v>
      </c>
      <c r="Q861">
        <v>3</v>
      </c>
    </row>
    <row r="862" spans="1:17" x14ac:dyDescent="0.3">
      <c r="A862" t="s">
        <v>462</v>
      </c>
      <c r="B862" t="s">
        <v>4847</v>
      </c>
      <c r="C862">
        <v>34.9</v>
      </c>
      <c r="D862">
        <v>6.22</v>
      </c>
      <c r="E862" t="s">
        <v>4716</v>
      </c>
      <c r="F862" t="s">
        <v>4716</v>
      </c>
      <c r="G862" t="s">
        <v>4719</v>
      </c>
      <c r="H862" t="s">
        <v>4718</v>
      </c>
      <c r="I862" t="s">
        <v>4717</v>
      </c>
      <c r="J862" t="s">
        <v>4745</v>
      </c>
      <c r="K862" t="s">
        <v>4766</v>
      </c>
      <c r="L862" t="s">
        <v>6787</v>
      </c>
      <c r="M862">
        <v>34828.65</v>
      </c>
      <c r="N862" t="s">
        <v>4690</v>
      </c>
      <c r="O862" t="s">
        <v>4689</v>
      </c>
      <c r="P862" t="s">
        <v>4693</v>
      </c>
      <c r="Q862">
        <v>17</v>
      </c>
    </row>
    <row r="863" spans="1:17" x14ac:dyDescent="0.3">
      <c r="A863" t="s">
        <v>440</v>
      </c>
      <c r="B863" t="s">
        <v>6788</v>
      </c>
      <c r="C863">
        <v>53.25</v>
      </c>
      <c r="D863">
        <v>6.11</v>
      </c>
      <c r="E863" t="s">
        <v>4717</v>
      </c>
      <c r="F863" t="s">
        <v>4716</v>
      </c>
      <c r="G863" t="s">
        <v>4719</v>
      </c>
      <c r="H863" t="s">
        <v>4718</v>
      </c>
      <c r="I863" t="s">
        <v>4717</v>
      </c>
      <c r="J863" t="s">
        <v>4745</v>
      </c>
      <c r="K863" t="s">
        <v>4766</v>
      </c>
      <c r="L863" t="s">
        <v>6789</v>
      </c>
      <c r="M863">
        <v>35302.089999999997</v>
      </c>
      <c r="N863" t="s">
        <v>4690</v>
      </c>
      <c r="O863" t="s">
        <v>4681</v>
      </c>
      <c r="P863" t="s">
        <v>4693</v>
      </c>
      <c r="Q863">
        <v>9</v>
      </c>
    </row>
    <row r="864" spans="1:17" x14ac:dyDescent="0.3">
      <c r="A864" t="s">
        <v>434</v>
      </c>
      <c r="B864" t="s">
        <v>5450</v>
      </c>
      <c r="C864">
        <v>30.8</v>
      </c>
      <c r="D864">
        <v>5.23</v>
      </c>
      <c r="E864" t="s">
        <v>4717</v>
      </c>
      <c r="F864" t="s">
        <v>4716</v>
      </c>
      <c r="G864" t="s">
        <v>4716</v>
      </c>
      <c r="H864" t="s">
        <v>4718</v>
      </c>
      <c r="I864" t="s">
        <v>4717</v>
      </c>
      <c r="J864" t="s">
        <v>4745</v>
      </c>
      <c r="K864" t="s">
        <v>4769</v>
      </c>
      <c r="L864" t="s">
        <v>6790</v>
      </c>
      <c r="M864">
        <v>35491.64</v>
      </c>
      <c r="N864" t="s">
        <v>4690</v>
      </c>
      <c r="O864" t="s">
        <v>4681</v>
      </c>
      <c r="P864" t="s">
        <v>4693</v>
      </c>
      <c r="Q864">
        <v>20</v>
      </c>
    </row>
    <row r="865" spans="1:17" x14ac:dyDescent="0.3">
      <c r="A865" t="s">
        <v>428</v>
      </c>
      <c r="B865" t="s">
        <v>5179</v>
      </c>
      <c r="C865">
        <v>35.799999999999997</v>
      </c>
      <c r="D865">
        <v>7.32</v>
      </c>
      <c r="E865" t="s">
        <v>4716</v>
      </c>
      <c r="F865" t="s">
        <v>4716</v>
      </c>
      <c r="G865" t="s">
        <v>4716</v>
      </c>
      <c r="H865" t="s">
        <v>4720</v>
      </c>
      <c r="I865" t="s">
        <v>4717</v>
      </c>
      <c r="J865" t="s">
        <v>4745</v>
      </c>
      <c r="K865" t="s">
        <v>4775</v>
      </c>
      <c r="L865" t="s">
        <v>6791</v>
      </c>
      <c r="M865">
        <v>35547.72</v>
      </c>
      <c r="N865" t="s">
        <v>4690</v>
      </c>
      <c r="O865" t="s">
        <v>4690</v>
      </c>
      <c r="P865" t="s">
        <v>4693</v>
      </c>
      <c r="Q865">
        <v>27</v>
      </c>
    </row>
    <row r="866" spans="1:17" x14ac:dyDescent="0.3">
      <c r="A866" t="s">
        <v>424</v>
      </c>
      <c r="B866" t="s">
        <v>6792</v>
      </c>
      <c r="C866">
        <v>34.39</v>
      </c>
      <c r="D866">
        <v>8.7200000000000006</v>
      </c>
      <c r="E866" t="s">
        <v>4716</v>
      </c>
      <c r="F866" t="s">
        <v>4716</v>
      </c>
      <c r="G866" t="s">
        <v>4716</v>
      </c>
      <c r="H866" t="s">
        <v>4774</v>
      </c>
      <c r="I866" t="s">
        <v>4717</v>
      </c>
      <c r="J866" t="s">
        <v>4745</v>
      </c>
      <c r="K866" t="s">
        <v>4775</v>
      </c>
      <c r="L866" t="s">
        <v>6793</v>
      </c>
      <c r="M866">
        <v>35583.17</v>
      </c>
      <c r="N866" t="s">
        <v>4690</v>
      </c>
      <c r="O866" t="s">
        <v>4689</v>
      </c>
      <c r="P866" t="s">
        <v>4693</v>
      </c>
      <c r="Q866">
        <v>10</v>
      </c>
    </row>
    <row r="867" spans="1:17" x14ac:dyDescent="0.3">
      <c r="A867" t="s">
        <v>392</v>
      </c>
      <c r="B867" t="s">
        <v>6794</v>
      </c>
      <c r="C867">
        <v>34.4</v>
      </c>
      <c r="D867">
        <v>4.9000000000000004</v>
      </c>
      <c r="E867" t="s">
        <v>4716</v>
      </c>
      <c r="F867" t="s">
        <v>4716</v>
      </c>
      <c r="G867" t="s">
        <v>4719</v>
      </c>
      <c r="H867" t="s">
        <v>4718</v>
      </c>
      <c r="I867" t="s">
        <v>4717</v>
      </c>
      <c r="J867" t="s">
        <v>4745</v>
      </c>
      <c r="K867" t="s">
        <v>4769</v>
      </c>
      <c r="L867" t="s">
        <v>6795</v>
      </c>
      <c r="M867">
        <v>36197.699999999997</v>
      </c>
      <c r="N867" t="s">
        <v>4690</v>
      </c>
      <c r="O867" t="s">
        <v>4689</v>
      </c>
      <c r="P867" t="s">
        <v>4693</v>
      </c>
      <c r="Q867">
        <v>28</v>
      </c>
    </row>
    <row r="868" spans="1:17" x14ac:dyDescent="0.3">
      <c r="A868" t="s">
        <v>384</v>
      </c>
      <c r="B868" t="s">
        <v>6796</v>
      </c>
      <c r="C868">
        <v>33.57</v>
      </c>
      <c r="D868">
        <v>8.82</v>
      </c>
      <c r="E868" t="s">
        <v>4717</v>
      </c>
      <c r="F868" t="s">
        <v>4716</v>
      </c>
      <c r="G868" t="s">
        <v>4716</v>
      </c>
      <c r="H868" t="s">
        <v>4774</v>
      </c>
      <c r="I868" t="s">
        <v>4717</v>
      </c>
      <c r="J868" t="s">
        <v>4745</v>
      </c>
      <c r="K868" t="s">
        <v>4775</v>
      </c>
      <c r="L868" t="s">
        <v>6797</v>
      </c>
      <c r="M868">
        <v>36332.449999999997</v>
      </c>
      <c r="N868" t="s">
        <v>4690</v>
      </c>
      <c r="O868" t="s">
        <v>4689</v>
      </c>
      <c r="P868" t="s">
        <v>4693</v>
      </c>
      <c r="Q868">
        <v>18</v>
      </c>
    </row>
    <row r="869" spans="1:17" x14ac:dyDescent="0.3">
      <c r="A869" t="s">
        <v>374</v>
      </c>
      <c r="B869" t="s">
        <v>6798</v>
      </c>
      <c r="C869">
        <v>53.21</v>
      </c>
      <c r="D869">
        <v>4.2699999999999996</v>
      </c>
      <c r="E869" t="s">
        <v>4716</v>
      </c>
      <c r="F869" t="s">
        <v>4716</v>
      </c>
      <c r="G869" t="s">
        <v>4716</v>
      </c>
      <c r="H869" t="s">
        <v>4718</v>
      </c>
      <c r="I869" t="s">
        <v>4717</v>
      </c>
      <c r="J869" t="s">
        <v>4745</v>
      </c>
      <c r="K869" t="s">
        <v>4769</v>
      </c>
      <c r="L869" t="s">
        <v>6799</v>
      </c>
      <c r="M869">
        <v>36572.800000000003</v>
      </c>
      <c r="N869" t="s">
        <v>4690</v>
      </c>
      <c r="O869" t="s">
        <v>4681</v>
      </c>
      <c r="P869" t="s">
        <v>4693</v>
      </c>
      <c r="Q869">
        <v>9</v>
      </c>
    </row>
    <row r="870" spans="1:17" x14ac:dyDescent="0.3">
      <c r="A870" t="s">
        <v>370</v>
      </c>
      <c r="B870" t="s">
        <v>6800</v>
      </c>
      <c r="C870">
        <v>37.18</v>
      </c>
      <c r="D870">
        <v>6.75</v>
      </c>
      <c r="E870" t="s">
        <v>4717</v>
      </c>
      <c r="F870" t="s">
        <v>4716</v>
      </c>
      <c r="G870" t="s">
        <v>4716</v>
      </c>
      <c r="H870" t="s">
        <v>4720</v>
      </c>
      <c r="I870" t="s">
        <v>4717</v>
      </c>
      <c r="J870" t="s">
        <v>4745</v>
      </c>
      <c r="K870" t="s">
        <v>4775</v>
      </c>
      <c r="L870" t="s">
        <v>6801</v>
      </c>
      <c r="M870">
        <v>36786.370000000003</v>
      </c>
      <c r="N870" t="s">
        <v>4690</v>
      </c>
      <c r="O870" t="s">
        <v>4690</v>
      </c>
      <c r="P870" t="s">
        <v>4693</v>
      </c>
      <c r="Q870">
        <v>14</v>
      </c>
    </row>
    <row r="871" spans="1:17" x14ac:dyDescent="0.3">
      <c r="A871" t="s">
        <v>364</v>
      </c>
      <c r="B871" t="s">
        <v>5525</v>
      </c>
      <c r="C871">
        <v>39</v>
      </c>
      <c r="D871">
        <v>5.7</v>
      </c>
      <c r="E871" t="s">
        <v>4716</v>
      </c>
      <c r="F871" t="s">
        <v>4716</v>
      </c>
      <c r="G871" t="s">
        <v>4716</v>
      </c>
      <c r="H871" t="s">
        <v>4720</v>
      </c>
      <c r="I871" t="s">
        <v>4717</v>
      </c>
      <c r="J871" t="s">
        <v>4745</v>
      </c>
      <c r="K871" t="s">
        <v>4766</v>
      </c>
      <c r="L871" t="s">
        <v>6802</v>
      </c>
      <c r="M871">
        <v>36889.99</v>
      </c>
      <c r="N871" t="s">
        <v>4690</v>
      </c>
      <c r="O871" t="s">
        <v>4689</v>
      </c>
      <c r="P871" t="s">
        <v>4693</v>
      </c>
      <c r="Q871">
        <v>5</v>
      </c>
    </row>
    <row r="872" spans="1:17" x14ac:dyDescent="0.3">
      <c r="A872" t="s">
        <v>332</v>
      </c>
      <c r="B872" t="s">
        <v>6803</v>
      </c>
      <c r="C872">
        <v>37.869999999999997</v>
      </c>
      <c r="D872">
        <v>4.29</v>
      </c>
      <c r="E872" t="s">
        <v>4717</v>
      </c>
      <c r="F872" t="s">
        <v>4716</v>
      </c>
      <c r="G872" t="s">
        <v>4719</v>
      </c>
      <c r="H872" t="s">
        <v>4718</v>
      </c>
      <c r="I872" t="s">
        <v>4717</v>
      </c>
      <c r="J872" t="s">
        <v>4745</v>
      </c>
      <c r="K872" t="s">
        <v>4769</v>
      </c>
      <c r="L872" t="s">
        <v>6697</v>
      </c>
      <c r="M872">
        <v>37277.269999999997</v>
      </c>
      <c r="N872" t="s">
        <v>4690</v>
      </c>
      <c r="O872" t="s">
        <v>4689</v>
      </c>
      <c r="P872" t="s">
        <v>4693</v>
      </c>
      <c r="Q872">
        <v>30</v>
      </c>
    </row>
    <row r="873" spans="1:17" x14ac:dyDescent="0.3">
      <c r="A873" t="s">
        <v>310</v>
      </c>
      <c r="B873" t="s">
        <v>5360</v>
      </c>
      <c r="C873">
        <v>27.8</v>
      </c>
      <c r="D873">
        <v>4.3600000000000003</v>
      </c>
      <c r="E873" t="s">
        <v>4716</v>
      </c>
      <c r="F873" t="s">
        <v>4716</v>
      </c>
      <c r="G873" t="s">
        <v>4719</v>
      </c>
      <c r="H873" t="s">
        <v>4718</v>
      </c>
      <c r="I873" t="s">
        <v>4717</v>
      </c>
      <c r="J873" t="s">
        <v>4746</v>
      </c>
      <c r="K873" t="s">
        <v>4769</v>
      </c>
      <c r="L873" t="s">
        <v>6804</v>
      </c>
      <c r="M873">
        <v>37829.72</v>
      </c>
      <c r="N873" t="s">
        <v>4690</v>
      </c>
      <c r="O873" t="s">
        <v>4681</v>
      </c>
      <c r="P873" t="s">
        <v>4693</v>
      </c>
      <c r="Q873">
        <v>9</v>
      </c>
    </row>
    <row r="874" spans="1:17" x14ac:dyDescent="0.3">
      <c r="A874" t="s">
        <v>268</v>
      </c>
      <c r="B874" t="s">
        <v>6805</v>
      </c>
      <c r="C874">
        <v>41.12</v>
      </c>
      <c r="D874">
        <v>7.54</v>
      </c>
      <c r="E874" t="s">
        <v>4717</v>
      </c>
      <c r="F874" t="s">
        <v>4716</v>
      </c>
      <c r="G874" t="s">
        <v>4716</v>
      </c>
      <c r="H874" t="s">
        <v>4774</v>
      </c>
      <c r="I874" t="s">
        <v>4717</v>
      </c>
      <c r="J874" t="s">
        <v>4745</v>
      </c>
      <c r="K874" t="s">
        <v>4775</v>
      </c>
      <c r="L874" t="s">
        <v>5933</v>
      </c>
      <c r="M874">
        <v>38893.360000000001</v>
      </c>
      <c r="N874" t="s">
        <v>4690</v>
      </c>
      <c r="O874" t="s">
        <v>4681</v>
      </c>
      <c r="P874" t="s">
        <v>4693</v>
      </c>
      <c r="Q874">
        <v>30</v>
      </c>
    </row>
    <row r="875" spans="1:17" x14ac:dyDescent="0.3">
      <c r="A875" t="s">
        <v>230</v>
      </c>
      <c r="B875" t="s">
        <v>6452</v>
      </c>
      <c r="C875">
        <v>30.9</v>
      </c>
      <c r="D875">
        <v>9.4</v>
      </c>
      <c r="E875" t="s">
        <v>4716</v>
      </c>
      <c r="F875" t="s">
        <v>4716</v>
      </c>
      <c r="G875" t="s">
        <v>4716</v>
      </c>
      <c r="H875" t="s">
        <v>4720</v>
      </c>
      <c r="I875" t="s">
        <v>4717</v>
      </c>
      <c r="J875" t="s">
        <v>4745</v>
      </c>
      <c r="K875" t="s">
        <v>4775</v>
      </c>
      <c r="L875" t="s">
        <v>6806</v>
      </c>
      <c r="M875">
        <v>39727.61</v>
      </c>
      <c r="N875" t="s">
        <v>4690</v>
      </c>
      <c r="O875" t="s">
        <v>4681</v>
      </c>
      <c r="P875" t="s">
        <v>4693</v>
      </c>
      <c r="Q875">
        <v>17</v>
      </c>
    </row>
    <row r="876" spans="1:17" x14ac:dyDescent="0.3">
      <c r="A876" t="s">
        <v>212</v>
      </c>
      <c r="B876" t="s">
        <v>4898</v>
      </c>
      <c r="C876">
        <v>43.83</v>
      </c>
      <c r="D876">
        <v>6.03</v>
      </c>
      <c r="E876" t="s">
        <v>4717</v>
      </c>
      <c r="F876" t="s">
        <v>4716</v>
      </c>
      <c r="G876" t="s">
        <v>4716</v>
      </c>
      <c r="H876" t="s">
        <v>4720</v>
      </c>
      <c r="I876" t="s">
        <v>4717</v>
      </c>
      <c r="J876" t="s">
        <v>4745</v>
      </c>
      <c r="K876" t="s">
        <v>4766</v>
      </c>
      <c r="L876" t="s">
        <v>6807</v>
      </c>
      <c r="M876">
        <v>40069.440000000002</v>
      </c>
      <c r="N876" t="s">
        <v>4690</v>
      </c>
      <c r="O876" t="s">
        <v>4689</v>
      </c>
      <c r="P876" t="s">
        <v>4693</v>
      </c>
      <c r="Q876">
        <v>12</v>
      </c>
    </row>
    <row r="877" spans="1:17" x14ac:dyDescent="0.3">
      <c r="A877" t="s">
        <v>198</v>
      </c>
      <c r="B877" t="s">
        <v>6808</v>
      </c>
      <c r="C877">
        <v>41.51</v>
      </c>
      <c r="D877">
        <v>6.92</v>
      </c>
      <c r="E877" t="s">
        <v>4716</v>
      </c>
      <c r="F877" t="s">
        <v>4716</v>
      </c>
      <c r="G877" t="s">
        <v>4716</v>
      </c>
      <c r="H877" t="s">
        <v>4774</v>
      </c>
      <c r="I877" t="s">
        <v>4717</v>
      </c>
      <c r="J877" t="s">
        <v>4745</v>
      </c>
      <c r="K877" t="s">
        <v>4775</v>
      </c>
      <c r="L877" t="s">
        <v>6809</v>
      </c>
      <c r="M877">
        <v>40309.93</v>
      </c>
      <c r="N877" t="s">
        <v>4690</v>
      </c>
      <c r="O877" t="s">
        <v>4689</v>
      </c>
      <c r="P877" t="s">
        <v>4693</v>
      </c>
      <c r="Q877">
        <v>4</v>
      </c>
    </row>
    <row r="878" spans="1:17" x14ac:dyDescent="0.3">
      <c r="A878" t="s">
        <v>196</v>
      </c>
      <c r="B878" t="s">
        <v>4785</v>
      </c>
      <c r="C878">
        <v>44.34</v>
      </c>
      <c r="D878">
        <v>4.0199999999999996</v>
      </c>
      <c r="E878" t="s">
        <v>4717</v>
      </c>
      <c r="F878" t="s">
        <v>4716</v>
      </c>
      <c r="G878" t="s">
        <v>4716</v>
      </c>
      <c r="H878" t="s">
        <v>4720</v>
      </c>
      <c r="I878" t="s">
        <v>4717</v>
      </c>
      <c r="J878" t="s">
        <v>4745</v>
      </c>
      <c r="K878" t="s">
        <v>4769</v>
      </c>
      <c r="L878" t="s">
        <v>6807</v>
      </c>
      <c r="M878">
        <v>40373.74</v>
      </c>
      <c r="N878" t="s">
        <v>4690</v>
      </c>
      <c r="O878" t="s">
        <v>4689</v>
      </c>
      <c r="P878" t="s">
        <v>4693</v>
      </c>
      <c r="Q878">
        <v>12</v>
      </c>
    </row>
    <row r="879" spans="1:17" x14ac:dyDescent="0.3">
      <c r="A879" t="s">
        <v>190</v>
      </c>
      <c r="B879" t="s">
        <v>4781</v>
      </c>
      <c r="C879">
        <v>48.31</v>
      </c>
      <c r="D879">
        <v>9.58</v>
      </c>
      <c r="E879" t="s">
        <v>4717</v>
      </c>
      <c r="F879" t="s">
        <v>4716</v>
      </c>
      <c r="G879" t="s">
        <v>4716</v>
      </c>
      <c r="H879" t="s">
        <v>4720</v>
      </c>
      <c r="I879" t="s">
        <v>4717</v>
      </c>
      <c r="J879" t="s">
        <v>4745</v>
      </c>
      <c r="K879" t="s">
        <v>4775</v>
      </c>
      <c r="L879" t="s">
        <v>6810</v>
      </c>
      <c r="M879">
        <v>40692.910000000003</v>
      </c>
      <c r="N879" t="s">
        <v>4690</v>
      </c>
      <c r="O879" t="s">
        <v>4690</v>
      </c>
      <c r="P879" t="s">
        <v>4693</v>
      </c>
      <c r="Q879">
        <v>25</v>
      </c>
    </row>
    <row r="880" spans="1:17" x14ac:dyDescent="0.3">
      <c r="A880" t="s">
        <v>186</v>
      </c>
      <c r="B880" t="s">
        <v>5150</v>
      </c>
      <c r="C880">
        <v>50.58</v>
      </c>
      <c r="D880">
        <v>5.12</v>
      </c>
      <c r="E880" t="s">
        <v>4716</v>
      </c>
      <c r="F880" t="s">
        <v>4716</v>
      </c>
      <c r="G880" t="s">
        <v>4716</v>
      </c>
      <c r="H880" t="s">
        <v>4720</v>
      </c>
      <c r="I880" t="s">
        <v>4717</v>
      </c>
      <c r="J880" t="s">
        <v>4745</v>
      </c>
      <c r="K880" t="s">
        <v>4769</v>
      </c>
      <c r="L880" t="s">
        <v>6811</v>
      </c>
      <c r="M880">
        <v>40817.85</v>
      </c>
      <c r="N880" t="s">
        <v>4690</v>
      </c>
      <c r="O880" t="s">
        <v>4689</v>
      </c>
      <c r="P880" t="s">
        <v>4693</v>
      </c>
      <c r="Q880">
        <v>10</v>
      </c>
    </row>
    <row r="881" spans="1:17" x14ac:dyDescent="0.3">
      <c r="A881" t="s">
        <v>172</v>
      </c>
      <c r="B881" t="s">
        <v>6812</v>
      </c>
      <c r="C881">
        <v>51.28</v>
      </c>
      <c r="D881">
        <v>4.68</v>
      </c>
      <c r="E881" t="s">
        <v>4716</v>
      </c>
      <c r="F881" t="s">
        <v>4716</v>
      </c>
      <c r="G881" t="s">
        <v>4716</v>
      </c>
      <c r="H881" t="s">
        <v>4720</v>
      </c>
      <c r="I881" t="s">
        <v>4717</v>
      </c>
      <c r="J881" t="s">
        <v>4745</v>
      </c>
      <c r="K881" t="s">
        <v>4769</v>
      </c>
      <c r="L881" t="s">
        <v>6813</v>
      </c>
      <c r="M881">
        <v>41055.29</v>
      </c>
      <c r="N881" t="s">
        <v>4690</v>
      </c>
      <c r="O881" t="s">
        <v>4681</v>
      </c>
      <c r="P881" t="s">
        <v>4693</v>
      </c>
      <c r="Q881">
        <v>12</v>
      </c>
    </row>
    <row r="882" spans="1:17" x14ac:dyDescent="0.3">
      <c r="A882" t="s">
        <v>168</v>
      </c>
      <c r="B882" t="s">
        <v>5489</v>
      </c>
      <c r="C882">
        <v>49.41</v>
      </c>
      <c r="D882">
        <v>4.2300000000000004</v>
      </c>
      <c r="E882" t="s">
        <v>4717</v>
      </c>
      <c r="F882" t="s">
        <v>4716</v>
      </c>
      <c r="G882" t="s">
        <v>4719</v>
      </c>
      <c r="H882" t="s">
        <v>4718</v>
      </c>
      <c r="I882" t="s">
        <v>4717</v>
      </c>
      <c r="J882" t="s">
        <v>4745</v>
      </c>
      <c r="K882" t="s">
        <v>4769</v>
      </c>
      <c r="L882" t="s">
        <v>6441</v>
      </c>
      <c r="M882">
        <v>41191.57</v>
      </c>
      <c r="N882" t="s">
        <v>4690</v>
      </c>
      <c r="O882" t="s">
        <v>4681</v>
      </c>
      <c r="P882" t="s">
        <v>4693</v>
      </c>
      <c r="Q882">
        <v>8</v>
      </c>
    </row>
    <row r="883" spans="1:17" x14ac:dyDescent="0.3">
      <c r="A883" t="s">
        <v>166</v>
      </c>
      <c r="B883" t="s">
        <v>4892</v>
      </c>
      <c r="C883">
        <v>45.41</v>
      </c>
      <c r="D883">
        <v>4.03</v>
      </c>
      <c r="E883" t="s">
        <v>4717</v>
      </c>
      <c r="F883" t="s">
        <v>4716</v>
      </c>
      <c r="G883" t="s">
        <v>4716</v>
      </c>
      <c r="H883" t="s">
        <v>4718</v>
      </c>
      <c r="I883" t="s">
        <v>4717</v>
      </c>
      <c r="J883" t="s">
        <v>4745</v>
      </c>
      <c r="K883" t="s">
        <v>4769</v>
      </c>
      <c r="L883" t="s">
        <v>6744</v>
      </c>
      <c r="M883">
        <v>41250.39</v>
      </c>
      <c r="N883" t="s">
        <v>4690</v>
      </c>
      <c r="O883" t="s">
        <v>4689</v>
      </c>
      <c r="P883" t="s">
        <v>4693</v>
      </c>
      <c r="Q883">
        <v>6</v>
      </c>
    </row>
    <row r="884" spans="1:17" x14ac:dyDescent="0.3">
      <c r="A884" t="s">
        <v>162</v>
      </c>
      <c r="B884" t="s">
        <v>6814</v>
      </c>
      <c r="C884">
        <v>45.65</v>
      </c>
      <c r="D884">
        <v>5.1100000000000003</v>
      </c>
      <c r="E884" t="s">
        <v>4717</v>
      </c>
      <c r="F884" t="s">
        <v>4716</v>
      </c>
      <c r="G884" t="s">
        <v>4716</v>
      </c>
      <c r="H884" t="s">
        <v>4718</v>
      </c>
      <c r="I884" t="s">
        <v>4717</v>
      </c>
      <c r="J884" t="s">
        <v>4745</v>
      </c>
      <c r="K884" t="s">
        <v>4769</v>
      </c>
      <c r="L884" t="s">
        <v>6815</v>
      </c>
      <c r="M884">
        <v>41331.79</v>
      </c>
      <c r="N884" t="s">
        <v>4690</v>
      </c>
      <c r="O884" t="s">
        <v>4681</v>
      </c>
      <c r="P884" t="s">
        <v>4693</v>
      </c>
      <c r="Q884">
        <v>7</v>
      </c>
    </row>
    <row r="885" spans="1:17" x14ac:dyDescent="0.3">
      <c r="A885" t="s">
        <v>160</v>
      </c>
      <c r="B885" t="s">
        <v>5053</v>
      </c>
      <c r="C885">
        <v>51.01</v>
      </c>
      <c r="D885">
        <v>9.1999999999999993</v>
      </c>
      <c r="E885" t="s">
        <v>4716</v>
      </c>
      <c r="F885" t="s">
        <v>4716</v>
      </c>
      <c r="G885" t="s">
        <v>4716</v>
      </c>
      <c r="H885" t="s">
        <v>4774</v>
      </c>
      <c r="I885" t="s">
        <v>4717</v>
      </c>
      <c r="J885" t="s">
        <v>4745</v>
      </c>
      <c r="K885" t="s">
        <v>4775</v>
      </c>
      <c r="L885" t="s">
        <v>6816</v>
      </c>
      <c r="M885">
        <v>41351.879999999997</v>
      </c>
      <c r="N885" t="s">
        <v>4690</v>
      </c>
      <c r="O885" t="s">
        <v>4681</v>
      </c>
      <c r="P885" t="s">
        <v>4693</v>
      </c>
      <c r="Q885">
        <v>16</v>
      </c>
    </row>
    <row r="886" spans="1:17" x14ac:dyDescent="0.3">
      <c r="A886" t="s">
        <v>158</v>
      </c>
      <c r="B886" t="s">
        <v>5497</v>
      </c>
      <c r="C886">
        <v>48.82</v>
      </c>
      <c r="D886">
        <v>6.67</v>
      </c>
      <c r="E886" t="s">
        <v>4717</v>
      </c>
      <c r="F886" t="s">
        <v>4716</v>
      </c>
      <c r="G886" t="s">
        <v>4716</v>
      </c>
      <c r="H886" t="s">
        <v>4774</v>
      </c>
      <c r="I886" t="s">
        <v>4717</v>
      </c>
      <c r="J886" t="s">
        <v>4745</v>
      </c>
      <c r="K886" t="s">
        <v>4775</v>
      </c>
      <c r="L886" t="s">
        <v>6817</v>
      </c>
      <c r="M886">
        <v>41505.15</v>
      </c>
      <c r="N886" t="s">
        <v>4690</v>
      </c>
      <c r="O886" t="s">
        <v>4681</v>
      </c>
      <c r="P886" t="s">
        <v>4693</v>
      </c>
      <c r="Q886">
        <v>22</v>
      </c>
    </row>
    <row r="887" spans="1:17" x14ac:dyDescent="0.3">
      <c r="A887" t="s">
        <v>156</v>
      </c>
      <c r="B887" t="s">
        <v>4779</v>
      </c>
      <c r="C887">
        <v>54.12</v>
      </c>
      <c r="D887">
        <v>11.57</v>
      </c>
      <c r="E887" t="s">
        <v>4716</v>
      </c>
      <c r="F887" t="s">
        <v>4716</v>
      </c>
      <c r="G887" t="s">
        <v>4716</v>
      </c>
      <c r="H887" t="s">
        <v>4774</v>
      </c>
      <c r="I887" t="s">
        <v>4717</v>
      </c>
      <c r="J887" t="s">
        <v>4745</v>
      </c>
      <c r="K887" t="s">
        <v>4775</v>
      </c>
      <c r="L887" t="s">
        <v>6818</v>
      </c>
      <c r="M887">
        <v>41636.199999999997</v>
      </c>
      <c r="N887" t="s">
        <v>4690</v>
      </c>
      <c r="O887" t="s">
        <v>4690</v>
      </c>
      <c r="P887" t="s">
        <v>4693</v>
      </c>
      <c r="Q887">
        <v>24</v>
      </c>
    </row>
    <row r="888" spans="1:17" x14ac:dyDescent="0.3">
      <c r="A888" t="s">
        <v>148</v>
      </c>
      <c r="B888" t="s">
        <v>6819</v>
      </c>
      <c r="C888">
        <v>45.5</v>
      </c>
      <c r="D888">
        <v>7.96</v>
      </c>
      <c r="E888" t="s">
        <v>4716</v>
      </c>
      <c r="F888" t="s">
        <v>4716</v>
      </c>
      <c r="G888" t="s">
        <v>4716</v>
      </c>
      <c r="H888" t="s">
        <v>4774</v>
      </c>
      <c r="I888" t="s">
        <v>4717</v>
      </c>
      <c r="J888" t="s">
        <v>4745</v>
      </c>
      <c r="K888" t="s">
        <v>4775</v>
      </c>
      <c r="L888" t="s">
        <v>6820</v>
      </c>
      <c r="M888">
        <v>41794.629999999997</v>
      </c>
      <c r="N888" t="s">
        <v>4690</v>
      </c>
      <c r="O888" t="s">
        <v>4689</v>
      </c>
      <c r="P888" t="s">
        <v>4693</v>
      </c>
      <c r="Q888">
        <v>22</v>
      </c>
    </row>
    <row r="889" spans="1:17" x14ac:dyDescent="0.3">
      <c r="A889" t="s">
        <v>146</v>
      </c>
      <c r="B889" t="s">
        <v>6821</v>
      </c>
      <c r="C889">
        <v>48.8</v>
      </c>
      <c r="D889">
        <v>6.22</v>
      </c>
      <c r="E889" t="s">
        <v>4717</v>
      </c>
      <c r="F889" t="s">
        <v>4716</v>
      </c>
      <c r="G889" t="s">
        <v>4716</v>
      </c>
      <c r="H889" t="s">
        <v>4720</v>
      </c>
      <c r="I889" t="s">
        <v>4717</v>
      </c>
      <c r="J889" t="s">
        <v>4745</v>
      </c>
      <c r="K889" t="s">
        <v>4766</v>
      </c>
      <c r="L889" t="s">
        <v>6822</v>
      </c>
      <c r="M889">
        <v>41886.54</v>
      </c>
      <c r="N889" t="s">
        <v>4690</v>
      </c>
      <c r="O889" t="s">
        <v>4689</v>
      </c>
      <c r="P889" t="s">
        <v>4693</v>
      </c>
      <c r="Q889">
        <v>21</v>
      </c>
    </row>
    <row r="890" spans="1:17" x14ac:dyDescent="0.3">
      <c r="A890" t="s">
        <v>132</v>
      </c>
      <c r="B890" t="s">
        <v>5220</v>
      </c>
      <c r="C890">
        <v>54.99</v>
      </c>
      <c r="D890">
        <v>8.68</v>
      </c>
      <c r="E890" t="s">
        <v>4716</v>
      </c>
      <c r="F890" t="s">
        <v>4716</v>
      </c>
      <c r="G890" t="s">
        <v>4716</v>
      </c>
      <c r="H890" t="s">
        <v>4720</v>
      </c>
      <c r="I890" t="s">
        <v>4717</v>
      </c>
      <c r="J890" t="s">
        <v>4745</v>
      </c>
      <c r="K890" t="s">
        <v>4775</v>
      </c>
      <c r="L890" t="s">
        <v>6823</v>
      </c>
      <c r="M890">
        <v>42188.15</v>
      </c>
      <c r="N890" t="s">
        <v>4690</v>
      </c>
      <c r="O890" t="s">
        <v>4690</v>
      </c>
      <c r="P890" t="s">
        <v>4693</v>
      </c>
      <c r="Q890">
        <v>18</v>
      </c>
    </row>
    <row r="891" spans="1:17" x14ac:dyDescent="0.3">
      <c r="A891" t="s">
        <v>126</v>
      </c>
      <c r="B891" t="s">
        <v>6824</v>
      </c>
      <c r="C891">
        <v>52.06</v>
      </c>
      <c r="D891">
        <v>11.47</v>
      </c>
      <c r="E891" t="s">
        <v>4716</v>
      </c>
      <c r="F891" t="s">
        <v>4716</v>
      </c>
      <c r="G891" t="s">
        <v>4716</v>
      </c>
      <c r="H891" t="s">
        <v>4774</v>
      </c>
      <c r="I891" t="s">
        <v>4717</v>
      </c>
      <c r="J891" t="s">
        <v>4745</v>
      </c>
      <c r="K891" t="s">
        <v>4775</v>
      </c>
      <c r="L891" t="s">
        <v>6825</v>
      </c>
      <c r="M891">
        <v>42478.6</v>
      </c>
      <c r="N891" t="s">
        <v>4690</v>
      </c>
      <c r="O891" t="s">
        <v>4681</v>
      </c>
      <c r="P891" t="s">
        <v>4693</v>
      </c>
      <c r="Q891">
        <v>3</v>
      </c>
    </row>
    <row r="892" spans="1:17" x14ac:dyDescent="0.3">
      <c r="A892" t="s">
        <v>124</v>
      </c>
      <c r="B892" t="s">
        <v>6826</v>
      </c>
      <c r="C892">
        <v>51.48</v>
      </c>
      <c r="D892">
        <v>9.33</v>
      </c>
      <c r="E892" t="s">
        <v>4717</v>
      </c>
      <c r="F892" t="s">
        <v>4716</v>
      </c>
      <c r="G892" t="s">
        <v>4716</v>
      </c>
      <c r="H892" t="s">
        <v>4774</v>
      </c>
      <c r="I892" t="s">
        <v>4717</v>
      </c>
      <c r="J892" t="s">
        <v>4745</v>
      </c>
      <c r="K892" t="s">
        <v>4775</v>
      </c>
      <c r="L892" t="s">
        <v>6827</v>
      </c>
      <c r="M892">
        <v>42538.720000000001</v>
      </c>
      <c r="N892" t="s">
        <v>4690</v>
      </c>
      <c r="O892" t="s">
        <v>4689</v>
      </c>
      <c r="P892" t="s">
        <v>4693</v>
      </c>
      <c r="Q892">
        <v>27</v>
      </c>
    </row>
    <row r="893" spans="1:17" x14ac:dyDescent="0.3">
      <c r="A893" t="s">
        <v>120</v>
      </c>
      <c r="B893" t="s">
        <v>6828</v>
      </c>
      <c r="C893">
        <v>54.82</v>
      </c>
      <c r="D893">
        <v>10.61</v>
      </c>
      <c r="E893" t="s">
        <v>4716</v>
      </c>
      <c r="F893" t="s">
        <v>4716</v>
      </c>
      <c r="G893" t="s">
        <v>4716</v>
      </c>
      <c r="H893" t="s">
        <v>4774</v>
      </c>
      <c r="I893" t="s">
        <v>4717</v>
      </c>
      <c r="J893" t="s">
        <v>4745</v>
      </c>
      <c r="K893" t="s">
        <v>4775</v>
      </c>
      <c r="L893" t="s">
        <v>6829</v>
      </c>
      <c r="M893">
        <v>42644.2</v>
      </c>
      <c r="N893" t="s">
        <v>4690</v>
      </c>
      <c r="O893" t="s">
        <v>4689</v>
      </c>
      <c r="P893" t="s">
        <v>4693</v>
      </c>
      <c r="Q893">
        <v>3</v>
      </c>
    </row>
    <row r="894" spans="1:17" x14ac:dyDescent="0.3">
      <c r="A894" t="s">
        <v>116</v>
      </c>
      <c r="B894" t="s">
        <v>5080</v>
      </c>
      <c r="C894">
        <v>50.63</v>
      </c>
      <c r="D894">
        <v>11.89</v>
      </c>
      <c r="E894" t="s">
        <v>4716</v>
      </c>
      <c r="F894" t="s">
        <v>4716</v>
      </c>
      <c r="G894" t="s">
        <v>4716</v>
      </c>
      <c r="H894" t="s">
        <v>4774</v>
      </c>
      <c r="I894" t="s">
        <v>4717</v>
      </c>
      <c r="J894" t="s">
        <v>4745</v>
      </c>
      <c r="K894" t="s">
        <v>4775</v>
      </c>
      <c r="L894" t="s">
        <v>6830</v>
      </c>
      <c r="M894">
        <v>42764.12</v>
      </c>
      <c r="N894" t="s">
        <v>4690</v>
      </c>
      <c r="O894" t="s">
        <v>4681</v>
      </c>
      <c r="P894" t="s">
        <v>4693</v>
      </c>
      <c r="Q894">
        <v>29</v>
      </c>
    </row>
    <row r="895" spans="1:17" x14ac:dyDescent="0.3">
      <c r="A895" t="s">
        <v>32</v>
      </c>
      <c r="B895" t="s">
        <v>6831</v>
      </c>
      <c r="C895">
        <v>39.9</v>
      </c>
      <c r="D895">
        <v>11.32</v>
      </c>
      <c r="E895" t="s">
        <v>4716</v>
      </c>
      <c r="F895" t="s">
        <v>4716</v>
      </c>
      <c r="G895" t="s">
        <v>4716</v>
      </c>
      <c r="H895" t="s">
        <v>4774</v>
      </c>
      <c r="I895" t="s">
        <v>4717</v>
      </c>
      <c r="J895" t="s">
        <v>4745</v>
      </c>
      <c r="K895" t="s">
        <v>4775</v>
      </c>
      <c r="L895" t="s">
        <v>5262</v>
      </c>
      <c r="M895">
        <v>48173.36</v>
      </c>
      <c r="N895" t="s">
        <v>4690</v>
      </c>
      <c r="O895" t="s">
        <v>4689</v>
      </c>
      <c r="P895" t="s">
        <v>4693</v>
      </c>
      <c r="Q895">
        <v>27</v>
      </c>
    </row>
    <row r="896" spans="1:17" x14ac:dyDescent="0.3">
      <c r="A896" t="s">
        <v>12</v>
      </c>
      <c r="B896" t="s">
        <v>6832</v>
      </c>
      <c r="C896">
        <v>32.799999999999997</v>
      </c>
      <c r="D896">
        <v>6.59</v>
      </c>
      <c r="E896" t="s">
        <v>4716</v>
      </c>
      <c r="F896" t="s">
        <v>4716</v>
      </c>
      <c r="G896" t="s">
        <v>4716</v>
      </c>
      <c r="H896" t="s">
        <v>4774</v>
      </c>
      <c r="I896" t="s">
        <v>4717</v>
      </c>
      <c r="J896" t="s">
        <v>4745</v>
      </c>
      <c r="K896" t="s">
        <v>4775</v>
      </c>
      <c r="L896" t="s">
        <v>6833</v>
      </c>
      <c r="M896">
        <v>52590.83</v>
      </c>
      <c r="N896" t="s">
        <v>4690</v>
      </c>
      <c r="O896" t="s">
        <v>4689</v>
      </c>
      <c r="P896" t="s">
        <v>4693</v>
      </c>
      <c r="Q896">
        <v>4</v>
      </c>
    </row>
    <row r="897" spans="1:17" x14ac:dyDescent="0.3">
      <c r="A897" t="s">
        <v>4234</v>
      </c>
      <c r="B897" t="s">
        <v>6004</v>
      </c>
      <c r="C897">
        <v>25.08</v>
      </c>
      <c r="D897">
        <v>5.09</v>
      </c>
      <c r="E897" t="s">
        <v>4716</v>
      </c>
      <c r="F897" t="s">
        <v>4717</v>
      </c>
      <c r="G897" t="s">
        <v>4716</v>
      </c>
      <c r="H897" t="s">
        <v>4718</v>
      </c>
      <c r="I897" t="s">
        <v>4716</v>
      </c>
      <c r="J897" t="s">
        <v>4746</v>
      </c>
      <c r="K897" t="s">
        <v>4769</v>
      </c>
      <c r="L897" t="s">
        <v>6005</v>
      </c>
      <c r="M897">
        <v>2196.4699999999998</v>
      </c>
      <c r="N897" t="s">
        <v>4681</v>
      </c>
      <c r="O897" t="s">
        <v>4689</v>
      </c>
      <c r="P897" t="s">
        <v>4694</v>
      </c>
      <c r="Q897">
        <v>7</v>
      </c>
    </row>
    <row r="898" spans="1:17" x14ac:dyDescent="0.3">
      <c r="A898" t="s">
        <v>4230</v>
      </c>
      <c r="B898" t="s">
        <v>5943</v>
      </c>
      <c r="C898">
        <v>28.215</v>
      </c>
      <c r="D898">
        <v>4.21</v>
      </c>
      <c r="E898" t="s">
        <v>4716</v>
      </c>
      <c r="F898" t="s">
        <v>4717</v>
      </c>
      <c r="G898" t="s">
        <v>4716</v>
      </c>
      <c r="H898" t="s">
        <v>4718</v>
      </c>
      <c r="I898" t="s">
        <v>4716</v>
      </c>
      <c r="J898" t="s">
        <v>4746</v>
      </c>
      <c r="K898" t="s">
        <v>4769</v>
      </c>
      <c r="L898" t="s">
        <v>5124</v>
      </c>
      <c r="M898">
        <v>2200.83</v>
      </c>
      <c r="N898" t="s">
        <v>4681</v>
      </c>
      <c r="O898" t="s">
        <v>4681</v>
      </c>
      <c r="P898" t="s">
        <v>4694</v>
      </c>
      <c r="Q898">
        <v>12</v>
      </c>
    </row>
    <row r="899" spans="1:17" x14ac:dyDescent="0.3">
      <c r="A899" t="s">
        <v>4226</v>
      </c>
      <c r="B899" t="s">
        <v>5171</v>
      </c>
      <c r="C899">
        <v>30.114999999999998</v>
      </c>
      <c r="D899">
        <v>4.38</v>
      </c>
      <c r="E899" t="s">
        <v>4716</v>
      </c>
      <c r="F899" t="s">
        <v>4717</v>
      </c>
      <c r="G899" t="s">
        <v>4716</v>
      </c>
      <c r="H899" t="s">
        <v>4718</v>
      </c>
      <c r="I899" t="s">
        <v>4716</v>
      </c>
      <c r="J899" t="s">
        <v>4745</v>
      </c>
      <c r="K899" t="s">
        <v>4769</v>
      </c>
      <c r="L899" t="s">
        <v>6006</v>
      </c>
      <c r="M899">
        <v>2203.4699999999998</v>
      </c>
      <c r="N899" t="s">
        <v>4681</v>
      </c>
      <c r="O899" t="s">
        <v>4681</v>
      </c>
      <c r="P899" t="s">
        <v>4694</v>
      </c>
      <c r="Q899">
        <v>6</v>
      </c>
    </row>
    <row r="900" spans="1:17" x14ac:dyDescent="0.3">
      <c r="A900" t="s">
        <v>4224</v>
      </c>
      <c r="B900" t="s">
        <v>6007</v>
      </c>
      <c r="C900">
        <v>30.305</v>
      </c>
      <c r="D900">
        <v>5.08</v>
      </c>
      <c r="E900" t="s">
        <v>4716</v>
      </c>
      <c r="F900" t="s">
        <v>4717</v>
      </c>
      <c r="G900" t="s">
        <v>4716</v>
      </c>
      <c r="H900" t="s">
        <v>4718</v>
      </c>
      <c r="I900" t="s">
        <v>4716</v>
      </c>
      <c r="J900" t="s">
        <v>4745</v>
      </c>
      <c r="K900" t="s">
        <v>4769</v>
      </c>
      <c r="L900" t="s">
        <v>6008</v>
      </c>
      <c r="M900">
        <v>2203.7399999999998</v>
      </c>
      <c r="N900" t="s">
        <v>4681</v>
      </c>
      <c r="O900" t="s">
        <v>4681</v>
      </c>
      <c r="P900" t="s">
        <v>4694</v>
      </c>
      <c r="Q900">
        <v>28</v>
      </c>
    </row>
    <row r="901" spans="1:17" x14ac:dyDescent="0.3">
      <c r="A901" t="s">
        <v>4222</v>
      </c>
      <c r="B901" t="s">
        <v>6009</v>
      </c>
      <c r="C901">
        <v>31.92</v>
      </c>
      <c r="D901">
        <v>5.04</v>
      </c>
      <c r="E901" t="s">
        <v>4716</v>
      </c>
      <c r="F901" t="s">
        <v>4717</v>
      </c>
      <c r="G901" t="s">
        <v>4716</v>
      </c>
      <c r="H901" t="s">
        <v>4718</v>
      </c>
      <c r="I901" t="s">
        <v>4716</v>
      </c>
      <c r="J901" t="s">
        <v>4745</v>
      </c>
      <c r="K901" t="s">
        <v>4769</v>
      </c>
      <c r="L901" t="s">
        <v>6010</v>
      </c>
      <c r="M901">
        <v>2205.98</v>
      </c>
      <c r="N901" t="s">
        <v>4681</v>
      </c>
      <c r="O901" t="s">
        <v>4689</v>
      </c>
      <c r="P901" t="s">
        <v>4694</v>
      </c>
      <c r="Q901">
        <v>13</v>
      </c>
    </row>
    <row r="902" spans="1:17" x14ac:dyDescent="0.3">
      <c r="A902" t="s">
        <v>4220</v>
      </c>
      <c r="B902" t="s">
        <v>6011</v>
      </c>
      <c r="C902">
        <v>33.155000000000001</v>
      </c>
      <c r="D902">
        <v>4.5999999999999996</v>
      </c>
      <c r="E902" t="s">
        <v>4716</v>
      </c>
      <c r="F902" t="s">
        <v>4717</v>
      </c>
      <c r="G902" t="s">
        <v>4716</v>
      </c>
      <c r="H902" t="s">
        <v>4718</v>
      </c>
      <c r="I902" t="s">
        <v>4716</v>
      </c>
      <c r="J902" t="s">
        <v>4745</v>
      </c>
      <c r="K902" t="s">
        <v>4769</v>
      </c>
      <c r="L902" t="s">
        <v>6006</v>
      </c>
      <c r="M902">
        <v>2207.6999999999998</v>
      </c>
      <c r="N902" t="s">
        <v>4681</v>
      </c>
      <c r="O902" t="s">
        <v>4681</v>
      </c>
      <c r="P902" t="s">
        <v>4694</v>
      </c>
      <c r="Q902">
        <v>6</v>
      </c>
    </row>
    <row r="903" spans="1:17" x14ac:dyDescent="0.3">
      <c r="A903" t="s">
        <v>4218</v>
      </c>
      <c r="B903" t="s">
        <v>6012</v>
      </c>
      <c r="C903">
        <v>35.625</v>
      </c>
      <c r="D903">
        <v>6.21</v>
      </c>
      <c r="E903" t="s">
        <v>4716</v>
      </c>
      <c r="F903" t="s">
        <v>4717</v>
      </c>
      <c r="G903" t="s">
        <v>4716</v>
      </c>
      <c r="H903" t="s">
        <v>4718</v>
      </c>
      <c r="I903" t="s">
        <v>4716</v>
      </c>
      <c r="J903" t="s">
        <v>4745</v>
      </c>
      <c r="K903" t="s">
        <v>4766</v>
      </c>
      <c r="L903" t="s">
        <v>5827</v>
      </c>
      <c r="M903">
        <v>2211.13</v>
      </c>
      <c r="N903" t="s">
        <v>4681</v>
      </c>
      <c r="O903" t="s">
        <v>4681</v>
      </c>
      <c r="P903" t="s">
        <v>4694</v>
      </c>
      <c r="Q903">
        <v>27</v>
      </c>
    </row>
    <row r="904" spans="1:17" x14ac:dyDescent="0.3">
      <c r="A904" t="s">
        <v>4214</v>
      </c>
      <c r="B904" t="s">
        <v>6013</v>
      </c>
      <c r="C904">
        <v>40.185000000000002</v>
      </c>
      <c r="D904">
        <v>4.66</v>
      </c>
      <c r="E904" t="s">
        <v>4716</v>
      </c>
      <c r="F904" t="s">
        <v>4717</v>
      </c>
      <c r="G904" t="s">
        <v>4716</v>
      </c>
      <c r="H904" t="s">
        <v>4718</v>
      </c>
      <c r="I904" t="s">
        <v>4716</v>
      </c>
      <c r="J904" t="s">
        <v>4745</v>
      </c>
      <c r="K904" t="s">
        <v>4769</v>
      </c>
      <c r="L904" t="s">
        <v>4816</v>
      </c>
      <c r="M904">
        <v>2217.4699999999998</v>
      </c>
      <c r="N904" t="s">
        <v>4681</v>
      </c>
      <c r="O904" t="s">
        <v>4690</v>
      </c>
      <c r="P904" t="s">
        <v>4694</v>
      </c>
      <c r="Q904">
        <v>13</v>
      </c>
    </row>
    <row r="905" spans="1:17" x14ac:dyDescent="0.3">
      <c r="A905" t="s">
        <v>4212</v>
      </c>
      <c r="B905" t="s">
        <v>6014</v>
      </c>
      <c r="C905">
        <v>40.28</v>
      </c>
      <c r="D905">
        <v>6.11</v>
      </c>
      <c r="E905" t="s">
        <v>4716</v>
      </c>
      <c r="F905" t="s">
        <v>4717</v>
      </c>
      <c r="G905" t="s">
        <v>4716</v>
      </c>
      <c r="H905" t="s">
        <v>4718</v>
      </c>
      <c r="I905" t="s">
        <v>4716</v>
      </c>
      <c r="J905" t="s">
        <v>4745</v>
      </c>
      <c r="K905" t="s">
        <v>4766</v>
      </c>
      <c r="L905" t="s">
        <v>6015</v>
      </c>
      <c r="M905">
        <v>2217.6</v>
      </c>
      <c r="N905" t="s">
        <v>4681</v>
      </c>
      <c r="O905" t="s">
        <v>4690</v>
      </c>
      <c r="P905" t="s">
        <v>4694</v>
      </c>
      <c r="Q905">
        <v>25</v>
      </c>
    </row>
    <row r="906" spans="1:17" x14ac:dyDescent="0.3">
      <c r="A906" t="s">
        <v>4170</v>
      </c>
      <c r="B906" t="s">
        <v>6016</v>
      </c>
      <c r="C906">
        <v>28.785</v>
      </c>
      <c r="D906">
        <v>8.82</v>
      </c>
      <c r="E906" t="s">
        <v>4716</v>
      </c>
      <c r="F906" t="s">
        <v>4716</v>
      </c>
      <c r="G906" t="s">
        <v>4716</v>
      </c>
      <c r="H906" t="s">
        <v>4774</v>
      </c>
      <c r="I906" t="s">
        <v>4716</v>
      </c>
      <c r="J906" t="s">
        <v>4746</v>
      </c>
      <c r="K906" t="s">
        <v>4775</v>
      </c>
      <c r="L906" t="s">
        <v>6017</v>
      </c>
      <c r="M906">
        <v>2457.21</v>
      </c>
      <c r="N906" t="s">
        <v>4681</v>
      </c>
      <c r="O906" t="s">
        <v>4690</v>
      </c>
      <c r="P906" t="s">
        <v>4694</v>
      </c>
      <c r="Q906">
        <v>29</v>
      </c>
    </row>
    <row r="907" spans="1:17" x14ac:dyDescent="0.3">
      <c r="A907" t="s">
        <v>4166</v>
      </c>
      <c r="B907" t="s">
        <v>6018</v>
      </c>
      <c r="C907">
        <v>30.59</v>
      </c>
      <c r="D907">
        <v>11.62</v>
      </c>
      <c r="E907" t="s">
        <v>4716</v>
      </c>
      <c r="F907" t="s">
        <v>4716</v>
      </c>
      <c r="G907" t="s">
        <v>4716</v>
      </c>
      <c r="H907" t="s">
        <v>4774</v>
      </c>
      <c r="I907" t="s">
        <v>4716</v>
      </c>
      <c r="J907" t="s">
        <v>4745</v>
      </c>
      <c r="K907" t="s">
        <v>4775</v>
      </c>
      <c r="L907" t="s">
        <v>6019</v>
      </c>
      <c r="M907">
        <v>2459.7199999999998</v>
      </c>
      <c r="N907" t="s">
        <v>4681</v>
      </c>
      <c r="O907" t="s">
        <v>4681</v>
      </c>
      <c r="P907" t="s">
        <v>4694</v>
      </c>
      <c r="Q907">
        <v>11</v>
      </c>
    </row>
    <row r="908" spans="1:17" x14ac:dyDescent="0.3">
      <c r="A908" t="s">
        <v>4130</v>
      </c>
      <c r="B908" t="s">
        <v>6020</v>
      </c>
      <c r="C908">
        <v>22.135000000000002</v>
      </c>
      <c r="D908">
        <v>4.46</v>
      </c>
      <c r="E908" t="s">
        <v>4717</v>
      </c>
      <c r="F908" t="s">
        <v>4716</v>
      </c>
      <c r="G908" t="s">
        <v>4716</v>
      </c>
      <c r="H908" t="s">
        <v>4774</v>
      </c>
      <c r="I908" t="s">
        <v>4716</v>
      </c>
      <c r="J908" t="s">
        <v>4744</v>
      </c>
      <c r="K908" t="s">
        <v>4769</v>
      </c>
      <c r="L908" t="s">
        <v>6021</v>
      </c>
      <c r="M908">
        <v>2585.85</v>
      </c>
      <c r="N908" t="s">
        <v>4681</v>
      </c>
      <c r="O908" t="s">
        <v>4681</v>
      </c>
      <c r="P908" t="s">
        <v>4694</v>
      </c>
      <c r="Q908">
        <v>28</v>
      </c>
    </row>
    <row r="909" spans="1:17" x14ac:dyDescent="0.3">
      <c r="A909" t="s">
        <v>4094</v>
      </c>
      <c r="B909" t="s">
        <v>5053</v>
      </c>
      <c r="C909">
        <v>23.18</v>
      </c>
      <c r="D909">
        <v>4.24</v>
      </c>
      <c r="E909" t="s">
        <v>4716</v>
      </c>
      <c r="F909" t="s">
        <v>4717</v>
      </c>
      <c r="G909" t="s">
        <v>4716</v>
      </c>
      <c r="H909" t="s">
        <v>4718</v>
      </c>
      <c r="I909" t="s">
        <v>4716</v>
      </c>
      <c r="J909" t="s">
        <v>4744</v>
      </c>
      <c r="K909" t="s">
        <v>4769</v>
      </c>
      <c r="L909" t="s">
        <v>6022</v>
      </c>
      <c r="M909">
        <v>2731.91</v>
      </c>
      <c r="N909" t="s">
        <v>4681</v>
      </c>
      <c r="O909" t="s">
        <v>4689</v>
      </c>
      <c r="P909" t="s">
        <v>4694</v>
      </c>
      <c r="Q909">
        <v>17</v>
      </c>
    </row>
    <row r="910" spans="1:17" x14ac:dyDescent="0.3">
      <c r="A910" t="s">
        <v>4092</v>
      </c>
      <c r="B910" t="s">
        <v>6023</v>
      </c>
      <c r="C910">
        <v>30.4</v>
      </c>
      <c r="D910">
        <v>5.56</v>
      </c>
      <c r="E910" t="s">
        <v>4717</v>
      </c>
      <c r="F910" t="s">
        <v>4717</v>
      </c>
      <c r="G910" t="s">
        <v>4716</v>
      </c>
      <c r="H910" t="s">
        <v>4718</v>
      </c>
      <c r="I910" t="s">
        <v>4716</v>
      </c>
      <c r="J910" t="s">
        <v>4745</v>
      </c>
      <c r="K910" t="s">
        <v>4769</v>
      </c>
      <c r="L910" t="s">
        <v>6024</v>
      </c>
      <c r="M910">
        <v>2741.95</v>
      </c>
      <c r="N910" t="s">
        <v>4681</v>
      </c>
      <c r="O910" t="s">
        <v>4689</v>
      </c>
      <c r="P910" t="s">
        <v>4694</v>
      </c>
      <c r="Q910">
        <v>3</v>
      </c>
    </row>
    <row r="911" spans="1:17" x14ac:dyDescent="0.3">
      <c r="A911" t="s">
        <v>4090</v>
      </c>
      <c r="B911" t="s">
        <v>6025</v>
      </c>
      <c r="C911">
        <v>39.805</v>
      </c>
      <c r="D911">
        <v>4.38</v>
      </c>
      <c r="E911" t="s">
        <v>4716</v>
      </c>
      <c r="F911" t="s">
        <v>4717</v>
      </c>
      <c r="G911" t="s">
        <v>4716</v>
      </c>
      <c r="H911" t="s">
        <v>4718</v>
      </c>
      <c r="I911" t="s">
        <v>4716</v>
      </c>
      <c r="J911" t="s">
        <v>4745</v>
      </c>
      <c r="K911" t="s">
        <v>4769</v>
      </c>
      <c r="L911" t="s">
        <v>6026</v>
      </c>
      <c r="M911">
        <v>2755.02</v>
      </c>
      <c r="N911" t="s">
        <v>4681</v>
      </c>
      <c r="O911" t="s">
        <v>4690</v>
      </c>
      <c r="P911" t="s">
        <v>4694</v>
      </c>
      <c r="Q911">
        <v>11</v>
      </c>
    </row>
    <row r="912" spans="1:17" x14ac:dyDescent="0.3">
      <c r="A912" t="s">
        <v>4060</v>
      </c>
      <c r="B912" t="s">
        <v>6027</v>
      </c>
      <c r="C912">
        <v>34.865000000000002</v>
      </c>
      <c r="D912">
        <v>4.8</v>
      </c>
      <c r="E912" t="s">
        <v>4716</v>
      </c>
      <c r="F912" t="s">
        <v>4716</v>
      </c>
      <c r="G912" t="s">
        <v>4716</v>
      </c>
      <c r="H912" t="s">
        <v>4774</v>
      </c>
      <c r="I912" t="s">
        <v>4716</v>
      </c>
      <c r="J912" t="s">
        <v>4745</v>
      </c>
      <c r="K912" t="s">
        <v>4769</v>
      </c>
      <c r="L912" t="s">
        <v>6028</v>
      </c>
      <c r="M912">
        <v>2899.49</v>
      </c>
      <c r="N912" t="s">
        <v>4681</v>
      </c>
      <c r="O912" t="s">
        <v>4681</v>
      </c>
      <c r="P912" t="s">
        <v>4694</v>
      </c>
      <c r="Q912">
        <v>1</v>
      </c>
    </row>
    <row r="913" spans="1:17" x14ac:dyDescent="0.3">
      <c r="A913" t="s">
        <v>4036</v>
      </c>
      <c r="B913" t="s">
        <v>5220</v>
      </c>
      <c r="C913">
        <v>25.27</v>
      </c>
      <c r="D913">
        <v>5.83</v>
      </c>
      <c r="E913" t="s">
        <v>4716</v>
      </c>
      <c r="F913" t="s">
        <v>4716</v>
      </c>
      <c r="G913" t="s">
        <v>4716</v>
      </c>
      <c r="H913" t="s">
        <v>4718</v>
      </c>
      <c r="I913" t="s">
        <v>4716</v>
      </c>
      <c r="J913" t="s">
        <v>4746</v>
      </c>
      <c r="K913" t="s">
        <v>4766</v>
      </c>
      <c r="L913" t="s">
        <v>6029</v>
      </c>
      <c r="M913">
        <v>3044.21</v>
      </c>
      <c r="N913" t="s">
        <v>4681</v>
      </c>
      <c r="O913" t="s">
        <v>4689</v>
      </c>
      <c r="P913" t="s">
        <v>4694</v>
      </c>
      <c r="Q913">
        <v>15</v>
      </c>
    </row>
    <row r="914" spans="1:17" x14ac:dyDescent="0.3">
      <c r="A914" t="s">
        <v>3996</v>
      </c>
      <c r="B914" t="s">
        <v>6030</v>
      </c>
      <c r="C914">
        <v>23.465</v>
      </c>
      <c r="D914">
        <v>6.26</v>
      </c>
      <c r="E914" t="s">
        <v>4717</v>
      </c>
      <c r="F914" t="s">
        <v>4716</v>
      </c>
      <c r="G914" t="s">
        <v>4719</v>
      </c>
      <c r="H914" t="s">
        <v>4718</v>
      </c>
      <c r="I914" t="s">
        <v>4716</v>
      </c>
      <c r="J914" t="s">
        <v>4744</v>
      </c>
      <c r="K914" t="s">
        <v>4766</v>
      </c>
      <c r="L914" t="s">
        <v>6031</v>
      </c>
      <c r="M914">
        <v>3206.49</v>
      </c>
      <c r="N914" t="s">
        <v>4681</v>
      </c>
      <c r="O914" t="s">
        <v>4689</v>
      </c>
      <c r="P914" t="s">
        <v>4694</v>
      </c>
      <c r="Q914">
        <v>5</v>
      </c>
    </row>
    <row r="915" spans="1:17" x14ac:dyDescent="0.3">
      <c r="A915" t="s">
        <v>3992</v>
      </c>
      <c r="B915" t="s">
        <v>6032</v>
      </c>
      <c r="C915">
        <v>28.594999999999999</v>
      </c>
      <c r="D915">
        <v>4.1399999999999997</v>
      </c>
      <c r="E915" t="s">
        <v>4717</v>
      </c>
      <c r="F915" t="s">
        <v>4716</v>
      </c>
      <c r="G915" t="s">
        <v>4719</v>
      </c>
      <c r="H915" t="s">
        <v>4718</v>
      </c>
      <c r="I915" t="s">
        <v>4716</v>
      </c>
      <c r="J915" t="s">
        <v>4746</v>
      </c>
      <c r="K915" t="s">
        <v>4769</v>
      </c>
      <c r="L915" t="s">
        <v>6033</v>
      </c>
      <c r="M915">
        <v>3213.62</v>
      </c>
      <c r="N915" t="s">
        <v>4681</v>
      </c>
      <c r="O915" t="s">
        <v>4681</v>
      </c>
      <c r="P915" t="s">
        <v>4694</v>
      </c>
      <c r="Q915">
        <v>6</v>
      </c>
    </row>
    <row r="916" spans="1:17" x14ac:dyDescent="0.3">
      <c r="A916" t="s">
        <v>3958</v>
      </c>
      <c r="B916" t="s">
        <v>6034</v>
      </c>
      <c r="C916">
        <v>28.785</v>
      </c>
      <c r="D916">
        <v>4.3099999999999996</v>
      </c>
      <c r="E916" t="s">
        <v>4717</v>
      </c>
      <c r="F916" t="s">
        <v>4716</v>
      </c>
      <c r="G916" t="s">
        <v>4716</v>
      </c>
      <c r="H916" t="s">
        <v>4774</v>
      </c>
      <c r="I916" t="s">
        <v>4716</v>
      </c>
      <c r="J916" t="s">
        <v>4746</v>
      </c>
      <c r="K916" t="s">
        <v>4769</v>
      </c>
      <c r="L916" t="s">
        <v>6035</v>
      </c>
      <c r="M916">
        <v>3385.4</v>
      </c>
      <c r="N916" t="s">
        <v>4681</v>
      </c>
      <c r="O916" t="s">
        <v>4681</v>
      </c>
      <c r="P916" t="s">
        <v>4694</v>
      </c>
      <c r="Q916">
        <v>13</v>
      </c>
    </row>
    <row r="917" spans="1:17" x14ac:dyDescent="0.3">
      <c r="A917" t="s">
        <v>3918</v>
      </c>
      <c r="B917" t="s">
        <v>5987</v>
      </c>
      <c r="C917">
        <v>25.175000000000001</v>
      </c>
      <c r="D917">
        <v>5.21</v>
      </c>
      <c r="E917" t="s">
        <v>4717</v>
      </c>
      <c r="F917" t="s">
        <v>4716</v>
      </c>
      <c r="G917" t="s">
        <v>4716</v>
      </c>
      <c r="H917" t="s">
        <v>4718</v>
      </c>
      <c r="I917" t="s">
        <v>4716</v>
      </c>
      <c r="J917" t="s">
        <v>4746</v>
      </c>
      <c r="K917" t="s">
        <v>4769</v>
      </c>
      <c r="L917" t="s">
        <v>6036</v>
      </c>
      <c r="M917">
        <v>3558.62</v>
      </c>
      <c r="N917" t="s">
        <v>4681</v>
      </c>
      <c r="O917" t="s">
        <v>4689</v>
      </c>
      <c r="P917" t="s">
        <v>4694</v>
      </c>
      <c r="Q917">
        <v>9</v>
      </c>
    </row>
    <row r="918" spans="1:17" x14ac:dyDescent="0.3">
      <c r="A918" t="s">
        <v>3870</v>
      </c>
      <c r="B918" t="s">
        <v>6037</v>
      </c>
      <c r="C918">
        <v>17.29</v>
      </c>
      <c r="D918">
        <v>4.9800000000000004</v>
      </c>
      <c r="E918" t="s">
        <v>4716</v>
      </c>
      <c r="F918" t="s">
        <v>4716</v>
      </c>
      <c r="G918" t="s">
        <v>4716</v>
      </c>
      <c r="H918" t="s">
        <v>4774</v>
      </c>
      <c r="I918" t="s">
        <v>4716</v>
      </c>
      <c r="J918" t="s">
        <v>4747</v>
      </c>
      <c r="K918" t="s">
        <v>4769</v>
      </c>
      <c r="L918" t="s">
        <v>6038</v>
      </c>
      <c r="M918">
        <v>3732.63</v>
      </c>
      <c r="N918" t="s">
        <v>4681</v>
      </c>
      <c r="O918" t="s">
        <v>4689</v>
      </c>
      <c r="P918" t="s">
        <v>4694</v>
      </c>
      <c r="Q918">
        <v>22</v>
      </c>
    </row>
    <row r="919" spans="1:17" x14ac:dyDescent="0.3">
      <c r="A919" t="s">
        <v>3816</v>
      </c>
      <c r="B919" t="s">
        <v>6039</v>
      </c>
      <c r="C919">
        <v>31.16</v>
      </c>
      <c r="D919">
        <v>4.49</v>
      </c>
      <c r="E919" t="s">
        <v>4716</v>
      </c>
      <c r="F919" t="s">
        <v>4716</v>
      </c>
      <c r="G919" t="s">
        <v>4719</v>
      </c>
      <c r="H919" t="s">
        <v>4718</v>
      </c>
      <c r="I919" t="s">
        <v>4716</v>
      </c>
      <c r="J919" t="s">
        <v>4745</v>
      </c>
      <c r="K919" t="s">
        <v>4769</v>
      </c>
      <c r="L919" t="s">
        <v>6040</v>
      </c>
      <c r="M919">
        <v>3943.6</v>
      </c>
      <c r="N919" t="s">
        <v>4681</v>
      </c>
      <c r="O919" t="s">
        <v>4689</v>
      </c>
      <c r="P919" t="s">
        <v>4694</v>
      </c>
      <c r="Q919">
        <v>29</v>
      </c>
    </row>
    <row r="920" spans="1:17" x14ac:dyDescent="0.3">
      <c r="A920" t="s">
        <v>3768</v>
      </c>
      <c r="B920" t="s">
        <v>6041</v>
      </c>
      <c r="C920">
        <v>27.93</v>
      </c>
      <c r="D920">
        <v>5.59</v>
      </c>
      <c r="E920" t="s">
        <v>4716</v>
      </c>
      <c r="F920" t="s">
        <v>4716</v>
      </c>
      <c r="G920" t="s">
        <v>4716</v>
      </c>
      <c r="H920" t="s">
        <v>4718</v>
      </c>
      <c r="I920" t="s">
        <v>4716</v>
      </c>
      <c r="J920" t="s">
        <v>4746</v>
      </c>
      <c r="K920" t="s">
        <v>4769</v>
      </c>
      <c r="L920" t="s">
        <v>5649</v>
      </c>
      <c r="M920">
        <v>4137.5200000000004</v>
      </c>
      <c r="N920" t="s">
        <v>4681</v>
      </c>
      <c r="O920" t="s">
        <v>4689</v>
      </c>
      <c r="P920" t="s">
        <v>4694</v>
      </c>
      <c r="Q920">
        <v>18</v>
      </c>
    </row>
    <row r="921" spans="1:17" x14ac:dyDescent="0.3">
      <c r="A921" t="s">
        <v>3726</v>
      </c>
      <c r="B921" t="s">
        <v>6042</v>
      </c>
      <c r="C921">
        <v>31.065000000000001</v>
      </c>
      <c r="D921">
        <v>4.2300000000000004</v>
      </c>
      <c r="E921" t="s">
        <v>4716</v>
      </c>
      <c r="F921" t="s">
        <v>4716</v>
      </c>
      <c r="G921" t="s">
        <v>4716</v>
      </c>
      <c r="H921" t="s">
        <v>4774</v>
      </c>
      <c r="I921" t="s">
        <v>4716</v>
      </c>
      <c r="J921" t="s">
        <v>4745</v>
      </c>
      <c r="K921" t="s">
        <v>4769</v>
      </c>
      <c r="L921" t="s">
        <v>6043</v>
      </c>
      <c r="M921">
        <v>4347.0200000000004</v>
      </c>
      <c r="N921" t="s">
        <v>4681</v>
      </c>
      <c r="O921" t="s">
        <v>4690</v>
      </c>
      <c r="P921" t="s">
        <v>4694</v>
      </c>
      <c r="Q921">
        <v>1</v>
      </c>
    </row>
    <row r="922" spans="1:17" x14ac:dyDescent="0.3">
      <c r="A922" t="s">
        <v>3658</v>
      </c>
      <c r="B922" t="s">
        <v>5469</v>
      </c>
      <c r="C922">
        <v>20.52</v>
      </c>
      <c r="D922">
        <v>4.83</v>
      </c>
      <c r="E922" t="s">
        <v>4716</v>
      </c>
      <c r="F922" t="s">
        <v>4716</v>
      </c>
      <c r="G922" t="s">
        <v>4716</v>
      </c>
      <c r="H922" t="s">
        <v>4774</v>
      </c>
      <c r="I922" t="s">
        <v>4716</v>
      </c>
      <c r="J922" t="s">
        <v>4744</v>
      </c>
      <c r="K922" t="s">
        <v>4769</v>
      </c>
      <c r="L922" t="s">
        <v>6044</v>
      </c>
      <c r="M922">
        <v>4544.2299999999996</v>
      </c>
      <c r="N922" t="s">
        <v>4681</v>
      </c>
      <c r="O922" t="s">
        <v>4690</v>
      </c>
      <c r="P922" t="s">
        <v>4694</v>
      </c>
      <c r="Q922">
        <v>17</v>
      </c>
    </row>
    <row r="923" spans="1:17" x14ac:dyDescent="0.3">
      <c r="A923" t="s">
        <v>3534</v>
      </c>
      <c r="B923" t="s">
        <v>6045</v>
      </c>
      <c r="C923">
        <v>23.56</v>
      </c>
      <c r="D923">
        <v>5.45</v>
      </c>
      <c r="E923" t="s">
        <v>4717</v>
      </c>
      <c r="F923" t="s">
        <v>4716</v>
      </c>
      <c r="G923" t="s">
        <v>4716</v>
      </c>
      <c r="H923" t="s">
        <v>4718</v>
      </c>
      <c r="I923" t="s">
        <v>4716</v>
      </c>
      <c r="J923" t="s">
        <v>4744</v>
      </c>
      <c r="K923" t="s">
        <v>4769</v>
      </c>
      <c r="L923" t="s">
        <v>6046</v>
      </c>
      <c r="M923">
        <v>4992.38</v>
      </c>
      <c r="N923" t="s">
        <v>4681</v>
      </c>
      <c r="O923" t="s">
        <v>4689</v>
      </c>
      <c r="P923" t="s">
        <v>4694</v>
      </c>
      <c r="Q923">
        <v>24</v>
      </c>
    </row>
    <row r="924" spans="1:17" x14ac:dyDescent="0.3">
      <c r="A924" t="s">
        <v>3468</v>
      </c>
      <c r="B924" t="s">
        <v>6047</v>
      </c>
      <c r="C924">
        <v>26.125</v>
      </c>
      <c r="D924">
        <v>5.55</v>
      </c>
      <c r="E924" t="s">
        <v>4716</v>
      </c>
      <c r="F924" t="s">
        <v>4716</v>
      </c>
      <c r="G924" t="s">
        <v>4716</v>
      </c>
      <c r="H924" t="s">
        <v>4718</v>
      </c>
      <c r="I924" t="s">
        <v>4716</v>
      </c>
      <c r="J924" t="s">
        <v>4746</v>
      </c>
      <c r="K924" t="s">
        <v>4769</v>
      </c>
      <c r="L924" t="s">
        <v>6048</v>
      </c>
      <c r="M924">
        <v>5227.99</v>
      </c>
      <c r="N924" t="s">
        <v>4681</v>
      </c>
      <c r="O924" t="s">
        <v>4690</v>
      </c>
      <c r="P924" t="s">
        <v>4694</v>
      </c>
      <c r="Q924">
        <v>29</v>
      </c>
    </row>
    <row r="925" spans="1:17" x14ac:dyDescent="0.3">
      <c r="A925" t="s">
        <v>3396</v>
      </c>
      <c r="B925" t="s">
        <v>5934</v>
      </c>
      <c r="C925">
        <v>19.855</v>
      </c>
      <c r="D925">
        <v>6.64</v>
      </c>
      <c r="E925" t="s">
        <v>4717</v>
      </c>
      <c r="F925" t="s">
        <v>4716</v>
      </c>
      <c r="G925" t="s">
        <v>4716</v>
      </c>
      <c r="H925" t="s">
        <v>4718</v>
      </c>
      <c r="I925" t="s">
        <v>4716</v>
      </c>
      <c r="J925" t="s">
        <v>4744</v>
      </c>
      <c r="K925" t="s">
        <v>4775</v>
      </c>
      <c r="L925" t="s">
        <v>6049</v>
      </c>
      <c r="M925">
        <v>5458.05</v>
      </c>
      <c r="N925" t="s">
        <v>4681</v>
      </c>
      <c r="O925" t="s">
        <v>4681</v>
      </c>
      <c r="P925" t="s">
        <v>4694</v>
      </c>
      <c r="Q925">
        <v>25</v>
      </c>
    </row>
    <row r="926" spans="1:17" x14ac:dyDescent="0.3">
      <c r="A926" t="s">
        <v>3392</v>
      </c>
      <c r="B926" t="s">
        <v>6050</v>
      </c>
      <c r="C926">
        <v>27.74</v>
      </c>
      <c r="D926">
        <v>7.32</v>
      </c>
      <c r="E926" t="s">
        <v>4717</v>
      </c>
      <c r="F926" t="s">
        <v>4716</v>
      </c>
      <c r="G926" t="s">
        <v>4716</v>
      </c>
      <c r="H926" t="s">
        <v>4718</v>
      </c>
      <c r="I926" t="s">
        <v>4716</v>
      </c>
      <c r="J926" t="s">
        <v>4746</v>
      </c>
      <c r="K926" t="s">
        <v>4775</v>
      </c>
      <c r="L926" t="s">
        <v>6051</v>
      </c>
      <c r="M926">
        <v>5469.01</v>
      </c>
      <c r="N926" t="s">
        <v>4681</v>
      </c>
      <c r="O926" t="s">
        <v>4681</v>
      </c>
      <c r="P926" t="s">
        <v>4694</v>
      </c>
      <c r="Q926">
        <v>2</v>
      </c>
    </row>
    <row r="927" spans="1:17" x14ac:dyDescent="0.3">
      <c r="A927" t="s">
        <v>2970</v>
      </c>
      <c r="B927" t="s">
        <v>6052</v>
      </c>
      <c r="C927">
        <v>32.869999999999997</v>
      </c>
      <c r="D927">
        <v>5.33</v>
      </c>
      <c r="E927" t="s">
        <v>4716</v>
      </c>
      <c r="F927" t="s">
        <v>4716</v>
      </c>
      <c r="G927" t="s">
        <v>4716</v>
      </c>
      <c r="H927" t="s">
        <v>4774</v>
      </c>
      <c r="I927" t="s">
        <v>4716</v>
      </c>
      <c r="J927" t="s">
        <v>4745</v>
      </c>
      <c r="K927" t="s">
        <v>4769</v>
      </c>
      <c r="L927" t="s">
        <v>5912</v>
      </c>
      <c r="M927">
        <v>7050.02</v>
      </c>
      <c r="N927" t="s">
        <v>4681</v>
      </c>
      <c r="O927" t="s">
        <v>4690</v>
      </c>
      <c r="P927" t="s">
        <v>4694</v>
      </c>
      <c r="Q927">
        <v>21</v>
      </c>
    </row>
    <row r="928" spans="1:17" x14ac:dyDescent="0.3">
      <c r="A928" t="s">
        <v>2888</v>
      </c>
      <c r="B928" t="s">
        <v>4916</v>
      </c>
      <c r="C928">
        <v>29.164999999999999</v>
      </c>
      <c r="D928">
        <v>4.87</v>
      </c>
      <c r="E928" t="s">
        <v>4716</v>
      </c>
      <c r="F928" t="s">
        <v>4717</v>
      </c>
      <c r="G928" t="s">
        <v>4716</v>
      </c>
      <c r="H928" t="s">
        <v>4718</v>
      </c>
      <c r="I928" t="s">
        <v>4716</v>
      </c>
      <c r="J928" t="s">
        <v>4746</v>
      </c>
      <c r="K928" t="s">
        <v>4769</v>
      </c>
      <c r="L928" t="s">
        <v>6053</v>
      </c>
      <c r="M928">
        <v>7323.73</v>
      </c>
      <c r="N928" t="s">
        <v>4681</v>
      </c>
      <c r="O928" t="s">
        <v>4681</v>
      </c>
      <c r="P928" t="s">
        <v>4694</v>
      </c>
      <c r="Q928">
        <v>15</v>
      </c>
    </row>
    <row r="929" spans="1:17" x14ac:dyDescent="0.3">
      <c r="A929" t="s">
        <v>2886</v>
      </c>
      <c r="B929" t="s">
        <v>5025</v>
      </c>
      <c r="C929">
        <v>25.08</v>
      </c>
      <c r="D929">
        <v>5.8</v>
      </c>
      <c r="E929" t="s">
        <v>4716</v>
      </c>
      <c r="F929" t="s">
        <v>4716</v>
      </c>
      <c r="G929" t="s">
        <v>4719</v>
      </c>
      <c r="H929" t="s">
        <v>4718</v>
      </c>
      <c r="I929" t="s">
        <v>4716</v>
      </c>
      <c r="J929" t="s">
        <v>4746</v>
      </c>
      <c r="K929" t="s">
        <v>4766</v>
      </c>
      <c r="L929" t="s">
        <v>6054</v>
      </c>
      <c r="M929">
        <v>7325.05</v>
      </c>
      <c r="N929" t="s">
        <v>4681</v>
      </c>
      <c r="O929" t="s">
        <v>4689</v>
      </c>
      <c r="P929" t="s">
        <v>4694</v>
      </c>
      <c r="Q929">
        <v>19</v>
      </c>
    </row>
    <row r="930" spans="1:17" x14ac:dyDescent="0.3">
      <c r="A930" t="s">
        <v>2734</v>
      </c>
      <c r="B930" t="s">
        <v>6055</v>
      </c>
      <c r="C930">
        <v>38.284999999999997</v>
      </c>
      <c r="D930">
        <v>5.41</v>
      </c>
      <c r="E930" t="s">
        <v>4716</v>
      </c>
      <c r="F930" t="s">
        <v>4716</v>
      </c>
      <c r="G930" t="s">
        <v>4716</v>
      </c>
      <c r="H930" t="s">
        <v>4774</v>
      </c>
      <c r="I930" t="s">
        <v>4716</v>
      </c>
      <c r="J930" t="s">
        <v>4745</v>
      </c>
      <c r="K930" t="s">
        <v>4769</v>
      </c>
      <c r="L930" t="s">
        <v>6056</v>
      </c>
      <c r="M930">
        <v>7935.29</v>
      </c>
      <c r="N930" t="s">
        <v>4681</v>
      </c>
      <c r="O930" t="s">
        <v>4690</v>
      </c>
      <c r="P930" t="s">
        <v>4694</v>
      </c>
      <c r="Q930">
        <v>20</v>
      </c>
    </row>
    <row r="931" spans="1:17" x14ac:dyDescent="0.3">
      <c r="A931" t="s">
        <v>2578</v>
      </c>
      <c r="B931" t="s">
        <v>6057</v>
      </c>
      <c r="C931">
        <v>24.32</v>
      </c>
      <c r="D931">
        <v>11.56</v>
      </c>
      <c r="E931" t="s">
        <v>4717</v>
      </c>
      <c r="F931" t="s">
        <v>4716</v>
      </c>
      <c r="G931" t="s">
        <v>4716</v>
      </c>
      <c r="H931" t="s">
        <v>4718</v>
      </c>
      <c r="I931" t="s">
        <v>4716</v>
      </c>
      <c r="J931" t="s">
        <v>4744</v>
      </c>
      <c r="K931" t="s">
        <v>4775</v>
      </c>
      <c r="L931" t="s">
        <v>6058</v>
      </c>
      <c r="M931">
        <v>8534.67</v>
      </c>
      <c r="N931" t="s">
        <v>4681</v>
      </c>
      <c r="O931" t="s">
        <v>4689</v>
      </c>
      <c r="P931" t="s">
        <v>4694</v>
      </c>
      <c r="Q931">
        <v>24</v>
      </c>
    </row>
    <row r="932" spans="1:17" x14ac:dyDescent="0.3">
      <c r="A932" t="s">
        <v>2366</v>
      </c>
      <c r="B932" t="s">
        <v>6059</v>
      </c>
      <c r="C932">
        <v>44.744999999999997</v>
      </c>
      <c r="D932">
        <v>5.19</v>
      </c>
      <c r="E932" t="s">
        <v>4716</v>
      </c>
      <c r="F932" t="s">
        <v>4716</v>
      </c>
      <c r="G932" t="s">
        <v>4716</v>
      </c>
      <c r="H932" t="s">
        <v>4720</v>
      </c>
      <c r="I932" t="s">
        <v>4716</v>
      </c>
      <c r="J932" t="s">
        <v>4745</v>
      </c>
      <c r="K932" t="s">
        <v>4769</v>
      </c>
      <c r="L932" t="s">
        <v>6060</v>
      </c>
      <c r="M932">
        <v>9541.7000000000007</v>
      </c>
      <c r="N932" t="s">
        <v>4681</v>
      </c>
      <c r="O932" t="s">
        <v>4690</v>
      </c>
      <c r="P932" t="s">
        <v>4694</v>
      </c>
      <c r="Q932">
        <v>22</v>
      </c>
    </row>
    <row r="933" spans="1:17" x14ac:dyDescent="0.3">
      <c r="A933" t="s">
        <v>2284</v>
      </c>
      <c r="B933" t="s">
        <v>4971</v>
      </c>
      <c r="C933">
        <v>33.914999999999999</v>
      </c>
      <c r="D933">
        <v>11.52</v>
      </c>
      <c r="E933" t="s">
        <v>4716</v>
      </c>
      <c r="F933" t="s">
        <v>4716</v>
      </c>
      <c r="G933" t="s">
        <v>4716</v>
      </c>
      <c r="H933" t="s">
        <v>4774</v>
      </c>
      <c r="I933" t="s">
        <v>4716</v>
      </c>
      <c r="J933" t="s">
        <v>4745</v>
      </c>
      <c r="K933" t="s">
        <v>4775</v>
      </c>
      <c r="L933" t="s">
        <v>5401</v>
      </c>
      <c r="M933">
        <v>9866.2999999999993</v>
      </c>
      <c r="N933" t="s">
        <v>4681</v>
      </c>
      <c r="O933" t="s">
        <v>4689</v>
      </c>
      <c r="P933" t="s">
        <v>4694</v>
      </c>
      <c r="Q933">
        <v>9</v>
      </c>
    </row>
    <row r="934" spans="1:17" x14ac:dyDescent="0.3">
      <c r="A934" t="s">
        <v>2276</v>
      </c>
      <c r="B934" t="s">
        <v>4777</v>
      </c>
      <c r="C934">
        <v>40.659999999999997</v>
      </c>
      <c r="D934">
        <v>10.08</v>
      </c>
      <c r="E934" t="s">
        <v>4716</v>
      </c>
      <c r="F934" t="s">
        <v>4716</v>
      </c>
      <c r="G934" t="s">
        <v>4716</v>
      </c>
      <c r="H934" t="s">
        <v>4774</v>
      </c>
      <c r="I934" t="s">
        <v>4716</v>
      </c>
      <c r="J934" t="s">
        <v>4745</v>
      </c>
      <c r="K934" t="s">
        <v>4775</v>
      </c>
      <c r="L934" t="s">
        <v>6061</v>
      </c>
      <c r="M934">
        <v>9875.68</v>
      </c>
      <c r="N934" t="s">
        <v>4681</v>
      </c>
      <c r="O934" t="s">
        <v>4689</v>
      </c>
      <c r="P934" t="s">
        <v>4694</v>
      </c>
      <c r="Q934">
        <v>3</v>
      </c>
    </row>
    <row r="935" spans="1:17" x14ac:dyDescent="0.3">
      <c r="A935" t="s">
        <v>2216</v>
      </c>
      <c r="B935" t="s">
        <v>6062</v>
      </c>
      <c r="C935">
        <v>23.18</v>
      </c>
      <c r="D935">
        <v>6.96</v>
      </c>
      <c r="E935" t="s">
        <v>4717</v>
      </c>
      <c r="F935" t="s">
        <v>4716</v>
      </c>
      <c r="G935" t="s">
        <v>4716</v>
      </c>
      <c r="H935" t="s">
        <v>4720</v>
      </c>
      <c r="I935" t="s">
        <v>4716</v>
      </c>
      <c r="J935" t="s">
        <v>4744</v>
      </c>
      <c r="K935" t="s">
        <v>4775</v>
      </c>
      <c r="L935" t="s">
        <v>6063</v>
      </c>
      <c r="M935">
        <v>10197.77</v>
      </c>
      <c r="N935" t="s">
        <v>4689</v>
      </c>
      <c r="O935" t="s">
        <v>4690</v>
      </c>
      <c r="P935" t="s">
        <v>4694</v>
      </c>
      <c r="Q935">
        <v>24</v>
      </c>
    </row>
    <row r="936" spans="1:17" x14ac:dyDescent="0.3">
      <c r="A936" t="s">
        <v>2202</v>
      </c>
      <c r="B936" t="s">
        <v>6064</v>
      </c>
      <c r="C936">
        <v>26.11</v>
      </c>
      <c r="D936">
        <v>6.8</v>
      </c>
      <c r="E936" t="s">
        <v>4717</v>
      </c>
      <c r="F936" t="s">
        <v>4716</v>
      </c>
      <c r="G936" t="s">
        <v>4716</v>
      </c>
      <c r="H936" t="s">
        <v>4720</v>
      </c>
      <c r="I936" t="s">
        <v>4716</v>
      </c>
      <c r="J936" t="s">
        <v>4746</v>
      </c>
      <c r="K936" t="s">
        <v>4775</v>
      </c>
      <c r="L936" t="s">
        <v>6065</v>
      </c>
      <c r="M936">
        <v>10274.33</v>
      </c>
      <c r="N936" t="s">
        <v>4689</v>
      </c>
      <c r="O936" t="s">
        <v>4690</v>
      </c>
      <c r="P936" t="s">
        <v>4694</v>
      </c>
      <c r="Q936">
        <v>21</v>
      </c>
    </row>
    <row r="937" spans="1:17" x14ac:dyDescent="0.3">
      <c r="A937" t="s">
        <v>2134</v>
      </c>
      <c r="B937" t="s">
        <v>6066</v>
      </c>
      <c r="C937">
        <v>33.25</v>
      </c>
      <c r="D937">
        <v>5.64</v>
      </c>
      <c r="E937" t="s">
        <v>4717</v>
      </c>
      <c r="F937" t="s">
        <v>4716</v>
      </c>
      <c r="G937" t="s">
        <v>4719</v>
      </c>
      <c r="H937" t="s">
        <v>4718</v>
      </c>
      <c r="I937" t="s">
        <v>4716</v>
      </c>
      <c r="J937" t="s">
        <v>4745</v>
      </c>
      <c r="K937" t="s">
        <v>4769</v>
      </c>
      <c r="L937" t="s">
        <v>6067</v>
      </c>
      <c r="M937">
        <v>10564.88</v>
      </c>
      <c r="N937" t="s">
        <v>4689</v>
      </c>
      <c r="O937" t="s">
        <v>4690</v>
      </c>
      <c r="P937" t="s">
        <v>4694</v>
      </c>
      <c r="Q937">
        <v>17</v>
      </c>
    </row>
    <row r="938" spans="1:17" x14ac:dyDescent="0.3">
      <c r="A938" t="s">
        <v>2068</v>
      </c>
      <c r="B938" t="s">
        <v>6068</v>
      </c>
      <c r="C938">
        <v>32.68</v>
      </c>
      <c r="D938">
        <v>7.41</v>
      </c>
      <c r="E938" t="s">
        <v>4716</v>
      </c>
      <c r="F938" t="s">
        <v>4716</v>
      </c>
      <c r="G938" t="s">
        <v>4716</v>
      </c>
      <c r="H938" t="s">
        <v>4774</v>
      </c>
      <c r="I938" t="s">
        <v>4716</v>
      </c>
      <c r="J938" t="s">
        <v>4745</v>
      </c>
      <c r="K938" t="s">
        <v>4775</v>
      </c>
      <c r="L938" t="s">
        <v>6069</v>
      </c>
      <c r="M938">
        <v>10923.93</v>
      </c>
      <c r="N938" t="s">
        <v>4689</v>
      </c>
      <c r="O938" t="s">
        <v>4690</v>
      </c>
      <c r="P938" t="s">
        <v>4694</v>
      </c>
      <c r="Q938">
        <v>13</v>
      </c>
    </row>
    <row r="939" spans="1:17" x14ac:dyDescent="0.3">
      <c r="A939" t="s">
        <v>1988</v>
      </c>
      <c r="B939" t="s">
        <v>6070</v>
      </c>
      <c r="C939">
        <v>29.83</v>
      </c>
      <c r="D939">
        <v>7.2</v>
      </c>
      <c r="E939" t="s">
        <v>4717</v>
      </c>
      <c r="F939" t="s">
        <v>4716</v>
      </c>
      <c r="G939" t="s">
        <v>4716</v>
      </c>
      <c r="H939" t="s">
        <v>4774</v>
      </c>
      <c r="I939" t="s">
        <v>4716</v>
      </c>
      <c r="J939" t="s">
        <v>4746</v>
      </c>
      <c r="K939" t="s">
        <v>4775</v>
      </c>
      <c r="L939" t="s">
        <v>6071</v>
      </c>
      <c r="M939">
        <v>11286.54</v>
      </c>
      <c r="N939" t="s">
        <v>4689</v>
      </c>
      <c r="O939" t="s">
        <v>4689</v>
      </c>
      <c r="P939" t="s">
        <v>4694</v>
      </c>
      <c r="Q939">
        <v>14</v>
      </c>
    </row>
    <row r="940" spans="1:17" x14ac:dyDescent="0.3">
      <c r="A940" t="s">
        <v>1890</v>
      </c>
      <c r="B940" t="s">
        <v>6072</v>
      </c>
      <c r="C940">
        <v>28.31</v>
      </c>
      <c r="D940">
        <v>5.43</v>
      </c>
      <c r="E940" t="s">
        <v>4717</v>
      </c>
      <c r="F940" t="s">
        <v>4716</v>
      </c>
      <c r="G940" t="s">
        <v>4716</v>
      </c>
      <c r="H940" t="s">
        <v>4720</v>
      </c>
      <c r="I940" t="s">
        <v>4716</v>
      </c>
      <c r="J940" t="s">
        <v>4746</v>
      </c>
      <c r="K940" t="s">
        <v>4769</v>
      </c>
      <c r="L940" t="s">
        <v>6073</v>
      </c>
      <c r="M940">
        <v>11657.72</v>
      </c>
      <c r="N940" t="s">
        <v>4689</v>
      </c>
      <c r="O940" t="s">
        <v>4681</v>
      </c>
      <c r="P940" t="s">
        <v>4694</v>
      </c>
      <c r="Q940">
        <v>4</v>
      </c>
    </row>
    <row r="941" spans="1:17" x14ac:dyDescent="0.3">
      <c r="A941" t="s">
        <v>1886</v>
      </c>
      <c r="B941" t="s">
        <v>6074</v>
      </c>
      <c r="C941">
        <v>28.594999999999999</v>
      </c>
      <c r="D941">
        <v>4.96</v>
      </c>
      <c r="E941" t="s">
        <v>4717</v>
      </c>
      <c r="F941" t="s">
        <v>4716</v>
      </c>
      <c r="G941" t="s">
        <v>4716</v>
      </c>
      <c r="H941" t="s">
        <v>4720</v>
      </c>
      <c r="I941" t="s">
        <v>4716</v>
      </c>
      <c r="J941" t="s">
        <v>4746</v>
      </c>
      <c r="K941" t="s">
        <v>4769</v>
      </c>
      <c r="L941" t="s">
        <v>6075</v>
      </c>
      <c r="M941">
        <v>11658.12</v>
      </c>
      <c r="N941" t="s">
        <v>4689</v>
      </c>
      <c r="O941" t="s">
        <v>4690</v>
      </c>
      <c r="P941" t="s">
        <v>4694</v>
      </c>
      <c r="Q941">
        <v>6</v>
      </c>
    </row>
    <row r="942" spans="1:17" x14ac:dyDescent="0.3">
      <c r="A942" t="s">
        <v>1884</v>
      </c>
      <c r="B942" t="s">
        <v>6076</v>
      </c>
      <c r="C942">
        <v>28.785</v>
      </c>
      <c r="D942">
        <v>4.24</v>
      </c>
      <c r="E942" t="s">
        <v>4717</v>
      </c>
      <c r="F942" t="s">
        <v>4716</v>
      </c>
      <c r="G942" t="s">
        <v>4716</v>
      </c>
      <c r="H942" t="s">
        <v>4720</v>
      </c>
      <c r="I942" t="s">
        <v>4716</v>
      </c>
      <c r="J942" t="s">
        <v>4746</v>
      </c>
      <c r="K942" t="s">
        <v>4769</v>
      </c>
      <c r="L942" t="s">
        <v>6077</v>
      </c>
      <c r="M942">
        <v>11658.38</v>
      </c>
      <c r="N942" t="s">
        <v>4689</v>
      </c>
      <c r="O942" t="s">
        <v>4689</v>
      </c>
      <c r="P942" t="s">
        <v>4694</v>
      </c>
      <c r="Q942">
        <v>23</v>
      </c>
    </row>
    <row r="943" spans="1:17" x14ac:dyDescent="0.3">
      <c r="A943" t="s">
        <v>1808</v>
      </c>
      <c r="B943" t="s">
        <v>6078</v>
      </c>
      <c r="C943">
        <v>22.23</v>
      </c>
      <c r="D943">
        <v>9.65</v>
      </c>
      <c r="E943" t="s">
        <v>4716</v>
      </c>
      <c r="F943" t="s">
        <v>4716</v>
      </c>
      <c r="G943" t="s">
        <v>4716</v>
      </c>
      <c r="H943" t="s">
        <v>4774</v>
      </c>
      <c r="I943" t="s">
        <v>4716</v>
      </c>
      <c r="J943" t="s">
        <v>4744</v>
      </c>
      <c r="K943" t="s">
        <v>4775</v>
      </c>
      <c r="L943" t="s">
        <v>6079</v>
      </c>
      <c r="M943">
        <v>12029.29</v>
      </c>
      <c r="N943" t="s">
        <v>4689</v>
      </c>
      <c r="O943" t="s">
        <v>4681</v>
      </c>
      <c r="P943" t="s">
        <v>4694</v>
      </c>
      <c r="Q943">
        <v>9</v>
      </c>
    </row>
    <row r="944" spans="1:17" x14ac:dyDescent="0.3">
      <c r="A944" t="s">
        <v>1732</v>
      </c>
      <c r="B944" t="s">
        <v>6080</v>
      </c>
      <c r="C944">
        <v>26.23</v>
      </c>
      <c r="D944">
        <v>11.93</v>
      </c>
      <c r="E944" t="s">
        <v>4716</v>
      </c>
      <c r="F944" t="s">
        <v>4716</v>
      </c>
      <c r="G944" t="s">
        <v>4716</v>
      </c>
      <c r="H944" t="s">
        <v>4774</v>
      </c>
      <c r="I944" t="s">
        <v>4716</v>
      </c>
      <c r="J944" t="s">
        <v>4746</v>
      </c>
      <c r="K944" t="s">
        <v>4775</v>
      </c>
      <c r="L944" t="s">
        <v>6081</v>
      </c>
      <c r="M944">
        <v>12369.89</v>
      </c>
      <c r="N944" t="s">
        <v>4689</v>
      </c>
      <c r="O944" t="s">
        <v>4681</v>
      </c>
      <c r="P944" t="s">
        <v>4694</v>
      </c>
      <c r="Q944">
        <v>26</v>
      </c>
    </row>
    <row r="945" spans="1:17" x14ac:dyDescent="0.3">
      <c r="A945" t="s">
        <v>1724</v>
      </c>
      <c r="B945" t="s">
        <v>6082</v>
      </c>
      <c r="C945">
        <v>32.965000000000003</v>
      </c>
      <c r="D945">
        <v>6.15</v>
      </c>
      <c r="E945" t="s">
        <v>4717</v>
      </c>
      <c r="F945" t="s">
        <v>4716</v>
      </c>
      <c r="G945" t="s">
        <v>4716</v>
      </c>
      <c r="H945" t="s">
        <v>4718</v>
      </c>
      <c r="I945" t="s">
        <v>4716</v>
      </c>
      <c r="J945" t="s">
        <v>4745</v>
      </c>
      <c r="K945" t="s">
        <v>4766</v>
      </c>
      <c r="L945" t="s">
        <v>6083</v>
      </c>
      <c r="M945">
        <v>12430.95</v>
      </c>
      <c r="N945" t="s">
        <v>4689</v>
      </c>
      <c r="O945" t="s">
        <v>4689</v>
      </c>
      <c r="P945" t="s">
        <v>4694</v>
      </c>
      <c r="Q945">
        <v>4</v>
      </c>
    </row>
    <row r="946" spans="1:17" x14ac:dyDescent="0.3">
      <c r="A946" t="s">
        <v>1654</v>
      </c>
      <c r="B946" t="s">
        <v>6084</v>
      </c>
      <c r="C946">
        <v>36.479999999999997</v>
      </c>
      <c r="D946">
        <v>11.09</v>
      </c>
      <c r="E946" t="s">
        <v>4716</v>
      </c>
      <c r="F946" t="s">
        <v>4716</v>
      </c>
      <c r="G946" t="s">
        <v>4716</v>
      </c>
      <c r="H946" t="s">
        <v>4774</v>
      </c>
      <c r="I946" t="s">
        <v>4716</v>
      </c>
      <c r="J946" t="s">
        <v>4745</v>
      </c>
      <c r="K946" t="s">
        <v>4775</v>
      </c>
      <c r="L946" t="s">
        <v>6085</v>
      </c>
      <c r="M946">
        <v>12797.21</v>
      </c>
      <c r="N946" t="s">
        <v>4689</v>
      </c>
      <c r="O946" t="s">
        <v>4690</v>
      </c>
      <c r="P946" t="s">
        <v>4694</v>
      </c>
      <c r="Q946">
        <v>24</v>
      </c>
    </row>
    <row r="947" spans="1:17" x14ac:dyDescent="0.3">
      <c r="A947" t="s">
        <v>1652</v>
      </c>
      <c r="B947" t="s">
        <v>6086</v>
      </c>
      <c r="C947">
        <v>26.504999999999999</v>
      </c>
      <c r="D947">
        <v>6.79</v>
      </c>
      <c r="E947" t="s">
        <v>4717</v>
      </c>
      <c r="F947" t="s">
        <v>4716</v>
      </c>
      <c r="G947" t="s">
        <v>4719</v>
      </c>
      <c r="H947" t="s">
        <v>4718</v>
      </c>
      <c r="I947" t="s">
        <v>4716</v>
      </c>
      <c r="J947" t="s">
        <v>4746</v>
      </c>
      <c r="K947" t="s">
        <v>4775</v>
      </c>
      <c r="L947" t="s">
        <v>5434</v>
      </c>
      <c r="M947">
        <v>12815.44</v>
      </c>
      <c r="N947" t="s">
        <v>4689</v>
      </c>
      <c r="O947" t="s">
        <v>4689</v>
      </c>
      <c r="P947" t="s">
        <v>4694</v>
      </c>
      <c r="Q947">
        <v>20</v>
      </c>
    </row>
    <row r="948" spans="1:17" x14ac:dyDescent="0.3">
      <c r="A948" t="s">
        <v>1574</v>
      </c>
      <c r="B948" t="s">
        <v>6087</v>
      </c>
      <c r="C948">
        <v>18.335000000000001</v>
      </c>
      <c r="D948">
        <v>10.97</v>
      </c>
      <c r="E948" t="s">
        <v>4716</v>
      </c>
      <c r="F948" t="s">
        <v>4716</v>
      </c>
      <c r="G948" t="s">
        <v>4716</v>
      </c>
      <c r="H948" t="s">
        <v>4774</v>
      </c>
      <c r="I948" t="s">
        <v>4716</v>
      </c>
      <c r="J948" t="s">
        <v>4747</v>
      </c>
      <c r="K948" t="s">
        <v>4775</v>
      </c>
      <c r="L948" t="s">
        <v>6088</v>
      </c>
      <c r="M948">
        <v>13204.29</v>
      </c>
      <c r="N948" t="s">
        <v>4689</v>
      </c>
      <c r="O948" t="s">
        <v>4690</v>
      </c>
      <c r="P948" t="s">
        <v>4694</v>
      </c>
      <c r="Q948">
        <v>5</v>
      </c>
    </row>
    <row r="949" spans="1:17" x14ac:dyDescent="0.3">
      <c r="A949" t="s">
        <v>1570</v>
      </c>
      <c r="B949" t="s">
        <v>6089</v>
      </c>
      <c r="C949">
        <v>27.55</v>
      </c>
      <c r="D949">
        <v>10.98</v>
      </c>
      <c r="E949" t="s">
        <v>4716</v>
      </c>
      <c r="F949" t="s">
        <v>4716</v>
      </c>
      <c r="G949" t="s">
        <v>4716</v>
      </c>
      <c r="H949" t="s">
        <v>4774</v>
      </c>
      <c r="I949" t="s">
        <v>4716</v>
      </c>
      <c r="J949" t="s">
        <v>4746</v>
      </c>
      <c r="K949" t="s">
        <v>4775</v>
      </c>
      <c r="L949" t="s">
        <v>6090</v>
      </c>
      <c r="M949">
        <v>13217.09</v>
      </c>
      <c r="N949" t="s">
        <v>4689</v>
      </c>
      <c r="O949" t="s">
        <v>4690</v>
      </c>
      <c r="P949" t="s">
        <v>4694</v>
      </c>
      <c r="Q949">
        <v>7</v>
      </c>
    </row>
    <row r="950" spans="1:17" x14ac:dyDescent="0.3">
      <c r="A950" t="s">
        <v>1504</v>
      </c>
      <c r="B950" t="s">
        <v>6091</v>
      </c>
      <c r="C950">
        <v>22.04</v>
      </c>
      <c r="D950">
        <v>10.9</v>
      </c>
      <c r="E950" t="s">
        <v>4717</v>
      </c>
      <c r="F950" t="s">
        <v>4716</v>
      </c>
      <c r="G950" t="s">
        <v>4716</v>
      </c>
      <c r="H950" t="s">
        <v>4720</v>
      </c>
      <c r="I950" t="s">
        <v>4716</v>
      </c>
      <c r="J950" t="s">
        <v>4744</v>
      </c>
      <c r="K950" t="s">
        <v>4775</v>
      </c>
      <c r="L950" t="s">
        <v>6092</v>
      </c>
      <c r="M950">
        <v>13616.36</v>
      </c>
      <c r="N950" t="s">
        <v>4689</v>
      </c>
      <c r="O950" t="s">
        <v>4689</v>
      </c>
      <c r="P950" t="s">
        <v>4694</v>
      </c>
      <c r="Q950">
        <v>18</v>
      </c>
    </row>
    <row r="951" spans="1:17" x14ac:dyDescent="0.3">
      <c r="A951" t="s">
        <v>1500</v>
      </c>
      <c r="B951" t="s">
        <v>5220</v>
      </c>
      <c r="C951">
        <v>35.909999999999997</v>
      </c>
      <c r="D951">
        <v>6.72</v>
      </c>
      <c r="E951" t="s">
        <v>4717</v>
      </c>
      <c r="F951" t="s">
        <v>4716</v>
      </c>
      <c r="G951" t="s">
        <v>4716</v>
      </c>
      <c r="H951" t="s">
        <v>4720</v>
      </c>
      <c r="I951" t="s">
        <v>4716</v>
      </c>
      <c r="J951" t="s">
        <v>4745</v>
      </c>
      <c r="K951" t="s">
        <v>4775</v>
      </c>
      <c r="L951" t="s">
        <v>6093</v>
      </c>
      <c r="M951">
        <v>13635.64</v>
      </c>
      <c r="N951" t="s">
        <v>4689</v>
      </c>
      <c r="O951" t="s">
        <v>4689</v>
      </c>
      <c r="P951" t="s">
        <v>4694</v>
      </c>
      <c r="Q951">
        <v>24</v>
      </c>
    </row>
    <row r="952" spans="1:17" x14ac:dyDescent="0.3">
      <c r="A952" t="s">
        <v>1442</v>
      </c>
      <c r="B952" t="s">
        <v>4781</v>
      </c>
      <c r="C952">
        <v>31.73</v>
      </c>
      <c r="D952">
        <v>7</v>
      </c>
      <c r="E952" t="s">
        <v>4716</v>
      </c>
      <c r="F952" t="s">
        <v>4716</v>
      </c>
      <c r="G952" t="s">
        <v>4716</v>
      </c>
      <c r="H952" t="s">
        <v>4774</v>
      </c>
      <c r="I952" t="s">
        <v>4716</v>
      </c>
      <c r="J952" t="s">
        <v>4745</v>
      </c>
      <c r="K952" t="s">
        <v>4775</v>
      </c>
      <c r="L952" t="s">
        <v>6094</v>
      </c>
      <c r="M952">
        <v>14043.48</v>
      </c>
      <c r="N952" t="s">
        <v>4681</v>
      </c>
      <c r="O952" t="s">
        <v>4689</v>
      </c>
      <c r="P952" t="s">
        <v>4694</v>
      </c>
      <c r="Q952">
        <v>8</v>
      </c>
    </row>
    <row r="953" spans="1:17" x14ac:dyDescent="0.3">
      <c r="A953" t="s">
        <v>1414</v>
      </c>
      <c r="B953" t="s">
        <v>4809</v>
      </c>
      <c r="C953">
        <v>21.66</v>
      </c>
      <c r="D953">
        <v>4.37</v>
      </c>
      <c r="E953" t="s">
        <v>4716</v>
      </c>
      <c r="F953" t="s">
        <v>4717</v>
      </c>
      <c r="G953" t="s">
        <v>4716</v>
      </c>
      <c r="H953" t="s">
        <v>4718</v>
      </c>
      <c r="I953" t="s">
        <v>4717</v>
      </c>
      <c r="J953" t="s">
        <v>4744</v>
      </c>
      <c r="K953" t="s">
        <v>4769</v>
      </c>
      <c r="L953" t="s">
        <v>5551</v>
      </c>
      <c r="M953">
        <v>14283.46</v>
      </c>
      <c r="N953" t="s">
        <v>4681</v>
      </c>
      <c r="O953" t="s">
        <v>4681</v>
      </c>
      <c r="P953" t="s">
        <v>4694</v>
      </c>
      <c r="Q953">
        <v>6</v>
      </c>
    </row>
    <row r="954" spans="1:17" x14ac:dyDescent="0.3">
      <c r="A954" t="s">
        <v>1382</v>
      </c>
      <c r="B954" t="s">
        <v>6095</v>
      </c>
      <c r="C954">
        <v>21.66</v>
      </c>
      <c r="D954">
        <v>5.2</v>
      </c>
      <c r="E954" t="s">
        <v>4717</v>
      </c>
      <c r="F954" t="s">
        <v>4716</v>
      </c>
      <c r="G954" t="s">
        <v>4716</v>
      </c>
      <c r="H954" t="s">
        <v>4720</v>
      </c>
      <c r="I954" t="s">
        <v>4716</v>
      </c>
      <c r="J954" t="s">
        <v>4744</v>
      </c>
      <c r="K954" t="s">
        <v>4769</v>
      </c>
      <c r="L954" t="s">
        <v>6096</v>
      </c>
      <c r="M954">
        <v>14449.85</v>
      </c>
      <c r="N954" t="s">
        <v>4681</v>
      </c>
      <c r="O954" t="s">
        <v>4690</v>
      </c>
      <c r="P954" t="s">
        <v>4694</v>
      </c>
      <c r="Q954">
        <v>29</v>
      </c>
    </row>
    <row r="955" spans="1:17" x14ac:dyDescent="0.3">
      <c r="A955" t="s">
        <v>1366</v>
      </c>
      <c r="B955" t="s">
        <v>4785</v>
      </c>
      <c r="C955">
        <v>20.52</v>
      </c>
      <c r="D955">
        <v>5.45</v>
      </c>
      <c r="E955" t="s">
        <v>4716</v>
      </c>
      <c r="F955" t="s">
        <v>4716</v>
      </c>
      <c r="G955" t="s">
        <v>4716</v>
      </c>
      <c r="H955" t="s">
        <v>4718</v>
      </c>
      <c r="I955" t="s">
        <v>4717</v>
      </c>
      <c r="J955" t="s">
        <v>4744</v>
      </c>
      <c r="K955" t="s">
        <v>4769</v>
      </c>
      <c r="L955" t="s">
        <v>6834</v>
      </c>
      <c r="M955">
        <v>14571.89</v>
      </c>
      <c r="N955" t="s">
        <v>4681</v>
      </c>
      <c r="O955" t="s">
        <v>4690</v>
      </c>
      <c r="P955" t="s">
        <v>4694</v>
      </c>
      <c r="Q955">
        <v>12</v>
      </c>
    </row>
    <row r="956" spans="1:17" x14ac:dyDescent="0.3">
      <c r="A956" t="s">
        <v>1330</v>
      </c>
      <c r="B956" t="s">
        <v>6097</v>
      </c>
      <c r="C956">
        <v>39.33</v>
      </c>
      <c r="D956">
        <v>10.4</v>
      </c>
      <c r="E956" t="s">
        <v>4716</v>
      </c>
      <c r="F956" t="s">
        <v>4716</v>
      </c>
      <c r="G956" t="s">
        <v>4716</v>
      </c>
      <c r="H956" t="s">
        <v>4721</v>
      </c>
      <c r="I956" t="s">
        <v>4716</v>
      </c>
      <c r="J956" t="s">
        <v>4745</v>
      </c>
      <c r="K956" t="s">
        <v>4775</v>
      </c>
      <c r="L956" t="s">
        <v>6098</v>
      </c>
      <c r="M956">
        <v>14901.52</v>
      </c>
      <c r="N956" t="s">
        <v>4681</v>
      </c>
      <c r="O956" t="s">
        <v>4681</v>
      </c>
      <c r="P956" t="s">
        <v>4694</v>
      </c>
      <c r="Q956">
        <v>17</v>
      </c>
    </row>
    <row r="957" spans="1:17" x14ac:dyDescent="0.3">
      <c r="A957" t="s">
        <v>1226</v>
      </c>
      <c r="B957" t="s">
        <v>6835</v>
      </c>
      <c r="C957">
        <v>21.85</v>
      </c>
      <c r="D957">
        <v>5.52</v>
      </c>
      <c r="E957" t="s">
        <v>4716</v>
      </c>
      <c r="F957" t="s">
        <v>4716</v>
      </c>
      <c r="G957" t="s">
        <v>4719</v>
      </c>
      <c r="H957" t="s">
        <v>4718</v>
      </c>
      <c r="I957" t="s">
        <v>4717</v>
      </c>
      <c r="J957" t="s">
        <v>4744</v>
      </c>
      <c r="K957" t="s">
        <v>4769</v>
      </c>
      <c r="L957" t="s">
        <v>6836</v>
      </c>
      <c r="M957">
        <v>16115.3</v>
      </c>
      <c r="N957" t="s">
        <v>4681</v>
      </c>
      <c r="O957" t="s">
        <v>4690</v>
      </c>
      <c r="P957" t="s">
        <v>4694</v>
      </c>
      <c r="Q957">
        <v>8</v>
      </c>
    </row>
    <row r="958" spans="1:17" x14ac:dyDescent="0.3">
      <c r="A958" t="s">
        <v>1108</v>
      </c>
      <c r="B958" t="s">
        <v>6099</v>
      </c>
      <c r="C958">
        <v>41.325000000000003</v>
      </c>
      <c r="D958">
        <v>4.04</v>
      </c>
      <c r="E958" t="s">
        <v>4717</v>
      </c>
      <c r="F958" t="s">
        <v>4716</v>
      </c>
      <c r="G958" t="s">
        <v>4719</v>
      </c>
      <c r="H958" t="s">
        <v>4718</v>
      </c>
      <c r="I958" t="s">
        <v>4716</v>
      </c>
      <c r="J958" t="s">
        <v>4745</v>
      </c>
      <c r="K958" t="s">
        <v>4769</v>
      </c>
      <c r="L958" t="s">
        <v>5779</v>
      </c>
      <c r="M958">
        <v>17878.900000000001</v>
      </c>
      <c r="N958" t="s">
        <v>4690</v>
      </c>
      <c r="O958" t="s">
        <v>4681</v>
      </c>
      <c r="P958" t="s">
        <v>4694</v>
      </c>
      <c r="Q958">
        <v>26</v>
      </c>
    </row>
    <row r="959" spans="1:17" x14ac:dyDescent="0.3">
      <c r="A959" t="s">
        <v>994</v>
      </c>
      <c r="B959" t="s">
        <v>5190</v>
      </c>
      <c r="C959">
        <v>23.37</v>
      </c>
      <c r="D959">
        <v>5.8</v>
      </c>
      <c r="E959" t="s">
        <v>4716</v>
      </c>
      <c r="F959" t="s">
        <v>4716</v>
      </c>
      <c r="G959" t="s">
        <v>4716</v>
      </c>
      <c r="H959" t="s">
        <v>4774</v>
      </c>
      <c r="I959" t="s">
        <v>4717</v>
      </c>
      <c r="J959" t="s">
        <v>4744</v>
      </c>
      <c r="K959" t="s">
        <v>4766</v>
      </c>
      <c r="L959" t="s">
        <v>6837</v>
      </c>
      <c r="M959">
        <v>19964.75</v>
      </c>
      <c r="N959" t="s">
        <v>4690</v>
      </c>
      <c r="O959" t="s">
        <v>4681</v>
      </c>
      <c r="P959" t="s">
        <v>4694</v>
      </c>
      <c r="Q959">
        <v>9</v>
      </c>
    </row>
    <row r="960" spans="1:17" x14ac:dyDescent="0.3">
      <c r="A960" t="s">
        <v>954</v>
      </c>
      <c r="B960" t="s">
        <v>6100</v>
      </c>
      <c r="C960">
        <v>33.344999999999999</v>
      </c>
      <c r="D960">
        <v>11.32</v>
      </c>
      <c r="E960" t="s">
        <v>4717</v>
      </c>
      <c r="F960" t="s">
        <v>4716</v>
      </c>
      <c r="G960" t="s">
        <v>4716</v>
      </c>
      <c r="H960" t="s">
        <v>4718</v>
      </c>
      <c r="I960" t="s">
        <v>4716</v>
      </c>
      <c r="J960" t="s">
        <v>4745</v>
      </c>
      <c r="K960" t="s">
        <v>4775</v>
      </c>
      <c r="L960" t="s">
        <v>6101</v>
      </c>
      <c r="M960">
        <v>20878.78</v>
      </c>
      <c r="N960" t="s">
        <v>4681</v>
      </c>
      <c r="O960" t="s">
        <v>4690</v>
      </c>
      <c r="P960" t="s">
        <v>4694</v>
      </c>
      <c r="Q960">
        <v>8</v>
      </c>
    </row>
    <row r="961" spans="1:17" x14ac:dyDescent="0.3">
      <c r="A961" t="s">
        <v>938</v>
      </c>
      <c r="B961" t="s">
        <v>6102</v>
      </c>
      <c r="C961">
        <v>30.114999999999998</v>
      </c>
      <c r="D961">
        <v>5.48</v>
      </c>
      <c r="E961" t="s">
        <v>4716</v>
      </c>
      <c r="F961" t="s">
        <v>4717</v>
      </c>
      <c r="G961" t="s">
        <v>4716</v>
      </c>
      <c r="H961" t="s">
        <v>4718</v>
      </c>
      <c r="I961" t="s">
        <v>4716</v>
      </c>
      <c r="J961" t="s">
        <v>4745</v>
      </c>
      <c r="K961" t="s">
        <v>4769</v>
      </c>
      <c r="L961" t="s">
        <v>6103</v>
      </c>
      <c r="M961">
        <v>21344.85</v>
      </c>
      <c r="N961" t="s">
        <v>4689</v>
      </c>
      <c r="O961" t="s">
        <v>4690</v>
      </c>
      <c r="P961" t="s">
        <v>4694</v>
      </c>
      <c r="Q961">
        <v>4</v>
      </c>
    </row>
    <row r="962" spans="1:17" x14ac:dyDescent="0.3">
      <c r="A962" t="s">
        <v>890</v>
      </c>
      <c r="B962" t="s">
        <v>6104</v>
      </c>
      <c r="C962">
        <v>30.875</v>
      </c>
      <c r="D962">
        <v>10.97</v>
      </c>
      <c r="E962" t="s">
        <v>4717</v>
      </c>
      <c r="F962" t="s">
        <v>4716</v>
      </c>
      <c r="G962" t="s">
        <v>4716</v>
      </c>
      <c r="H962" t="s">
        <v>4720</v>
      </c>
      <c r="I962" t="s">
        <v>4716</v>
      </c>
      <c r="J962" t="s">
        <v>4745</v>
      </c>
      <c r="K962" t="s">
        <v>4775</v>
      </c>
      <c r="L962" t="s">
        <v>5003</v>
      </c>
      <c r="M962">
        <v>23045.57</v>
      </c>
      <c r="N962" t="s">
        <v>4681</v>
      </c>
      <c r="O962" t="s">
        <v>4681</v>
      </c>
      <c r="P962" t="s">
        <v>4694</v>
      </c>
      <c r="Q962">
        <v>9</v>
      </c>
    </row>
    <row r="963" spans="1:17" x14ac:dyDescent="0.3">
      <c r="A963" t="s">
        <v>806</v>
      </c>
      <c r="B963" t="s">
        <v>6105</v>
      </c>
      <c r="C963">
        <v>27.36</v>
      </c>
      <c r="D963">
        <v>5.88</v>
      </c>
      <c r="E963" t="s">
        <v>4716</v>
      </c>
      <c r="F963" t="s">
        <v>4716</v>
      </c>
      <c r="G963" t="s">
        <v>4716</v>
      </c>
      <c r="H963" t="s">
        <v>4720</v>
      </c>
      <c r="I963" t="s">
        <v>4716</v>
      </c>
      <c r="J963" t="s">
        <v>4746</v>
      </c>
      <c r="K963" t="s">
        <v>4766</v>
      </c>
      <c r="L963" t="s">
        <v>6106</v>
      </c>
      <c r="M963">
        <v>25656.58</v>
      </c>
      <c r="N963" t="s">
        <v>4681</v>
      </c>
      <c r="O963" t="s">
        <v>4689</v>
      </c>
      <c r="P963" t="s">
        <v>4694</v>
      </c>
      <c r="Q963">
        <v>17</v>
      </c>
    </row>
    <row r="964" spans="1:17" x14ac:dyDescent="0.3">
      <c r="A964" t="s">
        <v>670</v>
      </c>
      <c r="B964" t="s">
        <v>5880</v>
      </c>
      <c r="C964">
        <v>27.74</v>
      </c>
      <c r="D964">
        <v>4.68</v>
      </c>
      <c r="E964" t="s">
        <v>4717</v>
      </c>
      <c r="F964" t="s">
        <v>4716</v>
      </c>
      <c r="G964" t="s">
        <v>4716</v>
      </c>
      <c r="H964" t="s">
        <v>4720</v>
      </c>
      <c r="I964" t="s">
        <v>4717</v>
      </c>
      <c r="J964" t="s">
        <v>4746</v>
      </c>
      <c r="K964" t="s">
        <v>4769</v>
      </c>
      <c r="L964" t="s">
        <v>6838</v>
      </c>
      <c r="M964">
        <v>29523.17</v>
      </c>
      <c r="N964" t="s">
        <v>4690</v>
      </c>
      <c r="O964" t="s">
        <v>4681</v>
      </c>
      <c r="P964" t="s">
        <v>4694</v>
      </c>
      <c r="Q964">
        <v>20</v>
      </c>
    </row>
    <row r="965" spans="1:17" x14ac:dyDescent="0.3">
      <c r="A965" t="s">
        <v>336</v>
      </c>
      <c r="B965" t="s">
        <v>6839</v>
      </c>
      <c r="C965">
        <v>30.78</v>
      </c>
      <c r="D965">
        <v>4.67</v>
      </c>
      <c r="E965" t="s">
        <v>4717</v>
      </c>
      <c r="F965" t="s">
        <v>4716</v>
      </c>
      <c r="G965" t="s">
        <v>4716</v>
      </c>
      <c r="H965" t="s">
        <v>4774</v>
      </c>
      <c r="I965" t="s">
        <v>4717</v>
      </c>
      <c r="J965" t="s">
        <v>4745</v>
      </c>
      <c r="K965" t="s">
        <v>4769</v>
      </c>
      <c r="L965" t="s">
        <v>6840</v>
      </c>
      <c r="M965">
        <v>37270.15</v>
      </c>
      <c r="N965" t="s">
        <v>4681</v>
      </c>
      <c r="O965" t="s">
        <v>4690</v>
      </c>
      <c r="P965" t="s">
        <v>4694</v>
      </c>
      <c r="Q965">
        <v>17</v>
      </c>
    </row>
    <row r="966" spans="1:17" x14ac:dyDescent="0.3">
      <c r="A966" t="s">
        <v>138</v>
      </c>
      <c r="B966" t="s">
        <v>6841</v>
      </c>
      <c r="C966">
        <v>35.53</v>
      </c>
      <c r="D966">
        <v>4.3600000000000003</v>
      </c>
      <c r="E966" t="s">
        <v>4717</v>
      </c>
      <c r="F966" t="s">
        <v>4716</v>
      </c>
      <c r="G966" t="s">
        <v>4716</v>
      </c>
      <c r="H966" t="s">
        <v>4774</v>
      </c>
      <c r="I966" t="s">
        <v>4717</v>
      </c>
      <c r="J966" t="s">
        <v>4745</v>
      </c>
      <c r="K966" t="s">
        <v>4769</v>
      </c>
      <c r="L966" t="s">
        <v>6496</v>
      </c>
      <c r="M966">
        <v>42111.66</v>
      </c>
      <c r="N966" t="s">
        <v>4690</v>
      </c>
      <c r="O966" t="s">
        <v>4690</v>
      </c>
      <c r="P966" t="s">
        <v>4694</v>
      </c>
      <c r="Q966">
        <v>28</v>
      </c>
    </row>
    <row r="967" spans="1:17" x14ac:dyDescent="0.3">
      <c r="A967" t="s">
        <v>4102</v>
      </c>
      <c r="B967" t="s">
        <v>6107</v>
      </c>
      <c r="C967">
        <v>26.22</v>
      </c>
      <c r="D967">
        <v>4.6500000000000004</v>
      </c>
      <c r="E967" t="s">
        <v>4717</v>
      </c>
      <c r="F967" t="s">
        <v>4716</v>
      </c>
      <c r="G967" t="s">
        <v>4719</v>
      </c>
      <c r="H967" t="s">
        <v>4718</v>
      </c>
      <c r="I967" t="s">
        <v>4716</v>
      </c>
      <c r="J967" t="s">
        <v>4746</v>
      </c>
      <c r="K967" t="s">
        <v>4769</v>
      </c>
      <c r="L967" t="s">
        <v>6108</v>
      </c>
      <c r="M967">
        <v>2721.32</v>
      </c>
      <c r="N967" t="s">
        <v>4690</v>
      </c>
      <c r="O967" t="s">
        <v>4689</v>
      </c>
      <c r="P967" t="s">
        <v>4695</v>
      </c>
      <c r="Q967">
        <v>30</v>
      </c>
    </row>
    <row r="968" spans="1:17" x14ac:dyDescent="0.3">
      <c r="A968" t="s">
        <v>3892</v>
      </c>
      <c r="B968" t="s">
        <v>6109</v>
      </c>
      <c r="C968">
        <v>25.46</v>
      </c>
      <c r="D968">
        <v>4.1399999999999997</v>
      </c>
      <c r="E968" t="s">
        <v>4716</v>
      </c>
      <c r="F968" t="s">
        <v>4716</v>
      </c>
      <c r="G968" t="s">
        <v>4716</v>
      </c>
      <c r="H968" t="s">
        <v>4718</v>
      </c>
      <c r="I968" t="s">
        <v>4716</v>
      </c>
      <c r="J968" t="s">
        <v>4746</v>
      </c>
      <c r="K968" t="s">
        <v>4769</v>
      </c>
      <c r="L968" t="s">
        <v>6110</v>
      </c>
      <c r="M968">
        <v>3645.09</v>
      </c>
      <c r="N968" t="s">
        <v>4690</v>
      </c>
      <c r="O968" t="s">
        <v>4681</v>
      </c>
      <c r="P968" t="s">
        <v>4695</v>
      </c>
      <c r="Q968">
        <v>17</v>
      </c>
    </row>
    <row r="969" spans="1:17" x14ac:dyDescent="0.3">
      <c r="A969" t="s">
        <v>1132</v>
      </c>
      <c r="B969" t="s">
        <v>6111</v>
      </c>
      <c r="C969">
        <v>44.03</v>
      </c>
      <c r="D969">
        <v>9.36</v>
      </c>
      <c r="E969" t="s">
        <v>4716</v>
      </c>
      <c r="F969" t="s">
        <v>4716</v>
      </c>
      <c r="G969" t="s">
        <v>4716</v>
      </c>
      <c r="H969" t="s">
        <v>4774</v>
      </c>
      <c r="I969" t="s">
        <v>4716</v>
      </c>
      <c r="J969" t="s">
        <v>4745</v>
      </c>
      <c r="K969" t="s">
        <v>4775</v>
      </c>
      <c r="L969" t="s">
        <v>6112</v>
      </c>
      <c r="M969">
        <v>17505.650000000001</v>
      </c>
      <c r="N969" t="s">
        <v>4690</v>
      </c>
      <c r="O969" t="s">
        <v>4681</v>
      </c>
      <c r="P969" t="s">
        <v>4696</v>
      </c>
      <c r="Q969">
        <v>16</v>
      </c>
    </row>
    <row r="970" spans="1:17" x14ac:dyDescent="0.3">
      <c r="A970" t="s">
        <v>1130</v>
      </c>
      <c r="B970" t="s">
        <v>5503</v>
      </c>
      <c r="C970">
        <v>45.92</v>
      </c>
      <c r="D970">
        <v>9.51</v>
      </c>
      <c r="E970" t="s">
        <v>4716</v>
      </c>
      <c r="F970" t="s">
        <v>4716</v>
      </c>
      <c r="G970" t="s">
        <v>4716</v>
      </c>
      <c r="H970" t="s">
        <v>4774</v>
      </c>
      <c r="I970" t="s">
        <v>4716</v>
      </c>
      <c r="J970" t="s">
        <v>4745</v>
      </c>
      <c r="K970" t="s">
        <v>4775</v>
      </c>
      <c r="L970" t="s">
        <v>6113</v>
      </c>
      <c r="M970">
        <v>17507.47</v>
      </c>
      <c r="N970" t="s">
        <v>4690</v>
      </c>
      <c r="O970" t="s">
        <v>4690</v>
      </c>
      <c r="P970" t="s">
        <v>4697</v>
      </c>
      <c r="Q970">
        <v>12</v>
      </c>
    </row>
    <row r="971" spans="1:17" x14ac:dyDescent="0.3">
      <c r="A971" t="s">
        <v>1104</v>
      </c>
      <c r="B971" t="s">
        <v>5994</v>
      </c>
      <c r="C971">
        <v>24.795000000000002</v>
      </c>
      <c r="D971">
        <v>4.5199999999999996</v>
      </c>
      <c r="E971" t="s">
        <v>4716</v>
      </c>
      <c r="F971" t="s">
        <v>4716</v>
      </c>
      <c r="G971" t="s">
        <v>4716</v>
      </c>
      <c r="H971" t="s">
        <v>4774</v>
      </c>
      <c r="I971" t="s">
        <v>4717</v>
      </c>
      <c r="J971" t="s">
        <v>4744</v>
      </c>
      <c r="K971" t="s">
        <v>4769</v>
      </c>
      <c r="L971" t="s">
        <v>6842</v>
      </c>
      <c r="M971">
        <v>17904.53</v>
      </c>
      <c r="N971" t="s">
        <v>4690</v>
      </c>
      <c r="O971" t="s">
        <v>4681</v>
      </c>
      <c r="P971" t="s">
        <v>4698</v>
      </c>
      <c r="Q971">
        <v>4</v>
      </c>
    </row>
    <row r="972" spans="1:17" x14ac:dyDescent="0.3">
      <c r="A972" t="s">
        <v>1090</v>
      </c>
      <c r="B972" t="s">
        <v>6114</v>
      </c>
      <c r="C972">
        <v>44.2</v>
      </c>
      <c r="D972">
        <v>11.34</v>
      </c>
      <c r="E972" t="s">
        <v>4717</v>
      </c>
      <c r="F972" t="s">
        <v>4716</v>
      </c>
      <c r="G972" t="s">
        <v>4719</v>
      </c>
      <c r="H972" t="s">
        <v>4718</v>
      </c>
      <c r="I972" t="s">
        <v>4716</v>
      </c>
      <c r="J972" t="s">
        <v>4745</v>
      </c>
      <c r="K972" t="s">
        <v>4775</v>
      </c>
      <c r="L972" t="s">
        <v>6115</v>
      </c>
      <c r="M972">
        <v>18208.34</v>
      </c>
      <c r="N972" t="s">
        <v>4690</v>
      </c>
      <c r="O972" t="s">
        <v>4681</v>
      </c>
      <c r="P972" t="s">
        <v>4697</v>
      </c>
      <c r="Q972">
        <v>4</v>
      </c>
    </row>
    <row r="973" spans="1:17" x14ac:dyDescent="0.3">
      <c r="A973" t="s">
        <v>1072</v>
      </c>
      <c r="B973" t="s">
        <v>6843</v>
      </c>
      <c r="C973">
        <v>29.83</v>
      </c>
      <c r="D973">
        <v>5.84</v>
      </c>
      <c r="E973" t="s">
        <v>4716</v>
      </c>
      <c r="F973" t="s">
        <v>4716</v>
      </c>
      <c r="G973" t="s">
        <v>4716</v>
      </c>
      <c r="H973" t="s">
        <v>4718</v>
      </c>
      <c r="I973" t="s">
        <v>4717</v>
      </c>
      <c r="J973" t="s">
        <v>4746</v>
      </c>
      <c r="K973" t="s">
        <v>4766</v>
      </c>
      <c r="L973" t="s">
        <v>6844</v>
      </c>
      <c r="M973">
        <v>18648.419999999998</v>
      </c>
      <c r="N973" t="s">
        <v>4690</v>
      </c>
      <c r="O973" t="s">
        <v>4690</v>
      </c>
      <c r="P973" t="s">
        <v>4699</v>
      </c>
      <c r="Q973">
        <v>23</v>
      </c>
    </row>
    <row r="974" spans="1:17" x14ac:dyDescent="0.3">
      <c r="A974" t="s">
        <v>1068</v>
      </c>
      <c r="B974" t="s">
        <v>6116</v>
      </c>
      <c r="C974">
        <v>49.05</v>
      </c>
      <c r="D974">
        <v>9.77</v>
      </c>
      <c r="E974" t="s">
        <v>4717</v>
      </c>
      <c r="F974" t="s">
        <v>4716</v>
      </c>
      <c r="G974" t="s">
        <v>4716</v>
      </c>
      <c r="H974" t="s">
        <v>4774</v>
      </c>
      <c r="I974" t="s">
        <v>4716</v>
      </c>
      <c r="J974" t="s">
        <v>4745</v>
      </c>
      <c r="K974" t="s">
        <v>4775</v>
      </c>
      <c r="L974" t="s">
        <v>6117</v>
      </c>
      <c r="M974">
        <v>18694.689999999999</v>
      </c>
      <c r="N974" t="s">
        <v>4690</v>
      </c>
      <c r="O974" t="s">
        <v>4690</v>
      </c>
      <c r="P974" t="s">
        <v>4696</v>
      </c>
      <c r="Q974">
        <v>30</v>
      </c>
    </row>
    <row r="975" spans="1:17" x14ac:dyDescent="0.3">
      <c r="A975" t="s">
        <v>1058</v>
      </c>
      <c r="B975" t="s">
        <v>6118</v>
      </c>
      <c r="C975">
        <v>45.62</v>
      </c>
      <c r="D975">
        <v>6.87</v>
      </c>
      <c r="E975" t="s">
        <v>4716</v>
      </c>
      <c r="F975" t="s">
        <v>4716</v>
      </c>
      <c r="G975" t="s">
        <v>4716</v>
      </c>
      <c r="H975" t="s">
        <v>4774</v>
      </c>
      <c r="I975" t="s">
        <v>4716</v>
      </c>
      <c r="J975" t="s">
        <v>4745</v>
      </c>
      <c r="K975" t="s">
        <v>4775</v>
      </c>
      <c r="L975" t="s">
        <v>6119</v>
      </c>
      <c r="M975">
        <v>18815.53</v>
      </c>
      <c r="N975" t="s">
        <v>4690</v>
      </c>
      <c r="O975" t="s">
        <v>4690</v>
      </c>
      <c r="P975" t="s">
        <v>4696</v>
      </c>
      <c r="Q975">
        <v>18</v>
      </c>
    </row>
    <row r="976" spans="1:17" x14ac:dyDescent="0.3">
      <c r="A976" t="s">
        <v>1054</v>
      </c>
      <c r="B976" t="s">
        <v>5943</v>
      </c>
      <c r="C976">
        <v>46.19</v>
      </c>
      <c r="D976">
        <v>7.31</v>
      </c>
      <c r="E976" t="s">
        <v>4717</v>
      </c>
      <c r="F976" t="s">
        <v>4716</v>
      </c>
      <c r="G976" t="s">
        <v>4719</v>
      </c>
      <c r="H976" t="s">
        <v>4718</v>
      </c>
      <c r="I976" t="s">
        <v>4716</v>
      </c>
      <c r="J976" t="s">
        <v>4745</v>
      </c>
      <c r="K976" t="s">
        <v>4775</v>
      </c>
      <c r="L976" t="s">
        <v>6120</v>
      </c>
      <c r="M976">
        <v>18883.330000000002</v>
      </c>
      <c r="N976" t="s">
        <v>4690</v>
      </c>
      <c r="O976" t="s">
        <v>4690</v>
      </c>
      <c r="P976" t="s">
        <v>4697</v>
      </c>
      <c r="Q976">
        <v>6</v>
      </c>
    </row>
    <row r="977" spans="1:17" x14ac:dyDescent="0.3">
      <c r="A977" t="s">
        <v>1048</v>
      </c>
      <c r="B977" t="s">
        <v>6121</v>
      </c>
      <c r="C977">
        <v>46.4</v>
      </c>
      <c r="D977">
        <v>8.3699999999999992</v>
      </c>
      <c r="E977" t="s">
        <v>4717</v>
      </c>
      <c r="F977" t="s">
        <v>4716</v>
      </c>
      <c r="G977" t="s">
        <v>4719</v>
      </c>
      <c r="H977" t="s">
        <v>4718</v>
      </c>
      <c r="I977" t="s">
        <v>4716</v>
      </c>
      <c r="J977" t="s">
        <v>4745</v>
      </c>
      <c r="K977" t="s">
        <v>4775</v>
      </c>
      <c r="L977" t="s">
        <v>6122</v>
      </c>
      <c r="M977">
        <v>18954.560000000001</v>
      </c>
      <c r="N977" t="s">
        <v>4690</v>
      </c>
      <c r="O977" t="s">
        <v>4690</v>
      </c>
      <c r="P977" t="s">
        <v>4697</v>
      </c>
      <c r="Q977">
        <v>20</v>
      </c>
    </row>
    <row r="978" spans="1:17" x14ac:dyDescent="0.3">
      <c r="A978" t="s">
        <v>992</v>
      </c>
      <c r="B978" t="s">
        <v>4785</v>
      </c>
      <c r="C978">
        <v>51.74</v>
      </c>
      <c r="D978">
        <v>4.9800000000000004</v>
      </c>
      <c r="E978" t="s">
        <v>4717</v>
      </c>
      <c r="F978" t="s">
        <v>4716</v>
      </c>
      <c r="G978" t="s">
        <v>4716</v>
      </c>
      <c r="H978" t="s">
        <v>4720</v>
      </c>
      <c r="I978" t="s">
        <v>4716</v>
      </c>
      <c r="J978" t="s">
        <v>4745</v>
      </c>
      <c r="K978" t="s">
        <v>4769</v>
      </c>
      <c r="L978" t="s">
        <v>6123</v>
      </c>
      <c r="M978">
        <v>19995.29</v>
      </c>
      <c r="N978" t="s">
        <v>4690</v>
      </c>
      <c r="O978" t="s">
        <v>4689</v>
      </c>
      <c r="P978" t="s">
        <v>4697</v>
      </c>
      <c r="Q978">
        <v>10</v>
      </c>
    </row>
    <row r="979" spans="1:17" x14ac:dyDescent="0.3">
      <c r="A979" t="s">
        <v>716</v>
      </c>
      <c r="B979" t="s">
        <v>6845</v>
      </c>
      <c r="C979">
        <v>26.695</v>
      </c>
      <c r="D979">
        <v>8.31</v>
      </c>
      <c r="E979" t="s">
        <v>4716</v>
      </c>
      <c r="F979" t="s">
        <v>4716</v>
      </c>
      <c r="G979" t="s">
        <v>4716</v>
      </c>
      <c r="H979" t="s">
        <v>4774</v>
      </c>
      <c r="I979" t="s">
        <v>4717</v>
      </c>
      <c r="J979" t="s">
        <v>4746</v>
      </c>
      <c r="K979" t="s">
        <v>4775</v>
      </c>
      <c r="L979" t="s">
        <v>6846</v>
      </c>
      <c r="M979">
        <v>28101.33</v>
      </c>
      <c r="N979" t="s">
        <v>4690</v>
      </c>
      <c r="O979" t="s">
        <v>4681</v>
      </c>
      <c r="P979" t="s">
        <v>4699</v>
      </c>
      <c r="Q979">
        <v>22</v>
      </c>
    </row>
    <row r="980" spans="1:17" x14ac:dyDescent="0.3">
      <c r="A980" t="s">
        <v>634</v>
      </c>
      <c r="B980" t="s">
        <v>4837</v>
      </c>
      <c r="C980">
        <v>28.594999999999999</v>
      </c>
      <c r="D980">
        <v>10.210000000000001</v>
      </c>
      <c r="E980" t="s">
        <v>4716</v>
      </c>
      <c r="F980" t="s">
        <v>4716</v>
      </c>
      <c r="G980" t="s">
        <v>4716</v>
      </c>
      <c r="H980" t="s">
        <v>4774</v>
      </c>
      <c r="I980" t="s">
        <v>4716</v>
      </c>
      <c r="J980" t="s">
        <v>4746</v>
      </c>
      <c r="K980" t="s">
        <v>4775</v>
      </c>
      <c r="L980" t="s">
        <v>5959</v>
      </c>
      <c r="M980">
        <v>30260</v>
      </c>
      <c r="N980" t="s">
        <v>4690</v>
      </c>
      <c r="O980" t="s">
        <v>4690</v>
      </c>
      <c r="P980" t="s">
        <v>4695</v>
      </c>
      <c r="Q980">
        <v>15</v>
      </c>
    </row>
    <row r="981" spans="1:17" x14ac:dyDescent="0.3">
      <c r="A981" t="s">
        <v>522</v>
      </c>
      <c r="B981" t="s">
        <v>6847</v>
      </c>
      <c r="C981">
        <v>30.684999999999999</v>
      </c>
      <c r="D981">
        <v>8.23</v>
      </c>
      <c r="E981" t="s">
        <v>4716</v>
      </c>
      <c r="F981" t="s">
        <v>4716</v>
      </c>
      <c r="G981" t="s">
        <v>4716</v>
      </c>
      <c r="H981" t="s">
        <v>4774</v>
      </c>
      <c r="I981" t="s">
        <v>4717</v>
      </c>
      <c r="J981" t="s">
        <v>4745</v>
      </c>
      <c r="K981" t="s">
        <v>4775</v>
      </c>
      <c r="L981" t="s">
        <v>6848</v>
      </c>
      <c r="M981">
        <v>33475.82</v>
      </c>
      <c r="N981" t="s">
        <v>4690</v>
      </c>
      <c r="O981" t="s">
        <v>4690</v>
      </c>
      <c r="P981" t="s">
        <v>4700</v>
      </c>
      <c r="Q981">
        <v>25</v>
      </c>
    </row>
    <row r="982" spans="1:17" x14ac:dyDescent="0.3">
      <c r="A982" t="s">
        <v>514</v>
      </c>
      <c r="B982" t="s">
        <v>6849</v>
      </c>
      <c r="C982">
        <v>31.73</v>
      </c>
      <c r="D982">
        <v>5.73</v>
      </c>
      <c r="E982" t="s">
        <v>4716</v>
      </c>
      <c r="F982" t="s">
        <v>4717</v>
      </c>
      <c r="G982" t="s">
        <v>4716</v>
      </c>
      <c r="H982" t="s">
        <v>4718</v>
      </c>
      <c r="I982" t="s">
        <v>4717</v>
      </c>
      <c r="J982" t="s">
        <v>4745</v>
      </c>
      <c r="K982" t="s">
        <v>4766</v>
      </c>
      <c r="L982" t="s">
        <v>6316</v>
      </c>
      <c r="M982">
        <v>33732.69</v>
      </c>
      <c r="N982" t="s">
        <v>4690</v>
      </c>
      <c r="O982" t="s">
        <v>4690</v>
      </c>
      <c r="P982" t="s">
        <v>4698</v>
      </c>
      <c r="Q982">
        <v>1</v>
      </c>
    </row>
    <row r="983" spans="1:17" x14ac:dyDescent="0.3">
      <c r="A983" t="s">
        <v>488</v>
      </c>
      <c r="B983" t="s">
        <v>6850</v>
      </c>
      <c r="C983">
        <v>31.065000000000001</v>
      </c>
      <c r="D983">
        <v>5.05</v>
      </c>
      <c r="E983" t="s">
        <v>4716</v>
      </c>
      <c r="F983" t="s">
        <v>4716</v>
      </c>
      <c r="G983" t="s">
        <v>4716</v>
      </c>
      <c r="H983" t="s">
        <v>4718</v>
      </c>
      <c r="I983" t="s">
        <v>4717</v>
      </c>
      <c r="J983" t="s">
        <v>4745</v>
      </c>
      <c r="K983" t="s">
        <v>4769</v>
      </c>
      <c r="L983" t="s">
        <v>6851</v>
      </c>
      <c r="M983">
        <v>34254.050000000003</v>
      </c>
      <c r="N983" t="s">
        <v>4690</v>
      </c>
      <c r="O983" t="s">
        <v>4689</v>
      </c>
      <c r="P983" t="s">
        <v>4699</v>
      </c>
      <c r="Q983">
        <v>11</v>
      </c>
    </row>
    <row r="984" spans="1:17" x14ac:dyDescent="0.3">
      <c r="A984" t="s">
        <v>470</v>
      </c>
      <c r="B984" t="s">
        <v>5454</v>
      </c>
      <c r="C984">
        <v>33.534999999999997</v>
      </c>
      <c r="D984">
        <v>6.23</v>
      </c>
      <c r="E984" t="s">
        <v>4716</v>
      </c>
      <c r="F984" t="s">
        <v>4717</v>
      </c>
      <c r="G984" t="s">
        <v>4716</v>
      </c>
      <c r="H984" t="s">
        <v>4718</v>
      </c>
      <c r="I984" t="s">
        <v>4717</v>
      </c>
      <c r="J984" t="s">
        <v>4745</v>
      </c>
      <c r="K984" t="s">
        <v>4766</v>
      </c>
      <c r="L984" t="s">
        <v>6852</v>
      </c>
      <c r="M984">
        <v>34617.839999999997</v>
      </c>
      <c r="N984" t="s">
        <v>4690</v>
      </c>
      <c r="O984" t="s">
        <v>4689</v>
      </c>
      <c r="P984" t="s">
        <v>4701</v>
      </c>
      <c r="Q984">
        <v>9</v>
      </c>
    </row>
    <row r="985" spans="1:17" x14ac:dyDescent="0.3">
      <c r="A985" t="s">
        <v>446</v>
      </c>
      <c r="B985" t="s">
        <v>5731</v>
      </c>
      <c r="C985">
        <v>22.895</v>
      </c>
      <c r="D985">
        <v>5.72</v>
      </c>
      <c r="E985" t="s">
        <v>4716</v>
      </c>
      <c r="F985" t="s">
        <v>4716</v>
      </c>
      <c r="G985" t="s">
        <v>4716</v>
      </c>
      <c r="H985" t="s">
        <v>4774</v>
      </c>
      <c r="I985" t="s">
        <v>4717</v>
      </c>
      <c r="J985" t="s">
        <v>4744</v>
      </c>
      <c r="K985" t="s">
        <v>4766</v>
      </c>
      <c r="L985" t="s">
        <v>6853</v>
      </c>
      <c r="M985">
        <v>35069.370000000003</v>
      </c>
      <c r="N985" t="s">
        <v>4690</v>
      </c>
      <c r="O985" t="s">
        <v>4690</v>
      </c>
      <c r="P985" t="s">
        <v>4698</v>
      </c>
      <c r="Q985">
        <v>29</v>
      </c>
    </row>
    <row r="986" spans="1:17" x14ac:dyDescent="0.3">
      <c r="A986" t="s">
        <v>444</v>
      </c>
      <c r="B986" t="s">
        <v>5340</v>
      </c>
      <c r="C986">
        <v>28.5</v>
      </c>
      <c r="D986">
        <v>5.12</v>
      </c>
      <c r="E986" t="s">
        <v>4716</v>
      </c>
      <c r="F986" t="s">
        <v>4716</v>
      </c>
      <c r="G986" t="s">
        <v>4716</v>
      </c>
      <c r="H986" t="s">
        <v>4718</v>
      </c>
      <c r="I986" t="s">
        <v>4717</v>
      </c>
      <c r="J986" t="s">
        <v>4746</v>
      </c>
      <c r="K986" t="s">
        <v>4769</v>
      </c>
      <c r="L986" t="s">
        <v>6854</v>
      </c>
      <c r="M986">
        <v>35147.53</v>
      </c>
      <c r="N986" t="s">
        <v>4690</v>
      </c>
      <c r="O986" t="s">
        <v>4690</v>
      </c>
      <c r="P986" t="s">
        <v>4701</v>
      </c>
      <c r="Q986">
        <v>22</v>
      </c>
    </row>
    <row r="987" spans="1:17" x14ac:dyDescent="0.3">
      <c r="A987" t="s">
        <v>170</v>
      </c>
      <c r="B987" t="s">
        <v>6855</v>
      </c>
      <c r="C987">
        <v>31.824999999999999</v>
      </c>
      <c r="D987">
        <v>4.0599999999999996</v>
      </c>
      <c r="E987" t="s">
        <v>4716</v>
      </c>
      <c r="F987" t="s">
        <v>4716</v>
      </c>
      <c r="G987" t="s">
        <v>4716</v>
      </c>
      <c r="H987" t="s">
        <v>4720</v>
      </c>
      <c r="I987" t="s">
        <v>4717</v>
      </c>
      <c r="J987" t="s">
        <v>4745</v>
      </c>
      <c r="K987" t="s">
        <v>4769</v>
      </c>
      <c r="L987" t="s">
        <v>6856</v>
      </c>
      <c r="M987">
        <v>41097.160000000003</v>
      </c>
      <c r="N987" t="s">
        <v>4690</v>
      </c>
      <c r="O987" t="s">
        <v>4689</v>
      </c>
      <c r="P987" t="s">
        <v>4701</v>
      </c>
      <c r="Q987">
        <v>6</v>
      </c>
    </row>
    <row r="988" spans="1:17" x14ac:dyDescent="0.3">
      <c r="A988" t="s">
        <v>128</v>
      </c>
      <c r="B988" t="s">
        <v>4768</v>
      </c>
      <c r="C988">
        <v>30.684999999999999</v>
      </c>
      <c r="D988">
        <v>7.02</v>
      </c>
      <c r="E988" t="s">
        <v>4717</v>
      </c>
      <c r="F988" t="s">
        <v>4716</v>
      </c>
      <c r="G988" t="s">
        <v>4716</v>
      </c>
      <c r="H988" t="s">
        <v>4774</v>
      </c>
      <c r="I988" t="s">
        <v>4717</v>
      </c>
      <c r="J988" t="s">
        <v>4745</v>
      </c>
      <c r="K988" t="s">
        <v>4775</v>
      </c>
      <c r="L988" t="s">
        <v>5227</v>
      </c>
      <c r="M988">
        <v>42303.69</v>
      </c>
      <c r="N988" t="s">
        <v>4690</v>
      </c>
      <c r="O988" t="s">
        <v>4681</v>
      </c>
      <c r="P988" t="s">
        <v>4701</v>
      </c>
      <c r="Q988">
        <v>28</v>
      </c>
    </row>
    <row r="989" spans="1:17" x14ac:dyDescent="0.3">
      <c r="A989" t="s">
        <v>4380</v>
      </c>
      <c r="B989" t="s">
        <v>6124</v>
      </c>
      <c r="C989">
        <v>25.46</v>
      </c>
      <c r="D989">
        <v>5.18</v>
      </c>
      <c r="E989" t="s">
        <v>4716</v>
      </c>
      <c r="F989" t="s">
        <v>4717</v>
      </c>
      <c r="G989" t="s">
        <v>4716</v>
      </c>
      <c r="H989" t="s">
        <v>4718</v>
      </c>
      <c r="I989" t="s">
        <v>4716</v>
      </c>
      <c r="J989" t="s">
        <v>4746</v>
      </c>
      <c r="K989" t="s">
        <v>4769</v>
      </c>
      <c r="L989" t="s">
        <v>6125</v>
      </c>
      <c r="M989">
        <v>1708</v>
      </c>
      <c r="N989" t="s">
        <v>4689</v>
      </c>
      <c r="O989" t="s">
        <v>4681</v>
      </c>
      <c r="P989" t="s">
        <v>4701</v>
      </c>
      <c r="Q989">
        <v>17</v>
      </c>
    </row>
    <row r="990" spans="1:17" x14ac:dyDescent="0.3">
      <c r="A990" t="s">
        <v>4378</v>
      </c>
      <c r="B990" t="s">
        <v>6126</v>
      </c>
      <c r="C990">
        <v>26.125</v>
      </c>
      <c r="D990">
        <v>5.27</v>
      </c>
      <c r="E990" t="s">
        <v>4716</v>
      </c>
      <c r="F990" t="s">
        <v>4717</v>
      </c>
      <c r="G990" t="s">
        <v>4716</v>
      </c>
      <c r="H990" t="s">
        <v>4718</v>
      </c>
      <c r="I990" t="s">
        <v>4716</v>
      </c>
      <c r="J990" t="s">
        <v>4746</v>
      </c>
      <c r="K990" t="s">
        <v>4769</v>
      </c>
      <c r="L990" t="s">
        <v>6127</v>
      </c>
      <c r="M990">
        <v>1708.93</v>
      </c>
      <c r="N990" t="s">
        <v>4689</v>
      </c>
      <c r="O990" t="s">
        <v>4690</v>
      </c>
      <c r="P990" t="s">
        <v>4699</v>
      </c>
      <c r="Q990">
        <v>12</v>
      </c>
    </row>
    <row r="991" spans="1:17" x14ac:dyDescent="0.3">
      <c r="A991" t="s">
        <v>4374</v>
      </c>
      <c r="B991" t="s">
        <v>4925</v>
      </c>
      <c r="C991">
        <v>28.5</v>
      </c>
      <c r="D991">
        <v>4.03</v>
      </c>
      <c r="E991" t="s">
        <v>4716</v>
      </c>
      <c r="F991" t="s">
        <v>4717</v>
      </c>
      <c r="G991" t="s">
        <v>4716</v>
      </c>
      <c r="H991" t="s">
        <v>4718</v>
      </c>
      <c r="I991" t="s">
        <v>4716</v>
      </c>
      <c r="J991" t="s">
        <v>4746</v>
      </c>
      <c r="K991" t="s">
        <v>4769</v>
      </c>
      <c r="L991" t="s">
        <v>6128</v>
      </c>
      <c r="M991">
        <v>1712.23</v>
      </c>
      <c r="N991" t="s">
        <v>4689</v>
      </c>
      <c r="O991" t="s">
        <v>4690</v>
      </c>
      <c r="P991" t="s">
        <v>4701</v>
      </c>
      <c r="Q991">
        <v>21</v>
      </c>
    </row>
    <row r="992" spans="1:17" x14ac:dyDescent="0.3">
      <c r="A992" t="s">
        <v>4326</v>
      </c>
      <c r="B992" t="s">
        <v>6129</v>
      </c>
      <c r="C992">
        <v>27.06</v>
      </c>
      <c r="D992">
        <v>6.14</v>
      </c>
      <c r="E992" t="s">
        <v>4716</v>
      </c>
      <c r="F992" t="s">
        <v>4717</v>
      </c>
      <c r="G992" t="s">
        <v>4716</v>
      </c>
      <c r="H992" t="s">
        <v>4718</v>
      </c>
      <c r="I992" t="s">
        <v>4716</v>
      </c>
      <c r="J992" t="s">
        <v>4746</v>
      </c>
      <c r="K992" t="s">
        <v>4766</v>
      </c>
      <c r="L992" t="s">
        <v>6130</v>
      </c>
      <c r="M992">
        <v>1863.45</v>
      </c>
      <c r="N992" t="s">
        <v>4689</v>
      </c>
      <c r="O992" t="s">
        <v>4690</v>
      </c>
      <c r="P992" t="s">
        <v>4702</v>
      </c>
      <c r="Q992">
        <v>27</v>
      </c>
    </row>
    <row r="993" spans="1:17" x14ac:dyDescent="0.3">
      <c r="A993" t="s">
        <v>4304</v>
      </c>
      <c r="B993" t="s">
        <v>6131</v>
      </c>
      <c r="C993">
        <v>27.93</v>
      </c>
      <c r="D993">
        <v>9.8800000000000008</v>
      </c>
      <c r="E993" t="s">
        <v>4716</v>
      </c>
      <c r="F993" t="s">
        <v>4716</v>
      </c>
      <c r="G993" t="s">
        <v>4716</v>
      </c>
      <c r="H993" t="s">
        <v>4774</v>
      </c>
      <c r="I993" t="s">
        <v>4716</v>
      </c>
      <c r="J993" t="s">
        <v>4746</v>
      </c>
      <c r="K993" t="s">
        <v>4775</v>
      </c>
      <c r="L993" t="s">
        <v>6017</v>
      </c>
      <c r="M993">
        <v>1967.02</v>
      </c>
      <c r="N993" t="s">
        <v>4689</v>
      </c>
      <c r="O993" t="s">
        <v>4681</v>
      </c>
      <c r="P993" t="s">
        <v>4701</v>
      </c>
      <c r="Q993">
        <v>29</v>
      </c>
    </row>
    <row r="994" spans="1:17" x14ac:dyDescent="0.3">
      <c r="A994" t="s">
        <v>4292</v>
      </c>
      <c r="B994" t="s">
        <v>6132</v>
      </c>
      <c r="C994">
        <v>40.47</v>
      </c>
      <c r="D994">
        <v>11.15</v>
      </c>
      <c r="E994" t="s">
        <v>4716</v>
      </c>
      <c r="F994" t="s">
        <v>4716</v>
      </c>
      <c r="G994" t="s">
        <v>4716</v>
      </c>
      <c r="H994" t="s">
        <v>4774</v>
      </c>
      <c r="I994" t="s">
        <v>4716</v>
      </c>
      <c r="J994" t="s">
        <v>4745</v>
      </c>
      <c r="K994" t="s">
        <v>4775</v>
      </c>
      <c r="L994" t="s">
        <v>6133</v>
      </c>
      <c r="M994">
        <v>1984.45</v>
      </c>
      <c r="N994" t="s">
        <v>4689</v>
      </c>
      <c r="O994" t="s">
        <v>4689</v>
      </c>
      <c r="P994" t="s">
        <v>4701</v>
      </c>
      <c r="Q994">
        <v>29</v>
      </c>
    </row>
    <row r="995" spans="1:17" x14ac:dyDescent="0.3">
      <c r="A995" t="s">
        <v>4276</v>
      </c>
      <c r="B995" t="s">
        <v>6064</v>
      </c>
      <c r="C995">
        <v>27.74</v>
      </c>
      <c r="D995">
        <v>4.29</v>
      </c>
      <c r="E995" t="s">
        <v>4716</v>
      </c>
      <c r="F995" t="s">
        <v>4717</v>
      </c>
      <c r="G995" t="s">
        <v>4716</v>
      </c>
      <c r="H995" t="s">
        <v>4718</v>
      </c>
      <c r="I995" t="s">
        <v>4716</v>
      </c>
      <c r="J995" t="s">
        <v>4746</v>
      </c>
      <c r="K995" t="s">
        <v>4769</v>
      </c>
      <c r="L995" t="s">
        <v>6134</v>
      </c>
      <c r="M995">
        <v>2094.1</v>
      </c>
      <c r="N995" t="s">
        <v>4689</v>
      </c>
      <c r="O995" t="s">
        <v>4681</v>
      </c>
      <c r="P995" t="s">
        <v>4702</v>
      </c>
      <c r="Q995">
        <v>12</v>
      </c>
    </row>
    <row r="996" spans="1:17" x14ac:dyDescent="0.3">
      <c r="A996" t="s">
        <v>4274</v>
      </c>
      <c r="B996" t="s">
        <v>6135</v>
      </c>
      <c r="C996">
        <v>26.03</v>
      </c>
      <c r="D996">
        <v>5.81</v>
      </c>
      <c r="E996" t="s">
        <v>4717</v>
      </c>
      <c r="F996" t="s">
        <v>4716</v>
      </c>
      <c r="G996" t="s">
        <v>4716</v>
      </c>
      <c r="H996" t="s">
        <v>4774</v>
      </c>
      <c r="I996" t="s">
        <v>4716</v>
      </c>
      <c r="J996" t="s">
        <v>4746</v>
      </c>
      <c r="K996" t="s">
        <v>4766</v>
      </c>
      <c r="L996" t="s">
        <v>5902</v>
      </c>
      <c r="M996">
        <v>2102.2600000000002</v>
      </c>
      <c r="N996" t="s">
        <v>4689</v>
      </c>
      <c r="O996" t="s">
        <v>4681</v>
      </c>
      <c r="P996" t="s">
        <v>4699</v>
      </c>
      <c r="Q996">
        <v>14</v>
      </c>
    </row>
    <row r="997" spans="1:17" x14ac:dyDescent="0.3">
      <c r="A997" t="s">
        <v>4098</v>
      </c>
      <c r="B997" t="s">
        <v>6136</v>
      </c>
      <c r="C997">
        <v>30.59</v>
      </c>
      <c r="D997">
        <v>6.3</v>
      </c>
      <c r="E997" t="s">
        <v>4717</v>
      </c>
      <c r="F997" t="s">
        <v>4716</v>
      </c>
      <c r="G997" t="s">
        <v>4719</v>
      </c>
      <c r="H997" t="s">
        <v>4718</v>
      </c>
      <c r="I997" t="s">
        <v>4716</v>
      </c>
      <c r="J997" t="s">
        <v>4745</v>
      </c>
      <c r="K997" t="s">
        <v>4766</v>
      </c>
      <c r="L997" t="s">
        <v>6137</v>
      </c>
      <c r="M997">
        <v>2727.4</v>
      </c>
      <c r="N997" t="s">
        <v>4689</v>
      </c>
      <c r="O997" t="s">
        <v>4689</v>
      </c>
      <c r="P997" t="s">
        <v>4701</v>
      </c>
      <c r="Q997">
        <v>6</v>
      </c>
    </row>
    <row r="998" spans="1:17" x14ac:dyDescent="0.3">
      <c r="A998" t="s">
        <v>4064</v>
      </c>
      <c r="B998" t="s">
        <v>6138</v>
      </c>
      <c r="C998">
        <v>29.45</v>
      </c>
      <c r="D998">
        <v>5.24</v>
      </c>
      <c r="E998" t="s">
        <v>4717</v>
      </c>
      <c r="F998" t="s">
        <v>4716</v>
      </c>
      <c r="G998" t="s">
        <v>4716</v>
      </c>
      <c r="H998" t="s">
        <v>4774</v>
      </c>
      <c r="I998" t="s">
        <v>4716</v>
      </c>
      <c r="J998" t="s">
        <v>4746</v>
      </c>
      <c r="K998" t="s">
        <v>4769</v>
      </c>
      <c r="L998" t="s">
        <v>6139</v>
      </c>
      <c r="M998">
        <v>2897.32</v>
      </c>
      <c r="N998" t="s">
        <v>4689</v>
      </c>
      <c r="O998" t="s">
        <v>4689</v>
      </c>
      <c r="P998" t="s">
        <v>4701</v>
      </c>
      <c r="Q998">
        <v>21</v>
      </c>
    </row>
    <row r="999" spans="1:17" x14ac:dyDescent="0.3">
      <c r="A999" t="s">
        <v>4024</v>
      </c>
      <c r="B999" t="s">
        <v>5477</v>
      </c>
      <c r="C999">
        <v>26.03</v>
      </c>
      <c r="D999">
        <v>5.1100000000000003</v>
      </c>
      <c r="E999" t="s">
        <v>4717</v>
      </c>
      <c r="F999" t="s">
        <v>4716</v>
      </c>
      <c r="G999" t="s">
        <v>4716</v>
      </c>
      <c r="H999" t="s">
        <v>4718</v>
      </c>
      <c r="I999" t="s">
        <v>4716</v>
      </c>
      <c r="J999" t="s">
        <v>4746</v>
      </c>
      <c r="K999" t="s">
        <v>4769</v>
      </c>
      <c r="L999" t="s">
        <v>6140</v>
      </c>
      <c r="M999">
        <v>3070.81</v>
      </c>
      <c r="N999" t="s">
        <v>4689</v>
      </c>
      <c r="O999" t="s">
        <v>4690</v>
      </c>
      <c r="P999" t="s">
        <v>4698</v>
      </c>
      <c r="Q999">
        <v>10</v>
      </c>
    </row>
    <row r="1000" spans="1:17" x14ac:dyDescent="0.3">
      <c r="A1000" t="s">
        <v>3984</v>
      </c>
      <c r="B1000" t="s">
        <v>6141</v>
      </c>
      <c r="C1000">
        <v>35.435000000000002</v>
      </c>
      <c r="D1000">
        <v>5.81</v>
      </c>
      <c r="E1000" t="s">
        <v>4716</v>
      </c>
      <c r="F1000" t="s">
        <v>4716</v>
      </c>
      <c r="G1000" t="s">
        <v>4716</v>
      </c>
      <c r="H1000" t="s">
        <v>4774</v>
      </c>
      <c r="I1000" t="s">
        <v>4716</v>
      </c>
      <c r="J1000" t="s">
        <v>4745</v>
      </c>
      <c r="K1000" t="s">
        <v>4766</v>
      </c>
      <c r="L1000" t="s">
        <v>6142</v>
      </c>
      <c r="M1000">
        <v>3268.85</v>
      </c>
      <c r="N1000" t="s">
        <v>4689</v>
      </c>
      <c r="O1000" t="s">
        <v>4690</v>
      </c>
      <c r="P1000" t="s">
        <v>4701</v>
      </c>
      <c r="Q1000">
        <v>2</v>
      </c>
    </row>
    <row r="1001" spans="1:17" x14ac:dyDescent="0.3">
      <c r="A1001" t="s">
        <v>3844</v>
      </c>
      <c r="B1001" t="s">
        <v>4884</v>
      </c>
      <c r="C1001">
        <v>30.875</v>
      </c>
      <c r="D1001">
        <v>6.49</v>
      </c>
      <c r="E1001" t="s">
        <v>4716</v>
      </c>
      <c r="F1001" t="s">
        <v>4716</v>
      </c>
      <c r="G1001" t="s">
        <v>4716</v>
      </c>
      <c r="H1001" t="s">
        <v>4774</v>
      </c>
      <c r="I1001" t="s">
        <v>4716</v>
      </c>
      <c r="J1001" t="s">
        <v>4745</v>
      </c>
      <c r="K1001" t="s">
        <v>4775</v>
      </c>
      <c r="L1001" t="s">
        <v>6143</v>
      </c>
      <c r="M1001">
        <v>3857.76</v>
      </c>
      <c r="N1001" t="s">
        <v>4689</v>
      </c>
      <c r="O1001" t="s">
        <v>4690</v>
      </c>
      <c r="P1001" t="s">
        <v>4701</v>
      </c>
      <c r="Q1001">
        <v>19</v>
      </c>
    </row>
    <row r="1002" spans="1:17" x14ac:dyDescent="0.3">
      <c r="A1002" t="s">
        <v>3022</v>
      </c>
      <c r="B1002" t="s">
        <v>4823</v>
      </c>
      <c r="C1002">
        <v>26.03</v>
      </c>
      <c r="D1002">
        <v>4.47</v>
      </c>
      <c r="E1002" t="s">
        <v>4716</v>
      </c>
      <c r="F1002" t="s">
        <v>4716</v>
      </c>
      <c r="G1002" t="s">
        <v>4719</v>
      </c>
      <c r="H1002" t="s">
        <v>4718</v>
      </c>
      <c r="I1002" t="s">
        <v>4716</v>
      </c>
      <c r="J1002" t="s">
        <v>4746</v>
      </c>
      <c r="K1002" t="s">
        <v>4769</v>
      </c>
      <c r="L1002" t="s">
        <v>6144</v>
      </c>
      <c r="M1002">
        <v>6837.37</v>
      </c>
      <c r="N1002" t="s">
        <v>4689</v>
      </c>
      <c r="O1002" t="s">
        <v>4690</v>
      </c>
      <c r="P1002" t="s">
        <v>4701</v>
      </c>
      <c r="Q1002">
        <v>15</v>
      </c>
    </row>
    <row r="1003" spans="1:17" x14ac:dyDescent="0.3">
      <c r="A1003" t="s">
        <v>2844</v>
      </c>
      <c r="B1003" t="s">
        <v>6145</v>
      </c>
      <c r="C1003">
        <v>39.805</v>
      </c>
      <c r="D1003">
        <v>5.91</v>
      </c>
      <c r="E1003" t="s">
        <v>4716</v>
      </c>
      <c r="F1003" t="s">
        <v>4716</v>
      </c>
      <c r="G1003" t="s">
        <v>4716</v>
      </c>
      <c r="H1003" t="s">
        <v>4774</v>
      </c>
      <c r="I1003" t="s">
        <v>4716</v>
      </c>
      <c r="J1003" t="s">
        <v>4745</v>
      </c>
      <c r="K1003" t="s">
        <v>4766</v>
      </c>
      <c r="L1003" t="s">
        <v>6146</v>
      </c>
      <c r="M1003">
        <v>7448.4</v>
      </c>
      <c r="N1003" t="s">
        <v>4689</v>
      </c>
      <c r="O1003" t="s">
        <v>4689</v>
      </c>
      <c r="P1003" t="s">
        <v>4698</v>
      </c>
      <c r="Q1003">
        <v>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3675-7964-4CFE-9E78-11CAB0462887}">
  <dimension ref="A1:Q440"/>
  <sheetViews>
    <sheetView workbookViewId="0"/>
  </sheetViews>
  <sheetFormatPr defaultRowHeight="14.4" x14ac:dyDescent="0.3"/>
  <cols>
    <col min="1" max="1" width="19.77734375" bestFit="1" customWidth="1"/>
    <col min="2" max="2" width="18.5546875" bestFit="1" customWidth="1"/>
    <col min="3" max="3" width="12.44140625" bestFit="1" customWidth="1"/>
    <col min="4" max="4" width="15.109375" bestFit="1" customWidth="1"/>
    <col min="5" max="5" width="19.77734375" bestFit="1" customWidth="1"/>
    <col min="6" max="6" width="22.5546875" bestFit="1" customWidth="1"/>
    <col min="7" max="7" width="21.44140625" bestFit="1" customWidth="1"/>
    <col min="8" max="8" width="30.88671875" bestFit="1" customWidth="1"/>
    <col min="9" max="9" width="15.6640625" bestFit="1" customWidth="1"/>
    <col min="10" max="10" width="21" bestFit="1" customWidth="1"/>
    <col min="11" max="11" width="22.6640625" bestFit="1" customWidth="1"/>
    <col min="12" max="12" width="19.6640625" bestFit="1" customWidth="1"/>
    <col min="13" max="13" width="15.88671875" bestFit="1" customWidth="1"/>
    <col min="14" max="14" width="19.88671875" bestFit="1" customWidth="1"/>
    <col min="15" max="16" width="16" bestFit="1" customWidth="1"/>
    <col min="17" max="17" width="12.33203125" bestFit="1" customWidth="1"/>
  </cols>
  <sheetData>
    <row r="1" spans="1:17" x14ac:dyDescent="0.3">
      <c r="A1" s="44" t="s">
        <v>7167</v>
      </c>
    </row>
    <row r="3" spans="1:17" x14ac:dyDescent="0.3">
      <c r="A3" t="s">
        <v>4748</v>
      </c>
      <c r="B3" t="s">
        <v>4749</v>
      </c>
      <c r="C3" t="s">
        <v>4750</v>
      </c>
      <c r="D3" t="s">
        <v>4751</v>
      </c>
      <c r="E3" t="s">
        <v>4752</v>
      </c>
      <c r="F3" t="s">
        <v>4753</v>
      </c>
      <c r="G3" t="s">
        <v>4754</v>
      </c>
      <c r="H3" t="s">
        <v>4755</v>
      </c>
      <c r="I3" t="s">
        <v>4756</v>
      </c>
      <c r="J3" t="s">
        <v>4757</v>
      </c>
      <c r="K3" t="s">
        <v>4758</v>
      </c>
      <c r="L3" t="s">
        <v>4759</v>
      </c>
      <c r="M3" t="s">
        <v>4760</v>
      </c>
      <c r="N3" t="s">
        <v>4761</v>
      </c>
      <c r="O3" t="s">
        <v>4762</v>
      </c>
      <c r="P3" t="s">
        <v>4763</v>
      </c>
      <c r="Q3" t="s">
        <v>4764</v>
      </c>
    </row>
    <row r="4" spans="1:17" x14ac:dyDescent="0.3">
      <c r="A4" t="s">
        <v>2668</v>
      </c>
      <c r="B4" t="s">
        <v>4870</v>
      </c>
      <c r="C4">
        <v>36.85</v>
      </c>
      <c r="D4">
        <v>8.8000000000000007</v>
      </c>
      <c r="E4" t="s">
        <v>4716</v>
      </c>
      <c r="F4" t="s">
        <v>4716</v>
      </c>
      <c r="G4" t="s">
        <v>4716</v>
      </c>
      <c r="H4" t="s">
        <v>4720</v>
      </c>
      <c r="I4" t="s">
        <v>4716</v>
      </c>
      <c r="J4" t="s">
        <v>4745</v>
      </c>
      <c r="K4" t="s">
        <v>4775</v>
      </c>
      <c r="L4" t="s">
        <v>4871</v>
      </c>
      <c r="M4">
        <v>8125.78</v>
      </c>
      <c r="N4" t="s">
        <v>4681</v>
      </c>
      <c r="O4" t="s">
        <v>4681</v>
      </c>
      <c r="P4" t="s">
        <v>4682</v>
      </c>
      <c r="Q4">
        <v>3</v>
      </c>
    </row>
    <row r="5" spans="1:17" x14ac:dyDescent="0.3">
      <c r="A5" t="s">
        <v>2634</v>
      </c>
      <c r="B5" t="s">
        <v>4872</v>
      </c>
      <c r="C5">
        <v>31.13</v>
      </c>
      <c r="D5">
        <v>10.1</v>
      </c>
      <c r="E5" t="s">
        <v>4716</v>
      </c>
      <c r="F5" t="s">
        <v>4716</v>
      </c>
      <c r="G5" t="s">
        <v>4716</v>
      </c>
      <c r="H5" t="s">
        <v>4774</v>
      </c>
      <c r="I5" t="s">
        <v>4716</v>
      </c>
      <c r="J5" t="s">
        <v>4745</v>
      </c>
      <c r="K5" t="s">
        <v>4775</v>
      </c>
      <c r="L5" t="s">
        <v>4873</v>
      </c>
      <c r="M5">
        <v>8280.6200000000008</v>
      </c>
      <c r="N5" t="s">
        <v>4681</v>
      </c>
      <c r="O5" t="s">
        <v>4681</v>
      </c>
      <c r="P5" t="s">
        <v>4682</v>
      </c>
      <c r="Q5">
        <v>22</v>
      </c>
    </row>
    <row r="6" spans="1:17" x14ac:dyDescent="0.3">
      <c r="A6" t="s">
        <v>86</v>
      </c>
      <c r="B6" t="s">
        <v>5061</v>
      </c>
      <c r="C6">
        <v>38.06</v>
      </c>
      <c r="D6">
        <v>6.98</v>
      </c>
      <c r="E6" t="s">
        <v>4716</v>
      </c>
      <c r="F6" t="s">
        <v>4716</v>
      </c>
      <c r="G6" t="s">
        <v>4716</v>
      </c>
      <c r="H6" t="s">
        <v>4774</v>
      </c>
      <c r="I6" t="s">
        <v>4717</v>
      </c>
      <c r="J6" t="s">
        <v>4745</v>
      </c>
      <c r="K6" t="s">
        <v>4775</v>
      </c>
      <c r="L6" t="s">
        <v>6537</v>
      </c>
      <c r="M6">
        <v>44400.41</v>
      </c>
      <c r="N6" t="s">
        <v>4681</v>
      </c>
      <c r="O6" t="s">
        <v>4681</v>
      </c>
      <c r="P6" t="s">
        <v>4682</v>
      </c>
      <c r="Q6">
        <v>29</v>
      </c>
    </row>
    <row r="7" spans="1:17" x14ac:dyDescent="0.3">
      <c r="A7" t="s">
        <v>76</v>
      </c>
      <c r="B7" t="s">
        <v>6538</v>
      </c>
      <c r="C7">
        <v>32.450000000000003</v>
      </c>
      <c r="D7">
        <v>11.91</v>
      </c>
      <c r="E7" t="s">
        <v>4716</v>
      </c>
      <c r="F7" t="s">
        <v>4716</v>
      </c>
      <c r="G7" t="s">
        <v>4716</v>
      </c>
      <c r="H7" t="s">
        <v>4774</v>
      </c>
      <c r="I7" t="s">
        <v>4717</v>
      </c>
      <c r="J7" t="s">
        <v>4745</v>
      </c>
      <c r="K7" t="s">
        <v>4775</v>
      </c>
      <c r="L7" t="s">
        <v>6539</v>
      </c>
      <c r="M7">
        <v>45008.959999999999</v>
      </c>
      <c r="N7" t="s">
        <v>4681</v>
      </c>
      <c r="O7" t="s">
        <v>4681</v>
      </c>
      <c r="P7" t="s">
        <v>4682</v>
      </c>
      <c r="Q7">
        <v>17</v>
      </c>
    </row>
    <row r="8" spans="1:17" x14ac:dyDescent="0.3">
      <c r="A8" t="s">
        <v>4474</v>
      </c>
      <c r="B8" t="s">
        <v>4923</v>
      </c>
      <c r="C8">
        <v>33.33</v>
      </c>
      <c r="D8">
        <v>9.7899999999999991</v>
      </c>
      <c r="E8" t="s">
        <v>4716</v>
      </c>
      <c r="F8" t="s">
        <v>4716</v>
      </c>
      <c r="G8" t="s">
        <v>4716</v>
      </c>
      <c r="H8" t="s">
        <v>4774</v>
      </c>
      <c r="I8" t="s">
        <v>4716</v>
      </c>
      <c r="J8" t="s">
        <v>4745</v>
      </c>
      <c r="K8" t="s">
        <v>4775</v>
      </c>
      <c r="L8" t="s">
        <v>4924</v>
      </c>
      <c r="M8">
        <v>1391.53</v>
      </c>
      <c r="N8" t="s">
        <v>4681</v>
      </c>
      <c r="O8" t="s">
        <v>4690</v>
      </c>
      <c r="P8" t="s">
        <v>4682</v>
      </c>
      <c r="Q8">
        <v>22</v>
      </c>
    </row>
    <row r="9" spans="1:17" x14ac:dyDescent="0.3">
      <c r="A9" t="s">
        <v>3560</v>
      </c>
      <c r="B9" t="s">
        <v>4969</v>
      </c>
      <c r="C9">
        <v>29.92</v>
      </c>
      <c r="D9">
        <v>10.97</v>
      </c>
      <c r="E9" t="s">
        <v>4717</v>
      </c>
      <c r="F9" t="s">
        <v>4716</v>
      </c>
      <c r="G9" t="s">
        <v>4716</v>
      </c>
      <c r="H9" t="s">
        <v>4718</v>
      </c>
      <c r="I9" t="s">
        <v>4716</v>
      </c>
      <c r="J9" t="s">
        <v>4745</v>
      </c>
      <c r="K9" t="s">
        <v>4775</v>
      </c>
      <c r="L9" t="s">
        <v>4970</v>
      </c>
      <c r="M9">
        <v>4889.04</v>
      </c>
      <c r="N9" t="s">
        <v>4681</v>
      </c>
      <c r="O9" t="s">
        <v>4690</v>
      </c>
      <c r="P9" t="s">
        <v>4682</v>
      </c>
      <c r="Q9">
        <v>27</v>
      </c>
    </row>
    <row r="10" spans="1:17" x14ac:dyDescent="0.3">
      <c r="A10" t="s">
        <v>3344</v>
      </c>
      <c r="B10" t="s">
        <v>4983</v>
      </c>
      <c r="C10">
        <v>33.549999999999997</v>
      </c>
      <c r="D10">
        <v>10.9</v>
      </c>
      <c r="E10" t="s">
        <v>4717</v>
      </c>
      <c r="F10" t="s">
        <v>4716</v>
      </c>
      <c r="G10" t="s">
        <v>4716</v>
      </c>
      <c r="H10" t="s">
        <v>4774</v>
      </c>
      <c r="I10" t="s">
        <v>4716</v>
      </c>
      <c r="J10" t="s">
        <v>4745</v>
      </c>
      <c r="K10" t="s">
        <v>4775</v>
      </c>
      <c r="L10" t="s">
        <v>4984</v>
      </c>
      <c r="M10">
        <v>5699.84</v>
      </c>
      <c r="N10" t="s">
        <v>4681</v>
      </c>
      <c r="O10" t="s">
        <v>4689</v>
      </c>
      <c r="P10" t="s">
        <v>4682</v>
      </c>
      <c r="Q10">
        <v>15</v>
      </c>
    </row>
    <row r="11" spans="1:17" x14ac:dyDescent="0.3">
      <c r="A11" t="s">
        <v>3220</v>
      </c>
      <c r="B11" t="s">
        <v>4998</v>
      </c>
      <c r="C11">
        <v>31.02</v>
      </c>
      <c r="D11">
        <v>11.63</v>
      </c>
      <c r="E11" t="s">
        <v>4717</v>
      </c>
      <c r="F11" t="s">
        <v>4716</v>
      </c>
      <c r="G11" t="s">
        <v>4716</v>
      </c>
      <c r="H11" t="s">
        <v>4774</v>
      </c>
      <c r="I11" t="s">
        <v>4716</v>
      </c>
      <c r="J11" t="s">
        <v>4745</v>
      </c>
      <c r="K11" t="s">
        <v>4775</v>
      </c>
      <c r="L11" t="s">
        <v>4999</v>
      </c>
      <c r="M11">
        <v>6185.32</v>
      </c>
      <c r="N11" t="s">
        <v>4681</v>
      </c>
      <c r="O11" t="s">
        <v>4690</v>
      </c>
      <c r="P11" t="s">
        <v>4682</v>
      </c>
      <c r="Q11">
        <v>22</v>
      </c>
    </row>
    <row r="12" spans="1:17" x14ac:dyDescent="0.3">
      <c r="A12" t="s">
        <v>2746</v>
      </c>
      <c r="B12" t="s">
        <v>5021</v>
      </c>
      <c r="C12">
        <v>40.15</v>
      </c>
      <c r="D12">
        <v>11.84</v>
      </c>
      <c r="E12" t="s">
        <v>4716</v>
      </c>
      <c r="F12" t="s">
        <v>4716</v>
      </c>
      <c r="G12" t="s">
        <v>4716</v>
      </c>
      <c r="H12" t="s">
        <v>4774</v>
      </c>
      <c r="I12" t="s">
        <v>4716</v>
      </c>
      <c r="J12" t="s">
        <v>4745</v>
      </c>
      <c r="K12" t="s">
        <v>4775</v>
      </c>
      <c r="L12" t="s">
        <v>5022</v>
      </c>
      <c r="M12">
        <v>7804.16</v>
      </c>
      <c r="N12" t="s">
        <v>4681</v>
      </c>
      <c r="O12" t="s">
        <v>4689</v>
      </c>
      <c r="P12" t="s">
        <v>4682</v>
      </c>
      <c r="Q12">
        <v>9</v>
      </c>
    </row>
    <row r="13" spans="1:17" x14ac:dyDescent="0.3">
      <c r="A13" t="s">
        <v>2632</v>
      </c>
      <c r="B13" t="s">
        <v>5025</v>
      </c>
      <c r="C13">
        <v>33.33</v>
      </c>
      <c r="D13">
        <v>7.61</v>
      </c>
      <c r="E13" t="s">
        <v>4716</v>
      </c>
      <c r="F13" t="s">
        <v>4716</v>
      </c>
      <c r="G13" t="s">
        <v>4716</v>
      </c>
      <c r="H13" t="s">
        <v>4774</v>
      </c>
      <c r="I13" t="s">
        <v>4716</v>
      </c>
      <c r="J13" t="s">
        <v>4745</v>
      </c>
      <c r="K13" t="s">
        <v>4775</v>
      </c>
      <c r="L13" t="s">
        <v>5026</v>
      </c>
      <c r="M13">
        <v>8283.68</v>
      </c>
      <c r="N13" t="s">
        <v>4681</v>
      </c>
      <c r="O13" t="s">
        <v>4689</v>
      </c>
      <c r="P13" t="s">
        <v>4682</v>
      </c>
      <c r="Q13">
        <v>6</v>
      </c>
    </row>
    <row r="14" spans="1:17" x14ac:dyDescent="0.3">
      <c r="A14" t="s">
        <v>2428</v>
      </c>
      <c r="B14" t="s">
        <v>5038</v>
      </c>
      <c r="C14">
        <v>34.1</v>
      </c>
      <c r="D14">
        <v>8.4499999999999993</v>
      </c>
      <c r="E14" t="s">
        <v>4716</v>
      </c>
      <c r="F14" t="s">
        <v>4716</v>
      </c>
      <c r="G14" t="s">
        <v>4716</v>
      </c>
      <c r="H14" t="s">
        <v>4774</v>
      </c>
      <c r="I14" t="s">
        <v>4716</v>
      </c>
      <c r="J14" t="s">
        <v>4745</v>
      </c>
      <c r="K14" t="s">
        <v>4775</v>
      </c>
      <c r="L14" t="s">
        <v>5039</v>
      </c>
      <c r="M14">
        <v>9283.56</v>
      </c>
      <c r="N14" t="s">
        <v>4681</v>
      </c>
      <c r="O14" t="s">
        <v>4689</v>
      </c>
      <c r="P14" t="s">
        <v>4682</v>
      </c>
      <c r="Q14">
        <v>2</v>
      </c>
    </row>
    <row r="15" spans="1:17" x14ac:dyDescent="0.3">
      <c r="A15" t="s">
        <v>1410</v>
      </c>
      <c r="B15" t="s">
        <v>5047</v>
      </c>
      <c r="C15">
        <v>35.97</v>
      </c>
      <c r="D15">
        <v>11.08</v>
      </c>
      <c r="E15" t="s">
        <v>4716</v>
      </c>
      <c r="F15" t="s">
        <v>4716</v>
      </c>
      <c r="G15" t="s">
        <v>4716</v>
      </c>
      <c r="H15" t="s">
        <v>4721</v>
      </c>
      <c r="I15" t="s">
        <v>4716</v>
      </c>
      <c r="J15" t="s">
        <v>4745</v>
      </c>
      <c r="K15" t="s">
        <v>4775</v>
      </c>
      <c r="L15" t="s">
        <v>5048</v>
      </c>
      <c r="M15">
        <v>14313.85</v>
      </c>
      <c r="N15" t="s">
        <v>4681</v>
      </c>
      <c r="O15" t="s">
        <v>4689</v>
      </c>
      <c r="P15" t="s">
        <v>4682</v>
      </c>
      <c r="Q15">
        <v>15</v>
      </c>
    </row>
    <row r="16" spans="1:17" x14ac:dyDescent="0.3">
      <c r="A16" t="s">
        <v>956</v>
      </c>
      <c r="B16" t="s">
        <v>5051</v>
      </c>
      <c r="C16">
        <v>33</v>
      </c>
      <c r="D16">
        <v>9.51</v>
      </c>
      <c r="E16" t="s">
        <v>4717</v>
      </c>
      <c r="F16" t="s">
        <v>4716</v>
      </c>
      <c r="G16" t="s">
        <v>4716</v>
      </c>
      <c r="H16" t="s">
        <v>4774</v>
      </c>
      <c r="I16" t="s">
        <v>4716</v>
      </c>
      <c r="J16" t="s">
        <v>4745</v>
      </c>
      <c r="K16" t="s">
        <v>4775</v>
      </c>
      <c r="L16" t="s">
        <v>5052</v>
      </c>
      <c r="M16">
        <v>20781.490000000002</v>
      </c>
      <c r="N16" t="s">
        <v>4681</v>
      </c>
      <c r="O16" t="s">
        <v>4689</v>
      </c>
      <c r="P16" t="s">
        <v>4682</v>
      </c>
      <c r="Q16">
        <v>8</v>
      </c>
    </row>
    <row r="17" spans="1:17" x14ac:dyDescent="0.3">
      <c r="A17" t="s">
        <v>84</v>
      </c>
      <c r="B17" t="s">
        <v>6551</v>
      </c>
      <c r="C17">
        <v>35.200000000000003</v>
      </c>
      <c r="D17">
        <v>11.68</v>
      </c>
      <c r="E17" t="s">
        <v>4717</v>
      </c>
      <c r="F17" t="s">
        <v>4716</v>
      </c>
      <c r="G17" t="s">
        <v>4716</v>
      </c>
      <c r="H17" t="s">
        <v>4774</v>
      </c>
      <c r="I17" t="s">
        <v>4717</v>
      </c>
      <c r="J17" t="s">
        <v>4745</v>
      </c>
      <c r="K17" t="s">
        <v>4775</v>
      </c>
      <c r="L17" t="s">
        <v>6552</v>
      </c>
      <c r="M17">
        <v>44423.8</v>
      </c>
      <c r="N17" t="s">
        <v>4681</v>
      </c>
      <c r="O17" t="s">
        <v>4689</v>
      </c>
      <c r="P17" t="s">
        <v>4682</v>
      </c>
      <c r="Q17">
        <v>14</v>
      </c>
    </row>
    <row r="18" spans="1:17" x14ac:dyDescent="0.3">
      <c r="A18" t="s">
        <v>52</v>
      </c>
      <c r="B18" t="s">
        <v>5833</v>
      </c>
      <c r="C18">
        <v>33.880000000000003</v>
      </c>
      <c r="D18">
        <v>7.01</v>
      </c>
      <c r="E18" t="s">
        <v>4716</v>
      </c>
      <c r="F18" t="s">
        <v>4716</v>
      </c>
      <c r="G18" t="s">
        <v>4716</v>
      </c>
      <c r="H18" t="s">
        <v>4721</v>
      </c>
      <c r="I18" t="s">
        <v>4717</v>
      </c>
      <c r="J18" t="s">
        <v>4745</v>
      </c>
      <c r="K18" t="s">
        <v>4775</v>
      </c>
      <c r="L18" t="s">
        <v>6555</v>
      </c>
      <c r="M18">
        <v>46889.26</v>
      </c>
      <c r="N18" t="s">
        <v>4681</v>
      </c>
      <c r="O18" t="s">
        <v>4689</v>
      </c>
      <c r="P18" t="s">
        <v>4682</v>
      </c>
      <c r="Q18">
        <v>15</v>
      </c>
    </row>
    <row r="19" spans="1:17" x14ac:dyDescent="0.3">
      <c r="A19" t="s">
        <v>4320</v>
      </c>
      <c r="B19" t="s">
        <v>5133</v>
      </c>
      <c r="C19">
        <v>31.46</v>
      </c>
      <c r="D19">
        <v>11.19</v>
      </c>
      <c r="E19" t="s">
        <v>4716</v>
      </c>
      <c r="F19" t="s">
        <v>4716</v>
      </c>
      <c r="G19" t="s">
        <v>4716</v>
      </c>
      <c r="H19" t="s">
        <v>4774</v>
      </c>
      <c r="I19" t="s">
        <v>4716</v>
      </c>
      <c r="J19" t="s">
        <v>4745</v>
      </c>
      <c r="K19" t="s">
        <v>4775</v>
      </c>
      <c r="L19" t="s">
        <v>5134</v>
      </c>
      <c r="M19">
        <v>1877.93</v>
      </c>
      <c r="N19" t="s">
        <v>4689</v>
      </c>
      <c r="O19" t="s">
        <v>4690</v>
      </c>
      <c r="P19" t="s">
        <v>4682</v>
      </c>
      <c r="Q19">
        <v>29</v>
      </c>
    </row>
    <row r="20" spans="1:17" x14ac:dyDescent="0.3">
      <c r="A20" t="s">
        <v>4318</v>
      </c>
      <c r="B20" t="s">
        <v>5135</v>
      </c>
      <c r="C20">
        <v>33</v>
      </c>
      <c r="D20">
        <v>10.16</v>
      </c>
      <c r="E20" t="s">
        <v>4716</v>
      </c>
      <c r="F20" t="s">
        <v>4716</v>
      </c>
      <c r="G20" t="s">
        <v>4716</v>
      </c>
      <c r="H20" t="s">
        <v>4774</v>
      </c>
      <c r="I20" t="s">
        <v>4716</v>
      </c>
      <c r="J20" t="s">
        <v>4745</v>
      </c>
      <c r="K20" t="s">
        <v>4775</v>
      </c>
      <c r="L20" t="s">
        <v>5136</v>
      </c>
      <c r="M20">
        <v>1880.07</v>
      </c>
      <c r="N20" t="s">
        <v>4689</v>
      </c>
      <c r="O20" t="s">
        <v>4681</v>
      </c>
      <c r="P20" t="s">
        <v>4682</v>
      </c>
      <c r="Q20">
        <v>29</v>
      </c>
    </row>
    <row r="21" spans="1:17" x14ac:dyDescent="0.3">
      <c r="A21" t="s">
        <v>4294</v>
      </c>
      <c r="B21" t="s">
        <v>5139</v>
      </c>
      <c r="C21">
        <v>32.01</v>
      </c>
      <c r="D21">
        <v>6.45</v>
      </c>
      <c r="E21" t="s">
        <v>4716</v>
      </c>
      <c r="F21" t="s">
        <v>4716</v>
      </c>
      <c r="G21" t="s">
        <v>4716</v>
      </c>
      <c r="H21" t="s">
        <v>4718</v>
      </c>
      <c r="I21" t="s">
        <v>4716</v>
      </c>
      <c r="J21" t="s">
        <v>4745</v>
      </c>
      <c r="K21" t="s">
        <v>4775</v>
      </c>
      <c r="L21" t="s">
        <v>5140</v>
      </c>
      <c r="M21">
        <v>1981.58</v>
      </c>
      <c r="N21" t="s">
        <v>4689</v>
      </c>
      <c r="O21" t="s">
        <v>4690</v>
      </c>
      <c r="P21" t="s">
        <v>4682</v>
      </c>
      <c r="Q21">
        <v>29</v>
      </c>
    </row>
    <row r="22" spans="1:17" x14ac:dyDescent="0.3">
      <c r="A22" t="s">
        <v>3340</v>
      </c>
      <c r="B22" t="s">
        <v>5159</v>
      </c>
      <c r="C22">
        <v>40.26</v>
      </c>
      <c r="D22">
        <v>9.92</v>
      </c>
      <c r="E22" t="s">
        <v>4717</v>
      </c>
      <c r="F22" t="s">
        <v>4716</v>
      </c>
      <c r="G22" t="s">
        <v>4716</v>
      </c>
      <c r="H22" t="s">
        <v>4774</v>
      </c>
      <c r="I22" t="s">
        <v>4716</v>
      </c>
      <c r="J22" t="s">
        <v>4745</v>
      </c>
      <c r="K22" t="s">
        <v>4775</v>
      </c>
      <c r="L22" t="s">
        <v>5160</v>
      </c>
      <c r="M22">
        <v>5709.16</v>
      </c>
      <c r="N22" t="s">
        <v>4689</v>
      </c>
      <c r="O22" t="s">
        <v>4689</v>
      </c>
      <c r="P22" t="s">
        <v>4682</v>
      </c>
      <c r="Q22">
        <v>30</v>
      </c>
    </row>
    <row r="23" spans="1:17" x14ac:dyDescent="0.3">
      <c r="A23" t="s">
        <v>2670</v>
      </c>
      <c r="B23" t="s">
        <v>5188</v>
      </c>
      <c r="C23">
        <v>35.86</v>
      </c>
      <c r="D23">
        <v>7.93</v>
      </c>
      <c r="E23" t="s">
        <v>4716</v>
      </c>
      <c r="F23" t="s">
        <v>4716</v>
      </c>
      <c r="G23" t="s">
        <v>4716</v>
      </c>
      <c r="H23" t="s">
        <v>4720</v>
      </c>
      <c r="I23" t="s">
        <v>4716</v>
      </c>
      <c r="J23" t="s">
        <v>4745</v>
      </c>
      <c r="K23" t="s">
        <v>4775</v>
      </c>
      <c r="L23" t="s">
        <v>5189</v>
      </c>
      <c r="M23">
        <v>8124.41</v>
      </c>
      <c r="N23" t="s">
        <v>4689</v>
      </c>
      <c r="O23" t="s">
        <v>4690</v>
      </c>
      <c r="P23" t="s">
        <v>4682</v>
      </c>
      <c r="Q23">
        <v>30</v>
      </c>
    </row>
    <row r="24" spans="1:17" x14ac:dyDescent="0.3">
      <c r="A24" t="s">
        <v>2458</v>
      </c>
      <c r="B24" t="s">
        <v>5204</v>
      </c>
      <c r="C24">
        <v>34.1</v>
      </c>
      <c r="D24">
        <v>9.0399999999999991</v>
      </c>
      <c r="E24" t="s">
        <v>4717</v>
      </c>
      <c r="F24" t="s">
        <v>4716</v>
      </c>
      <c r="G24" t="s">
        <v>4716</v>
      </c>
      <c r="H24" t="s">
        <v>4720</v>
      </c>
      <c r="I24" t="s">
        <v>4716</v>
      </c>
      <c r="J24" t="s">
        <v>4745</v>
      </c>
      <c r="K24" t="s">
        <v>4775</v>
      </c>
      <c r="L24" t="s">
        <v>5205</v>
      </c>
      <c r="M24">
        <v>9140.9500000000007</v>
      </c>
      <c r="N24" t="s">
        <v>4689</v>
      </c>
      <c r="O24" t="s">
        <v>4689</v>
      </c>
      <c r="P24" t="s">
        <v>4682</v>
      </c>
      <c r="Q24">
        <v>12</v>
      </c>
    </row>
    <row r="25" spans="1:17" x14ac:dyDescent="0.3">
      <c r="A25" t="s">
        <v>2212</v>
      </c>
      <c r="B25" t="s">
        <v>5226</v>
      </c>
      <c r="C25">
        <v>38.28</v>
      </c>
      <c r="D25">
        <v>10.17</v>
      </c>
      <c r="E25" t="s">
        <v>4717</v>
      </c>
      <c r="F25" t="s">
        <v>4716</v>
      </c>
      <c r="G25" t="s">
        <v>4716</v>
      </c>
      <c r="H25" t="s">
        <v>4774</v>
      </c>
      <c r="I25" t="s">
        <v>4716</v>
      </c>
      <c r="J25" t="s">
        <v>4745</v>
      </c>
      <c r="K25" t="s">
        <v>4775</v>
      </c>
      <c r="L25" t="s">
        <v>5227</v>
      </c>
      <c r="M25">
        <v>10226.280000000001</v>
      </c>
      <c r="N25" t="s">
        <v>4689</v>
      </c>
      <c r="O25" t="s">
        <v>4689</v>
      </c>
      <c r="P25" t="s">
        <v>4682</v>
      </c>
      <c r="Q25">
        <v>28</v>
      </c>
    </row>
    <row r="26" spans="1:17" x14ac:dyDescent="0.3">
      <c r="A26" t="s">
        <v>2186</v>
      </c>
      <c r="B26" t="s">
        <v>5229</v>
      </c>
      <c r="C26">
        <v>31.24</v>
      </c>
      <c r="D26">
        <v>9.8000000000000007</v>
      </c>
      <c r="E26" t="s">
        <v>4716</v>
      </c>
      <c r="F26" t="s">
        <v>4716</v>
      </c>
      <c r="G26" t="s">
        <v>4716</v>
      </c>
      <c r="H26" t="s">
        <v>4774</v>
      </c>
      <c r="I26" t="s">
        <v>4716</v>
      </c>
      <c r="J26" t="s">
        <v>4745</v>
      </c>
      <c r="K26" t="s">
        <v>4775</v>
      </c>
      <c r="L26" t="s">
        <v>5230</v>
      </c>
      <c r="M26">
        <v>10338.93</v>
      </c>
      <c r="N26" t="s">
        <v>4689</v>
      </c>
      <c r="O26" t="s">
        <v>4690</v>
      </c>
      <c r="P26" t="s">
        <v>4682</v>
      </c>
      <c r="Q26">
        <v>19</v>
      </c>
    </row>
    <row r="27" spans="1:17" x14ac:dyDescent="0.3">
      <c r="A27" t="s">
        <v>2052</v>
      </c>
      <c r="B27" t="s">
        <v>4900</v>
      </c>
      <c r="C27">
        <v>40.369999999999997</v>
      </c>
      <c r="D27">
        <v>8.2100000000000009</v>
      </c>
      <c r="E27" t="s">
        <v>4716</v>
      </c>
      <c r="F27" t="s">
        <v>4716</v>
      </c>
      <c r="G27" t="s">
        <v>4716</v>
      </c>
      <c r="H27" t="s">
        <v>4774</v>
      </c>
      <c r="I27" t="s">
        <v>4716</v>
      </c>
      <c r="J27" t="s">
        <v>4745</v>
      </c>
      <c r="K27" t="s">
        <v>4775</v>
      </c>
      <c r="L27" t="s">
        <v>5237</v>
      </c>
      <c r="M27">
        <v>10982.5</v>
      </c>
      <c r="N27" t="s">
        <v>4689</v>
      </c>
      <c r="O27" t="s">
        <v>4689</v>
      </c>
      <c r="P27" t="s">
        <v>4682</v>
      </c>
      <c r="Q27">
        <v>18</v>
      </c>
    </row>
    <row r="28" spans="1:17" x14ac:dyDescent="0.3">
      <c r="A28" t="s">
        <v>1760</v>
      </c>
      <c r="B28" t="s">
        <v>5256</v>
      </c>
      <c r="C28">
        <v>35.200000000000003</v>
      </c>
      <c r="D28">
        <v>7.72</v>
      </c>
      <c r="E28" t="s">
        <v>4717</v>
      </c>
      <c r="F28" t="s">
        <v>4716</v>
      </c>
      <c r="G28" t="s">
        <v>4719</v>
      </c>
      <c r="H28" t="s">
        <v>4718</v>
      </c>
      <c r="I28" t="s">
        <v>4716</v>
      </c>
      <c r="J28" t="s">
        <v>4745</v>
      </c>
      <c r="K28" t="s">
        <v>4775</v>
      </c>
      <c r="L28" t="s">
        <v>5257</v>
      </c>
      <c r="M28">
        <v>12244.53</v>
      </c>
      <c r="N28" t="s">
        <v>4689</v>
      </c>
      <c r="O28" t="s">
        <v>4690</v>
      </c>
      <c r="P28" t="s">
        <v>4682</v>
      </c>
      <c r="Q28">
        <v>17</v>
      </c>
    </row>
    <row r="29" spans="1:17" x14ac:dyDescent="0.3">
      <c r="A29" t="s">
        <v>1708</v>
      </c>
      <c r="B29" t="s">
        <v>5258</v>
      </c>
      <c r="C29">
        <v>31.57</v>
      </c>
      <c r="D29">
        <v>7.92</v>
      </c>
      <c r="E29" t="s">
        <v>4717</v>
      </c>
      <c r="F29" t="s">
        <v>4716</v>
      </c>
      <c r="G29" t="s">
        <v>4716</v>
      </c>
      <c r="H29" t="s">
        <v>4720</v>
      </c>
      <c r="I29" t="s">
        <v>4716</v>
      </c>
      <c r="J29" t="s">
        <v>4745</v>
      </c>
      <c r="K29" t="s">
        <v>4775</v>
      </c>
      <c r="L29" t="s">
        <v>5259</v>
      </c>
      <c r="M29">
        <v>12557.61</v>
      </c>
      <c r="N29" t="s">
        <v>4689</v>
      </c>
      <c r="O29" t="s">
        <v>4689</v>
      </c>
      <c r="P29" t="s">
        <v>4682</v>
      </c>
      <c r="Q29">
        <v>28</v>
      </c>
    </row>
    <row r="30" spans="1:17" x14ac:dyDescent="0.3">
      <c r="A30" t="s">
        <v>1678</v>
      </c>
      <c r="B30" t="s">
        <v>4936</v>
      </c>
      <c r="C30">
        <v>38.06</v>
      </c>
      <c r="D30">
        <v>8.25</v>
      </c>
      <c r="E30" t="s">
        <v>4716</v>
      </c>
      <c r="F30" t="s">
        <v>4716</v>
      </c>
      <c r="G30" t="s">
        <v>4716</v>
      </c>
      <c r="H30" t="s">
        <v>4774</v>
      </c>
      <c r="I30" t="s">
        <v>4716</v>
      </c>
      <c r="J30" t="s">
        <v>4745</v>
      </c>
      <c r="K30" t="s">
        <v>4775</v>
      </c>
      <c r="L30" t="s">
        <v>5262</v>
      </c>
      <c r="M30">
        <v>12648.7</v>
      </c>
      <c r="N30" t="s">
        <v>4689</v>
      </c>
      <c r="O30" t="s">
        <v>4681</v>
      </c>
      <c r="P30" t="s">
        <v>4682</v>
      </c>
      <c r="Q30">
        <v>27</v>
      </c>
    </row>
    <row r="31" spans="1:17" x14ac:dyDescent="0.3">
      <c r="A31" t="s">
        <v>1622</v>
      </c>
      <c r="B31" t="s">
        <v>5263</v>
      </c>
      <c r="C31">
        <v>38.83</v>
      </c>
      <c r="D31">
        <v>11.86</v>
      </c>
      <c r="E31" t="s">
        <v>4716</v>
      </c>
      <c r="F31" t="s">
        <v>4716</v>
      </c>
      <c r="G31" t="s">
        <v>4716</v>
      </c>
      <c r="H31" t="s">
        <v>4774</v>
      </c>
      <c r="I31" t="s">
        <v>4716</v>
      </c>
      <c r="J31" t="s">
        <v>4745</v>
      </c>
      <c r="K31" t="s">
        <v>4775</v>
      </c>
      <c r="L31" t="s">
        <v>5264</v>
      </c>
      <c r="M31">
        <v>12981.35</v>
      </c>
      <c r="N31" t="s">
        <v>4689</v>
      </c>
      <c r="O31" t="s">
        <v>4689</v>
      </c>
      <c r="P31" t="s">
        <v>4682</v>
      </c>
      <c r="Q31">
        <v>23</v>
      </c>
    </row>
    <row r="32" spans="1:17" x14ac:dyDescent="0.3">
      <c r="A32" t="s">
        <v>1620</v>
      </c>
      <c r="B32" t="s">
        <v>5265</v>
      </c>
      <c r="C32">
        <v>39.93</v>
      </c>
      <c r="D32">
        <v>8.75</v>
      </c>
      <c r="E32" t="s">
        <v>4716</v>
      </c>
      <c r="F32" t="s">
        <v>4716</v>
      </c>
      <c r="G32" t="s">
        <v>4716</v>
      </c>
      <c r="H32" t="s">
        <v>4774</v>
      </c>
      <c r="I32" t="s">
        <v>4716</v>
      </c>
      <c r="J32" t="s">
        <v>4745</v>
      </c>
      <c r="K32" t="s">
        <v>4775</v>
      </c>
      <c r="L32" t="s">
        <v>5266</v>
      </c>
      <c r="M32">
        <v>12982.87</v>
      </c>
      <c r="N32" t="s">
        <v>4689</v>
      </c>
      <c r="O32" t="s">
        <v>4690</v>
      </c>
      <c r="P32" t="s">
        <v>4682</v>
      </c>
      <c r="Q32">
        <v>28</v>
      </c>
    </row>
    <row r="33" spans="1:17" x14ac:dyDescent="0.3">
      <c r="A33" t="s">
        <v>1528</v>
      </c>
      <c r="B33" t="s">
        <v>5268</v>
      </c>
      <c r="C33">
        <v>29.92</v>
      </c>
      <c r="D33">
        <v>11.07</v>
      </c>
      <c r="E33" t="s">
        <v>4716</v>
      </c>
      <c r="F33" t="s">
        <v>4716</v>
      </c>
      <c r="G33" t="s">
        <v>4716</v>
      </c>
      <c r="H33" t="s">
        <v>4774</v>
      </c>
      <c r="I33" t="s">
        <v>4716</v>
      </c>
      <c r="J33" t="s">
        <v>4745</v>
      </c>
      <c r="K33" t="s">
        <v>4775</v>
      </c>
      <c r="L33" t="s">
        <v>5269</v>
      </c>
      <c r="M33">
        <v>13457.96</v>
      </c>
      <c r="N33" t="s">
        <v>4689</v>
      </c>
      <c r="O33" t="s">
        <v>4690</v>
      </c>
      <c r="P33" t="s">
        <v>4682</v>
      </c>
      <c r="Q33">
        <v>11</v>
      </c>
    </row>
    <row r="34" spans="1:17" x14ac:dyDescent="0.3">
      <c r="A34" t="s">
        <v>1522</v>
      </c>
      <c r="B34" t="s">
        <v>5025</v>
      </c>
      <c r="C34">
        <v>39.159999999999997</v>
      </c>
      <c r="D34">
        <v>10.48</v>
      </c>
      <c r="E34" t="s">
        <v>4716</v>
      </c>
      <c r="F34" t="s">
        <v>4716</v>
      </c>
      <c r="G34" t="s">
        <v>4716</v>
      </c>
      <c r="H34" t="s">
        <v>4774</v>
      </c>
      <c r="I34" t="s">
        <v>4716</v>
      </c>
      <c r="J34" t="s">
        <v>4745</v>
      </c>
      <c r="K34" t="s">
        <v>4775</v>
      </c>
      <c r="L34" t="s">
        <v>5270</v>
      </c>
      <c r="M34">
        <v>13470.8</v>
      </c>
      <c r="N34" t="s">
        <v>4689</v>
      </c>
      <c r="O34" t="s">
        <v>4681</v>
      </c>
      <c r="P34" t="s">
        <v>4682</v>
      </c>
      <c r="Q34">
        <v>28</v>
      </c>
    </row>
    <row r="35" spans="1:17" x14ac:dyDescent="0.3">
      <c r="A35" t="s">
        <v>1474</v>
      </c>
      <c r="B35" t="s">
        <v>5271</v>
      </c>
      <c r="C35">
        <v>40.479999999999997</v>
      </c>
      <c r="D35">
        <v>6.7</v>
      </c>
      <c r="E35" t="s">
        <v>4716</v>
      </c>
      <c r="F35" t="s">
        <v>4716</v>
      </c>
      <c r="G35" t="s">
        <v>4716</v>
      </c>
      <c r="H35" t="s">
        <v>4721</v>
      </c>
      <c r="I35" t="s">
        <v>4716</v>
      </c>
      <c r="J35" t="s">
        <v>4745</v>
      </c>
      <c r="K35" t="s">
        <v>4775</v>
      </c>
      <c r="L35" t="s">
        <v>5272</v>
      </c>
      <c r="M35">
        <v>13831.12</v>
      </c>
      <c r="N35" t="s">
        <v>4689</v>
      </c>
      <c r="O35" t="s">
        <v>4690</v>
      </c>
      <c r="P35" t="s">
        <v>4682</v>
      </c>
      <c r="Q35">
        <v>10</v>
      </c>
    </row>
    <row r="36" spans="1:17" x14ac:dyDescent="0.3">
      <c r="A36" t="s">
        <v>314</v>
      </c>
      <c r="B36" t="s">
        <v>5376</v>
      </c>
      <c r="C36">
        <v>34.43</v>
      </c>
      <c r="D36">
        <v>10.82</v>
      </c>
      <c r="E36" t="s">
        <v>4717</v>
      </c>
      <c r="F36" t="s">
        <v>4716</v>
      </c>
      <c r="G36" t="s">
        <v>4716</v>
      </c>
      <c r="H36" t="s">
        <v>4718</v>
      </c>
      <c r="I36" t="s">
        <v>4717</v>
      </c>
      <c r="J36" t="s">
        <v>4745</v>
      </c>
      <c r="K36" t="s">
        <v>4775</v>
      </c>
      <c r="L36" t="s">
        <v>6576</v>
      </c>
      <c r="M36">
        <v>37742.58</v>
      </c>
      <c r="N36" t="s">
        <v>4690</v>
      </c>
      <c r="O36" t="s">
        <v>4690</v>
      </c>
      <c r="P36" t="s">
        <v>4682</v>
      </c>
      <c r="Q36">
        <v>15</v>
      </c>
    </row>
    <row r="37" spans="1:17" x14ac:dyDescent="0.3">
      <c r="A37" t="s">
        <v>176</v>
      </c>
      <c r="B37" t="s">
        <v>6072</v>
      </c>
      <c r="C37">
        <v>33.11</v>
      </c>
      <c r="D37">
        <v>10.51</v>
      </c>
      <c r="E37" t="s">
        <v>4716</v>
      </c>
      <c r="F37" t="s">
        <v>4716</v>
      </c>
      <c r="G37" t="s">
        <v>4716</v>
      </c>
      <c r="H37" t="s">
        <v>4774</v>
      </c>
      <c r="I37" t="s">
        <v>4717</v>
      </c>
      <c r="J37" t="s">
        <v>4745</v>
      </c>
      <c r="K37" t="s">
        <v>4775</v>
      </c>
      <c r="L37" t="s">
        <v>6583</v>
      </c>
      <c r="M37">
        <v>40974.160000000003</v>
      </c>
      <c r="N37" t="s">
        <v>4690</v>
      </c>
      <c r="O37" t="s">
        <v>4681</v>
      </c>
      <c r="P37" t="s">
        <v>4682</v>
      </c>
      <c r="Q37">
        <v>5</v>
      </c>
    </row>
    <row r="38" spans="1:17" x14ac:dyDescent="0.3">
      <c r="A38" t="s">
        <v>152</v>
      </c>
      <c r="B38" t="s">
        <v>6584</v>
      </c>
      <c r="C38">
        <v>36.19</v>
      </c>
      <c r="D38">
        <v>11.51</v>
      </c>
      <c r="E38" t="s">
        <v>4717</v>
      </c>
      <c r="F38" t="s">
        <v>4716</v>
      </c>
      <c r="G38" t="s">
        <v>4716</v>
      </c>
      <c r="H38" t="s">
        <v>4718</v>
      </c>
      <c r="I38" t="s">
        <v>4717</v>
      </c>
      <c r="J38" t="s">
        <v>4745</v>
      </c>
      <c r="K38" t="s">
        <v>4775</v>
      </c>
      <c r="L38" t="s">
        <v>6585</v>
      </c>
      <c r="M38">
        <v>41676.080000000002</v>
      </c>
      <c r="N38" t="s">
        <v>4690</v>
      </c>
      <c r="O38" t="s">
        <v>4681</v>
      </c>
      <c r="P38" t="s">
        <v>4682</v>
      </c>
      <c r="Q38">
        <v>14</v>
      </c>
    </row>
    <row r="39" spans="1:17" x14ac:dyDescent="0.3">
      <c r="A39" t="s">
        <v>58</v>
      </c>
      <c r="B39" t="s">
        <v>5328</v>
      </c>
      <c r="C39">
        <v>35.86</v>
      </c>
      <c r="D39">
        <v>6.74</v>
      </c>
      <c r="E39" t="s">
        <v>4717</v>
      </c>
      <c r="F39" t="s">
        <v>4716</v>
      </c>
      <c r="G39" t="s">
        <v>4716</v>
      </c>
      <c r="H39" t="s">
        <v>4720</v>
      </c>
      <c r="I39" t="s">
        <v>4717</v>
      </c>
      <c r="J39" t="s">
        <v>4745</v>
      </c>
      <c r="K39" t="s">
        <v>4775</v>
      </c>
      <c r="L39" t="s">
        <v>6586</v>
      </c>
      <c r="M39">
        <v>46599.11</v>
      </c>
      <c r="N39" t="s">
        <v>4690</v>
      </c>
      <c r="O39" t="s">
        <v>4690</v>
      </c>
      <c r="P39" t="s">
        <v>4682</v>
      </c>
      <c r="Q39">
        <v>8</v>
      </c>
    </row>
    <row r="40" spans="1:17" x14ac:dyDescent="0.3">
      <c r="A40" t="s">
        <v>26</v>
      </c>
      <c r="B40" t="s">
        <v>6587</v>
      </c>
      <c r="C40">
        <v>40.92</v>
      </c>
      <c r="D40">
        <v>8.41</v>
      </c>
      <c r="E40" t="s">
        <v>4716</v>
      </c>
      <c r="F40" t="s">
        <v>4716</v>
      </c>
      <c r="G40" t="s">
        <v>4716</v>
      </c>
      <c r="H40" t="s">
        <v>4774</v>
      </c>
      <c r="I40" t="s">
        <v>4717</v>
      </c>
      <c r="J40" t="s">
        <v>4745</v>
      </c>
      <c r="K40" t="s">
        <v>4775</v>
      </c>
      <c r="L40" t="s">
        <v>6227</v>
      </c>
      <c r="M40">
        <v>48673.56</v>
      </c>
      <c r="N40" t="s">
        <v>4690</v>
      </c>
      <c r="O40" t="s">
        <v>4681</v>
      </c>
      <c r="P40" t="s">
        <v>4682</v>
      </c>
      <c r="Q40">
        <v>11</v>
      </c>
    </row>
    <row r="41" spans="1:17" x14ac:dyDescent="0.3">
      <c r="A41" t="s">
        <v>20</v>
      </c>
      <c r="B41" t="s">
        <v>6588</v>
      </c>
      <c r="C41">
        <v>38.06</v>
      </c>
      <c r="D41">
        <v>10.79</v>
      </c>
      <c r="E41" t="s">
        <v>4716</v>
      </c>
      <c r="F41" t="s">
        <v>4716</v>
      </c>
      <c r="G41" t="s">
        <v>4716</v>
      </c>
      <c r="H41" t="s">
        <v>4774</v>
      </c>
      <c r="I41" t="s">
        <v>4717</v>
      </c>
      <c r="J41" t="s">
        <v>4745</v>
      </c>
      <c r="K41" t="s">
        <v>4775</v>
      </c>
      <c r="L41" t="s">
        <v>6589</v>
      </c>
      <c r="M41">
        <v>48885.14</v>
      </c>
      <c r="N41" t="s">
        <v>4690</v>
      </c>
      <c r="O41" t="s">
        <v>4681</v>
      </c>
      <c r="P41" t="s">
        <v>4682</v>
      </c>
      <c r="Q41">
        <v>29</v>
      </c>
    </row>
    <row r="42" spans="1:17" x14ac:dyDescent="0.3">
      <c r="A42" t="s">
        <v>2</v>
      </c>
      <c r="B42" t="s">
        <v>6590</v>
      </c>
      <c r="C42">
        <v>47.41</v>
      </c>
      <c r="D42">
        <v>7.47</v>
      </c>
      <c r="E42" t="s">
        <v>4716</v>
      </c>
      <c r="F42" t="s">
        <v>4716</v>
      </c>
      <c r="G42" t="s">
        <v>4716</v>
      </c>
      <c r="H42" t="s">
        <v>4774</v>
      </c>
      <c r="I42" t="s">
        <v>4717</v>
      </c>
      <c r="J42" t="s">
        <v>4745</v>
      </c>
      <c r="K42" t="s">
        <v>4775</v>
      </c>
      <c r="L42" t="s">
        <v>6591</v>
      </c>
      <c r="M42">
        <v>63770.43</v>
      </c>
      <c r="N42" t="s">
        <v>4690</v>
      </c>
      <c r="O42" t="s">
        <v>4689</v>
      </c>
      <c r="P42" t="s">
        <v>4682</v>
      </c>
      <c r="Q42">
        <v>12</v>
      </c>
    </row>
    <row r="43" spans="1:17" x14ac:dyDescent="0.3">
      <c r="A43" t="s">
        <v>2992</v>
      </c>
      <c r="B43" t="s">
        <v>5286</v>
      </c>
      <c r="C43">
        <v>39.520000000000003</v>
      </c>
      <c r="D43">
        <v>11.81</v>
      </c>
      <c r="E43" t="s">
        <v>4716</v>
      </c>
      <c r="F43" t="s">
        <v>4716</v>
      </c>
      <c r="G43" t="s">
        <v>4716</v>
      </c>
      <c r="H43" t="s">
        <v>4774</v>
      </c>
      <c r="I43" t="s">
        <v>4716</v>
      </c>
      <c r="J43" t="s">
        <v>4745</v>
      </c>
      <c r="K43" t="s">
        <v>4775</v>
      </c>
      <c r="L43" t="s">
        <v>5287</v>
      </c>
      <c r="M43">
        <v>6948.7</v>
      </c>
      <c r="N43" t="s">
        <v>4690</v>
      </c>
      <c r="O43" t="s">
        <v>4681</v>
      </c>
      <c r="P43" t="s">
        <v>4692</v>
      </c>
      <c r="Q43">
        <v>15</v>
      </c>
    </row>
    <row r="44" spans="1:17" x14ac:dyDescent="0.3">
      <c r="A44" t="s">
        <v>1136</v>
      </c>
      <c r="B44" t="s">
        <v>5288</v>
      </c>
      <c r="C44">
        <v>49.15</v>
      </c>
      <c r="D44">
        <v>8.08</v>
      </c>
      <c r="E44" t="s">
        <v>4716</v>
      </c>
      <c r="F44" t="s">
        <v>4716</v>
      </c>
      <c r="G44" t="s">
        <v>4716</v>
      </c>
      <c r="H44" t="s">
        <v>4774</v>
      </c>
      <c r="I44" t="s">
        <v>4716</v>
      </c>
      <c r="J44" t="s">
        <v>4745</v>
      </c>
      <c r="K44" t="s">
        <v>4775</v>
      </c>
      <c r="L44" t="s">
        <v>5289</v>
      </c>
      <c r="M44">
        <v>17479.53</v>
      </c>
      <c r="N44" t="s">
        <v>4690</v>
      </c>
      <c r="O44" t="s">
        <v>4690</v>
      </c>
      <c r="P44" t="s">
        <v>4692</v>
      </c>
      <c r="Q44">
        <v>8</v>
      </c>
    </row>
    <row r="45" spans="1:17" x14ac:dyDescent="0.3">
      <c r="A45" t="s">
        <v>1128</v>
      </c>
      <c r="B45" t="s">
        <v>4841</v>
      </c>
      <c r="C45">
        <v>43.32</v>
      </c>
      <c r="D45">
        <v>8.75</v>
      </c>
      <c r="E45" t="s">
        <v>4717</v>
      </c>
      <c r="F45" t="s">
        <v>4716</v>
      </c>
      <c r="G45" t="s">
        <v>4719</v>
      </c>
      <c r="H45" t="s">
        <v>4718</v>
      </c>
      <c r="I45" t="s">
        <v>4716</v>
      </c>
      <c r="J45" t="s">
        <v>4745</v>
      </c>
      <c r="K45" t="s">
        <v>4775</v>
      </c>
      <c r="L45" t="s">
        <v>5290</v>
      </c>
      <c r="M45">
        <v>17556.88</v>
      </c>
      <c r="N45" t="s">
        <v>4690</v>
      </c>
      <c r="O45" t="s">
        <v>4681</v>
      </c>
      <c r="P45" t="s">
        <v>4692</v>
      </c>
      <c r="Q45">
        <v>16</v>
      </c>
    </row>
    <row r="46" spans="1:17" x14ac:dyDescent="0.3">
      <c r="A46" t="s">
        <v>1124</v>
      </c>
      <c r="B46" t="s">
        <v>5291</v>
      </c>
      <c r="C46">
        <v>49.09</v>
      </c>
      <c r="D46">
        <v>8.3800000000000008</v>
      </c>
      <c r="E46" t="s">
        <v>4717</v>
      </c>
      <c r="F46" t="s">
        <v>4716</v>
      </c>
      <c r="G46" t="s">
        <v>4716</v>
      </c>
      <c r="H46" t="s">
        <v>4720</v>
      </c>
      <c r="I46" t="s">
        <v>4716</v>
      </c>
      <c r="J46" t="s">
        <v>4745</v>
      </c>
      <c r="K46" t="s">
        <v>4775</v>
      </c>
      <c r="L46" t="s">
        <v>5292</v>
      </c>
      <c r="M46">
        <v>17584.72</v>
      </c>
      <c r="N46" t="s">
        <v>4690</v>
      </c>
      <c r="O46" t="s">
        <v>4689</v>
      </c>
      <c r="P46" t="s">
        <v>4692</v>
      </c>
      <c r="Q46">
        <v>26</v>
      </c>
    </row>
    <row r="47" spans="1:17" x14ac:dyDescent="0.3">
      <c r="A47" t="s">
        <v>1112</v>
      </c>
      <c r="B47" t="s">
        <v>5294</v>
      </c>
      <c r="C47">
        <v>44.52</v>
      </c>
      <c r="D47">
        <v>8.64</v>
      </c>
      <c r="E47" t="s">
        <v>4717</v>
      </c>
      <c r="F47" t="s">
        <v>4716</v>
      </c>
      <c r="G47" t="s">
        <v>4719</v>
      </c>
      <c r="H47" t="s">
        <v>4718</v>
      </c>
      <c r="I47" t="s">
        <v>4716</v>
      </c>
      <c r="J47" t="s">
        <v>4745</v>
      </c>
      <c r="K47" t="s">
        <v>4775</v>
      </c>
      <c r="L47" t="s">
        <v>5295</v>
      </c>
      <c r="M47">
        <v>17832.599999999999</v>
      </c>
      <c r="N47" t="s">
        <v>4690</v>
      </c>
      <c r="O47" t="s">
        <v>4681</v>
      </c>
      <c r="P47" t="s">
        <v>4692</v>
      </c>
      <c r="Q47">
        <v>8</v>
      </c>
    </row>
    <row r="48" spans="1:17" x14ac:dyDescent="0.3">
      <c r="A48" t="s">
        <v>1096</v>
      </c>
      <c r="B48" t="s">
        <v>5296</v>
      </c>
      <c r="C48">
        <v>46.62</v>
      </c>
      <c r="D48">
        <v>8.51</v>
      </c>
      <c r="E48" t="s">
        <v>4716</v>
      </c>
      <c r="F48" t="s">
        <v>4716</v>
      </c>
      <c r="G48" t="s">
        <v>4716</v>
      </c>
      <c r="H48" t="s">
        <v>4774</v>
      </c>
      <c r="I48" t="s">
        <v>4716</v>
      </c>
      <c r="J48" t="s">
        <v>4745</v>
      </c>
      <c r="K48" t="s">
        <v>4775</v>
      </c>
      <c r="L48" t="s">
        <v>5297</v>
      </c>
      <c r="M48">
        <v>18031.189999999999</v>
      </c>
      <c r="N48" t="s">
        <v>4690</v>
      </c>
      <c r="O48" t="s">
        <v>4681</v>
      </c>
      <c r="P48" t="s">
        <v>4692</v>
      </c>
      <c r="Q48">
        <v>17</v>
      </c>
    </row>
    <row r="49" spans="1:17" x14ac:dyDescent="0.3">
      <c r="A49" t="s">
        <v>1070</v>
      </c>
      <c r="B49" t="s">
        <v>5300</v>
      </c>
      <c r="C49">
        <v>51.94</v>
      </c>
      <c r="D49">
        <v>8.8000000000000007</v>
      </c>
      <c r="E49" t="s">
        <v>4717</v>
      </c>
      <c r="F49" t="s">
        <v>4716</v>
      </c>
      <c r="G49" t="s">
        <v>4716</v>
      </c>
      <c r="H49" t="s">
        <v>4720</v>
      </c>
      <c r="I49" t="s">
        <v>4716</v>
      </c>
      <c r="J49" t="s">
        <v>4745</v>
      </c>
      <c r="K49" t="s">
        <v>4775</v>
      </c>
      <c r="L49" t="s">
        <v>5301</v>
      </c>
      <c r="M49">
        <v>18682.740000000002</v>
      </c>
      <c r="N49" t="s">
        <v>4690</v>
      </c>
      <c r="O49" t="s">
        <v>4689</v>
      </c>
      <c r="P49" t="s">
        <v>4692</v>
      </c>
      <c r="Q49">
        <v>17</v>
      </c>
    </row>
    <row r="50" spans="1:17" x14ac:dyDescent="0.3">
      <c r="A50" t="s">
        <v>1028</v>
      </c>
      <c r="B50" t="s">
        <v>5304</v>
      </c>
      <c r="C50">
        <v>51.37</v>
      </c>
      <c r="D50">
        <v>8.18</v>
      </c>
      <c r="E50" t="s">
        <v>4717</v>
      </c>
      <c r="F50" t="s">
        <v>4716</v>
      </c>
      <c r="G50" t="s">
        <v>4716</v>
      </c>
      <c r="H50" t="s">
        <v>4774</v>
      </c>
      <c r="I50" t="s">
        <v>4716</v>
      </c>
      <c r="J50" t="s">
        <v>4745</v>
      </c>
      <c r="K50" t="s">
        <v>4775</v>
      </c>
      <c r="L50" t="s">
        <v>5305</v>
      </c>
      <c r="M50">
        <v>19259.96</v>
      </c>
      <c r="N50" t="s">
        <v>4690</v>
      </c>
      <c r="O50" t="s">
        <v>4690</v>
      </c>
      <c r="P50" t="s">
        <v>4692</v>
      </c>
      <c r="Q50">
        <v>29</v>
      </c>
    </row>
    <row r="51" spans="1:17" x14ac:dyDescent="0.3">
      <c r="A51" t="s">
        <v>1008</v>
      </c>
      <c r="B51" t="s">
        <v>5308</v>
      </c>
      <c r="C51">
        <v>49.2</v>
      </c>
      <c r="D51">
        <v>10.9</v>
      </c>
      <c r="E51" t="s">
        <v>4717</v>
      </c>
      <c r="F51" t="s">
        <v>4716</v>
      </c>
      <c r="G51" t="s">
        <v>4719</v>
      </c>
      <c r="H51" t="s">
        <v>4718</v>
      </c>
      <c r="I51" t="s">
        <v>4716</v>
      </c>
      <c r="J51" t="s">
        <v>4745</v>
      </c>
      <c r="K51" t="s">
        <v>4775</v>
      </c>
      <c r="L51" t="s">
        <v>5309</v>
      </c>
      <c r="M51">
        <v>19551.34</v>
      </c>
      <c r="N51" t="s">
        <v>4690</v>
      </c>
      <c r="O51" t="s">
        <v>4689</v>
      </c>
      <c r="P51" t="s">
        <v>4692</v>
      </c>
      <c r="Q51">
        <v>14</v>
      </c>
    </row>
    <row r="52" spans="1:17" x14ac:dyDescent="0.3">
      <c r="A52" t="s">
        <v>110</v>
      </c>
      <c r="B52" t="s">
        <v>6603</v>
      </c>
      <c r="C52">
        <v>38.950000000000003</v>
      </c>
      <c r="D52">
        <v>11.95</v>
      </c>
      <c r="E52" t="s">
        <v>4716</v>
      </c>
      <c r="F52" t="s">
        <v>4716</v>
      </c>
      <c r="G52" t="s">
        <v>4716</v>
      </c>
      <c r="H52" t="s">
        <v>4774</v>
      </c>
      <c r="I52" t="s">
        <v>4717</v>
      </c>
      <c r="J52" t="s">
        <v>4745</v>
      </c>
      <c r="K52" t="s">
        <v>4775</v>
      </c>
      <c r="L52" t="s">
        <v>6604</v>
      </c>
      <c r="M52">
        <v>42983.46</v>
      </c>
      <c r="N52" t="s">
        <v>4690</v>
      </c>
      <c r="O52" t="s">
        <v>4681</v>
      </c>
      <c r="P52" t="s">
        <v>4692</v>
      </c>
      <c r="Q52">
        <v>4</v>
      </c>
    </row>
    <row r="53" spans="1:17" x14ac:dyDescent="0.3">
      <c r="A53" t="s">
        <v>2448</v>
      </c>
      <c r="B53" t="s">
        <v>5370</v>
      </c>
      <c r="C53">
        <v>31.635000000000002</v>
      </c>
      <c r="D53">
        <v>11.11</v>
      </c>
      <c r="E53" t="s">
        <v>4716</v>
      </c>
      <c r="F53" t="s">
        <v>4716</v>
      </c>
      <c r="G53" t="s">
        <v>4716</v>
      </c>
      <c r="H53" t="s">
        <v>4774</v>
      </c>
      <c r="I53" t="s">
        <v>4716</v>
      </c>
      <c r="J53" t="s">
        <v>4745</v>
      </c>
      <c r="K53" t="s">
        <v>4775</v>
      </c>
      <c r="L53" t="s">
        <v>5371</v>
      </c>
      <c r="M53">
        <v>9174.14</v>
      </c>
      <c r="N53" t="s">
        <v>4689</v>
      </c>
      <c r="O53" t="s">
        <v>4690</v>
      </c>
      <c r="P53" t="s">
        <v>4692</v>
      </c>
      <c r="Q53">
        <v>29</v>
      </c>
    </row>
    <row r="54" spans="1:17" x14ac:dyDescent="0.3">
      <c r="A54" t="s">
        <v>2210</v>
      </c>
      <c r="B54" t="s">
        <v>5380</v>
      </c>
      <c r="C54">
        <v>30.21</v>
      </c>
      <c r="D54">
        <v>7.83</v>
      </c>
      <c r="E54" t="s">
        <v>4716</v>
      </c>
      <c r="F54" t="s">
        <v>4716</v>
      </c>
      <c r="G54" t="s">
        <v>4716</v>
      </c>
      <c r="H54" t="s">
        <v>4774</v>
      </c>
      <c r="I54" t="s">
        <v>4716</v>
      </c>
      <c r="J54" t="s">
        <v>4745</v>
      </c>
      <c r="K54" t="s">
        <v>4775</v>
      </c>
      <c r="L54" t="s">
        <v>5381</v>
      </c>
      <c r="M54">
        <v>10231.5</v>
      </c>
      <c r="N54" t="s">
        <v>4689</v>
      </c>
      <c r="O54" t="s">
        <v>4690</v>
      </c>
      <c r="P54" t="s">
        <v>4692</v>
      </c>
      <c r="Q54">
        <v>23</v>
      </c>
    </row>
    <row r="55" spans="1:17" x14ac:dyDescent="0.3">
      <c r="A55" t="s">
        <v>2182</v>
      </c>
      <c r="B55" t="s">
        <v>5383</v>
      </c>
      <c r="C55">
        <v>30.41</v>
      </c>
      <c r="D55">
        <v>7.72</v>
      </c>
      <c r="E55" t="s">
        <v>4716</v>
      </c>
      <c r="F55" t="s">
        <v>4716</v>
      </c>
      <c r="G55" t="s">
        <v>4716</v>
      </c>
      <c r="H55" t="s">
        <v>4774</v>
      </c>
      <c r="I55" t="s">
        <v>4716</v>
      </c>
      <c r="J55" t="s">
        <v>4745</v>
      </c>
      <c r="K55" t="s">
        <v>4775</v>
      </c>
      <c r="L55" t="s">
        <v>5384</v>
      </c>
      <c r="M55">
        <v>10352.48</v>
      </c>
      <c r="N55" t="s">
        <v>4689</v>
      </c>
      <c r="O55" t="s">
        <v>4690</v>
      </c>
      <c r="P55" t="s">
        <v>4692</v>
      </c>
      <c r="Q55">
        <v>29</v>
      </c>
    </row>
    <row r="56" spans="1:17" x14ac:dyDescent="0.3">
      <c r="A56" t="s">
        <v>2120</v>
      </c>
      <c r="B56" t="s">
        <v>5390</v>
      </c>
      <c r="C56">
        <v>32.774999999999999</v>
      </c>
      <c r="D56">
        <v>11.76</v>
      </c>
      <c r="E56" t="s">
        <v>4717</v>
      </c>
      <c r="F56" t="s">
        <v>4716</v>
      </c>
      <c r="G56" t="s">
        <v>4716</v>
      </c>
      <c r="H56" t="s">
        <v>4774</v>
      </c>
      <c r="I56" t="s">
        <v>4716</v>
      </c>
      <c r="J56" t="s">
        <v>4745</v>
      </c>
      <c r="K56" t="s">
        <v>4775</v>
      </c>
      <c r="L56" t="s">
        <v>5391</v>
      </c>
      <c r="M56">
        <v>10601.63</v>
      </c>
      <c r="N56" t="s">
        <v>4689</v>
      </c>
      <c r="O56" t="s">
        <v>4681</v>
      </c>
      <c r="P56" t="s">
        <v>4692</v>
      </c>
      <c r="Q56">
        <v>23</v>
      </c>
    </row>
    <row r="57" spans="1:17" x14ac:dyDescent="0.3">
      <c r="A57" t="s">
        <v>2030</v>
      </c>
      <c r="B57" t="s">
        <v>5400</v>
      </c>
      <c r="C57">
        <v>30.25</v>
      </c>
      <c r="D57">
        <v>10.16</v>
      </c>
      <c r="E57" t="s">
        <v>4716</v>
      </c>
      <c r="F57" t="s">
        <v>4716</v>
      </c>
      <c r="G57" t="s">
        <v>4716</v>
      </c>
      <c r="H57" t="s">
        <v>4774</v>
      </c>
      <c r="I57" t="s">
        <v>4716</v>
      </c>
      <c r="J57" t="s">
        <v>4745</v>
      </c>
      <c r="K57" t="s">
        <v>4775</v>
      </c>
      <c r="L57" t="s">
        <v>5401</v>
      </c>
      <c r="M57">
        <v>11068.77</v>
      </c>
      <c r="N57" t="s">
        <v>4689</v>
      </c>
      <c r="O57" t="s">
        <v>4681</v>
      </c>
      <c r="P57" t="s">
        <v>4692</v>
      </c>
      <c r="Q57">
        <v>9</v>
      </c>
    </row>
    <row r="58" spans="1:17" x14ac:dyDescent="0.3">
      <c r="A58" t="s">
        <v>1972</v>
      </c>
      <c r="B58" t="s">
        <v>5408</v>
      </c>
      <c r="C58">
        <v>54.47</v>
      </c>
      <c r="D58">
        <v>7.48</v>
      </c>
      <c r="E58" t="s">
        <v>4716</v>
      </c>
      <c r="F58" t="s">
        <v>4716</v>
      </c>
      <c r="G58" t="s">
        <v>4716</v>
      </c>
      <c r="H58" t="s">
        <v>4774</v>
      </c>
      <c r="I58" t="s">
        <v>4716</v>
      </c>
      <c r="J58" t="s">
        <v>4745</v>
      </c>
      <c r="K58" t="s">
        <v>4775</v>
      </c>
      <c r="L58" t="s">
        <v>5409</v>
      </c>
      <c r="M58">
        <v>11321.49</v>
      </c>
      <c r="N58" t="s">
        <v>4689</v>
      </c>
      <c r="O58" t="s">
        <v>4689</v>
      </c>
      <c r="P58" t="s">
        <v>4692</v>
      </c>
      <c r="Q58">
        <v>20</v>
      </c>
    </row>
    <row r="59" spans="1:17" x14ac:dyDescent="0.3">
      <c r="A59" t="s">
        <v>1964</v>
      </c>
      <c r="B59" t="s">
        <v>5410</v>
      </c>
      <c r="C59">
        <v>31.54</v>
      </c>
      <c r="D59">
        <v>6.72</v>
      </c>
      <c r="E59" t="s">
        <v>4716</v>
      </c>
      <c r="F59" t="s">
        <v>4716</v>
      </c>
      <c r="G59" t="s">
        <v>4716</v>
      </c>
      <c r="H59" t="s">
        <v>4774</v>
      </c>
      <c r="I59" t="s">
        <v>4716</v>
      </c>
      <c r="J59" t="s">
        <v>4745</v>
      </c>
      <c r="K59" t="s">
        <v>4775</v>
      </c>
      <c r="L59" t="s">
        <v>5411</v>
      </c>
      <c r="M59">
        <v>11353.23</v>
      </c>
      <c r="N59" t="s">
        <v>4689</v>
      </c>
      <c r="O59" t="s">
        <v>4690</v>
      </c>
      <c r="P59" t="s">
        <v>4692</v>
      </c>
      <c r="Q59">
        <v>29</v>
      </c>
    </row>
    <row r="60" spans="1:17" x14ac:dyDescent="0.3">
      <c r="A60" t="s">
        <v>1962</v>
      </c>
      <c r="B60" t="s">
        <v>5412</v>
      </c>
      <c r="C60">
        <v>34.01</v>
      </c>
      <c r="D60">
        <v>11.3</v>
      </c>
      <c r="E60" t="s">
        <v>4716</v>
      </c>
      <c r="F60" t="s">
        <v>4716</v>
      </c>
      <c r="G60" t="s">
        <v>4716</v>
      </c>
      <c r="H60" t="s">
        <v>4774</v>
      </c>
      <c r="I60" t="s">
        <v>4716</v>
      </c>
      <c r="J60" t="s">
        <v>4745</v>
      </c>
      <c r="K60" t="s">
        <v>4775</v>
      </c>
      <c r="L60" t="s">
        <v>5413</v>
      </c>
      <c r="M60">
        <v>11356.66</v>
      </c>
      <c r="N60" t="s">
        <v>4689</v>
      </c>
      <c r="O60" t="s">
        <v>4689</v>
      </c>
      <c r="P60" t="s">
        <v>4692</v>
      </c>
      <c r="Q60">
        <v>26</v>
      </c>
    </row>
    <row r="61" spans="1:17" x14ac:dyDescent="0.3">
      <c r="A61" t="s">
        <v>1910</v>
      </c>
      <c r="B61" t="s">
        <v>5417</v>
      </c>
      <c r="C61">
        <v>31.24</v>
      </c>
      <c r="D61">
        <v>7.42</v>
      </c>
      <c r="E61" t="s">
        <v>4717</v>
      </c>
      <c r="F61" t="s">
        <v>4716</v>
      </c>
      <c r="G61" t="s">
        <v>4716</v>
      </c>
      <c r="H61" t="s">
        <v>4720</v>
      </c>
      <c r="I61" t="s">
        <v>4716</v>
      </c>
      <c r="J61" t="s">
        <v>4745</v>
      </c>
      <c r="K61" t="s">
        <v>4775</v>
      </c>
      <c r="L61" t="s">
        <v>5418</v>
      </c>
      <c r="M61">
        <v>11530.12</v>
      </c>
      <c r="N61" t="s">
        <v>4689</v>
      </c>
      <c r="O61" t="s">
        <v>4690</v>
      </c>
      <c r="P61" t="s">
        <v>4692</v>
      </c>
      <c r="Q61">
        <v>23</v>
      </c>
    </row>
    <row r="62" spans="1:17" x14ac:dyDescent="0.3">
      <c r="A62" t="s">
        <v>1904</v>
      </c>
      <c r="B62" t="s">
        <v>5419</v>
      </c>
      <c r="C62">
        <v>31.64</v>
      </c>
      <c r="D62">
        <v>7.91</v>
      </c>
      <c r="E62" t="s">
        <v>4716</v>
      </c>
      <c r="F62" t="s">
        <v>4716</v>
      </c>
      <c r="G62" t="s">
        <v>4716</v>
      </c>
      <c r="H62" t="s">
        <v>4774</v>
      </c>
      <c r="I62" t="s">
        <v>4716</v>
      </c>
      <c r="J62" t="s">
        <v>4745</v>
      </c>
      <c r="K62" t="s">
        <v>4775</v>
      </c>
      <c r="L62" t="s">
        <v>5420</v>
      </c>
      <c r="M62">
        <v>11540.25</v>
      </c>
      <c r="N62" t="s">
        <v>4689</v>
      </c>
      <c r="O62" t="s">
        <v>4690</v>
      </c>
      <c r="P62" t="s">
        <v>4692</v>
      </c>
      <c r="Q62">
        <v>1</v>
      </c>
    </row>
    <row r="63" spans="1:17" x14ac:dyDescent="0.3">
      <c r="A63" t="s">
        <v>1850</v>
      </c>
      <c r="B63" t="s">
        <v>5427</v>
      </c>
      <c r="C63">
        <v>30.495000000000001</v>
      </c>
      <c r="D63">
        <v>8.68</v>
      </c>
      <c r="E63" t="s">
        <v>4716</v>
      </c>
      <c r="F63" t="s">
        <v>4716</v>
      </c>
      <c r="G63" t="s">
        <v>4716</v>
      </c>
      <c r="H63" t="s">
        <v>4774</v>
      </c>
      <c r="I63" t="s">
        <v>4716</v>
      </c>
      <c r="J63" t="s">
        <v>4745</v>
      </c>
      <c r="K63" t="s">
        <v>4775</v>
      </c>
      <c r="L63" t="s">
        <v>5428</v>
      </c>
      <c r="M63">
        <v>11840.78</v>
      </c>
      <c r="N63" t="s">
        <v>4689</v>
      </c>
      <c r="O63" t="s">
        <v>4681</v>
      </c>
      <c r="P63" t="s">
        <v>4692</v>
      </c>
      <c r="Q63">
        <v>25</v>
      </c>
    </row>
    <row r="64" spans="1:17" x14ac:dyDescent="0.3">
      <c r="A64" t="s">
        <v>1846</v>
      </c>
      <c r="B64" t="s">
        <v>5429</v>
      </c>
      <c r="C64">
        <v>31.824999999999999</v>
      </c>
      <c r="D64">
        <v>8.1300000000000008</v>
      </c>
      <c r="E64" t="s">
        <v>4716</v>
      </c>
      <c r="F64" t="s">
        <v>4716</v>
      </c>
      <c r="G64" t="s">
        <v>4716</v>
      </c>
      <c r="H64" t="s">
        <v>4774</v>
      </c>
      <c r="I64" t="s">
        <v>4716</v>
      </c>
      <c r="J64" t="s">
        <v>4745</v>
      </c>
      <c r="K64" t="s">
        <v>4775</v>
      </c>
      <c r="L64" t="s">
        <v>5430</v>
      </c>
      <c r="M64">
        <v>11842.62</v>
      </c>
      <c r="N64" t="s">
        <v>4689</v>
      </c>
      <c r="O64" t="s">
        <v>4689</v>
      </c>
      <c r="P64" t="s">
        <v>4692</v>
      </c>
      <c r="Q64">
        <v>10</v>
      </c>
    </row>
    <row r="65" spans="1:17" x14ac:dyDescent="0.3">
      <c r="A65" t="s">
        <v>1784</v>
      </c>
      <c r="B65" t="s">
        <v>5436</v>
      </c>
      <c r="C65">
        <v>36.06</v>
      </c>
      <c r="D65">
        <v>8.83</v>
      </c>
      <c r="E65" t="s">
        <v>4716</v>
      </c>
      <c r="F65" t="s">
        <v>4716</v>
      </c>
      <c r="G65" t="s">
        <v>4716</v>
      </c>
      <c r="H65" t="s">
        <v>4774</v>
      </c>
      <c r="I65" t="s">
        <v>4716</v>
      </c>
      <c r="J65" t="s">
        <v>4745</v>
      </c>
      <c r="K65" t="s">
        <v>4775</v>
      </c>
      <c r="L65" t="s">
        <v>5437</v>
      </c>
      <c r="M65">
        <v>12137.6</v>
      </c>
      <c r="N65" t="s">
        <v>4689</v>
      </c>
      <c r="O65" t="s">
        <v>4689</v>
      </c>
      <c r="P65" t="s">
        <v>4692</v>
      </c>
      <c r="Q65">
        <v>16</v>
      </c>
    </row>
    <row r="66" spans="1:17" x14ac:dyDescent="0.3">
      <c r="A66" t="s">
        <v>1758</v>
      </c>
      <c r="B66" t="s">
        <v>5448</v>
      </c>
      <c r="C66">
        <v>35.99</v>
      </c>
      <c r="D66">
        <v>11.11</v>
      </c>
      <c r="E66" t="s">
        <v>4716</v>
      </c>
      <c r="F66" t="s">
        <v>4716</v>
      </c>
      <c r="G66" t="s">
        <v>4716</v>
      </c>
      <c r="H66" t="s">
        <v>4774</v>
      </c>
      <c r="I66" t="s">
        <v>4716</v>
      </c>
      <c r="J66" t="s">
        <v>4745</v>
      </c>
      <c r="K66" t="s">
        <v>4775</v>
      </c>
      <c r="L66" t="s">
        <v>5449</v>
      </c>
      <c r="M66">
        <v>12245.17</v>
      </c>
      <c r="N66" t="s">
        <v>4689</v>
      </c>
      <c r="O66" t="s">
        <v>4690</v>
      </c>
      <c r="P66" t="s">
        <v>4692</v>
      </c>
      <c r="Q66">
        <v>23</v>
      </c>
    </row>
    <row r="67" spans="1:17" x14ac:dyDescent="0.3">
      <c r="A67" t="s">
        <v>1696</v>
      </c>
      <c r="B67" t="s">
        <v>5171</v>
      </c>
      <c r="C67">
        <v>31.35</v>
      </c>
      <c r="D67">
        <v>11</v>
      </c>
      <c r="E67" t="s">
        <v>4717</v>
      </c>
      <c r="F67" t="s">
        <v>4716</v>
      </c>
      <c r="G67" t="s">
        <v>4719</v>
      </c>
      <c r="H67" t="s">
        <v>4718</v>
      </c>
      <c r="I67" t="s">
        <v>4716</v>
      </c>
      <c r="J67" t="s">
        <v>4745</v>
      </c>
      <c r="K67" t="s">
        <v>4775</v>
      </c>
      <c r="L67" t="s">
        <v>5456</v>
      </c>
      <c r="M67">
        <v>12622.18</v>
      </c>
      <c r="N67" t="s">
        <v>4689</v>
      </c>
      <c r="O67" t="s">
        <v>4690</v>
      </c>
      <c r="P67" t="s">
        <v>4692</v>
      </c>
      <c r="Q67">
        <v>19</v>
      </c>
    </row>
    <row r="68" spans="1:17" x14ac:dyDescent="0.3">
      <c r="A68" t="s">
        <v>1694</v>
      </c>
      <c r="B68" t="s">
        <v>5457</v>
      </c>
      <c r="C68">
        <v>34.08</v>
      </c>
      <c r="D68">
        <v>7.58</v>
      </c>
      <c r="E68" t="s">
        <v>4717</v>
      </c>
      <c r="F68" t="s">
        <v>4716</v>
      </c>
      <c r="G68" t="s">
        <v>4716</v>
      </c>
      <c r="H68" t="s">
        <v>4720</v>
      </c>
      <c r="I68" t="s">
        <v>4716</v>
      </c>
      <c r="J68" t="s">
        <v>4745</v>
      </c>
      <c r="K68" t="s">
        <v>4775</v>
      </c>
      <c r="L68" t="s">
        <v>5458</v>
      </c>
      <c r="M68">
        <v>12624.74</v>
      </c>
      <c r="N68" t="s">
        <v>4689</v>
      </c>
      <c r="O68" t="s">
        <v>4690</v>
      </c>
      <c r="P68" t="s">
        <v>4692</v>
      </c>
      <c r="Q68">
        <v>28</v>
      </c>
    </row>
    <row r="69" spans="1:17" x14ac:dyDescent="0.3">
      <c r="A69" t="s">
        <v>1644</v>
      </c>
      <c r="B69" t="s">
        <v>5460</v>
      </c>
      <c r="C69">
        <v>37.409999999999997</v>
      </c>
      <c r="D69">
        <v>7.21</v>
      </c>
      <c r="E69" t="s">
        <v>4716</v>
      </c>
      <c r="F69" t="s">
        <v>4716</v>
      </c>
      <c r="G69" t="s">
        <v>4716</v>
      </c>
      <c r="H69" t="s">
        <v>4720</v>
      </c>
      <c r="I69" t="s">
        <v>4716</v>
      </c>
      <c r="J69" t="s">
        <v>4745</v>
      </c>
      <c r="K69" t="s">
        <v>4775</v>
      </c>
      <c r="L69" t="s">
        <v>5461</v>
      </c>
      <c r="M69">
        <v>12852.37</v>
      </c>
      <c r="N69" t="s">
        <v>4689</v>
      </c>
      <c r="O69" t="s">
        <v>4690</v>
      </c>
      <c r="P69" t="s">
        <v>4692</v>
      </c>
      <c r="Q69">
        <v>22</v>
      </c>
    </row>
    <row r="70" spans="1:17" x14ac:dyDescent="0.3">
      <c r="A70" t="s">
        <v>1628</v>
      </c>
      <c r="B70" t="s">
        <v>5462</v>
      </c>
      <c r="C70">
        <v>38.380000000000003</v>
      </c>
      <c r="D70">
        <v>8.26</v>
      </c>
      <c r="E70" t="s">
        <v>4717</v>
      </c>
      <c r="F70" t="s">
        <v>4716</v>
      </c>
      <c r="G70" t="s">
        <v>4716</v>
      </c>
      <c r="H70" t="s">
        <v>4720</v>
      </c>
      <c r="I70" t="s">
        <v>4716</v>
      </c>
      <c r="J70" t="s">
        <v>4745</v>
      </c>
      <c r="K70" t="s">
        <v>4775</v>
      </c>
      <c r="L70" t="s">
        <v>5463</v>
      </c>
      <c r="M70">
        <v>12950.07</v>
      </c>
      <c r="N70" t="s">
        <v>4689</v>
      </c>
      <c r="O70" t="s">
        <v>4690</v>
      </c>
      <c r="P70" t="s">
        <v>4692</v>
      </c>
      <c r="Q70">
        <v>20</v>
      </c>
    </row>
    <row r="71" spans="1:17" x14ac:dyDescent="0.3">
      <c r="A71" t="s">
        <v>1584</v>
      </c>
      <c r="B71" t="s">
        <v>5473</v>
      </c>
      <c r="C71">
        <v>30.23</v>
      </c>
      <c r="D71">
        <v>6.94</v>
      </c>
      <c r="E71" t="s">
        <v>4717</v>
      </c>
      <c r="F71" t="s">
        <v>4716</v>
      </c>
      <c r="G71" t="s">
        <v>4719</v>
      </c>
      <c r="H71" t="s">
        <v>4718</v>
      </c>
      <c r="I71" t="s">
        <v>4716</v>
      </c>
      <c r="J71" t="s">
        <v>4745</v>
      </c>
      <c r="K71" t="s">
        <v>4775</v>
      </c>
      <c r="L71" t="s">
        <v>5474</v>
      </c>
      <c r="M71">
        <v>13116.84</v>
      </c>
      <c r="N71" t="s">
        <v>4689</v>
      </c>
      <c r="O71" t="s">
        <v>4690</v>
      </c>
      <c r="P71" t="s">
        <v>4692</v>
      </c>
      <c r="Q71">
        <v>14</v>
      </c>
    </row>
    <row r="72" spans="1:17" x14ac:dyDescent="0.3">
      <c r="A72" t="s">
        <v>1558</v>
      </c>
      <c r="B72" t="s">
        <v>5477</v>
      </c>
      <c r="C72">
        <v>30.02</v>
      </c>
      <c r="D72">
        <v>6.65</v>
      </c>
      <c r="E72" t="s">
        <v>4716</v>
      </c>
      <c r="F72" t="s">
        <v>4716</v>
      </c>
      <c r="G72" t="s">
        <v>4716</v>
      </c>
      <c r="H72" t="s">
        <v>4774</v>
      </c>
      <c r="I72" t="s">
        <v>4716</v>
      </c>
      <c r="J72" t="s">
        <v>4745</v>
      </c>
      <c r="K72" t="s">
        <v>4775</v>
      </c>
      <c r="L72" t="s">
        <v>5478</v>
      </c>
      <c r="M72">
        <v>13352.1</v>
      </c>
      <c r="N72" t="s">
        <v>4689</v>
      </c>
      <c r="O72" t="s">
        <v>4690</v>
      </c>
      <c r="P72" t="s">
        <v>4692</v>
      </c>
      <c r="Q72">
        <v>11</v>
      </c>
    </row>
    <row r="73" spans="1:17" x14ac:dyDescent="0.3">
      <c r="A73" t="s">
        <v>1536</v>
      </c>
      <c r="B73" t="s">
        <v>5483</v>
      </c>
      <c r="C73">
        <v>31.16</v>
      </c>
      <c r="D73">
        <v>7.49</v>
      </c>
      <c r="E73" t="s">
        <v>4717</v>
      </c>
      <c r="F73" t="s">
        <v>4716</v>
      </c>
      <c r="G73" t="s">
        <v>4716</v>
      </c>
      <c r="H73" t="s">
        <v>4720</v>
      </c>
      <c r="I73" t="s">
        <v>4716</v>
      </c>
      <c r="J73" t="s">
        <v>4745</v>
      </c>
      <c r="K73" t="s">
        <v>4775</v>
      </c>
      <c r="L73" t="s">
        <v>5484</v>
      </c>
      <c r="M73">
        <v>13429.04</v>
      </c>
      <c r="N73" t="s">
        <v>4689</v>
      </c>
      <c r="O73" t="s">
        <v>4689</v>
      </c>
      <c r="P73" t="s">
        <v>4692</v>
      </c>
      <c r="Q73">
        <v>3</v>
      </c>
    </row>
    <row r="74" spans="1:17" x14ac:dyDescent="0.3">
      <c r="A74" t="s">
        <v>1514</v>
      </c>
      <c r="B74" t="s">
        <v>5485</v>
      </c>
      <c r="C74">
        <v>31.78</v>
      </c>
      <c r="D74">
        <v>11.35</v>
      </c>
      <c r="E74" t="s">
        <v>4717</v>
      </c>
      <c r="F74" t="s">
        <v>4716</v>
      </c>
      <c r="G74" t="s">
        <v>4719</v>
      </c>
      <c r="H74" t="s">
        <v>4718</v>
      </c>
      <c r="I74" t="s">
        <v>4716</v>
      </c>
      <c r="J74" t="s">
        <v>4745</v>
      </c>
      <c r="K74" t="s">
        <v>4775</v>
      </c>
      <c r="L74" t="s">
        <v>5486</v>
      </c>
      <c r="M74">
        <v>13511.28</v>
      </c>
      <c r="N74" t="s">
        <v>4689</v>
      </c>
      <c r="O74" t="s">
        <v>4690</v>
      </c>
      <c r="P74" t="s">
        <v>4692</v>
      </c>
      <c r="Q74">
        <v>14</v>
      </c>
    </row>
    <row r="75" spans="1:17" x14ac:dyDescent="0.3">
      <c r="A75" t="s">
        <v>4200</v>
      </c>
      <c r="B75" t="s">
        <v>5546</v>
      </c>
      <c r="C75">
        <v>31.92</v>
      </c>
      <c r="D75">
        <v>11.05</v>
      </c>
      <c r="E75" t="s">
        <v>4716</v>
      </c>
      <c r="F75" t="s">
        <v>4716</v>
      </c>
      <c r="G75" t="s">
        <v>4716</v>
      </c>
      <c r="H75" t="s">
        <v>4774</v>
      </c>
      <c r="I75" t="s">
        <v>4716</v>
      </c>
      <c r="J75" t="s">
        <v>4745</v>
      </c>
      <c r="K75" t="s">
        <v>4775</v>
      </c>
      <c r="L75" t="s">
        <v>5547</v>
      </c>
      <c r="M75">
        <v>2261.5700000000002</v>
      </c>
      <c r="N75" t="s">
        <v>4681</v>
      </c>
      <c r="O75" t="s">
        <v>4690</v>
      </c>
      <c r="P75" t="s">
        <v>4692</v>
      </c>
      <c r="Q75">
        <v>12</v>
      </c>
    </row>
    <row r="76" spans="1:17" x14ac:dyDescent="0.3">
      <c r="A76" t="s">
        <v>4042</v>
      </c>
      <c r="B76" t="s">
        <v>5569</v>
      </c>
      <c r="C76">
        <v>30.36</v>
      </c>
      <c r="D76">
        <v>9.39</v>
      </c>
      <c r="E76" t="s">
        <v>4716</v>
      </c>
      <c r="F76" t="s">
        <v>4716</v>
      </c>
      <c r="G76" t="s">
        <v>4716</v>
      </c>
      <c r="H76" t="s">
        <v>4774</v>
      </c>
      <c r="I76" t="s">
        <v>4716</v>
      </c>
      <c r="J76" t="s">
        <v>4745</v>
      </c>
      <c r="K76" t="s">
        <v>4775</v>
      </c>
      <c r="L76" t="s">
        <v>5570</v>
      </c>
      <c r="M76">
        <v>3012.22</v>
      </c>
      <c r="N76" t="s">
        <v>4681</v>
      </c>
      <c r="O76" t="s">
        <v>4689</v>
      </c>
      <c r="P76" t="s">
        <v>4692</v>
      </c>
      <c r="Q76">
        <v>15</v>
      </c>
    </row>
    <row r="77" spans="1:17" x14ac:dyDescent="0.3">
      <c r="A77" t="s">
        <v>3778</v>
      </c>
      <c r="B77" t="s">
        <v>5592</v>
      </c>
      <c r="C77">
        <v>33.479999999999997</v>
      </c>
      <c r="D77">
        <v>8.94</v>
      </c>
      <c r="E77" t="s">
        <v>4716</v>
      </c>
      <c r="F77" t="s">
        <v>4716</v>
      </c>
      <c r="G77" t="s">
        <v>4716</v>
      </c>
      <c r="H77" t="s">
        <v>4774</v>
      </c>
      <c r="I77" t="s">
        <v>4716</v>
      </c>
      <c r="J77" t="s">
        <v>4745</v>
      </c>
      <c r="K77" t="s">
        <v>4775</v>
      </c>
      <c r="L77" t="s">
        <v>5593</v>
      </c>
      <c r="M77">
        <v>4070.51</v>
      </c>
      <c r="N77" t="s">
        <v>4681</v>
      </c>
      <c r="O77" t="s">
        <v>4690</v>
      </c>
      <c r="P77" t="s">
        <v>4692</v>
      </c>
      <c r="Q77">
        <v>18</v>
      </c>
    </row>
    <row r="78" spans="1:17" x14ac:dyDescent="0.3">
      <c r="A78" t="s">
        <v>3512</v>
      </c>
      <c r="B78" t="s">
        <v>5606</v>
      </c>
      <c r="C78">
        <v>32.18</v>
      </c>
      <c r="D78">
        <v>6.44</v>
      </c>
      <c r="E78" t="s">
        <v>4717</v>
      </c>
      <c r="F78" t="s">
        <v>4716</v>
      </c>
      <c r="G78" t="s">
        <v>4719</v>
      </c>
      <c r="H78" t="s">
        <v>4718</v>
      </c>
      <c r="I78" t="s">
        <v>4716</v>
      </c>
      <c r="J78" t="s">
        <v>4745</v>
      </c>
      <c r="K78" t="s">
        <v>4775</v>
      </c>
      <c r="L78" t="s">
        <v>5607</v>
      </c>
      <c r="M78">
        <v>5045.1499999999996</v>
      </c>
      <c r="N78" t="s">
        <v>4681</v>
      </c>
      <c r="O78" t="s">
        <v>4681</v>
      </c>
      <c r="P78" t="s">
        <v>4692</v>
      </c>
      <c r="Q78">
        <v>29</v>
      </c>
    </row>
    <row r="79" spans="1:17" x14ac:dyDescent="0.3">
      <c r="A79" t="s">
        <v>3450</v>
      </c>
      <c r="B79" t="s">
        <v>5614</v>
      </c>
      <c r="C79">
        <v>30.02</v>
      </c>
      <c r="D79">
        <v>7.63</v>
      </c>
      <c r="E79" t="s">
        <v>4717</v>
      </c>
      <c r="F79" t="s">
        <v>4716</v>
      </c>
      <c r="G79" t="s">
        <v>4716</v>
      </c>
      <c r="H79" t="s">
        <v>4718</v>
      </c>
      <c r="I79" t="s">
        <v>4716</v>
      </c>
      <c r="J79" t="s">
        <v>4745</v>
      </c>
      <c r="K79" t="s">
        <v>4775</v>
      </c>
      <c r="L79" t="s">
        <v>5615</v>
      </c>
      <c r="M79">
        <v>5272.18</v>
      </c>
      <c r="N79" t="s">
        <v>4681</v>
      </c>
      <c r="O79" t="s">
        <v>4689</v>
      </c>
      <c r="P79" t="s">
        <v>4692</v>
      </c>
      <c r="Q79">
        <v>20</v>
      </c>
    </row>
    <row r="80" spans="1:17" x14ac:dyDescent="0.3">
      <c r="A80" t="s">
        <v>3094</v>
      </c>
      <c r="B80" t="s">
        <v>5620</v>
      </c>
      <c r="C80">
        <v>32.965000000000003</v>
      </c>
      <c r="D80">
        <v>9.2100000000000009</v>
      </c>
      <c r="E80" t="s">
        <v>4717</v>
      </c>
      <c r="F80" t="s">
        <v>4716</v>
      </c>
      <c r="G80" t="s">
        <v>4716</v>
      </c>
      <c r="H80" t="s">
        <v>4774</v>
      </c>
      <c r="I80" t="s">
        <v>4716</v>
      </c>
      <c r="J80" t="s">
        <v>4745</v>
      </c>
      <c r="K80" t="s">
        <v>4775</v>
      </c>
      <c r="L80" t="s">
        <v>5637</v>
      </c>
      <c r="M80">
        <v>6571.02</v>
      </c>
      <c r="N80" t="s">
        <v>4681</v>
      </c>
      <c r="O80" t="s">
        <v>4690</v>
      </c>
      <c r="P80" t="s">
        <v>4692</v>
      </c>
      <c r="Q80">
        <v>20</v>
      </c>
    </row>
    <row r="81" spans="1:17" x14ac:dyDescent="0.3">
      <c r="A81" t="s">
        <v>2536</v>
      </c>
      <c r="B81" t="s">
        <v>5690</v>
      </c>
      <c r="C81">
        <v>36.575000000000003</v>
      </c>
      <c r="D81">
        <v>10.98</v>
      </c>
      <c r="E81" t="s">
        <v>4716</v>
      </c>
      <c r="F81" t="s">
        <v>4716</v>
      </c>
      <c r="G81" t="s">
        <v>4716</v>
      </c>
      <c r="H81" t="s">
        <v>4774</v>
      </c>
      <c r="I81" t="s">
        <v>4716</v>
      </c>
      <c r="J81" t="s">
        <v>4745</v>
      </c>
      <c r="K81" t="s">
        <v>4775</v>
      </c>
      <c r="L81" t="s">
        <v>5691</v>
      </c>
      <c r="M81">
        <v>8671.19</v>
      </c>
      <c r="N81" t="s">
        <v>4681</v>
      </c>
      <c r="O81" t="s">
        <v>4690</v>
      </c>
      <c r="P81" t="s">
        <v>4692</v>
      </c>
      <c r="Q81">
        <v>16</v>
      </c>
    </row>
    <row r="82" spans="1:17" x14ac:dyDescent="0.3">
      <c r="A82" t="s">
        <v>2474</v>
      </c>
      <c r="B82" t="s">
        <v>5695</v>
      </c>
      <c r="C82">
        <v>29.925000000000001</v>
      </c>
      <c r="D82">
        <v>8.2899999999999991</v>
      </c>
      <c r="E82" t="s">
        <v>4716</v>
      </c>
      <c r="F82" t="s">
        <v>4716</v>
      </c>
      <c r="G82" t="s">
        <v>4716</v>
      </c>
      <c r="H82" t="s">
        <v>4720</v>
      </c>
      <c r="I82" t="s">
        <v>4716</v>
      </c>
      <c r="J82" t="s">
        <v>4745</v>
      </c>
      <c r="K82" t="s">
        <v>4775</v>
      </c>
      <c r="L82" t="s">
        <v>4869</v>
      </c>
      <c r="M82">
        <v>8988.16</v>
      </c>
      <c r="N82" t="s">
        <v>4681</v>
      </c>
      <c r="O82" t="s">
        <v>4690</v>
      </c>
      <c r="P82" t="s">
        <v>4692</v>
      </c>
      <c r="Q82">
        <v>11</v>
      </c>
    </row>
    <row r="83" spans="1:17" x14ac:dyDescent="0.3">
      <c r="A83" t="s">
        <v>1470</v>
      </c>
      <c r="B83" t="s">
        <v>5709</v>
      </c>
      <c r="C83">
        <v>32.68</v>
      </c>
      <c r="D83">
        <v>11.87</v>
      </c>
      <c r="E83" t="s">
        <v>4716</v>
      </c>
      <c r="F83" t="s">
        <v>4716</v>
      </c>
      <c r="G83" t="s">
        <v>4716</v>
      </c>
      <c r="H83" t="s">
        <v>4774</v>
      </c>
      <c r="I83" t="s">
        <v>4716</v>
      </c>
      <c r="J83" t="s">
        <v>4745</v>
      </c>
      <c r="K83" t="s">
        <v>4775</v>
      </c>
      <c r="L83" t="s">
        <v>5710</v>
      </c>
      <c r="M83">
        <v>13844.8</v>
      </c>
      <c r="N83" t="s">
        <v>4681</v>
      </c>
      <c r="O83" t="s">
        <v>4681</v>
      </c>
      <c r="P83" t="s">
        <v>4692</v>
      </c>
      <c r="Q83">
        <v>21</v>
      </c>
    </row>
    <row r="84" spans="1:17" x14ac:dyDescent="0.3">
      <c r="A84" t="s">
        <v>1426</v>
      </c>
      <c r="B84" t="s">
        <v>5711</v>
      </c>
      <c r="C84">
        <v>37.905000000000001</v>
      </c>
      <c r="D84">
        <v>7.03</v>
      </c>
      <c r="E84" t="s">
        <v>4716</v>
      </c>
      <c r="F84" t="s">
        <v>4716</v>
      </c>
      <c r="G84" t="s">
        <v>4716</v>
      </c>
      <c r="H84" t="s">
        <v>4721</v>
      </c>
      <c r="I84" t="s">
        <v>4716</v>
      </c>
      <c r="J84" t="s">
        <v>4745</v>
      </c>
      <c r="K84" t="s">
        <v>4775</v>
      </c>
      <c r="L84" t="s">
        <v>5712</v>
      </c>
      <c r="M84">
        <v>14210.54</v>
      </c>
      <c r="N84" t="s">
        <v>4681</v>
      </c>
      <c r="O84" t="s">
        <v>4681</v>
      </c>
      <c r="P84" t="s">
        <v>4692</v>
      </c>
      <c r="Q84">
        <v>21</v>
      </c>
    </row>
    <row r="85" spans="1:17" x14ac:dyDescent="0.3">
      <c r="A85" t="s">
        <v>1412</v>
      </c>
      <c r="B85" t="s">
        <v>5717</v>
      </c>
      <c r="C85">
        <v>37.85</v>
      </c>
      <c r="D85">
        <v>11.01</v>
      </c>
      <c r="E85" t="s">
        <v>4716</v>
      </c>
      <c r="F85" t="s">
        <v>4716</v>
      </c>
      <c r="G85" t="s">
        <v>4716</v>
      </c>
      <c r="H85" t="s">
        <v>4774</v>
      </c>
      <c r="I85" t="s">
        <v>4716</v>
      </c>
      <c r="J85" t="s">
        <v>4745</v>
      </c>
      <c r="K85" t="s">
        <v>4775</v>
      </c>
      <c r="L85" t="s">
        <v>5718</v>
      </c>
      <c r="M85">
        <v>14285.9</v>
      </c>
      <c r="N85" t="s">
        <v>4681</v>
      </c>
      <c r="O85" t="s">
        <v>4689</v>
      </c>
      <c r="P85" t="s">
        <v>4692</v>
      </c>
      <c r="Q85">
        <v>15</v>
      </c>
    </row>
    <row r="86" spans="1:17" x14ac:dyDescent="0.3">
      <c r="A86" t="s">
        <v>1348</v>
      </c>
      <c r="B86" t="s">
        <v>5720</v>
      </c>
      <c r="C86">
        <v>32.965000000000003</v>
      </c>
      <c r="D86">
        <v>6.68</v>
      </c>
      <c r="E86" t="s">
        <v>4716</v>
      </c>
      <c r="F86" t="s">
        <v>4716</v>
      </c>
      <c r="G86" t="s">
        <v>4716</v>
      </c>
      <c r="H86" t="s">
        <v>4721</v>
      </c>
      <c r="I86" t="s">
        <v>4716</v>
      </c>
      <c r="J86" t="s">
        <v>4745</v>
      </c>
      <c r="K86" t="s">
        <v>4775</v>
      </c>
      <c r="L86" t="s">
        <v>5721</v>
      </c>
      <c r="M86">
        <v>14692.67</v>
      </c>
      <c r="N86" t="s">
        <v>4681</v>
      </c>
      <c r="O86" t="s">
        <v>4690</v>
      </c>
      <c r="P86" t="s">
        <v>4692</v>
      </c>
      <c r="Q86">
        <v>23</v>
      </c>
    </row>
    <row r="87" spans="1:17" x14ac:dyDescent="0.3">
      <c r="A87" t="s">
        <v>1326</v>
      </c>
      <c r="B87" t="s">
        <v>5722</v>
      </c>
      <c r="C87">
        <v>39.74</v>
      </c>
      <c r="D87">
        <v>7.39</v>
      </c>
      <c r="E87" t="s">
        <v>4716</v>
      </c>
      <c r="F87" t="s">
        <v>4716</v>
      </c>
      <c r="G87" t="s">
        <v>4716</v>
      </c>
      <c r="H87" t="s">
        <v>4774</v>
      </c>
      <c r="I87" t="s">
        <v>4716</v>
      </c>
      <c r="J87" t="s">
        <v>4745</v>
      </c>
      <c r="K87" t="s">
        <v>4775</v>
      </c>
      <c r="L87" t="s">
        <v>5723</v>
      </c>
      <c r="M87">
        <v>14926.97</v>
      </c>
      <c r="N87" t="s">
        <v>4681</v>
      </c>
      <c r="O87" t="s">
        <v>4681</v>
      </c>
      <c r="P87" t="s">
        <v>4692</v>
      </c>
      <c r="Q87">
        <v>8</v>
      </c>
    </row>
    <row r="88" spans="1:17" x14ac:dyDescent="0.3">
      <c r="A88" t="s">
        <v>1300</v>
      </c>
      <c r="B88" t="s">
        <v>5726</v>
      </c>
      <c r="C88">
        <v>35.5</v>
      </c>
      <c r="D88">
        <v>11.97</v>
      </c>
      <c r="E88" t="s">
        <v>4716</v>
      </c>
      <c r="F88" t="s">
        <v>4716</v>
      </c>
      <c r="G88" t="s">
        <v>4716</v>
      </c>
      <c r="H88" t="s">
        <v>4774</v>
      </c>
      <c r="I88" t="s">
        <v>4716</v>
      </c>
      <c r="J88" t="s">
        <v>4745</v>
      </c>
      <c r="K88" t="s">
        <v>4775</v>
      </c>
      <c r="L88" t="s">
        <v>5727</v>
      </c>
      <c r="M88">
        <v>15161.25</v>
      </c>
      <c r="N88" t="s">
        <v>4681</v>
      </c>
      <c r="O88" t="s">
        <v>4681</v>
      </c>
      <c r="P88" t="s">
        <v>4692</v>
      </c>
      <c r="Q88">
        <v>25</v>
      </c>
    </row>
    <row r="89" spans="1:17" x14ac:dyDescent="0.3">
      <c r="A89" t="s">
        <v>1294</v>
      </c>
      <c r="B89" t="s">
        <v>5728</v>
      </c>
      <c r="C89">
        <v>35.54</v>
      </c>
      <c r="D89">
        <v>10.67</v>
      </c>
      <c r="E89" t="s">
        <v>4716</v>
      </c>
      <c r="F89" t="s">
        <v>4716</v>
      </c>
      <c r="G89" t="s">
        <v>4716</v>
      </c>
      <c r="H89" t="s">
        <v>4774</v>
      </c>
      <c r="I89" t="s">
        <v>4716</v>
      </c>
      <c r="J89" t="s">
        <v>4745</v>
      </c>
      <c r="K89" t="s">
        <v>4775</v>
      </c>
      <c r="L89" t="s">
        <v>5729</v>
      </c>
      <c r="M89">
        <v>15174.81</v>
      </c>
      <c r="N89" t="s">
        <v>4681</v>
      </c>
      <c r="O89" t="s">
        <v>4690</v>
      </c>
      <c r="P89" t="s">
        <v>4692</v>
      </c>
      <c r="Q89">
        <v>17</v>
      </c>
    </row>
    <row r="90" spans="1:17" x14ac:dyDescent="0.3">
      <c r="A90" t="s">
        <v>1264</v>
      </c>
      <c r="B90" t="s">
        <v>5731</v>
      </c>
      <c r="C90">
        <v>46.14</v>
      </c>
      <c r="D90">
        <v>10.78</v>
      </c>
      <c r="E90" t="s">
        <v>4716</v>
      </c>
      <c r="F90" t="s">
        <v>4716</v>
      </c>
      <c r="G90" t="s">
        <v>4716</v>
      </c>
      <c r="H90" t="s">
        <v>4774</v>
      </c>
      <c r="I90" t="s">
        <v>4716</v>
      </c>
      <c r="J90" t="s">
        <v>4745</v>
      </c>
      <c r="K90" t="s">
        <v>4775</v>
      </c>
      <c r="L90" t="s">
        <v>5732</v>
      </c>
      <c r="M90">
        <v>15556.67</v>
      </c>
      <c r="N90" t="s">
        <v>4681</v>
      </c>
      <c r="O90" t="s">
        <v>4681</v>
      </c>
      <c r="P90" t="s">
        <v>4692</v>
      </c>
      <c r="Q90">
        <v>30</v>
      </c>
    </row>
    <row r="91" spans="1:17" x14ac:dyDescent="0.3">
      <c r="A91" t="s">
        <v>1252</v>
      </c>
      <c r="B91" t="s">
        <v>5733</v>
      </c>
      <c r="C91">
        <v>46.7</v>
      </c>
      <c r="D91">
        <v>10.99</v>
      </c>
      <c r="E91" t="s">
        <v>4716</v>
      </c>
      <c r="F91" t="s">
        <v>4716</v>
      </c>
      <c r="G91" t="s">
        <v>4716</v>
      </c>
      <c r="H91" t="s">
        <v>4774</v>
      </c>
      <c r="I91" t="s">
        <v>4716</v>
      </c>
      <c r="J91" t="s">
        <v>4745</v>
      </c>
      <c r="K91" t="s">
        <v>4775</v>
      </c>
      <c r="L91" t="s">
        <v>5734</v>
      </c>
      <c r="M91">
        <v>15746.62</v>
      </c>
      <c r="N91" t="s">
        <v>4681</v>
      </c>
      <c r="O91" t="s">
        <v>4690</v>
      </c>
      <c r="P91" t="s">
        <v>4692</v>
      </c>
      <c r="Q91">
        <v>29</v>
      </c>
    </row>
    <row r="92" spans="1:17" x14ac:dyDescent="0.3">
      <c r="A92" t="s">
        <v>1218</v>
      </c>
      <c r="B92" t="s">
        <v>5735</v>
      </c>
      <c r="C92">
        <v>48.01</v>
      </c>
      <c r="D92">
        <v>7.3</v>
      </c>
      <c r="E92" t="s">
        <v>4716</v>
      </c>
      <c r="F92" t="s">
        <v>4716</v>
      </c>
      <c r="G92" t="s">
        <v>4716</v>
      </c>
      <c r="H92" t="s">
        <v>4774</v>
      </c>
      <c r="I92" t="s">
        <v>4716</v>
      </c>
      <c r="J92" t="s">
        <v>4745</v>
      </c>
      <c r="K92" t="s">
        <v>4775</v>
      </c>
      <c r="L92" t="s">
        <v>4838</v>
      </c>
      <c r="M92">
        <v>16190.97</v>
      </c>
      <c r="N92" t="s">
        <v>4681</v>
      </c>
      <c r="O92" t="s">
        <v>4689</v>
      </c>
      <c r="P92" t="s">
        <v>4692</v>
      </c>
      <c r="Q92">
        <v>11</v>
      </c>
    </row>
    <row r="93" spans="1:17" x14ac:dyDescent="0.3">
      <c r="A93" t="s">
        <v>1182</v>
      </c>
      <c r="B93" t="s">
        <v>5736</v>
      </c>
      <c r="C93">
        <v>49.72</v>
      </c>
      <c r="D93">
        <v>7.71</v>
      </c>
      <c r="E93" t="s">
        <v>4716</v>
      </c>
      <c r="F93" t="s">
        <v>4716</v>
      </c>
      <c r="G93" t="s">
        <v>4716</v>
      </c>
      <c r="H93" t="s">
        <v>4774</v>
      </c>
      <c r="I93" t="s">
        <v>4716</v>
      </c>
      <c r="J93" t="s">
        <v>4745</v>
      </c>
      <c r="K93" t="s">
        <v>4775</v>
      </c>
      <c r="L93" t="s">
        <v>5737</v>
      </c>
      <c r="M93">
        <v>16770.990000000002</v>
      </c>
      <c r="N93" t="s">
        <v>4681</v>
      </c>
      <c r="O93" t="s">
        <v>4690</v>
      </c>
      <c r="P93" t="s">
        <v>4692</v>
      </c>
      <c r="Q93">
        <v>28</v>
      </c>
    </row>
    <row r="94" spans="1:17" x14ac:dyDescent="0.3">
      <c r="A94" t="s">
        <v>1170</v>
      </c>
      <c r="B94" t="s">
        <v>5738</v>
      </c>
      <c r="C94">
        <v>45.18</v>
      </c>
      <c r="D94">
        <v>10.87</v>
      </c>
      <c r="E94" t="s">
        <v>4716</v>
      </c>
      <c r="F94" t="s">
        <v>4716</v>
      </c>
      <c r="G94" t="s">
        <v>4716</v>
      </c>
      <c r="H94" t="s">
        <v>4774</v>
      </c>
      <c r="I94" t="s">
        <v>4716</v>
      </c>
      <c r="J94" t="s">
        <v>4745</v>
      </c>
      <c r="K94" t="s">
        <v>4775</v>
      </c>
      <c r="L94" t="s">
        <v>5739</v>
      </c>
      <c r="M94">
        <v>16903.5</v>
      </c>
      <c r="N94" t="s">
        <v>4681</v>
      </c>
      <c r="O94" t="s">
        <v>4689</v>
      </c>
      <c r="P94" t="s">
        <v>4692</v>
      </c>
      <c r="Q94">
        <v>21</v>
      </c>
    </row>
    <row r="95" spans="1:17" x14ac:dyDescent="0.3">
      <c r="A95" t="s">
        <v>970</v>
      </c>
      <c r="B95" t="s">
        <v>4823</v>
      </c>
      <c r="C95">
        <v>51.47</v>
      </c>
      <c r="D95">
        <v>9.6</v>
      </c>
      <c r="E95" t="s">
        <v>4716</v>
      </c>
      <c r="F95" t="s">
        <v>4716</v>
      </c>
      <c r="G95" t="s">
        <v>4716</v>
      </c>
      <c r="H95" t="s">
        <v>4774</v>
      </c>
      <c r="I95" t="s">
        <v>4716</v>
      </c>
      <c r="J95" t="s">
        <v>4745</v>
      </c>
      <c r="K95" t="s">
        <v>4775</v>
      </c>
      <c r="L95" t="s">
        <v>5743</v>
      </c>
      <c r="M95">
        <v>20446.849999999999</v>
      </c>
      <c r="N95" t="s">
        <v>4681</v>
      </c>
      <c r="O95" t="s">
        <v>4690</v>
      </c>
      <c r="P95" t="s">
        <v>4692</v>
      </c>
      <c r="Q95">
        <v>18</v>
      </c>
    </row>
    <row r="96" spans="1:17" x14ac:dyDescent="0.3">
      <c r="A96" t="s">
        <v>928</v>
      </c>
      <c r="B96" t="s">
        <v>5747</v>
      </c>
      <c r="C96">
        <v>55.05</v>
      </c>
      <c r="D96">
        <v>7.66</v>
      </c>
      <c r="E96" t="s">
        <v>4716</v>
      </c>
      <c r="F96" t="s">
        <v>4716</v>
      </c>
      <c r="G96" t="s">
        <v>4716</v>
      </c>
      <c r="H96" t="s">
        <v>4774</v>
      </c>
      <c r="I96" t="s">
        <v>4716</v>
      </c>
      <c r="J96" t="s">
        <v>4745</v>
      </c>
      <c r="K96" t="s">
        <v>4775</v>
      </c>
      <c r="L96" t="s">
        <v>5748</v>
      </c>
      <c r="M96">
        <v>21661.16</v>
      </c>
      <c r="N96" t="s">
        <v>4681</v>
      </c>
      <c r="O96" t="s">
        <v>4681</v>
      </c>
      <c r="P96" t="s">
        <v>4692</v>
      </c>
      <c r="Q96">
        <v>16</v>
      </c>
    </row>
    <row r="97" spans="1:17" x14ac:dyDescent="0.3">
      <c r="A97" t="s">
        <v>850</v>
      </c>
      <c r="B97" t="s">
        <v>5057</v>
      </c>
      <c r="C97">
        <v>30.02</v>
      </c>
      <c r="D97">
        <v>11.09</v>
      </c>
      <c r="E97" t="s">
        <v>4716</v>
      </c>
      <c r="F97" t="s">
        <v>4716</v>
      </c>
      <c r="G97" t="s">
        <v>4716</v>
      </c>
      <c r="H97" t="s">
        <v>4774</v>
      </c>
      <c r="I97" t="s">
        <v>4716</v>
      </c>
      <c r="J97" t="s">
        <v>4745</v>
      </c>
      <c r="K97" t="s">
        <v>4775</v>
      </c>
      <c r="L97" t="s">
        <v>5749</v>
      </c>
      <c r="M97">
        <v>24476.48</v>
      </c>
      <c r="N97" t="s">
        <v>4681</v>
      </c>
      <c r="O97" t="s">
        <v>4681</v>
      </c>
      <c r="P97" t="s">
        <v>4692</v>
      </c>
      <c r="Q97">
        <v>6</v>
      </c>
    </row>
    <row r="98" spans="1:17" x14ac:dyDescent="0.3">
      <c r="A98" t="s">
        <v>416</v>
      </c>
      <c r="B98" t="s">
        <v>5753</v>
      </c>
      <c r="C98">
        <v>35.25</v>
      </c>
      <c r="D98">
        <v>9.51</v>
      </c>
      <c r="E98" t="s">
        <v>4716</v>
      </c>
      <c r="F98" t="s">
        <v>4716</v>
      </c>
      <c r="G98" t="s">
        <v>4716</v>
      </c>
      <c r="H98" t="s">
        <v>4774</v>
      </c>
      <c r="I98" t="s">
        <v>4717</v>
      </c>
      <c r="J98" t="s">
        <v>4745</v>
      </c>
      <c r="K98" t="s">
        <v>4775</v>
      </c>
      <c r="L98" t="s">
        <v>6624</v>
      </c>
      <c r="M98">
        <v>35711.39</v>
      </c>
      <c r="N98" t="s">
        <v>4681</v>
      </c>
      <c r="O98" t="s">
        <v>4689</v>
      </c>
      <c r="P98" t="s">
        <v>4692</v>
      </c>
      <c r="Q98">
        <v>15</v>
      </c>
    </row>
    <row r="99" spans="1:17" x14ac:dyDescent="0.3">
      <c r="A99" t="s">
        <v>396</v>
      </c>
      <c r="B99" t="s">
        <v>6625</v>
      </c>
      <c r="C99">
        <v>36.64</v>
      </c>
      <c r="D99">
        <v>11.34</v>
      </c>
      <c r="E99" t="s">
        <v>4716</v>
      </c>
      <c r="F99" t="s">
        <v>4716</v>
      </c>
      <c r="G99" t="s">
        <v>4716</v>
      </c>
      <c r="H99" t="s">
        <v>4774</v>
      </c>
      <c r="I99" t="s">
        <v>4717</v>
      </c>
      <c r="J99" t="s">
        <v>4745</v>
      </c>
      <c r="K99" t="s">
        <v>4775</v>
      </c>
      <c r="L99" t="s">
        <v>5278</v>
      </c>
      <c r="M99">
        <v>36182.870000000003</v>
      </c>
      <c r="N99" t="s">
        <v>4681</v>
      </c>
      <c r="O99" t="s">
        <v>4689</v>
      </c>
      <c r="P99" t="s">
        <v>4692</v>
      </c>
      <c r="Q99">
        <v>6</v>
      </c>
    </row>
    <row r="100" spans="1:17" x14ac:dyDescent="0.3">
      <c r="A100" t="s">
        <v>104</v>
      </c>
      <c r="B100" t="s">
        <v>5450</v>
      </c>
      <c r="C100">
        <v>31.16</v>
      </c>
      <c r="D100">
        <v>9.34</v>
      </c>
      <c r="E100" t="s">
        <v>4716</v>
      </c>
      <c r="F100" t="s">
        <v>4716</v>
      </c>
      <c r="G100" t="s">
        <v>4716</v>
      </c>
      <c r="H100" t="s">
        <v>4774</v>
      </c>
      <c r="I100" t="s">
        <v>4717</v>
      </c>
      <c r="J100" t="s">
        <v>4745</v>
      </c>
      <c r="K100" t="s">
        <v>4775</v>
      </c>
      <c r="L100" t="s">
        <v>6628</v>
      </c>
      <c r="M100">
        <v>43578.94</v>
      </c>
      <c r="N100" t="s">
        <v>4681</v>
      </c>
      <c r="O100" t="s">
        <v>4681</v>
      </c>
      <c r="P100" t="s">
        <v>4692</v>
      </c>
      <c r="Q100">
        <v>22</v>
      </c>
    </row>
    <row r="101" spans="1:17" x14ac:dyDescent="0.3">
      <c r="A101" t="s">
        <v>3820</v>
      </c>
      <c r="B101" t="s">
        <v>5137</v>
      </c>
      <c r="C101">
        <v>34.86</v>
      </c>
      <c r="D101">
        <v>10.97</v>
      </c>
      <c r="E101" t="s">
        <v>4716</v>
      </c>
      <c r="F101" t="s">
        <v>4716</v>
      </c>
      <c r="G101" t="s">
        <v>4716</v>
      </c>
      <c r="H101" t="s">
        <v>4774</v>
      </c>
      <c r="I101" t="s">
        <v>4716</v>
      </c>
      <c r="J101" t="s">
        <v>4745</v>
      </c>
      <c r="K101" t="s">
        <v>4775</v>
      </c>
      <c r="L101" t="s">
        <v>5799</v>
      </c>
      <c r="M101">
        <v>3931.51</v>
      </c>
      <c r="N101" t="s">
        <v>4681</v>
      </c>
      <c r="O101" t="s">
        <v>4689</v>
      </c>
      <c r="P101" t="s">
        <v>4693</v>
      </c>
      <c r="Q101">
        <v>15</v>
      </c>
    </row>
    <row r="102" spans="1:17" x14ac:dyDescent="0.3">
      <c r="A102" t="s">
        <v>3710</v>
      </c>
      <c r="B102" t="s">
        <v>5802</v>
      </c>
      <c r="C102">
        <v>31.5</v>
      </c>
      <c r="D102">
        <v>9.6199999999999992</v>
      </c>
      <c r="E102" t="s">
        <v>4717</v>
      </c>
      <c r="F102" t="s">
        <v>4716</v>
      </c>
      <c r="G102" t="s">
        <v>4716</v>
      </c>
      <c r="H102" t="s">
        <v>4718</v>
      </c>
      <c r="I102" t="s">
        <v>4716</v>
      </c>
      <c r="J102" t="s">
        <v>4745</v>
      </c>
      <c r="K102" t="s">
        <v>4775</v>
      </c>
      <c r="L102" t="s">
        <v>5803</v>
      </c>
      <c r="M102">
        <v>4402.2299999999996</v>
      </c>
      <c r="N102" t="s">
        <v>4681</v>
      </c>
      <c r="O102" t="s">
        <v>4681</v>
      </c>
      <c r="P102" t="s">
        <v>4693</v>
      </c>
      <c r="Q102">
        <v>13</v>
      </c>
    </row>
    <row r="103" spans="1:17" x14ac:dyDescent="0.3">
      <c r="A103" t="s">
        <v>3218</v>
      </c>
      <c r="B103" t="s">
        <v>5503</v>
      </c>
      <c r="C103">
        <v>31.6</v>
      </c>
      <c r="D103">
        <v>10.85</v>
      </c>
      <c r="E103" t="s">
        <v>4717</v>
      </c>
      <c r="F103" t="s">
        <v>4716</v>
      </c>
      <c r="G103" t="s">
        <v>4716</v>
      </c>
      <c r="H103" t="s">
        <v>4774</v>
      </c>
      <c r="I103" t="s">
        <v>4716</v>
      </c>
      <c r="J103" t="s">
        <v>4745</v>
      </c>
      <c r="K103" t="s">
        <v>4775</v>
      </c>
      <c r="L103" t="s">
        <v>5823</v>
      </c>
      <c r="M103">
        <v>6186.13</v>
      </c>
      <c r="N103" t="s">
        <v>4681</v>
      </c>
      <c r="O103" t="s">
        <v>4689</v>
      </c>
      <c r="P103" t="s">
        <v>4693</v>
      </c>
      <c r="Q103">
        <v>1</v>
      </c>
    </row>
    <row r="104" spans="1:17" x14ac:dyDescent="0.3">
      <c r="A104" t="s">
        <v>2518</v>
      </c>
      <c r="B104" t="s">
        <v>5845</v>
      </c>
      <c r="C104">
        <v>37</v>
      </c>
      <c r="D104">
        <v>8.75</v>
      </c>
      <c r="E104" t="s">
        <v>4716</v>
      </c>
      <c r="F104" t="s">
        <v>4716</v>
      </c>
      <c r="G104" t="s">
        <v>4716</v>
      </c>
      <c r="H104" t="s">
        <v>4774</v>
      </c>
      <c r="I104" t="s">
        <v>4716</v>
      </c>
      <c r="J104" t="s">
        <v>4745</v>
      </c>
      <c r="K104" t="s">
        <v>4775</v>
      </c>
      <c r="L104" t="s">
        <v>5846</v>
      </c>
      <c r="M104">
        <v>8798.59</v>
      </c>
      <c r="N104" t="s">
        <v>4681</v>
      </c>
      <c r="O104" t="s">
        <v>4690</v>
      </c>
      <c r="P104" t="s">
        <v>4693</v>
      </c>
      <c r="Q104">
        <v>18</v>
      </c>
    </row>
    <row r="105" spans="1:17" x14ac:dyDescent="0.3">
      <c r="A105" t="s">
        <v>2344</v>
      </c>
      <c r="B105" t="s">
        <v>5626</v>
      </c>
      <c r="C105">
        <v>31.2</v>
      </c>
      <c r="D105">
        <v>11.04</v>
      </c>
      <c r="E105" t="s">
        <v>4717</v>
      </c>
      <c r="F105" t="s">
        <v>4716</v>
      </c>
      <c r="G105" t="s">
        <v>4716</v>
      </c>
      <c r="H105" t="s">
        <v>4720</v>
      </c>
      <c r="I105" t="s">
        <v>4716</v>
      </c>
      <c r="J105" t="s">
        <v>4745</v>
      </c>
      <c r="K105" t="s">
        <v>4775</v>
      </c>
      <c r="L105" t="s">
        <v>5852</v>
      </c>
      <c r="M105">
        <v>9625.92</v>
      </c>
      <c r="N105" t="s">
        <v>4681</v>
      </c>
      <c r="O105" t="s">
        <v>4689</v>
      </c>
      <c r="P105" t="s">
        <v>4693</v>
      </c>
      <c r="Q105">
        <v>16</v>
      </c>
    </row>
    <row r="106" spans="1:17" x14ac:dyDescent="0.3">
      <c r="A106" t="s">
        <v>2334</v>
      </c>
      <c r="B106" t="s">
        <v>5853</v>
      </c>
      <c r="C106">
        <v>37.4</v>
      </c>
      <c r="D106">
        <v>11.3</v>
      </c>
      <c r="E106" t="s">
        <v>4717</v>
      </c>
      <c r="F106" t="s">
        <v>4716</v>
      </c>
      <c r="G106" t="s">
        <v>4716</v>
      </c>
      <c r="H106" t="s">
        <v>4720</v>
      </c>
      <c r="I106" t="s">
        <v>4716</v>
      </c>
      <c r="J106" t="s">
        <v>4745</v>
      </c>
      <c r="K106" t="s">
        <v>4775</v>
      </c>
      <c r="L106" t="s">
        <v>5854</v>
      </c>
      <c r="M106">
        <v>9634.5400000000009</v>
      </c>
      <c r="N106" t="s">
        <v>4681</v>
      </c>
      <c r="O106" t="s">
        <v>4681</v>
      </c>
      <c r="P106" t="s">
        <v>4693</v>
      </c>
      <c r="Q106">
        <v>30</v>
      </c>
    </row>
    <row r="107" spans="1:17" x14ac:dyDescent="0.3">
      <c r="A107" t="s">
        <v>2330</v>
      </c>
      <c r="B107" t="s">
        <v>5855</v>
      </c>
      <c r="C107">
        <v>30.14</v>
      </c>
      <c r="D107">
        <v>9.85</v>
      </c>
      <c r="E107" t="s">
        <v>4716</v>
      </c>
      <c r="F107" t="s">
        <v>4716</v>
      </c>
      <c r="G107" t="s">
        <v>4716</v>
      </c>
      <c r="H107" t="s">
        <v>4774</v>
      </c>
      <c r="I107" t="s">
        <v>4716</v>
      </c>
      <c r="J107" t="s">
        <v>4745</v>
      </c>
      <c r="K107" t="s">
        <v>4775</v>
      </c>
      <c r="L107" t="s">
        <v>5856</v>
      </c>
      <c r="M107">
        <v>9653.81</v>
      </c>
      <c r="N107" t="s">
        <v>4681</v>
      </c>
      <c r="O107" t="s">
        <v>4681</v>
      </c>
      <c r="P107" t="s">
        <v>4693</v>
      </c>
      <c r="Q107">
        <v>8</v>
      </c>
    </row>
    <row r="108" spans="1:17" x14ac:dyDescent="0.3">
      <c r="A108" t="s">
        <v>1408</v>
      </c>
      <c r="B108" t="s">
        <v>5859</v>
      </c>
      <c r="C108">
        <v>39.700000000000003</v>
      </c>
      <c r="D108">
        <v>9.83</v>
      </c>
      <c r="E108" t="s">
        <v>4716</v>
      </c>
      <c r="F108" t="s">
        <v>4716</v>
      </c>
      <c r="G108" t="s">
        <v>4716</v>
      </c>
      <c r="H108" t="s">
        <v>4721</v>
      </c>
      <c r="I108" t="s">
        <v>4716</v>
      </c>
      <c r="J108" t="s">
        <v>4745</v>
      </c>
      <c r="K108" t="s">
        <v>4775</v>
      </c>
      <c r="L108" t="s">
        <v>5860</v>
      </c>
      <c r="M108">
        <v>14319.03</v>
      </c>
      <c r="N108" t="s">
        <v>4681</v>
      </c>
      <c r="O108" t="s">
        <v>4681</v>
      </c>
      <c r="P108" t="s">
        <v>4693</v>
      </c>
      <c r="Q108">
        <v>10</v>
      </c>
    </row>
    <row r="109" spans="1:17" x14ac:dyDescent="0.3">
      <c r="A109" t="s">
        <v>1314</v>
      </c>
      <c r="B109" t="s">
        <v>5861</v>
      </c>
      <c r="C109">
        <v>42.95</v>
      </c>
      <c r="D109">
        <v>11.88</v>
      </c>
      <c r="E109" t="s">
        <v>4717</v>
      </c>
      <c r="F109" t="s">
        <v>4716</v>
      </c>
      <c r="G109" t="s">
        <v>4716</v>
      </c>
      <c r="H109" t="s">
        <v>4720</v>
      </c>
      <c r="I109" t="s">
        <v>4716</v>
      </c>
      <c r="J109" t="s">
        <v>4745</v>
      </c>
      <c r="K109" t="s">
        <v>4775</v>
      </c>
      <c r="L109" t="s">
        <v>5862</v>
      </c>
      <c r="M109">
        <v>15026.3</v>
      </c>
      <c r="N109" t="s">
        <v>4681</v>
      </c>
      <c r="O109" t="s">
        <v>4689</v>
      </c>
      <c r="P109" t="s">
        <v>4693</v>
      </c>
      <c r="Q109">
        <v>11</v>
      </c>
    </row>
    <row r="110" spans="1:17" x14ac:dyDescent="0.3">
      <c r="A110" t="s">
        <v>1278</v>
      </c>
      <c r="B110" t="s">
        <v>5863</v>
      </c>
      <c r="C110">
        <v>37.9</v>
      </c>
      <c r="D110">
        <v>7.76</v>
      </c>
      <c r="E110" t="s">
        <v>4716</v>
      </c>
      <c r="F110" t="s">
        <v>4716</v>
      </c>
      <c r="G110" t="s">
        <v>4716</v>
      </c>
      <c r="H110" t="s">
        <v>4774</v>
      </c>
      <c r="I110" t="s">
        <v>4716</v>
      </c>
      <c r="J110" t="s">
        <v>4745</v>
      </c>
      <c r="K110" t="s">
        <v>4775</v>
      </c>
      <c r="L110" t="s">
        <v>5864</v>
      </c>
      <c r="M110">
        <v>15368.22</v>
      </c>
      <c r="N110" t="s">
        <v>4681</v>
      </c>
      <c r="O110" t="s">
        <v>4681</v>
      </c>
      <c r="P110" t="s">
        <v>4693</v>
      </c>
      <c r="Q110">
        <v>6</v>
      </c>
    </row>
    <row r="111" spans="1:17" x14ac:dyDescent="0.3">
      <c r="A111" t="s">
        <v>1190</v>
      </c>
      <c r="B111" t="s">
        <v>5865</v>
      </c>
      <c r="C111">
        <v>47.59</v>
      </c>
      <c r="D111">
        <v>11.43</v>
      </c>
      <c r="E111" t="s">
        <v>4717</v>
      </c>
      <c r="F111" t="s">
        <v>4716</v>
      </c>
      <c r="G111" t="s">
        <v>4716</v>
      </c>
      <c r="H111" t="s">
        <v>4720</v>
      </c>
      <c r="I111" t="s">
        <v>4716</v>
      </c>
      <c r="J111" t="s">
        <v>4745</v>
      </c>
      <c r="K111" t="s">
        <v>4775</v>
      </c>
      <c r="L111" t="s">
        <v>5866</v>
      </c>
      <c r="M111">
        <v>16600.16</v>
      </c>
      <c r="N111" t="s">
        <v>4681</v>
      </c>
      <c r="O111" t="s">
        <v>4681</v>
      </c>
      <c r="P111" t="s">
        <v>4693</v>
      </c>
      <c r="Q111">
        <v>10</v>
      </c>
    </row>
    <row r="112" spans="1:17" x14ac:dyDescent="0.3">
      <c r="A112" t="s">
        <v>1174</v>
      </c>
      <c r="B112" t="s">
        <v>5867</v>
      </c>
      <c r="C112">
        <v>51.33</v>
      </c>
      <c r="D112">
        <v>7</v>
      </c>
      <c r="E112" t="s">
        <v>4716</v>
      </c>
      <c r="F112" t="s">
        <v>4716</v>
      </c>
      <c r="G112" t="s">
        <v>4716</v>
      </c>
      <c r="H112" t="s">
        <v>4774</v>
      </c>
      <c r="I112" t="s">
        <v>4716</v>
      </c>
      <c r="J112" t="s">
        <v>4745</v>
      </c>
      <c r="K112" t="s">
        <v>4775</v>
      </c>
      <c r="L112" t="s">
        <v>5868</v>
      </c>
      <c r="M112">
        <v>16841.32</v>
      </c>
      <c r="N112" t="s">
        <v>4681</v>
      </c>
      <c r="O112" t="s">
        <v>4689</v>
      </c>
      <c r="P112" t="s">
        <v>4693</v>
      </c>
      <c r="Q112">
        <v>8</v>
      </c>
    </row>
    <row r="113" spans="1:17" x14ac:dyDescent="0.3">
      <c r="A113" t="s">
        <v>964</v>
      </c>
      <c r="B113" t="s">
        <v>5869</v>
      </c>
      <c r="C113">
        <v>37.299999999999997</v>
      </c>
      <c r="D113">
        <v>7.79</v>
      </c>
      <c r="E113" t="s">
        <v>4717</v>
      </c>
      <c r="F113" t="s">
        <v>4716</v>
      </c>
      <c r="G113" t="s">
        <v>4716</v>
      </c>
      <c r="H113" t="s">
        <v>4774</v>
      </c>
      <c r="I113" t="s">
        <v>4716</v>
      </c>
      <c r="J113" t="s">
        <v>4745</v>
      </c>
      <c r="K113" t="s">
        <v>4775</v>
      </c>
      <c r="L113" t="s">
        <v>5870</v>
      </c>
      <c r="M113">
        <v>20630.28</v>
      </c>
      <c r="N113" t="s">
        <v>4681</v>
      </c>
      <c r="O113" t="s">
        <v>4689</v>
      </c>
      <c r="P113" t="s">
        <v>4693</v>
      </c>
      <c r="Q113">
        <v>17</v>
      </c>
    </row>
    <row r="114" spans="1:17" x14ac:dyDescent="0.3">
      <c r="A114" t="s">
        <v>774</v>
      </c>
      <c r="B114" t="s">
        <v>6068</v>
      </c>
      <c r="C114">
        <v>31.96</v>
      </c>
      <c r="D114">
        <v>8.86</v>
      </c>
      <c r="E114" t="s">
        <v>4716</v>
      </c>
      <c r="F114" t="s">
        <v>4716</v>
      </c>
      <c r="G114" t="s">
        <v>4716</v>
      </c>
      <c r="H114" t="s">
        <v>4774</v>
      </c>
      <c r="I114" t="s">
        <v>4717</v>
      </c>
      <c r="J114" t="s">
        <v>4745</v>
      </c>
      <c r="K114" t="s">
        <v>4775</v>
      </c>
      <c r="L114" t="s">
        <v>6662</v>
      </c>
      <c r="M114">
        <v>26927.69</v>
      </c>
      <c r="N114" t="s">
        <v>4681</v>
      </c>
      <c r="O114" t="s">
        <v>4681</v>
      </c>
      <c r="P114" t="s">
        <v>4693</v>
      </c>
      <c r="Q114">
        <v>17</v>
      </c>
    </row>
    <row r="115" spans="1:17" x14ac:dyDescent="0.3">
      <c r="A115" t="s">
        <v>738</v>
      </c>
      <c r="B115" t="s">
        <v>6669</v>
      </c>
      <c r="C115">
        <v>30.6</v>
      </c>
      <c r="D115">
        <v>6.48</v>
      </c>
      <c r="E115" t="s">
        <v>4717</v>
      </c>
      <c r="F115" t="s">
        <v>4716</v>
      </c>
      <c r="G115" t="s">
        <v>4719</v>
      </c>
      <c r="H115" t="s">
        <v>4718</v>
      </c>
      <c r="I115" t="s">
        <v>4717</v>
      </c>
      <c r="J115" t="s">
        <v>4745</v>
      </c>
      <c r="K115" t="s">
        <v>4775</v>
      </c>
      <c r="L115" t="s">
        <v>6670</v>
      </c>
      <c r="M115">
        <v>27619.360000000001</v>
      </c>
      <c r="N115" t="s">
        <v>4681</v>
      </c>
      <c r="O115" t="s">
        <v>4689</v>
      </c>
      <c r="P115" t="s">
        <v>4693</v>
      </c>
      <c r="Q115">
        <v>9</v>
      </c>
    </row>
    <row r="116" spans="1:17" x14ac:dyDescent="0.3">
      <c r="A116" t="s">
        <v>498</v>
      </c>
      <c r="B116" t="s">
        <v>4931</v>
      </c>
      <c r="C116">
        <v>53.06</v>
      </c>
      <c r="D116">
        <v>11.68</v>
      </c>
      <c r="E116" t="s">
        <v>4716</v>
      </c>
      <c r="F116" t="s">
        <v>4716</v>
      </c>
      <c r="G116" t="s">
        <v>4716</v>
      </c>
      <c r="H116" t="s">
        <v>4774</v>
      </c>
      <c r="I116" t="s">
        <v>4717</v>
      </c>
      <c r="J116" t="s">
        <v>4745</v>
      </c>
      <c r="K116" t="s">
        <v>4775</v>
      </c>
      <c r="L116" t="s">
        <v>6707</v>
      </c>
      <c r="M116">
        <v>34084.68</v>
      </c>
      <c r="N116" t="s">
        <v>4681</v>
      </c>
      <c r="O116" t="s">
        <v>4689</v>
      </c>
      <c r="P116" t="s">
        <v>4693</v>
      </c>
      <c r="Q116">
        <v>26</v>
      </c>
    </row>
    <row r="117" spans="1:17" x14ac:dyDescent="0.3">
      <c r="A117" t="s">
        <v>494</v>
      </c>
      <c r="B117" t="s">
        <v>5780</v>
      </c>
      <c r="C117">
        <v>29.94</v>
      </c>
      <c r="D117">
        <v>7.59</v>
      </c>
      <c r="E117" t="s">
        <v>4716</v>
      </c>
      <c r="F117" t="s">
        <v>4716</v>
      </c>
      <c r="G117" t="s">
        <v>4716</v>
      </c>
      <c r="H117" t="s">
        <v>4774</v>
      </c>
      <c r="I117" t="s">
        <v>4717</v>
      </c>
      <c r="J117" t="s">
        <v>4745</v>
      </c>
      <c r="K117" t="s">
        <v>4775</v>
      </c>
      <c r="L117" t="s">
        <v>6710</v>
      </c>
      <c r="M117">
        <v>34205.07</v>
      </c>
      <c r="N117" t="s">
        <v>4681</v>
      </c>
      <c r="O117" t="s">
        <v>4681</v>
      </c>
      <c r="P117" t="s">
        <v>4693</v>
      </c>
      <c r="Q117">
        <v>25</v>
      </c>
    </row>
    <row r="118" spans="1:17" x14ac:dyDescent="0.3">
      <c r="A118" t="s">
        <v>436</v>
      </c>
      <c r="B118" t="s">
        <v>5489</v>
      </c>
      <c r="C118">
        <v>33.69</v>
      </c>
      <c r="D118">
        <v>9.68</v>
      </c>
      <c r="E118" t="s">
        <v>4716</v>
      </c>
      <c r="F118" t="s">
        <v>4716</v>
      </c>
      <c r="G118" t="s">
        <v>4716</v>
      </c>
      <c r="H118" t="s">
        <v>4774</v>
      </c>
      <c r="I118" t="s">
        <v>4717</v>
      </c>
      <c r="J118" t="s">
        <v>4745</v>
      </c>
      <c r="K118" t="s">
        <v>4775</v>
      </c>
      <c r="L118" t="s">
        <v>6715</v>
      </c>
      <c r="M118">
        <v>35345.730000000003</v>
      </c>
      <c r="N118" t="s">
        <v>4681</v>
      </c>
      <c r="O118" t="s">
        <v>4689</v>
      </c>
      <c r="P118" t="s">
        <v>4693</v>
      </c>
      <c r="Q118">
        <v>22</v>
      </c>
    </row>
    <row r="119" spans="1:17" x14ac:dyDescent="0.3">
      <c r="A119" t="s">
        <v>432</v>
      </c>
      <c r="B119" t="s">
        <v>6716</v>
      </c>
      <c r="C119">
        <v>35.71</v>
      </c>
      <c r="D119">
        <v>6.84</v>
      </c>
      <c r="E119" t="s">
        <v>4716</v>
      </c>
      <c r="F119" t="s">
        <v>4716</v>
      </c>
      <c r="G119" t="s">
        <v>4716</v>
      </c>
      <c r="H119" t="s">
        <v>4720</v>
      </c>
      <c r="I119" t="s">
        <v>4717</v>
      </c>
      <c r="J119" t="s">
        <v>4745</v>
      </c>
      <c r="K119" t="s">
        <v>4775</v>
      </c>
      <c r="L119" t="s">
        <v>5917</v>
      </c>
      <c r="M119">
        <v>35517.19</v>
      </c>
      <c r="N119" t="s">
        <v>4681</v>
      </c>
      <c r="O119" t="s">
        <v>4681</v>
      </c>
      <c r="P119" t="s">
        <v>4693</v>
      </c>
      <c r="Q119">
        <v>16</v>
      </c>
    </row>
    <row r="120" spans="1:17" x14ac:dyDescent="0.3">
      <c r="A120" t="s">
        <v>376</v>
      </c>
      <c r="B120" t="s">
        <v>6726</v>
      </c>
      <c r="C120">
        <v>38.729999999999997</v>
      </c>
      <c r="D120">
        <v>11.51</v>
      </c>
      <c r="E120" t="s">
        <v>4716</v>
      </c>
      <c r="F120" t="s">
        <v>4716</v>
      </c>
      <c r="G120" t="s">
        <v>4716</v>
      </c>
      <c r="H120" t="s">
        <v>4720</v>
      </c>
      <c r="I120" t="s">
        <v>4717</v>
      </c>
      <c r="J120" t="s">
        <v>4745</v>
      </c>
      <c r="K120" t="s">
        <v>4775</v>
      </c>
      <c r="L120" t="s">
        <v>6727</v>
      </c>
      <c r="M120">
        <v>36541.550000000003</v>
      </c>
      <c r="N120" t="s">
        <v>4681</v>
      </c>
      <c r="O120" t="s">
        <v>4689</v>
      </c>
      <c r="P120" t="s">
        <v>4693</v>
      </c>
      <c r="Q120">
        <v>9</v>
      </c>
    </row>
    <row r="121" spans="1:17" x14ac:dyDescent="0.3">
      <c r="A121" t="s">
        <v>368</v>
      </c>
      <c r="B121" t="s">
        <v>6728</v>
      </c>
      <c r="C121">
        <v>33.42</v>
      </c>
      <c r="D121">
        <v>10.67</v>
      </c>
      <c r="E121" t="s">
        <v>4716</v>
      </c>
      <c r="F121" t="s">
        <v>4716</v>
      </c>
      <c r="G121" t="s">
        <v>4716</v>
      </c>
      <c r="H121" t="s">
        <v>4774</v>
      </c>
      <c r="I121" t="s">
        <v>4717</v>
      </c>
      <c r="J121" t="s">
        <v>4745</v>
      </c>
      <c r="K121" t="s">
        <v>4775</v>
      </c>
      <c r="L121" t="s">
        <v>6729</v>
      </c>
      <c r="M121">
        <v>36795.29</v>
      </c>
      <c r="N121" t="s">
        <v>4681</v>
      </c>
      <c r="O121" t="s">
        <v>4690</v>
      </c>
      <c r="P121" t="s">
        <v>4693</v>
      </c>
      <c r="Q121">
        <v>28</v>
      </c>
    </row>
    <row r="122" spans="1:17" x14ac:dyDescent="0.3">
      <c r="A122" t="s">
        <v>356</v>
      </c>
      <c r="B122" t="s">
        <v>6731</v>
      </c>
      <c r="C122">
        <v>35.68</v>
      </c>
      <c r="D122">
        <v>10.039999999999999</v>
      </c>
      <c r="E122" t="s">
        <v>4716</v>
      </c>
      <c r="F122" t="s">
        <v>4716</v>
      </c>
      <c r="G122" t="s">
        <v>4716</v>
      </c>
      <c r="H122" t="s">
        <v>4774</v>
      </c>
      <c r="I122" t="s">
        <v>4717</v>
      </c>
      <c r="J122" t="s">
        <v>4745</v>
      </c>
      <c r="K122" t="s">
        <v>4775</v>
      </c>
      <c r="L122" t="s">
        <v>6732</v>
      </c>
      <c r="M122">
        <v>36922.61</v>
      </c>
      <c r="N122" t="s">
        <v>4681</v>
      </c>
      <c r="O122" t="s">
        <v>4690</v>
      </c>
      <c r="P122" t="s">
        <v>4693</v>
      </c>
      <c r="Q122">
        <v>22</v>
      </c>
    </row>
    <row r="123" spans="1:17" x14ac:dyDescent="0.3">
      <c r="A123" t="s">
        <v>320</v>
      </c>
      <c r="B123" t="s">
        <v>6735</v>
      </c>
      <c r="C123">
        <v>39.799999999999997</v>
      </c>
      <c r="D123">
        <v>10.54</v>
      </c>
      <c r="E123" t="s">
        <v>4717</v>
      </c>
      <c r="F123" t="s">
        <v>4716</v>
      </c>
      <c r="G123" t="s">
        <v>4716</v>
      </c>
      <c r="H123" t="s">
        <v>4720</v>
      </c>
      <c r="I123" t="s">
        <v>4717</v>
      </c>
      <c r="J123" t="s">
        <v>4745</v>
      </c>
      <c r="K123" t="s">
        <v>4775</v>
      </c>
      <c r="L123" t="s">
        <v>6736</v>
      </c>
      <c r="M123">
        <v>37675.06</v>
      </c>
      <c r="N123" t="s">
        <v>4681</v>
      </c>
      <c r="O123" t="s">
        <v>4689</v>
      </c>
      <c r="P123" t="s">
        <v>4693</v>
      </c>
      <c r="Q123">
        <v>28</v>
      </c>
    </row>
    <row r="124" spans="1:17" x14ac:dyDescent="0.3">
      <c r="A124" t="s">
        <v>292</v>
      </c>
      <c r="B124" t="s">
        <v>6740</v>
      </c>
      <c r="C124">
        <v>41.52</v>
      </c>
      <c r="D124">
        <v>11.82</v>
      </c>
      <c r="E124" t="s">
        <v>4717</v>
      </c>
      <c r="F124" t="s">
        <v>4716</v>
      </c>
      <c r="G124" t="s">
        <v>4716</v>
      </c>
      <c r="H124" t="s">
        <v>4720</v>
      </c>
      <c r="I124" t="s">
        <v>4717</v>
      </c>
      <c r="J124" t="s">
        <v>4745</v>
      </c>
      <c r="K124" t="s">
        <v>4775</v>
      </c>
      <c r="L124" t="s">
        <v>6741</v>
      </c>
      <c r="M124">
        <v>38389.79</v>
      </c>
      <c r="N124" t="s">
        <v>4681</v>
      </c>
      <c r="O124" t="s">
        <v>4689</v>
      </c>
      <c r="P124" t="s">
        <v>4693</v>
      </c>
      <c r="Q124">
        <v>22</v>
      </c>
    </row>
    <row r="125" spans="1:17" x14ac:dyDescent="0.3">
      <c r="A125" t="s">
        <v>290</v>
      </c>
      <c r="B125" t="s">
        <v>5129</v>
      </c>
      <c r="C125">
        <v>42.71</v>
      </c>
      <c r="D125">
        <v>10.52</v>
      </c>
      <c r="E125" t="s">
        <v>4716</v>
      </c>
      <c r="F125" t="s">
        <v>4716</v>
      </c>
      <c r="G125" t="s">
        <v>4716</v>
      </c>
      <c r="H125" t="s">
        <v>4774</v>
      </c>
      <c r="I125" t="s">
        <v>4717</v>
      </c>
      <c r="J125" t="s">
        <v>4745</v>
      </c>
      <c r="K125" t="s">
        <v>4775</v>
      </c>
      <c r="L125" t="s">
        <v>6742</v>
      </c>
      <c r="M125">
        <v>38405.26</v>
      </c>
      <c r="N125" t="s">
        <v>4681</v>
      </c>
      <c r="O125" t="s">
        <v>4690</v>
      </c>
      <c r="P125" t="s">
        <v>4693</v>
      </c>
      <c r="Q125">
        <v>23</v>
      </c>
    </row>
    <row r="126" spans="1:17" x14ac:dyDescent="0.3">
      <c r="A126" t="s">
        <v>254</v>
      </c>
      <c r="B126" t="s">
        <v>6745</v>
      </c>
      <c r="C126">
        <v>38.299999999999997</v>
      </c>
      <c r="D126">
        <v>9.51</v>
      </c>
      <c r="E126" t="s">
        <v>4716</v>
      </c>
      <c r="F126" t="s">
        <v>4716</v>
      </c>
      <c r="G126" t="s">
        <v>4716</v>
      </c>
      <c r="H126" t="s">
        <v>4774</v>
      </c>
      <c r="I126" t="s">
        <v>4717</v>
      </c>
      <c r="J126" t="s">
        <v>4745</v>
      </c>
      <c r="K126" t="s">
        <v>4775</v>
      </c>
      <c r="L126" t="s">
        <v>6746</v>
      </c>
      <c r="M126">
        <v>39221.120000000003</v>
      </c>
      <c r="N126" t="s">
        <v>4681</v>
      </c>
      <c r="O126" t="s">
        <v>4690</v>
      </c>
      <c r="P126" t="s">
        <v>4693</v>
      </c>
      <c r="Q126">
        <v>7</v>
      </c>
    </row>
    <row r="127" spans="1:17" x14ac:dyDescent="0.3">
      <c r="A127" t="s">
        <v>236</v>
      </c>
      <c r="B127" t="s">
        <v>4837</v>
      </c>
      <c r="C127">
        <v>44.32</v>
      </c>
      <c r="D127">
        <v>10.55</v>
      </c>
      <c r="E127" t="s">
        <v>4716</v>
      </c>
      <c r="F127" t="s">
        <v>4716</v>
      </c>
      <c r="G127" t="s">
        <v>4716</v>
      </c>
      <c r="H127" t="s">
        <v>4774</v>
      </c>
      <c r="I127" t="s">
        <v>4717</v>
      </c>
      <c r="J127" t="s">
        <v>4745</v>
      </c>
      <c r="K127" t="s">
        <v>4775</v>
      </c>
      <c r="L127" t="s">
        <v>6748</v>
      </c>
      <c r="M127">
        <v>39721.93</v>
      </c>
      <c r="N127" t="s">
        <v>4681</v>
      </c>
      <c r="O127" t="s">
        <v>4681</v>
      </c>
      <c r="P127" t="s">
        <v>4693</v>
      </c>
      <c r="Q127">
        <v>29</v>
      </c>
    </row>
    <row r="128" spans="1:17" x14ac:dyDescent="0.3">
      <c r="A128" t="s">
        <v>108</v>
      </c>
      <c r="B128" t="s">
        <v>6749</v>
      </c>
      <c r="C128">
        <v>51.93</v>
      </c>
      <c r="D128">
        <v>11.05</v>
      </c>
      <c r="E128" t="s">
        <v>4716</v>
      </c>
      <c r="F128" t="s">
        <v>4716</v>
      </c>
      <c r="G128" t="s">
        <v>4716</v>
      </c>
      <c r="H128" t="s">
        <v>4774</v>
      </c>
      <c r="I128" t="s">
        <v>4717</v>
      </c>
      <c r="J128" t="s">
        <v>4745</v>
      </c>
      <c r="K128" t="s">
        <v>4775</v>
      </c>
      <c r="L128" t="s">
        <v>5411</v>
      </c>
      <c r="M128">
        <v>43073.760000000002</v>
      </c>
      <c r="N128" t="s">
        <v>4681</v>
      </c>
      <c r="O128" t="s">
        <v>4681</v>
      </c>
      <c r="P128" t="s">
        <v>4693</v>
      </c>
      <c r="Q128">
        <v>29</v>
      </c>
    </row>
    <row r="129" spans="1:17" x14ac:dyDescent="0.3">
      <c r="A129" t="s">
        <v>4316</v>
      </c>
      <c r="B129" t="s">
        <v>5894</v>
      </c>
      <c r="C129">
        <v>33.299999999999997</v>
      </c>
      <c r="D129">
        <v>9.49</v>
      </c>
      <c r="E129" t="s">
        <v>4716</v>
      </c>
      <c r="F129" t="s">
        <v>4716</v>
      </c>
      <c r="G129" t="s">
        <v>4716</v>
      </c>
      <c r="H129" t="s">
        <v>4774</v>
      </c>
      <c r="I129" t="s">
        <v>4716</v>
      </c>
      <c r="J129" t="s">
        <v>4745</v>
      </c>
      <c r="K129" t="s">
        <v>4775</v>
      </c>
      <c r="L129" t="s">
        <v>5895</v>
      </c>
      <c r="M129">
        <v>1880.49</v>
      </c>
      <c r="N129" t="s">
        <v>4689</v>
      </c>
      <c r="O129" t="s">
        <v>4690</v>
      </c>
      <c r="P129" t="s">
        <v>4693</v>
      </c>
      <c r="Q129">
        <v>21</v>
      </c>
    </row>
    <row r="130" spans="1:17" x14ac:dyDescent="0.3">
      <c r="A130" t="s">
        <v>2672</v>
      </c>
      <c r="B130" t="s">
        <v>5916</v>
      </c>
      <c r="C130">
        <v>30.3</v>
      </c>
      <c r="D130">
        <v>9.4499999999999993</v>
      </c>
      <c r="E130" t="s">
        <v>4716</v>
      </c>
      <c r="F130" t="s">
        <v>4716</v>
      </c>
      <c r="G130" t="s">
        <v>4716</v>
      </c>
      <c r="H130" t="s">
        <v>4720</v>
      </c>
      <c r="I130" t="s">
        <v>4716</v>
      </c>
      <c r="J130" t="s">
        <v>4745</v>
      </c>
      <c r="K130" t="s">
        <v>4775</v>
      </c>
      <c r="L130" t="s">
        <v>5917</v>
      </c>
      <c r="M130">
        <v>8116.68</v>
      </c>
      <c r="N130" t="s">
        <v>4689</v>
      </c>
      <c r="O130" t="s">
        <v>4690</v>
      </c>
      <c r="P130" t="s">
        <v>4693</v>
      </c>
      <c r="Q130">
        <v>16</v>
      </c>
    </row>
    <row r="131" spans="1:17" x14ac:dyDescent="0.3">
      <c r="A131" t="s">
        <v>2456</v>
      </c>
      <c r="B131" t="s">
        <v>5921</v>
      </c>
      <c r="C131">
        <v>36.700000000000003</v>
      </c>
      <c r="D131">
        <v>8.6999999999999993</v>
      </c>
      <c r="E131" t="s">
        <v>4717</v>
      </c>
      <c r="F131" t="s">
        <v>4716</v>
      </c>
      <c r="G131" t="s">
        <v>4716</v>
      </c>
      <c r="H131" t="s">
        <v>4720</v>
      </c>
      <c r="I131" t="s">
        <v>4716</v>
      </c>
      <c r="J131" t="s">
        <v>4745</v>
      </c>
      <c r="K131" t="s">
        <v>4775</v>
      </c>
      <c r="L131" t="s">
        <v>5922</v>
      </c>
      <c r="M131">
        <v>9144.57</v>
      </c>
      <c r="N131" t="s">
        <v>4689</v>
      </c>
      <c r="O131" t="s">
        <v>4681</v>
      </c>
      <c r="P131" t="s">
        <v>4693</v>
      </c>
      <c r="Q131">
        <v>18</v>
      </c>
    </row>
    <row r="132" spans="1:17" x14ac:dyDescent="0.3">
      <c r="A132" t="s">
        <v>2292</v>
      </c>
      <c r="B132" t="s">
        <v>5923</v>
      </c>
      <c r="C132">
        <v>31.6</v>
      </c>
      <c r="D132">
        <v>6.79</v>
      </c>
      <c r="E132" t="s">
        <v>4716</v>
      </c>
      <c r="F132" t="s">
        <v>4716</v>
      </c>
      <c r="G132" t="s">
        <v>4716</v>
      </c>
      <c r="H132" t="s">
        <v>4774</v>
      </c>
      <c r="I132" t="s">
        <v>4716</v>
      </c>
      <c r="J132" t="s">
        <v>4745</v>
      </c>
      <c r="K132" t="s">
        <v>4775</v>
      </c>
      <c r="L132" t="s">
        <v>5924</v>
      </c>
      <c r="M132">
        <v>9850.43</v>
      </c>
      <c r="N132" t="s">
        <v>4689</v>
      </c>
      <c r="O132" t="s">
        <v>4689</v>
      </c>
      <c r="P132" t="s">
        <v>4693</v>
      </c>
      <c r="Q132">
        <v>4</v>
      </c>
    </row>
    <row r="133" spans="1:17" x14ac:dyDescent="0.3">
      <c r="A133" t="s">
        <v>2138</v>
      </c>
      <c r="B133" t="s">
        <v>5847</v>
      </c>
      <c r="C133">
        <v>30.5</v>
      </c>
      <c r="D133">
        <v>10.79</v>
      </c>
      <c r="E133" t="s">
        <v>4716</v>
      </c>
      <c r="F133" t="s">
        <v>4716</v>
      </c>
      <c r="G133" t="s">
        <v>4716</v>
      </c>
      <c r="H133" t="s">
        <v>4774</v>
      </c>
      <c r="I133" t="s">
        <v>4716</v>
      </c>
      <c r="J133" t="s">
        <v>4745</v>
      </c>
      <c r="K133" t="s">
        <v>4775</v>
      </c>
      <c r="L133" t="s">
        <v>5927</v>
      </c>
      <c r="M133">
        <v>10546.48</v>
      </c>
      <c r="N133" t="s">
        <v>4689</v>
      </c>
      <c r="O133" t="s">
        <v>4689</v>
      </c>
      <c r="P133" t="s">
        <v>4693</v>
      </c>
      <c r="Q133">
        <v>26</v>
      </c>
    </row>
    <row r="134" spans="1:17" x14ac:dyDescent="0.3">
      <c r="A134" t="s">
        <v>2098</v>
      </c>
      <c r="B134" t="s">
        <v>5505</v>
      </c>
      <c r="C134">
        <v>30.5</v>
      </c>
      <c r="D134">
        <v>11.94</v>
      </c>
      <c r="E134" t="s">
        <v>4717</v>
      </c>
      <c r="F134" t="s">
        <v>4716</v>
      </c>
      <c r="G134" t="s">
        <v>4716</v>
      </c>
      <c r="H134" t="s">
        <v>4774</v>
      </c>
      <c r="I134" t="s">
        <v>4716</v>
      </c>
      <c r="J134" t="s">
        <v>4745</v>
      </c>
      <c r="K134" t="s">
        <v>4775</v>
      </c>
      <c r="L134" t="s">
        <v>5933</v>
      </c>
      <c r="M134">
        <v>10704.47</v>
      </c>
      <c r="N134" t="s">
        <v>4689</v>
      </c>
      <c r="O134" t="s">
        <v>4681</v>
      </c>
      <c r="P134" t="s">
        <v>4693</v>
      </c>
      <c r="Q134">
        <v>30</v>
      </c>
    </row>
    <row r="135" spans="1:17" x14ac:dyDescent="0.3">
      <c r="A135" t="s">
        <v>2096</v>
      </c>
      <c r="B135" t="s">
        <v>5934</v>
      </c>
      <c r="C135">
        <v>37.1</v>
      </c>
      <c r="D135">
        <v>7.19</v>
      </c>
      <c r="E135" t="s">
        <v>4717</v>
      </c>
      <c r="F135" t="s">
        <v>4716</v>
      </c>
      <c r="G135" t="s">
        <v>4716</v>
      </c>
      <c r="H135" t="s">
        <v>4774</v>
      </c>
      <c r="I135" t="s">
        <v>4716</v>
      </c>
      <c r="J135" t="s">
        <v>4745</v>
      </c>
      <c r="K135" t="s">
        <v>4775</v>
      </c>
      <c r="L135" t="s">
        <v>5935</v>
      </c>
      <c r="M135">
        <v>10713.64</v>
      </c>
      <c r="N135" t="s">
        <v>4689</v>
      </c>
      <c r="O135" t="s">
        <v>4689</v>
      </c>
      <c r="P135" t="s">
        <v>4693</v>
      </c>
      <c r="Q135">
        <v>5</v>
      </c>
    </row>
    <row r="136" spans="1:17" x14ac:dyDescent="0.3">
      <c r="A136" t="s">
        <v>1840</v>
      </c>
      <c r="B136" t="s">
        <v>5956</v>
      </c>
      <c r="C136">
        <v>36.64</v>
      </c>
      <c r="D136">
        <v>7.26</v>
      </c>
      <c r="E136" t="s">
        <v>4716</v>
      </c>
      <c r="F136" t="s">
        <v>4716</v>
      </c>
      <c r="G136" t="s">
        <v>4716</v>
      </c>
      <c r="H136" t="s">
        <v>4774</v>
      </c>
      <c r="I136" t="s">
        <v>4716</v>
      </c>
      <c r="J136" t="s">
        <v>4745</v>
      </c>
      <c r="K136" t="s">
        <v>4775</v>
      </c>
      <c r="L136" t="s">
        <v>5957</v>
      </c>
      <c r="M136">
        <v>11858.56</v>
      </c>
      <c r="N136" t="s">
        <v>4689</v>
      </c>
      <c r="O136" t="s">
        <v>4689</v>
      </c>
      <c r="P136" t="s">
        <v>4693</v>
      </c>
      <c r="Q136">
        <v>7</v>
      </c>
    </row>
    <row r="137" spans="1:17" x14ac:dyDescent="0.3">
      <c r="A137" t="s">
        <v>1706</v>
      </c>
      <c r="B137" t="s">
        <v>5497</v>
      </c>
      <c r="C137">
        <v>43.4</v>
      </c>
      <c r="D137">
        <v>8.81</v>
      </c>
      <c r="E137" t="s">
        <v>4717</v>
      </c>
      <c r="F137" t="s">
        <v>4716</v>
      </c>
      <c r="G137" t="s">
        <v>4716</v>
      </c>
      <c r="H137" t="s">
        <v>4720</v>
      </c>
      <c r="I137" t="s">
        <v>4716</v>
      </c>
      <c r="J137" t="s">
        <v>4745</v>
      </c>
      <c r="K137" t="s">
        <v>4775</v>
      </c>
      <c r="L137" t="s">
        <v>5259</v>
      </c>
      <c r="M137">
        <v>12574.05</v>
      </c>
      <c r="N137" t="s">
        <v>4689</v>
      </c>
      <c r="O137" t="s">
        <v>4690</v>
      </c>
      <c r="P137" t="s">
        <v>4693</v>
      </c>
      <c r="Q137">
        <v>28</v>
      </c>
    </row>
    <row r="138" spans="1:17" x14ac:dyDescent="0.3">
      <c r="A138" t="s">
        <v>1688</v>
      </c>
      <c r="B138" t="s">
        <v>5302</v>
      </c>
      <c r="C138">
        <v>30.5</v>
      </c>
      <c r="D138">
        <v>9.9</v>
      </c>
      <c r="E138" t="s">
        <v>4716</v>
      </c>
      <c r="F138" t="s">
        <v>4716</v>
      </c>
      <c r="G138" t="s">
        <v>4716</v>
      </c>
      <c r="H138" t="s">
        <v>4774</v>
      </c>
      <c r="I138" t="s">
        <v>4716</v>
      </c>
      <c r="J138" t="s">
        <v>4745</v>
      </c>
      <c r="K138" t="s">
        <v>4775</v>
      </c>
      <c r="L138" t="s">
        <v>5962</v>
      </c>
      <c r="M138">
        <v>12638.2</v>
      </c>
      <c r="N138" t="s">
        <v>4689</v>
      </c>
      <c r="O138" t="s">
        <v>4690</v>
      </c>
      <c r="P138" t="s">
        <v>4693</v>
      </c>
      <c r="Q138">
        <v>22</v>
      </c>
    </row>
    <row r="139" spans="1:17" x14ac:dyDescent="0.3">
      <c r="A139" t="s">
        <v>1682</v>
      </c>
      <c r="B139" t="s">
        <v>5965</v>
      </c>
      <c r="C139">
        <v>35.1</v>
      </c>
      <c r="D139">
        <v>10.1</v>
      </c>
      <c r="E139" t="s">
        <v>4716</v>
      </c>
      <c r="F139" t="s">
        <v>4716</v>
      </c>
      <c r="G139" t="s">
        <v>4716</v>
      </c>
      <c r="H139" t="s">
        <v>4774</v>
      </c>
      <c r="I139" t="s">
        <v>4716</v>
      </c>
      <c r="J139" t="s">
        <v>4745</v>
      </c>
      <c r="K139" t="s">
        <v>4775</v>
      </c>
      <c r="L139" t="s">
        <v>5966</v>
      </c>
      <c r="M139">
        <v>12644.59</v>
      </c>
      <c r="N139" t="s">
        <v>4689</v>
      </c>
      <c r="O139" t="s">
        <v>4681</v>
      </c>
      <c r="P139" t="s">
        <v>4693</v>
      </c>
      <c r="Q139">
        <v>11</v>
      </c>
    </row>
    <row r="140" spans="1:17" x14ac:dyDescent="0.3">
      <c r="A140" t="s">
        <v>1670</v>
      </c>
      <c r="B140" t="s">
        <v>5970</v>
      </c>
      <c r="C140">
        <v>36.130000000000003</v>
      </c>
      <c r="D140">
        <v>7.19</v>
      </c>
      <c r="E140" t="s">
        <v>4717</v>
      </c>
      <c r="F140" t="s">
        <v>4716</v>
      </c>
      <c r="G140" t="s">
        <v>4716</v>
      </c>
      <c r="H140" t="s">
        <v>4720</v>
      </c>
      <c r="I140" t="s">
        <v>4716</v>
      </c>
      <c r="J140" t="s">
        <v>4745</v>
      </c>
      <c r="K140" t="s">
        <v>4775</v>
      </c>
      <c r="L140" t="s">
        <v>5971</v>
      </c>
      <c r="M140">
        <v>12713</v>
      </c>
      <c r="N140" t="s">
        <v>4689</v>
      </c>
      <c r="O140" t="s">
        <v>4690</v>
      </c>
      <c r="P140" t="s">
        <v>4693</v>
      </c>
      <c r="Q140">
        <v>8</v>
      </c>
    </row>
    <row r="141" spans="1:17" x14ac:dyDescent="0.3">
      <c r="A141" t="s">
        <v>1624</v>
      </c>
      <c r="B141" t="s">
        <v>5974</v>
      </c>
      <c r="C141">
        <v>37.4</v>
      </c>
      <c r="D141">
        <v>11.46</v>
      </c>
      <c r="E141" t="s">
        <v>4716</v>
      </c>
      <c r="F141" t="s">
        <v>4716</v>
      </c>
      <c r="G141" t="s">
        <v>4716</v>
      </c>
      <c r="H141" t="s">
        <v>4774</v>
      </c>
      <c r="I141" t="s">
        <v>4716</v>
      </c>
      <c r="J141" t="s">
        <v>4745</v>
      </c>
      <c r="K141" t="s">
        <v>4775</v>
      </c>
      <c r="L141" t="s">
        <v>5975</v>
      </c>
      <c r="M141">
        <v>12979.36</v>
      </c>
      <c r="N141" t="s">
        <v>4689</v>
      </c>
      <c r="O141" t="s">
        <v>4690</v>
      </c>
      <c r="P141" t="s">
        <v>4693</v>
      </c>
      <c r="Q141">
        <v>22</v>
      </c>
    </row>
    <row r="142" spans="1:17" x14ac:dyDescent="0.3">
      <c r="A142" t="s">
        <v>1594</v>
      </c>
      <c r="B142" t="s">
        <v>5978</v>
      </c>
      <c r="C142">
        <v>44</v>
      </c>
      <c r="D142">
        <v>9.32</v>
      </c>
      <c r="E142" t="s">
        <v>4717</v>
      </c>
      <c r="F142" t="s">
        <v>4716</v>
      </c>
      <c r="G142" t="s">
        <v>4716</v>
      </c>
      <c r="H142" t="s">
        <v>4720</v>
      </c>
      <c r="I142" t="s">
        <v>4716</v>
      </c>
      <c r="J142" t="s">
        <v>4745</v>
      </c>
      <c r="K142" t="s">
        <v>4775</v>
      </c>
      <c r="L142" t="s">
        <v>5979</v>
      </c>
      <c r="M142">
        <v>13063.88</v>
      </c>
      <c r="N142" t="s">
        <v>4689</v>
      </c>
      <c r="O142" t="s">
        <v>4681</v>
      </c>
      <c r="P142" t="s">
        <v>4693</v>
      </c>
      <c r="Q142">
        <v>6</v>
      </c>
    </row>
    <row r="143" spans="1:17" x14ac:dyDescent="0.3">
      <c r="A143" t="s">
        <v>1590</v>
      </c>
      <c r="B143" t="s">
        <v>4971</v>
      </c>
      <c r="C143">
        <v>38.06</v>
      </c>
      <c r="D143">
        <v>9.24</v>
      </c>
      <c r="E143" t="s">
        <v>4716</v>
      </c>
      <c r="F143" t="s">
        <v>4716</v>
      </c>
      <c r="G143" t="s">
        <v>4716</v>
      </c>
      <c r="H143" t="s">
        <v>4774</v>
      </c>
      <c r="I143" t="s">
        <v>4716</v>
      </c>
      <c r="J143" t="s">
        <v>4745</v>
      </c>
      <c r="K143" t="s">
        <v>4775</v>
      </c>
      <c r="L143" t="s">
        <v>5980</v>
      </c>
      <c r="M143">
        <v>13110.79</v>
      </c>
      <c r="N143" t="s">
        <v>4689</v>
      </c>
      <c r="O143" t="s">
        <v>4681</v>
      </c>
      <c r="P143" t="s">
        <v>4693</v>
      </c>
      <c r="Q143">
        <v>30</v>
      </c>
    </row>
    <row r="144" spans="1:17" x14ac:dyDescent="0.3">
      <c r="A144" t="s">
        <v>1526</v>
      </c>
      <c r="B144" t="s">
        <v>5987</v>
      </c>
      <c r="C144">
        <v>33.200000000000003</v>
      </c>
      <c r="D144">
        <v>9.06</v>
      </c>
      <c r="E144" t="s">
        <v>4716</v>
      </c>
      <c r="F144" t="s">
        <v>4716</v>
      </c>
      <c r="G144" t="s">
        <v>4716</v>
      </c>
      <c r="H144" t="s">
        <v>4774</v>
      </c>
      <c r="I144" t="s">
        <v>4716</v>
      </c>
      <c r="J144" t="s">
        <v>4745</v>
      </c>
      <c r="K144" t="s">
        <v>4775</v>
      </c>
      <c r="L144" t="s">
        <v>5988</v>
      </c>
      <c r="M144">
        <v>13462.52</v>
      </c>
      <c r="N144" t="s">
        <v>4689</v>
      </c>
      <c r="O144" t="s">
        <v>4681</v>
      </c>
      <c r="P144" t="s">
        <v>4693</v>
      </c>
      <c r="Q144">
        <v>16</v>
      </c>
    </row>
    <row r="145" spans="1:17" x14ac:dyDescent="0.3">
      <c r="A145" t="s">
        <v>1520</v>
      </c>
      <c r="B145" t="s">
        <v>5989</v>
      </c>
      <c r="C145">
        <v>39.200000000000003</v>
      </c>
      <c r="D145">
        <v>11.38</v>
      </c>
      <c r="E145" t="s">
        <v>4716</v>
      </c>
      <c r="F145" t="s">
        <v>4716</v>
      </c>
      <c r="G145" t="s">
        <v>4716</v>
      </c>
      <c r="H145" t="s">
        <v>4774</v>
      </c>
      <c r="I145" t="s">
        <v>4716</v>
      </c>
      <c r="J145" t="s">
        <v>4745</v>
      </c>
      <c r="K145" t="s">
        <v>4775</v>
      </c>
      <c r="L145" t="s">
        <v>5990</v>
      </c>
      <c r="M145">
        <v>13470.86</v>
      </c>
      <c r="N145" t="s">
        <v>4689</v>
      </c>
      <c r="O145" t="s">
        <v>4689</v>
      </c>
      <c r="P145" t="s">
        <v>4693</v>
      </c>
      <c r="Q145">
        <v>24</v>
      </c>
    </row>
    <row r="146" spans="1:17" x14ac:dyDescent="0.3">
      <c r="A146" t="s">
        <v>1476</v>
      </c>
      <c r="B146" t="s">
        <v>5991</v>
      </c>
      <c r="C146">
        <v>34.5</v>
      </c>
      <c r="D146">
        <v>10.3</v>
      </c>
      <c r="E146" t="s">
        <v>4716</v>
      </c>
      <c r="F146" t="s">
        <v>4716</v>
      </c>
      <c r="G146" t="s">
        <v>4716</v>
      </c>
      <c r="H146" t="s">
        <v>4721</v>
      </c>
      <c r="I146" t="s">
        <v>4716</v>
      </c>
      <c r="J146" t="s">
        <v>4745</v>
      </c>
      <c r="K146" t="s">
        <v>4775</v>
      </c>
      <c r="L146" t="s">
        <v>5992</v>
      </c>
      <c r="M146">
        <v>13822.8</v>
      </c>
      <c r="N146" t="s">
        <v>4689</v>
      </c>
      <c r="O146" t="s">
        <v>4689</v>
      </c>
      <c r="P146" t="s">
        <v>4693</v>
      </c>
      <c r="Q146">
        <v>25</v>
      </c>
    </row>
    <row r="147" spans="1:17" x14ac:dyDescent="0.3">
      <c r="A147" t="s">
        <v>920</v>
      </c>
      <c r="B147" t="s">
        <v>5996</v>
      </c>
      <c r="C147">
        <v>37.4</v>
      </c>
      <c r="D147">
        <v>9.7200000000000006</v>
      </c>
      <c r="E147" t="s">
        <v>4717</v>
      </c>
      <c r="F147" t="s">
        <v>4716</v>
      </c>
      <c r="G147" t="s">
        <v>4719</v>
      </c>
      <c r="H147" t="s">
        <v>4718</v>
      </c>
      <c r="I147" t="s">
        <v>4716</v>
      </c>
      <c r="J147" t="s">
        <v>4745</v>
      </c>
      <c r="K147" t="s">
        <v>4775</v>
      </c>
      <c r="L147" t="s">
        <v>5997</v>
      </c>
      <c r="M147">
        <v>21797</v>
      </c>
      <c r="N147" t="s">
        <v>4689</v>
      </c>
      <c r="O147" t="s">
        <v>4690</v>
      </c>
      <c r="P147" t="s">
        <v>4693</v>
      </c>
      <c r="Q147">
        <v>27</v>
      </c>
    </row>
    <row r="148" spans="1:17" x14ac:dyDescent="0.3">
      <c r="A148" t="s">
        <v>428</v>
      </c>
      <c r="B148" t="s">
        <v>5179</v>
      </c>
      <c r="C148">
        <v>35.799999999999997</v>
      </c>
      <c r="D148">
        <v>7.32</v>
      </c>
      <c r="E148" t="s">
        <v>4716</v>
      </c>
      <c r="F148" t="s">
        <v>4716</v>
      </c>
      <c r="G148" t="s">
        <v>4716</v>
      </c>
      <c r="H148" t="s">
        <v>4720</v>
      </c>
      <c r="I148" t="s">
        <v>4717</v>
      </c>
      <c r="J148" t="s">
        <v>4745</v>
      </c>
      <c r="K148" t="s">
        <v>4775</v>
      </c>
      <c r="L148" t="s">
        <v>6791</v>
      </c>
      <c r="M148">
        <v>35547.72</v>
      </c>
      <c r="N148" t="s">
        <v>4690</v>
      </c>
      <c r="O148" t="s">
        <v>4690</v>
      </c>
      <c r="P148" t="s">
        <v>4693</v>
      </c>
      <c r="Q148">
        <v>27</v>
      </c>
    </row>
    <row r="149" spans="1:17" x14ac:dyDescent="0.3">
      <c r="A149" t="s">
        <v>424</v>
      </c>
      <c r="B149" t="s">
        <v>6792</v>
      </c>
      <c r="C149">
        <v>34.39</v>
      </c>
      <c r="D149">
        <v>8.7200000000000006</v>
      </c>
      <c r="E149" t="s">
        <v>4716</v>
      </c>
      <c r="F149" t="s">
        <v>4716</v>
      </c>
      <c r="G149" t="s">
        <v>4716</v>
      </c>
      <c r="H149" t="s">
        <v>4774</v>
      </c>
      <c r="I149" t="s">
        <v>4717</v>
      </c>
      <c r="J149" t="s">
        <v>4745</v>
      </c>
      <c r="K149" t="s">
        <v>4775</v>
      </c>
      <c r="L149" t="s">
        <v>6793</v>
      </c>
      <c r="M149">
        <v>35583.17</v>
      </c>
      <c r="N149" t="s">
        <v>4690</v>
      </c>
      <c r="O149" t="s">
        <v>4689</v>
      </c>
      <c r="P149" t="s">
        <v>4693</v>
      </c>
      <c r="Q149">
        <v>10</v>
      </c>
    </row>
    <row r="150" spans="1:17" x14ac:dyDescent="0.3">
      <c r="A150" t="s">
        <v>384</v>
      </c>
      <c r="B150" t="s">
        <v>6796</v>
      </c>
      <c r="C150">
        <v>33.57</v>
      </c>
      <c r="D150">
        <v>8.82</v>
      </c>
      <c r="E150" t="s">
        <v>4717</v>
      </c>
      <c r="F150" t="s">
        <v>4716</v>
      </c>
      <c r="G150" t="s">
        <v>4716</v>
      </c>
      <c r="H150" t="s">
        <v>4774</v>
      </c>
      <c r="I150" t="s">
        <v>4717</v>
      </c>
      <c r="J150" t="s">
        <v>4745</v>
      </c>
      <c r="K150" t="s">
        <v>4775</v>
      </c>
      <c r="L150" t="s">
        <v>6797</v>
      </c>
      <c r="M150">
        <v>36332.449999999997</v>
      </c>
      <c r="N150" t="s">
        <v>4690</v>
      </c>
      <c r="O150" t="s">
        <v>4689</v>
      </c>
      <c r="P150" t="s">
        <v>4693</v>
      </c>
      <c r="Q150">
        <v>18</v>
      </c>
    </row>
    <row r="151" spans="1:17" x14ac:dyDescent="0.3">
      <c r="A151" t="s">
        <v>370</v>
      </c>
      <c r="B151" t="s">
        <v>6800</v>
      </c>
      <c r="C151">
        <v>37.18</v>
      </c>
      <c r="D151">
        <v>6.75</v>
      </c>
      <c r="E151" t="s">
        <v>4717</v>
      </c>
      <c r="F151" t="s">
        <v>4716</v>
      </c>
      <c r="G151" t="s">
        <v>4716</v>
      </c>
      <c r="H151" t="s">
        <v>4720</v>
      </c>
      <c r="I151" t="s">
        <v>4717</v>
      </c>
      <c r="J151" t="s">
        <v>4745</v>
      </c>
      <c r="K151" t="s">
        <v>4775</v>
      </c>
      <c r="L151" t="s">
        <v>6801</v>
      </c>
      <c r="M151">
        <v>36786.370000000003</v>
      </c>
      <c r="N151" t="s">
        <v>4690</v>
      </c>
      <c r="O151" t="s">
        <v>4690</v>
      </c>
      <c r="P151" t="s">
        <v>4693</v>
      </c>
      <c r="Q151">
        <v>14</v>
      </c>
    </row>
    <row r="152" spans="1:17" x14ac:dyDescent="0.3">
      <c r="A152" t="s">
        <v>268</v>
      </c>
      <c r="B152" t="s">
        <v>6805</v>
      </c>
      <c r="C152">
        <v>41.12</v>
      </c>
      <c r="D152">
        <v>7.54</v>
      </c>
      <c r="E152" t="s">
        <v>4717</v>
      </c>
      <c r="F152" t="s">
        <v>4716</v>
      </c>
      <c r="G152" t="s">
        <v>4716</v>
      </c>
      <c r="H152" t="s">
        <v>4774</v>
      </c>
      <c r="I152" t="s">
        <v>4717</v>
      </c>
      <c r="J152" t="s">
        <v>4745</v>
      </c>
      <c r="K152" t="s">
        <v>4775</v>
      </c>
      <c r="L152" t="s">
        <v>5933</v>
      </c>
      <c r="M152">
        <v>38893.360000000001</v>
      </c>
      <c r="N152" t="s">
        <v>4690</v>
      </c>
      <c r="O152" t="s">
        <v>4681</v>
      </c>
      <c r="P152" t="s">
        <v>4693</v>
      </c>
      <c r="Q152">
        <v>30</v>
      </c>
    </row>
    <row r="153" spans="1:17" x14ac:dyDescent="0.3">
      <c r="A153" t="s">
        <v>230</v>
      </c>
      <c r="B153" t="s">
        <v>6452</v>
      </c>
      <c r="C153">
        <v>30.9</v>
      </c>
      <c r="D153">
        <v>9.4</v>
      </c>
      <c r="E153" t="s">
        <v>4716</v>
      </c>
      <c r="F153" t="s">
        <v>4716</v>
      </c>
      <c r="G153" t="s">
        <v>4716</v>
      </c>
      <c r="H153" t="s">
        <v>4720</v>
      </c>
      <c r="I153" t="s">
        <v>4717</v>
      </c>
      <c r="J153" t="s">
        <v>4745</v>
      </c>
      <c r="K153" t="s">
        <v>4775</v>
      </c>
      <c r="L153" t="s">
        <v>6806</v>
      </c>
      <c r="M153">
        <v>39727.61</v>
      </c>
      <c r="N153" t="s">
        <v>4690</v>
      </c>
      <c r="O153" t="s">
        <v>4681</v>
      </c>
      <c r="P153" t="s">
        <v>4693</v>
      </c>
      <c r="Q153">
        <v>17</v>
      </c>
    </row>
    <row r="154" spans="1:17" x14ac:dyDescent="0.3">
      <c r="A154" t="s">
        <v>198</v>
      </c>
      <c r="B154" t="s">
        <v>6808</v>
      </c>
      <c r="C154">
        <v>41.51</v>
      </c>
      <c r="D154">
        <v>6.92</v>
      </c>
      <c r="E154" t="s">
        <v>4716</v>
      </c>
      <c r="F154" t="s">
        <v>4716</v>
      </c>
      <c r="G154" t="s">
        <v>4716</v>
      </c>
      <c r="H154" t="s">
        <v>4774</v>
      </c>
      <c r="I154" t="s">
        <v>4717</v>
      </c>
      <c r="J154" t="s">
        <v>4745</v>
      </c>
      <c r="K154" t="s">
        <v>4775</v>
      </c>
      <c r="L154" t="s">
        <v>6809</v>
      </c>
      <c r="M154">
        <v>40309.93</v>
      </c>
      <c r="N154" t="s">
        <v>4690</v>
      </c>
      <c r="O154" t="s">
        <v>4689</v>
      </c>
      <c r="P154" t="s">
        <v>4693</v>
      </c>
      <c r="Q154">
        <v>4</v>
      </c>
    </row>
    <row r="155" spans="1:17" x14ac:dyDescent="0.3">
      <c r="A155" t="s">
        <v>190</v>
      </c>
      <c r="B155" t="s">
        <v>4781</v>
      </c>
      <c r="C155">
        <v>48.31</v>
      </c>
      <c r="D155">
        <v>9.58</v>
      </c>
      <c r="E155" t="s">
        <v>4717</v>
      </c>
      <c r="F155" t="s">
        <v>4716</v>
      </c>
      <c r="G155" t="s">
        <v>4716</v>
      </c>
      <c r="H155" t="s">
        <v>4720</v>
      </c>
      <c r="I155" t="s">
        <v>4717</v>
      </c>
      <c r="J155" t="s">
        <v>4745</v>
      </c>
      <c r="K155" t="s">
        <v>4775</v>
      </c>
      <c r="L155" t="s">
        <v>6810</v>
      </c>
      <c r="M155">
        <v>40692.910000000003</v>
      </c>
      <c r="N155" t="s">
        <v>4690</v>
      </c>
      <c r="O155" t="s">
        <v>4690</v>
      </c>
      <c r="P155" t="s">
        <v>4693</v>
      </c>
      <c r="Q155">
        <v>25</v>
      </c>
    </row>
    <row r="156" spans="1:17" x14ac:dyDescent="0.3">
      <c r="A156" t="s">
        <v>160</v>
      </c>
      <c r="B156" t="s">
        <v>5053</v>
      </c>
      <c r="C156">
        <v>51.01</v>
      </c>
      <c r="D156">
        <v>9.1999999999999993</v>
      </c>
      <c r="E156" t="s">
        <v>4716</v>
      </c>
      <c r="F156" t="s">
        <v>4716</v>
      </c>
      <c r="G156" t="s">
        <v>4716</v>
      </c>
      <c r="H156" t="s">
        <v>4774</v>
      </c>
      <c r="I156" t="s">
        <v>4717</v>
      </c>
      <c r="J156" t="s">
        <v>4745</v>
      </c>
      <c r="K156" t="s">
        <v>4775</v>
      </c>
      <c r="L156" t="s">
        <v>6816</v>
      </c>
      <c r="M156">
        <v>41351.879999999997</v>
      </c>
      <c r="N156" t="s">
        <v>4690</v>
      </c>
      <c r="O156" t="s">
        <v>4681</v>
      </c>
      <c r="P156" t="s">
        <v>4693</v>
      </c>
      <c r="Q156">
        <v>16</v>
      </c>
    </row>
    <row r="157" spans="1:17" x14ac:dyDescent="0.3">
      <c r="A157" t="s">
        <v>158</v>
      </c>
      <c r="B157" t="s">
        <v>5497</v>
      </c>
      <c r="C157">
        <v>48.82</v>
      </c>
      <c r="D157">
        <v>6.67</v>
      </c>
      <c r="E157" t="s">
        <v>4717</v>
      </c>
      <c r="F157" t="s">
        <v>4716</v>
      </c>
      <c r="G157" t="s">
        <v>4716</v>
      </c>
      <c r="H157" t="s">
        <v>4774</v>
      </c>
      <c r="I157" t="s">
        <v>4717</v>
      </c>
      <c r="J157" t="s">
        <v>4745</v>
      </c>
      <c r="K157" t="s">
        <v>4775</v>
      </c>
      <c r="L157" t="s">
        <v>6817</v>
      </c>
      <c r="M157">
        <v>41505.15</v>
      </c>
      <c r="N157" t="s">
        <v>4690</v>
      </c>
      <c r="O157" t="s">
        <v>4681</v>
      </c>
      <c r="P157" t="s">
        <v>4693</v>
      </c>
      <c r="Q157">
        <v>22</v>
      </c>
    </row>
    <row r="158" spans="1:17" x14ac:dyDescent="0.3">
      <c r="A158" t="s">
        <v>156</v>
      </c>
      <c r="B158" t="s">
        <v>4779</v>
      </c>
      <c r="C158">
        <v>54.12</v>
      </c>
      <c r="D158">
        <v>11.57</v>
      </c>
      <c r="E158" t="s">
        <v>4716</v>
      </c>
      <c r="F158" t="s">
        <v>4716</v>
      </c>
      <c r="G158" t="s">
        <v>4716</v>
      </c>
      <c r="H158" t="s">
        <v>4774</v>
      </c>
      <c r="I158" t="s">
        <v>4717</v>
      </c>
      <c r="J158" t="s">
        <v>4745</v>
      </c>
      <c r="K158" t="s">
        <v>4775</v>
      </c>
      <c r="L158" t="s">
        <v>6818</v>
      </c>
      <c r="M158">
        <v>41636.199999999997</v>
      </c>
      <c r="N158" t="s">
        <v>4690</v>
      </c>
      <c r="O158" t="s">
        <v>4690</v>
      </c>
      <c r="P158" t="s">
        <v>4693</v>
      </c>
      <c r="Q158">
        <v>24</v>
      </c>
    </row>
    <row r="159" spans="1:17" x14ac:dyDescent="0.3">
      <c r="A159" t="s">
        <v>148</v>
      </c>
      <c r="B159" t="s">
        <v>6819</v>
      </c>
      <c r="C159">
        <v>45.5</v>
      </c>
      <c r="D159">
        <v>7.96</v>
      </c>
      <c r="E159" t="s">
        <v>4716</v>
      </c>
      <c r="F159" t="s">
        <v>4716</v>
      </c>
      <c r="G159" t="s">
        <v>4716</v>
      </c>
      <c r="H159" t="s">
        <v>4774</v>
      </c>
      <c r="I159" t="s">
        <v>4717</v>
      </c>
      <c r="J159" t="s">
        <v>4745</v>
      </c>
      <c r="K159" t="s">
        <v>4775</v>
      </c>
      <c r="L159" t="s">
        <v>6820</v>
      </c>
      <c r="M159">
        <v>41794.629999999997</v>
      </c>
      <c r="N159" t="s">
        <v>4690</v>
      </c>
      <c r="O159" t="s">
        <v>4689</v>
      </c>
      <c r="P159" t="s">
        <v>4693</v>
      </c>
      <c r="Q159">
        <v>22</v>
      </c>
    </row>
    <row r="160" spans="1:17" x14ac:dyDescent="0.3">
      <c r="A160" t="s">
        <v>132</v>
      </c>
      <c r="B160" t="s">
        <v>5220</v>
      </c>
      <c r="C160">
        <v>54.99</v>
      </c>
      <c r="D160">
        <v>8.68</v>
      </c>
      <c r="E160" t="s">
        <v>4716</v>
      </c>
      <c r="F160" t="s">
        <v>4716</v>
      </c>
      <c r="G160" t="s">
        <v>4716</v>
      </c>
      <c r="H160" t="s">
        <v>4720</v>
      </c>
      <c r="I160" t="s">
        <v>4717</v>
      </c>
      <c r="J160" t="s">
        <v>4745</v>
      </c>
      <c r="K160" t="s">
        <v>4775</v>
      </c>
      <c r="L160" t="s">
        <v>6823</v>
      </c>
      <c r="M160">
        <v>42188.15</v>
      </c>
      <c r="N160" t="s">
        <v>4690</v>
      </c>
      <c r="O160" t="s">
        <v>4690</v>
      </c>
      <c r="P160" t="s">
        <v>4693</v>
      </c>
      <c r="Q160">
        <v>18</v>
      </c>
    </row>
    <row r="161" spans="1:17" x14ac:dyDescent="0.3">
      <c r="A161" t="s">
        <v>126</v>
      </c>
      <c r="B161" t="s">
        <v>6824</v>
      </c>
      <c r="C161">
        <v>52.06</v>
      </c>
      <c r="D161">
        <v>11.47</v>
      </c>
      <c r="E161" t="s">
        <v>4716</v>
      </c>
      <c r="F161" t="s">
        <v>4716</v>
      </c>
      <c r="G161" t="s">
        <v>4716</v>
      </c>
      <c r="H161" t="s">
        <v>4774</v>
      </c>
      <c r="I161" t="s">
        <v>4717</v>
      </c>
      <c r="J161" t="s">
        <v>4745</v>
      </c>
      <c r="K161" t="s">
        <v>4775</v>
      </c>
      <c r="L161" t="s">
        <v>6825</v>
      </c>
      <c r="M161">
        <v>42478.6</v>
      </c>
      <c r="N161" t="s">
        <v>4690</v>
      </c>
      <c r="O161" t="s">
        <v>4681</v>
      </c>
      <c r="P161" t="s">
        <v>4693</v>
      </c>
      <c r="Q161">
        <v>3</v>
      </c>
    </row>
    <row r="162" spans="1:17" x14ac:dyDescent="0.3">
      <c r="A162" t="s">
        <v>124</v>
      </c>
      <c r="B162" t="s">
        <v>6826</v>
      </c>
      <c r="C162">
        <v>51.48</v>
      </c>
      <c r="D162">
        <v>9.33</v>
      </c>
      <c r="E162" t="s">
        <v>4717</v>
      </c>
      <c r="F162" t="s">
        <v>4716</v>
      </c>
      <c r="G162" t="s">
        <v>4716</v>
      </c>
      <c r="H162" t="s">
        <v>4774</v>
      </c>
      <c r="I162" t="s">
        <v>4717</v>
      </c>
      <c r="J162" t="s">
        <v>4745</v>
      </c>
      <c r="K162" t="s">
        <v>4775</v>
      </c>
      <c r="L162" t="s">
        <v>6827</v>
      </c>
      <c r="M162">
        <v>42538.720000000001</v>
      </c>
      <c r="N162" t="s">
        <v>4690</v>
      </c>
      <c r="O162" t="s">
        <v>4689</v>
      </c>
      <c r="P162" t="s">
        <v>4693</v>
      </c>
      <c r="Q162">
        <v>27</v>
      </c>
    </row>
    <row r="163" spans="1:17" x14ac:dyDescent="0.3">
      <c r="A163" t="s">
        <v>120</v>
      </c>
      <c r="B163" t="s">
        <v>6828</v>
      </c>
      <c r="C163">
        <v>54.82</v>
      </c>
      <c r="D163">
        <v>10.61</v>
      </c>
      <c r="E163" t="s">
        <v>4716</v>
      </c>
      <c r="F163" t="s">
        <v>4716</v>
      </c>
      <c r="G163" t="s">
        <v>4716</v>
      </c>
      <c r="H163" t="s">
        <v>4774</v>
      </c>
      <c r="I163" t="s">
        <v>4717</v>
      </c>
      <c r="J163" t="s">
        <v>4745</v>
      </c>
      <c r="K163" t="s">
        <v>4775</v>
      </c>
      <c r="L163" t="s">
        <v>6829</v>
      </c>
      <c r="M163">
        <v>42644.2</v>
      </c>
      <c r="N163" t="s">
        <v>4690</v>
      </c>
      <c r="O163" t="s">
        <v>4689</v>
      </c>
      <c r="P163" t="s">
        <v>4693</v>
      </c>
      <c r="Q163">
        <v>3</v>
      </c>
    </row>
    <row r="164" spans="1:17" x14ac:dyDescent="0.3">
      <c r="A164" t="s">
        <v>116</v>
      </c>
      <c r="B164" t="s">
        <v>5080</v>
      </c>
      <c r="C164">
        <v>50.63</v>
      </c>
      <c r="D164">
        <v>11.89</v>
      </c>
      <c r="E164" t="s">
        <v>4716</v>
      </c>
      <c r="F164" t="s">
        <v>4716</v>
      </c>
      <c r="G164" t="s">
        <v>4716</v>
      </c>
      <c r="H164" t="s">
        <v>4774</v>
      </c>
      <c r="I164" t="s">
        <v>4717</v>
      </c>
      <c r="J164" t="s">
        <v>4745</v>
      </c>
      <c r="K164" t="s">
        <v>4775</v>
      </c>
      <c r="L164" t="s">
        <v>6830</v>
      </c>
      <c r="M164">
        <v>42764.12</v>
      </c>
      <c r="N164" t="s">
        <v>4690</v>
      </c>
      <c r="O164" t="s">
        <v>4681</v>
      </c>
      <c r="P164" t="s">
        <v>4693</v>
      </c>
      <c r="Q164">
        <v>29</v>
      </c>
    </row>
    <row r="165" spans="1:17" x14ac:dyDescent="0.3">
      <c r="A165" t="s">
        <v>32</v>
      </c>
      <c r="B165" t="s">
        <v>6831</v>
      </c>
      <c r="C165">
        <v>39.9</v>
      </c>
      <c r="D165">
        <v>11.32</v>
      </c>
      <c r="E165" t="s">
        <v>4716</v>
      </c>
      <c r="F165" t="s">
        <v>4716</v>
      </c>
      <c r="G165" t="s">
        <v>4716</v>
      </c>
      <c r="H165" t="s">
        <v>4774</v>
      </c>
      <c r="I165" t="s">
        <v>4717</v>
      </c>
      <c r="J165" t="s">
        <v>4745</v>
      </c>
      <c r="K165" t="s">
        <v>4775</v>
      </c>
      <c r="L165" t="s">
        <v>5262</v>
      </c>
      <c r="M165">
        <v>48173.36</v>
      </c>
      <c r="N165" t="s">
        <v>4690</v>
      </c>
      <c r="O165" t="s">
        <v>4689</v>
      </c>
      <c r="P165" t="s">
        <v>4693</v>
      </c>
      <c r="Q165">
        <v>27</v>
      </c>
    </row>
    <row r="166" spans="1:17" x14ac:dyDescent="0.3">
      <c r="A166" t="s">
        <v>12</v>
      </c>
      <c r="B166" t="s">
        <v>6832</v>
      </c>
      <c r="C166">
        <v>32.799999999999997</v>
      </c>
      <c r="D166">
        <v>6.59</v>
      </c>
      <c r="E166" t="s">
        <v>4716</v>
      </c>
      <c r="F166" t="s">
        <v>4716</v>
      </c>
      <c r="G166" t="s">
        <v>4716</v>
      </c>
      <c r="H166" t="s">
        <v>4774</v>
      </c>
      <c r="I166" t="s">
        <v>4717</v>
      </c>
      <c r="J166" t="s">
        <v>4745</v>
      </c>
      <c r="K166" t="s">
        <v>4775</v>
      </c>
      <c r="L166" t="s">
        <v>6833</v>
      </c>
      <c r="M166">
        <v>52590.83</v>
      </c>
      <c r="N166" t="s">
        <v>4690</v>
      </c>
      <c r="O166" t="s">
        <v>4689</v>
      </c>
      <c r="P166" t="s">
        <v>4693</v>
      </c>
      <c r="Q166">
        <v>4</v>
      </c>
    </row>
    <row r="167" spans="1:17" x14ac:dyDescent="0.3">
      <c r="A167" t="s">
        <v>4166</v>
      </c>
      <c r="B167" t="s">
        <v>6018</v>
      </c>
      <c r="C167">
        <v>30.59</v>
      </c>
      <c r="D167">
        <v>11.62</v>
      </c>
      <c r="E167" t="s">
        <v>4716</v>
      </c>
      <c r="F167" t="s">
        <v>4716</v>
      </c>
      <c r="G167" t="s">
        <v>4716</v>
      </c>
      <c r="H167" t="s">
        <v>4774</v>
      </c>
      <c r="I167" t="s">
        <v>4716</v>
      </c>
      <c r="J167" t="s">
        <v>4745</v>
      </c>
      <c r="K167" t="s">
        <v>4775</v>
      </c>
      <c r="L167" t="s">
        <v>6019</v>
      </c>
      <c r="M167">
        <v>2459.7199999999998</v>
      </c>
      <c r="N167" t="s">
        <v>4681</v>
      </c>
      <c r="O167" t="s">
        <v>4681</v>
      </c>
      <c r="P167" t="s">
        <v>4694</v>
      </c>
      <c r="Q167">
        <v>11</v>
      </c>
    </row>
    <row r="168" spans="1:17" x14ac:dyDescent="0.3">
      <c r="A168" t="s">
        <v>2284</v>
      </c>
      <c r="B168" t="s">
        <v>4971</v>
      </c>
      <c r="C168">
        <v>33.914999999999999</v>
      </c>
      <c r="D168">
        <v>11.52</v>
      </c>
      <c r="E168" t="s">
        <v>4716</v>
      </c>
      <c r="F168" t="s">
        <v>4716</v>
      </c>
      <c r="G168" t="s">
        <v>4716</v>
      </c>
      <c r="H168" t="s">
        <v>4774</v>
      </c>
      <c r="I168" t="s">
        <v>4716</v>
      </c>
      <c r="J168" t="s">
        <v>4745</v>
      </c>
      <c r="K168" t="s">
        <v>4775</v>
      </c>
      <c r="L168" t="s">
        <v>5401</v>
      </c>
      <c r="M168">
        <v>9866.2999999999993</v>
      </c>
      <c r="N168" t="s">
        <v>4681</v>
      </c>
      <c r="O168" t="s">
        <v>4689</v>
      </c>
      <c r="P168" t="s">
        <v>4694</v>
      </c>
      <c r="Q168">
        <v>9</v>
      </c>
    </row>
    <row r="169" spans="1:17" x14ac:dyDescent="0.3">
      <c r="A169" t="s">
        <v>2276</v>
      </c>
      <c r="B169" t="s">
        <v>4777</v>
      </c>
      <c r="C169">
        <v>40.659999999999997</v>
      </c>
      <c r="D169">
        <v>10.08</v>
      </c>
      <c r="E169" t="s">
        <v>4716</v>
      </c>
      <c r="F169" t="s">
        <v>4716</v>
      </c>
      <c r="G169" t="s">
        <v>4716</v>
      </c>
      <c r="H169" t="s">
        <v>4774</v>
      </c>
      <c r="I169" t="s">
        <v>4716</v>
      </c>
      <c r="J169" t="s">
        <v>4745</v>
      </c>
      <c r="K169" t="s">
        <v>4775</v>
      </c>
      <c r="L169" t="s">
        <v>6061</v>
      </c>
      <c r="M169">
        <v>9875.68</v>
      </c>
      <c r="N169" t="s">
        <v>4681</v>
      </c>
      <c r="O169" t="s">
        <v>4689</v>
      </c>
      <c r="P169" t="s">
        <v>4694</v>
      </c>
      <c r="Q169">
        <v>3</v>
      </c>
    </row>
    <row r="170" spans="1:17" x14ac:dyDescent="0.3">
      <c r="A170" t="s">
        <v>2068</v>
      </c>
      <c r="B170" t="s">
        <v>6068</v>
      </c>
      <c r="C170">
        <v>32.68</v>
      </c>
      <c r="D170">
        <v>7.41</v>
      </c>
      <c r="E170" t="s">
        <v>4716</v>
      </c>
      <c r="F170" t="s">
        <v>4716</v>
      </c>
      <c r="G170" t="s">
        <v>4716</v>
      </c>
      <c r="H170" t="s">
        <v>4774</v>
      </c>
      <c r="I170" t="s">
        <v>4716</v>
      </c>
      <c r="J170" t="s">
        <v>4745</v>
      </c>
      <c r="K170" t="s">
        <v>4775</v>
      </c>
      <c r="L170" t="s">
        <v>6069</v>
      </c>
      <c r="M170">
        <v>10923.93</v>
      </c>
      <c r="N170" t="s">
        <v>4689</v>
      </c>
      <c r="O170" t="s">
        <v>4690</v>
      </c>
      <c r="P170" t="s">
        <v>4694</v>
      </c>
      <c r="Q170">
        <v>13</v>
      </c>
    </row>
    <row r="171" spans="1:17" x14ac:dyDescent="0.3">
      <c r="A171" t="s">
        <v>1654</v>
      </c>
      <c r="B171" t="s">
        <v>6084</v>
      </c>
      <c r="C171">
        <v>36.479999999999997</v>
      </c>
      <c r="D171">
        <v>11.09</v>
      </c>
      <c r="E171" t="s">
        <v>4716</v>
      </c>
      <c r="F171" t="s">
        <v>4716</v>
      </c>
      <c r="G171" t="s">
        <v>4716</v>
      </c>
      <c r="H171" t="s">
        <v>4774</v>
      </c>
      <c r="I171" t="s">
        <v>4716</v>
      </c>
      <c r="J171" t="s">
        <v>4745</v>
      </c>
      <c r="K171" t="s">
        <v>4775</v>
      </c>
      <c r="L171" t="s">
        <v>6085</v>
      </c>
      <c r="M171">
        <v>12797.21</v>
      </c>
      <c r="N171" t="s">
        <v>4689</v>
      </c>
      <c r="O171" t="s">
        <v>4690</v>
      </c>
      <c r="P171" t="s">
        <v>4694</v>
      </c>
      <c r="Q171">
        <v>24</v>
      </c>
    </row>
    <row r="172" spans="1:17" x14ac:dyDescent="0.3">
      <c r="A172" t="s">
        <v>1500</v>
      </c>
      <c r="B172" t="s">
        <v>5220</v>
      </c>
      <c r="C172">
        <v>35.909999999999997</v>
      </c>
      <c r="D172">
        <v>6.72</v>
      </c>
      <c r="E172" t="s">
        <v>4717</v>
      </c>
      <c r="F172" t="s">
        <v>4716</v>
      </c>
      <c r="G172" t="s">
        <v>4716</v>
      </c>
      <c r="H172" t="s">
        <v>4720</v>
      </c>
      <c r="I172" t="s">
        <v>4716</v>
      </c>
      <c r="J172" t="s">
        <v>4745</v>
      </c>
      <c r="K172" t="s">
        <v>4775</v>
      </c>
      <c r="L172" t="s">
        <v>6093</v>
      </c>
      <c r="M172">
        <v>13635.64</v>
      </c>
      <c r="N172" t="s">
        <v>4689</v>
      </c>
      <c r="O172" t="s">
        <v>4689</v>
      </c>
      <c r="P172" t="s">
        <v>4694</v>
      </c>
      <c r="Q172">
        <v>24</v>
      </c>
    </row>
    <row r="173" spans="1:17" x14ac:dyDescent="0.3">
      <c r="A173" t="s">
        <v>1442</v>
      </c>
      <c r="B173" t="s">
        <v>4781</v>
      </c>
      <c r="C173">
        <v>31.73</v>
      </c>
      <c r="D173">
        <v>7</v>
      </c>
      <c r="E173" t="s">
        <v>4716</v>
      </c>
      <c r="F173" t="s">
        <v>4716</v>
      </c>
      <c r="G173" t="s">
        <v>4716</v>
      </c>
      <c r="H173" t="s">
        <v>4774</v>
      </c>
      <c r="I173" t="s">
        <v>4716</v>
      </c>
      <c r="J173" t="s">
        <v>4745</v>
      </c>
      <c r="K173" t="s">
        <v>4775</v>
      </c>
      <c r="L173" t="s">
        <v>6094</v>
      </c>
      <c r="M173">
        <v>14043.48</v>
      </c>
      <c r="N173" t="s">
        <v>4681</v>
      </c>
      <c r="O173" t="s">
        <v>4689</v>
      </c>
      <c r="P173" t="s">
        <v>4694</v>
      </c>
      <c r="Q173">
        <v>8</v>
      </c>
    </row>
    <row r="174" spans="1:17" x14ac:dyDescent="0.3">
      <c r="A174" t="s">
        <v>1330</v>
      </c>
      <c r="B174" t="s">
        <v>6097</v>
      </c>
      <c r="C174">
        <v>39.33</v>
      </c>
      <c r="D174">
        <v>10.4</v>
      </c>
      <c r="E174" t="s">
        <v>4716</v>
      </c>
      <c r="F174" t="s">
        <v>4716</v>
      </c>
      <c r="G174" t="s">
        <v>4716</v>
      </c>
      <c r="H174" t="s">
        <v>4721</v>
      </c>
      <c r="I174" t="s">
        <v>4716</v>
      </c>
      <c r="J174" t="s">
        <v>4745</v>
      </c>
      <c r="K174" t="s">
        <v>4775</v>
      </c>
      <c r="L174" t="s">
        <v>6098</v>
      </c>
      <c r="M174">
        <v>14901.52</v>
      </c>
      <c r="N174" t="s">
        <v>4681</v>
      </c>
      <c r="O174" t="s">
        <v>4681</v>
      </c>
      <c r="P174" t="s">
        <v>4694</v>
      </c>
      <c r="Q174">
        <v>17</v>
      </c>
    </row>
    <row r="175" spans="1:17" x14ac:dyDescent="0.3">
      <c r="A175" t="s">
        <v>954</v>
      </c>
      <c r="B175" t="s">
        <v>6100</v>
      </c>
      <c r="C175">
        <v>33.344999999999999</v>
      </c>
      <c r="D175">
        <v>11.32</v>
      </c>
      <c r="E175" t="s">
        <v>4717</v>
      </c>
      <c r="F175" t="s">
        <v>4716</v>
      </c>
      <c r="G175" t="s">
        <v>4716</v>
      </c>
      <c r="H175" t="s">
        <v>4718</v>
      </c>
      <c r="I175" t="s">
        <v>4716</v>
      </c>
      <c r="J175" t="s">
        <v>4745</v>
      </c>
      <c r="K175" t="s">
        <v>4775</v>
      </c>
      <c r="L175" t="s">
        <v>6101</v>
      </c>
      <c r="M175">
        <v>20878.78</v>
      </c>
      <c r="N175" t="s">
        <v>4681</v>
      </c>
      <c r="O175" t="s">
        <v>4690</v>
      </c>
      <c r="P175" t="s">
        <v>4694</v>
      </c>
      <c r="Q175">
        <v>8</v>
      </c>
    </row>
    <row r="176" spans="1:17" x14ac:dyDescent="0.3">
      <c r="A176" t="s">
        <v>890</v>
      </c>
      <c r="B176" t="s">
        <v>6104</v>
      </c>
      <c r="C176">
        <v>30.875</v>
      </c>
      <c r="D176">
        <v>10.97</v>
      </c>
      <c r="E176" t="s">
        <v>4717</v>
      </c>
      <c r="F176" t="s">
        <v>4716</v>
      </c>
      <c r="G176" t="s">
        <v>4716</v>
      </c>
      <c r="H176" t="s">
        <v>4720</v>
      </c>
      <c r="I176" t="s">
        <v>4716</v>
      </c>
      <c r="J176" t="s">
        <v>4745</v>
      </c>
      <c r="K176" t="s">
        <v>4775</v>
      </c>
      <c r="L176" t="s">
        <v>5003</v>
      </c>
      <c r="M176">
        <v>23045.57</v>
      </c>
      <c r="N176" t="s">
        <v>4681</v>
      </c>
      <c r="O176" t="s">
        <v>4681</v>
      </c>
      <c r="P176" t="s">
        <v>4694</v>
      </c>
      <c r="Q176">
        <v>9</v>
      </c>
    </row>
    <row r="177" spans="1:17" x14ac:dyDescent="0.3">
      <c r="A177" t="s">
        <v>1132</v>
      </c>
      <c r="B177" t="s">
        <v>6111</v>
      </c>
      <c r="C177">
        <v>44.03</v>
      </c>
      <c r="D177">
        <v>9.36</v>
      </c>
      <c r="E177" t="s">
        <v>4716</v>
      </c>
      <c r="F177" t="s">
        <v>4716</v>
      </c>
      <c r="G177" t="s">
        <v>4716</v>
      </c>
      <c r="H177" t="s">
        <v>4774</v>
      </c>
      <c r="I177" t="s">
        <v>4716</v>
      </c>
      <c r="J177" t="s">
        <v>4745</v>
      </c>
      <c r="K177" t="s">
        <v>4775</v>
      </c>
      <c r="L177" t="s">
        <v>6112</v>
      </c>
      <c r="M177">
        <v>17505.650000000001</v>
      </c>
      <c r="N177" t="s">
        <v>4690</v>
      </c>
      <c r="O177" t="s">
        <v>4681</v>
      </c>
      <c r="P177" t="s">
        <v>4696</v>
      </c>
      <c r="Q177">
        <v>16</v>
      </c>
    </row>
    <row r="178" spans="1:17" x14ac:dyDescent="0.3">
      <c r="A178" t="s">
        <v>1130</v>
      </c>
      <c r="B178" t="s">
        <v>5503</v>
      </c>
      <c r="C178">
        <v>45.92</v>
      </c>
      <c r="D178">
        <v>9.51</v>
      </c>
      <c r="E178" t="s">
        <v>4716</v>
      </c>
      <c r="F178" t="s">
        <v>4716</v>
      </c>
      <c r="G178" t="s">
        <v>4716</v>
      </c>
      <c r="H178" t="s">
        <v>4774</v>
      </c>
      <c r="I178" t="s">
        <v>4716</v>
      </c>
      <c r="J178" t="s">
        <v>4745</v>
      </c>
      <c r="K178" t="s">
        <v>4775</v>
      </c>
      <c r="L178" t="s">
        <v>6113</v>
      </c>
      <c r="M178">
        <v>17507.47</v>
      </c>
      <c r="N178" t="s">
        <v>4690</v>
      </c>
      <c r="O178" t="s">
        <v>4690</v>
      </c>
      <c r="P178" t="s">
        <v>4697</v>
      </c>
      <c r="Q178">
        <v>12</v>
      </c>
    </row>
    <row r="179" spans="1:17" x14ac:dyDescent="0.3">
      <c r="A179" t="s">
        <v>1090</v>
      </c>
      <c r="B179" t="s">
        <v>6114</v>
      </c>
      <c r="C179">
        <v>44.2</v>
      </c>
      <c r="D179">
        <v>11.34</v>
      </c>
      <c r="E179" t="s">
        <v>4717</v>
      </c>
      <c r="F179" t="s">
        <v>4716</v>
      </c>
      <c r="G179" t="s">
        <v>4719</v>
      </c>
      <c r="H179" t="s">
        <v>4718</v>
      </c>
      <c r="I179" t="s">
        <v>4716</v>
      </c>
      <c r="J179" t="s">
        <v>4745</v>
      </c>
      <c r="K179" t="s">
        <v>4775</v>
      </c>
      <c r="L179" t="s">
        <v>6115</v>
      </c>
      <c r="M179">
        <v>18208.34</v>
      </c>
      <c r="N179" t="s">
        <v>4690</v>
      </c>
      <c r="O179" t="s">
        <v>4681</v>
      </c>
      <c r="P179" t="s">
        <v>4697</v>
      </c>
      <c r="Q179">
        <v>4</v>
      </c>
    </row>
    <row r="180" spans="1:17" x14ac:dyDescent="0.3">
      <c r="A180" t="s">
        <v>1068</v>
      </c>
      <c r="B180" t="s">
        <v>6116</v>
      </c>
      <c r="C180">
        <v>49.05</v>
      </c>
      <c r="D180">
        <v>9.77</v>
      </c>
      <c r="E180" t="s">
        <v>4717</v>
      </c>
      <c r="F180" t="s">
        <v>4716</v>
      </c>
      <c r="G180" t="s">
        <v>4716</v>
      </c>
      <c r="H180" t="s">
        <v>4774</v>
      </c>
      <c r="I180" t="s">
        <v>4716</v>
      </c>
      <c r="J180" t="s">
        <v>4745</v>
      </c>
      <c r="K180" t="s">
        <v>4775</v>
      </c>
      <c r="L180" t="s">
        <v>6117</v>
      </c>
      <c r="M180">
        <v>18694.689999999999</v>
      </c>
      <c r="N180" t="s">
        <v>4690</v>
      </c>
      <c r="O180" t="s">
        <v>4690</v>
      </c>
      <c r="P180" t="s">
        <v>4696</v>
      </c>
      <c r="Q180">
        <v>30</v>
      </c>
    </row>
    <row r="181" spans="1:17" x14ac:dyDescent="0.3">
      <c r="A181" t="s">
        <v>1058</v>
      </c>
      <c r="B181" t="s">
        <v>6118</v>
      </c>
      <c r="C181">
        <v>45.62</v>
      </c>
      <c r="D181">
        <v>6.87</v>
      </c>
      <c r="E181" t="s">
        <v>4716</v>
      </c>
      <c r="F181" t="s">
        <v>4716</v>
      </c>
      <c r="G181" t="s">
        <v>4716</v>
      </c>
      <c r="H181" t="s">
        <v>4774</v>
      </c>
      <c r="I181" t="s">
        <v>4716</v>
      </c>
      <c r="J181" t="s">
        <v>4745</v>
      </c>
      <c r="K181" t="s">
        <v>4775</v>
      </c>
      <c r="L181" t="s">
        <v>6119</v>
      </c>
      <c r="M181">
        <v>18815.53</v>
      </c>
      <c r="N181" t="s">
        <v>4690</v>
      </c>
      <c r="O181" t="s">
        <v>4690</v>
      </c>
      <c r="P181" t="s">
        <v>4696</v>
      </c>
      <c r="Q181">
        <v>18</v>
      </c>
    </row>
    <row r="182" spans="1:17" x14ac:dyDescent="0.3">
      <c r="A182" t="s">
        <v>1054</v>
      </c>
      <c r="B182" t="s">
        <v>5943</v>
      </c>
      <c r="C182">
        <v>46.19</v>
      </c>
      <c r="D182">
        <v>7.31</v>
      </c>
      <c r="E182" t="s">
        <v>4717</v>
      </c>
      <c r="F182" t="s">
        <v>4716</v>
      </c>
      <c r="G182" t="s">
        <v>4719</v>
      </c>
      <c r="H182" t="s">
        <v>4718</v>
      </c>
      <c r="I182" t="s">
        <v>4716</v>
      </c>
      <c r="J182" t="s">
        <v>4745</v>
      </c>
      <c r="K182" t="s">
        <v>4775</v>
      </c>
      <c r="L182" t="s">
        <v>6120</v>
      </c>
      <c r="M182">
        <v>18883.330000000002</v>
      </c>
      <c r="N182" t="s">
        <v>4690</v>
      </c>
      <c r="O182" t="s">
        <v>4690</v>
      </c>
      <c r="P182" t="s">
        <v>4697</v>
      </c>
      <c r="Q182">
        <v>6</v>
      </c>
    </row>
    <row r="183" spans="1:17" x14ac:dyDescent="0.3">
      <c r="A183" t="s">
        <v>1048</v>
      </c>
      <c r="B183" t="s">
        <v>6121</v>
      </c>
      <c r="C183">
        <v>46.4</v>
      </c>
      <c r="D183">
        <v>8.3699999999999992</v>
      </c>
      <c r="E183" t="s">
        <v>4717</v>
      </c>
      <c r="F183" t="s">
        <v>4716</v>
      </c>
      <c r="G183" t="s">
        <v>4719</v>
      </c>
      <c r="H183" t="s">
        <v>4718</v>
      </c>
      <c r="I183" t="s">
        <v>4716</v>
      </c>
      <c r="J183" t="s">
        <v>4745</v>
      </c>
      <c r="K183" t="s">
        <v>4775</v>
      </c>
      <c r="L183" t="s">
        <v>6122</v>
      </c>
      <c r="M183">
        <v>18954.560000000001</v>
      </c>
      <c r="N183" t="s">
        <v>4690</v>
      </c>
      <c r="O183" t="s">
        <v>4690</v>
      </c>
      <c r="P183" t="s">
        <v>4697</v>
      </c>
      <c r="Q183">
        <v>20</v>
      </c>
    </row>
    <row r="184" spans="1:17" x14ac:dyDescent="0.3">
      <c r="A184" t="s">
        <v>522</v>
      </c>
      <c r="B184" t="s">
        <v>6847</v>
      </c>
      <c r="C184">
        <v>30.684999999999999</v>
      </c>
      <c r="D184">
        <v>8.23</v>
      </c>
      <c r="E184" t="s">
        <v>4716</v>
      </c>
      <c r="F184" t="s">
        <v>4716</v>
      </c>
      <c r="G184" t="s">
        <v>4716</v>
      </c>
      <c r="H184" t="s">
        <v>4774</v>
      </c>
      <c r="I184" t="s">
        <v>4717</v>
      </c>
      <c r="J184" t="s">
        <v>4745</v>
      </c>
      <c r="K184" t="s">
        <v>4775</v>
      </c>
      <c r="L184" t="s">
        <v>6848</v>
      </c>
      <c r="M184">
        <v>33475.82</v>
      </c>
      <c r="N184" t="s">
        <v>4690</v>
      </c>
      <c r="O184" t="s">
        <v>4690</v>
      </c>
      <c r="P184" t="s">
        <v>4700</v>
      </c>
      <c r="Q184">
        <v>25</v>
      </c>
    </row>
    <row r="185" spans="1:17" x14ac:dyDescent="0.3">
      <c r="A185" t="s">
        <v>128</v>
      </c>
      <c r="B185" t="s">
        <v>4768</v>
      </c>
      <c r="C185">
        <v>30.684999999999999</v>
      </c>
      <c r="D185">
        <v>7.02</v>
      </c>
      <c r="E185" t="s">
        <v>4717</v>
      </c>
      <c r="F185" t="s">
        <v>4716</v>
      </c>
      <c r="G185" t="s">
        <v>4716</v>
      </c>
      <c r="H185" t="s">
        <v>4774</v>
      </c>
      <c r="I185" t="s">
        <v>4717</v>
      </c>
      <c r="J185" t="s">
        <v>4745</v>
      </c>
      <c r="K185" t="s">
        <v>4775</v>
      </c>
      <c r="L185" t="s">
        <v>5227</v>
      </c>
      <c r="M185">
        <v>42303.69</v>
      </c>
      <c r="N185" t="s">
        <v>4690</v>
      </c>
      <c r="O185" t="s">
        <v>4681</v>
      </c>
      <c r="P185" t="s">
        <v>4701</v>
      </c>
      <c r="Q185">
        <v>28</v>
      </c>
    </row>
    <row r="186" spans="1:17" x14ac:dyDescent="0.3">
      <c r="A186" t="s">
        <v>4292</v>
      </c>
      <c r="B186" t="s">
        <v>6132</v>
      </c>
      <c r="C186">
        <v>40.47</v>
      </c>
      <c r="D186">
        <v>11.15</v>
      </c>
      <c r="E186" t="s">
        <v>4716</v>
      </c>
      <c r="F186" t="s">
        <v>4716</v>
      </c>
      <c r="G186" t="s">
        <v>4716</v>
      </c>
      <c r="H186" t="s">
        <v>4774</v>
      </c>
      <c r="I186" t="s">
        <v>4716</v>
      </c>
      <c r="J186" t="s">
        <v>4745</v>
      </c>
      <c r="K186" t="s">
        <v>4775</v>
      </c>
      <c r="L186" t="s">
        <v>6133</v>
      </c>
      <c r="M186">
        <v>1984.45</v>
      </c>
      <c r="N186" t="s">
        <v>4689</v>
      </c>
      <c r="O186" t="s">
        <v>4689</v>
      </c>
      <c r="P186" t="s">
        <v>4701</v>
      </c>
      <c r="Q186">
        <v>29</v>
      </c>
    </row>
    <row r="187" spans="1:17" x14ac:dyDescent="0.3">
      <c r="A187" t="s">
        <v>3844</v>
      </c>
      <c r="B187" t="s">
        <v>4884</v>
      </c>
      <c r="C187">
        <v>30.875</v>
      </c>
      <c r="D187">
        <v>6.49</v>
      </c>
      <c r="E187" t="s">
        <v>4716</v>
      </c>
      <c r="F187" t="s">
        <v>4716</v>
      </c>
      <c r="G187" t="s">
        <v>4716</v>
      </c>
      <c r="H187" t="s">
        <v>4774</v>
      </c>
      <c r="I187" t="s">
        <v>4716</v>
      </c>
      <c r="J187" t="s">
        <v>4745</v>
      </c>
      <c r="K187" t="s">
        <v>4775</v>
      </c>
      <c r="L187" t="s">
        <v>6143</v>
      </c>
      <c r="M187">
        <v>3857.76</v>
      </c>
      <c r="N187" t="s">
        <v>4689</v>
      </c>
      <c r="O187" t="s">
        <v>4690</v>
      </c>
      <c r="P187" t="s">
        <v>4701</v>
      </c>
      <c r="Q187">
        <v>19</v>
      </c>
    </row>
    <row r="188" spans="1:17" x14ac:dyDescent="0.3">
      <c r="A188" t="s">
        <v>2316</v>
      </c>
      <c r="B188" t="s">
        <v>6149</v>
      </c>
      <c r="C188">
        <v>33.25</v>
      </c>
      <c r="D188">
        <v>7.42</v>
      </c>
      <c r="E188" t="s">
        <v>4717</v>
      </c>
      <c r="F188" t="s">
        <v>4716</v>
      </c>
      <c r="G188" t="s">
        <v>4716</v>
      </c>
      <c r="H188" t="s">
        <v>4720</v>
      </c>
      <c r="I188" t="s">
        <v>4716</v>
      </c>
      <c r="J188" t="s">
        <v>4745</v>
      </c>
      <c r="K188" t="s">
        <v>4775</v>
      </c>
      <c r="L188" t="s">
        <v>6150</v>
      </c>
      <c r="M188">
        <v>9722.77</v>
      </c>
      <c r="N188" t="s">
        <v>4689</v>
      </c>
      <c r="O188" t="s">
        <v>4690</v>
      </c>
      <c r="P188" t="s">
        <v>4701</v>
      </c>
      <c r="Q188">
        <v>12</v>
      </c>
    </row>
    <row r="189" spans="1:17" x14ac:dyDescent="0.3">
      <c r="A189" t="s">
        <v>2160</v>
      </c>
      <c r="B189" t="s">
        <v>6162</v>
      </c>
      <c r="C189">
        <v>32.774999999999999</v>
      </c>
      <c r="D189">
        <v>7.95</v>
      </c>
      <c r="E189" t="s">
        <v>4716</v>
      </c>
      <c r="F189" t="s">
        <v>4716</v>
      </c>
      <c r="G189" t="s">
        <v>4716</v>
      </c>
      <c r="H189" t="s">
        <v>4774</v>
      </c>
      <c r="I189" t="s">
        <v>4716</v>
      </c>
      <c r="J189" t="s">
        <v>4745</v>
      </c>
      <c r="K189" t="s">
        <v>4775</v>
      </c>
      <c r="L189" t="s">
        <v>6163</v>
      </c>
      <c r="M189">
        <v>10435.07</v>
      </c>
      <c r="N189" t="s">
        <v>4689</v>
      </c>
      <c r="O189" t="s">
        <v>4690</v>
      </c>
      <c r="P189" t="s">
        <v>4701</v>
      </c>
      <c r="Q189">
        <v>23</v>
      </c>
    </row>
    <row r="190" spans="1:17" x14ac:dyDescent="0.3">
      <c r="A190" t="s">
        <v>2036</v>
      </c>
      <c r="B190" t="s">
        <v>6168</v>
      </c>
      <c r="C190">
        <v>31.39</v>
      </c>
      <c r="D190">
        <v>6.99</v>
      </c>
      <c r="E190" t="s">
        <v>4716</v>
      </c>
      <c r="F190" t="s">
        <v>4716</v>
      </c>
      <c r="G190" t="s">
        <v>4716</v>
      </c>
      <c r="H190" t="s">
        <v>4774</v>
      </c>
      <c r="I190" t="s">
        <v>4716</v>
      </c>
      <c r="J190" t="s">
        <v>4745</v>
      </c>
      <c r="K190" t="s">
        <v>4775</v>
      </c>
      <c r="L190" t="s">
        <v>6169</v>
      </c>
      <c r="M190">
        <v>11037.85</v>
      </c>
      <c r="N190" t="s">
        <v>4689</v>
      </c>
      <c r="O190" t="s">
        <v>4681</v>
      </c>
      <c r="P190" t="s">
        <v>4702</v>
      </c>
      <c r="Q190">
        <v>30</v>
      </c>
    </row>
    <row r="191" spans="1:17" x14ac:dyDescent="0.3">
      <c r="A191" t="s">
        <v>1898</v>
      </c>
      <c r="B191" t="s">
        <v>5731</v>
      </c>
      <c r="C191">
        <v>40.945</v>
      </c>
      <c r="D191">
        <v>10.57</v>
      </c>
      <c r="E191" t="s">
        <v>4716</v>
      </c>
      <c r="F191" t="s">
        <v>4716</v>
      </c>
      <c r="G191" t="s">
        <v>4716</v>
      </c>
      <c r="H191" t="s">
        <v>4774</v>
      </c>
      <c r="I191" t="s">
        <v>4716</v>
      </c>
      <c r="J191" t="s">
        <v>4745</v>
      </c>
      <c r="K191" t="s">
        <v>4775</v>
      </c>
      <c r="L191" t="s">
        <v>6186</v>
      </c>
      <c r="M191">
        <v>11566.3</v>
      </c>
      <c r="N191" t="s">
        <v>4689</v>
      </c>
      <c r="O191" t="s">
        <v>4689</v>
      </c>
      <c r="P191" t="s">
        <v>4701</v>
      </c>
      <c r="Q191">
        <v>25</v>
      </c>
    </row>
    <row r="192" spans="1:17" x14ac:dyDescent="0.3">
      <c r="A192" t="s">
        <v>1880</v>
      </c>
      <c r="B192" t="s">
        <v>6191</v>
      </c>
      <c r="C192">
        <v>30.69</v>
      </c>
      <c r="D192">
        <v>7.05</v>
      </c>
      <c r="E192" t="s">
        <v>4717</v>
      </c>
      <c r="F192" t="s">
        <v>4716</v>
      </c>
      <c r="G192" t="s">
        <v>4716</v>
      </c>
      <c r="H192" t="s">
        <v>4720</v>
      </c>
      <c r="I192" t="s">
        <v>4716</v>
      </c>
      <c r="J192" t="s">
        <v>4745</v>
      </c>
      <c r="K192" t="s">
        <v>4775</v>
      </c>
      <c r="L192" t="s">
        <v>4860</v>
      </c>
      <c r="M192">
        <v>11696.52</v>
      </c>
      <c r="N192" t="s">
        <v>4689</v>
      </c>
      <c r="O192" t="s">
        <v>4690</v>
      </c>
      <c r="P192" t="s">
        <v>4703</v>
      </c>
      <c r="Q192">
        <v>1</v>
      </c>
    </row>
    <row r="193" spans="1:17" x14ac:dyDescent="0.3">
      <c r="A193" t="s">
        <v>1676</v>
      </c>
      <c r="B193" t="s">
        <v>6111</v>
      </c>
      <c r="C193">
        <v>36.67</v>
      </c>
      <c r="D193">
        <v>11.86</v>
      </c>
      <c r="E193" t="s">
        <v>4716</v>
      </c>
      <c r="F193" t="s">
        <v>4716</v>
      </c>
      <c r="G193" t="s">
        <v>4716</v>
      </c>
      <c r="H193" t="s">
        <v>4774</v>
      </c>
      <c r="I193" t="s">
        <v>4716</v>
      </c>
      <c r="J193" t="s">
        <v>4745</v>
      </c>
      <c r="K193" t="s">
        <v>4775</v>
      </c>
      <c r="L193" t="s">
        <v>6204</v>
      </c>
      <c r="M193">
        <v>12697.48</v>
      </c>
      <c r="N193" t="s">
        <v>4689</v>
      </c>
      <c r="O193" t="s">
        <v>4689</v>
      </c>
      <c r="P193" t="s">
        <v>4703</v>
      </c>
      <c r="Q193">
        <v>24</v>
      </c>
    </row>
    <row r="194" spans="1:17" x14ac:dyDescent="0.3">
      <c r="A194" t="s">
        <v>1664</v>
      </c>
      <c r="B194" t="s">
        <v>6206</v>
      </c>
      <c r="C194">
        <v>36.954999999999998</v>
      </c>
      <c r="D194">
        <v>8.07</v>
      </c>
      <c r="E194" t="s">
        <v>4716</v>
      </c>
      <c r="F194" t="s">
        <v>4716</v>
      </c>
      <c r="G194" t="s">
        <v>4716</v>
      </c>
      <c r="H194" t="s">
        <v>4774</v>
      </c>
      <c r="I194" t="s">
        <v>4716</v>
      </c>
      <c r="J194" t="s">
        <v>4745</v>
      </c>
      <c r="K194" t="s">
        <v>4775</v>
      </c>
      <c r="L194" t="s">
        <v>6207</v>
      </c>
      <c r="M194">
        <v>12741.17</v>
      </c>
      <c r="N194" t="s">
        <v>4689</v>
      </c>
      <c r="O194" t="s">
        <v>4690</v>
      </c>
      <c r="P194" t="s">
        <v>4698</v>
      </c>
      <c r="Q194">
        <v>1</v>
      </c>
    </row>
    <row r="195" spans="1:17" x14ac:dyDescent="0.3">
      <c r="A195" t="s">
        <v>1650</v>
      </c>
      <c r="B195" t="s">
        <v>6212</v>
      </c>
      <c r="C195">
        <v>31.74</v>
      </c>
      <c r="D195">
        <v>7.68</v>
      </c>
      <c r="E195" t="s">
        <v>4717</v>
      </c>
      <c r="F195" t="s">
        <v>4716</v>
      </c>
      <c r="G195" t="s">
        <v>4716</v>
      </c>
      <c r="H195" t="s">
        <v>4774</v>
      </c>
      <c r="I195" t="s">
        <v>4716</v>
      </c>
      <c r="J195" t="s">
        <v>4745</v>
      </c>
      <c r="K195" t="s">
        <v>4775</v>
      </c>
      <c r="L195" t="s">
        <v>6213</v>
      </c>
      <c r="M195">
        <v>12823.25</v>
      </c>
      <c r="N195" t="s">
        <v>4689</v>
      </c>
      <c r="O195" t="s">
        <v>4689</v>
      </c>
      <c r="P195" t="s">
        <v>4703</v>
      </c>
      <c r="Q195">
        <v>25</v>
      </c>
    </row>
    <row r="196" spans="1:17" x14ac:dyDescent="0.3">
      <c r="A196" t="s">
        <v>1604</v>
      </c>
      <c r="B196" t="s">
        <v>6217</v>
      </c>
      <c r="C196">
        <v>30.43</v>
      </c>
      <c r="D196">
        <v>9.39</v>
      </c>
      <c r="E196" t="s">
        <v>4716</v>
      </c>
      <c r="F196" t="s">
        <v>4716</v>
      </c>
      <c r="G196" t="s">
        <v>4716</v>
      </c>
      <c r="H196" t="s">
        <v>4774</v>
      </c>
      <c r="I196" t="s">
        <v>4716</v>
      </c>
      <c r="J196" t="s">
        <v>4745</v>
      </c>
      <c r="K196" t="s">
        <v>4775</v>
      </c>
      <c r="L196" t="s">
        <v>6218</v>
      </c>
      <c r="M196">
        <v>13023.93</v>
      </c>
      <c r="N196" t="s">
        <v>4689</v>
      </c>
      <c r="O196" t="s">
        <v>4681</v>
      </c>
      <c r="P196" t="s">
        <v>4702</v>
      </c>
      <c r="Q196">
        <v>4</v>
      </c>
    </row>
    <row r="197" spans="1:17" x14ac:dyDescent="0.3">
      <c r="A197" t="s">
        <v>1578</v>
      </c>
      <c r="B197" t="s">
        <v>6223</v>
      </c>
      <c r="C197">
        <v>33.534999999999997</v>
      </c>
      <c r="D197">
        <v>9.4</v>
      </c>
      <c r="E197" t="s">
        <v>4717</v>
      </c>
      <c r="F197" t="s">
        <v>4716</v>
      </c>
      <c r="G197" t="s">
        <v>4716</v>
      </c>
      <c r="H197" t="s">
        <v>4720</v>
      </c>
      <c r="I197" t="s">
        <v>4716</v>
      </c>
      <c r="J197" t="s">
        <v>4745</v>
      </c>
      <c r="K197" t="s">
        <v>4775</v>
      </c>
      <c r="L197" t="s">
        <v>6224</v>
      </c>
      <c r="M197">
        <v>13143.34</v>
      </c>
      <c r="N197" t="s">
        <v>4689</v>
      </c>
      <c r="O197" t="s">
        <v>4681</v>
      </c>
      <c r="P197" t="s">
        <v>4704</v>
      </c>
      <c r="Q197">
        <v>6</v>
      </c>
    </row>
    <row r="198" spans="1:17" x14ac:dyDescent="0.3">
      <c r="A198" t="s">
        <v>1576</v>
      </c>
      <c r="B198" t="s">
        <v>6225</v>
      </c>
      <c r="C198">
        <v>33.914999999999999</v>
      </c>
      <c r="D198">
        <v>9.56</v>
      </c>
      <c r="E198" t="s">
        <v>4717</v>
      </c>
      <c r="F198" t="s">
        <v>4716</v>
      </c>
      <c r="G198" t="s">
        <v>4716</v>
      </c>
      <c r="H198" t="s">
        <v>4720</v>
      </c>
      <c r="I198" t="s">
        <v>4716</v>
      </c>
      <c r="J198" t="s">
        <v>4745</v>
      </c>
      <c r="K198" t="s">
        <v>4775</v>
      </c>
      <c r="L198" t="s">
        <v>6224</v>
      </c>
      <c r="M198">
        <v>13143.86</v>
      </c>
      <c r="N198" t="s">
        <v>4689</v>
      </c>
      <c r="O198" t="s">
        <v>4681</v>
      </c>
      <c r="P198" t="s">
        <v>4701</v>
      </c>
      <c r="Q198">
        <v>6</v>
      </c>
    </row>
    <row r="199" spans="1:17" x14ac:dyDescent="0.3">
      <c r="A199" t="s">
        <v>1564</v>
      </c>
      <c r="B199" t="s">
        <v>6226</v>
      </c>
      <c r="C199">
        <v>36.005000000000003</v>
      </c>
      <c r="D199">
        <v>6.9</v>
      </c>
      <c r="E199" t="s">
        <v>4716</v>
      </c>
      <c r="F199" t="s">
        <v>4716</v>
      </c>
      <c r="G199" t="s">
        <v>4716</v>
      </c>
      <c r="H199" t="s">
        <v>4774</v>
      </c>
      <c r="I199" t="s">
        <v>4716</v>
      </c>
      <c r="J199" t="s">
        <v>4745</v>
      </c>
      <c r="K199" t="s">
        <v>4775</v>
      </c>
      <c r="L199" t="s">
        <v>6227</v>
      </c>
      <c r="M199">
        <v>13228.85</v>
      </c>
      <c r="N199" t="s">
        <v>4689</v>
      </c>
      <c r="O199" t="s">
        <v>4689</v>
      </c>
      <c r="P199" t="s">
        <v>4696</v>
      </c>
      <c r="Q199">
        <v>11</v>
      </c>
    </row>
    <row r="200" spans="1:17" x14ac:dyDescent="0.3">
      <c r="A200" t="s">
        <v>1512</v>
      </c>
      <c r="B200" t="s">
        <v>6231</v>
      </c>
      <c r="C200">
        <v>32.11</v>
      </c>
      <c r="D200">
        <v>7.06</v>
      </c>
      <c r="E200" t="s">
        <v>4716</v>
      </c>
      <c r="F200" t="s">
        <v>4716</v>
      </c>
      <c r="G200" t="s">
        <v>4716</v>
      </c>
      <c r="H200" t="s">
        <v>4774</v>
      </c>
      <c r="I200" t="s">
        <v>4716</v>
      </c>
      <c r="J200" t="s">
        <v>4745</v>
      </c>
      <c r="K200" t="s">
        <v>4775</v>
      </c>
      <c r="L200" t="s">
        <v>5269</v>
      </c>
      <c r="M200">
        <v>13555</v>
      </c>
      <c r="N200" t="s">
        <v>4689</v>
      </c>
      <c r="O200" t="s">
        <v>4689</v>
      </c>
      <c r="P200" t="s">
        <v>4698</v>
      </c>
      <c r="Q200">
        <v>11</v>
      </c>
    </row>
    <row r="201" spans="1:17" x14ac:dyDescent="0.3">
      <c r="A201" t="s">
        <v>1510</v>
      </c>
      <c r="B201" t="s">
        <v>6232</v>
      </c>
      <c r="C201">
        <v>34.299999999999997</v>
      </c>
      <c r="D201">
        <v>11.76</v>
      </c>
      <c r="E201" t="s">
        <v>4716</v>
      </c>
      <c r="F201" t="s">
        <v>4716</v>
      </c>
      <c r="G201" t="s">
        <v>4716</v>
      </c>
      <c r="H201" t="s">
        <v>4774</v>
      </c>
      <c r="I201" t="s">
        <v>4716</v>
      </c>
      <c r="J201" t="s">
        <v>4745</v>
      </c>
      <c r="K201" t="s">
        <v>4775</v>
      </c>
      <c r="L201" t="s">
        <v>6233</v>
      </c>
      <c r="M201">
        <v>13566.04</v>
      </c>
      <c r="N201" t="s">
        <v>4689</v>
      </c>
      <c r="O201" t="s">
        <v>4689</v>
      </c>
      <c r="P201" t="s">
        <v>4697</v>
      </c>
      <c r="Q201">
        <v>15</v>
      </c>
    </row>
    <row r="202" spans="1:17" x14ac:dyDescent="0.3">
      <c r="A202" t="s">
        <v>1496</v>
      </c>
      <c r="B202" t="s">
        <v>5491</v>
      </c>
      <c r="C202">
        <v>31.23</v>
      </c>
      <c r="D202">
        <v>9.1199999999999992</v>
      </c>
      <c r="E202" t="s">
        <v>4717</v>
      </c>
      <c r="F202" t="s">
        <v>4716</v>
      </c>
      <c r="G202" t="s">
        <v>4719</v>
      </c>
      <c r="H202" t="s">
        <v>4718</v>
      </c>
      <c r="I202" t="s">
        <v>4716</v>
      </c>
      <c r="J202" t="s">
        <v>4745</v>
      </c>
      <c r="K202" t="s">
        <v>4775</v>
      </c>
      <c r="L202" t="s">
        <v>6234</v>
      </c>
      <c r="M202">
        <v>13677.68</v>
      </c>
      <c r="N202" t="s">
        <v>4689</v>
      </c>
      <c r="O202" t="s">
        <v>4681</v>
      </c>
      <c r="P202" t="s">
        <v>4703</v>
      </c>
      <c r="Q202">
        <v>4</v>
      </c>
    </row>
    <row r="203" spans="1:17" x14ac:dyDescent="0.3">
      <c r="A203" t="s">
        <v>974</v>
      </c>
      <c r="B203" t="s">
        <v>6237</v>
      </c>
      <c r="C203">
        <v>49.77</v>
      </c>
      <c r="D203">
        <v>7.02</v>
      </c>
      <c r="E203" t="s">
        <v>4716</v>
      </c>
      <c r="F203" t="s">
        <v>4716</v>
      </c>
      <c r="G203" t="s">
        <v>4716</v>
      </c>
      <c r="H203" t="s">
        <v>4774</v>
      </c>
      <c r="I203" t="s">
        <v>4716</v>
      </c>
      <c r="J203" t="s">
        <v>4745</v>
      </c>
      <c r="K203" t="s">
        <v>4775</v>
      </c>
      <c r="L203" t="s">
        <v>6238</v>
      </c>
      <c r="M203">
        <v>20354.5</v>
      </c>
      <c r="N203" t="s">
        <v>4689</v>
      </c>
      <c r="O203" t="s">
        <v>4681</v>
      </c>
      <c r="P203" t="s">
        <v>4697</v>
      </c>
      <c r="Q203">
        <v>2</v>
      </c>
    </row>
    <row r="204" spans="1:17" x14ac:dyDescent="0.3">
      <c r="A204" t="s">
        <v>962</v>
      </c>
      <c r="B204" t="s">
        <v>5958</v>
      </c>
      <c r="C204">
        <v>40.28</v>
      </c>
      <c r="D204">
        <v>8.9</v>
      </c>
      <c r="E204" t="s">
        <v>4716</v>
      </c>
      <c r="F204" t="s">
        <v>4716</v>
      </c>
      <c r="G204" t="s">
        <v>4716</v>
      </c>
      <c r="H204" t="s">
        <v>4774</v>
      </c>
      <c r="I204" t="s">
        <v>4716</v>
      </c>
      <c r="J204" t="s">
        <v>4745</v>
      </c>
      <c r="K204" t="s">
        <v>4775</v>
      </c>
      <c r="L204" t="s">
        <v>6239</v>
      </c>
      <c r="M204">
        <v>20709.02</v>
      </c>
      <c r="N204" t="s">
        <v>4689</v>
      </c>
      <c r="O204" t="s">
        <v>4681</v>
      </c>
      <c r="P204" t="s">
        <v>4699</v>
      </c>
      <c r="Q204">
        <v>1</v>
      </c>
    </row>
    <row r="205" spans="1:17" x14ac:dyDescent="0.3">
      <c r="A205" t="s">
        <v>3736</v>
      </c>
      <c r="B205" t="s">
        <v>6282</v>
      </c>
      <c r="C205">
        <v>33.81</v>
      </c>
      <c r="D205">
        <v>6.49</v>
      </c>
      <c r="E205" t="s">
        <v>4716</v>
      </c>
      <c r="F205" t="s">
        <v>4716</v>
      </c>
      <c r="G205" t="s">
        <v>4719</v>
      </c>
      <c r="H205" t="s">
        <v>4718</v>
      </c>
      <c r="I205" t="s">
        <v>4716</v>
      </c>
      <c r="J205" t="s">
        <v>4745</v>
      </c>
      <c r="K205" t="s">
        <v>4775</v>
      </c>
      <c r="L205" t="s">
        <v>6283</v>
      </c>
      <c r="M205">
        <v>4278.55</v>
      </c>
      <c r="N205" t="s">
        <v>4681</v>
      </c>
      <c r="O205" t="s">
        <v>4690</v>
      </c>
      <c r="P205" t="s">
        <v>4703</v>
      </c>
      <c r="Q205">
        <v>8</v>
      </c>
    </row>
    <row r="206" spans="1:17" x14ac:dyDescent="0.3">
      <c r="A206" t="s">
        <v>3322</v>
      </c>
      <c r="B206" t="s">
        <v>6317</v>
      </c>
      <c r="C206">
        <v>37.200000000000003</v>
      </c>
      <c r="D206">
        <v>10.14</v>
      </c>
      <c r="E206" t="s">
        <v>4716</v>
      </c>
      <c r="F206" t="s">
        <v>4716</v>
      </c>
      <c r="G206" t="s">
        <v>4716</v>
      </c>
      <c r="H206" t="s">
        <v>4774</v>
      </c>
      <c r="I206" t="s">
        <v>4716</v>
      </c>
      <c r="J206" t="s">
        <v>4745</v>
      </c>
      <c r="K206" t="s">
        <v>4775</v>
      </c>
      <c r="L206" t="s">
        <v>6318</v>
      </c>
      <c r="M206">
        <v>5816.58</v>
      </c>
      <c r="N206" t="s">
        <v>4681</v>
      </c>
      <c r="O206" t="s">
        <v>4681</v>
      </c>
      <c r="P206" t="s">
        <v>4697</v>
      </c>
      <c r="Q206">
        <v>22</v>
      </c>
    </row>
    <row r="207" spans="1:17" x14ac:dyDescent="0.3">
      <c r="A207" t="s">
        <v>1430</v>
      </c>
      <c r="B207" t="s">
        <v>6388</v>
      </c>
      <c r="C207">
        <v>36.15</v>
      </c>
      <c r="D207">
        <v>8.0500000000000007</v>
      </c>
      <c r="E207" t="s">
        <v>4716</v>
      </c>
      <c r="F207" t="s">
        <v>4716</v>
      </c>
      <c r="G207" t="s">
        <v>4716</v>
      </c>
      <c r="H207" t="s">
        <v>4774</v>
      </c>
      <c r="I207" t="s">
        <v>4716</v>
      </c>
      <c r="J207" t="s">
        <v>4745</v>
      </c>
      <c r="K207" t="s">
        <v>4775</v>
      </c>
      <c r="L207" t="s">
        <v>6389</v>
      </c>
      <c r="M207">
        <v>14193.55</v>
      </c>
      <c r="N207" t="s">
        <v>4681</v>
      </c>
      <c r="O207" t="s">
        <v>4690</v>
      </c>
      <c r="P207" t="s">
        <v>4697</v>
      </c>
      <c r="Q207">
        <v>25</v>
      </c>
    </row>
    <row r="208" spans="1:17" x14ac:dyDescent="0.3">
      <c r="A208" t="s">
        <v>1418</v>
      </c>
      <c r="B208" t="s">
        <v>6390</v>
      </c>
      <c r="C208">
        <v>40.880000000000003</v>
      </c>
      <c r="D208">
        <v>7.65</v>
      </c>
      <c r="E208" t="s">
        <v>4716</v>
      </c>
      <c r="F208" t="s">
        <v>4716</v>
      </c>
      <c r="G208" t="s">
        <v>4716</v>
      </c>
      <c r="H208" t="s">
        <v>4774</v>
      </c>
      <c r="I208" t="s">
        <v>4716</v>
      </c>
      <c r="J208" t="s">
        <v>4745</v>
      </c>
      <c r="K208" t="s">
        <v>4775</v>
      </c>
      <c r="L208" t="s">
        <v>6391</v>
      </c>
      <c r="M208">
        <v>14256.79</v>
      </c>
      <c r="N208" t="s">
        <v>4681</v>
      </c>
      <c r="O208" t="s">
        <v>4681</v>
      </c>
      <c r="P208" t="s">
        <v>4697</v>
      </c>
      <c r="Q208">
        <v>26</v>
      </c>
    </row>
    <row r="209" spans="1:17" x14ac:dyDescent="0.3">
      <c r="A209" t="s">
        <v>1402</v>
      </c>
      <c r="B209" t="s">
        <v>6395</v>
      </c>
      <c r="C209">
        <v>35.869999999999997</v>
      </c>
      <c r="D209">
        <v>9.91</v>
      </c>
      <c r="E209" t="s">
        <v>4717</v>
      </c>
      <c r="F209" t="s">
        <v>4716</v>
      </c>
      <c r="G209" t="s">
        <v>4716</v>
      </c>
      <c r="H209" t="s">
        <v>4774</v>
      </c>
      <c r="I209" t="s">
        <v>4716</v>
      </c>
      <c r="J209" t="s">
        <v>4745</v>
      </c>
      <c r="K209" t="s">
        <v>4775</v>
      </c>
      <c r="L209" t="s">
        <v>6396</v>
      </c>
      <c r="M209">
        <v>14355.43</v>
      </c>
      <c r="N209" t="s">
        <v>4681</v>
      </c>
      <c r="O209" t="s">
        <v>4690</v>
      </c>
      <c r="P209" t="s">
        <v>4697</v>
      </c>
      <c r="Q209">
        <v>10</v>
      </c>
    </row>
    <row r="210" spans="1:17" x14ac:dyDescent="0.3">
      <c r="A210" t="s">
        <v>1392</v>
      </c>
      <c r="B210" t="s">
        <v>6399</v>
      </c>
      <c r="C210">
        <v>38.19</v>
      </c>
      <c r="D210">
        <v>10.49</v>
      </c>
      <c r="E210" t="s">
        <v>4716</v>
      </c>
      <c r="F210" t="s">
        <v>4716</v>
      </c>
      <c r="G210" t="s">
        <v>4716</v>
      </c>
      <c r="H210" t="s">
        <v>4721</v>
      </c>
      <c r="I210" t="s">
        <v>4716</v>
      </c>
      <c r="J210" t="s">
        <v>4745</v>
      </c>
      <c r="K210" t="s">
        <v>4775</v>
      </c>
      <c r="L210" t="s">
        <v>6400</v>
      </c>
      <c r="M210">
        <v>14410.93</v>
      </c>
      <c r="N210" t="s">
        <v>4681</v>
      </c>
      <c r="O210" t="s">
        <v>4681</v>
      </c>
      <c r="P210" t="s">
        <v>4701</v>
      </c>
      <c r="Q210">
        <v>29</v>
      </c>
    </row>
    <row r="211" spans="1:17" x14ac:dyDescent="0.3">
      <c r="A211" t="s">
        <v>1386</v>
      </c>
      <c r="B211" t="s">
        <v>5250</v>
      </c>
      <c r="C211">
        <v>36.08</v>
      </c>
      <c r="D211">
        <v>10.33</v>
      </c>
      <c r="E211" t="s">
        <v>4717</v>
      </c>
      <c r="F211" t="s">
        <v>4716</v>
      </c>
      <c r="G211" t="s">
        <v>4716</v>
      </c>
      <c r="H211" t="s">
        <v>4774</v>
      </c>
      <c r="I211" t="s">
        <v>4716</v>
      </c>
      <c r="J211" t="s">
        <v>4745</v>
      </c>
      <c r="K211" t="s">
        <v>4775</v>
      </c>
      <c r="L211" t="s">
        <v>6401</v>
      </c>
      <c r="M211">
        <v>14426.66</v>
      </c>
      <c r="N211" t="s">
        <v>4681</v>
      </c>
      <c r="O211" t="s">
        <v>4681</v>
      </c>
      <c r="P211" t="s">
        <v>4697</v>
      </c>
      <c r="Q211">
        <v>15</v>
      </c>
    </row>
    <row r="212" spans="1:17" x14ac:dyDescent="0.3">
      <c r="A212" t="s">
        <v>1384</v>
      </c>
      <c r="B212" t="s">
        <v>6402</v>
      </c>
      <c r="C212">
        <v>36.47</v>
      </c>
      <c r="D212">
        <v>8.23</v>
      </c>
      <c r="E212" t="s">
        <v>4717</v>
      </c>
      <c r="F212" t="s">
        <v>4716</v>
      </c>
      <c r="G212" t="s">
        <v>4716</v>
      </c>
      <c r="H212" t="s">
        <v>4774</v>
      </c>
      <c r="I212" t="s">
        <v>4716</v>
      </c>
      <c r="J212" t="s">
        <v>4745</v>
      </c>
      <c r="K212" t="s">
        <v>4775</v>
      </c>
      <c r="L212" t="s">
        <v>6403</v>
      </c>
      <c r="M212">
        <v>14427.63</v>
      </c>
      <c r="N212" t="s">
        <v>4681</v>
      </c>
      <c r="O212" t="s">
        <v>4681</v>
      </c>
      <c r="P212" t="s">
        <v>4703</v>
      </c>
      <c r="Q212">
        <v>4</v>
      </c>
    </row>
    <row r="213" spans="1:17" x14ac:dyDescent="0.3">
      <c r="A213" t="s">
        <v>1364</v>
      </c>
      <c r="B213" t="s">
        <v>6406</v>
      </c>
      <c r="C213">
        <v>32.729999999999997</v>
      </c>
      <c r="D213">
        <v>7.03</v>
      </c>
      <c r="E213" t="s">
        <v>4716</v>
      </c>
      <c r="F213" t="s">
        <v>4716</v>
      </c>
      <c r="G213" t="s">
        <v>4716</v>
      </c>
      <c r="H213" t="s">
        <v>4774</v>
      </c>
      <c r="I213" t="s">
        <v>4716</v>
      </c>
      <c r="J213" t="s">
        <v>4745</v>
      </c>
      <c r="K213" t="s">
        <v>4775</v>
      </c>
      <c r="L213" t="s">
        <v>6407</v>
      </c>
      <c r="M213">
        <v>14574.64</v>
      </c>
      <c r="N213" t="s">
        <v>4681</v>
      </c>
      <c r="O213" t="s">
        <v>4690</v>
      </c>
      <c r="P213" t="s">
        <v>4702</v>
      </c>
      <c r="Q213">
        <v>3</v>
      </c>
    </row>
    <row r="214" spans="1:17" x14ac:dyDescent="0.3">
      <c r="A214" t="s">
        <v>1360</v>
      </c>
      <c r="B214" t="s">
        <v>6191</v>
      </c>
      <c r="C214">
        <v>36.979999999999997</v>
      </c>
      <c r="D214">
        <v>9.56</v>
      </c>
      <c r="E214" t="s">
        <v>4717</v>
      </c>
      <c r="F214" t="s">
        <v>4716</v>
      </c>
      <c r="G214" t="s">
        <v>4716</v>
      </c>
      <c r="H214" t="s">
        <v>4774</v>
      </c>
      <c r="I214" t="s">
        <v>4716</v>
      </c>
      <c r="J214" t="s">
        <v>4745</v>
      </c>
      <c r="K214" t="s">
        <v>4775</v>
      </c>
      <c r="L214" t="s">
        <v>6408</v>
      </c>
      <c r="M214">
        <v>14600.62</v>
      </c>
      <c r="N214" t="s">
        <v>4681</v>
      </c>
      <c r="O214" t="s">
        <v>4689</v>
      </c>
      <c r="P214" t="s">
        <v>4706</v>
      </c>
      <c r="Q214">
        <v>18</v>
      </c>
    </row>
    <row r="215" spans="1:17" x14ac:dyDescent="0.3">
      <c r="A215" t="s">
        <v>1358</v>
      </c>
      <c r="B215" t="s">
        <v>6409</v>
      </c>
      <c r="C215">
        <v>35.5</v>
      </c>
      <c r="D215">
        <v>10.37</v>
      </c>
      <c r="E215" t="s">
        <v>4716</v>
      </c>
      <c r="F215" t="s">
        <v>4716</v>
      </c>
      <c r="G215" t="s">
        <v>4716</v>
      </c>
      <c r="H215" t="s">
        <v>4774</v>
      </c>
      <c r="I215" t="s">
        <v>4716</v>
      </c>
      <c r="J215" t="s">
        <v>4745</v>
      </c>
      <c r="K215" t="s">
        <v>4775</v>
      </c>
      <c r="L215" t="s">
        <v>6410</v>
      </c>
      <c r="M215">
        <v>14612.33</v>
      </c>
      <c r="N215" t="s">
        <v>4681</v>
      </c>
      <c r="O215" t="s">
        <v>4689</v>
      </c>
      <c r="P215" t="s">
        <v>4703</v>
      </c>
      <c r="Q215">
        <v>8</v>
      </c>
    </row>
    <row r="216" spans="1:17" x14ac:dyDescent="0.3">
      <c r="A216" t="s">
        <v>1354</v>
      </c>
      <c r="B216" t="s">
        <v>6411</v>
      </c>
      <c r="C216">
        <v>36.71</v>
      </c>
      <c r="D216">
        <v>8.74</v>
      </c>
      <c r="E216" t="s">
        <v>4717</v>
      </c>
      <c r="F216" t="s">
        <v>4716</v>
      </c>
      <c r="G216" t="s">
        <v>4716</v>
      </c>
      <c r="H216" t="s">
        <v>4774</v>
      </c>
      <c r="I216" t="s">
        <v>4716</v>
      </c>
      <c r="J216" t="s">
        <v>4745</v>
      </c>
      <c r="K216" t="s">
        <v>4775</v>
      </c>
      <c r="L216" t="s">
        <v>6412</v>
      </c>
      <c r="M216">
        <v>14640.35</v>
      </c>
      <c r="N216" t="s">
        <v>4681</v>
      </c>
      <c r="O216" t="s">
        <v>4689</v>
      </c>
      <c r="P216" t="s">
        <v>4697</v>
      </c>
      <c r="Q216">
        <v>1</v>
      </c>
    </row>
    <row r="217" spans="1:17" x14ac:dyDescent="0.3">
      <c r="A217" t="s">
        <v>1342</v>
      </c>
      <c r="B217" t="s">
        <v>6413</v>
      </c>
      <c r="C217">
        <v>33.6</v>
      </c>
      <c r="D217">
        <v>11.25</v>
      </c>
      <c r="E217" t="s">
        <v>4716</v>
      </c>
      <c r="F217" t="s">
        <v>4716</v>
      </c>
      <c r="G217" t="s">
        <v>4716</v>
      </c>
      <c r="H217" t="s">
        <v>4774</v>
      </c>
      <c r="I217" t="s">
        <v>4716</v>
      </c>
      <c r="J217" t="s">
        <v>4745</v>
      </c>
      <c r="K217" t="s">
        <v>4775</v>
      </c>
      <c r="L217" t="s">
        <v>6414</v>
      </c>
      <c r="M217">
        <v>14738.43</v>
      </c>
      <c r="N217" t="s">
        <v>4681</v>
      </c>
      <c r="O217" t="s">
        <v>4689</v>
      </c>
      <c r="P217" t="s">
        <v>4703</v>
      </c>
      <c r="Q217">
        <v>29</v>
      </c>
    </row>
    <row r="218" spans="1:17" x14ac:dyDescent="0.3">
      <c r="A218" t="s">
        <v>1340</v>
      </c>
      <c r="B218" t="s">
        <v>5053</v>
      </c>
      <c r="C218">
        <v>35.520000000000003</v>
      </c>
      <c r="D218">
        <v>8.26</v>
      </c>
      <c r="E218" t="s">
        <v>4716</v>
      </c>
      <c r="F218" t="s">
        <v>4716</v>
      </c>
      <c r="G218" t="s">
        <v>4716</v>
      </c>
      <c r="H218" t="s">
        <v>4774</v>
      </c>
      <c r="I218" t="s">
        <v>4716</v>
      </c>
      <c r="J218" t="s">
        <v>4745</v>
      </c>
      <c r="K218" t="s">
        <v>4775</v>
      </c>
      <c r="L218" t="s">
        <v>6415</v>
      </c>
      <c r="M218">
        <v>14750.42</v>
      </c>
      <c r="N218" t="s">
        <v>4681</v>
      </c>
      <c r="O218" t="s">
        <v>4681</v>
      </c>
      <c r="P218" t="s">
        <v>4697</v>
      </c>
      <c r="Q218">
        <v>27</v>
      </c>
    </row>
    <row r="219" spans="1:17" x14ac:dyDescent="0.3">
      <c r="A219" t="s">
        <v>1332</v>
      </c>
      <c r="B219" t="s">
        <v>6416</v>
      </c>
      <c r="C219">
        <v>39.979999999999997</v>
      </c>
      <c r="D219">
        <v>9.4600000000000009</v>
      </c>
      <c r="E219" t="s">
        <v>4717</v>
      </c>
      <c r="F219" t="s">
        <v>4716</v>
      </c>
      <c r="G219" t="s">
        <v>4716</v>
      </c>
      <c r="H219" t="s">
        <v>4720</v>
      </c>
      <c r="I219" t="s">
        <v>4716</v>
      </c>
      <c r="J219" t="s">
        <v>4745</v>
      </c>
      <c r="K219" t="s">
        <v>4775</v>
      </c>
      <c r="L219" t="s">
        <v>6417</v>
      </c>
      <c r="M219">
        <v>14847.63</v>
      </c>
      <c r="N219" t="s">
        <v>4681</v>
      </c>
      <c r="O219" t="s">
        <v>4681</v>
      </c>
      <c r="P219" t="s">
        <v>4696</v>
      </c>
      <c r="Q219">
        <v>11</v>
      </c>
    </row>
    <row r="220" spans="1:17" x14ac:dyDescent="0.3">
      <c r="A220" t="s">
        <v>1324</v>
      </c>
      <c r="B220" t="s">
        <v>6418</v>
      </c>
      <c r="C220">
        <v>34.21</v>
      </c>
      <c r="D220">
        <v>9.17</v>
      </c>
      <c r="E220" t="s">
        <v>4716</v>
      </c>
      <c r="F220" t="s">
        <v>4716</v>
      </c>
      <c r="G220" t="s">
        <v>4716</v>
      </c>
      <c r="H220" t="s">
        <v>4774</v>
      </c>
      <c r="I220" t="s">
        <v>4716</v>
      </c>
      <c r="J220" t="s">
        <v>4745</v>
      </c>
      <c r="K220" t="s">
        <v>4775</v>
      </c>
      <c r="L220" t="s">
        <v>6419</v>
      </c>
      <c r="M220">
        <v>14945.34</v>
      </c>
      <c r="N220" t="s">
        <v>4681</v>
      </c>
      <c r="O220" t="s">
        <v>4690</v>
      </c>
      <c r="P220" t="s">
        <v>4703</v>
      </c>
      <c r="Q220">
        <v>29</v>
      </c>
    </row>
    <row r="221" spans="1:17" x14ac:dyDescent="0.3">
      <c r="A221" t="s">
        <v>1312</v>
      </c>
      <c r="B221" t="s">
        <v>6420</v>
      </c>
      <c r="C221">
        <v>41.3</v>
      </c>
      <c r="D221">
        <v>9.59</v>
      </c>
      <c r="E221" t="s">
        <v>4716</v>
      </c>
      <c r="F221" t="s">
        <v>4716</v>
      </c>
      <c r="G221" t="s">
        <v>4716</v>
      </c>
      <c r="H221" t="s">
        <v>4774</v>
      </c>
      <c r="I221" t="s">
        <v>4716</v>
      </c>
      <c r="J221" t="s">
        <v>4745</v>
      </c>
      <c r="K221" t="s">
        <v>4775</v>
      </c>
      <c r="L221" t="s">
        <v>6421</v>
      </c>
      <c r="M221">
        <v>15038.51</v>
      </c>
      <c r="N221" t="s">
        <v>4681</v>
      </c>
      <c r="O221" t="s">
        <v>4689</v>
      </c>
      <c r="P221" t="s">
        <v>4696</v>
      </c>
      <c r="Q221">
        <v>15</v>
      </c>
    </row>
    <row r="222" spans="1:17" x14ac:dyDescent="0.3">
      <c r="A222" t="s">
        <v>1310</v>
      </c>
      <c r="B222" t="s">
        <v>6422</v>
      </c>
      <c r="C222">
        <v>39.07</v>
      </c>
      <c r="D222">
        <v>11.93</v>
      </c>
      <c r="E222" t="s">
        <v>4716</v>
      </c>
      <c r="F222" t="s">
        <v>4716</v>
      </c>
      <c r="G222" t="s">
        <v>4716</v>
      </c>
      <c r="H222" t="s">
        <v>4774</v>
      </c>
      <c r="I222" t="s">
        <v>4716</v>
      </c>
      <c r="J222" t="s">
        <v>4745</v>
      </c>
      <c r="K222" t="s">
        <v>4775</v>
      </c>
      <c r="L222" t="s">
        <v>6423</v>
      </c>
      <c r="M222">
        <v>15052.68</v>
      </c>
      <c r="N222" t="s">
        <v>4681</v>
      </c>
      <c r="O222" t="s">
        <v>4681</v>
      </c>
      <c r="P222" t="s">
        <v>4706</v>
      </c>
      <c r="Q222">
        <v>12</v>
      </c>
    </row>
    <row r="223" spans="1:17" x14ac:dyDescent="0.3">
      <c r="A223" t="s">
        <v>1302</v>
      </c>
      <c r="B223" t="s">
        <v>4768</v>
      </c>
      <c r="C223">
        <v>41.63</v>
      </c>
      <c r="D223">
        <v>6.71</v>
      </c>
      <c r="E223" t="s">
        <v>4716</v>
      </c>
      <c r="F223" t="s">
        <v>4716</v>
      </c>
      <c r="G223" t="s">
        <v>4716</v>
      </c>
      <c r="H223" t="s">
        <v>4774</v>
      </c>
      <c r="I223" t="s">
        <v>4716</v>
      </c>
      <c r="J223" t="s">
        <v>4745</v>
      </c>
      <c r="K223" t="s">
        <v>4775</v>
      </c>
      <c r="L223" t="s">
        <v>6424</v>
      </c>
      <c r="M223">
        <v>15150.44</v>
      </c>
      <c r="N223" t="s">
        <v>4681</v>
      </c>
      <c r="O223" t="s">
        <v>4690</v>
      </c>
      <c r="P223" t="s">
        <v>4696</v>
      </c>
      <c r="Q223">
        <v>25</v>
      </c>
    </row>
    <row r="224" spans="1:17" x14ac:dyDescent="0.3">
      <c r="A224" t="s">
        <v>1286</v>
      </c>
      <c r="B224" t="s">
        <v>4925</v>
      </c>
      <c r="C224">
        <v>36.08</v>
      </c>
      <c r="D224">
        <v>7.11</v>
      </c>
      <c r="E224" t="s">
        <v>4717</v>
      </c>
      <c r="F224" t="s">
        <v>4716</v>
      </c>
      <c r="G224" t="s">
        <v>4719</v>
      </c>
      <c r="H224" t="s">
        <v>4718</v>
      </c>
      <c r="I224" t="s">
        <v>4716</v>
      </c>
      <c r="J224" t="s">
        <v>4745</v>
      </c>
      <c r="K224" t="s">
        <v>4775</v>
      </c>
      <c r="L224" t="s">
        <v>6427</v>
      </c>
      <c r="M224">
        <v>15322.77</v>
      </c>
      <c r="N224" t="s">
        <v>4681</v>
      </c>
      <c r="O224" t="s">
        <v>4689</v>
      </c>
      <c r="P224" t="s">
        <v>4703</v>
      </c>
      <c r="Q224">
        <v>13</v>
      </c>
    </row>
    <row r="225" spans="1:17" x14ac:dyDescent="0.3">
      <c r="A225" t="s">
        <v>1280</v>
      </c>
      <c r="B225" t="s">
        <v>6428</v>
      </c>
      <c r="C225">
        <v>39.6</v>
      </c>
      <c r="D225">
        <v>9.32</v>
      </c>
      <c r="E225" t="s">
        <v>4716</v>
      </c>
      <c r="F225" t="s">
        <v>4716</v>
      </c>
      <c r="G225" t="s">
        <v>4716</v>
      </c>
      <c r="H225" t="s">
        <v>4774</v>
      </c>
      <c r="I225" t="s">
        <v>4716</v>
      </c>
      <c r="J225" t="s">
        <v>4745</v>
      </c>
      <c r="K225" t="s">
        <v>4775</v>
      </c>
      <c r="L225" t="s">
        <v>5348</v>
      </c>
      <c r="M225">
        <v>15363.77</v>
      </c>
      <c r="N225" t="s">
        <v>4681</v>
      </c>
      <c r="O225" t="s">
        <v>4690</v>
      </c>
      <c r="P225" t="s">
        <v>4697</v>
      </c>
      <c r="Q225">
        <v>18</v>
      </c>
    </row>
    <row r="226" spans="1:17" x14ac:dyDescent="0.3">
      <c r="A226" t="s">
        <v>1268</v>
      </c>
      <c r="B226" t="s">
        <v>6431</v>
      </c>
      <c r="C226">
        <v>44.64</v>
      </c>
      <c r="D226">
        <v>7.18</v>
      </c>
      <c r="E226" t="s">
        <v>4716</v>
      </c>
      <c r="F226" t="s">
        <v>4716</v>
      </c>
      <c r="G226" t="s">
        <v>4716</v>
      </c>
      <c r="H226" t="s">
        <v>4774</v>
      </c>
      <c r="I226" t="s">
        <v>4716</v>
      </c>
      <c r="J226" t="s">
        <v>4745</v>
      </c>
      <c r="K226" t="s">
        <v>4775</v>
      </c>
      <c r="L226" t="s">
        <v>6432</v>
      </c>
      <c r="M226">
        <v>15532.16</v>
      </c>
      <c r="N226" t="s">
        <v>4681</v>
      </c>
      <c r="O226" t="s">
        <v>4681</v>
      </c>
      <c r="P226" t="s">
        <v>4697</v>
      </c>
      <c r="Q226">
        <v>28</v>
      </c>
    </row>
    <row r="227" spans="1:17" x14ac:dyDescent="0.3">
      <c r="A227" t="s">
        <v>1262</v>
      </c>
      <c r="B227" t="s">
        <v>6433</v>
      </c>
      <c r="C227">
        <v>38.049999999999997</v>
      </c>
      <c r="D227">
        <v>9.6199999999999992</v>
      </c>
      <c r="E227" t="s">
        <v>4716</v>
      </c>
      <c r="F227" t="s">
        <v>4716</v>
      </c>
      <c r="G227" t="s">
        <v>4716</v>
      </c>
      <c r="H227" t="s">
        <v>4774</v>
      </c>
      <c r="I227" t="s">
        <v>4716</v>
      </c>
      <c r="J227" t="s">
        <v>4745</v>
      </c>
      <c r="K227" t="s">
        <v>4775</v>
      </c>
      <c r="L227" t="s">
        <v>6434</v>
      </c>
      <c r="M227">
        <v>15608.58</v>
      </c>
      <c r="N227" t="s">
        <v>4681</v>
      </c>
      <c r="O227" t="s">
        <v>4681</v>
      </c>
      <c r="P227" t="s">
        <v>4697</v>
      </c>
      <c r="Q227">
        <v>28</v>
      </c>
    </row>
    <row r="228" spans="1:17" x14ac:dyDescent="0.3">
      <c r="A228" t="s">
        <v>1256</v>
      </c>
      <c r="B228" t="s">
        <v>6435</v>
      </c>
      <c r="C228">
        <v>44.29</v>
      </c>
      <c r="D228">
        <v>9.66</v>
      </c>
      <c r="E228" t="s">
        <v>4716</v>
      </c>
      <c r="F228" t="s">
        <v>4716</v>
      </c>
      <c r="G228" t="s">
        <v>4716</v>
      </c>
      <c r="H228" t="s">
        <v>4720</v>
      </c>
      <c r="I228" t="s">
        <v>4716</v>
      </c>
      <c r="J228" t="s">
        <v>4745</v>
      </c>
      <c r="K228" t="s">
        <v>4775</v>
      </c>
      <c r="L228" t="s">
        <v>6436</v>
      </c>
      <c r="M228">
        <v>15670.3</v>
      </c>
      <c r="N228" t="s">
        <v>4681</v>
      </c>
      <c r="O228" t="s">
        <v>4681</v>
      </c>
      <c r="P228" t="s">
        <v>4697</v>
      </c>
      <c r="Q228">
        <v>26</v>
      </c>
    </row>
    <row r="229" spans="1:17" x14ac:dyDescent="0.3">
      <c r="A229" t="s">
        <v>1244</v>
      </c>
      <c r="B229" t="s">
        <v>5366</v>
      </c>
      <c r="C229">
        <v>36.85</v>
      </c>
      <c r="D229">
        <v>6.7</v>
      </c>
      <c r="E229" t="s">
        <v>4716</v>
      </c>
      <c r="F229" t="s">
        <v>4716</v>
      </c>
      <c r="G229" t="s">
        <v>4716</v>
      </c>
      <c r="H229" t="s">
        <v>4774</v>
      </c>
      <c r="I229" t="s">
        <v>4716</v>
      </c>
      <c r="J229" t="s">
        <v>4745</v>
      </c>
      <c r="K229" t="s">
        <v>4775</v>
      </c>
      <c r="L229" t="s">
        <v>6437</v>
      </c>
      <c r="M229">
        <v>15840.81</v>
      </c>
      <c r="N229" t="s">
        <v>4681</v>
      </c>
      <c r="O229" t="s">
        <v>4690</v>
      </c>
      <c r="P229" t="s">
        <v>4706</v>
      </c>
      <c r="Q229">
        <v>25</v>
      </c>
    </row>
    <row r="230" spans="1:17" x14ac:dyDescent="0.3">
      <c r="A230" t="s">
        <v>1204</v>
      </c>
      <c r="B230" t="s">
        <v>6442</v>
      </c>
      <c r="C230">
        <v>40.24</v>
      </c>
      <c r="D230">
        <v>6.83</v>
      </c>
      <c r="E230" t="s">
        <v>4716</v>
      </c>
      <c r="F230" t="s">
        <v>4716</v>
      </c>
      <c r="G230" t="s">
        <v>4716</v>
      </c>
      <c r="H230" t="s">
        <v>4774</v>
      </c>
      <c r="I230" t="s">
        <v>4716</v>
      </c>
      <c r="J230" t="s">
        <v>4745</v>
      </c>
      <c r="K230" t="s">
        <v>4775</v>
      </c>
      <c r="L230" t="s">
        <v>5176</v>
      </c>
      <c r="M230">
        <v>16351.42</v>
      </c>
      <c r="N230" t="s">
        <v>4681</v>
      </c>
      <c r="O230" t="s">
        <v>4689</v>
      </c>
      <c r="P230" t="s">
        <v>4697</v>
      </c>
      <c r="Q230">
        <v>5</v>
      </c>
    </row>
    <row r="231" spans="1:17" x14ac:dyDescent="0.3">
      <c r="A231" t="s">
        <v>1192</v>
      </c>
      <c r="B231" t="s">
        <v>5925</v>
      </c>
      <c r="C231">
        <v>39.81</v>
      </c>
      <c r="D231">
        <v>7.65</v>
      </c>
      <c r="E231" t="s">
        <v>4717</v>
      </c>
      <c r="F231" t="s">
        <v>4716</v>
      </c>
      <c r="G231" t="s">
        <v>4719</v>
      </c>
      <c r="H231" t="s">
        <v>4718</v>
      </c>
      <c r="I231" t="s">
        <v>4716</v>
      </c>
      <c r="J231" t="s">
        <v>4745</v>
      </c>
      <c r="K231" t="s">
        <v>4775</v>
      </c>
      <c r="L231" t="s">
        <v>6443</v>
      </c>
      <c r="M231">
        <v>16587.96</v>
      </c>
      <c r="N231" t="s">
        <v>4681</v>
      </c>
      <c r="O231" t="s">
        <v>4681</v>
      </c>
      <c r="P231" t="s">
        <v>4696</v>
      </c>
      <c r="Q231">
        <v>25</v>
      </c>
    </row>
    <row r="232" spans="1:17" x14ac:dyDescent="0.3">
      <c r="A232" t="s">
        <v>1178</v>
      </c>
      <c r="B232" t="s">
        <v>6444</v>
      </c>
      <c r="C232">
        <v>39.229999999999997</v>
      </c>
      <c r="D232">
        <v>8.4499999999999993</v>
      </c>
      <c r="E232" t="s">
        <v>4716</v>
      </c>
      <c r="F232" t="s">
        <v>4716</v>
      </c>
      <c r="G232" t="s">
        <v>4716</v>
      </c>
      <c r="H232" t="s">
        <v>4774</v>
      </c>
      <c r="I232" t="s">
        <v>4716</v>
      </c>
      <c r="J232" t="s">
        <v>4745</v>
      </c>
      <c r="K232" t="s">
        <v>4775</v>
      </c>
      <c r="L232" t="s">
        <v>6414</v>
      </c>
      <c r="M232">
        <v>16779.400000000001</v>
      </c>
      <c r="N232" t="s">
        <v>4681</v>
      </c>
      <c r="O232" t="s">
        <v>4681</v>
      </c>
      <c r="P232" t="s">
        <v>4697</v>
      </c>
      <c r="Q232">
        <v>29</v>
      </c>
    </row>
    <row r="233" spans="1:17" x14ac:dyDescent="0.3">
      <c r="A233" t="s">
        <v>1164</v>
      </c>
      <c r="B233" t="s">
        <v>6445</v>
      </c>
      <c r="C233">
        <v>47.13</v>
      </c>
      <c r="D233">
        <v>8.6999999999999993</v>
      </c>
      <c r="E233" t="s">
        <v>4716</v>
      </c>
      <c r="F233" t="s">
        <v>4716</v>
      </c>
      <c r="G233" t="s">
        <v>4716</v>
      </c>
      <c r="H233" t="s">
        <v>4774</v>
      </c>
      <c r="I233" t="s">
        <v>4716</v>
      </c>
      <c r="J233" t="s">
        <v>4745</v>
      </c>
      <c r="K233" t="s">
        <v>4775</v>
      </c>
      <c r="L233" t="s">
        <v>5007</v>
      </c>
      <c r="M233">
        <v>17016.009999999998</v>
      </c>
      <c r="N233" t="s">
        <v>4681</v>
      </c>
      <c r="O233" t="s">
        <v>4681</v>
      </c>
      <c r="P233" t="s">
        <v>4696</v>
      </c>
      <c r="Q233">
        <v>22</v>
      </c>
    </row>
    <row r="234" spans="1:17" x14ac:dyDescent="0.3">
      <c r="A234" t="s">
        <v>1154</v>
      </c>
      <c r="B234" t="s">
        <v>6446</v>
      </c>
      <c r="C234">
        <v>42.66</v>
      </c>
      <c r="D234">
        <v>10.44</v>
      </c>
      <c r="E234" t="s">
        <v>4716</v>
      </c>
      <c r="F234" t="s">
        <v>4716</v>
      </c>
      <c r="G234" t="s">
        <v>4716</v>
      </c>
      <c r="H234" t="s">
        <v>4774</v>
      </c>
      <c r="I234" t="s">
        <v>4716</v>
      </c>
      <c r="J234" t="s">
        <v>4745</v>
      </c>
      <c r="K234" t="s">
        <v>4775</v>
      </c>
      <c r="L234" t="s">
        <v>6447</v>
      </c>
      <c r="M234">
        <v>17172.27</v>
      </c>
      <c r="N234" t="s">
        <v>4681</v>
      </c>
      <c r="O234" t="s">
        <v>4681</v>
      </c>
      <c r="P234" t="s">
        <v>4697</v>
      </c>
      <c r="Q234">
        <v>16</v>
      </c>
    </row>
    <row r="235" spans="1:17" x14ac:dyDescent="0.3">
      <c r="A235" t="s">
        <v>1144</v>
      </c>
      <c r="B235" t="s">
        <v>6448</v>
      </c>
      <c r="C235">
        <v>42.02</v>
      </c>
      <c r="D235">
        <v>9.9499999999999993</v>
      </c>
      <c r="E235" t="s">
        <v>4717</v>
      </c>
      <c r="F235" t="s">
        <v>4716</v>
      </c>
      <c r="G235" t="s">
        <v>4719</v>
      </c>
      <c r="H235" t="s">
        <v>4718</v>
      </c>
      <c r="I235" t="s">
        <v>4716</v>
      </c>
      <c r="J235" t="s">
        <v>4745</v>
      </c>
      <c r="K235" t="s">
        <v>4775</v>
      </c>
      <c r="L235" t="s">
        <v>6449</v>
      </c>
      <c r="M235">
        <v>17337.580000000002</v>
      </c>
      <c r="N235" t="s">
        <v>4681</v>
      </c>
      <c r="O235" t="s">
        <v>4689</v>
      </c>
      <c r="P235" t="s">
        <v>4696</v>
      </c>
      <c r="Q235">
        <v>12</v>
      </c>
    </row>
    <row r="236" spans="1:17" x14ac:dyDescent="0.3">
      <c r="A236" t="s">
        <v>72</v>
      </c>
      <c r="B236" t="s">
        <v>6859</v>
      </c>
      <c r="C236">
        <v>32.015000000000001</v>
      </c>
      <c r="D236">
        <v>11.75</v>
      </c>
      <c r="E236" t="s">
        <v>4716</v>
      </c>
      <c r="F236" t="s">
        <v>4716</v>
      </c>
      <c r="G236" t="s">
        <v>4716</v>
      </c>
      <c r="H236" t="s">
        <v>4774</v>
      </c>
      <c r="I236" t="s">
        <v>4717</v>
      </c>
      <c r="J236" t="s">
        <v>4745</v>
      </c>
      <c r="K236" t="s">
        <v>4775</v>
      </c>
      <c r="L236" t="s">
        <v>6860</v>
      </c>
      <c r="M236">
        <v>45710.21</v>
      </c>
      <c r="N236" t="s">
        <v>4681</v>
      </c>
      <c r="O236" t="s">
        <v>4681</v>
      </c>
      <c r="P236" t="s">
        <v>4701</v>
      </c>
      <c r="Q236">
        <v>21</v>
      </c>
    </row>
    <row r="237" spans="1:17" x14ac:dyDescent="0.3">
      <c r="A237" t="s">
        <v>2442</v>
      </c>
      <c r="B237" t="s">
        <v>6491</v>
      </c>
      <c r="C237">
        <v>31.27</v>
      </c>
      <c r="D237">
        <v>7.73</v>
      </c>
      <c r="E237" t="s">
        <v>4717</v>
      </c>
      <c r="F237" t="s">
        <v>4716</v>
      </c>
      <c r="G237" t="s">
        <v>4716</v>
      </c>
      <c r="H237" t="s">
        <v>4718</v>
      </c>
      <c r="I237" t="s">
        <v>4716</v>
      </c>
      <c r="J237" t="s">
        <v>4745</v>
      </c>
      <c r="K237" t="s">
        <v>4775</v>
      </c>
      <c r="L237" t="s">
        <v>6049</v>
      </c>
      <c r="M237">
        <v>9210.06</v>
      </c>
      <c r="N237" t="s">
        <v>4681</v>
      </c>
      <c r="O237" t="s">
        <v>4689</v>
      </c>
      <c r="P237" t="s">
        <v>4703</v>
      </c>
      <c r="Q237">
        <v>25</v>
      </c>
    </row>
    <row r="238" spans="1:17" x14ac:dyDescent="0.3">
      <c r="A238" t="s">
        <v>2226</v>
      </c>
      <c r="B238" t="s">
        <v>4973</v>
      </c>
      <c r="C238">
        <v>30.78</v>
      </c>
      <c r="D238">
        <v>8.6300000000000008</v>
      </c>
      <c r="E238" t="s">
        <v>4716</v>
      </c>
      <c r="F238" t="s">
        <v>4716</v>
      </c>
      <c r="G238" t="s">
        <v>4716</v>
      </c>
      <c r="H238" t="s">
        <v>4774</v>
      </c>
      <c r="I238" t="s">
        <v>4716</v>
      </c>
      <c r="J238" t="s">
        <v>4745</v>
      </c>
      <c r="K238" t="s">
        <v>4775</v>
      </c>
      <c r="L238" t="s">
        <v>6503</v>
      </c>
      <c r="M238">
        <v>10141.14</v>
      </c>
      <c r="N238" t="s">
        <v>4689</v>
      </c>
      <c r="O238" t="s">
        <v>4690</v>
      </c>
      <c r="P238" t="s">
        <v>4701</v>
      </c>
      <c r="Q238">
        <v>30</v>
      </c>
    </row>
    <row r="239" spans="1:17" x14ac:dyDescent="0.3">
      <c r="A239" t="s">
        <v>2090</v>
      </c>
      <c r="B239" t="s">
        <v>6511</v>
      </c>
      <c r="C239">
        <v>35.42</v>
      </c>
      <c r="D239">
        <v>8.6999999999999993</v>
      </c>
      <c r="E239" t="s">
        <v>4717</v>
      </c>
      <c r="F239" t="s">
        <v>4716</v>
      </c>
      <c r="G239" t="s">
        <v>4716</v>
      </c>
      <c r="H239" t="s">
        <v>4718</v>
      </c>
      <c r="I239" t="s">
        <v>4716</v>
      </c>
      <c r="J239" t="s">
        <v>4745</v>
      </c>
      <c r="K239" t="s">
        <v>4775</v>
      </c>
      <c r="L239" t="s">
        <v>6512</v>
      </c>
      <c r="M239">
        <v>10749.02</v>
      </c>
      <c r="N239" t="s">
        <v>4689</v>
      </c>
      <c r="O239" t="s">
        <v>4690</v>
      </c>
      <c r="P239" t="s">
        <v>4697</v>
      </c>
      <c r="Q239">
        <v>29</v>
      </c>
    </row>
    <row r="240" spans="1:17" x14ac:dyDescent="0.3">
      <c r="A240" t="s">
        <v>1924</v>
      </c>
      <c r="B240" t="s">
        <v>6521</v>
      </c>
      <c r="C240">
        <v>32.204999999999998</v>
      </c>
      <c r="D240">
        <v>8.3800000000000008</v>
      </c>
      <c r="E240" t="s">
        <v>4717</v>
      </c>
      <c r="F240" t="s">
        <v>4716</v>
      </c>
      <c r="G240" t="s">
        <v>4716</v>
      </c>
      <c r="H240" t="s">
        <v>4720</v>
      </c>
      <c r="I240" t="s">
        <v>4716</v>
      </c>
      <c r="J240" t="s">
        <v>4745</v>
      </c>
      <c r="K240" t="s">
        <v>4775</v>
      </c>
      <c r="L240" t="s">
        <v>6522</v>
      </c>
      <c r="M240">
        <v>11488.32</v>
      </c>
      <c r="N240" t="s">
        <v>4689</v>
      </c>
      <c r="O240" t="s">
        <v>4690</v>
      </c>
      <c r="P240" t="s">
        <v>4695</v>
      </c>
      <c r="Q240">
        <v>13</v>
      </c>
    </row>
    <row r="241" spans="1:17" x14ac:dyDescent="0.3">
      <c r="A241" t="s">
        <v>1892</v>
      </c>
      <c r="B241" t="s">
        <v>4837</v>
      </c>
      <c r="C241">
        <v>38.39</v>
      </c>
      <c r="D241">
        <v>8.33</v>
      </c>
      <c r="E241" t="s">
        <v>4717</v>
      </c>
      <c r="F241" t="s">
        <v>4716</v>
      </c>
      <c r="G241" t="s">
        <v>4716</v>
      </c>
      <c r="H241" t="s">
        <v>4718</v>
      </c>
      <c r="I241" t="s">
        <v>4716</v>
      </c>
      <c r="J241" t="s">
        <v>4745</v>
      </c>
      <c r="K241" t="s">
        <v>4775</v>
      </c>
      <c r="L241" t="s">
        <v>6861</v>
      </c>
      <c r="M241">
        <v>11625.11</v>
      </c>
      <c r="N241" t="s">
        <v>4689</v>
      </c>
      <c r="O241" t="s">
        <v>4689</v>
      </c>
      <c r="P241" t="s">
        <v>4706</v>
      </c>
      <c r="Q241">
        <v>17</v>
      </c>
    </row>
    <row r="242" spans="1:17" x14ac:dyDescent="0.3">
      <c r="A242" t="s">
        <v>1800</v>
      </c>
      <c r="B242" t="s">
        <v>6862</v>
      </c>
      <c r="C242">
        <v>39.25</v>
      </c>
      <c r="D242">
        <v>8.41</v>
      </c>
      <c r="E242" t="s">
        <v>4717</v>
      </c>
      <c r="F242" t="s">
        <v>4716</v>
      </c>
      <c r="G242" t="s">
        <v>4716</v>
      </c>
      <c r="H242" t="s">
        <v>4718</v>
      </c>
      <c r="I242" t="s">
        <v>4716</v>
      </c>
      <c r="J242" t="s">
        <v>4745</v>
      </c>
      <c r="K242" t="s">
        <v>4775</v>
      </c>
      <c r="L242" t="s">
        <v>6863</v>
      </c>
      <c r="M242">
        <v>12048.13</v>
      </c>
      <c r="N242" t="s">
        <v>4689</v>
      </c>
      <c r="O242" t="s">
        <v>4681</v>
      </c>
      <c r="P242" t="s">
        <v>4697</v>
      </c>
      <c r="Q242">
        <v>7</v>
      </c>
    </row>
    <row r="243" spans="1:17" x14ac:dyDescent="0.3">
      <c r="A243" t="s">
        <v>1754</v>
      </c>
      <c r="B243" t="s">
        <v>5016</v>
      </c>
      <c r="C243">
        <v>39.86</v>
      </c>
      <c r="D243">
        <v>11.84</v>
      </c>
      <c r="E243" t="s">
        <v>4717</v>
      </c>
      <c r="F243" t="s">
        <v>4716</v>
      </c>
      <c r="G243" t="s">
        <v>4716</v>
      </c>
      <c r="H243" t="s">
        <v>4718</v>
      </c>
      <c r="I243" t="s">
        <v>4716</v>
      </c>
      <c r="J243" t="s">
        <v>4745</v>
      </c>
      <c r="K243" t="s">
        <v>4775</v>
      </c>
      <c r="L243" t="s">
        <v>6864</v>
      </c>
      <c r="M243">
        <v>12255.04</v>
      </c>
      <c r="N243" t="s">
        <v>4689</v>
      </c>
      <c r="O243" t="s">
        <v>4681</v>
      </c>
      <c r="P243" t="s">
        <v>4697</v>
      </c>
      <c r="Q243">
        <v>13</v>
      </c>
    </row>
    <row r="244" spans="1:17" x14ac:dyDescent="0.3">
      <c r="A244" t="s">
        <v>1492</v>
      </c>
      <c r="B244" t="s">
        <v>6865</v>
      </c>
      <c r="C244">
        <v>44.55</v>
      </c>
      <c r="D244">
        <v>7.12</v>
      </c>
      <c r="E244" t="s">
        <v>4717</v>
      </c>
      <c r="F244" t="s">
        <v>4716</v>
      </c>
      <c r="G244" t="s">
        <v>4716</v>
      </c>
      <c r="H244" t="s">
        <v>4718</v>
      </c>
      <c r="I244" t="s">
        <v>4716</v>
      </c>
      <c r="J244" t="s">
        <v>4745</v>
      </c>
      <c r="K244" t="s">
        <v>4775</v>
      </c>
      <c r="L244" t="s">
        <v>6866</v>
      </c>
      <c r="M244">
        <v>13714.55</v>
      </c>
      <c r="N244" t="s">
        <v>4689</v>
      </c>
      <c r="O244" t="s">
        <v>4681</v>
      </c>
      <c r="P244" t="s">
        <v>4696</v>
      </c>
      <c r="Q244">
        <v>24</v>
      </c>
    </row>
    <row r="245" spans="1:17" x14ac:dyDescent="0.3">
      <c r="A245" t="s">
        <v>242</v>
      </c>
      <c r="B245" t="s">
        <v>6867</v>
      </c>
      <c r="C245">
        <v>30.78</v>
      </c>
      <c r="D245">
        <v>8.4499999999999993</v>
      </c>
      <c r="E245" t="s">
        <v>4717</v>
      </c>
      <c r="F245" t="s">
        <v>4716</v>
      </c>
      <c r="G245" t="s">
        <v>4716</v>
      </c>
      <c r="H245" t="s">
        <v>4774</v>
      </c>
      <c r="I245" t="s">
        <v>4717</v>
      </c>
      <c r="J245" t="s">
        <v>4745</v>
      </c>
      <c r="K245" t="s">
        <v>4775</v>
      </c>
      <c r="L245" t="s">
        <v>6868</v>
      </c>
      <c r="M245">
        <v>39597.410000000003</v>
      </c>
      <c r="N245" t="s">
        <v>4690</v>
      </c>
      <c r="O245" t="s">
        <v>4681</v>
      </c>
      <c r="P245" t="s">
        <v>4698</v>
      </c>
      <c r="Q245">
        <v>5</v>
      </c>
    </row>
    <row r="246" spans="1:17" x14ac:dyDescent="0.3">
      <c r="A246" t="s">
        <v>102</v>
      </c>
      <c r="B246" t="s">
        <v>6869</v>
      </c>
      <c r="C246">
        <v>41.895000000000003</v>
      </c>
      <c r="D246">
        <v>10.87</v>
      </c>
      <c r="E246" t="s">
        <v>4717</v>
      </c>
      <c r="F246" t="s">
        <v>4716</v>
      </c>
      <c r="G246" t="s">
        <v>4716</v>
      </c>
      <c r="H246" t="s">
        <v>4718</v>
      </c>
      <c r="I246" t="s">
        <v>4717</v>
      </c>
      <c r="J246" t="s">
        <v>4745</v>
      </c>
      <c r="K246" t="s">
        <v>4775</v>
      </c>
      <c r="L246" t="s">
        <v>6870</v>
      </c>
      <c r="M246">
        <v>43753.34</v>
      </c>
      <c r="N246" t="s">
        <v>4681</v>
      </c>
      <c r="O246" t="s">
        <v>4690</v>
      </c>
      <c r="P246" t="s">
        <v>4705</v>
      </c>
      <c r="Q246">
        <v>29</v>
      </c>
    </row>
    <row r="247" spans="1:17" x14ac:dyDescent="0.3">
      <c r="A247" t="s">
        <v>28</v>
      </c>
      <c r="B247" t="s">
        <v>6871</v>
      </c>
      <c r="C247">
        <v>40.564999999999998</v>
      </c>
      <c r="D247">
        <v>7.02</v>
      </c>
      <c r="E247" t="s">
        <v>4716</v>
      </c>
      <c r="F247" t="s">
        <v>4716</v>
      </c>
      <c r="G247" t="s">
        <v>4716</v>
      </c>
      <c r="H247" t="s">
        <v>4774</v>
      </c>
      <c r="I247" t="s">
        <v>4717</v>
      </c>
      <c r="J247" t="s">
        <v>4745</v>
      </c>
      <c r="K247" t="s">
        <v>4775</v>
      </c>
      <c r="L247" t="s">
        <v>6872</v>
      </c>
      <c r="M247">
        <v>48549.18</v>
      </c>
      <c r="N247" t="s">
        <v>4690</v>
      </c>
      <c r="O247" t="s">
        <v>4689</v>
      </c>
      <c r="P247" t="s">
        <v>4701</v>
      </c>
      <c r="Q247">
        <v>1</v>
      </c>
    </row>
    <row r="248" spans="1:17" x14ac:dyDescent="0.3">
      <c r="A248" t="s">
        <v>3548</v>
      </c>
      <c r="B248" t="s">
        <v>6873</v>
      </c>
      <c r="C248">
        <v>30.114999999999998</v>
      </c>
      <c r="D248">
        <v>11.61</v>
      </c>
      <c r="E248" t="s">
        <v>4716</v>
      </c>
      <c r="F248" t="s">
        <v>4716</v>
      </c>
      <c r="G248" t="s">
        <v>4716</v>
      </c>
      <c r="H248" t="s">
        <v>4774</v>
      </c>
      <c r="I248" t="s">
        <v>4716</v>
      </c>
      <c r="J248" t="s">
        <v>4745</v>
      </c>
      <c r="K248" t="s">
        <v>4775</v>
      </c>
      <c r="L248" t="s">
        <v>5895</v>
      </c>
      <c r="M248">
        <v>4915.0600000000004</v>
      </c>
      <c r="N248" t="s">
        <v>4681</v>
      </c>
      <c r="O248" t="s">
        <v>4690</v>
      </c>
      <c r="P248" t="s">
        <v>4698</v>
      </c>
      <c r="Q248">
        <v>21</v>
      </c>
    </row>
    <row r="249" spans="1:17" x14ac:dyDescent="0.3">
      <c r="A249" t="s">
        <v>2482</v>
      </c>
      <c r="B249" t="s">
        <v>6874</v>
      </c>
      <c r="C249">
        <v>31.445</v>
      </c>
      <c r="D249">
        <v>8.33</v>
      </c>
      <c r="E249" t="s">
        <v>4716</v>
      </c>
      <c r="F249" t="s">
        <v>4716</v>
      </c>
      <c r="G249" t="s">
        <v>4716</v>
      </c>
      <c r="H249" t="s">
        <v>4774</v>
      </c>
      <c r="I249" t="s">
        <v>4716</v>
      </c>
      <c r="J249" t="s">
        <v>4745</v>
      </c>
      <c r="K249" t="s">
        <v>4775</v>
      </c>
      <c r="L249" t="s">
        <v>4850</v>
      </c>
      <c r="M249">
        <v>8964.06</v>
      </c>
      <c r="N249" t="s">
        <v>4689</v>
      </c>
      <c r="O249" t="s">
        <v>4681</v>
      </c>
      <c r="P249" t="s">
        <v>4701</v>
      </c>
      <c r="Q249">
        <v>17</v>
      </c>
    </row>
    <row r="250" spans="1:17" x14ac:dyDescent="0.3">
      <c r="A250" t="s">
        <v>2422</v>
      </c>
      <c r="B250" t="s">
        <v>6875</v>
      </c>
      <c r="C250">
        <v>31.35</v>
      </c>
      <c r="D250">
        <v>11.49</v>
      </c>
      <c r="E250" t="s">
        <v>4716</v>
      </c>
      <c r="F250" t="s">
        <v>4716</v>
      </c>
      <c r="G250" t="s">
        <v>4716</v>
      </c>
      <c r="H250" t="s">
        <v>4720</v>
      </c>
      <c r="I250" t="s">
        <v>4716</v>
      </c>
      <c r="J250" t="s">
        <v>4745</v>
      </c>
      <c r="K250" t="s">
        <v>4775</v>
      </c>
      <c r="L250" t="s">
        <v>6823</v>
      </c>
      <c r="M250">
        <v>9290.14</v>
      </c>
      <c r="N250" t="s">
        <v>4689</v>
      </c>
      <c r="O250" t="s">
        <v>4689</v>
      </c>
      <c r="P250" t="s">
        <v>4701</v>
      </c>
      <c r="Q250">
        <v>18</v>
      </c>
    </row>
    <row r="251" spans="1:17" x14ac:dyDescent="0.3">
      <c r="A251" t="s">
        <v>2354</v>
      </c>
      <c r="B251" t="s">
        <v>6876</v>
      </c>
      <c r="C251">
        <v>31.39</v>
      </c>
      <c r="D251">
        <v>8.85</v>
      </c>
      <c r="E251" t="s">
        <v>4717</v>
      </c>
      <c r="F251" t="s">
        <v>4716</v>
      </c>
      <c r="G251" t="s">
        <v>4716</v>
      </c>
      <c r="H251" t="s">
        <v>4774</v>
      </c>
      <c r="I251" t="s">
        <v>4716</v>
      </c>
      <c r="J251" t="s">
        <v>4745</v>
      </c>
      <c r="K251" t="s">
        <v>4775</v>
      </c>
      <c r="L251" t="s">
        <v>6877</v>
      </c>
      <c r="M251">
        <v>9584.0400000000009</v>
      </c>
      <c r="N251" t="s">
        <v>4681</v>
      </c>
      <c r="O251" t="s">
        <v>4690</v>
      </c>
      <c r="P251" t="s">
        <v>4703</v>
      </c>
      <c r="Q251">
        <v>18</v>
      </c>
    </row>
    <row r="252" spans="1:17" x14ac:dyDescent="0.3">
      <c r="A252" t="s">
        <v>2254</v>
      </c>
      <c r="B252" t="s">
        <v>4914</v>
      </c>
      <c r="C252">
        <v>32.299999999999997</v>
      </c>
      <c r="D252">
        <v>9.59</v>
      </c>
      <c r="E252" t="s">
        <v>4716</v>
      </c>
      <c r="F252" t="s">
        <v>4716</v>
      </c>
      <c r="G252" t="s">
        <v>4716</v>
      </c>
      <c r="H252" t="s">
        <v>4774</v>
      </c>
      <c r="I252" t="s">
        <v>4716</v>
      </c>
      <c r="J252" t="s">
        <v>4745</v>
      </c>
      <c r="K252" t="s">
        <v>4775</v>
      </c>
      <c r="L252" t="s">
        <v>6878</v>
      </c>
      <c r="M252">
        <v>9964.06</v>
      </c>
      <c r="N252" t="s">
        <v>4681</v>
      </c>
      <c r="O252" t="s">
        <v>4681</v>
      </c>
      <c r="P252" t="s">
        <v>4699</v>
      </c>
      <c r="Q252">
        <v>6</v>
      </c>
    </row>
    <row r="253" spans="1:17" x14ac:dyDescent="0.3">
      <c r="A253" t="s">
        <v>2224</v>
      </c>
      <c r="B253" t="s">
        <v>6879</v>
      </c>
      <c r="C253">
        <v>32.659999999999997</v>
      </c>
      <c r="D253">
        <v>8.92</v>
      </c>
      <c r="E253" t="s">
        <v>4717</v>
      </c>
      <c r="F253" t="s">
        <v>4716</v>
      </c>
      <c r="G253" t="s">
        <v>4716</v>
      </c>
      <c r="H253" t="s">
        <v>4774</v>
      </c>
      <c r="I253" t="s">
        <v>4716</v>
      </c>
      <c r="J253" t="s">
        <v>4745</v>
      </c>
      <c r="K253" t="s">
        <v>4775</v>
      </c>
      <c r="L253" t="s">
        <v>6880</v>
      </c>
      <c r="M253">
        <v>10146.129999999999</v>
      </c>
      <c r="N253" t="s">
        <v>4689</v>
      </c>
      <c r="O253" t="s">
        <v>4690</v>
      </c>
      <c r="P253" t="s">
        <v>4702</v>
      </c>
      <c r="Q253">
        <v>12</v>
      </c>
    </row>
    <row r="254" spans="1:17" x14ac:dyDescent="0.3">
      <c r="A254" t="s">
        <v>2144</v>
      </c>
      <c r="B254" t="s">
        <v>6881</v>
      </c>
      <c r="C254">
        <v>29.99</v>
      </c>
      <c r="D254">
        <v>11.85</v>
      </c>
      <c r="E254" t="s">
        <v>4716</v>
      </c>
      <c r="F254" t="s">
        <v>4716</v>
      </c>
      <c r="G254" t="s">
        <v>4716</v>
      </c>
      <c r="H254" t="s">
        <v>4774</v>
      </c>
      <c r="I254" t="s">
        <v>4716</v>
      </c>
      <c r="J254" t="s">
        <v>4745</v>
      </c>
      <c r="K254" t="s">
        <v>4775</v>
      </c>
      <c r="L254" t="s">
        <v>6882</v>
      </c>
      <c r="M254">
        <v>10486.55</v>
      </c>
      <c r="N254" t="s">
        <v>4689</v>
      </c>
      <c r="O254" t="s">
        <v>4689</v>
      </c>
      <c r="P254" t="s">
        <v>4702</v>
      </c>
      <c r="Q254">
        <v>21</v>
      </c>
    </row>
    <row r="255" spans="1:17" x14ac:dyDescent="0.3">
      <c r="A255" t="s">
        <v>2092</v>
      </c>
      <c r="B255" t="s">
        <v>6883</v>
      </c>
      <c r="C255">
        <v>35.625</v>
      </c>
      <c r="D255">
        <v>10.79</v>
      </c>
      <c r="E255" t="s">
        <v>4716</v>
      </c>
      <c r="F255" t="s">
        <v>4716</v>
      </c>
      <c r="G255" t="s">
        <v>4716</v>
      </c>
      <c r="H255" t="s">
        <v>4774</v>
      </c>
      <c r="I255" t="s">
        <v>4716</v>
      </c>
      <c r="J255" t="s">
        <v>4745</v>
      </c>
      <c r="K255" t="s">
        <v>4775</v>
      </c>
      <c r="L255" t="s">
        <v>6884</v>
      </c>
      <c r="M255">
        <v>10736.87</v>
      </c>
      <c r="N255" t="s">
        <v>4689</v>
      </c>
      <c r="O255" t="s">
        <v>4690</v>
      </c>
      <c r="P255" t="s">
        <v>4701</v>
      </c>
      <c r="Q255">
        <v>9</v>
      </c>
    </row>
    <row r="256" spans="1:17" x14ac:dyDescent="0.3">
      <c r="A256" t="s">
        <v>2080</v>
      </c>
      <c r="B256" t="s">
        <v>6885</v>
      </c>
      <c r="C256">
        <v>30.78</v>
      </c>
      <c r="D256">
        <v>10.74</v>
      </c>
      <c r="E256" t="s">
        <v>4717</v>
      </c>
      <c r="F256" t="s">
        <v>4716</v>
      </c>
      <c r="G256" t="s">
        <v>4716</v>
      </c>
      <c r="H256" t="s">
        <v>4720</v>
      </c>
      <c r="I256" t="s">
        <v>4716</v>
      </c>
      <c r="J256" t="s">
        <v>4745</v>
      </c>
      <c r="K256" t="s">
        <v>4775</v>
      </c>
      <c r="L256" t="s">
        <v>6736</v>
      </c>
      <c r="M256">
        <v>10797.34</v>
      </c>
      <c r="N256" t="s">
        <v>4689</v>
      </c>
      <c r="O256" t="s">
        <v>4681</v>
      </c>
      <c r="P256" t="s">
        <v>4696</v>
      </c>
      <c r="Q256">
        <v>28</v>
      </c>
    </row>
    <row r="257" spans="1:17" x14ac:dyDescent="0.3">
      <c r="A257" t="s">
        <v>1996</v>
      </c>
      <c r="B257" t="s">
        <v>6064</v>
      </c>
      <c r="C257">
        <v>35.93</v>
      </c>
      <c r="D257">
        <v>8.3000000000000007</v>
      </c>
      <c r="E257" t="s">
        <v>4717</v>
      </c>
      <c r="F257" t="s">
        <v>4716</v>
      </c>
      <c r="G257" t="s">
        <v>4716</v>
      </c>
      <c r="H257" t="s">
        <v>4774</v>
      </c>
      <c r="I257" t="s">
        <v>4716</v>
      </c>
      <c r="J257" t="s">
        <v>4745</v>
      </c>
      <c r="K257" t="s">
        <v>4775</v>
      </c>
      <c r="L257" t="s">
        <v>6886</v>
      </c>
      <c r="M257">
        <v>11255.29</v>
      </c>
      <c r="N257" t="s">
        <v>4689</v>
      </c>
      <c r="O257" t="s">
        <v>4690</v>
      </c>
      <c r="P257" t="s">
        <v>4697</v>
      </c>
      <c r="Q257">
        <v>2</v>
      </c>
    </row>
    <row r="258" spans="1:17" x14ac:dyDescent="0.3">
      <c r="A258" t="s">
        <v>1946</v>
      </c>
      <c r="B258" t="s">
        <v>4823</v>
      </c>
      <c r="C258">
        <v>35.244999999999997</v>
      </c>
      <c r="D258">
        <v>11.22</v>
      </c>
      <c r="E258" t="s">
        <v>4717</v>
      </c>
      <c r="F258" t="s">
        <v>4716</v>
      </c>
      <c r="G258" t="s">
        <v>4716</v>
      </c>
      <c r="H258" t="s">
        <v>4774</v>
      </c>
      <c r="I258" t="s">
        <v>4716</v>
      </c>
      <c r="J258" t="s">
        <v>4745</v>
      </c>
      <c r="K258" t="s">
        <v>4775</v>
      </c>
      <c r="L258" t="s">
        <v>6887</v>
      </c>
      <c r="M258">
        <v>11394.07</v>
      </c>
      <c r="N258" t="s">
        <v>4689</v>
      </c>
      <c r="O258" t="s">
        <v>4690</v>
      </c>
      <c r="P258" t="s">
        <v>4700</v>
      </c>
      <c r="Q258">
        <v>19</v>
      </c>
    </row>
    <row r="259" spans="1:17" x14ac:dyDescent="0.3">
      <c r="A259" t="s">
        <v>1662</v>
      </c>
      <c r="B259" t="s">
        <v>4884</v>
      </c>
      <c r="C259">
        <v>36.24</v>
      </c>
      <c r="D259">
        <v>8.3800000000000008</v>
      </c>
      <c r="E259" t="s">
        <v>4717</v>
      </c>
      <c r="F259" t="s">
        <v>4716</v>
      </c>
      <c r="G259" t="s">
        <v>4716</v>
      </c>
      <c r="H259" t="s">
        <v>4718</v>
      </c>
      <c r="I259" t="s">
        <v>4716</v>
      </c>
      <c r="J259" t="s">
        <v>4745</v>
      </c>
      <c r="K259" t="s">
        <v>4775</v>
      </c>
      <c r="L259" t="s">
        <v>6888</v>
      </c>
      <c r="M259">
        <v>12770.27</v>
      </c>
      <c r="N259" t="s">
        <v>4689</v>
      </c>
      <c r="O259" t="s">
        <v>4689</v>
      </c>
      <c r="P259" t="s">
        <v>4703</v>
      </c>
      <c r="Q259">
        <v>25</v>
      </c>
    </row>
    <row r="260" spans="1:17" x14ac:dyDescent="0.3">
      <c r="A260" t="s">
        <v>1592</v>
      </c>
      <c r="B260" t="s">
        <v>4969</v>
      </c>
      <c r="C260">
        <v>37.700000000000003</v>
      </c>
      <c r="D260">
        <v>8.6</v>
      </c>
      <c r="E260" t="s">
        <v>4716</v>
      </c>
      <c r="F260" t="s">
        <v>4716</v>
      </c>
      <c r="G260" t="s">
        <v>4716</v>
      </c>
      <c r="H260" t="s">
        <v>4774</v>
      </c>
      <c r="I260" t="s">
        <v>4716</v>
      </c>
      <c r="J260" t="s">
        <v>4745</v>
      </c>
      <c r="K260" t="s">
        <v>4775</v>
      </c>
      <c r="L260" t="s">
        <v>6889</v>
      </c>
      <c r="M260">
        <v>13101.74</v>
      </c>
      <c r="N260" t="s">
        <v>4689</v>
      </c>
      <c r="O260" t="s">
        <v>4681</v>
      </c>
      <c r="P260" t="s">
        <v>4697</v>
      </c>
      <c r="Q260">
        <v>17</v>
      </c>
    </row>
    <row r="261" spans="1:17" x14ac:dyDescent="0.3">
      <c r="A261" t="s">
        <v>1338</v>
      </c>
      <c r="B261" t="s">
        <v>6800</v>
      </c>
      <c r="C261">
        <v>42.28</v>
      </c>
      <c r="D261">
        <v>9.16</v>
      </c>
      <c r="E261" t="s">
        <v>4717</v>
      </c>
      <c r="F261" t="s">
        <v>4716</v>
      </c>
      <c r="G261" t="s">
        <v>4716</v>
      </c>
      <c r="H261" t="s">
        <v>4718</v>
      </c>
      <c r="I261" t="s">
        <v>4716</v>
      </c>
      <c r="J261" t="s">
        <v>4745</v>
      </c>
      <c r="K261" t="s">
        <v>4775</v>
      </c>
      <c r="L261" t="s">
        <v>6890</v>
      </c>
      <c r="M261">
        <v>14819</v>
      </c>
      <c r="N261" t="s">
        <v>4681</v>
      </c>
      <c r="O261" t="s">
        <v>4689</v>
      </c>
      <c r="P261" t="s">
        <v>4696</v>
      </c>
      <c r="Q261">
        <v>10</v>
      </c>
    </row>
    <row r="262" spans="1:17" x14ac:dyDescent="0.3">
      <c r="A262" t="s">
        <v>1334</v>
      </c>
      <c r="B262" t="s">
        <v>6891</v>
      </c>
      <c r="C262">
        <v>46.51</v>
      </c>
      <c r="D262">
        <v>8.69</v>
      </c>
      <c r="E262" t="s">
        <v>4717</v>
      </c>
      <c r="F262" t="s">
        <v>4716</v>
      </c>
      <c r="G262" t="s">
        <v>4716</v>
      </c>
      <c r="H262" t="s">
        <v>4774</v>
      </c>
      <c r="I262" t="s">
        <v>4716</v>
      </c>
      <c r="J262" t="s">
        <v>4745</v>
      </c>
      <c r="K262" t="s">
        <v>4775</v>
      </c>
      <c r="L262" t="s">
        <v>6892</v>
      </c>
      <c r="M262">
        <v>14843.96</v>
      </c>
      <c r="N262" t="s">
        <v>4681</v>
      </c>
      <c r="O262" t="s">
        <v>4689</v>
      </c>
      <c r="P262" t="s">
        <v>4697</v>
      </c>
      <c r="Q262">
        <v>5</v>
      </c>
    </row>
    <row r="263" spans="1:17" x14ac:dyDescent="0.3">
      <c r="A263" t="s">
        <v>1308</v>
      </c>
      <c r="B263" t="s">
        <v>4973</v>
      </c>
      <c r="C263">
        <v>43.08</v>
      </c>
      <c r="D263">
        <v>8.9600000000000009</v>
      </c>
      <c r="E263" t="s">
        <v>4717</v>
      </c>
      <c r="F263" t="s">
        <v>4716</v>
      </c>
      <c r="G263" t="s">
        <v>4716</v>
      </c>
      <c r="H263" t="s">
        <v>4718</v>
      </c>
      <c r="I263" t="s">
        <v>4716</v>
      </c>
      <c r="J263" t="s">
        <v>4745</v>
      </c>
      <c r="K263" t="s">
        <v>4775</v>
      </c>
      <c r="L263" t="s">
        <v>6893</v>
      </c>
      <c r="M263">
        <v>15090.35</v>
      </c>
      <c r="N263" t="s">
        <v>4681</v>
      </c>
      <c r="O263" t="s">
        <v>4690</v>
      </c>
      <c r="P263" t="s">
        <v>4696</v>
      </c>
      <c r="Q263">
        <v>26</v>
      </c>
    </row>
    <row r="264" spans="1:17" x14ac:dyDescent="0.3">
      <c r="A264" t="s">
        <v>1234</v>
      </c>
      <c r="B264" t="s">
        <v>4971</v>
      </c>
      <c r="C264">
        <v>46.43</v>
      </c>
      <c r="D264">
        <v>6.72</v>
      </c>
      <c r="E264" t="s">
        <v>4716</v>
      </c>
      <c r="F264" t="s">
        <v>4716</v>
      </c>
      <c r="G264" t="s">
        <v>4716</v>
      </c>
      <c r="H264" t="s">
        <v>4774</v>
      </c>
      <c r="I264" t="s">
        <v>4716</v>
      </c>
      <c r="J264" t="s">
        <v>4745</v>
      </c>
      <c r="K264" t="s">
        <v>4775</v>
      </c>
      <c r="L264" t="s">
        <v>6894</v>
      </c>
      <c r="M264">
        <v>16062.89</v>
      </c>
      <c r="N264" t="s">
        <v>4681</v>
      </c>
      <c r="O264" t="s">
        <v>4681</v>
      </c>
      <c r="P264" t="s">
        <v>4697</v>
      </c>
      <c r="Q264">
        <v>16</v>
      </c>
    </row>
    <row r="265" spans="1:17" x14ac:dyDescent="0.3">
      <c r="A265" t="s">
        <v>1188</v>
      </c>
      <c r="B265" t="s">
        <v>6895</v>
      </c>
      <c r="C265">
        <v>47.15</v>
      </c>
      <c r="D265">
        <v>9.5299999999999994</v>
      </c>
      <c r="E265" t="s">
        <v>4717</v>
      </c>
      <c r="F265" t="s">
        <v>4716</v>
      </c>
      <c r="G265" t="s">
        <v>4716</v>
      </c>
      <c r="H265" t="s">
        <v>4718</v>
      </c>
      <c r="I265" t="s">
        <v>4716</v>
      </c>
      <c r="J265" t="s">
        <v>4745</v>
      </c>
      <c r="K265" t="s">
        <v>4775</v>
      </c>
      <c r="L265" t="s">
        <v>6896</v>
      </c>
      <c r="M265">
        <v>16602.18</v>
      </c>
      <c r="N265" t="s">
        <v>4681</v>
      </c>
      <c r="O265" t="s">
        <v>4690</v>
      </c>
      <c r="P265" t="s">
        <v>4697</v>
      </c>
      <c r="Q265">
        <v>24</v>
      </c>
    </row>
    <row r="266" spans="1:17" x14ac:dyDescent="0.3">
      <c r="A266" t="s">
        <v>1146</v>
      </c>
      <c r="B266" t="s">
        <v>6897</v>
      </c>
      <c r="C266">
        <v>49.07</v>
      </c>
      <c r="D266">
        <v>9.08</v>
      </c>
      <c r="E266" t="s">
        <v>4717</v>
      </c>
      <c r="F266" t="s">
        <v>4716</v>
      </c>
      <c r="G266" t="s">
        <v>4716</v>
      </c>
      <c r="H266" t="s">
        <v>4718</v>
      </c>
      <c r="I266" t="s">
        <v>4716</v>
      </c>
      <c r="J266" t="s">
        <v>4745</v>
      </c>
      <c r="K266" t="s">
        <v>4775</v>
      </c>
      <c r="L266" t="s">
        <v>6898</v>
      </c>
      <c r="M266">
        <v>17253.43</v>
      </c>
      <c r="N266" t="s">
        <v>4681</v>
      </c>
      <c r="O266" t="s">
        <v>4689</v>
      </c>
      <c r="P266" t="s">
        <v>4697</v>
      </c>
      <c r="Q266">
        <v>25</v>
      </c>
    </row>
    <row r="267" spans="1:17" x14ac:dyDescent="0.3">
      <c r="A267" t="s">
        <v>1098</v>
      </c>
      <c r="B267" t="s">
        <v>6899</v>
      </c>
      <c r="C267">
        <v>51.75</v>
      </c>
      <c r="D267">
        <v>8.59</v>
      </c>
      <c r="E267" t="s">
        <v>4717</v>
      </c>
      <c r="F267" t="s">
        <v>4716</v>
      </c>
      <c r="G267" t="s">
        <v>4716</v>
      </c>
      <c r="H267" t="s">
        <v>4718</v>
      </c>
      <c r="I267" t="s">
        <v>4716</v>
      </c>
      <c r="J267" t="s">
        <v>4745</v>
      </c>
      <c r="K267" t="s">
        <v>4775</v>
      </c>
      <c r="L267" t="s">
        <v>6900</v>
      </c>
      <c r="M267">
        <v>18031.16</v>
      </c>
      <c r="N267" t="s">
        <v>4690</v>
      </c>
      <c r="O267" t="s">
        <v>4689</v>
      </c>
      <c r="P267" t="s">
        <v>4696</v>
      </c>
      <c r="Q267">
        <v>27</v>
      </c>
    </row>
    <row r="268" spans="1:17" x14ac:dyDescent="0.3">
      <c r="A268" t="s">
        <v>244</v>
      </c>
      <c r="B268" t="s">
        <v>6901</v>
      </c>
      <c r="C268">
        <v>31.35</v>
      </c>
      <c r="D268">
        <v>9.5399999999999991</v>
      </c>
      <c r="E268" t="s">
        <v>4716</v>
      </c>
      <c r="F268" t="s">
        <v>4716</v>
      </c>
      <c r="G268" t="s">
        <v>4716</v>
      </c>
      <c r="H268" t="s">
        <v>4774</v>
      </c>
      <c r="I268" t="s">
        <v>4717</v>
      </c>
      <c r="J268" t="s">
        <v>4745</v>
      </c>
      <c r="K268" t="s">
        <v>4775</v>
      </c>
      <c r="L268" t="s">
        <v>6902</v>
      </c>
      <c r="M268">
        <v>39556.49</v>
      </c>
      <c r="N268" t="s">
        <v>4690</v>
      </c>
      <c r="O268" t="s">
        <v>4681</v>
      </c>
      <c r="P268" t="s">
        <v>4705</v>
      </c>
      <c r="Q268">
        <v>12</v>
      </c>
    </row>
    <row r="269" spans="1:17" x14ac:dyDescent="0.3">
      <c r="A269" t="s">
        <v>2868</v>
      </c>
      <c r="B269" t="s">
        <v>6648</v>
      </c>
      <c r="C269">
        <v>31.635000000000002</v>
      </c>
      <c r="D269">
        <v>9.1300000000000008</v>
      </c>
      <c r="E269" t="s">
        <v>4717</v>
      </c>
      <c r="F269" t="s">
        <v>4716</v>
      </c>
      <c r="G269" t="s">
        <v>4716</v>
      </c>
      <c r="H269" t="s">
        <v>4774</v>
      </c>
      <c r="I269" t="s">
        <v>4716</v>
      </c>
      <c r="J269" t="s">
        <v>4745</v>
      </c>
      <c r="K269" t="s">
        <v>4775</v>
      </c>
      <c r="L269" t="s">
        <v>6903</v>
      </c>
      <c r="M269">
        <v>7358.18</v>
      </c>
      <c r="N269" t="s">
        <v>4681</v>
      </c>
      <c r="O269" t="s">
        <v>4689</v>
      </c>
      <c r="P269" t="s">
        <v>4694</v>
      </c>
      <c r="Q269">
        <v>16</v>
      </c>
    </row>
    <row r="270" spans="1:17" x14ac:dyDescent="0.3">
      <c r="A270" t="s">
        <v>2576</v>
      </c>
      <c r="B270" t="s">
        <v>4971</v>
      </c>
      <c r="C270">
        <v>33.155000000000001</v>
      </c>
      <c r="D270">
        <v>8.3800000000000008</v>
      </c>
      <c r="E270" t="s">
        <v>4717</v>
      </c>
      <c r="F270" t="s">
        <v>4716</v>
      </c>
      <c r="G270" t="s">
        <v>4716</v>
      </c>
      <c r="H270" t="s">
        <v>4774</v>
      </c>
      <c r="I270" t="s">
        <v>4716</v>
      </c>
      <c r="J270" t="s">
        <v>4745</v>
      </c>
      <c r="K270" t="s">
        <v>4775</v>
      </c>
      <c r="L270" t="s">
        <v>6904</v>
      </c>
      <c r="M270">
        <v>8538.2900000000009</v>
      </c>
      <c r="N270" t="s">
        <v>4681</v>
      </c>
      <c r="O270" t="s">
        <v>4689</v>
      </c>
      <c r="P270" t="s">
        <v>4694</v>
      </c>
      <c r="Q270">
        <v>27</v>
      </c>
    </row>
    <row r="271" spans="1:17" x14ac:dyDescent="0.3">
      <c r="A271" t="s">
        <v>2510</v>
      </c>
      <c r="B271" t="s">
        <v>6905</v>
      </c>
      <c r="C271">
        <v>33.725000000000001</v>
      </c>
      <c r="D271">
        <v>6.45</v>
      </c>
      <c r="E271" t="s">
        <v>4717</v>
      </c>
      <c r="F271" t="s">
        <v>4716</v>
      </c>
      <c r="G271" t="s">
        <v>4716</v>
      </c>
      <c r="H271" t="s">
        <v>4774</v>
      </c>
      <c r="I271" t="s">
        <v>4716</v>
      </c>
      <c r="J271" t="s">
        <v>4745</v>
      </c>
      <c r="K271" t="s">
        <v>4775</v>
      </c>
      <c r="L271" t="s">
        <v>6906</v>
      </c>
      <c r="M271">
        <v>8823.99</v>
      </c>
      <c r="N271" t="s">
        <v>4681</v>
      </c>
      <c r="O271" t="s">
        <v>4689</v>
      </c>
      <c r="P271" t="s">
        <v>4694</v>
      </c>
      <c r="Q271">
        <v>19</v>
      </c>
    </row>
    <row r="272" spans="1:17" x14ac:dyDescent="0.3">
      <c r="A272" t="s">
        <v>2306</v>
      </c>
      <c r="B272" t="s">
        <v>5774</v>
      </c>
      <c r="C272">
        <v>30.78</v>
      </c>
      <c r="D272">
        <v>7.94</v>
      </c>
      <c r="E272" t="s">
        <v>4716</v>
      </c>
      <c r="F272" t="s">
        <v>4716</v>
      </c>
      <c r="G272" t="s">
        <v>4716</v>
      </c>
      <c r="H272" t="s">
        <v>4720</v>
      </c>
      <c r="I272" t="s">
        <v>4716</v>
      </c>
      <c r="J272" t="s">
        <v>4745</v>
      </c>
      <c r="K272" t="s">
        <v>4775</v>
      </c>
      <c r="L272" t="s">
        <v>6907</v>
      </c>
      <c r="M272">
        <v>9778.35</v>
      </c>
      <c r="N272" t="s">
        <v>4681</v>
      </c>
      <c r="O272" t="s">
        <v>4681</v>
      </c>
      <c r="P272" t="s">
        <v>4694</v>
      </c>
      <c r="Q272">
        <v>7</v>
      </c>
    </row>
    <row r="273" spans="1:17" x14ac:dyDescent="0.3">
      <c r="A273" t="s">
        <v>2246</v>
      </c>
      <c r="B273" t="s">
        <v>6908</v>
      </c>
      <c r="C273">
        <v>32.299999999999997</v>
      </c>
      <c r="D273">
        <v>10.27</v>
      </c>
      <c r="E273" t="s">
        <v>4716</v>
      </c>
      <c r="F273" t="s">
        <v>4716</v>
      </c>
      <c r="G273" t="s">
        <v>4716</v>
      </c>
      <c r="H273" t="s">
        <v>4774</v>
      </c>
      <c r="I273" t="s">
        <v>4716</v>
      </c>
      <c r="J273" t="s">
        <v>4745</v>
      </c>
      <c r="K273" t="s">
        <v>4775</v>
      </c>
      <c r="L273" t="s">
        <v>6169</v>
      </c>
      <c r="M273">
        <v>10043.25</v>
      </c>
      <c r="N273" t="s">
        <v>4689</v>
      </c>
      <c r="O273" t="s">
        <v>4681</v>
      </c>
      <c r="P273" t="s">
        <v>4694</v>
      </c>
      <c r="Q273">
        <v>30</v>
      </c>
    </row>
    <row r="274" spans="1:17" x14ac:dyDescent="0.3">
      <c r="A274" t="s">
        <v>2176</v>
      </c>
      <c r="B274" t="s">
        <v>6909</v>
      </c>
      <c r="C274">
        <v>33.344999999999999</v>
      </c>
      <c r="D274">
        <v>7.33</v>
      </c>
      <c r="E274" t="s">
        <v>4716</v>
      </c>
      <c r="F274" t="s">
        <v>4716</v>
      </c>
      <c r="G274" t="s">
        <v>4716</v>
      </c>
      <c r="H274" t="s">
        <v>4720</v>
      </c>
      <c r="I274" t="s">
        <v>4716</v>
      </c>
      <c r="J274" t="s">
        <v>4745</v>
      </c>
      <c r="K274" t="s">
        <v>4775</v>
      </c>
      <c r="L274" t="s">
        <v>6910</v>
      </c>
      <c r="M274">
        <v>10370.91</v>
      </c>
      <c r="N274" t="s">
        <v>4689</v>
      </c>
      <c r="O274" t="s">
        <v>4689</v>
      </c>
      <c r="P274" t="s">
        <v>4694</v>
      </c>
      <c r="Q274">
        <v>29</v>
      </c>
    </row>
    <row r="275" spans="1:17" x14ac:dyDescent="0.3">
      <c r="A275" t="s">
        <v>1944</v>
      </c>
      <c r="B275" t="s">
        <v>6911</v>
      </c>
      <c r="C275">
        <v>38.380000000000003</v>
      </c>
      <c r="D275">
        <v>8.5</v>
      </c>
      <c r="E275" t="s">
        <v>4717</v>
      </c>
      <c r="F275" t="s">
        <v>4716</v>
      </c>
      <c r="G275" t="s">
        <v>4716</v>
      </c>
      <c r="H275" t="s">
        <v>4720</v>
      </c>
      <c r="I275" t="s">
        <v>4716</v>
      </c>
      <c r="J275" t="s">
        <v>4745</v>
      </c>
      <c r="K275" t="s">
        <v>4775</v>
      </c>
      <c r="L275" t="s">
        <v>4883</v>
      </c>
      <c r="M275">
        <v>11396.9</v>
      </c>
      <c r="N275" t="s">
        <v>4689</v>
      </c>
      <c r="O275" t="s">
        <v>4689</v>
      </c>
      <c r="P275" t="s">
        <v>4694</v>
      </c>
      <c r="Q275">
        <v>2</v>
      </c>
    </row>
    <row r="276" spans="1:17" x14ac:dyDescent="0.3">
      <c r="A276" t="s">
        <v>1916</v>
      </c>
      <c r="B276" t="s">
        <v>6912</v>
      </c>
      <c r="C276">
        <v>32.299999999999997</v>
      </c>
      <c r="D276">
        <v>9.89</v>
      </c>
      <c r="E276" t="s">
        <v>4716</v>
      </c>
      <c r="F276" t="s">
        <v>4716</v>
      </c>
      <c r="G276" t="s">
        <v>4716</v>
      </c>
      <c r="H276" t="s">
        <v>4774</v>
      </c>
      <c r="I276" t="s">
        <v>4716</v>
      </c>
      <c r="J276" t="s">
        <v>4745</v>
      </c>
      <c r="K276" t="s">
        <v>4775</v>
      </c>
      <c r="L276" t="s">
        <v>6913</v>
      </c>
      <c r="M276">
        <v>11512.41</v>
      </c>
      <c r="N276" t="s">
        <v>4689</v>
      </c>
      <c r="O276" t="s">
        <v>4690</v>
      </c>
      <c r="P276" t="s">
        <v>4694</v>
      </c>
      <c r="Q276">
        <v>24</v>
      </c>
    </row>
    <row r="277" spans="1:17" x14ac:dyDescent="0.3">
      <c r="A277" t="s">
        <v>1838</v>
      </c>
      <c r="B277" t="s">
        <v>6914</v>
      </c>
      <c r="C277">
        <v>32.395000000000003</v>
      </c>
      <c r="D277">
        <v>11.1</v>
      </c>
      <c r="E277" t="s">
        <v>4717</v>
      </c>
      <c r="F277" t="s">
        <v>4716</v>
      </c>
      <c r="G277" t="s">
        <v>4716</v>
      </c>
      <c r="H277" t="s">
        <v>4774</v>
      </c>
      <c r="I277" t="s">
        <v>4716</v>
      </c>
      <c r="J277" t="s">
        <v>4745</v>
      </c>
      <c r="K277" t="s">
        <v>4775</v>
      </c>
      <c r="L277" t="s">
        <v>6915</v>
      </c>
      <c r="M277">
        <v>11879.1</v>
      </c>
      <c r="N277" t="s">
        <v>4689</v>
      </c>
      <c r="O277" t="s">
        <v>4689</v>
      </c>
      <c r="P277" t="s">
        <v>4694</v>
      </c>
      <c r="Q277">
        <v>24</v>
      </c>
    </row>
    <row r="278" spans="1:17" x14ac:dyDescent="0.3">
      <c r="A278" t="s">
        <v>1568</v>
      </c>
      <c r="B278" t="s">
        <v>4787</v>
      </c>
      <c r="C278">
        <v>34.295000000000002</v>
      </c>
      <c r="D278">
        <v>11.24</v>
      </c>
      <c r="E278" t="s">
        <v>4716</v>
      </c>
      <c r="F278" t="s">
        <v>4716</v>
      </c>
      <c r="G278" t="s">
        <v>4716</v>
      </c>
      <c r="H278" t="s">
        <v>4774</v>
      </c>
      <c r="I278" t="s">
        <v>4716</v>
      </c>
      <c r="J278" t="s">
        <v>4745</v>
      </c>
      <c r="K278" t="s">
        <v>4775</v>
      </c>
      <c r="L278" t="s">
        <v>6916</v>
      </c>
      <c r="M278">
        <v>13224.06</v>
      </c>
      <c r="N278" t="s">
        <v>4689</v>
      </c>
      <c r="O278" t="s">
        <v>4689</v>
      </c>
      <c r="P278" t="s">
        <v>4694</v>
      </c>
      <c r="Q278">
        <v>13</v>
      </c>
    </row>
    <row r="279" spans="1:17" x14ac:dyDescent="0.3">
      <c r="A279" t="s">
        <v>1362</v>
      </c>
      <c r="B279" t="s">
        <v>6917</v>
      </c>
      <c r="C279">
        <v>32.395000000000003</v>
      </c>
      <c r="D279">
        <v>8.23</v>
      </c>
      <c r="E279" t="s">
        <v>4717</v>
      </c>
      <c r="F279" t="s">
        <v>4716</v>
      </c>
      <c r="G279" t="s">
        <v>4719</v>
      </c>
      <c r="H279" t="s">
        <v>4718</v>
      </c>
      <c r="I279" t="s">
        <v>4716</v>
      </c>
      <c r="J279" t="s">
        <v>4745</v>
      </c>
      <c r="K279" t="s">
        <v>4775</v>
      </c>
      <c r="L279" t="s">
        <v>5486</v>
      </c>
      <c r="M279">
        <v>14590.63</v>
      </c>
      <c r="N279" t="s">
        <v>4681</v>
      </c>
      <c r="O279" t="s">
        <v>4690</v>
      </c>
      <c r="P279" t="s">
        <v>4694</v>
      </c>
      <c r="Q279">
        <v>14</v>
      </c>
    </row>
    <row r="280" spans="1:17" x14ac:dyDescent="0.3">
      <c r="A280" t="s">
        <v>1290</v>
      </c>
      <c r="B280" t="s">
        <v>5630</v>
      </c>
      <c r="C280">
        <v>38.094999999999999</v>
      </c>
      <c r="D280">
        <v>10.199999999999999</v>
      </c>
      <c r="E280" t="s">
        <v>4716</v>
      </c>
      <c r="F280" t="s">
        <v>4716</v>
      </c>
      <c r="G280" t="s">
        <v>4716</v>
      </c>
      <c r="H280" t="s">
        <v>4774</v>
      </c>
      <c r="I280" t="s">
        <v>4716</v>
      </c>
      <c r="J280" t="s">
        <v>4745</v>
      </c>
      <c r="K280" t="s">
        <v>4775</v>
      </c>
      <c r="L280" t="s">
        <v>6918</v>
      </c>
      <c r="M280">
        <v>15230.32</v>
      </c>
      <c r="N280" t="s">
        <v>4681</v>
      </c>
      <c r="O280" t="s">
        <v>4681</v>
      </c>
      <c r="P280" t="s">
        <v>4694</v>
      </c>
      <c r="Q280">
        <v>25</v>
      </c>
    </row>
    <row r="281" spans="1:17" x14ac:dyDescent="0.3">
      <c r="A281" t="s">
        <v>1232</v>
      </c>
      <c r="B281" t="s">
        <v>6919</v>
      </c>
      <c r="C281">
        <v>31.824999999999999</v>
      </c>
      <c r="D281">
        <v>8.2799999999999994</v>
      </c>
      <c r="E281" t="s">
        <v>4716</v>
      </c>
      <c r="F281" t="s">
        <v>4716</v>
      </c>
      <c r="G281" t="s">
        <v>4716</v>
      </c>
      <c r="H281" t="s">
        <v>4721</v>
      </c>
      <c r="I281" t="s">
        <v>4716</v>
      </c>
      <c r="J281" t="s">
        <v>4745</v>
      </c>
      <c r="K281" t="s">
        <v>4775</v>
      </c>
      <c r="L281" t="s">
        <v>6920</v>
      </c>
      <c r="M281">
        <v>16069.08</v>
      </c>
      <c r="N281" t="s">
        <v>4681</v>
      </c>
      <c r="O281" t="s">
        <v>4681</v>
      </c>
      <c r="P281" t="s">
        <v>4694</v>
      </c>
      <c r="Q281">
        <v>22</v>
      </c>
    </row>
    <row r="282" spans="1:17" x14ac:dyDescent="0.3">
      <c r="A282" t="s">
        <v>786</v>
      </c>
      <c r="B282" t="s">
        <v>6921</v>
      </c>
      <c r="C282">
        <v>35.909999999999997</v>
      </c>
      <c r="D282">
        <v>8.7100000000000009</v>
      </c>
      <c r="E282" t="s">
        <v>4716</v>
      </c>
      <c r="F282" t="s">
        <v>4716</v>
      </c>
      <c r="G282" t="s">
        <v>4716</v>
      </c>
      <c r="H282" t="s">
        <v>4774</v>
      </c>
      <c r="I282" t="s">
        <v>4716</v>
      </c>
      <c r="J282" t="s">
        <v>4745</v>
      </c>
      <c r="K282" t="s">
        <v>4775</v>
      </c>
      <c r="L282" t="s">
        <v>6922</v>
      </c>
      <c r="M282">
        <v>26392.26</v>
      </c>
      <c r="N282" t="s">
        <v>4681</v>
      </c>
      <c r="O282" t="s">
        <v>4681</v>
      </c>
      <c r="P282" t="s">
        <v>4694</v>
      </c>
      <c r="Q282">
        <v>21</v>
      </c>
    </row>
    <row r="283" spans="1:17" x14ac:dyDescent="0.3">
      <c r="A283" t="s">
        <v>596</v>
      </c>
      <c r="B283" t="s">
        <v>6923</v>
      </c>
      <c r="C283">
        <v>36.86</v>
      </c>
      <c r="D283">
        <v>11.95</v>
      </c>
      <c r="E283" t="s">
        <v>4716</v>
      </c>
      <c r="F283" t="s">
        <v>4716</v>
      </c>
      <c r="G283" t="s">
        <v>4716</v>
      </c>
      <c r="H283" t="s">
        <v>4774</v>
      </c>
      <c r="I283" t="s">
        <v>4716</v>
      </c>
      <c r="J283" t="s">
        <v>4745</v>
      </c>
      <c r="K283" t="s">
        <v>4775</v>
      </c>
      <c r="L283" t="s">
        <v>6924</v>
      </c>
      <c r="M283">
        <v>31620</v>
      </c>
      <c r="N283" t="s">
        <v>4681</v>
      </c>
      <c r="O283" t="s">
        <v>4690</v>
      </c>
      <c r="P283" t="s">
        <v>4694</v>
      </c>
      <c r="Q283">
        <v>13</v>
      </c>
    </row>
    <row r="284" spans="1:17" x14ac:dyDescent="0.3">
      <c r="A284" t="s">
        <v>78</v>
      </c>
      <c r="B284" t="s">
        <v>5853</v>
      </c>
      <c r="C284">
        <v>34.96</v>
      </c>
      <c r="D284">
        <v>6.52</v>
      </c>
      <c r="E284" t="s">
        <v>4716</v>
      </c>
      <c r="F284" t="s">
        <v>4716</v>
      </c>
      <c r="G284" t="s">
        <v>4716</v>
      </c>
      <c r="H284" t="s">
        <v>4774</v>
      </c>
      <c r="I284" t="s">
        <v>4717</v>
      </c>
      <c r="J284" t="s">
        <v>4745</v>
      </c>
      <c r="K284" t="s">
        <v>4775</v>
      </c>
      <c r="L284" t="s">
        <v>6925</v>
      </c>
      <c r="M284">
        <v>44641.2</v>
      </c>
      <c r="N284" t="s">
        <v>4681</v>
      </c>
      <c r="O284" t="s">
        <v>4689</v>
      </c>
      <c r="P284" t="s">
        <v>4694</v>
      </c>
      <c r="Q284">
        <v>13</v>
      </c>
    </row>
    <row r="285" spans="1:17" x14ac:dyDescent="0.3">
      <c r="A285" t="s">
        <v>60</v>
      </c>
      <c r="B285" t="s">
        <v>4781</v>
      </c>
      <c r="C285">
        <v>37.049999999999997</v>
      </c>
      <c r="D285">
        <v>8.44</v>
      </c>
      <c r="E285" t="s">
        <v>4716</v>
      </c>
      <c r="F285" t="s">
        <v>4716</v>
      </c>
      <c r="G285" t="s">
        <v>4716</v>
      </c>
      <c r="H285" t="s">
        <v>4774</v>
      </c>
      <c r="I285" t="s">
        <v>4717</v>
      </c>
      <c r="J285" t="s">
        <v>4745</v>
      </c>
      <c r="K285" t="s">
        <v>4775</v>
      </c>
      <c r="L285" t="s">
        <v>6926</v>
      </c>
      <c r="M285">
        <v>46255.11</v>
      </c>
      <c r="N285" t="s">
        <v>4690</v>
      </c>
      <c r="O285" t="s">
        <v>4689</v>
      </c>
      <c r="P285" t="s">
        <v>4694</v>
      </c>
      <c r="Q285">
        <v>6</v>
      </c>
    </row>
    <row r="286" spans="1:17" x14ac:dyDescent="0.3">
      <c r="A286" t="s">
        <v>36</v>
      </c>
      <c r="B286" t="s">
        <v>6927</v>
      </c>
      <c r="C286">
        <v>36.765000000000001</v>
      </c>
      <c r="D286">
        <v>7.29</v>
      </c>
      <c r="E286" t="s">
        <v>4717</v>
      </c>
      <c r="F286" t="s">
        <v>4716</v>
      </c>
      <c r="G286" t="s">
        <v>4719</v>
      </c>
      <c r="H286" t="s">
        <v>4718</v>
      </c>
      <c r="I286" t="s">
        <v>4717</v>
      </c>
      <c r="J286" t="s">
        <v>4745</v>
      </c>
      <c r="K286" t="s">
        <v>4775</v>
      </c>
      <c r="L286" t="s">
        <v>6928</v>
      </c>
      <c r="M286">
        <v>47896.79</v>
      </c>
      <c r="N286" t="s">
        <v>4690</v>
      </c>
      <c r="O286" t="s">
        <v>4689</v>
      </c>
      <c r="P286" t="s">
        <v>4694</v>
      </c>
      <c r="Q286">
        <v>5</v>
      </c>
    </row>
    <row r="287" spans="1:17" x14ac:dyDescent="0.3">
      <c r="A287" t="s">
        <v>30</v>
      </c>
      <c r="B287" t="s">
        <v>6929</v>
      </c>
      <c r="C287">
        <v>36.384999999999998</v>
      </c>
      <c r="D287">
        <v>7.59</v>
      </c>
      <c r="E287" t="s">
        <v>4717</v>
      </c>
      <c r="F287" t="s">
        <v>4716</v>
      </c>
      <c r="G287" t="s">
        <v>4716</v>
      </c>
      <c r="H287" t="s">
        <v>4720</v>
      </c>
      <c r="I287" t="s">
        <v>4717</v>
      </c>
      <c r="J287" t="s">
        <v>4745</v>
      </c>
      <c r="K287" t="s">
        <v>4775</v>
      </c>
      <c r="L287" t="s">
        <v>6930</v>
      </c>
      <c r="M287">
        <v>48517.56</v>
      </c>
      <c r="N287" t="s">
        <v>4690</v>
      </c>
      <c r="O287" t="s">
        <v>4689</v>
      </c>
      <c r="P287" t="s">
        <v>4694</v>
      </c>
      <c r="Q287">
        <v>21</v>
      </c>
    </row>
    <row r="288" spans="1:17" x14ac:dyDescent="0.3">
      <c r="A288" t="s">
        <v>706</v>
      </c>
      <c r="B288" t="s">
        <v>6931</v>
      </c>
      <c r="C288">
        <v>36.67</v>
      </c>
      <c r="D288">
        <v>10.210000000000001</v>
      </c>
      <c r="E288" t="s">
        <v>4716</v>
      </c>
      <c r="F288" t="s">
        <v>4716</v>
      </c>
      <c r="G288" t="s">
        <v>4716</v>
      </c>
      <c r="H288" t="s">
        <v>4774</v>
      </c>
      <c r="I288" t="s">
        <v>4716</v>
      </c>
      <c r="J288" t="s">
        <v>4745</v>
      </c>
      <c r="K288" t="s">
        <v>4775</v>
      </c>
      <c r="L288" t="s">
        <v>5437</v>
      </c>
      <c r="M288">
        <v>28468.92</v>
      </c>
      <c r="N288" t="s">
        <v>4690</v>
      </c>
      <c r="O288" t="s">
        <v>4690</v>
      </c>
      <c r="P288" t="s">
        <v>4692</v>
      </c>
      <c r="Q288">
        <v>16</v>
      </c>
    </row>
    <row r="289" spans="1:17" x14ac:dyDescent="0.3">
      <c r="A289" t="s">
        <v>644</v>
      </c>
      <c r="B289" t="s">
        <v>6932</v>
      </c>
      <c r="C289">
        <v>37.715000000000003</v>
      </c>
      <c r="D289">
        <v>10.86</v>
      </c>
      <c r="E289" t="s">
        <v>4717</v>
      </c>
      <c r="F289" t="s">
        <v>4716</v>
      </c>
      <c r="G289" t="s">
        <v>4716</v>
      </c>
      <c r="H289" t="s">
        <v>4774</v>
      </c>
      <c r="I289" t="s">
        <v>4716</v>
      </c>
      <c r="J289" t="s">
        <v>4745</v>
      </c>
      <c r="K289" t="s">
        <v>4775</v>
      </c>
      <c r="L289" t="s">
        <v>6933</v>
      </c>
      <c r="M289">
        <v>30063.58</v>
      </c>
      <c r="N289" t="s">
        <v>4690</v>
      </c>
      <c r="O289" t="s">
        <v>4690</v>
      </c>
      <c r="P289" t="s">
        <v>4692</v>
      </c>
      <c r="Q289">
        <v>16</v>
      </c>
    </row>
    <row r="290" spans="1:17" x14ac:dyDescent="0.3">
      <c r="A290" t="s">
        <v>328</v>
      </c>
      <c r="B290" t="s">
        <v>5808</v>
      </c>
      <c r="C290">
        <v>35.625</v>
      </c>
      <c r="D290">
        <v>8.9</v>
      </c>
      <c r="E290" t="s">
        <v>4716</v>
      </c>
      <c r="F290" t="s">
        <v>4716</v>
      </c>
      <c r="G290" t="s">
        <v>4716</v>
      </c>
      <c r="H290" t="s">
        <v>4774</v>
      </c>
      <c r="I290" t="s">
        <v>4717</v>
      </c>
      <c r="J290" t="s">
        <v>4745</v>
      </c>
      <c r="K290" t="s">
        <v>4775</v>
      </c>
      <c r="L290" t="s">
        <v>6934</v>
      </c>
      <c r="M290">
        <v>37465.339999999997</v>
      </c>
      <c r="N290" t="s">
        <v>4690</v>
      </c>
      <c r="O290" t="s">
        <v>4681</v>
      </c>
      <c r="P290" t="s">
        <v>4692</v>
      </c>
      <c r="Q290">
        <v>27</v>
      </c>
    </row>
    <row r="291" spans="1:17" x14ac:dyDescent="0.3">
      <c r="A291" t="s">
        <v>192</v>
      </c>
      <c r="B291" t="s">
        <v>4973</v>
      </c>
      <c r="C291">
        <v>48.99</v>
      </c>
      <c r="D291">
        <v>9.7799999999999994</v>
      </c>
      <c r="E291" t="s">
        <v>4717</v>
      </c>
      <c r="F291" t="s">
        <v>4716</v>
      </c>
      <c r="G291" t="s">
        <v>4716</v>
      </c>
      <c r="H291" t="s">
        <v>4718</v>
      </c>
      <c r="I291" t="s">
        <v>4717</v>
      </c>
      <c r="J291" t="s">
        <v>4745</v>
      </c>
      <c r="K291" t="s">
        <v>4775</v>
      </c>
      <c r="L291" t="s">
        <v>6935</v>
      </c>
      <c r="M291">
        <v>40590.550000000003</v>
      </c>
      <c r="N291" t="s">
        <v>4690</v>
      </c>
      <c r="O291" t="s">
        <v>4689</v>
      </c>
      <c r="P291" t="s">
        <v>4692</v>
      </c>
      <c r="Q291">
        <v>10</v>
      </c>
    </row>
    <row r="292" spans="1:17" x14ac:dyDescent="0.3">
      <c r="A292" t="s">
        <v>66</v>
      </c>
      <c r="B292" t="s">
        <v>6936</v>
      </c>
      <c r="C292">
        <v>31.35</v>
      </c>
      <c r="D292">
        <v>6.86</v>
      </c>
      <c r="E292" t="s">
        <v>4716</v>
      </c>
      <c r="F292" t="s">
        <v>4716</v>
      </c>
      <c r="G292" t="s">
        <v>4716</v>
      </c>
      <c r="H292" t="s">
        <v>4774</v>
      </c>
      <c r="I292" t="s">
        <v>4717</v>
      </c>
      <c r="J292" t="s">
        <v>4745</v>
      </c>
      <c r="K292" t="s">
        <v>4775</v>
      </c>
      <c r="L292" t="s">
        <v>6937</v>
      </c>
      <c r="M292">
        <v>46130.53</v>
      </c>
      <c r="N292" t="s">
        <v>4690</v>
      </c>
      <c r="O292" t="s">
        <v>4690</v>
      </c>
      <c r="P292" t="s">
        <v>4692</v>
      </c>
      <c r="Q292">
        <v>4</v>
      </c>
    </row>
    <row r="293" spans="1:17" x14ac:dyDescent="0.3">
      <c r="A293" t="s">
        <v>54</v>
      </c>
      <c r="B293" t="s">
        <v>6938</v>
      </c>
      <c r="C293">
        <v>30.875</v>
      </c>
      <c r="D293">
        <v>11.88</v>
      </c>
      <c r="E293" t="s">
        <v>4716</v>
      </c>
      <c r="F293" t="s">
        <v>4716</v>
      </c>
      <c r="G293" t="s">
        <v>4716</v>
      </c>
      <c r="H293" t="s">
        <v>4774</v>
      </c>
      <c r="I293" t="s">
        <v>4717</v>
      </c>
      <c r="J293" t="s">
        <v>4745</v>
      </c>
      <c r="K293" t="s">
        <v>4775</v>
      </c>
      <c r="L293" t="s">
        <v>6939</v>
      </c>
      <c r="M293">
        <v>46718.16</v>
      </c>
      <c r="N293" t="s">
        <v>4690</v>
      </c>
      <c r="O293" t="s">
        <v>4690</v>
      </c>
      <c r="P293" t="s">
        <v>4692</v>
      </c>
      <c r="Q293">
        <v>17</v>
      </c>
    </row>
    <row r="294" spans="1:17" x14ac:dyDescent="0.3">
      <c r="A294" t="s">
        <v>6</v>
      </c>
      <c r="B294" t="s">
        <v>6445</v>
      </c>
      <c r="C294">
        <v>34.484999999999999</v>
      </c>
      <c r="D294">
        <v>11.87</v>
      </c>
      <c r="E294" t="s">
        <v>4717</v>
      </c>
      <c r="F294" t="s">
        <v>4716</v>
      </c>
      <c r="G294" t="s">
        <v>4716</v>
      </c>
      <c r="H294" t="s">
        <v>4720</v>
      </c>
      <c r="I294" t="s">
        <v>4717</v>
      </c>
      <c r="J294" t="s">
        <v>4745</v>
      </c>
      <c r="K294" t="s">
        <v>4775</v>
      </c>
      <c r="L294" t="s">
        <v>5862</v>
      </c>
      <c r="M294">
        <v>60021.4</v>
      </c>
      <c r="N294" t="s">
        <v>4690</v>
      </c>
      <c r="O294" t="s">
        <v>4690</v>
      </c>
      <c r="P294" t="s">
        <v>4692</v>
      </c>
      <c r="Q294">
        <v>11</v>
      </c>
    </row>
    <row r="295" spans="1:17" x14ac:dyDescent="0.3">
      <c r="A295" t="s">
        <v>2910</v>
      </c>
      <c r="B295" t="s">
        <v>6940</v>
      </c>
      <c r="C295">
        <v>30.59</v>
      </c>
      <c r="D295">
        <v>9.5500000000000007</v>
      </c>
      <c r="E295" t="s">
        <v>4717</v>
      </c>
      <c r="F295" t="s">
        <v>4716</v>
      </c>
      <c r="G295" t="s">
        <v>4716</v>
      </c>
      <c r="H295" t="s">
        <v>4774</v>
      </c>
      <c r="I295" t="s">
        <v>4716</v>
      </c>
      <c r="J295" t="s">
        <v>4745</v>
      </c>
      <c r="K295" t="s">
        <v>4775</v>
      </c>
      <c r="L295" t="s">
        <v>6941</v>
      </c>
      <c r="M295">
        <v>7256.72</v>
      </c>
      <c r="N295" t="s">
        <v>4689</v>
      </c>
      <c r="O295" t="s">
        <v>4681</v>
      </c>
      <c r="P295" t="s">
        <v>4692</v>
      </c>
      <c r="Q295">
        <v>14</v>
      </c>
    </row>
    <row r="296" spans="1:17" x14ac:dyDescent="0.3">
      <c r="A296" t="s">
        <v>2908</v>
      </c>
      <c r="B296" t="s">
        <v>6942</v>
      </c>
      <c r="C296">
        <v>34.200000000000003</v>
      </c>
      <c r="D296">
        <v>6.69</v>
      </c>
      <c r="E296" t="s">
        <v>4717</v>
      </c>
      <c r="F296" t="s">
        <v>4716</v>
      </c>
      <c r="G296" t="s">
        <v>4716</v>
      </c>
      <c r="H296" t="s">
        <v>4774</v>
      </c>
      <c r="I296" t="s">
        <v>4716</v>
      </c>
      <c r="J296" t="s">
        <v>4745</v>
      </c>
      <c r="K296" t="s">
        <v>4775</v>
      </c>
      <c r="L296" t="s">
        <v>6943</v>
      </c>
      <c r="M296">
        <v>7261.74</v>
      </c>
      <c r="N296" t="s">
        <v>4689</v>
      </c>
      <c r="O296" t="s">
        <v>4689</v>
      </c>
      <c r="P296" t="s">
        <v>4692</v>
      </c>
      <c r="Q296">
        <v>13</v>
      </c>
    </row>
    <row r="297" spans="1:17" x14ac:dyDescent="0.3">
      <c r="A297" t="s">
        <v>2904</v>
      </c>
      <c r="B297" t="s">
        <v>5833</v>
      </c>
      <c r="C297">
        <v>37.049999999999997</v>
      </c>
      <c r="D297">
        <v>9.9600000000000009</v>
      </c>
      <c r="E297" t="s">
        <v>4717</v>
      </c>
      <c r="F297" t="s">
        <v>4716</v>
      </c>
      <c r="G297" t="s">
        <v>4716</v>
      </c>
      <c r="H297" t="s">
        <v>4774</v>
      </c>
      <c r="I297" t="s">
        <v>4716</v>
      </c>
      <c r="J297" t="s">
        <v>4745</v>
      </c>
      <c r="K297" t="s">
        <v>4775</v>
      </c>
      <c r="L297" t="s">
        <v>6944</v>
      </c>
      <c r="M297">
        <v>7265.7</v>
      </c>
      <c r="N297" t="s">
        <v>4689</v>
      </c>
      <c r="O297" t="s">
        <v>4689</v>
      </c>
      <c r="P297" t="s">
        <v>4692</v>
      </c>
      <c r="Q297">
        <v>4</v>
      </c>
    </row>
    <row r="298" spans="1:17" x14ac:dyDescent="0.3">
      <c r="A298" t="s">
        <v>2674</v>
      </c>
      <c r="B298" t="s">
        <v>6945</v>
      </c>
      <c r="C298">
        <v>32.015000000000001</v>
      </c>
      <c r="D298">
        <v>7.67</v>
      </c>
      <c r="E298" t="s">
        <v>4716</v>
      </c>
      <c r="F298" t="s">
        <v>4716</v>
      </c>
      <c r="G298" t="s">
        <v>4716</v>
      </c>
      <c r="H298" t="s">
        <v>4774</v>
      </c>
      <c r="I298" t="s">
        <v>4716</v>
      </c>
      <c r="J298" t="s">
        <v>4745</v>
      </c>
      <c r="K298" t="s">
        <v>4775</v>
      </c>
      <c r="L298" t="s">
        <v>6946</v>
      </c>
      <c r="M298">
        <v>8116.27</v>
      </c>
      <c r="N298" t="s">
        <v>4689</v>
      </c>
      <c r="O298" t="s">
        <v>4690</v>
      </c>
      <c r="P298" t="s">
        <v>4692</v>
      </c>
      <c r="Q298">
        <v>1</v>
      </c>
    </row>
    <row r="299" spans="1:17" x14ac:dyDescent="0.3">
      <c r="A299" t="s">
        <v>2232</v>
      </c>
      <c r="B299" t="s">
        <v>6947</v>
      </c>
      <c r="C299">
        <v>33.914999999999999</v>
      </c>
      <c r="D299">
        <v>6.66</v>
      </c>
      <c r="E299" t="s">
        <v>4717</v>
      </c>
      <c r="F299" t="s">
        <v>4716</v>
      </c>
      <c r="G299" t="s">
        <v>4716</v>
      </c>
      <c r="H299" t="s">
        <v>4718</v>
      </c>
      <c r="I299" t="s">
        <v>4716</v>
      </c>
      <c r="J299" t="s">
        <v>4745</v>
      </c>
      <c r="K299" t="s">
        <v>4775</v>
      </c>
      <c r="L299" t="s">
        <v>6948</v>
      </c>
      <c r="M299">
        <v>10115.01</v>
      </c>
      <c r="N299" t="s">
        <v>4689</v>
      </c>
      <c r="O299" t="s">
        <v>4689</v>
      </c>
      <c r="P299" t="s">
        <v>4692</v>
      </c>
      <c r="Q299">
        <v>2</v>
      </c>
    </row>
    <row r="300" spans="1:17" x14ac:dyDescent="0.3">
      <c r="A300" t="s">
        <v>2204</v>
      </c>
      <c r="B300" t="s">
        <v>4925</v>
      </c>
      <c r="C300">
        <v>32.299999999999997</v>
      </c>
      <c r="D300">
        <v>9.48</v>
      </c>
      <c r="E300" t="s">
        <v>4716</v>
      </c>
      <c r="F300" t="s">
        <v>4716</v>
      </c>
      <c r="G300" t="s">
        <v>4716</v>
      </c>
      <c r="H300" t="s">
        <v>4720</v>
      </c>
      <c r="I300" t="s">
        <v>4716</v>
      </c>
      <c r="J300" t="s">
        <v>4745</v>
      </c>
      <c r="K300" t="s">
        <v>4775</v>
      </c>
      <c r="L300" t="s">
        <v>6949</v>
      </c>
      <c r="M300">
        <v>10269.459999999999</v>
      </c>
      <c r="N300" t="s">
        <v>4689</v>
      </c>
      <c r="O300" t="s">
        <v>4689</v>
      </c>
      <c r="P300" t="s">
        <v>4692</v>
      </c>
      <c r="Q300">
        <v>27</v>
      </c>
    </row>
    <row r="301" spans="1:17" x14ac:dyDescent="0.3">
      <c r="A301" t="s">
        <v>2074</v>
      </c>
      <c r="B301" t="s">
        <v>5376</v>
      </c>
      <c r="C301">
        <v>33.630000000000003</v>
      </c>
      <c r="D301">
        <v>11.31</v>
      </c>
      <c r="E301" t="s">
        <v>4716</v>
      </c>
      <c r="F301" t="s">
        <v>4716</v>
      </c>
      <c r="G301" t="s">
        <v>4716</v>
      </c>
      <c r="H301" t="s">
        <v>4774</v>
      </c>
      <c r="I301" t="s">
        <v>4716</v>
      </c>
      <c r="J301" t="s">
        <v>4745</v>
      </c>
      <c r="K301" t="s">
        <v>4775</v>
      </c>
      <c r="L301" t="s">
        <v>6950</v>
      </c>
      <c r="M301">
        <v>10825.25</v>
      </c>
      <c r="N301" t="s">
        <v>4689</v>
      </c>
      <c r="O301" t="s">
        <v>4689</v>
      </c>
      <c r="P301" t="s">
        <v>4692</v>
      </c>
      <c r="Q301">
        <v>28</v>
      </c>
    </row>
    <row r="302" spans="1:17" x14ac:dyDescent="0.3">
      <c r="A302" t="s">
        <v>2072</v>
      </c>
      <c r="B302" t="s">
        <v>6753</v>
      </c>
      <c r="C302">
        <v>36.67</v>
      </c>
      <c r="D302">
        <v>10.83</v>
      </c>
      <c r="E302" t="s">
        <v>4716</v>
      </c>
      <c r="F302" t="s">
        <v>4716</v>
      </c>
      <c r="G302" t="s">
        <v>4716</v>
      </c>
      <c r="H302" t="s">
        <v>4774</v>
      </c>
      <c r="I302" t="s">
        <v>4716</v>
      </c>
      <c r="J302" t="s">
        <v>4745</v>
      </c>
      <c r="K302" t="s">
        <v>4775</v>
      </c>
      <c r="L302" t="s">
        <v>6951</v>
      </c>
      <c r="M302">
        <v>10848.13</v>
      </c>
      <c r="N302" t="s">
        <v>4689</v>
      </c>
      <c r="O302" t="s">
        <v>4689</v>
      </c>
      <c r="P302" t="s">
        <v>4692</v>
      </c>
      <c r="Q302">
        <v>20</v>
      </c>
    </row>
    <row r="303" spans="1:17" x14ac:dyDescent="0.3">
      <c r="A303" t="s">
        <v>2040</v>
      </c>
      <c r="B303" t="s">
        <v>6952</v>
      </c>
      <c r="C303">
        <v>41.23</v>
      </c>
      <c r="D303">
        <v>6.94</v>
      </c>
      <c r="E303" t="s">
        <v>4716</v>
      </c>
      <c r="F303" t="s">
        <v>4716</v>
      </c>
      <c r="G303" t="s">
        <v>4716</v>
      </c>
      <c r="H303" t="s">
        <v>4774</v>
      </c>
      <c r="I303" t="s">
        <v>4716</v>
      </c>
      <c r="J303" t="s">
        <v>4745</v>
      </c>
      <c r="K303" t="s">
        <v>4775</v>
      </c>
      <c r="L303" t="s">
        <v>6953</v>
      </c>
      <c r="M303">
        <v>11033.66</v>
      </c>
      <c r="N303" t="s">
        <v>4689</v>
      </c>
      <c r="O303" t="s">
        <v>4689</v>
      </c>
      <c r="P303" t="s">
        <v>4692</v>
      </c>
      <c r="Q303">
        <v>10</v>
      </c>
    </row>
    <row r="304" spans="1:17" x14ac:dyDescent="0.3">
      <c r="A304" t="s">
        <v>2006</v>
      </c>
      <c r="B304" t="s">
        <v>6954</v>
      </c>
      <c r="C304">
        <v>31.73</v>
      </c>
      <c r="D304">
        <v>7.32</v>
      </c>
      <c r="E304" t="s">
        <v>4717</v>
      </c>
      <c r="F304" t="s">
        <v>4716</v>
      </c>
      <c r="G304" t="s">
        <v>4716</v>
      </c>
      <c r="H304" t="s">
        <v>4720</v>
      </c>
      <c r="I304" t="s">
        <v>4716</v>
      </c>
      <c r="J304" t="s">
        <v>4745</v>
      </c>
      <c r="K304" t="s">
        <v>4775</v>
      </c>
      <c r="L304" t="s">
        <v>6955</v>
      </c>
      <c r="M304">
        <v>11187.66</v>
      </c>
      <c r="N304" t="s">
        <v>4689</v>
      </c>
      <c r="O304" t="s">
        <v>4681</v>
      </c>
      <c r="P304" t="s">
        <v>4692</v>
      </c>
      <c r="Q304">
        <v>14</v>
      </c>
    </row>
    <row r="305" spans="1:17" x14ac:dyDescent="0.3">
      <c r="A305" t="s">
        <v>1986</v>
      </c>
      <c r="B305" t="s">
        <v>6956</v>
      </c>
      <c r="C305">
        <v>32.774999999999999</v>
      </c>
      <c r="D305">
        <v>8.02</v>
      </c>
      <c r="E305" t="s">
        <v>4717</v>
      </c>
      <c r="F305" t="s">
        <v>4716</v>
      </c>
      <c r="G305" t="s">
        <v>4716</v>
      </c>
      <c r="H305" t="s">
        <v>4720</v>
      </c>
      <c r="I305" t="s">
        <v>4716</v>
      </c>
      <c r="J305" t="s">
        <v>4745</v>
      </c>
      <c r="K305" t="s">
        <v>4775</v>
      </c>
      <c r="L305" t="s">
        <v>6957</v>
      </c>
      <c r="M305">
        <v>11289.11</v>
      </c>
      <c r="N305" t="s">
        <v>4689</v>
      </c>
      <c r="O305" t="s">
        <v>4690</v>
      </c>
      <c r="P305" t="s">
        <v>4692</v>
      </c>
      <c r="Q305">
        <v>22</v>
      </c>
    </row>
    <row r="306" spans="1:17" x14ac:dyDescent="0.3">
      <c r="A306" t="s">
        <v>1934</v>
      </c>
      <c r="B306" t="s">
        <v>6958</v>
      </c>
      <c r="C306">
        <v>36.384999999999998</v>
      </c>
      <c r="D306">
        <v>11.49</v>
      </c>
      <c r="E306" t="s">
        <v>4716</v>
      </c>
      <c r="F306" t="s">
        <v>4716</v>
      </c>
      <c r="G306" t="s">
        <v>4716</v>
      </c>
      <c r="H306" t="s">
        <v>4774</v>
      </c>
      <c r="I306" t="s">
        <v>4716</v>
      </c>
      <c r="J306" t="s">
        <v>4745</v>
      </c>
      <c r="K306" t="s">
        <v>4775</v>
      </c>
      <c r="L306" t="s">
        <v>6959</v>
      </c>
      <c r="M306">
        <v>11436.74</v>
      </c>
      <c r="N306" t="s">
        <v>4689</v>
      </c>
      <c r="O306" t="s">
        <v>4689</v>
      </c>
      <c r="P306" t="s">
        <v>4692</v>
      </c>
      <c r="Q306">
        <v>12</v>
      </c>
    </row>
    <row r="307" spans="1:17" x14ac:dyDescent="0.3">
      <c r="A307" t="s">
        <v>1820</v>
      </c>
      <c r="B307" t="s">
        <v>6960</v>
      </c>
      <c r="C307">
        <v>33.630000000000003</v>
      </c>
      <c r="D307">
        <v>11.39</v>
      </c>
      <c r="E307" t="s">
        <v>4716</v>
      </c>
      <c r="F307" t="s">
        <v>4716</v>
      </c>
      <c r="G307" t="s">
        <v>4716</v>
      </c>
      <c r="H307" t="s">
        <v>4774</v>
      </c>
      <c r="I307" t="s">
        <v>4716</v>
      </c>
      <c r="J307" t="s">
        <v>4745</v>
      </c>
      <c r="K307" t="s">
        <v>4775</v>
      </c>
      <c r="L307" t="s">
        <v>6961</v>
      </c>
      <c r="M307">
        <v>11945.13</v>
      </c>
      <c r="N307" t="s">
        <v>4689</v>
      </c>
      <c r="O307" t="s">
        <v>4681</v>
      </c>
      <c r="P307" t="s">
        <v>4692</v>
      </c>
      <c r="Q307">
        <v>1</v>
      </c>
    </row>
    <row r="308" spans="1:17" x14ac:dyDescent="0.3">
      <c r="A308" t="s">
        <v>1750</v>
      </c>
      <c r="B308" t="s">
        <v>6962</v>
      </c>
      <c r="C308">
        <v>32.774999999999999</v>
      </c>
      <c r="D308">
        <v>9.77</v>
      </c>
      <c r="E308" t="s">
        <v>4717</v>
      </c>
      <c r="F308" t="s">
        <v>4716</v>
      </c>
      <c r="G308" t="s">
        <v>4716</v>
      </c>
      <c r="H308" t="s">
        <v>4774</v>
      </c>
      <c r="I308" t="s">
        <v>4716</v>
      </c>
      <c r="J308" t="s">
        <v>4745</v>
      </c>
      <c r="K308" t="s">
        <v>4775</v>
      </c>
      <c r="L308" t="s">
        <v>6963</v>
      </c>
      <c r="M308">
        <v>12268.63</v>
      </c>
      <c r="N308" t="s">
        <v>4689</v>
      </c>
      <c r="O308" t="s">
        <v>4690</v>
      </c>
      <c r="P308" t="s">
        <v>4692</v>
      </c>
      <c r="Q308">
        <v>30</v>
      </c>
    </row>
    <row r="309" spans="1:17" x14ac:dyDescent="0.3">
      <c r="A309" t="s">
        <v>1748</v>
      </c>
      <c r="B309" t="s">
        <v>5806</v>
      </c>
      <c r="C309">
        <v>33.534999999999997</v>
      </c>
      <c r="D309">
        <v>8.24</v>
      </c>
      <c r="E309" t="s">
        <v>4717</v>
      </c>
      <c r="F309" t="s">
        <v>4716</v>
      </c>
      <c r="G309" t="s">
        <v>4716</v>
      </c>
      <c r="H309" t="s">
        <v>4774</v>
      </c>
      <c r="I309" t="s">
        <v>4716</v>
      </c>
      <c r="J309" t="s">
        <v>4745</v>
      </c>
      <c r="K309" t="s">
        <v>4775</v>
      </c>
      <c r="L309" t="s">
        <v>6964</v>
      </c>
      <c r="M309">
        <v>12269.69</v>
      </c>
      <c r="N309" t="s">
        <v>4689</v>
      </c>
      <c r="O309" t="s">
        <v>4681</v>
      </c>
      <c r="P309" t="s">
        <v>4692</v>
      </c>
      <c r="Q309">
        <v>28</v>
      </c>
    </row>
    <row r="310" spans="1:17" x14ac:dyDescent="0.3">
      <c r="A310" t="s">
        <v>1714</v>
      </c>
      <c r="B310" t="s">
        <v>6965</v>
      </c>
      <c r="C310">
        <v>35.814999999999998</v>
      </c>
      <c r="D310">
        <v>8.4700000000000006</v>
      </c>
      <c r="E310" t="s">
        <v>4716</v>
      </c>
      <c r="F310" t="s">
        <v>4716</v>
      </c>
      <c r="G310" t="s">
        <v>4716</v>
      </c>
      <c r="H310" t="s">
        <v>4774</v>
      </c>
      <c r="I310" t="s">
        <v>4716</v>
      </c>
      <c r="J310" t="s">
        <v>4745</v>
      </c>
      <c r="K310" t="s">
        <v>4775</v>
      </c>
      <c r="L310" t="s">
        <v>6966</v>
      </c>
      <c r="M310">
        <v>12495.29</v>
      </c>
      <c r="N310" t="s">
        <v>4689</v>
      </c>
      <c r="O310" t="s">
        <v>4689</v>
      </c>
      <c r="P310" t="s">
        <v>4692</v>
      </c>
      <c r="Q310">
        <v>3</v>
      </c>
    </row>
    <row r="311" spans="1:17" x14ac:dyDescent="0.3">
      <c r="A311" t="s">
        <v>1616</v>
      </c>
      <c r="B311" t="s">
        <v>6967</v>
      </c>
      <c r="C311">
        <v>42.51</v>
      </c>
      <c r="D311">
        <v>8.2100000000000009</v>
      </c>
      <c r="E311" t="s">
        <v>4717</v>
      </c>
      <c r="F311" t="s">
        <v>4716</v>
      </c>
      <c r="G311" t="s">
        <v>4716</v>
      </c>
      <c r="H311" t="s">
        <v>4774</v>
      </c>
      <c r="I311" t="s">
        <v>4716</v>
      </c>
      <c r="J311" t="s">
        <v>4745</v>
      </c>
      <c r="K311" t="s">
        <v>4775</v>
      </c>
      <c r="L311" t="s">
        <v>6968</v>
      </c>
      <c r="M311">
        <v>13002.91</v>
      </c>
      <c r="N311" t="s">
        <v>4689</v>
      </c>
      <c r="O311" t="s">
        <v>4690</v>
      </c>
      <c r="P311" t="s">
        <v>4692</v>
      </c>
      <c r="Q311">
        <v>30</v>
      </c>
    </row>
    <row r="312" spans="1:17" x14ac:dyDescent="0.3">
      <c r="A312" t="s">
        <v>1532</v>
      </c>
      <c r="B312" t="s">
        <v>6969</v>
      </c>
      <c r="C312">
        <v>38.869999999999997</v>
      </c>
      <c r="D312">
        <v>8.6300000000000008</v>
      </c>
      <c r="E312" t="s">
        <v>4717</v>
      </c>
      <c r="F312" t="s">
        <v>4716</v>
      </c>
      <c r="G312" t="s">
        <v>4716</v>
      </c>
      <c r="H312" t="s">
        <v>4718</v>
      </c>
      <c r="I312" t="s">
        <v>4716</v>
      </c>
      <c r="J312" t="s">
        <v>4745</v>
      </c>
      <c r="K312" t="s">
        <v>4775</v>
      </c>
      <c r="L312" t="s">
        <v>6970</v>
      </c>
      <c r="M312">
        <v>13440.7</v>
      </c>
      <c r="N312" t="s">
        <v>4689</v>
      </c>
      <c r="O312" t="s">
        <v>4681</v>
      </c>
      <c r="P312" t="s">
        <v>4692</v>
      </c>
      <c r="Q312">
        <v>29</v>
      </c>
    </row>
    <row r="313" spans="1:17" x14ac:dyDescent="0.3">
      <c r="A313" t="s">
        <v>1518</v>
      </c>
      <c r="B313" t="s">
        <v>6971</v>
      </c>
      <c r="C313">
        <v>39.35</v>
      </c>
      <c r="D313">
        <v>7.86</v>
      </c>
      <c r="E313" t="s">
        <v>4717</v>
      </c>
      <c r="F313" t="s">
        <v>4716</v>
      </c>
      <c r="G313" t="s">
        <v>4716</v>
      </c>
      <c r="H313" t="s">
        <v>4718</v>
      </c>
      <c r="I313" t="s">
        <v>4716</v>
      </c>
      <c r="J313" t="s">
        <v>4745</v>
      </c>
      <c r="K313" t="s">
        <v>4775</v>
      </c>
      <c r="L313" t="s">
        <v>6972</v>
      </c>
      <c r="M313">
        <v>13472.19</v>
      </c>
      <c r="N313" t="s">
        <v>4689</v>
      </c>
      <c r="O313" t="s">
        <v>4681</v>
      </c>
      <c r="P313" t="s">
        <v>4692</v>
      </c>
      <c r="Q313">
        <v>7</v>
      </c>
    </row>
    <row r="314" spans="1:17" x14ac:dyDescent="0.3">
      <c r="A314" t="s">
        <v>1478</v>
      </c>
      <c r="B314" t="s">
        <v>6973</v>
      </c>
      <c r="C314">
        <v>45.9</v>
      </c>
      <c r="D314">
        <v>11.14</v>
      </c>
      <c r="E314" t="s">
        <v>4717</v>
      </c>
      <c r="F314" t="s">
        <v>4716</v>
      </c>
      <c r="G314" t="s">
        <v>4716</v>
      </c>
      <c r="H314" t="s">
        <v>4718</v>
      </c>
      <c r="I314" t="s">
        <v>4716</v>
      </c>
      <c r="J314" t="s">
        <v>4745</v>
      </c>
      <c r="K314" t="s">
        <v>4775</v>
      </c>
      <c r="L314" t="s">
        <v>6974</v>
      </c>
      <c r="M314">
        <v>13819.49</v>
      </c>
      <c r="N314" t="s">
        <v>4689</v>
      </c>
      <c r="O314" t="s">
        <v>4681</v>
      </c>
      <c r="P314" t="s">
        <v>4692</v>
      </c>
      <c r="Q314">
        <v>8</v>
      </c>
    </row>
    <row r="315" spans="1:17" x14ac:dyDescent="0.3">
      <c r="A315" t="s">
        <v>4184</v>
      </c>
      <c r="B315" t="s">
        <v>6625</v>
      </c>
      <c r="C315">
        <v>32.395000000000003</v>
      </c>
      <c r="D315">
        <v>6.66</v>
      </c>
      <c r="E315" t="s">
        <v>4716</v>
      </c>
      <c r="F315" t="s">
        <v>4716</v>
      </c>
      <c r="G315" t="s">
        <v>4716</v>
      </c>
      <c r="H315" t="s">
        <v>4774</v>
      </c>
      <c r="I315" t="s">
        <v>4716</v>
      </c>
      <c r="J315" t="s">
        <v>4745</v>
      </c>
      <c r="K315" t="s">
        <v>4775</v>
      </c>
      <c r="L315" t="s">
        <v>6975</v>
      </c>
      <c r="M315">
        <v>2362.23</v>
      </c>
      <c r="N315" t="s">
        <v>4681</v>
      </c>
      <c r="O315" t="s">
        <v>4690</v>
      </c>
      <c r="P315" t="s">
        <v>4692</v>
      </c>
      <c r="Q315">
        <v>5</v>
      </c>
    </row>
    <row r="316" spans="1:17" x14ac:dyDescent="0.3">
      <c r="A316" t="s">
        <v>3426</v>
      </c>
      <c r="B316" t="s">
        <v>5525</v>
      </c>
      <c r="C316">
        <v>30.875</v>
      </c>
      <c r="D316">
        <v>9.5399999999999991</v>
      </c>
      <c r="E316" t="s">
        <v>4717</v>
      </c>
      <c r="F316" t="s">
        <v>4716</v>
      </c>
      <c r="G316" t="s">
        <v>4716</v>
      </c>
      <c r="H316" t="s">
        <v>4718</v>
      </c>
      <c r="I316" t="s">
        <v>4716</v>
      </c>
      <c r="J316" t="s">
        <v>4745</v>
      </c>
      <c r="K316" t="s">
        <v>4775</v>
      </c>
      <c r="L316" t="s">
        <v>6976</v>
      </c>
      <c r="M316">
        <v>5373.36</v>
      </c>
      <c r="N316" t="s">
        <v>4681</v>
      </c>
      <c r="O316" t="s">
        <v>4681</v>
      </c>
      <c r="P316" t="s">
        <v>4692</v>
      </c>
      <c r="Q316">
        <v>1</v>
      </c>
    </row>
    <row r="317" spans="1:17" x14ac:dyDescent="0.3">
      <c r="A317" t="s">
        <v>3422</v>
      </c>
      <c r="B317" t="s">
        <v>6977</v>
      </c>
      <c r="C317">
        <v>33.82</v>
      </c>
      <c r="D317">
        <v>8.93</v>
      </c>
      <c r="E317" t="s">
        <v>4717</v>
      </c>
      <c r="F317" t="s">
        <v>4716</v>
      </c>
      <c r="G317" t="s">
        <v>4716</v>
      </c>
      <c r="H317" t="s">
        <v>4718</v>
      </c>
      <c r="I317" t="s">
        <v>4716</v>
      </c>
      <c r="J317" t="s">
        <v>4745</v>
      </c>
      <c r="K317" t="s">
        <v>4775</v>
      </c>
      <c r="L317" t="s">
        <v>6978</v>
      </c>
      <c r="M317">
        <v>5377.46</v>
      </c>
      <c r="N317" t="s">
        <v>4681</v>
      </c>
      <c r="O317" t="s">
        <v>4689</v>
      </c>
      <c r="P317" t="s">
        <v>4692</v>
      </c>
      <c r="Q317">
        <v>22</v>
      </c>
    </row>
    <row r="318" spans="1:17" x14ac:dyDescent="0.3">
      <c r="A318" t="s">
        <v>2756</v>
      </c>
      <c r="B318" t="s">
        <v>6979</v>
      </c>
      <c r="C318">
        <v>33.06</v>
      </c>
      <c r="D318">
        <v>9.59</v>
      </c>
      <c r="E318" t="s">
        <v>4717</v>
      </c>
      <c r="F318" t="s">
        <v>4716</v>
      </c>
      <c r="G318" t="s">
        <v>4716</v>
      </c>
      <c r="H318" t="s">
        <v>4774</v>
      </c>
      <c r="I318" t="s">
        <v>4716</v>
      </c>
      <c r="J318" t="s">
        <v>4745</v>
      </c>
      <c r="K318" t="s">
        <v>4775</v>
      </c>
      <c r="L318" t="s">
        <v>6980</v>
      </c>
      <c r="M318">
        <v>7749.16</v>
      </c>
      <c r="N318" t="s">
        <v>4681</v>
      </c>
      <c r="O318" t="s">
        <v>4690</v>
      </c>
      <c r="P318" t="s">
        <v>4692</v>
      </c>
      <c r="Q318">
        <v>30</v>
      </c>
    </row>
    <row r="319" spans="1:17" x14ac:dyDescent="0.3">
      <c r="A319" t="s">
        <v>2708</v>
      </c>
      <c r="B319" t="s">
        <v>6981</v>
      </c>
      <c r="C319">
        <v>36.954999999999998</v>
      </c>
      <c r="D319">
        <v>7.57</v>
      </c>
      <c r="E319" t="s">
        <v>4716</v>
      </c>
      <c r="F319" t="s">
        <v>4716</v>
      </c>
      <c r="G319" t="s">
        <v>4716</v>
      </c>
      <c r="H319" t="s">
        <v>4774</v>
      </c>
      <c r="I319" t="s">
        <v>4716</v>
      </c>
      <c r="J319" t="s">
        <v>4745</v>
      </c>
      <c r="K319" t="s">
        <v>4775</v>
      </c>
      <c r="L319" t="s">
        <v>6889</v>
      </c>
      <c r="M319">
        <v>8023.14</v>
      </c>
      <c r="N319" t="s">
        <v>4681</v>
      </c>
      <c r="O319" t="s">
        <v>4689</v>
      </c>
      <c r="P319" t="s">
        <v>4692</v>
      </c>
      <c r="Q319">
        <v>17</v>
      </c>
    </row>
    <row r="320" spans="1:17" x14ac:dyDescent="0.3">
      <c r="A320" t="s">
        <v>2522</v>
      </c>
      <c r="B320" t="s">
        <v>6191</v>
      </c>
      <c r="C320">
        <v>32.299999999999997</v>
      </c>
      <c r="D320">
        <v>10.54</v>
      </c>
      <c r="E320" t="s">
        <v>4716</v>
      </c>
      <c r="F320" t="s">
        <v>4716</v>
      </c>
      <c r="G320" t="s">
        <v>4716</v>
      </c>
      <c r="H320" t="s">
        <v>4774</v>
      </c>
      <c r="I320" t="s">
        <v>4716</v>
      </c>
      <c r="J320" t="s">
        <v>4745</v>
      </c>
      <c r="K320" t="s">
        <v>4775</v>
      </c>
      <c r="L320" t="s">
        <v>6982</v>
      </c>
      <c r="M320">
        <v>8765.25</v>
      </c>
      <c r="N320" t="s">
        <v>4681</v>
      </c>
      <c r="O320" t="s">
        <v>4689</v>
      </c>
      <c r="P320" t="s">
        <v>4692</v>
      </c>
      <c r="Q320">
        <v>6</v>
      </c>
    </row>
    <row r="321" spans="1:17" x14ac:dyDescent="0.3">
      <c r="A321" t="s">
        <v>2356</v>
      </c>
      <c r="B321" t="s">
        <v>6983</v>
      </c>
      <c r="C321">
        <v>34.770000000000003</v>
      </c>
      <c r="D321">
        <v>10.54</v>
      </c>
      <c r="E321" t="s">
        <v>4716</v>
      </c>
      <c r="F321" t="s">
        <v>4716</v>
      </c>
      <c r="G321" t="s">
        <v>4716</v>
      </c>
      <c r="H321" t="s">
        <v>4720</v>
      </c>
      <c r="I321" t="s">
        <v>4716</v>
      </c>
      <c r="J321" t="s">
        <v>4745</v>
      </c>
      <c r="K321" t="s">
        <v>4775</v>
      </c>
      <c r="L321" t="s">
        <v>6984</v>
      </c>
      <c r="M321">
        <v>9583.89</v>
      </c>
      <c r="N321" t="s">
        <v>4681</v>
      </c>
      <c r="O321" t="s">
        <v>4689</v>
      </c>
      <c r="P321" t="s">
        <v>4692</v>
      </c>
      <c r="Q321">
        <v>28</v>
      </c>
    </row>
    <row r="322" spans="1:17" x14ac:dyDescent="0.3">
      <c r="A322" t="s">
        <v>1468</v>
      </c>
      <c r="B322" t="s">
        <v>6985</v>
      </c>
      <c r="C322">
        <v>41.02</v>
      </c>
      <c r="D322">
        <v>11.37</v>
      </c>
      <c r="E322" t="s">
        <v>4716</v>
      </c>
      <c r="F322" t="s">
        <v>4716</v>
      </c>
      <c r="G322" t="s">
        <v>4716</v>
      </c>
      <c r="H322" t="s">
        <v>4774</v>
      </c>
      <c r="I322" t="s">
        <v>4716</v>
      </c>
      <c r="J322" t="s">
        <v>4745</v>
      </c>
      <c r="K322" t="s">
        <v>4775</v>
      </c>
      <c r="L322" t="s">
        <v>6986</v>
      </c>
      <c r="M322">
        <v>13874.89</v>
      </c>
      <c r="N322" t="s">
        <v>4681</v>
      </c>
      <c r="O322" t="s">
        <v>4690</v>
      </c>
      <c r="P322" t="s">
        <v>4692</v>
      </c>
      <c r="Q322">
        <v>19</v>
      </c>
    </row>
    <row r="323" spans="1:17" x14ac:dyDescent="0.3">
      <c r="A323" t="s">
        <v>1436</v>
      </c>
      <c r="B323" t="s">
        <v>6987</v>
      </c>
      <c r="C323">
        <v>32.299999999999997</v>
      </c>
      <c r="D323">
        <v>6.55</v>
      </c>
      <c r="E323" t="s">
        <v>4717</v>
      </c>
      <c r="F323" t="s">
        <v>4716</v>
      </c>
      <c r="G323" t="s">
        <v>4716</v>
      </c>
      <c r="H323" t="s">
        <v>4720</v>
      </c>
      <c r="I323" t="s">
        <v>4716</v>
      </c>
      <c r="J323" t="s">
        <v>4745</v>
      </c>
      <c r="K323" t="s">
        <v>4775</v>
      </c>
      <c r="L323" t="s">
        <v>6988</v>
      </c>
      <c r="M323">
        <v>14119.62</v>
      </c>
      <c r="N323" t="s">
        <v>4681</v>
      </c>
      <c r="O323" t="s">
        <v>4690</v>
      </c>
      <c r="P323" t="s">
        <v>4692</v>
      </c>
      <c r="Q323">
        <v>14</v>
      </c>
    </row>
    <row r="324" spans="1:17" x14ac:dyDescent="0.3">
      <c r="A324" t="s">
        <v>1352</v>
      </c>
      <c r="B324" t="s">
        <v>6989</v>
      </c>
      <c r="C324">
        <v>47</v>
      </c>
      <c r="D324">
        <v>10.64</v>
      </c>
      <c r="E324" t="s">
        <v>4717</v>
      </c>
      <c r="F324" t="s">
        <v>4716</v>
      </c>
      <c r="G324" t="s">
        <v>4716</v>
      </c>
      <c r="H324" t="s">
        <v>4774</v>
      </c>
      <c r="I324" t="s">
        <v>4716</v>
      </c>
      <c r="J324" t="s">
        <v>4745</v>
      </c>
      <c r="K324" t="s">
        <v>4775</v>
      </c>
      <c r="L324" t="s">
        <v>6990</v>
      </c>
      <c r="M324">
        <v>14657.2</v>
      </c>
      <c r="N324" t="s">
        <v>4681</v>
      </c>
      <c r="O324" t="s">
        <v>4690</v>
      </c>
      <c r="P324" t="s">
        <v>4692</v>
      </c>
      <c r="Q324">
        <v>13</v>
      </c>
    </row>
    <row r="325" spans="1:17" x14ac:dyDescent="0.3">
      <c r="A325" t="s">
        <v>1318</v>
      </c>
      <c r="B325" t="s">
        <v>6991</v>
      </c>
      <c r="C325">
        <v>30.495000000000001</v>
      </c>
      <c r="D325">
        <v>9.5299999999999994</v>
      </c>
      <c r="E325" t="s">
        <v>4716</v>
      </c>
      <c r="F325" t="s">
        <v>4716</v>
      </c>
      <c r="G325" t="s">
        <v>4716</v>
      </c>
      <c r="H325" t="s">
        <v>4774</v>
      </c>
      <c r="I325" t="s">
        <v>4716</v>
      </c>
      <c r="J325" t="s">
        <v>4745</v>
      </c>
      <c r="K325" t="s">
        <v>4775</v>
      </c>
      <c r="L325" t="s">
        <v>6992</v>
      </c>
      <c r="M325">
        <v>15019.76</v>
      </c>
      <c r="N325" t="s">
        <v>4681</v>
      </c>
      <c r="O325" t="s">
        <v>4681</v>
      </c>
      <c r="P325" t="s">
        <v>4692</v>
      </c>
      <c r="Q325">
        <v>8</v>
      </c>
    </row>
    <row r="326" spans="1:17" x14ac:dyDescent="0.3">
      <c r="A326" t="s">
        <v>1292</v>
      </c>
      <c r="B326" t="s">
        <v>6993</v>
      </c>
      <c r="C326">
        <v>44.95</v>
      </c>
      <c r="D326">
        <v>10.4</v>
      </c>
      <c r="E326" t="s">
        <v>4716</v>
      </c>
      <c r="F326" t="s">
        <v>4716</v>
      </c>
      <c r="G326" t="s">
        <v>4716</v>
      </c>
      <c r="H326" t="s">
        <v>4774</v>
      </c>
      <c r="I326" t="s">
        <v>4716</v>
      </c>
      <c r="J326" t="s">
        <v>4745</v>
      </c>
      <c r="K326" t="s">
        <v>4775</v>
      </c>
      <c r="L326" t="s">
        <v>6994</v>
      </c>
      <c r="M326">
        <v>15207.92</v>
      </c>
      <c r="N326" t="s">
        <v>4681</v>
      </c>
      <c r="O326" t="s">
        <v>4690</v>
      </c>
      <c r="P326" t="s">
        <v>4692</v>
      </c>
      <c r="Q326">
        <v>23</v>
      </c>
    </row>
    <row r="327" spans="1:17" x14ac:dyDescent="0.3">
      <c r="A327" t="s">
        <v>1260</v>
      </c>
      <c r="B327" t="s">
        <v>6995</v>
      </c>
      <c r="C327">
        <v>32.965000000000003</v>
      </c>
      <c r="D327">
        <v>11.78</v>
      </c>
      <c r="E327" t="s">
        <v>4716</v>
      </c>
      <c r="F327" t="s">
        <v>4716</v>
      </c>
      <c r="G327" t="s">
        <v>4716</v>
      </c>
      <c r="H327" t="s">
        <v>4774</v>
      </c>
      <c r="I327" t="s">
        <v>4716</v>
      </c>
      <c r="J327" t="s">
        <v>4745</v>
      </c>
      <c r="K327" t="s">
        <v>4775</v>
      </c>
      <c r="L327" t="s">
        <v>6996</v>
      </c>
      <c r="M327">
        <v>15612.19</v>
      </c>
      <c r="N327" t="s">
        <v>4681</v>
      </c>
      <c r="O327" t="s">
        <v>4681</v>
      </c>
      <c r="P327" t="s">
        <v>4692</v>
      </c>
      <c r="Q327">
        <v>6</v>
      </c>
    </row>
    <row r="328" spans="1:17" x14ac:dyDescent="0.3">
      <c r="A328" t="s">
        <v>1198</v>
      </c>
      <c r="B328" t="s">
        <v>6997</v>
      </c>
      <c r="C328">
        <v>30.114999999999998</v>
      </c>
      <c r="D328">
        <v>10.119999999999999</v>
      </c>
      <c r="E328" t="s">
        <v>4716</v>
      </c>
      <c r="F328" t="s">
        <v>4716</v>
      </c>
      <c r="G328" t="s">
        <v>4716</v>
      </c>
      <c r="H328" t="s">
        <v>4721</v>
      </c>
      <c r="I328" t="s">
        <v>4716</v>
      </c>
      <c r="J328" t="s">
        <v>4745</v>
      </c>
      <c r="K328" t="s">
        <v>4775</v>
      </c>
      <c r="L328" t="s">
        <v>6998</v>
      </c>
      <c r="M328">
        <v>16455.71</v>
      </c>
      <c r="N328" t="s">
        <v>4681</v>
      </c>
      <c r="O328" t="s">
        <v>4681</v>
      </c>
      <c r="P328" t="s">
        <v>4692</v>
      </c>
      <c r="Q328">
        <v>10</v>
      </c>
    </row>
    <row r="329" spans="1:17" x14ac:dyDescent="0.3">
      <c r="A329" t="s">
        <v>784</v>
      </c>
      <c r="B329" t="s">
        <v>4817</v>
      </c>
      <c r="C329">
        <v>36.765000000000001</v>
      </c>
      <c r="D329">
        <v>11.95</v>
      </c>
      <c r="E329" t="s">
        <v>4717</v>
      </c>
      <c r="F329" t="s">
        <v>4716</v>
      </c>
      <c r="G329" t="s">
        <v>4716</v>
      </c>
      <c r="H329" t="s">
        <v>4720</v>
      </c>
      <c r="I329" t="s">
        <v>4716</v>
      </c>
      <c r="J329" t="s">
        <v>4745</v>
      </c>
      <c r="K329" t="s">
        <v>4775</v>
      </c>
      <c r="L329" t="s">
        <v>6999</v>
      </c>
      <c r="M329">
        <v>26467.1</v>
      </c>
      <c r="N329" t="s">
        <v>4681</v>
      </c>
      <c r="O329" t="s">
        <v>4689</v>
      </c>
      <c r="P329" t="s">
        <v>4692</v>
      </c>
      <c r="Q329">
        <v>27</v>
      </c>
    </row>
    <row r="330" spans="1:17" x14ac:dyDescent="0.3">
      <c r="A330" t="s">
        <v>524</v>
      </c>
      <c r="B330" t="s">
        <v>7000</v>
      </c>
      <c r="C330">
        <v>37.524999999999999</v>
      </c>
      <c r="D330">
        <v>9.0299999999999994</v>
      </c>
      <c r="E330" t="s">
        <v>4717</v>
      </c>
      <c r="F330" t="s">
        <v>4716</v>
      </c>
      <c r="G330" t="s">
        <v>4716</v>
      </c>
      <c r="H330" t="s">
        <v>4720</v>
      </c>
      <c r="I330" t="s">
        <v>4716</v>
      </c>
      <c r="J330" t="s">
        <v>4745</v>
      </c>
      <c r="K330" t="s">
        <v>4775</v>
      </c>
      <c r="L330" t="s">
        <v>7001</v>
      </c>
      <c r="M330">
        <v>33471.97</v>
      </c>
      <c r="N330" t="s">
        <v>4681</v>
      </c>
      <c r="O330" t="s">
        <v>4681</v>
      </c>
      <c r="P330" t="s">
        <v>4692</v>
      </c>
      <c r="Q330">
        <v>18</v>
      </c>
    </row>
    <row r="331" spans="1:17" x14ac:dyDescent="0.3">
      <c r="A331" t="s">
        <v>492</v>
      </c>
      <c r="B331" t="s">
        <v>7002</v>
      </c>
      <c r="C331">
        <v>30.18</v>
      </c>
      <c r="D331">
        <v>8.31</v>
      </c>
      <c r="E331" t="s">
        <v>4717</v>
      </c>
      <c r="F331" t="s">
        <v>4716</v>
      </c>
      <c r="G331" t="s">
        <v>4716</v>
      </c>
      <c r="H331" t="s">
        <v>4718</v>
      </c>
      <c r="I331" t="s">
        <v>4717</v>
      </c>
      <c r="J331" t="s">
        <v>4745</v>
      </c>
      <c r="K331" t="s">
        <v>4775</v>
      </c>
      <c r="L331" t="s">
        <v>7003</v>
      </c>
      <c r="M331">
        <v>34210.33</v>
      </c>
      <c r="N331" t="s">
        <v>4681</v>
      </c>
      <c r="O331" t="s">
        <v>4690</v>
      </c>
      <c r="P331" t="s">
        <v>4692</v>
      </c>
      <c r="Q331">
        <v>21</v>
      </c>
    </row>
    <row r="332" spans="1:17" x14ac:dyDescent="0.3">
      <c r="A332" t="s">
        <v>74</v>
      </c>
      <c r="B332" t="s">
        <v>7004</v>
      </c>
      <c r="C332">
        <v>40.564999999999998</v>
      </c>
      <c r="D332">
        <v>7.37</v>
      </c>
      <c r="E332" t="s">
        <v>4716</v>
      </c>
      <c r="F332" t="s">
        <v>4716</v>
      </c>
      <c r="G332" t="s">
        <v>4716</v>
      </c>
      <c r="H332" t="s">
        <v>4774</v>
      </c>
      <c r="I332" t="s">
        <v>4717</v>
      </c>
      <c r="J332" t="s">
        <v>4745</v>
      </c>
      <c r="K332" t="s">
        <v>4775</v>
      </c>
      <c r="L332" t="s">
        <v>7005</v>
      </c>
      <c r="M332">
        <v>45702.02</v>
      </c>
      <c r="N332" t="s">
        <v>4681</v>
      </c>
      <c r="O332" t="s">
        <v>4681</v>
      </c>
      <c r="P332" t="s">
        <v>4692</v>
      </c>
      <c r="Q332">
        <v>9</v>
      </c>
    </row>
    <row r="333" spans="1:17" x14ac:dyDescent="0.3">
      <c r="A333" t="s">
        <v>4296</v>
      </c>
      <c r="B333" t="s">
        <v>7006</v>
      </c>
      <c r="C333">
        <v>33</v>
      </c>
      <c r="D333">
        <v>9.27</v>
      </c>
      <c r="E333" t="s">
        <v>4716</v>
      </c>
      <c r="F333" t="s">
        <v>4716</v>
      </c>
      <c r="G333" t="s">
        <v>4716</v>
      </c>
      <c r="H333" t="s">
        <v>4774</v>
      </c>
      <c r="I333" t="s">
        <v>4716</v>
      </c>
      <c r="J333" t="s">
        <v>4745</v>
      </c>
      <c r="K333" t="s">
        <v>4775</v>
      </c>
      <c r="L333" t="s">
        <v>7007</v>
      </c>
      <c r="M333">
        <v>1980.07</v>
      </c>
      <c r="N333" t="s">
        <v>4689</v>
      </c>
      <c r="O333" t="s">
        <v>4689</v>
      </c>
      <c r="P333" t="s">
        <v>4693</v>
      </c>
      <c r="Q333">
        <v>16</v>
      </c>
    </row>
    <row r="334" spans="1:17" x14ac:dyDescent="0.3">
      <c r="A334" t="s">
        <v>2694</v>
      </c>
      <c r="B334" t="s">
        <v>5525</v>
      </c>
      <c r="C334">
        <v>32.299999999999997</v>
      </c>
      <c r="D334">
        <v>6.74</v>
      </c>
      <c r="E334" t="s">
        <v>4717</v>
      </c>
      <c r="F334" t="s">
        <v>4716</v>
      </c>
      <c r="G334" t="s">
        <v>4716</v>
      </c>
      <c r="H334" t="s">
        <v>4718</v>
      </c>
      <c r="I334" t="s">
        <v>4716</v>
      </c>
      <c r="J334" t="s">
        <v>4745</v>
      </c>
      <c r="K334" t="s">
        <v>4775</v>
      </c>
      <c r="L334" t="s">
        <v>7008</v>
      </c>
      <c r="M334">
        <v>8062.76</v>
      </c>
      <c r="N334" t="s">
        <v>4689</v>
      </c>
      <c r="O334" t="s">
        <v>4689</v>
      </c>
      <c r="P334" t="s">
        <v>4693</v>
      </c>
      <c r="Q334">
        <v>28</v>
      </c>
    </row>
    <row r="335" spans="1:17" x14ac:dyDescent="0.3">
      <c r="A335" t="s">
        <v>2690</v>
      </c>
      <c r="B335" t="s">
        <v>4918</v>
      </c>
      <c r="C335">
        <v>36.200000000000003</v>
      </c>
      <c r="D335">
        <v>6.81</v>
      </c>
      <c r="E335" t="s">
        <v>4717</v>
      </c>
      <c r="F335" t="s">
        <v>4716</v>
      </c>
      <c r="G335" t="s">
        <v>4716</v>
      </c>
      <c r="H335" t="s">
        <v>4718</v>
      </c>
      <c r="I335" t="s">
        <v>4716</v>
      </c>
      <c r="J335" t="s">
        <v>4745</v>
      </c>
      <c r="K335" t="s">
        <v>4775</v>
      </c>
      <c r="L335" t="s">
        <v>7009</v>
      </c>
      <c r="M335">
        <v>8068.19</v>
      </c>
      <c r="N335" t="s">
        <v>4689</v>
      </c>
      <c r="O335" t="s">
        <v>4681</v>
      </c>
      <c r="P335" t="s">
        <v>4693</v>
      </c>
      <c r="Q335">
        <v>15</v>
      </c>
    </row>
    <row r="336" spans="1:17" x14ac:dyDescent="0.3">
      <c r="A336" t="s">
        <v>2478</v>
      </c>
      <c r="B336" t="s">
        <v>7010</v>
      </c>
      <c r="C336">
        <v>30.2</v>
      </c>
      <c r="D336">
        <v>11.96</v>
      </c>
      <c r="E336" t="s">
        <v>4716</v>
      </c>
      <c r="F336" t="s">
        <v>4716</v>
      </c>
      <c r="G336" t="s">
        <v>4716</v>
      </c>
      <c r="H336" t="s">
        <v>4774</v>
      </c>
      <c r="I336" t="s">
        <v>4716</v>
      </c>
      <c r="J336" t="s">
        <v>4745</v>
      </c>
      <c r="K336" t="s">
        <v>4775</v>
      </c>
      <c r="L336" t="s">
        <v>7011</v>
      </c>
      <c r="M336">
        <v>8968.33</v>
      </c>
      <c r="N336" t="s">
        <v>4689</v>
      </c>
      <c r="O336" t="s">
        <v>4681</v>
      </c>
      <c r="P336" t="s">
        <v>4693</v>
      </c>
      <c r="Q336">
        <v>8</v>
      </c>
    </row>
    <row r="337" spans="1:17" x14ac:dyDescent="0.3">
      <c r="A337" t="s">
        <v>2396</v>
      </c>
      <c r="B337" t="s">
        <v>4900</v>
      </c>
      <c r="C337">
        <v>39.700000000000003</v>
      </c>
      <c r="D337">
        <v>7.34</v>
      </c>
      <c r="E337" t="s">
        <v>4716</v>
      </c>
      <c r="F337" t="s">
        <v>4716</v>
      </c>
      <c r="G337" t="s">
        <v>4716</v>
      </c>
      <c r="H337" t="s">
        <v>4774</v>
      </c>
      <c r="I337" t="s">
        <v>4716</v>
      </c>
      <c r="J337" t="s">
        <v>4745</v>
      </c>
      <c r="K337" t="s">
        <v>4775</v>
      </c>
      <c r="L337" t="s">
        <v>7012</v>
      </c>
      <c r="M337">
        <v>9391.35</v>
      </c>
      <c r="N337" t="s">
        <v>4689</v>
      </c>
      <c r="O337" t="s">
        <v>4689</v>
      </c>
      <c r="P337" t="s">
        <v>4693</v>
      </c>
      <c r="Q337">
        <v>20</v>
      </c>
    </row>
    <row r="338" spans="1:17" x14ac:dyDescent="0.3">
      <c r="A338" t="s">
        <v>2362</v>
      </c>
      <c r="B338" t="s">
        <v>5833</v>
      </c>
      <c r="C338">
        <v>34.299999999999997</v>
      </c>
      <c r="D338">
        <v>10.37</v>
      </c>
      <c r="E338" t="s">
        <v>4716</v>
      </c>
      <c r="F338" t="s">
        <v>4716</v>
      </c>
      <c r="G338" t="s">
        <v>4716</v>
      </c>
      <c r="H338" t="s">
        <v>4774</v>
      </c>
      <c r="I338" t="s">
        <v>4716</v>
      </c>
      <c r="J338" t="s">
        <v>4745</v>
      </c>
      <c r="K338" t="s">
        <v>4775</v>
      </c>
      <c r="L338" t="s">
        <v>7013</v>
      </c>
      <c r="M338">
        <v>9563.0300000000007</v>
      </c>
      <c r="N338" t="s">
        <v>4689</v>
      </c>
      <c r="O338" t="s">
        <v>4690</v>
      </c>
      <c r="P338" t="s">
        <v>4693</v>
      </c>
      <c r="Q338">
        <v>14</v>
      </c>
    </row>
    <row r="339" spans="1:17" x14ac:dyDescent="0.3">
      <c r="A339" t="s">
        <v>2314</v>
      </c>
      <c r="B339" t="s">
        <v>7014</v>
      </c>
      <c r="C339">
        <v>30.2</v>
      </c>
      <c r="D339">
        <v>9.8800000000000008</v>
      </c>
      <c r="E339" t="s">
        <v>4717</v>
      </c>
      <c r="F339" t="s">
        <v>4716</v>
      </c>
      <c r="G339" t="s">
        <v>4716</v>
      </c>
      <c r="H339" t="s">
        <v>4720</v>
      </c>
      <c r="I339" t="s">
        <v>4716</v>
      </c>
      <c r="J339" t="s">
        <v>4745</v>
      </c>
      <c r="K339" t="s">
        <v>4775</v>
      </c>
      <c r="L339" t="s">
        <v>7015</v>
      </c>
      <c r="M339">
        <v>9724.5300000000007</v>
      </c>
      <c r="N339" t="s">
        <v>4689</v>
      </c>
      <c r="O339" t="s">
        <v>4690</v>
      </c>
      <c r="P339" t="s">
        <v>4693</v>
      </c>
      <c r="Q339">
        <v>18</v>
      </c>
    </row>
    <row r="340" spans="1:17" x14ac:dyDescent="0.3">
      <c r="A340" t="s">
        <v>2208</v>
      </c>
      <c r="B340" t="s">
        <v>7016</v>
      </c>
      <c r="C340">
        <v>31.28</v>
      </c>
      <c r="D340">
        <v>6.94</v>
      </c>
      <c r="E340" t="s">
        <v>4717</v>
      </c>
      <c r="F340" t="s">
        <v>4716</v>
      </c>
      <c r="G340" t="s">
        <v>4716</v>
      </c>
      <c r="H340" t="s">
        <v>4718</v>
      </c>
      <c r="I340" t="s">
        <v>4716</v>
      </c>
      <c r="J340" t="s">
        <v>4745</v>
      </c>
      <c r="K340" t="s">
        <v>4775</v>
      </c>
      <c r="L340" t="s">
        <v>7017</v>
      </c>
      <c r="M340">
        <v>10259.129999999999</v>
      </c>
      <c r="N340" t="s">
        <v>4689</v>
      </c>
      <c r="O340" t="s">
        <v>4681</v>
      </c>
      <c r="P340" t="s">
        <v>4693</v>
      </c>
      <c r="Q340">
        <v>15</v>
      </c>
    </row>
    <row r="341" spans="1:17" x14ac:dyDescent="0.3">
      <c r="A341" t="s">
        <v>2190</v>
      </c>
      <c r="B341" t="s">
        <v>4823</v>
      </c>
      <c r="C341">
        <v>38.6</v>
      </c>
      <c r="D341">
        <v>7.19</v>
      </c>
      <c r="E341" t="s">
        <v>4717</v>
      </c>
      <c r="F341" t="s">
        <v>4716</v>
      </c>
      <c r="G341" t="s">
        <v>4716</v>
      </c>
      <c r="H341" t="s">
        <v>4720</v>
      </c>
      <c r="I341" t="s">
        <v>4716</v>
      </c>
      <c r="J341" t="s">
        <v>4745</v>
      </c>
      <c r="K341" t="s">
        <v>4775</v>
      </c>
      <c r="L341" t="s">
        <v>4860</v>
      </c>
      <c r="M341">
        <v>10325.209999999999</v>
      </c>
      <c r="N341" t="s">
        <v>4689</v>
      </c>
      <c r="O341" t="s">
        <v>4689</v>
      </c>
      <c r="P341" t="s">
        <v>4693</v>
      </c>
      <c r="Q341">
        <v>1</v>
      </c>
    </row>
    <row r="342" spans="1:17" x14ac:dyDescent="0.3">
      <c r="A342" t="s">
        <v>2156</v>
      </c>
      <c r="B342" t="s">
        <v>5491</v>
      </c>
      <c r="C342">
        <v>39.6</v>
      </c>
      <c r="D342">
        <v>11.36</v>
      </c>
      <c r="E342" t="s">
        <v>4716</v>
      </c>
      <c r="F342" t="s">
        <v>4716</v>
      </c>
      <c r="G342" t="s">
        <v>4716</v>
      </c>
      <c r="H342" t="s">
        <v>4774</v>
      </c>
      <c r="I342" t="s">
        <v>4716</v>
      </c>
      <c r="J342" t="s">
        <v>4745</v>
      </c>
      <c r="K342" t="s">
        <v>4775</v>
      </c>
      <c r="L342" t="s">
        <v>5723</v>
      </c>
      <c r="M342">
        <v>10450.549999999999</v>
      </c>
      <c r="N342" t="s">
        <v>4689</v>
      </c>
      <c r="O342" t="s">
        <v>4690</v>
      </c>
      <c r="P342" t="s">
        <v>4693</v>
      </c>
      <c r="Q342">
        <v>8</v>
      </c>
    </row>
    <row r="343" spans="1:17" x14ac:dyDescent="0.3">
      <c r="A343" t="s">
        <v>2078</v>
      </c>
      <c r="B343" t="s">
        <v>7018</v>
      </c>
      <c r="C343">
        <v>33.299999999999997</v>
      </c>
      <c r="D343">
        <v>8.26</v>
      </c>
      <c r="E343" t="s">
        <v>4717</v>
      </c>
      <c r="F343" t="s">
        <v>4716</v>
      </c>
      <c r="G343" t="s">
        <v>4716</v>
      </c>
      <c r="H343" t="s">
        <v>4720</v>
      </c>
      <c r="I343" t="s">
        <v>4716</v>
      </c>
      <c r="J343" t="s">
        <v>4745</v>
      </c>
      <c r="K343" t="s">
        <v>4775</v>
      </c>
      <c r="L343" t="s">
        <v>7019</v>
      </c>
      <c r="M343">
        <v>10806.84</v>
      </c>
      <c r="N343" t="s">
        <v>4689</v>
      </c>
      <c r="O343" t="s">
        <v>4681</v>
      </c>
      <c r="P343" t="s">
        <v>4693</v>
      </c>
      <c r="Q343">
        <v>18</v>
      </c>
    </row>
    <row r="344" spans="1:17" x14ac:dyDescent="0.3">
      <c r="A344" t="s">
        <v>1942</v>
      </c>
      <c r="B344" t="s">
        <v>4880</v>
      </c>
      <c r="C344">
        <v>44.7</v>
      </c>
      <c r="D344">
        <v>7.6</v>
      </c>
      <c r="E344" t="s">
        <v>4717</v>
      </c>
      <c r="F344" t="s">
        <v>4716</v>
      </c>
      <c r="G344" t="s">
        <v>4716</v>
      </c>
      <c r="H344" t="s">
        <v>4720</v>
      </c>
      <c r="I344" t="s">
        <v>4716</v>
      </c>
      <c r="J344" t="s">
        <v>4745</v>
      </c>
      <c r="K344" t="s">
        <v>4775</v>
      </c>
      <c r="L344" t="s">
        <v>7020</v>
      </c>
      <c r="M344">
        <v>11411.69</v>
      </c>
      <c r="N344" t="s">
        <v>4689</v>
      </c>
      <c r="O344" t="s">
        <v>4681</v>
      </c>
      <c r="P344" t="s">
        <v>4693</v>
      </c>
      <c r="Q344">
        <v>7</v>
      </c>
    </row>
    <row r="345" spans="1:17" x14ac:dyDescent="0.3">
      <c r="A345" t="s">
        <v>1906</v>
      </c>
      <c r="B345" t="s">
        <v>7021</v>
      </c>
      <c r="C345">
        <v>46.7</v>
      </c>
      <c r="D345">
        <v>10.9</v>
      </c>
      <c r="E345" t="s">
        <v>4716</v>
      </c>
      <c r="F345" t="s">
        <v>4716</v>
      </c>
      <c r="G345" t="s">
        <v>4716</v>
      </c>
      <c r="H345" t="s">
        <v>4774</v>
      </c>
      <c r="I345" t="s">
        <v>4716</v>
      </c>
      <c r="J345" t="s">
        <v>4745</v>
      </c>
      <c r="K345" t="s">
        <v>4775</v>
      </c>
      <c r="L345" t="s">
        <v>7022</v>
      </c>
      <c r="M345">
        <v>11538.42</v>
      </c>
      <c r="N345" t="s">
        <v>4689</v>
      </c>
      <c r="O345" t="s">
        <v>4690</v>
      </c>
      <c r="P345" t="s">
        <v>4693</v>
      </c>
      <c r="Q345">
        <v>14</v>
      </c>
    </row>
    <row r="346" spans="1:17" x14ac:dyDescent="0.3">
      <c r="A346" t="s">
        <v>1902</v>
      </c>
      <c r="B346" t="s">
        <v>7023</v>
      </c>
      <c r="C346">
        <v>31.9</v>
      </c>
      <c r="D346">
        <v>10.119999999999999</v>
      </c>
      <c r="E346" t="s">
        <v>4716</v>
      </c>
      <c r="F346" t="s">
        <v>4716</v>
      </c>
      <c r="G346" t="s">
        <v>4716</v>
      </c>
      <c r="H346" t="s">
        <v>4720</v>
      </c>
      <c r="I346" t="s">
        <v>4716</v>
      </c>
      <c r="J346" t="s">
        <v>4745</v>
      </c>
      <c r="K346" t="s">
        <v>4775</v>
      </c>
      <c r="L346" t="s">
        <v>7024</v>
      </c>
      <c r="M346">
        <v>11552.9</v>
      </c>
      <c r="N346" t="s">
        <v>4689</v>
      </c>
      <c r="O346" t="s">
        <v>4681</v>
      </c>
      <c r="P346" t="s">
        <v>4693</v>
      </c>
      <c r="Q346">
        <v>23</v>
      </c>
    </row>
    <row r="347" spans="1:17" x14ac:dyDescent="0.3">
      <c r="A347" t="s">
        <v>1896</v>
      </c>
      <c r="B347" t="s">
        <v>5129</v>
      </c>
      <c r="C347">
        <v>43.7</v>
      </c>
      <c r="D347">
        <v>7.23</v>
      </c>
      <c r="E347" t="s">
        <v>4716</v>
      </c>
      <c r="F347" t="s">
        <v>4716</v>
      </c>
      <c r="G347" t="s">
        <v>4716</v>
      </c>
      <c r="H347" t="s">
        <v>4774</v>
      </c>
      <c r="I347" t="s">
        <v>4716</v>
      </c>
      <c r="J347" t="s">
        <v>4745</v>
      </c>
      <c r="K347" t="s">
        <v>4775</v>
      </c>
      <c r="L347" t="s">
        <v>7025</v>
      </c>
      <c r="M347">
        <v>11576.13</v>
      </c>
      <c r="N347" t="s">
        <v>4689</v>
      </c>
      <c r="O347" t="s">
        <v>4689</v>
      </c>
      <c r="P347" t="s">
        <v>4693</v>
      </c>
      <c r="Q347">
        <v>6</v>
      </c>
    </row>
    <row r="348" spans="1:17" x14ac:dyDescent="0.3">
      <c r="A348" t="s">
        <v>1792</v>
      </c>
      <c r="B348" t="s">
        <v>7026</v>
      </c>
      <c r="C348">
        <v>30.8</v>
      </c>
      <c r="D348">
        <v>10.95</v>
      </c>
      <c r="E348" t="s">
        <v>4716</v>
      </c>
      <c r="F348" t="s">
        <v>4716</v>
      </c>
      <c r="G348" t="s">
        <v>4716</v>
      </c>
      <c r="H348" t="s">
        <v>4774</v>
      </c>
      <c r="I348" t="s">
        <v>4716</v>
      </c>
      <c r="J348" t="s">
        <v>4745</v>
      </c>
      <c r="K348" t="s">
        <v>4775</v>
      </c>
      <c r="L348" t="s">
        <v>7027</v>
      </c>
      <c r="M348">
        <v>12105.32</v>
      </c>
      <c r="N348" t="s">
        <v>4689</v>
      </c>
      <c r="O348" t="s">
        <v>4689</v>
      </c>
      <c r="P348" t="s">
        <v>4693</v>
      </c>
      <c r="Q348">
        <v>25</v>
      </c>
    </row>
    <row r="349" spans="1:17" x14ac:dyDescent="0.3">
      <c r="A349" t="s">
        <v>1736</v>
      </c>
      <c r="B349" t="s">
        <v>4898</v>
      </c>
      <c r="C349">
        <v>37.1</v>
      </c>
      <c r="D349">
        <v>11.21</v>
      </c>
      <c r="E349" t="s">
        <v>4717</v>
      </c>
      <c r="F349" t="s">
        <v>4716</v>
      </c>
      <c r="G349" t="s">
        <v>4719</v>
      </c>
      <c r="H349" t="s">
        <v>4718</v>
      </c>
      <c r="I349" t="s">
        <v>4716</v>
      </c>
      <c r="J349" t="s">
        <v>4745</v>
      </c>
      <c r="K349" t="s">
        <v>4775</v>
      </c>
      <c r="L349" t="s">
        <v>7028</v>
      </c>
      <c r="M349">
        <v>12347.17</v>
      </c>
      <c r="N349" t="s">
        <v>4689</v>
      </c>
      <c r="O349" t="s">
        <v>4689</v>
      </c>
      <c r="P349" t="s">
        <v>4693</v>
      </c>
      <c r="Q349">
        <v>22</v>
      </c>
    </row>
    <row r="350" spans="1:17" x14ac:dyDescent="0.3">
      <c r="A350" t="s">
        <v>1680</v>
      </c>
      <c r="B350" t="s">
        <v>7029</v>
      </c>
      <c r="C350">
        <v>38</v>
      </c>
      <c r="D350">
        <v>8.1300000000000008</v>
      </c>
      <c r="E350" t="s">
        <v>4716</v>
      </c>
      <c r="F350" t="s">
        <v>4716</v>
      </c>
      <c r="G350" t="s">
        <v>4716</v>
      </c>
      <c r="H350" t="s">
        <v>4774</v>
      </c>
      <c r="I350" t="s">
        <v>4716</v>
      </c>
      <c r="J350" t="s">
        <v>4745</v>
      </c>
      <c r="K350" t="s">
        <v>4775</v>
      </c>
      <c r="L350" t="s">
        <v>7030</v>
      </c>
      <c r="M350">
        <v>12646.21</v>
      </c>
      <c r="N350" t="s">
        <v>4689</v>
      </c>
      <c r="O350" t="s">
        <v>4681</v>
      </c>
      <c r="P350" t="s">
        <v>4693</v>
      </c>
      <c r="Q350">
        <v>14</v>
      </c>
    </row>
    <row r="351" spans="1:17" x14ac:dyDescent="0.3">
      <c r="A351" t="s">
        <v>2760</v>
      </c>
      <c r="B351" t="s">
        <v>5753</v>
      </c>
      <c r="C351">
        <v>37.1</v>
      </c>
      <c r="D351">
        <v>11.08</v>
      </c>
      <c r="E351" t="s">
        <v>4716</v>
      </c>
      <c r="F351" t="s">
        <v>4716</v>
      </c>
      <c r="G351" t="s">
        <v>4716</v>
      </c>
      <c r="H351" t="s">
        <v>4774</v>
      </c>
      <c r="I351" t="s">
        <v>4716</v>
      </c>
      <c r="J351" t="s">
        <v>4745</v>
      </c>
      <c r="K351" t="s">
        <v>4775</v>
      </c>
      <c r="L351" t="s">
        <v>7031</v>
      </c>
      <c r="M351">
        <v>7740.34</v>
      </c>
      <c r="N351" t="s">
        <v>4690</v>
      </c>
      <c r="O351" t="s">
        <v>4690</v>
      </c>
      <c r="P351" t="s">
        <v>4693</v>
      </c>
      <c r="Q351">
        <v>4</v>
      </c>
    </row>
    <row r="352" spans="1:17" x14ac:dyDescent="0.3">
      <c r="A352" t="s">
        <v>722</v>
      </c>
      <c r="B352" t="s">
        <v>7032</v>
      </c>
      <c r="C352">
        <v>36.1</v>
      </c>
      <c r="D352">
        <v>11.39</v>
      </c>
      <c r="E352" t="s">
        <v>4717</v>
      </c>
      <c r="F352" t="s">
        <v>4716</v>
      </c>
      <c r="G352" t="s">
        <v>4716</v>
      </c>
      <c r="H352" t="s">
        <v>4720</v>
      </c>
      <c r="I352" t="s">
        <v>4716</v>
      </c>
      <c r="J352" t="s">
        <v>4745</v>
      </c>
      <c r="K352" t="s">
        <v>4775</v>
      </c>
      <c r="L352" t="s">
        <v>7033</v>
      </c>
      <c r="M352">
        <v>27941.29</v>
      </c>
      <c r="N352" t="s">
        <v>4690</v>
      </c>
      <c r="O352" t="s">
        <v>4689</v>
      </c>
      <c r="P352" t="s">
        <v>4693</v>
      </c>
      <c r="Q352">
        <v>28</v>
      </c>
    </row>
    <row r="353" spans="1:17" x14ac:dyDescent="0.3">
      <c r="A353" t="s">
        <v>484</v>
      </c>
      <c r="B353" t="s">
        <v>7034</v>
      </c>
      <c r="C353">
        <v>37.74</v>
      </c>
      <c r="D353">
        <v>9.5299999999999994</v>
      </c>
      <c r="E353" t="s">
        <v>4717</v>
      </c>
      <c r="F353" t="s">
        <v>4716</v>
      </c>
      <c r="G353" t="s">
        <v>4716</v>
      </c>
      <c r="H353" t="s">
        <v>4718</v>
      </c>
      <c r="I353" t="s">
        <v>4717</v>
      </c>
      <c r="J353" t="s">
        <v>4745</v>
      </c>
      <c r="K353" t="s">
        <v>4775</v>
      </c>
      <c r="L353" t="s">
        <v>7035</v>
      </c>
      <c r="M353">
        <v>34293.120000000003</v>
      </c>
      <c r="N353" t="s">
        <v>4690</v>
      </c>
      <c r="O353" t="s">
        <v>4681</v>
      </c>
      <c r="P353" t="s">
        <v>4693</v>
      </c>
      <c r="Q353">
        <v>11</v>
      </c>
    </row>
    <row r="354" spans="1:17" x14ac:dyDescent="0.3">
      <c r="A354" t="s">
        <v>410</v>
      </c>
      <c r="B354" t="s">
        <v>5477</v>
      </c>
      <c r="C354">
        <v>41.65</v>
      </c>
      <c r="D354">
        <v>10.73</v>
      </c>
      <c r="E354" t="s">
        <v>4717</v>
      </c>
      <c r="F354" t="s">
        <v>4716</v>
      </c>
      <c r="G354" t="s">
        <v>4716</v>
      </c>
      <c r="H354" t="s">
        <v>4774</v>
      </c>
      <c r="I354" t="s">
        <v>4717</v>
      </c>
      <c r="J354" t="s">
        <v>4745</v>
      </c>
      <c r="K354" t="s">
        <v>4775</v>
      </c>
      <c r="L354" t="s">
        <v>4999</v>
      </c>
      <c r="M354">
        <v>35952.65</v>
      </c>
      <c r="N354" t="s">
        <v>4690</v>
      </c>
      <c r="O354" t="s">
        <v>4689</v>
      </c>
      <c r="P354" t="s">
        <v>4693</v>
      </c>
      <c r="Q354">
        <v>22</v>
      </c>
    </row>
    <row r="355" spans="1:17" x14ac:dyDescent="0.3">
      <c r="A355" t="s">
        <v>382</v>
      </c>
      <c r="B355" t="s">
        <v>7036</v>
      </c>
      <c r="C355">
        <v>38.28</v>
      </c>
      <c r="D355">
        <v>11.56</v>
      </c>
      <c r="E355" t="s">
        <v>4717</v>
      </c>
      <c r="F355" t="s">
        <v>4716</v>
      </c>
      <c r="G355" t="s">
        <v>4716</v>
      </c>
      <c r="H355" t="s">
        <v>4718</v>
      </c>
      <c r="I355" t="s">
        <v>4717</v>
      </c>
      <c r="J355" t="s">
        <v>4745</v>
      </c>
      <c r="K355" t="s">
        <v>4775</v>
      </c>
      <c r="L355" t="s">
        <v>7037</v>
      </c>
      <c r="M355">
        <v>36350.71</v>
      </c>
      <c r="N355" t="s">
        <v>4690</v>
      </c>
      <c r="O355" t="s">
        <v>4681</v>
      </c>
      <c r="P355" t="s">
        <v>4693</v>
      </c>
      <c r="Q355">
        <v>5</v>
      </c>
    </row>
    <row r="356" spans="1:17" x14ac:dyDescent="0.3">
      <c r="A356" t="s">
        <v>294</v>
      </c>
      <c r="B356" t="s">
        <v>7038</v>
      </c>
      <c r="C356">
        <v>39.4</v>
      </c>
      <c r="D356">
        <v>6.76</v>
      </c>
      <c r="E356" t="s">
        <v>4716</v>
      </c>
      <c r="F356" t="s">
        <v>4716</v>
      </c>
      <c r="G356" t="s">
        <v>4716</v>
      </c>
      <c r="H356" t="s">
        <v>4774</v>
      </c>
      <c r="I356" t="s">
        <v>4717</v>
      </c>
      <c r="J356" t="s">
        <v>4745</v>
      </c>
      <c r="K356" t="s">
        <v>4775</v>
      </c>
      <c r="L356" t="s">
        <v>7039</v>
      </c>
      <c r="M356">
        <v>38344.57</v>
      </c>
      <c r="N356" t="s">
        <v>4690</v>
      </c>
      <c r="O356" t="s">
        <v>4689</v>
      </c>
      <c r="P356" t="s">
        <v>4693</v>
      </c>
      <c r="Q356">
        <v>17</v>
      </c>
    </row>
    <row r="357" spans="1:17" x14ac:dyDescent="0.3">
      <c r="A357" t="s">
        <v>288</v>
      </c>
      <c r="B357" t="s">
        <v>7040</v>
      </c>
      <c r="C357">
        <v>33.4</v>
      </c>
      <c r="D357">
        <v>10.73</v>
      </c>
      <c r="E357" t="s">
        <v>4717</v>
      </c>
      <c r="F357" t="s">
        <v>4716</v>
      </c>
      <c r="G357" t="s">
        <v>4716</v>
      </c>
      <c r="H357" t="s">
        <v>4718</v>
      </c>
      <c r="I357" t="s">
        <v>4717</v>
      </c>
      <c r="J357" t="s">
        <v>4745</v>
      </c>
      <c r="K357" t="s">
        <v>4775</v>
      </c>
      <c r="L357" t="s">
        <v>7041</v>
      </c>
      <c r="M357">
        <v>38415.47</v>
      </c>
      <c r="N357" t="s">
        <v>4690</v>
      </c>
      <c r="O357" t="s">
        <v>4681</v>
      </c>
      <c r="P357" t="s">
        <v>4693</v>
      </c>
      <c r="Q357">
        <v>21</v>
      </c>
    </row>
    <row r="358" spans="1:17" x14ac:dyDescent="0.3">
      <c r="A358" t="s">
        <v>260</v>
      </c>
      <c r="B358" t="s">
        <v>7042</v>
      </c>
      <c r="C358">
        <v>30.2</v>
      </c>
      <c r="D358">
        <v>9.58</v>
      </c>
      <c r="E358" t="s">
        <v>4716</v>
      </c>
      <c r="F358" t="s">
        <v>4716</v>
      </c>
      <c r="G358" t="s">
        <v>4716</v>
      </c>
      <c r="H358" t="s">
        <v>4774</v>
      </c>
      <c r="I358" t="s">
        <v>4717</v>
      </c>
      <c r="J358" t="s">
        <v>4745</v>
      </c>
      <c r="K358" t="s">
        <v>4775</v>
      </c>
      <c r="L358" t="s">
        <v>7043</v>
      </c>
      <c r="M358">
        <v>38998.550000000003</v>
      </c>
      <c r="N358" t="s">
        <v>4690</v>
      </c>
      <c r="O358" t="s">
        <v>4690</v>
      </c>
      <c r="P358" t="s">
        <v>4693</v>
      </c>
      <c r="Q358">
        <v>12</v>
      </c>
    </row>
    <row r="359" spans="1:17" x14ac:dyDescent="0.3">
      <c r="A359" t="s">
        <v>214</v>
      </c>
      <c r="B359" t="s">
        <v>7044</v>
      </c>
      <c r="C359">
        <v>50.07</v>
      </c>
      <c r="D359">
        <v>9.27</v>
      </c>
      <c r="E359" t="s">
        <v>4716</v>
      </c>
      <c r="F359" t="s">
        <v>4716</v>
      </c>
      <c r="G359" t="s">
        <v>4716</v>
      </c>
      <c r="H359" t="s">
        <v>4774</v>
      </c>
      <c r="I359" t="s">
        <v>4717</v>
      </c>
      <c r="J359" t="s">
        <v>4745</v>
      </c>
      <c r="K359" t="s">
        <v>4775</v>
      </c>
      <c r="L359" t="s">
        <v>7045</v>
      </c>
      <c r="M359">
        <v>40054.730000000003</v>
      </c>
      <c r="N359" t="s">
        <v>4690</v>
      </c>
      <c r="O359" t="s">
        <v>4689</v>
      </c>
      <c r="P359" t="s">
        <v>4693</v>
      </c>
      <c r="Q359">
        <v>20</v>
      </c>
    </row>
    <row r="360" spans="1:17" x14ac:dyDescent="0.3">
      <c r="A360" t="s">
        <v>204</v>
      </c>
      <c r="B360" t="s">
        <v>7046</v>
      </c>
      <c r="C360">
        <v>53.81</v>
      </c>
      <c r="D360">
        <v>8.77</v>
      </c>
      <c r="E360" t="s">
        <v>4717</v>
      </c>
      <c r="F360" t="s">
        <v>4716</v>
      </c>
      <c r="G360" t="s">
        <v>4716</v>
      </c>
      <c r="H360" t="s">
        <v>4774</v>
      </c>
      <c r="I360" t="s">
        <v>4717</v>
      </c>
      <c r="J360" t="s">
        <v>4745</v>
      </c>
      <c r="K360" t="s">
        <v>4775</v>
      </c>
      <c r="L360" t="s">
        <v>7047</v>
      </c>
      <c r="M360">
        <v>40208.559999999998</v>
      </c>
      <c r="N360" t="s">
        <v>4690</v>
      </c>
      <c r="O360" t="s">
        <v>4681</v>
      </c>
      <c r="P360" t="s">
        <v>4693</v>
      </c>
      <c r="Q360">
        <v>28</v>
      </c>
    </row>
    <row r="361" spans="1:17" x14ac:dyDescent="0.3">
      <c r="A361" t="s">
        <v>150</v>
      </c>
      <c r="B361" t="s">
        <v>7048</v>
      </c>
      <c r="C361">
        <v>53.61</v>
      </c>
      <c r="D361">
        <v>10.92</v>
      </c>
      <c r="E361" t="s">
        <v>4717</v>
      </c>
      <c r="F361" t="s">
        <v>4716</v>
      </c>
      <c r="G361" t="s">
        <v>4716</v>
      </c>
      <c r="H361" t="s">
        <v>4718</v>
      </c>
      <c r="I361" t="s">
        <v>4717</v>
      </c>
      <c r="J361" t="s">
        <v>4745</v>
      </c>
      <c r="K361" t="s">
        <v>4775</v>
      </c>
      <c r="L361" t="s">
        <v>7049</v>
      </c>
      <c r="M361">
        <v>41681.86</v>
      </c>
      <c r="N361" t="s">
        <v>4690</v>
      </c>
      <c r="O361" t="s">
        <v>4690</v>
      </c>
      <c r="P361" t="s">
        <v>4693</v>
      </c>
      <c r="Q361">
        <v>29</v>
      </c>
    </row>
    <row r="362" spans="1:17" x14ac:dyDescent="0.3">
      <c r="A362" t="s">
        <v>42</v>
      </c>
      <c r="B362" t="s">
        <v>7050</v>
      </c>
      <c r="C362">
        <v>36.299999999999997</v>
      </c>
      <c r="D362">
        <v>11.5</v>
      </c>
      <c r="E362" t="s">
        <v>4717</v>
      </c>
      <c r="F362" t="s">
        <v>4716</v>
      </c>
      <c r="G362" t="s">
        <v>4716</v>
      </c>
      <c r="H362" t="s">
        <v>4720</v>
      </c>
      <c r="I362" t="s">
        <v>4717</v>
      </c>
      <c r="J362" t="s">
        <v>4745</v>
      </c>
      <c r="K362" t="s">
        <v>4775</v>
      </c>
      <c r="L362" t="s">
        <v>7051</v>
      </c>
      <c r="M362">
        <v>47403.88</v>
      </c>
      <c r="N362" t="s">
        <v>4690</v>
      </c>
      <c r="O362" t="s">
        <v>4689</v>
      </c>
      <c r="P362" t="s">
        <v>4693</v>
      </c>
      <c r="Q362">
        <v>13</v>
      </c>
    </row>
    <row r="363" spans="1:17" x14ac:dyDescent="0.3">
      <c r="A363" t="s">
        <v>3584</v>
      </c>
      <c r="B363" t="s">
        <v>6442</v>
      </c>
      <c r="C363">
        <v>37</v>
      </c>
      <c r="D363">
        <v>11.66</v>
      </c>
      <c r="E363" t="s">
        <v>4716</v>
      </c>
      <c r="F363" t="s">
        <v>4716</v>
      </c>
      <c r="G363" t="s">
        <v>4716</v>
      </c>
      <c r="H363" t="s">
        <v>4774</v>
      </c>
      <c r="I363" t="s">
        <v>4716</v>
      </c>
      <c r="J363" t="s">
        <v>4745</v>
      </c>
      <c r="K363" t="s">
        <v>4775</v>
      </c>
      <c r="L363" t="s">
        <v>7052</v>
      </c>
      <c r="M363">
        <v>4830.63</v>
      </c>
      <c r="N363" t="s">
        <v>4681</v>
      </c>
      <c r="O363" t="s">
        <v>4690</v>
      </c>
      <c r="P363" t="s">
        <v>4693</v>
      </c>
      <c r="Q363">
        <v>27</v>
      </c>
    </row>
    <row r="364" spans="1:17" x14ac:dyDescent="0.3">
      <c r="A364" t="s">
        <v>3036</v>
      </c>
      <c r="B364" t="s">
        <v>6064</v>
      </c>
      <c r="C364">
        <v>32.200000000000003</v>
      </c>
      <c r="D364">
        <v>10.59</v>
      </c>
      <c r="E364" t="s">
        <v>4717</v>
      </c>
      <c r="F364" t="s">
        <v>4716</v>
      </c>
      <c r="G364" t="s">
        <v>4716</v>
      </c>
      <c r="H364" t="s">
        <v>4774</v>
      </c>
      <c r="I364" t="s">
        <v>4716</v>
      </c>
      <c r="J364" t="s">
        <v>4745</v>
      </c>
      <c r="K364" t="s">
        <v>4775</v>
      </c>
      <c r="L364" t="s">
        <v>7053</v>
      </c>
      <c r="M364">
        <v>6775.96</v>
      </c>
      <c r="N364" t="s">
        <v>4681</v>
      </c>
      <c r="O364" t="s">
        <v>4689</v>
      </c>
      <c r="P364" t="s">
        <v>4693</v>
      </c>
      <c r="Q364">
        <v>3</v>
      </c>
    </row>
    <row r="365" spans="1:17" x14ac:dyDescent="0.3">
      <c r="A365" t="s">
        <v>3008</v>
      </c>
      <c r="B365" t="s">
        <v>7054</v>
      </c>
      <c r="C365">
        <v>32.200000000000003</v>
      </c>
      <c r="D365">
        <v>10.09</v>
      </c>
      <c r="E365" t="s">
        <v>4717</v>
      </c>
      <c r="F365" t="s">
        <v>4716</v>
      </c>
      <c r="G365" t="s">
        <v>4716</v>
      </c>
      <c r="H365" t="s">
        <v>4774</v>
      </c>
      <c r="I365" t="s">
        <v>4716</v>
      </c>
      <c r="J365" t="s">
        <v>4745</v>
      </c>
      <c r="K365" t="s">
        <v>4775</v>
      </c>
      <c r="L365" t="s">
        <v>7055</v>
      </c>
      <c r="M365">
        <v>6875.96</v>
      </c>
      <c r="N365" t="s">
        <v>4681</v>
      </c>
      <c r="O365" t="s">
        <v>4681</v>
      </c>
      <c r="P365" t="s">
        <v>4693</v>
      </c>
      <c r="Q365">
        <v>23</v>
      </c>
    </row>
    <row r="366" spans="1:17" x14ac:dyDescent="0.3">
      <c r="A366" t="s">
        <v>2864</v>
      </c>
      <c r="B366" t="s">
        <v>5061</v>
      </c>
      <c r="C366">
        <v>37.1</v>
      </c>
      <c r="D366">
        <v>8.8699999999999992</v>
      </c>
      <c r="E366" t="s">
        <v>4717</v>
      </c>
      <c r="F366" t="s">
        <v>4716</v>
      </c>
      <c r="G366" t="s">
        <v>4716</v>
      </c>
      <c r="H366" t="s">
        <v>4774</v>
      </c>
      <c r="I366" t="s">
        <v>4716</v>
      </c>
      <c r="J366" t="s">
        <v>4745</v>
      </c>
      <c r="K366" t="s">
        <v>4775</v>
      </c>
      <c r="L366" t="s">
        <v>7056</v>
      </c>
      <c r="M366">
        <v>7371.77</v>
      </c>
      <c r="N366" t="s">
        <v>4681</v>
      </c>
      <c r="O366" t="s">
        <v>4690</v>
      </c>
      <c r="P366" t="s">
        <v>4693</v>
      </c>
      <c r="Q366">
        <v>24</v>
      </c>
    </row>
    <row r="367" spans="1:17" x14ac:dyDescent="0.3">
      <c r="A367" t="s">
        <v>2728</v>
      </c>
      <c r="B367" t="s">
        <v>7057</v>
      </c>
      <c r="C367">
        <v>32.6</v>
      </c>
      <c r="D367">
        <v>6.8</v>
      </c>
      <c r="E367" t="s">
        <v>4717</v>
      </c>
      <c r="F367" t="s">
        <v>4716</v>
      </c>
      <c r="G367" t="s">
        <v>4716</v>
      </c>
      <c r="H367" t="s">
        <v>4774</v>
      </c>
      <c r="I367" t="s">
        <v>4716</v>
      </c>
      <c r="J367" t="s">
        <v>4745</v>
      </c>
      <c r="K367" t="s">
        <v>4775</v>
      </c>
      <c r="L367" t="s">
        <v>7058</v>
      </c>
      <c r="M367">
        <v>7954.52</v>
      </c>
      <c r="N367" t="s">
        <v>4681</v>
      </c>
      <c r="O367" t="s">
        <v>4681</v>
      </c>
      <c r="P367" t="s">
        <v>4693</v>
      </c>
      <c r="Q367">
        <v>28</v>
      </c>
    </row>
    <row r="368" spans="1:17" x14ac:dyDescent="0.3">
      <c r="A368" t="s">
        <v>2570</v>
      </c>
      <c r="B368" t="s">
        <v>7059</v>
      </c>
      <c r="C368">
        <v>32</v>
      </c>
      <c r="D368">
        <v>7.85</v>
      </c>
      <c r="E368" t="s">
        <v>4717</v>
      </c>
      <c r="F368" t="s">
        <v>4716</v>
      </c>
      <c r="G368" t="s">
        <v>4716</v>
      </c>
      <c r="H368" t="s">
        <v>4718</v>
      </c>
      <c r="I368" t="s">
        <v>4716</v>
      </c>
      <c r="J368" t="s">
        <v>4745</v>
      </c>
      <c r="K368" t="s">
        <v>4775</v>
      </c>
      <c r="L368" t="s">
        <v>7060</v>
      </c>
      <c r="M368">
        <v>8551.35</v>
      </c>
      <c r="N368" t="s">
        <v>4681</v>
      </c>
      <c r="O368" t="s">
        <v>4681</v>
      </c>
      <c r="P368" t="s">
        <v>4693</v>
      </c>
      <c r="Q368">
        <v>6</v>
      </c>
    </row>
    <row r="369" spans="1:17" x14ac:dyDescent="0.3">
      <c r="A369" t="s">
        <v>2568</v>
      </c>
      <c r="B369" t="s">
        <v>7061</v>
      </c>
      <c r="C369">
        <v>36</v>
      </c>
      <c r="D369">
        <v>11.94</v>
      </c>
      <c r="E369" t="s">
        <v>4717</v>
      </c>
      <c r="F369" t="s">
        <v>4716</v>
      </c>
      <c r="G369" t="s">
        <v>4716</v>
      </c>
      <c r="H369" t="s">
        <v>4718</v>
      </c>
      <c r="I369" t="s">
        <v>4716</v>
      </c>
      <c r="J369" t="s">
        <v>4745</v>
      </c>
      <c r="K369" t="s">
        <v>4775</v>
      </c>
      <c r="L369" t="s">
        <v>7062</v>
      </c>
      <c r="M369">
        <v>8556.91</v>
      </c>
      <c r="N369" t="s">
        <v>4681</v>
      </c>
      <c r="O369" t="s">
        <v>4690</v>
      </c>
      <c r="P369" t="s">
        <v>4693</v>
      </c>
      <c r="Q369">
        <v>21</v>
      </c>
    </row>
    <row r="370" spans="1:17" x14ac:dyDescent="0.3">
      <c r="A370" t="s">
        <v>2328</v>
      </c>
      <c r="B370" t="s">
        <v>7063</v>
      </c>
      <c r="C370">
        <v>34.07</v>
      </c>
      <c r="D370">
        <v>7.81</v>
      </c>
      <c r="E370" t="s">
        <v>4717</v>
      </c>
      <c r="F370" t="s">
        <v>4716</v>
      </c>
      <c r="G370" t="s">
        <v>4716</v>
      </c>
      <c r="H370" t="s">
        <v>4774</v>
      </c>
      <c r="I370" t="s">
        <v>4716</v>
      </c>
      <c r="J370" t="s">
        <v>4745</v>
      </c>
      <c r="K370" t="s">
        <v>4775</v>
      </c>
      <c r="L370" t="s">
        <v>7064</v>
      </c>
      <c r="M370">
        <v>9664.34</v>
      </c>
      <c r="N370" t="s">
        <v>4681</v>
      </c>
      <c r="O370" t="s">
        <v>4689</v>
      </c>
      <c r="P370" t="s">
        <v>4693</v>
      </c>
      <c r="Q370">
        <v>8</v>
      </c>
    </row>
    <row r="371" spans="1:17" x14ac:dyDescent="0.3">
      <c r="A371" t="s">
        <v>2278</v>
      </c>
      <c r="B371" t="s">
        <v>7065</v>
      </c>
      <c r="C371">
        <v>34.200000000000003</v>
      </c>
      <c r="D371">
        <v>8.58</v>
      </c>
      <c r="E371" t="s">
        <v>4716</v>
      </c>
      <c r="F371" t="s">
        <v>4716</v>
      </c>
      <c r="G371" t="s">
        <v>4716</v>
      </c>
      <c r="H371" t="s">
        <v>4774</v>
      </c>
      <c r="I371" t="s">
        <v>4716</v>
      </c>
      <c r="J371" t="s">
        <v>4745</v>
      </c>
      <c r="K371" t="s">
        <v>4775</v>
      </c>
      <c r="L371" t="s">
        <v>7066</v>
      </c>
      <c r="M371">
        <v>9872.7000000000007</v>
      </c>
      <c r="N371" t="s">
        <v>4681</v>
      </c>
      <c r="O371" t="s">
        <v>4681</v>
      </c>
      <c r="P371" t="s">
        <v>4693</v>
      </c>
      <c r="Q371">
        <v>22</v>
      </c>
    </row>
    <row r="372" spans="1:17" x14ac:dyDescent="0.3">
      <c r="A372" t="s">
        <v>2272</v>
      </c>
      <c r="B372" t="s">
        <v>7067</v>
      </c>
      <c r="C372">
        <v>39.5</v>
      </c>
      <c r="D372">
        <v>6.66</v>
      </c>
      <c r="E372" t="s">
        <v>4716</v>
      </c>
      <c r="F372" t="s">
        <v>4716</v>
      </c>
      <c r="G372" t="s">
        <v>4716</v>
      </c>
      <c r="H372" t="s">
        <v>4774</v>
      </c>
      <c r="I372" t="s">
        <v>4716</v>
      </c>
      <c r="J372" t="s">
        <v>4745</v>
      </c>
      <c r="K372" t="s">
        <v>4775</v>
      </c>
      <c r="L372" t="s">
        <v>7068</v>
      </c>
      <c r="M372">
        <v>9880.07</v>
      </c>
      <c r="N372" t="s">
        <v>4681</v>
      </c>
      <c r="O372" t="s">
        <v>4689</v>
      </c>
      <c r="P372" t="s">
        <v>4693</v>
      </c>
      <c r="Q372">
        <v>8</v>
      </c>
    </row>
    <row r="373" spans="1:17" x14ac:dyDescent="0.3">
      <c r="A373" t="s">
        <v>1444</v>
      </c>
      <c r="B373" t="s">
        <v>4880</v>
      </c>
      <c r="C373">
        <v>32.1</v>
      </c>
      <c r="D373">
        <v>6.57</v>
      </c>
      <c r="E373" t="s">
        <v>4717</v>
      </c>
      <c r="F373" t="s">
        <v>4716</v>
      </c>
      <c r="G373" t="s">
        <v>4719</v>
      </c>
      <c r="H373" t="s">
        <v>4718</v>
      </c>
      <c r="I373" t="s">
        <v>4716</v>
      </c>
      <c r="J373" t="s">
        <v>4745</v>
      </c>
      <c r="K373" t="s">
        <v>4775</v>
      </c>
      <c r="L373" t="s">
        <v>7069</v>
      </c>
      <c r="M373">
        <v>14007.22</v>
      </c>
      <c r="N373" t="s">
        <v>4681</v>
      </c>
      <c r="O373" t="s">
        <v>4689</v>
      </c>
      <c r="P373" t="s">
        <v>4693</v>
      </c>
      <c r="Q373">
        <v>8</v>
      </c>
    </row>
    <row r="374" spans="1:17" x14ac:dyDescent="0.3">
      <c r="A374" t="s">
        <v>1424</v>
      </c>
      <c r="B374" t="s">
        <v>7070</v>
      </c>
      <c r="C374">
        <v>39.1</v>
      </c>
      <c r="D374">
        <v>6.79</v>
      </c>
      <c r="E374" t="s">
        <v>4717</v>
      </c>
      <c r="F374" t="s">
        <v>4716</v>
      </c>
      <c r="G374" t="s">
        <v>4716</v>
      </c>
      <c r="H374" t="s">
        <v>4720</v>
      </c>
      <c r="I374" t="s">
        <v>4716</v>
      </c>
      <c r="J374" t="s">
        <v>4745</v>
      </c>
      <c r="K374" t="s">
        <v>4775</v>
      </c>
      <c r="L374" t="s">
        <v>7071</v>
      </c>
      <c r="M374">
        <v>14235.07</v>
      </c>
      <c r="N374" t="s">
        <v>4681</v>
      </c>
      <c r="O374" t="s">
        <v>4690</v>
      </c>
      <c r="P374" t="s">
        <v>4693</v>
      </c>
      <c r="Q374">
        <v>25</v>
      </c>
    </row>
    <row r="375" spans="1:17" x14ac:dyDescent="0.3">
      <c r="A375" t="s">
        <v>1328</v>
      </c>
      <c r="B375" t="s">
        <v>7072</v>
      </c>
      <c r="C375">
        <v>49.53</v>
      </c>
      <c r="D375">
        <v>9.1300000000000008</v>
      </c>
      <c r="E375" t="s">
        <v>4717</v>
      </c>
      <c r="F375" t="s">
        <v>4716</v>
      </c>
      <c r="G375" t="s">
        <v>4716</v>
      </c>
      <c r="H375" t="s">
        <v>4774</v>
      </c>
      <c r="I375" t="s">
        <v>4716</v>
      </c>
      <c r="J375" t="s">
        <v>4745</v>
      </c>
      <c r="K375" t="s">
        <v>4775</v>
      </c>
      <c r="L375" t="s">
        <v>7073</v>
      </c>
      <c r="M375">
        <v>14908.27</v>
      </c>
      <c r="N375" t="s">
        <v>4681</v>
      </c>
      <c r="O375" t="s">
        <v>4690</v>
      </c>
      <c r="P375" t="s">
        <v>4693</v>
      </c>
      <c r="Q375">
        <v>4</v>
      </c>
    </row>
    <row r="376" spans="1:17" x14ac:dyDescent="0.3">
      <c r="A376" t="s">
        <v>1304</v>
      </c>
      <c r="B376" t="s">
        <v>5016</v>
      </c>
      <c r="C376">
        <v>46.49</v>
      </c>
      <c r="D376">
        <v>11.92</v>
      </c>
      <c r="E376" t="s">
        <v>4716</v>
      </c>
      <c r="F376" t="s">
        <v>4716</v>
      </c>
      <c r="G376" t="s">
        <v>4716</v>
      </c>
      <c r="H376" t="s">
        <v>4774</v>
      </c>
      <c r="I376" t="s">
        <v>4716</v>
      </c>
      <c r="J376" t="s">
        <v>4745</v>
      </c>
      <c r="K376" t="s">
        <v>4775</v>
      </c>
      <c r="L376" t="s">
        <v>7074</v>
      </c>
      <c r="M376">
        <v>15123.19</v>
      </c>
      <c r="N376" t="s">
        <v>4681</v>
      </c>
      <c r="O376" t="s">
        <v>4690</v>
      </c>
      <c r="P376" t="s">
        <v>4693</v>
      </c>
      <c r="Q376">
        <v>5</v>
      </c>
    </row>
    <row r="377" spans="1:17" x14ac:dyDescent="0.3">
      <c r="A377" t="s">
        <v>576</v>
      </c>
      <c r="B377" t="s">
        <v>5477</v>
      </c>
      <c r="C377">
        <v>31.83</v>
      </c>
      <c r="D377">
        <v>11.55</v>
      </c>
      <c r="E377" t="s">
        <v>4717</v>
      </c>
      <c r="F377" t="s">
        <v>4716</v>
      </c>
      <c r="G377" t="s">
        <v>4716</v>
      </c>
      <c r="H377" t="s">
        <v>4718</v>
      </c>
      <c r="I377" t="s">
        <v>4717</v>
      </c>
      <c r="J377" t="s">
        <v>4745</v>
      </c>
      <c r="K377" t="s">
        <v>4775</v>
      </c>
      <c r="L377" t="s">
        <v>6051</v>
      </c>
      <c r="M377">
        <v>32288.49</v>
      </c>
      <c r="N377" t="s">
        <v>4681</v>
      </c>
      <c r="O377" t="s">
        <v>4681</v>
      </c>
      <c r="P377" t="s">
        <v>4693</v>
      </c>
      <c r="Q377">
        <v>2</v>
      </c>
    </row>
    <row r="378" spans="1:17" x14ac:dyDescent="0.3">
      <c r="A378" t="s">
        <v>570</v>
      </c>
      <c r="B378" t="s">
        <v>7075</v>
      </c>
      <c r="C378">
        <v>31.36</v>
      </c>
      <c r="D378">
        <v>10.6</v>
      </c>
      <c r="E378" t="s">
        <v>4717</v>
      </c>
      <c r="F378" t="s">
        <v>4716</v>
      </c>
      <c r="G378" t="s">
        <v>4716</v>
      </c>
      <c r="H378" t="s">
        <v>4774</v>
      </c>
      <c r="I378" t="s">
        <v>4717</v>
      </c>
      <c r="J378" t="s">
        <v>4745</v>
      </c>
      <c r="K378" t="s">
        <v>4775</v>
      </c>
      <c r="L378" t="s">
        <v>7076</v>
      </c>
      <c r="M378">
        <v>32462.35</v>
      </c>
      <c r="N378" t="s">
        <v>4681</v>
      </c>
      <c r="O378" t="s">
        <v>4681</v>
      </c>
      <c r="P378" t="s">
        <v>4693</v>
      </c>
      <c r="Q378">
        <v>27</v>
      </c>
    </row>
    <row r="379" spans="1:17" x14ac:dyDescent="0.3">
      <c r="A379" t="s">
        <v>548</v>
      </c>
      <c r="B379" t="s">
        <v>5658</v>
      </c>
      <c r="C379">
        <v>32.67</v>
      </c>
      <c r="D379">
        <v>10.97</v>
      </c>
      <c r="E379" t="s">
        <v>4717</v>
      </c>
      <c r="F379" t="s">
        <v>4716</v>
      </c>
      <c r="G379" t="s">
        <v>4716</v>
      </c>
      <c r="H379" t="s">
        <v>4774</v>
      </c>
      <c r="I379" t="s">
        <v>4717</v>
      </c>
      <c r="J379" t="s">
        <v>4745</v>
      </c>
      <c r="K379" t="s">
        <v>4775</v>
      </c>
      <c r="L379" t="s">
        <v>7077</v>
      </c>
      <c r="M379">
        <v>32906.69</v>
      </c>
      <c r="N379" t="s">
        <v>4681</v>
      </c>
      <c r="O379" t="s">
        <v>4689</v>
      </c>
      <c r="P379" t="s">
        <v>4693</v>
      </c>
      <c r="Q379">
        <v>17</v>
      </c>
    </row>
    <row r="380" spans="1:17" x14ac:dyDescent="0.3">
      <c r="A380" t="s">
        <v>448</v>
      </c>
      <c r="B380" t="s">
        <v>7078</v>
      </c>
      <c r="C380">
        <v>34.06</v>
      </c>
      <c r="D380">
        <v>11.83</v>
      </c>
      <c r="E380" t="s">
        <v>4717</v>
      </c>
      <c r="F380" t="s">
        <v>4716</v>
      </c>
      <c r="G380" t="s">
        <v>4716</v>
      </c>
      <c r="H380" t="s">
        <v>4718</v>
      </c>
      <c r="I380" t="s">
        <v>4717</v>
      </c>
      <c r="J380" t="s">
        <v>4745</v>
      </c>
      <c r="K380" t="s">
        <v>4775</v>
      </c>
      <c r="L380" t="s">
        <v>7079</v>
      </c>
      <c r="M380">
        <v>35050.620000000003</v>
      </c>
      <c r="N380" t="s">
        <v>4681</v>
      </c>
      <c r="O380" t="s">
        <v>4690</v>
      </c>
      <c r="P380" t="s">
        <v>4693</v>
      </c>
      <c r="Q380">
        <v>29</v>
      </c>
    </row>
    <row r="381" spans="1:17" x14ac:dyDescent="0.3">
      <c r="A381" t="s">
        <v>418</v>
      </c>
      <c r="B381" t="s">
        <v>7080</v>
      </c>
      <c r="C381">
        <v>36.85</v>
      </c>
      <c r="D381">
        <v>11.12</v>
      </c>
      <c r="E381" t="s">
        <v>4716</v>
      </c>
      <c r="F381" t="s">
        <v>4716</v>
      </c>
      <c r="G381" t="s">
        <v>4716</v>
      </c>
      <c r="H381" t="s">
        <v>4774</v>
      </c>
      <c r="I381" t="s">
        <v>4717</v>
      </c>
      <c r="J381" t="s">
        <v>4745</v>
      </c>
      <c r="K381" t="s">
        <v>4775</v>
      </c>
      <c r="L381" t="s">
        <v>6986</v>
      </c>
      <c r="M381">
        <v>35701.9</v>
      </c>
      <c r="N381" t="s">
        <v>4681</v>
      </c>
      <c r="O381" t="s">
        <v>4690</v>
      </c>
      <c r="P381" t="s">
        <v>4693</v>
      </c>
      <c r="Q381">
        <v>19</v>
      </c>
    </row>
    <row r="382" spans="1:17" x14ac:dyDescent="0.3">
      <c r="A382" t="s">
        <v>360</v>
      </c>
      <c r="B382" t="s">
        <v>5043</v>
      </c>
      <c r="C382">
        <v>34.799999999999997</v>
      </c>
      <c r="D382">
        <v>11.4</v>
      </c>
      <c r="E382" t="s">
        <v>4717</v>
      </c>
      <c r="F382" t="s">
        <v>4716</v>
      </c>
      <c r="G382" t="s">
        <v>4719</v>
      </c>
      <c r="H382" t="s">
        <v>4718</v>
      </c>
      <c r="I382" t="s">
        <v>4716</v>
      </c>
      <c r="J382" t="s">
        <v>4745</v>
      </c>
      <c r="K382" t="s">
        <v>4775</v>
      </c>
      <c r="L382" t="s">
        <v>7081</v>
      </c>
      <c r="M382">
        <v>36910.61</v>
      </c>
      <c r="N382" t="s">
        <v>4681</v>
      </c>
      <c r="O382" t="s">
        <v>4681</v>
      </c>
      <c r="P382" t="s">
        <v>4693</v>
      </c>
      <c r="Q382">
        <v>24</v>
      </c>
    </row>
    <row r="383" spans="1:17" x14ac:dyDescent="0.3">
      <c r="A383" t="s">
        <v>334</v>
      </c>
      <c r="B383" t="s">
        <v>7082</v>
      </c>
      <c r="C383">
        <v>40.61</v>
      </c>
      <c r="D383">
        <v>8</v>
      </c>
      <c r="E383" t="s">
        <v>4717</v>
      </c>
      <c r="F383" t="s">
        <v>4716</v>
      </c>
      <c r="G383" t="s">
        <v>4716</v>
      </c>
      <c r="H383" t="s">
        <v>4718</v>
      </c>
      <c r="I383" t="s">
        <v>4717</v>
      </c>
      <c r="J383" t="s">
        <v>4745</v>
      </c>
      <c r="K383" t="s">
        <v>4775</v>
      </c>
      <c r="L383" t="s">
        <v>7083</v>
      </c>
      <c r="M383">
        <v>37272.339999999997</v>
      </c>
      <c r="N383" t="s">
        <v>4681</v>
      </c>
      <c r="O383" t="s">
        <v>4689</v>
      </c>
      <c r="P383" t="s">
        <v>4693</v>
      </c>
      <c r="Q383">
        <v>9</v>
      </c>
    </row>
    <row r="384" spans="1:17" x14ac:dyDescent="0.3">
      <c r="A384" t="s">
        <v>248</v>
      </c>
      <c r="B384" t="s">
        <v>5263</v>
      </c>
      <c r="C384">
        <v>48</v>
      </c>
      <c r="D384">
        <v>10.54</v>
      </c>
      <c r="E384" t="s">
        <v>4716</v>
      </c>
      <c r="F384" t="s">
        <v>4716</v>
      </c>
      <c r="G384" t="s">
        <v>4716</v>
      </c>
      <c r="H384" t="s">
        <v>4774</v>
      </c>
      <c r="I384" t="s">
        <v>4717</v>
      </c>
      <c r="J384" t="s">
        <v>4745</v>
      </c>
      <c r="K384" t="s">
        <v>4775</v>
      </c>
      <c r="L384" t="s">
        <v>7084</v>
      </c>
      <c r="M384">
        <v>39352.6</v>
      </c>
      <c r="N384" t="s">
        <v>4681</v>
      </c>
      <c r="O384" t="s">
        <v>4689</v>
      </c>
      <c r="P384" t="s">
        <v>4693</v>
      </c>
      <c r="Q384">
        <v>5</v>
      </c>
    </row>
    <row r="385" spans="1:17" x14ac:dyDescent="0.3">
      <c r="A385" t="s">
        <v>220</v>
      </c>
      <c r="B385" t="s">
        <v>5150</v>
      </c>
      <c r="C385">
        <v>48.93</v>
      </c>
      <c r="D385">
        <v>11.17</v>
      </c>
      <c r="E385" t="s">
        <v>4717</v>
      </c>
      <c r="F385" t="s">
        <v>4716</v>
      </c>
      <c r="G385" t="s">
        <v>4716</v>
      </c>
      <c r="H385" t="s">
        <v>4718</v>
      </c>
      <c r="I385" t="s">
        <v>4717</v>
      </c>
      <c r="J385" t="s">
        <v>4745</v>
      </c>
      <c r="K385" t="s">
        <v>4775</v>
      </c>
      <c r="L385" t="s">
        <v>7085</v>
      </c>
      <c r="M385">
        <v>39963.120000000003</v>
      </c>
      <c r="N385" t="s">
        <v>4681</v>
      </c>
      <c r="O385" t="s">
        <v>4681</v>
      </c>
      <c r="P385" t="s">
        <v>4693</v>
      </c>
      <c r="Q385">
        <v>2</v>
      </c>
    </row>
    <row r="386" spans="1:17" x14ac:dyDescent="0.3">
      <c r="A386" t="s">
        <v>46</v>
      </c>
      <c r="B386" t="s">
        <v>5061</v>
      </c>
      <c r="C386">
        <v>31.3</v>
      </c>
      <c r="D386">
        <v>11.38</v>
      </c>
      <c r="E386" t="s">
        <v>4716</v>
      </c>
      <c r="F386" t="s">
        <v>4716</v>
      </c>
      <c r="G386" t="s">
        <v>4716</v>
      </c>
      <c r="H386" t="s">
        <v>4721</v>
      </c>
      <c r="I386" t="s">
        <v>4717</v>
      </c>
      <c r="J386" t="s">
        <v>4745</v>
      </c>
      <c r="K386" t="s">
        <v>4775</v>
      </c>
      <c r="L386" t="s">
        <v>7086</v>
      </c>
      <c r="M386">
        <v>47291.06</v>
      </c>
      <c r="N386" t="s">
        <v>4681</v>
      </c>
      <c r="O386" t="s">
        <v>4690</v>
      </c>
      <c r="P386" t="s">
        <v>4693</v>
      </c>
      <c r="Q386">
        <v>3</v>
      </c>
    </row>
    <row r="387" spans="1:17" x14ac:dyDescent="0.3">
      <c r="A387" t="s">
        <v>34</v>
      </c>
      <c r="B387" t="s">
        <v>4811</v>
      </c>
      <c r="C387">
        <v>33.799999999999997</v>
      </c>
      <c r="D387">
        <v>7.67</v>
      </c>
      <c r="E387" t="s">
        <v>4716</v>
      </c>
      <c r="F387" t="s">
        <v>4716</v>
      </c>
      <c r="G387" t="s">
        <v>4716</v>
      </c>
      <c r="H387" t="s">
        <v>4721</v>
      </c>
      <c r="I387" t="s">
        <v>4717</v>
      </c>
      <c r="J387" t="s">
        <v>4745</v>
      </c>
      <c r="K387" t="s">
        <v>4775</v>
      </c>
      <c r="L387" t="s">
        <v>7087</v>
      </c>
      <c r="M387">
        <v>47928.03</v>
      </c>
      <c r="N387" t="s">
        <v>4681</v>
      </c>
      <c r="O387" t="s">
        <v>4689</v>
      </c>
      <c r="P387" t="s">
        <v>4693</v>
      </c>
      <c r="Q387">
        <v>16</v>
      </c>
    </row>
    <row r="388" spans="1:17" x14ac:dyDescent="0.3">
      <c r="A388" t="s">
        <v>3776</v>
      </c>
      <c r="B388" t="s">
        <v>6191</v>
      </c>
      <c r="C388">
        <v>30.03</v>
      </c>
      <c r="D388">
        <v>6.41</v>
      </c>
      <c r="E388" t="s">
        <v>4716</v>
      </c>
      <c r="F388" t="s">
        <v>4716</v>
      </c>
      <c r="G388" t="s">
        <v>4716</v>
      </c>
      <c r="H388" t="s">
        <v>4774</v>
      </c>
      <c r="I388" t="s">
        <v>4716</v>
      </c>
      <c r="J388" t="s">
        <v>4745</v>
      </c>
      <c r="K388" t="s">
        <v>4775</v>
      </c>
      <c r="L388" t="s">
        <v>7088</v>
      </c>
      <c r="M388">
        <v>4074.45</v>
      </c>
      <c r="N388" t="s">
        <v>4689</v>
      </c>
      <c r="O388" t="s">
        <v>4681</v>
      </c>
      <c r="P388" t="s">
        <v>4682</v>
      </c>
      <c r="Q388">
        <v>1</v>
      </c>
    </row>
    <row r="389" spans="1:17" x14ac:dyDescent="0.3">
      <c r="A389" t="s">
        <v>3370</v>
      </c>
      <c r="B389" t="s">
        <v>5242</v>
      </c>
      <c r="C389">
        <v>34.43</v>
      </c>
      <c r="D389">
        <v>8.6199999999999992</v>
      </c>
      <c r="E389" t="s">
        <v>4717</v>
      </c>
      <c r="F389" t="s">
        <v>4716</v>
      </c>
      <c r="G389" t="s">
        <v>4716</v>
      </c>
      <c r="H389" t="s">
        <v>4718</v>
      </c>
      <c r="I389" t="s">
        <v>4716</v>
      </c>
      <c r="J389" t="s">
        <v>4745</v>
      </c>
      <c r="K389" t="s">
        <v>4775</v>
      </c>
      <c r="L389" t="s">
        <v>7089</v>
      </c>
      <c r="M389">
        <v>5584.31</v>
      </c>
      <c r="N389" t="s">
        <v>4689</v>
      </c>
      <c r="O389" t="s">
        <v>4690</v>
      </c>
      <c r="P389" t="s">
        <v>4682</v>
      </c>
      <c r="Q389">
        <v>21</v>
      </c>
    </row>
    <row r="390" spans="1:17" x14ac:dyDescent="0.3">
      <c r="A390" t="s">
        <v>2942</v>
      </c>
      <c r="B390" t="s">
        <v>7090</v>
      </c>
      <c r="C390">
        <v>38.06</v>
      </c>
      <c r="D390">
        <v>10.74</v>
      </c>
      <c r="E390" t="s">
        <v>4716</v>
      </c>
      <c r="F390" t="s">
        <v>4716</v>
      </c>
      <c r="G390" t="s">
        <v>4716</v>
      </c>
      <c r="H390" t="s">
        <v>4774</v>
      </c>
      <c r="I390" t="s">
        <v>4716</v>
      </c>
      <c r="J390" t="s">
        <v>4745</v>
      </c>
      <c r="K390" t="s">
        <v>4775</v>
      </c>
      <c r="L390" t="s">
        <v>7091</v>
      </c>
      <c r="M390">
        <v>7152.67</v>
      </c>
      <c r="N390" t="s">
        <v>4689</v>
      </c>
      <c r="O390" t="s">
        <v>4681</v>
      </c>
      <c r="P390" t="s">
        <v>4682</v>
      </c>
      <c r="Q390">
        <v>6</v>
      </c>
    </row>
    <row r="391" spans="1:17" x14ac:dyDescent="0.3">
      <c r="A391" t="s">
        <v>2766</v>
      </c>
      <c r="B391" t="s">
        <v>7092</v>
      </c>
      <c r="C391">
        <v>30.69</v>
      </c>
      <c r="D391">
        <v>6.5</v>
      </c>
      <c r="E391" t="s">
        <v>4716</v>
      </c>
      <c r="F391" t="s">
        <v>4716</v>
      </c>
      <c r="G391" t="s">
        <v>4716</v>
      </c>
      <c r="H391" t="s">
        <v>4774</v>
      </c>
      <c r="I391" t="s">
        <v>4716</v>
      </c>
      <c r="J391" t="s">
        <v>4745</v>
      </c>
      <c r="K391" t="s">
        <v>4775</v>
      </c>
      <c r="L391" t="s">
        <v>7093</v>
      </c>
      <c r="M391">
        <v>7731.43</v>
      </c>
      <c r="N391" t="s">
        <v>4689</v>
      </c>
      <c r="O391" t="s">
        <v>4681</v>
      </c>
      <c r="P391" t="s">
        <v>4682</v>
      </c>
      <c r="Q391">
        <v>4</v>
      </c>
    </row>
    <row r="392" spans="1:17" x14ac:dyDescent="0.3">
      <c r="A392" t="s">
        <v>2680</v>
      </c>
      <c r="B392" t="s">
        <v>7094</v>
      </c>
      <c r="C392">
        <v>47.52</v>
      </c>
      <c r="D392">
        <v>11.39</v>
      </c>
      <c r="E392" t="s">
        <v>4717</v>
      </c>
      <c r="F392" t="s">
        <v>4716</v>
      </c>
      <c r="G392" t="s">
        <v>4716</v>
      </c>
      <c r="H392" t="s">
        <v>4718</v>
      </c>
      <c r="I392" t="s">
        <v>4716</v>
      </c>
      <c r="J392" t="s">
        <v>4745</v>
      </c>
      <c r="K392" t="s">
        <v>4775</v>
      </c>
      <c r="L392" t="s">
        <v>7095</v>
      </c>
      <c r="M392">
        <v>8083.92</v>
      </c>
      <c r="N392" t="s">
        <v>4689</v>
      </c>
      <c r="O392" t="s">
        <v>4689</v>
      </c>
      <c r="P392" t="s">
        <v>4682</v>
      </c>
      <c r="Q392">
        <v>21</v>
      </c>
    </row>
    <row r="393" spans="1:17" x14ac:dyDescent="0.3">
      <c r="A393" t="s">
        <v>2418</v>
      </c>
      <c r="B393" t="s">
        <v>7096</v>
      </c>
      <c r="C393">
        <v>37.51</v>
      </c>
      <c r="D393">
        <v>11.06</v>
      </c>
      <c r="E393" t="s">
        <v>4716</v>
      </c>
      <c r="F393" t="s">
        <v>4716</v>
      </c>
      <c r="G393" t="s">
        <v>4716</v>
      </c>
      <c r="H393" t="s">
        <v>4720</v>
      </c>
      <c r="I393" t="s">
        <v>4716</v>
      </c>
      <c r="J393" t="s">
        <v>4745</v>
      </c>
      <c r="K393" t="s">
        <v>4775</v>
      </c>
      <c r="L393" t="s">
        <v>7097</v>
      </c>
      <c r="M393">
        <v>9304.7000000000007</v>
      </c>
      <c r="N393" t="s">
        <v>4689</v>
      </c>
      <c r="O393" t="s">
        <v>4689</v>
      </c>
      <c r="P393" t="s">
        <v>4682</v>
      </c>
      <c r="Q393">
        <v>16</v>
      </c>
    </row>
    <row r="394" spans="1:17" x14ac:dyDescent="0.3">
      <c r="A394" t="s">
        <v>2398</v>
      </c>
      <c r="B394" t="s">
        <v>7098</v>
      </c>
      <c r="C394">
        <v>35.97</v>
      </c>
      <c r="D394">
        <v>8.1300000000000008</v>
      </c>
      <c r="E394" t="s">
        <v>4716</v>
      </c>
      <c r="F394" t="s">
        <v>4716</v>
      </c>
      <c r="G394" t="s">
        <v>4716</v>
      </c>
      <c r="H394" t="s">
        <v>4774</v>
      </c>
      <c r="I394" t="s">
        <v>4716</v>
      </c>
      <c r="J394" t="s">
        <v>4745</v>
      </c>
      <c r="K394" t="s">
        <v>4775</v>
      </c>
      <c r="L394" t="s">
        <v>5371</v>
      </c>
      <c r="M394">
        <v>9386.16</v>
      </c>
      <c r="N394" t="s">
        <v>4689</v>
      </c>
      <c r="O394" t="s">
        <v>4681</v>
      </c>
      <c r="P394" t="s">
        <v>4682</v>
      </c>
      <c r="Q394">
        <v>29</v>
      </c>
    </row>
    <row r="395" spans="1:17" x14ac:dyDescent="0.3">
      <c r="A395" t="s">
        <v>2174</v>
      </c>
      <c r="B395" t="s">
        <v>7099</v>
      </c>
      <c r="C395">
        <v>36.630000000000003</v>
      </c>
      <c r="D395">
        <v>11.42</v>
      </c>
      <c r="E395" t="s">
        <v>4716</v>
      </c>
      <c r="F395" t="s">
        <v>4716</v>
      </c>
      <c r="G395" t="s">
        <v>4716</v>
      </c>
      <c r="H395" t="s">
        <v>4720</v>
      </c>
      <c r="I395" t="s">
        <v>4716</v>
      </c>
      <c r="J395" t="s">
        <v>4745</v>
      </c>
      <c r="K395" t="s">
        <v>4775</v>
      </c>
      <c r="L395" t="s">
        <v>7100</v>
      </c>
      <c r="M395">
        <v>10381.48</v>
      </c>
      <c r="N395" t="s">
        <v>4689</v>
      </c>
      <c r="O395" t="s">
        <v>4689</v>
      </c>
      <c r="P395" t="s">
        <v>4682</v>
      </c>
      <c r="Q395">
        <v>19</v>
      </c>
    </row>
    <row r="396" spans="1:17" x14ac:dyDescent="0.3">
      <c r="A396" t="s">
        <v>2136</v>
      </c>
      <c r="B396" t="s">
        <v>4925</v>
      </c>
      <c r="C396">
        <v>33.33</v>
      </c>
      <c r="D396">
        <v>10.19</v>
      </c>
      <c r="E396" t="s">
        <v>4716</v>
      </c>
      <c r="F396" t="s">
        <v>4716</v>
      </c>
      <c r="G396" t="s">
        <v>4716</v>
      </c>
      <c r="H396" t="s">
        <v>4774</v>
      </c>
      <c r="I396" t="s">
        <v>4716</v>
      </c>
      <c r="J396" t="s">
        <v>4745</v>
      </c>
      <c r="K396" t="s">
        <v>4775</v>
      </c>
      <c r="L396" t="s">
        <v>7101</v>
      </c>
      <c r="M396">
        <v>10560.49</v>
      </c>
      <c r="N396" t="s">
        <v>4689</v>
      </c>
      <c r="O396" t="s">
        <v>4681</v>
      </c>
      <c r="P396" t="s">
        <v>4682</v>
      </c>
      <c r="Q396">
        <v>29</v>
      </c>
    </row>
    <row r="397" spans="1:17" x14ac:dyDescent="0.3">
      <c r="A397" t="s">
        <v>2076</v>
      </c>
      <c r="B397" t="s">
        <v>7102</v>
      </c>
      <c r="C397">
        <v>32.67</v>
      </c>
      <c r="D397">
        <v>11.81</v>
      </c>
      <c r="E397" t="s">
        <v>4717</v>
      </c>
      <c r="F397" t="s">
        <v>4716</v>
      </c>
      <c r="G397" t="s">
        <v>4716</v>
      </c>
      <c r="H397" t="s">
        <v>4774</v>
      </c>
      <c r="I397" t="s">
        <v>4716</v>
      </c>
      <c r="J397" t="s">
        <v>4745</v>
      </c>
      <c r="K397" t="s">
        <v>4775</v>
      </c>
      <c r="L397" t="s">
        <v>7103</v>
      </c>
      <c r="M397">
        <v>10807.49</v>
      </c>
      <c r="N397" t="s">
        <v>4689</v>
      </c>
      <c r="O397" t="s">
        <v>4681</v>
      </c>
      <c r="P397" t="s">
        <v>4682</v>
      </c>
      <c r="Q397">
        <v>2</v>
      </c>
    </row>
    <row r="398" spans="1:17" x14ac:dyDescent="0.3">
      <c r="A398" t="s">
        <v>2066</v>
      </c>
      <c r="B398" t="s">
        <v>7104</v>
      </c>
      <c r="C398">
        <v>31.9</v>
      </c>
      <c r="D398">
        <v>8.34</v>
      </c>
      <c r="E398" t="s">
        <v>4716</v>
      </c>
      <c r="F398" t="s">
        <v>4716</v>
      </c>
      <c r="G398" t="s">
        <v>4716</v>
      </c>
      <c r="H398" t="s">
        <v>4774</v>
      </c>
      <c r="I398" t="s">
        <v>4716</v>
      </c>
      <c r="J398" t="s">
        <v>4745</v>
      </c>
      <c r="K398" t="s">
        <v>4775</v>
      </c>
      <c r="L398" t="s">
        <v>7105</v>
      </c>
      <c r="M398">
        <v>10928.85</v>
      </c>
      <c r="N398" t="s">
        <v>4689</v>
      </c>
      <c r="O398" t="s">
        <v>4689</v>
      </c>
      <c r="P398" t="s">
        <v>4682</v>
      </c>
      <c r="Q398">
        <v>12</v>
      </c>
    </row>
    <row r="399" spans="1:17" x14ac:dyDescent="0.3">
      <c r="A399" t="s">
        <v>2054</v>
      </c>
      <c r="B399" t="s">
        <v>7106</v>
      </c>
      <c r="C399">
        <v>41.47</v>
      </c>
      <c r="D399">
        <v>10.34</v>
      </c>
      <c r="E399" t="s">
        <v>4716</v>
      </c>
      <c r="F399" t="s">
        <v>4716</v>
      </c>
      <c r="G399" t="s">
        <v>4716</v>
      </c>
      <c r="H399" t="s">
        <v>4720</v>
      </c>
      <c r="I399" t="s">
        <v>4716</v>
      </c>
      <c r="J399" t="s">
        <v>4745</v>
      </c>
      <c r="K399" t="s">
        <v>4775</v>
      </c>
      <c r="L399" t="s">
        <v>7107</v>
      </c>
      <c r="M399">
        <v>10977.21</v>
      </c>
      <c r="N399" t="s">
        <v>4689</v>
      </c>
      <c r="O399" t="s">
        <v>4690</v>
      </c>
      <c r="P399" t="s">
        <v>4682</v>
      </c>
      <c r="Q399">
        <v>21</v>
      </c>
    </row>
    <row r="400" spans="1:17" x14ac:dyDescent="0.3">
      <c r="A400" t="s">
        <v>1834</v>
      </c>
      <c r="B400" t="s">
        <v>7108</v>
      </c>
      <c r="C400">
        <v>30.14</v>
      </c>
      <c r="D400">
        <v>9.4499999999999993</v>
      </c>
      <c r="E400" t="s">
        <v>4717</v>
      </c>
      <c r="F400" t="s">
        <v>4716</v>
      </c>
      <c r="G400" t="s">
        <v>4716</v>
      </c>
      <c r="H400" t="s">
        <v>4774</v>
      </c>
      <c r="I400" t="s">
        <v>4716</v>
      </c>
      <c r="J400" t="s">
        <v>4745</v>
      </c>
      <c r="K400" t="s">
        <v>4775</v>
      </c>
      <c r="L400" t="s">
        <v>7109</v>
      </c>
      <c r="M400">
        <v>11881.97</v>
      </c>
      <c r="N400" t="s">
        <v>4689</v>
      </c>
      <c r="O400" t="s">
        <v>4690</v>
      </c>
      <c r="P400" t="s">
        <v>4682</v>
      </c>
      <c r="Q400">
        <v>29</v>
      </c>
    </row>
    <row r="401" spans="1:17" x14ac:dyDescent="0.3">
      <c r="A401" t="s">
        <v>1816</v>
      </c>
      <c r="B401" t="s">
        <v>7110</v>
      </c>
      <c r="C401">
        <v>33.880000000000003</v>
      </c>
      <c r="D401">
        <v>10.78</v>
      </c>
      <c r="E401" t="s">
        <v>4717</v>
      </c>
      <c r="F401" t="s">
        <v>4716</v>
      </c>
      <c r="G401" t="s">
        <v>4716</v>
      </c>
      <c r="H401" t="s">
        <v>4774</v>
      </c>
      <c r="I401" t="s">
        <v>4716</v>
      </c>
      <c r="J401" t="s">
        <v>4745</v>
      </c>
      <c r="K401" t="s">
        <v>4775</v>
      </c>
      <c r="L401" t="s">
        <v>6817</v>
      </c>
      <c r="M401">
        <v>11987.17</v>
      </c>
      <c r="N401" t="s">
        <v>4689</v>
      </c>
      <c r="O401" t="s">
        <v>4689</v>
      </c>
      <c r="P401" t="s">
        <v>4682</v>
      </c>
      <c r="Q401">
        <v>22</v>
      </c>
    </row>
    <row r="402" spans="1:17" x14ac:dyDescent="0.3">
      <c r="A402" t="s">
        <v>1716</v>
      </c>
      <c r="B402" t="s">
        <v>5469</v>
      </c>
      <c r="C402">
        <v>40.81</v>
      </c>
      <c r="D402">
        <v>10.58</v>
      </c>
      <c r="E402" t="s">
        <v>4717</v>
      </c>
      <c r="F402" t="s">
        <v>4716</v>
      </c>
      <c r="G402" t="s">
        <v>4716</v>
      </c>
      <c r="H402" t="s">
        <v>4774</v>
      </c>
      <c r="I402" t="s">
        <v>4716</v>
      </c>
      <c r="J402" t="s">
        <v>4745</v>
      </c>
      <c r="K402" t="s">
        <v>4775</v>
      </c>
      <c r="L402" t="s">
        <v>6412</v>
      </c>
      <c r="M402">
        <v>12485.8</v>
      </c>
      <c r="N402" t="s">
        <v>4689</v>
      </c>
      <c r="O402" t="s">
        <v>4689</v>
      </c>
      <c r="P402" t="s">
        <v>4682</v>
      </c>
      <c r="Q402">
        <v>1</v>
      </c>
    </row>
    <row r="403" spans="1:17" x14ac:dyDescent="0.3">
      <c r="A403" t="s">
        <v>1702</v>
      </c>
      <c r="B403" t="s">
        <v>7111</v>
      </c>
      <c r="C403">
        <v>46.75</v>
      </c>
      <c r="D403">
        <v>6.66</v>
      </c>
      <c r="E403" t="s">
        <v>4717</v>
      </c>
      <c r="F403" t="s">
        <v>4716</v>
      </c>
      <c r="G403" t="s">
        <v>4716</v>
      </c>
      <c r="H403" t="s">
        <v>4720</v>
      </c>
      <c r="I403" t="s">
        <v>4716</v>
      </c>
      <c r="J403" t="s">
        <v>4745</v>
      </c>
      <c r="K403" t="s">
        <v>4775</v>
      </c>
      <c r="L403" t="s">
        <v>7001</v>
      </c>
      <c r="M403">
        <v>12592.53</v>
      </c>
      <c r="N403" t="s">
        <v>4689</v>
      </c>
      <c r="O403" t="s">
        <v>4681</v>
      </c>
      <c r="P403" t="s">
        <v>4682</v>
      </c>
      <c r="Q403">
        <v>18</v>
      </c>
    </row>
    <row r="404" spans="1:17" x14ac:dyDescent="0.3">
      <c r="A404" t="s">
        <v>1632</v>
      </c>
      <c r="B404" t="s">
        <v>7112</v>
      </c>
      <c r="C404">
        <v>31.79</v>
      </c>
      <c r="D404">
        <v>11.33</v>
      </c>
      <c r="E404" t="s">
        <v>4717</v>
      </c>
      <c r="F404" t="s">
        <v>4716</v>
      </c>
      <c r="G404" t="s">
        <v>4719</v>
      </c>
      <c r="H404" t="s">
        <v>4718</v>
      </c>
      <c r="I404" t="s">
        <v>4716</v>
      </c>
      <c r="J404" t="s">
        <v>4745</v>
      </c>
      <c r="K404" t="s">
        <v>4775</v>
      </c>
      <c r="L404" t="s">
        <v>7113</v>
      </c>
      <c r="M404">
        <v>12928.79</v>
      </c>
      <c r="N404" t="s">
        <v>4689</v>
      </c>
      <c r="O404" t="s">
        <v>4681</v>
      </c>
      <c r="P404" t="s">
        <v>4682</v>
      </c>
      <c r="Q404">
        <v>14</v>
      </c>
    </row>
    <row r="405" spans="1:17" x14ac:dyDescent="0.3">
      <c r="A405" t="s">
        <v>732</v>
      </c>
      <c r="B405" t="s">
        <v>7114</v>
      </c>
      <c r="C405">
        <v>35.31</v>
      </c>
      <c r="D405">
        <v>9.0399999999999991</v>
      </c>
      <c r="E405" t="s">
        <v>4716</v>
      </c>
      <c r="F405" t="s">
        <v>4716</v>
      </c>
      <c r="G405" t="s">
        <v>4716</v>
      </c>
      <c r="H405" t="s">
        <v>4774</v>
      </c>
      <c r="I405" t="s">
        <v>4716</v>
      </c>
      <c r="J405" t="s">
        <v>4745</v>
      </c>
      <c r="K405" t="s">
        <v>4775</v>
      </c>
      <c r="L405" t="s">
        <v>7115</v>
      </c>
      <c r="M405">
        <v>27724.29</v>
      </c>
      <c r="N405" t="s">
        <v>4690</v>
      </c>
      <c r="O405" t="s">
        <v>4689</v>
      </c>
      <c r="P405" t="s">
        <v>4682</v>
      </c>
      <c r="Q405">
        <v>6</v>
      </c>
    </row>
    <row r="406" spans="1:17" x14ac:dyDescent="0.3">
      <c r="A406" t="s">
        <v>712</v>
      </c>
      <c r="B406" t="s">
        <v>5883</v>
      </c>
      <c r="C406">
        <v>36.520000000000003</v>
      </c>
      <c r="D406">
        <v>9.07</v>
      </c>
      <c r="E406" t="s">
        <v>4717</v>
      </c>
      <c r="F406" t="s">
        <v>4716</v>
      </c>
      <c r="G406" t="s">
        <v>4719</v>
      </c>
      <c r="H406" t="s">
        <v>4718</v>
      </c>
      <c r="I406" t="s">
        <v>4716</v>
      </c>
      <c r="J406" t="s">
        <v>4745</v>
      </c>
      <c r="K406" t="s">
        <v>4775</v>
      </c>
      <c r="L406" t="s">
        <v>7116</v>
      </c>
      <c r="M406">
        <v>28287.9</v>
      </c>
      <c r="N406" t="s">
        <v>4690</v>
      </c>
      <c r="O406" t="s">
        <v>4690</v>
      </c>
      <c r="P406" t="s">
        <v>4682</v>
      </c>
      <c r="Q406">
        <v>25</v>
      </c>
    </row>
    <row r="407" spans="1:17" x14ac:dyDescent="0.3">
      <c r="A407" t="s">
        <v>282</v>
      </c>
      <c r="B407" t="s">
        <v>4807</v>
      </c>
      <c r="C407">
        <v>35.200000000000003</v>
      </c>
      <c r="D407">
        <v>8.01</v>
      </c>
      <c r="E407" t="s">
        <v>4717</v>
      </c>
      <c r="F407" t="s">
        <v>4716</v>
      </c>
      <c r="G407" t="s">
        <v>4716</v>
      </c>
      <c r="H407" t="s">
        <v>4718</v>
      </c>
      <c r="I407" t="s">
        <v>4717</v>
      </c>
      <c r="J407" t="s">
        <v>4745</v>
      </c>
      <c r="K407" t="s">
        <v>4775</v>
      </c>
      <c r="L407" t="s">
        <v>7117</v>
      </c>
      <c r="M407">
        <v>38709.18</v>
      </c>
      <c r="N407" t="s">
        <v>4690</v>
      </c>
      <c r="O407" t="s">
        <v>4689</v>
      </c>
      <c r="P407" t="s">
        <v>4682</v>
      </c>
      <c r="Q407">
        <v>20</v>
      </c>
    </row>
    <row r="408" spans="1:17" x14ac:dyDescent="0.3">
      <c r="A408" t="s">
        <v>202</v>
      </c>
      <c r="B408" t="s">
        <v>4918</v>
      </c>
      <c r="C408">
        <v>35.75</v>
      </c>
      <c r="D408">
        <v>8</v>
      </c>
      <c r="E408" t="s">
        <v>4717</v>
      </c>
      <c r="F408" t="s">
        <v>4716</v>
      </c>
      <c r="G408" t="s">
        <v>4716</v>
      </c>
      <c r="H408" t="s">
        <v>4774</v>
      </c>
      <c r="I408" t="s">
        <v>4717</v>
      </c>
      <c r="J408" t="s">
        <v>4745</v>
      </c>
      <c r="K408" t="s">
        <v>4775</v>
      </c>
      <c r="L408" t="s">
        <v>7118</v>
      </c>
      <c r="M408">
        <v>40273.65</v>
      </c>
      <c r="N408" t="s">
        <v>4690</v>
      </c>
      <c r="O408" t="s">
        <v>4689</v>
      </c>
      <c r="P408" t="s">
        <v>4682</v>
      </c>
      <c r="Q408">
        <v>4</v>
      </c>
    </row>
    <row r="409" spans="1:17" x14ac:dyDescent="0.3">
      <c r="A409" t="s">
        <v>140</v>
      </c>
      <c r="B409" t="s">
        <v>7119</v>
      </c>
      <c r="C409">
        <v>30.8</v>
      </c>
      <c r="D409">
        <v>9.77</v>
      </c>
      <c r="E409" t="s">
        <v>4716</v>
      </c>
      <c r="F409" t="s">
        <v>4716</v>
      </c>
      <c r="G409" t="s">
        <v>4716</v>
      </c>
      <c r="H409" t="s">
        <v>4774</v>
      </c>
      <c r="I409" t="s">
        <v>4717</v>
      </c>
      <c r="J409" t="s">
        <v>4745</v>
      </c>
      <c r="K409" t="s">
        <v>4775</v>
      </c>
      <c r="L409" t="s">
        <v>7120</v>
      </c>
      <c r="M409">
        <v>41999.519999999997</v>
      </c>
      <c r="N409" t="s">
        <v>4690</v>
      </c>
      <c r="O409" t="s">
        <v>4689</v>
      </c>
      <c r="P409" t="s">
        <v>4682</v>
      </c>
      <c r="Q409">
        <v>19</v>
      </c>
    </row>
    <row r="410" spans="1:17" x14ac:dyDescent="0.3">
      <c r="A410" t="s">
        <v>130</v>
      </c>
      <c r="B410" t="s">
        <v>7121</v>
      </c>
      <c r="C410">
        <v>36.08</v>
      </c>
      <c r="D410">
        <v>8.8000000000000007</v>
      </c>
      <c r="E410" t="s">
        <v>4717</v>
      </c>
      <c r="F410" t="s">
        <v>4716</v>
      </c>
      <c r="G410" t="s">
        <v>4716</v>
      </c>
      <c r="H410" t="s">
        <v>4718</v>
      </c>
      <c r="I410" t="s">
        <v>4717</v>
      </c>
      <c r="J410" t="s">
        <v>4745</v>
      </c>
      <c r="K410" t="s">
        <v>4775</v>
      </c>
      <c r="L410" t="s">
        <v>7017</v>
      </c>
      <c r="M410">
        <v>42211.14</v>
      </c>
      <c r="N410" t="s">
        <v>4690</v>
      </c>
      <c r="O410" t="s">
        <v>4689</v>
      </c>
      <c r="P410" t="s">
        <v>4682</v>
      </c>
      <c r="Q410">
        <v>15</v>
      </c>
    </row>
    <row r="411" spans="1:17" x14ac:dyDescent="0.3">
      <c r="A411" t="s">
        <v>112</v>
      </c>
      <c r="B411" t="s">
        <v>7122</v>
      </c>
      <c r="C411">
        <v>36.630000000000003</v>
      </c>
      <c r="D411">
        <v>7.72</v>
      </c>
      <c r="E411" t="s">
        <v>4717</v>
      </c>
      <c r="F411" t="s">
        <v>4716</v>
      </c>
      <c r="G411" t="s">
        <v>4716</v>
      </c>
      <c r="H411" t="s">
        <v>4718</v>
      </c>
      <c r="I411" t="s">
        <v>4717</v>
      </c>
      <c r="J411" t="s">
        <v>4745</v>
      </c>
      <c r="K411" t="s">
        <v>4775</v>
      </c>
      <c r="L411" t="s">
        <v>7123</v>
      </c>
      <c r="M411">
        <v>42969.85</v>
      </c>
      <c r="N411" t="s">
        <v>4690</v>
      </c>
      <c r="O411" t="s">
        <v>4689</v>
      </c>
      <c r="P411" t="s">
        <v>4682</v>
      </c>
      <c r="Q411">
        <v>23</v>
      </c>
    </row>
    <row r="412" spans="1:17" x14ac:dyDescent="0.3">
      <c r="A412" t="s">
        <v>62</v>
      </c>
      <c r="B412" t="s">
        <v>7124</v>
      </c>
      <c r="C412">
        <v>43.89</v>
      </c>
      <c r="D412">
        <v>8.7100000000000009</v>
      </c>
      <c r="E412" t="s">
        <v>4716</v>
      </c>
      <c r="F412" t="s">
        <v>4716</v>
      </c>
      <c r="G412" t="s">
        <v>4716</v>
      </c>
      <c r="H412" t="s">
        <v>4774</v>
      </c>
      <c r="I412" t="s">
        <v>4717</v>
      </c>
      <c r="J412" t="s">
        <v>4745</v>
      </c>
      <c r="K412" t="s">
        <v>4775</v>
      </c>
      <c r="L412" t="s">
        <v>7125</v>
      </c>
      <c r="M412">
        <v>46200.99</v>
      </c>
      <c r="N412" t="s">
        <v>4690</v>
      </c>
      <c r="O412" t="s">
        <v>4690</v>
      </c>
      <c r="P412" t="s">
        <v>4682</v>
      </c>
      <c r="Q412">
        <v>17</v>
      </c>
    </row>
    <row r="413" spans="1:17" x14ac:dyDescent="0.3">
      <c r="A413" t="s">
        <v>48</v>
      </c>
      <c r="B413" t="s">
        <v>7126</v>
      </c>
      <c r="C413">
        <v>41.8</v>
      </c>
      <c r="D413">
        <v>7.89</v>
      </c>
      <c r="E413" t="s">
        <v>4717</v>
      </c>
      <c r="F413" t="s">
        <v>4716</v>
      </c>
      <c r="G413" t="s">
        <v>4716</v>
      </c>
      <c r="H413" t="s">
        <v>4720</v>
      </c>
      <c r="I413" t="s">
        <v>4717</v>
      </c>
      <c r="J413" t="s">
        <v>4745</v>
      </c>
      <c r="K413" t="s">
        <v>4775</v>
      </c>
      <c r="L413" t="s">
        <v>5458</v>
      </c>
      <c r="M413">
        <v>47269.85</v>
      </c>
      <c r="N413" t="s">
        <v>4690</v>
      </c>
      <c r="O413" t="s">
        <v>4681</v>
      </c>
      <c r="P413" t="s">
        <v>4682</v>
      </c>
      <c r="Q413">
        <v>28</v>
      </c>
    </row>
    <row r="414" spans="1:17" x14ac:dyDescent="0.3">
      <c r="A414" t="s">
        <v>40</v>
      </c>
      <c r="B414" t="s">
        <v>4837</v>
      </c>
      <c r="C414">
        <v>42.9</v>
      </c>
      <c r="D414">
        <v>11.41</v>
      </c>
      <c r="E414" t="s">
        <v>4716</v>
      </c>
      <c r="F414" t="s">
        <v>4716</v>
      </c>
      <c r="G414" t="s">
        <v>4716</v>
      </c>
      <c r="H414" t="s">
        <v>4774</v>
      </c>
      <c r="I414" t="s">
        <v>4717</v>
      </c>
      <c r="J414" t="s">
        <v>4745</v>
      </c>
      <c r="K414" t="s">
        <v>4775</v>
      </c>
      <c r="L414" t="s">
        <v>5623</v>
      </c>
      <c r="M414">
        <v>47462.89</v>
      </c>
      <c r="N414" t="s">
        <v>4690</v>
      </c>
      <c r="O414" t="s">
        <v>4681</v>
      </c>
      <c r="P414" t="s">
        <v>4682</v>
      </c>
      <c r="Q414">
        <v>27</v>
      </c>
    </row>
    <row r="415" spans="1:17" x14ac:dyDescent="0.3">
      <c r="A415" t="s">
        <v>24</v>
      </c>
      <c r="B415" t="s">
        <v>4768</v>
      </c>
      <c r="C415">
        <v>42.13</v>
      </c>
      <c r="D415">
        <v>11.9</v>
      </c>
      <c r="E415" t="s">
        <v>4716</v>
      </c>
      <c r="F415" t="s">
        <v>4716</v>
      </c>
      <c r="G415" t="s">
        <v>4716</v>
      </c>
      <c r="H415" t="s">
        <v>4774</v>
      </c>
      <c r="I415" t="s">
        <v>4717</v>
      </c>
      <c r="J415" t="s">
        <v>4745</v>
      </c>
      <c r="K415" t="s">
        <v>4775</v>
      </c>
      <c r="L415" t="s">
        <v>7127</v>
      </c>
      <c r="M415">
        <v>48675.519999999997</v>
      </c>
      <c r="N415" t="s">
        <v>4690</v>
      </c>
      <c r="O415" t="s">
        <v>4681</v>
      </c>
      <c r="P415" t="s">
        <v>4682</v>
      </c>
      <c r="Q415">
        <v>27</v>
      </c>
    </row>
    <row r="416" spans="1:17" x14ac:dyDescent="0.3">
      <c r="A416" t="s">
        <v>18</v>
      </c>
      <c r="B416" t="s">
        <v>7128</v>
      </c>
      <c r="C416">
        <v>41.14</v>
      </c>
      <c r="D416">
        <v>9.58</v>
      </c>
      <c r="E416" t="s">
        <v>4717</v>
      </c>
      <c r="F416" t="s">
        <v>4716</v>
      </c>
      <c r="G416" t="s">
        <v>4719</v>
      </c>
      <c r="H416" t="s">
        <v>4718</v>
      </c>
      <c r="I416" t="s">
        <v>4717</v>
      </c>
      <c r="J416" t="s">
        <v>4745</v>
      </c>
      <c r="K416" t="s">
        <v>4775</v>
      </c>
      <c r="L416" t="s">
        <v>7129</v>
      </c>
      <c r="M416">
        <v>48970.25</v>
      </c>
      <c r="N416" t="s">
        <v>4690</v>
      </c>
      <c r="O416" t="s">
        <v>4681</v>
      </c>
      <c r="P416" t="s">
        <v>4682</v>
      </c>
      <c r="Q416">
        <v>4</v>
      </c>
    </row>
    <row r="417" spans="1:17" x14ac:dyDescent="0.3">
      <c r="A417" t="s">
        <v>372</v>
      </c>
      <c r="B417" t="s">
        <v>5240</v>
      </c>
      <c r="C417">
        <v>33.33</v>
      </c>
      <c r="D417">
        <v>9.26</v>
      </c>
      <c r="E417" t="s">
        <v>4717</v>
      </c>
      <c r="F417" t="s">
        <v>4716</v>
      </c>
      <c r="G417" t="s">
        <v>4716</v>
      </c>
      <c r="H417" t="s">
        <v>4720</v>
      </c>
      <c r="I417" t="s">
        <v>4716</v>
      </c>
      <c r="J417" t="s">
        <v>4745</v>
      </c>
      <c r="K417" t="s">
        <v>4775</v>
      </c>
      <c r="L417" t="s">
        <v>7130</v>
      </c>
      <c r="M417">
        <v>36580.28</v>
      </c>
      <c r="N417" t="s">
        <v>4681</v>
      </c>
      <c r="O417" t="s">
        <v>4681</v>
      </c>
      <c r="P417" t="s">
        <v>4682</v>
      </c>
      <c r="Q417">
        <v>29</v>
      </c>
    </row>
    <row r="418" spans="1:17" x14ac:dyDescent="0.3">
      <c r="A418" t="s">
        <v>3388</v>
      </c>
      <c r="B418" t="s">
        <v>7131</v>
      </c>
      <c r="C418">
        <v>29.92</v>
      </c>
      <c r="D418">
        <v>9.07</v>
      </c>
      <c r="E418" t="s">
        <v>4717</v>
      </c>
      <c r="F418" t="s">
        <v>4716</v>
      </c>
      <c r="G418" t="s">
        <v>4716</v>
      </c>
      <c r="H418" t="s">
        <v>4718</v>
      </c>
      <c r="I418" t="s">
        <v>4716</v>
      </c>
      <c r="J418" t="s">
        <v>4745</v>
      </c>
      <c r="K418" t="s">
        <v>4775</v>
      </c>
      <c r="L418" t="s">
        <v>7132</v>
      </c>
      <c r="M418">
        <v>5478.04</v>
      </c>
      <c r="N418" t="s">
        <v>4681</v>
      </c>
      <c r="O418" t="s">
        <v>4689</v>
      </c>
      <c r="P418" t="s">
        <v>4682</v>
      </c>
      <c r="Q418">
        <v>30</v>
      </c>
    </row>
    <row r="419" spans="1:17" x14ac:dyDescent="0.3">
      <c r="A419" t="s">
        <v>3182</v>
      </c>
      <c r="B419" t="s">
        <v>5507</v>
      </c>
      <c r="C419">
        <v>34.21</v>
      </c>
      <c r="D419">
        <v>9.7200000000000006</v>
      </c>
      <c r="E419" t="s">
        <v>4717</v>
      </c>
      <c r="F419" t="s">
        <v>4716</v>
      </c>
      <c r="G419" t="s">
        <v>4716</v>
      </c>
      <c r="H419" t="s">
        <v>4774</v>
      </c>
      <c r="I419" t="s">
        <v>4716</v>
      </c>
      <c r="J419" t="s">
        <v>4745</v>
      </c>
      <c r="K419" t="s">
        <v>4775</v>
      </c>
      <c r="L419" t="s">
        <v>7133</v>
      </c>
      <c r="M419">
        <v>6289.75</v>
      </c>
      <c r="N419" t="s">
        <v>4681</v>
      </c>
      <c r="O419" t="s">
        <v>4689</v>
      </c>
      <c r="P419" t="s">
        <v>4682</v>
      </c>
      <c r="Q419">
        <v>26</v>
      </c>
    </row>
    <row r="420" spans="1:17" x14ac:dyDescent="0.3">
      <c r="A420" t="s">
        <v>3034</v>
      </c>
      <c r="B420" t="s">
        <v>7134</v>
      </c>
      <c r="C420">
        <v>36.08</v>
      </c>
      <c r="D420">
        <v>11.61</v>
      </c>
      <c r="E420" t="s">
        <v>4717</v>
      </c>
      <c r="F420" t="s">
        <v>4716</v>
      </c>
      <c r="G420" t="s">
        <v>4716</v>
      </c>
      <c r="H420" t="s">
        <v>4774</v>
      </c>
      <c r="I420" t="s">
        <v>4716</v>
      </c>
      <c r="J420" t="s">
        <v>4745</v>
      </c>
      <c r="K420" t="s">
        <v>4775</v>
      </c>
      <c r="L420" t="s">
        <v>7135</v>
      </c>
      <c r="M420">
        <v>6781.35</v>
      </c>
      <c r="N420" t="s">
        <v>4681</v>
      </c>
      <c r="O420" t="s">
        <v>4690</v>
      </c>
      <c r="P420" t="s">
        <v>4682</v>
      </c>
      <c r="Q420">
        <v>8</v>
      </c>
    </row>
    <row r="421" spans="1:17" x14ac:dyDescent="0.3">
      <c r="A421" t="s">
        <v>2946</v>
      </c>
      <c r="B421" t="s">
        <v>4975</v>
      </c>
      <c r="C421">
        <v>34.32</v>
      </c>
      <c r="D421">
        <v>9.17</v>
      </c>
      <c r="E421" t="s">
        <v>4716</v>
      </c>
      <c r="F421" t="s">
        <v>4716</v>
      </c>
      <c r="G421" t="s">
        <v>4716</v>
      </c>
      <c r="H421" t="s">
        <v>4774</v>
      </c>
      <c r="I421" t="s">
        <v>4716</v>
      </c>
      <c r="J421" t="s">
        <v>4745</v>
      </c>
      <c r="K421" t="s">
        <v>4775</v>
      </c>
      <c r="L421" t="s">
        <v>7136</v>
      </c>
      <c r="M421">
        <v>7147.47</v>
      </c>
      <c r="N421" t="s">
        <v>4681</v>
      </c>
      <c r="O421" t="s">
        <v>4689</v>
      </c>
      <c r="P421" t="s">
        <v>4682</v>
      </c>
      <c r="Q421">
        <v>30</v>
      </c>
    </row>
    <row r="422" spans="1:17" x14ac:dyDescent="0.3">
      <c r="A422" t="s">
        <v>2804</v>
      </c>
      <c r="B422" t="s">
        <v>5080</v>
      </c>
      <c r="C422">
        <v>32.340000000000003</v>
      </c>
      <c r="D422">
        <v>11.2</v>
      </c>
      <c r="E422" t="s">
        <v>4716</v>
      </c>
      <c r="F422" t="s">
        <v>4716</v>
      </c>
      <c r="G422" t="s">
        <v>4716</v>
      </c>
      <c r="H422" t="s">
        <v>4774</v>
      </c>
      <c r="I422" t="s">
        <v>4716</v>
      </c>
      <c r="J422" t="s">
        <v>4745</v>
      </c>
      <c r="K422" t="s">
        <v>4775</v>
      </c>
      <c r="L422" t="s">
        <v>7137</v>
      </c>
      <c r="M422">
        <v>7633.72</v>
      </c>
      <c r="N422" t="s">
        <v>4681</v>
      </c>
      <c r="O422" t="s">
        <v>4690</v>
      </c>
      <c r="P422" t="s">
        <v>4682</v>
      </c>
      <c r="Q422">
        <v>24</v>
      </c>
    </row>
    <row r="423" spans="1:17" x14ac:dyDescent="0.3">
      <c r="A423" t="s">
        <v>2564</v>
      </c>
      <c r="B423" t="s">
        <v>7138</v>
      </c>
      <c r="C423">
        <v>45.32</v>
      </c>
      <c r="D423">
        <v>6.53</v>
      </c>
      <c r="E423" t="s">
        <v>4717</v>
      </c>
      <c r="F423" t="s">
        <v>4716</v>
      </c>
      <c r="G423" t="s">
        <v>4716</v>
      </c>
      <c r="H423" t="s">
        <v>4718</v>
      </c>
      <c r="I423" t="s">
        <v>4716</v>
      </c>
      <c r="J423" t="s">
        <v>4745</v>
      </c>
      <c r="K423" t="s">
        <v>4775</v>
      </c>
      <c r="L423" t="s">
        <v>7139</v>
      </c>
      <c r="M423">
        <v>8569.86</v>
      </c>
      <c r="N423" t="s">
        <v>4681</v>
      </c>
      <c r="O423" t="s">
        <v>4689</v>
      </c>
      <c r="P423" t="s">
        <v>4682</v>
      </c>
      <c r="Q423">
        <v>26</v>
      </c>
    </row>
    <row r="424" spans="1:17" x14ac:dyDescent="0.3">
      <c r="A424" t="s">
        <v>2500</v>
      </c>
      <c r="B424" t="s">
        <v>6324</v>
      </c>
      <c r="C424">
        <v>32.229999999999997</v>
      </c>
      <c r="D424">
        <v>8.59</v>
      </c>
      <c r="E424" t="s">
        <v>4716</v>
      </c>
      <c r="F424" t="s">
        <v>4716</v>
      </c>
      <c r="G424" t="s">
        <v>4716</v>
      </c>
      <c r="H424" t="s">
        <v>4774</v>
      </c>
      <c r="I424" t="s">
        <v>4716</v>
      </c>
      <c r="J424" t="s">
        <v>4745</v>
      </c>
      <c r="K424" t="s">
        <v>4775</v>
      </c>
      <c r="L424" t="s">
        <v>7140</v>
      </c>
      <c r="M424">
        <v>8871.15</v>
      </c>
      <c r="N424" t="s">
        <v>4681</v>
      </c>
      <c r="O424" t="s">
        <v>4689</v>
      </c>
      <c r="P424" t="s">
        <v>4682</v>
      </c>
      <c r="Q424">
        <v>18</v>
      </c>
    </row>
    <row r="425" spans="1:17" x14ac:dyDescent="0.3">
      <c r="A425" t="s">
        <v>2402</v>
      </c>
      <c r="B425" t="s">
        <v>4817</v>
      </c>
      <c r="C425">
        <v>30.03</v>
      </c>
      <c r="D425">
        <v>11.51</v>
      </c>
      <c r="E425" t="s">
        <v>4716</v>
      </c>
      <c r="F425" t="s">
        <v>4716</v>
      </c>
      <c r="G425" t="s">
        <v>4716</v>
      </c>
      <c r="H425" t="s">
        <v>4774</v>
      </c>
      <c r="I425" t="s">
        <v>4716</v>
      </c>
      <c r="J425" t="s">
        <v>4745</v>
      </c>
      <c r="K425" t="s">
        <v>4775</v>
      </c>
      <c r="L425" t="s">
        <v>7141</v>
      </c>
      <c r="M425">
        <v>9377.9</v>
      </c>
      <c r="N425" t="s">
        <v>4681</v>
      </c>
      <c r="O425" t="s">
        <v>4690</v>
      </c>
      <c r="P425" t="s">
        <v>4682</v>
      </c>
      <c r="Q425">
        <v>26</v>
      </c>
    </row>
    <row r="426" spans="1:17" x14ac:dyDescent="0.3">
      <c r="A426" t="s">
        <v>2312</v>
      </c>
      <c r="B426" t="s">
        <v>7142</v>
      </c>
      <c r="C426">
        <v>47.74</v>
      </c>
      <c r="D426">
        <v>8.0500000000000007</v>
      </c>
      <c r="E426" t="s">
        <v>4717</v>
      </c>
      <c r="F426" t="s">
        <v>4716</v>
      </c>
      <c r="G426" t="s">
        <v>4716</v>
      </c>
      <c r="H426" t="s">
        <v>4720</v>
      </c>
      <c r="I426" t="s">
        <v>4716</v>
      </c>
      <c r="J426" t="s">
        <v>4745</v>
      </c>
      <c r="K426" t="s">
        <v>4775</v>
      </c>
      <c r="L426" t="s">
        <v>7143</v>
      </c>
      <c r="M426">
        <v>9748.91</v>
      </c>
      <c r="N426" t="s">
        <v>4681</v>
      </c>
      <c r="O426" t="s">
        <v>4690</v>
      </c>
      <c r="P426" t="s">
        <v>4682</v>
      </c>
      <c r="Q426">
        <v>4</v>
      </c>
    </row>
    <row r="427" spans="1:17" x14ac:dyDescent="0.3">
      <c r="A427" t="s">
        <v>2274</v>
      </c>
      <c r="B427" t="s">
        <v>7144</v>
      </c>
      <c r="C427">
        <v>37.729999999999997</v>
      </c>
      <c r="D427">
        <v>7.4</v>
      </c>
      <c r="E427" t="s">
        <v>4716</v>
      </c>
      <c r="F427" t="s">
        <v>4716</v>
      </c>
      <c r="G427" t="s">
        <v>4716</v>
      </c>
      <c r="H427" t="s">
        <v>4774</v>
      </c>
      <c r="I427" t="s">
        <v>4716</v>
      </c>
      <c r="J427" t="s">
        <v>4745</v>
      </c>
      <c r="K427" t="s">
        <v>4775</v>
      </c>
      <c r="L427" t="s">
        <v>7145</v>
      </c>
      <c r="M427">
        <v>9877.61</v>
      </c>
      <c r="N427" t="s">
        <v>4681</v>
      </c>
      <c r="O427" t="s">
        <v>4690</v>
      </c>
      <c r="P427" t="s">
        <v>4682</v>
      </c>
      <c r="Q427">
        <v>3</v>
      </c>
    </row>
    <row r="428" spans="1:17" x14ac:dyDescent="0.3">
      <c r="A428" t="s">
        <v>1390</v>
      </c>
      <c r="B428" t="s">
        <v>5244</v>
      </c>
      <c r="C428">
        <v>39.159999999999997</v>
      </c>
      <c r="D428">
        <v>8.08</v>
      </c>
      <c r="E428" t="s">
        <v>4716</v>
      </c>
      <c r="F428" t="s">
        <v>4716</v>
      </c>
      <c r="G428" t="s">
        <v>4716</v>
      </c>
      <c r="H428" t="s">
        <v>4721</v>
      </c>
      <c r="I428" t="s">
        <v>4716</v>
      </c>
      <c r="J428" t="s">
        <v>4745</v>
      </c>
      <c r="K428" t="s">
        <v>4775</v>
      </c>
      <c r="L428" t="s">
        <v>7146</v>
      </c>
      <c r="M428">
        <v>14418.28</v>
      </c>
      <c r="N428" t="s">
        <v>4681</v>
      </c>
      <c r="O428" t="s">
        <v>4689</v>
      </c>
      <c r="P428" t="s">
        <v>4682</v>
      </c>
      <c r="Q428">
        <v>20</v>
      </c>
    </row>
    <row r="429" spans="1:17" x14ac:dyDescent="0.3">
      <c r="A429" t="s">
        <v>770</v>
      </c>
      <c r="B429" t="s">
        <v>7147</v>
      </c>
      <c r="C429">
        <v>31.46</v>
      </c>
      <c r="D429">
        <v>7.39</v>
      </c>
      <c r="E429" t="s">
        <v>4716</v>
      </c>
      <c r="F429" t="s">
        <v>4716</v>
      </c>
      <c r="G429" t="s">
        <v>4716</v>
      </c>
      <c r="H429" t="s">
        <v>4774</v>
      </c>
      <c r="I429" t="s">
        <v>4716</v>
      </c>
      <c r="J429" t="s">
        <v>4745</v>
      </c>
      <c r="K429" t="s">
        <v>4775</v>
      </c>
      <c r="L429" t="s">
        <v>7148</v>
      </c>
      <c r="M429">
        <v>27000.98</v>
      </c>
      <c r="N429" t="s">
        <v>4681</v>
      </c>
      <c r="O429" t="s">
        <v>4681</v>
      </c>
      <c r="P429" t="s">
        <v>4682</v>
      </c>
      <c r="Q429">
        <v>9</v>
      </c>
    </row>
    <row r="430" spans="1:17" x14ac:dyDescent="0.3">
      <c r="A430" t="s">
        <v>4136</v>
      </c>
      <c r="B430" t="s">
        <v>7149</v>
      </c>
      <c r="C430">
        <v>31.13</v>
      </c>
      <c r="D430">
        <v>11.02</v>
      </c>
      <c r="E430" t="s">
        <v>4716</v>
      </c>
      <c r="F430" t="s">
        <v>4716</v>
      </c>
      <c r="G430" t="s">
        <v>4716</v>
      </c>
      <c r="H430" t="s">
        <v>4774</v>
      </c>
      <c r="I430" t="s">
        <v>4716</v>
      </c>
      <c r="J430" t="s">
        <v>4745</v>
      </c>
      <c r="K430" t="s">
        <v>4775</v>
      </c>
      <c r="L430" t="s">
        <v>6544</v>
      </c>
      <c r="M430">
        <v>2566.4699999999998</v>
      </c>
      <c r="N430" t="s">
        <v>4681</v>
      </c>
      <c r="O430" t="s">
        <v>4689</v>
      </c>
      <c r="P430" t="s">
        <v>4682</v>
      </c>
      <c r="Q430">
        <v>11</v>
      </c>
    </row>
    <row r="431" spans="1:17" x14ac:dyDescent="0.3">
      <c r="A431" t="s">
        <v>4030</v>
      </c>
      <c r="B431" t="s">
        <v>7150</v>
      </c>
      <c r="C431">
        <v>31.79</v>
      </c>
      <c r="D431">
        <v>7.09</v>
      </c>
      <c r="E431" t="s">
        <v>4716</v>
      </c>
      <c r="F431" t="s">
        <v>4716</v>
      </c>
      <c r="G431" t="s">
        <v>4716</v>
      </c>
      <c r="H431" t="s">
        <v>4774</v>
      </c>
      <c r="I431" t="s">
        <v>4716</v>
      </c>
      <c r="J431" t="s">
        <v>4745</v>
      </c>
      <c r="K431" t="s">
        <v>4775</v>
      </c>
      <c r="L431" t="s">
        <v>7151</v>
      </c>
      <c r="M431">
        <v>3056.39</v>
      </c>
      <c r="N431" t="s">
        <v>4681</v>
      </c>
      <c r="O431" t="s">
        <v>4689</v>
      </c>
      <c r="P431" t="s">
        <v>4682</v>
      </c>
      <c r="Q431">
        <v>21</v>
      </c>
    </row>
    <row r="432" spans="1:17" x14ac:dyDescent="0.3">
      <c r="A432" t="s">
        <v>2476</v>
      </c>
      <c r="B432" t="s">
        <v>5360</v>
      </c>
      <c r="C432">
        <v>37.29</v>
      </c>
      <c r="D432">
        <v>10.46</v>
      </c>
      <c r="E432" t="s">
        <v>4716</v>
      </c>
      <c r="F432" t="s">
        <v>4716</v>
      </c>
      <c r="G432" t="s">
        <v>4716</v>
      </c>
      <c r="H432" t="s">
        <v>4774</v>
      </c>
      <c r="I432" t="s">
        <v>4716</v>
      </c>
      <c r="J432" t="s">
        <v>4745</v>
      </c>
      <c r="K432" t="s">
        <v>4775</v>
      </c>
      <c r="L432" t="s">
        <v>7152</v>
      </c>
      <c r="M432">
        <v>8978.19</v>
      </c>
      <c r="N432" t="s">
        <v>4681</v>
      </c>
      <c r="O432" t="s">
        <v>4681</v>
      </c>
      <c r="P432" t="s">
        <v>4682</v>
      </c>
      <c r="Q432">
        <v>21</v>
      </c>
    </row>
    <row r="433" spans="1:17" x14ac:dyDescent="0.3">
      <c r="A433" t="s">
        <v>2300</v>
      </c>
      <c r="B433" t="s">
        <v>7153</v>
      </c>
      <c r="C433">
        <v>42.68</v>
      </c>
      <c r="D433">
        <v>9.2799999999999994</v>
      </c>
      <c r="E433" t="s">
        <v>4716</v>
      </c>
      <c r="F433" t="s">
        <v>4716</v>
      </c>
      <c r="G433" t="s">
        <v>4716</v>
      </c>
      <c r="H433" t="s">
        <v>4720</v>
      </c>
      <c r="I433" t="s">
        <v>4716</v>
      </c>
      <c r="J433" t="s">
        <v>4745</v>
      </c>
      <c r="K433" t="s">
        <v>4775</v>
      </c>
      <c r="L433" t="s">
        <v>7154</v>
      </c>
      <c r="M433">
        <v>9800.89</v>
      </c>
      <c r="N433" t="s">
        <v>4681</v>
      </c>
      <c r="O433" t="s">
        <v>4690</v>
      </c>
      <c r="P433" t="s">
        <v>4682</v>
      </c>
      <c r="Q433">
        <v>17</v>
      </c>
    </row>
    <row r="434" spans="1:17" x14ac:dyDescent="0.3">
      <c r="A434" t="s">
        <v>90</v>
      </c>
      <c r="B434" t="s">
        <v>5662</v>
      </c>
      <c r="C434">
        <v>38.94</v>
      </c>
      <c r="D434">
        <v>8.49</v>
      </c>
      <c r="E434" t="s">
        <v>4717</v>
      </c>
      <c r="F434" t="s">
        <v>4716</v>
      </c>
      <c r="G434" t="s">
        <v>4716</v>
      </c>
      <c r="H434" t="s">
        <v>4718</v>
      </c>
      <c r="I434" t="s">
        <v>4717</v>
      </c>
      <c r="J434" t="s">
        <v>4745</v>
      </c>
      <c r="K434" t="s">
        <v>4775</v>
      </c>
      <c r="L434" t="s">
        <v>7155</v>
      </c>
      <c r="M434">
        <v>44202.65</v>
      </c>
      <c r="N434" t="s">
        <v>4681</v>
      </c>
      <c r="O434" t="s">
        <v>4681</v>
      </c>
      <c r="P434" t="s">
        <v>4682</v>
      </c>
      <c r="Q434">
        <v>1</v>
      </c>
    </row>
    <row r="435" spans="1:17" x14ac:dyDescent="0.3">
      <c r="A435" t="s">
        <v>88</v>
      </c>
      <c r="B435" t="s">
        <v>7156</v>
      </c>
      <c r="C435">
        <v>34.21</v>
      </c>
      <c r="D435">
        <v>8.34</v>
      </c>
      <c r="E435" t="s">
        <v>4716</v>
      </c>
      <c r="F435" t="s">
        <v>4716</v>
      </c>
      <c r="G435" t="s">
        <v>4716</v>
      </c>
      <c r="H435" t="s">
        <v>4774</v>
      </c>
      <c r="I435" t="s">
        <v>4717</v>
      </c>
      <c r="J435" t="s">
        <v>4745</v>
      </c>
      <c r="K435" t="s">
        <v>4775</v>
      </c>
      <c r="L435" t="s">
        <v>7157</v>
      </c>
      <c r="M435">
        <v>44260.75</v>
      </c>
      <c r="N435" t="s">
        <v>4681</v>
      </c>
      <c r="O435" t="s">
        <v>4690</v>
      </c>
      <c r="P435" t="s">
        <v>4682</v>
      </c>
      <c r="Q435">
        <v>24</v>
      </c>
    </row>
    <row r="436" spans="1:17" x14ac:dyDescent="0.3">
      <c r="A436" t="s">
        <v>16</v>
      </c>
      <c r="B436" t="s">
        <v>5328</v>
      </c>
      <c r="C436">
        <v>36.96</v>
      </c>
      <c r="D436">
        <v>7.93</v>
      </c>
      <c r="E436" t="s">
        <v>4716</v>
      </c>
      <c r="F436" t="s">
        <v>4716</v>
      </c>
      <c r="G436" t="s">
        <v>4716</v>
      </c>
      <c r="H436" t="s">
        <v>4721</v>
      </c>
      <c r="I436" t="s">
        <v>4717</v>
      </c>
      <c r="J436" t="s">
        <v>4745</v>
      </c>
      <c r="K436" t="s">
        <v>4775</v>
      </c>
      <c r="L436" t="s">
        <v>7158</v>
      </c>
      <c r="M436">
        <v>49577.66</v>
      </c>
      <c r="N436" t="s">
        <v>4681</v>
      </c>
      <c r="O436" t="s">
        <v>4681</v>
      </c>
      <c r="P436" t="s">
        <v>4682</v>
      </c>
      <c r="Q436">
        <v>27</v>
      </c>
    </row>
    <row r="437" spans="1:17" x14ac:dyDescent="0.3">
      <c r="A437" t="s">
        <v>1458</v>
      </c>
      <c r="B437" t="s">
        <v>7159</v>
      </c>
      <c r="C437">
        <v>33.11</v>
      </c>
      <c r="D437">
        <v>8.06</v>
      </c>
      <c r="E437" t="s">
        <v>4716</v>
      </c>
      <c r="F437" t="s">
        <v>4716</v>
      </c>
      <c r="G437" t="s">
        <v>4716</v>
      </c>
      <c r="H437" t="s">
        <v>4774</v>
      </c>
      <c r="I437" t="s">
        <v>4716</v>
      </c>
      <c r="J437" t="s">
        <v>4745</v>
      </c>
      <c r="K437" t="s">
        <v>4775</v>
      </c>
      <c r="L437" t="s">
        <v>7160</v>
      </c>
      <c r="M437">
        <v>13919.82</v>
      </c>
      <c r="N437" t="s">
        <v>4681</v>
      </c>
      <c r="O437" t="s">
        <v>4681</v>
      </c>
      <c r="P437" t="s">
        <v>4682</v>
      </c>
      <c r="Q437">
        <v>27</v>
      </c>
    </row>
    <row r="438" spans="1:17" x14ac:dyDescent="0.3">
      <c r="A438" t="s">
        <v>1230</v>
      </c>
      <c r="B438" t="s">
        <v>7161</v>
      </c>
      <c r="C438">
        <v>39.049999999999997</v>
      </c>
      <c r="D438">
        <v>7.59</v>
      </c>
      <c r="E438" t="s">
        <v>4716</v>
      </c>
      <c r="F438" t="s">
        <v>4716</v>
      </c>
      <c r="G438" t="s">
        <v>4716</v>
      </c>
      <c r="H438" t="s">
        <v>4721</v>
      </c>
      <c r="I438" t="s">
        <v>4716</v>
      </c>
      <c r="J438" t="s">
        <v>4745</v>
      </c>
      <c r="K438" t="s">
        <v>4775</v>
      </c>
      <c r="L438" t="s">
        <v>7162</v>
      </c>
      <c r="M438">
        <v>16085.13</v>
      </c>
      <c r="N438" t="s">
        <v>4681</v>
      </c>
      <c r="O438" t="s">
        <v>4681</v>
      </c>
      <c r="P438" t="s">
        <v>4682</v>
      </c>
      <c r="Q438">
        <v>21</v>
      </c>
    </row>
    <row r="439" spans="1:17" x14ac:dyDescent="0.3">
      <c r="A439" t="s">
        <v>756</v>
      </c>
      <c r="B439" t="s">
        <v>7163</v>
      </c>
      <c r="C439">
        <v>31.9</v>
      </c>
      <c r="D439">
        <v>11.89</v>
      </c>
      <c r="E439" t="s">
        <v>4716</v>
      </c>
      <c r="F439" t="s">
        <v>4716</v>
      </c>
      <c r="G439" t="s">
        <v>4716</v>
      </c>
      <c r="H439" t="s">
        <v>4774</v>
      </c>
      <c r="I439" t="s">
        <v>4716</v>
      </c>
      <c r="J439" t="s">
        <v>4745</v>
      </c>
      <c r="K439" t="s">
        <v>4775</v>
      </c>
      <c r="L439" t="s">
        <v>7164</v>
      </c>
      <c r="M439">
        <v>27322.73</v>
      </c>
      <c r="N439" t="s">
        <v>4681</v>
      </c>
      <c r="O439" t="s">
        <v>4681</v>
      </c>
      <c r="P439" t="s">
        <v>4682</v>
      </c>
      <c r="Q439">
        <v>6</v>
      </c>
    </row>
    <row r="440" spans="1:17" x14ac:dyDescent="0.3">
      <c r="A440" t="s">
        <v>610</v>
      </c>
      <c r="B440" t="s">
        <v>7165</v>
      </c>
      <c r="C440">
        <v>29.92</v>
      </c>
      <c r="D440">
        <v>11.99</v>
      </c>
      <c r="E440" t="s">
        <v>4717</v>
      </c>
      <c r="F440" t="s">
        <v>4716</v>
      </c>
      <c r="G440" t="s">
        <v>4716</v>
      </c>
      <c r="H440" t="s">
        <v>4720</v>
      </c>
      <c r="I440" t="s">
        <v>4717</v>
      </c>
      <c r="J440" t="s">
        <v>4745</v>
      </c>
      <c r="K440" t="s">
        <v>4775</v>
      </c>
      <c r="L440" t="s">
        <v>7166</v>
      </c>
      <c r="M440">
        <v>30942.19</v>
      </c>
      <c r="N440" t="s">
        <v>4681</v>
      </c>
      <c r="O440" t="s">
        <v>4681</v>
      </c>
      <c r="P440" t="s">
        <v>4682</v>
      </c>
      <c r="Q440">
        <v>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8A982-F2C8-4DC4-AB6E-857852CE9DEB}">
  <dimension ref="A3:N65"/>
  <sheetViews>
    <sheetView workbookViewId="0">
      <selection activeCell="I36" sqref="I36"/>
    </sheetView>
  </sheetViews>
  <sheetFormatPr defaultRowHeight="14.4" x14ac:dyDescent="0.3"/>
  <cols>
    <col min="1" max="1" width="18.5546875" bestFit="1" customWidth="1"/>
    <col min="2" max="2" width="12.44140625" bestFit="1" customWidth="1"/>
    <col min="3" max="3" width="12.88671875" bestFit="1" customWidth="1"/>
    <col min="4" max="4" width="10.5546875" bestFit="1" customWidth="1"/>
    <col min="5" max="6" width="12" bestFit="1" customWidth="1"/>
    <col min="9" max="9" width="16.33203125" bestFit="1" customWidth="1"/>
    <col min="10" max="10" width="15.5546875" bestFit="1" customWidth="1"/>
    <col min="11" max="14" width="12" bestFit="1" customWidth="1"/>
    <col min="15" max="15" width="10.5546875" bestFit="1" customWidth="1"/>
  </cols>
  <sheetData>
    <row r="3" spans="1:12" x14ac:dyDescent="0.3">
      <c r="A3" s="42" t="s">
        <v>4743</v>
      </c>
      <c r="B3" s="42" t="s">
        <v>4742</v>
      </c>
    </row>
    <row r="4" spans="1:12" x14ac:dyDescent="0.3">
      <c r="A4" s="42" t="s">
        <v>4740</v>
      </c>
      <c r="B4" t="s">
        <v>4716</v>
      </c>
      <c r="C4" t="s">
        <v>4719</v>
      </c>
      <c r="D4" t="s">
        <v>4741</v>
      </c>
      <c r="J4" s="42" t="s">
        <v>4740</v>
      </c>
      <c r="K4" t="s">
        <v>6529</v>
      </c>
      <c r="L4" t="s">
        <v>6530</v>
      </c>
    </row>
    <row r="5" spans="1:12" x14ac:dyDescent="0.3">
      <c r="A5" s="37" t="s">
        <v>4716</v>
      </c>
      <c r="B5" s="1">
        <v>1540</v>
      </c>
      <c r="C5" s="1">
        <v>307</v>
      </c>
      <c r="D5" s="1">
        <v>1847</v>
      </c>
      <c r="J5" s="37" t="s">
        <v>4716</v>
      </c>
      <c r="K5" s="1">
        <v>2191</v>
      </c>
      <c r="L5" s="1">
        <v>6.6704427202190786</v>
      </c>
    </row>
    <row r="6" spans="1:12" x14ac:dyDescent="0.3">
      <c r="A6" s="37" t="s">
        <v>4717</v>
      </c>
      <c r="B6" s="1">
        <v>404</v>
      </c>
      <c r="C6" s="1">
        <v>84</v>
      </c>
      <c r="D6" s="1">
        <v>488</v>
      </c>
      <c r="J6" s="37" t="s">
        <v>4717</v>
      </c>
      <c r="K6" s="1">
        <v>144</v>
      </c>
      <c r="L6" s="1">
        <v>5.1876388888888885</v>
      </c>
    </row>
    <row r="7" spans="1:12" x14ac:dyDescent="0.3">
      <c r="A7" s="37" t="s">
        <v>4741</v>
      </c>
      <c r="B7" s="1">
        <v>1944</v>
      </c>
      <c r="C7" s="1">
        <v>391</v>
      </c>
      <c r="D7" s="1">
        <v>2335</v>
      </c>
      <c r="J7" s="37" t="s">
        <v>4741</v>
      </c>
      <c r="K7" s="1">
        <v>2335</v>
      </c>
      <c r="L7" s="1">
        <v>6.5789978586723761</v>
      </c>
    </row>
    <row r="18" spans="1:14" x14ac:dyDescent="0.3">
      <c r="A18" s="42" t="s">
        <v>6858</v>
      </c>
      <c r="B18" s="42" t="s">
        <v>4742</v>
      </c>
    </row>
    <row r="19" spans="1:14" x14ac:dyDescent="0.3">
      <c r="A19" s="42" t="s">
        <v>4740</v>
      </c>
      <c r="B19" t="s">
        <v>4775</v>
      </c>
      <c r="C19" t="s">
        <v>4769</v>
      </c>
      <c r="D19" t="s">
        <v>4766</v>
      </c>
      <c r="E19" t="s">
        <v>4741</v>
      </c>
      <c r="I19" s="42" t="s">
        <v>6858</v>
      </c>
      <c r="J19" s="42" t="s">
        <v>4742</v>
      </c>
    </row>
    <row r="20" spans="1:14" x14ac:dyDescent="0.3">
      <c r="A20" s="37" t="s">
        <v>4744</v>
      </c>
      <c r="B20" s="1">
        <v>12509.815072463767</v>
      </c>
      <c r="C20" s="1">
        <v>7897.0778773584907</v>
      </c>
      <c r="D20" s="1">
        <v>10389.962592592592</v>
      </c>
      <c r="E20" s="1">
        <v>9842.5103480278412</v>
      </c>
      <c r="I20" s="42" t="s">
        <v>4740</v>
      </c>
      <c r="J20" t="s">
        <v>4691</v>
      </c>
      <c r="K20" t="s">
        <v>4690</v>
      </c>
      <c r="L20" t="s">
        <v>4681</v>
      </c>
      <c r="M20" t="s">
        <v>4689</v>
      </c>
      <c r="N20" t="s">
        <v>4741</v>
      </c>
    </row>
    <row r="21" spans="1:14" x14ac:dyDescent="0.3">
      <c r="A21" s="37" t="s">
        <v>4745</v>
      </c>
      <c r="B21" s="1">
        <v>19103.402540045769</v>
      </c>
      <c r="C21" s="1">
        <v>15140.415460992908</v>
      </c>
      <c r="D21" s="1">
        <v>15502.742231759656</v>
      </c>
      <c r="E21" s="1">
        <v>16612.252974068073</v>
      </c>
      <c r="I21" s="37" t="s">
        <v>4693</v>
      </c>
      <c r="J21" s="1"/>
      <c r="K21" s="1">
        <v>33081.373793103448</v>
      </c>
      <c r="L21" s="1">
        <v>18997.2806918239</v>
      </c>
      <c r="M21" s="1">
        <v>9250.3617857142854</v>
      </c>
      <c r="N21" s="1">
        <v>19466.246114982576</v>
      </c>
    </row>
    <row r="22" spans="1:14" x14ac:dyDescent="0.3">
      <c r="A22" s="37" t="s">
        <v>4746</v>
      </c>
      <c r="B22" s="1">
        <v>13886.681025641026</v>
      </c>
      <c r="C22" s="1">
        <v>10376.642911392406</v>
      </c>
      <c r="D22" s="1">
        <v>10008.415742574258</v>
      </c>
      <c r="E22" s="1">
        <v>11409.790688259109</v>
      </c>
      <c r="I22" s="37" t="s">
        <v>4692</v>
      </c>
      <c r="J22" s="1"/>
      <c r="K22" s="1">
        <v>26111.457936507937</v>
      </c>
      <c r="L22" s="1">
        <v>10334.279321533922</v>
      </c>
      <c r="M22" s="1">
        <v>10179.941965317919</v>
      </c>
      <c r="N22" s="1">
        <v>12016.473913043479</v>
      </c>
    </row>
    <row r="23" spans="1:14" x14ac:dyDescent="0.3">
      <c r="A23" s="37" t="s">
        <v>4747</v>
      </c>
      <c r="B23" s="1">
        <v>7424.9522727272724</v>
      </c>
      <c r="C23" s="1">
        <v>6911.0056097560973</v>
      </c>
      <c r="D23" s="1">
        <v>5626.0917857142858</v>
      </c>
      <c r="E23" s="1">
        <v>6899.3174999999992</v>
      </c>
      <c r="I23" s="37" t="s">
        <v>4682</v>
      </c>
      <c r="J23" s="1">
        <v>700</v>
      </c>
      <c r="K23" s="1">
        <v>31328.102238805972</v>
      </c>
      <c r="L23" s="1">
        <v>8459.9776737967914</v>
      </c>
      <c r="M23" s="1">
        <v>6890.7568235294111</v>
      </c>
      <c r="N23" s="1">
        <v>10514.939803921568</v>
      </c>
    </row>
    <row r="24" spans="1:14" x14ac:dyDescent="0.3">
      <c r="A24" s="37" t="s">
        <v>4741</v>
      </c>
      <c r="B24" s="1">
        <v>15973.538870765371</v>
      </c>
      <c r="C24" s="1">
        <v>12090.722977168949</v>
      </c>
      <c r="D24" s="1">
        <v>12690.985259593679</v>
      </c>
      <c r="E24" s="1">
        <v>13529.918034261242</v>
      </c>
      <c r="I24" s="37" t="s">
        <v>4695</v>
      </c>
      <c r="J24" s="1"/>
      <c r="K24" s="1">
        <v>13891.86</v>
      </c>
      <c r="L24" s="1">
        <v>2395.17</v>
      </c>
      <c r="M24" s="1">
        <v>16950.485000000001</v>
      </c>
      <c r="N24" s="1">
        <v>13478.056923076922</v>
      </c>
    </row>
    <row r="25" spans="1:14" x14ac:dyDescent="0.3">
      <c r="I25" s="37" t="s">
        <v>4705</v>
      </c>
      <c r="J25" s="1"/>
      <c r="K25" s="1">
        <v>21523.52</v>
      </c>
      <c r="L25" s="1">
        <v>15675.543333333333</v>
      </c>
      <c r="M25" s="1">
        <v>7570.7550000000001</v>
      </c>
      <c r="N25" s="1">
        <v>13948.61</v>
      </c>
    </row>
    <row r="26" spans="1:14" x14ac:dyDescent="0.3">
      <c r="I26" s="37" t="s">
        <v>4701</v>
      </c>
      <c r="J26" s="1"/>
      <c r="K26" s="1">
        <v>39868.616249999999</v>
      </c>
      <c r="L26" s="1">
        <v>16075.963333333333</v>
      </c>
      <c r="M26" s="1">
        <v>8133.0084090909086</v>
      </c>
      <c r="N26" s="1">
        <v>13589.2634375</v>
      </c>
    </row>
    <row r="27" spans="1:14" x14ac:dyDescent="0.3">
      <c r="I27" s="37" t="s">
        <v>4698</v>
      </c>
      <c r="J27" s="1"/>
      <c r="K27" s="1">
        <v>34070.595714285715</v>
      </c>
      <c r="L27" s="1">
        <v>11365.621875000001</v>
      </c>
      <c r="M27" s="1">
        <v>8667.3661538461529</v>
      </c>
      <c r="N27" s="1">
        <v>14806.107777777777</v>
      </c>
    </row>
    <row r="28" spans="1:14" x14ac:dyDescent="0.3">
      <c r="I28" s="37" t="s">
        <v>4700</v>
      </c>
      <c r="J28" s="1"/>
      <c r="K28" s="1">
        <v>33475.82</v>
      </c>
      <c r="L28" s="1">
        <v>10139.553333333333</v>
      </c>
      <c r="M28" s="1">
        <v>12570.97</v>
      </c>
      <c r="N28" s="1">
        <v>13272.786666666667</v>
      </c>
    </row>
    <row r="29" spans="1:14" x14ac:dyDescent="0.3">
      <c r="I29" s="37" t="s">
        <v>4699</v>
      </c>
      <c r="J29" s="1"/>
      <c r="K29" s="1">
        <v>27621.609999999997</v>
      </c>
      <c r="L29" s="1">
        <v>8116.72</v>
      </c>
      <c r="M29" s="1">
        <v>12706.975999999999</v>
      </c>
      <c r="N29" s="1">
        <v>13633.143461538461</v>
      </c>
    </row>
    <row r="30" spans="1:14" x14ac:dyDescent="0.3">
      <c r="I30" s="37" t="s">
        <v>4704</v>
      </c>
      <c r="J30" s="1"/>
      <c r="K30" s="1"/>
      <c r="L30" s="1">
        <v>6760.543333333334</v>
      </c>
      <c r="M30" s="1">
        <v>11716.453333333333</v>
      </c>
      <c r="N30" s="1">
        <v>9238.498333333333</v>
      </c>
    </row>
    <row r="31" spans="1:14" x14ac:dyDescent="0.3">
      <c r="I31" s="37" t="s">
        <v>4703</v>
      </c>
      <c r="J31" s="1"/>
      <c r="K31" s="1"/>
      <c r="L31" s="1">
        <v>7668.1787234042558</v>
      </c>
      <c r="M31" s="1">
        <v>11518.785652173914</v>
      </c>
      <c r="N31" s="1">
        <v>8933.3781428571419</v>
      </c>
    </row>
    <row r="32" spans="1:14" x14ac:dyDescent="0.3">
      <c r="I32" s="37" t="s">
        <v>4706</v>
      </c>
      <c r="J32" s="1"/>
      <c r="K32" s="1"/>
      <c r="L32" s="1">
        <v>10102.026666666667</v>
      </c>
      <c r="M32" s="1">
        <v>11637.812</v>
      </c>
      <c r="N32" s="1">
        <v>10650.521428571428</v>
      </c>
    </row>
    <row r="33" spans="2:14" x14ac:dyDescent="0.3">
      <c r="I33" s="37" t="s">
        <v>4696</v>
      </c>
      <c r="J33" s="1"/>
      <c r="K33" s="1">
        <v>18261.7575</v>
      </c>
      <c r="L33" s="1">
        <v>13457.094583333334</v>
      </c>
      <c r="M33" s="1">
        <v>12785.636999999999</v>
      </c>
      <c r="N33" s="1">
        <v>13786.149210526315</v>
      </c>
    </row>
    <row r="34" spans="2:14" x14ac:dyDescent="0.3">
      <c r="B34" s="42" t="s">
        <v>4740</v>
      </c>
      <c r="C34" t="s">
        <v>7168</v>
      </c>
      <c r="I34" s="37" t="s">
        <v>4694</v>
      </c>
      <c r="J34" s="1"/>
      <c r="K34" s="1">
        <v>32732.187142857143</v>
      </c>
      <c r="L34" s="1">
        <v>10174.346000000001</v>
      </c>
      <c r="M34" s="1">
        <v>13360.978888888889</v>
      </c>
      <c r="N34" s="1">
        <v>12865.1495</v>
      </c>
    </row>
    <row r="35" spans="2:14" x14ac:dyDescent="0.3">
      <c r="B35" s="37">
        <v>1</v>
      </c>
      <c r="C35" s="1">
        <v>30.524236111111108</v>
      </c>
      <c r="I35" s="37" t="s">
        <v>4702</v>
      </c>
      <c r="J35" s="1"/>
      <c r="K35" s="1"/>
      <c r="L35" s="1">
        <v>6886.0368421052626</v>
      </c>
      <c r="M35" s="1">
        <v>10510.31380952381</v>
      </c>
      <c r="N35" s="1">
        <v>8788.7822500000002</v>
      </c>
    </row>
    <row r="36" spans="2:14" x14ac:dyDescent="0.3">
      <c r="B36" s="37">
        <v>2</v>
      </c>
      <c r="C36" s="1">
        <v>31.146301369863011</v>
      </c>
      <c r="I36" s="37" t="s">
        <v>4697</v>
      </c>
      <c r="J36" s="1"/>
      <c r="K36" s="1">
        <v>18709.798000000003</v>
      </c>
      <c r="L36" s="1">
        <v>11919.607857142857</v>
      </c>
      <c r="M36" s="1">
        <v>12296.779729729729</v>
      </c>
      <c r="N36" s="1">
        <v>12489.921071428573</v>
      </c>
    </row>
    <row r="37" spans="2:14" x14ac:dyDescent="0.3">
      <c r="B37" s="37">
        <v>3</v>
      </c>
      <c r="C37" s="1">
        <v>30.410955882352944</v>
      </c>
      <c r="I37" s="37" t="s">
        <v>4741</v>
      </c>
      <c r="J37" s="1">
        <v>700</v>
      </c>
      <c r="K37" s="1">
        <v>30189.679834437087</v>
      </c>
      <c r="L37" s="1">
        <v>11873.619753178758</v>
      </c>
      <c r="M37" s="1">
        <v>9462.2693073593073</v>
      </c>
      <c r="N37" s="1">
        <v>13523.517166738106</v>
      </c>
    </row>
    <row r="38" spans="2:14" x14ac:dyDescent="0.3">
      <c r="B38" s="37">
        <v>4</v>
      </c>
      <c r="C38" s="1">
        <v>30.608975903614457</v>
      </c>
    </row>
    <row r="39" spans="2:14" x14ac:dyDescent="0.3">
      <c r="B39" s="37">
        <v>5</v>
      </c>
      <c r="C39" s="1">
        <v>29.289397590361446</v>
      </c>
    </row>
    <row r="40" spans="2:14" x14ac:dyDescent="0.3">
      <c r="B40" s="37">
        <v>6</v>
      </c>
      <c r="C40" s="1">
        <v>31.054484536082473</v>
      </c>
    </row>
    <row r="41" spans="2:14" x14ac:dyDescent="0.3">
      <c r="B41" s="37">
        <v>7</v>
      </c>
      <c r="C41" s="1">
        <v>30.234857142857145</v>
      </c>
    </row>
    <row r="42" spans="2:14" x14ac:dyDescent="0.3">
      <c r="B42" s="37">
        <v>8</v>
      </c>
      <c r="C42" s="1">
        <v>31.981126760563377</v>
      </c>
    </row>
    <row r="43" spans="2:14" x14ac:dyDescent="0.3">
      <c r="B43" s="37">
        <v>9</v>
      </c>
      <c r="C43" s="1">
        <v>29.426321839080462</v>
      </c>
    </row>
    <row r="44" spans="2:14" x14ac:dyDescent="0.3">
      <c r="B44" s="37">
        <v>10</v>
      </c>
      <c r="C44" s="1">
        <v>30.36823529411765</v>
      </c>
    </row>
    <row r="45" spans="2:14" x14ac:dyDescent="0.3">
      <c r="B45" s="37">
        <v>11</v>
      </c>
      <c r="C45" s="1">
        <v>28.150064102564102</v>
      </c>
    </row>
    <row r="46" spans="2:14" x14ac:dyDescent="0.3">
      <c r="B46" s="37">
        <v>12</v>
      </c>
      <c r="C46" s="1">
        <v>31.343858695652177</v>
      </c>
    </row>
    <row r="47" spans="2:14" x14ac:dyDescent="0.3">
      <c r="B47" s="37">
        <v>13</v>
      </c>
      <c r="C47" s="1">
        <v>32.562816901408453</v>
      </c>
    </row>
    <row r="48" spans="2:14" x14ac:dyDescent="0.3">
      <c r="B48" s="37">
        <v>14</v>
      </c>
      <c r="C48" s="1">
        <v>30.389823529411768</v>
      </c>
    </row>
    <row r="49" spans="2:3" x14ac:dyDescent="0.3">
      <c r="B49" s="37">
        <v>15</v>
      </c>
      <c r="C49" s="1">
        <v>30.183333333333334</v>
      </c>
    </row>
    <row r="50" spans="2:3" x14ac:dyDescent="0.3">
      <c r="B50" s="37">
        <v>16</v>
      </c>
      <c r="C50" s="1">
        <v>32.438380281690144</v>
      </c>
    </row>
    <row r="51" spans="2:3" x14ac:dyDescent="0.3">
      <c r="B51" s="37">
        <v>17</v>
      </c>
      <c r="C51" s="1">
        <v>32.408452380952383</v>
      </c>
    </row>
    <row r="52" spans="2:3" x14ac:dyDescent="0.3">
      <c r="B52" s="37">
        <v>18</v>
      </c>
      <c r="C52" s="1">
        <v>30.664130434782606</v>
      </c>
    </row>
    <row r="53" spans="2:3" x14ac:dyDescent="0.3">
      <c r="B53" s="37">
        <v>19</v>
      </c>
      <c r="C53" s="1">
        <v>30.702013888888889</v>
      </c>
    </row>
    <row r="54" spans="2:3" x14ac:dyDescent="0.3">
      <c r="B54" s="37">
        <v>20</v>
      </c>
      <c r="C54" s="1">
        <v>32.098114754098361</v>
      </c>
    </row>
    <row r="55" spans="2:3" x14ac:dyDescent="0.3">
      <c r="B55" s="37">
        <v>21</v>
      </c>
      <c r="C55" s="1">
        <v>32.188915662650601</v>
      </c>
    </row>
    <row r="56" spans="2:3" x14ac:dyDescent="0.3">
      <c r="B56" s="37">
        <v>22</v>
      </c>
      <c r="C56" s="1">
        <v>31.776978021978021</v>
      </c>
    </row>
    <row r="57" spans="2:3" x14ac:dyDescent="0.3">
      <c r="B57" s="37">
        <v>23</v>
      </c>
      <c r="C57" s="1">
        <v>30.143035714285713</v>
      </c>
    </row>
    <row r="58" spans="2:3" x14ac:dyDescent="0.3">
      <c r="B58" s="37">
        <v>24</v>
      </c>
      <c r="C58" s="1">
        <v>30.372307692307693</v>
      </c>
    </row>
    <row r="59" spans="2:3" x14ac:dyDescent="0.3">
      <c r="B59" s="37">
        <v>25</v>
      </c>
      <c r="C59" s="1">
        <v>32.332241379310346</v>
      </c>
    </row>
    <row r="60" spans="2:3" x14ac:dyDescent="0.3">
      <c r="B60" s="37">
        <v>26</v>
      </c>
      <c r="C60" s="1">
        <v>31.015214285714286</v>
      </c>
    </row>
    <row r="61" spans="2:3" x14ac:dyDescent="0.3">
      <c r="B61" s="37">
        <v>27</v>
      </c>
      <c r="C61" s="1">
        <v>31.142151898734177</v>
      </c>
    </row>
    <row r="62" spans="2:3" x14ac:dyDescent="0.3">
      <c r="B62" s="37">
        <v>28</v>
      </c>
      <c r="C62" s="1">
        <v>31.009602272727271</v>
      </c>
    </row>
    <row r="63" spans="2:3" x14ac:dyDescent="0.3">
      <c r="B63" s="37">
        <v>29</v>
      </c>
      <c r="C63" s="1">
        <v>30.756649484536084</v>
      </c>
    </row>
    <row r="64" spans="2:3" x14ac:dyDescent="0.3">
      <c r="B64" s="37">
        <v>30</v>
      </c>
      <c r="C64" s="1">
        <v>32.39628378378378</v>
      </c>
    </row>
    <row r="65" spans="2:3" x14ac:dyDescent="0.3">
      <c r="B65" s="37" t="s">
        <v>4741</v>
      </c>
      <c r="C65" s="1">
        <v>30.972648822269804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BF97-2044-4FCB-B131-0E2E28F564EF}">
  <dimension ref="A40"/>
  <sheetViews>
    <sheetView showGridLines="0" zoomScaleNormal="100" workbookViewId="0">
      <selection activeCell="L48" sqref="L48"/>
    </sheetView>
  </sheetViews>
  <sheetFormatPr defaultRowHeight="14.4" x14ac:dyDescent="0.3"/>
  <sheetData>
    <row r="4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15A00-7B72-4E58-BC7A-44618E50C943}">
  <dimension ref="A1:Q2336"/>
  <sheetViews>
    <sheetView topLeftCell="D1" workbookViewId="0">
      <selection activeCell="M1" activeCellId="1" sqref="Q1:Q1048576 M1:M1048576"/>
    </sheetView>
  </sheetViews>
  <sheetFormatPr defaultRowHeight="14.4" x14ac:dyDescent="0.3"/>
  <cols>
    <col min="1" max="1" width="13.44140625" bestFit="1" customWidth="1"/>
    <col min="2" max="2" width="10.77734375" style="8" customWidth="1"/>
    <col min="3" max="4" width="8.88671875" style="8"/>
    <col min="5" max="5" width="10.21875" style="8" customWidth="1"/>
    <col min="6" max="6" width="12.77734375" style="8" customWidth="1"/>
    <col min="7" max="7" width="12" style="8" customWidth="1"/>
    <col min="8" max="8" width="20.33203125" style="38" customWidth="1"/>
    <col min="9" max="9" width="8.88671875" style="8"/>
    <col min="10" max="10" width="13" style="8" customWidth="1"/>
    <col min="11" max="11" width="12.33203125" style="8" customWidth="1"/>
    <col min="12" max="12" width="11.88671875" style="8" customWidth="1"/>
    <col min="13" max="13" width="10.109375" style="34" bestFit="1" customWidth="1"/>
    <col min="14" max="14" width="9.5546875" style="8" customWidth="1"/>
    <col min="15" max="17" width="8.88671875" style="8"/>
  </cols>
  <sheetData>
    <row r="1" spans="1:17" x14ac:dyDescent="0.3">
      <c r="A1" s="43" t="s">
        <v>0</v>
      </c>
      <c r="B1" s="39" t="s">
        <v>4739</v>
      </c>
      <c r="C1" s="39" t="s">
        <v>4709</v>
      </c>
      <c r="D1" s="39" t="s">
        <v>4710</v>
      </c>
      <c r="E1" s="39" t="s">
        <v>4711</v>
      </c>
      <c r="F1" s="39" t="s">
        <v>4712</v>
      </c>
      <c r="G1" s="39" t="s">
        <v>4713</v>
      </c>
      <c r="H1" s="40" t="s">
        <v>4714</v>
      </c>
      <c r="I1" s="39" t="s">
        <v>4715</v>
      </c>
      <c r="J1" s="39" t="s">
        <v>4733</v>
      </c>
      <c r="K1" s="39" t="s">
        <v>4734</v>
      </c>
      <c r="L1" s="39" t="s">
        <v>4735</v>
      </c>
      <c r="M1" s="41" t="s">
        <v>4676</v>
      </c>
      <c r="N1" s="39" t="s">
        <v>4677</v>
      </c>
      <c r="O1" s="39" t="s">
        <v>4678</v>
      </c>
      <c r="P1" s="39" t="s">
        <v>4679</v>
      </c>
      <c r="Q1" s="39" t="s">
        <v>4737</v>
      </c>
    </row>
    <row r="2" spans="1:17" x14ac:dyDescent="0.3">
      <c r="A2" s="4" t="s">
        <v>4570</v>
      </c>
      <c r="B2" s="8" t="str">
        <f>VLOOKUP(A2,'Customer Names'!A:F,4,FALSE)</f>
        <v>Alvaro Sr.</v>
      </c>
      <c r="C2" s="8">
        <f>VLOOKUP(A2,'Medical Examinations'!A:J,2,FALSE)</f>
        <v>41.14</v>
      </c>
      <c r="D2" s="8">
        <f>VLOOKUP(A2,'Medical Examinations'!A:J,4,FALSE)</f>
        <v>6.02</v>
      </c>
      <c r="E2" s="8" t="str">
        <f>VLOOKUP(A2,'Medical Examinations'!A:J,6,FALSE)</f>
        <v>No</v>
      </c>
      <c r="F2" s="8" t="str">
        <f>VLOOKUP(A2,'Medical Examinations'!A:J,7,FALSE)</f>
        <v>yes</v>
      </c>
      <c r="G2" s="8" t="str">
        <f>VLOOKUP(A2,'Medical Examinations'!A:J,8,FALSE)</f>
        <v>No</v>
      </c>
      <c r="H2" s="38" t="str">
        <f>VLOOKUP(A2,'Medical Examinations'!A:J,9,FALSE)</f>
        <v>1</v>
      </c>
      <c r="I2" s="8" t="str">
        <f>VLOOKUP(A2,'Medical Examinations'!A:J,10,FALSE)</f>
        <v>No</v>
      </c>
      <c r="J2" s="8" t="str">
        <f>VLOOKUP(A2,'Medical Examinations'!A:J,3,FALSE)</f>
        <v>Obesity</v>
      </c>
      <c r="K2" s="8" t="str">
        <f>VLOOKUP(A2,'Medical Examinations'!A:J,5,FALSE)</f>
        <v>Prediabetes</v>
      </c>
      <c r="L2" s="8" t="str">
        <f>VLOOKUP(A2,'Hospitalisation Details'!A:K,5,FALSE)</f>
        <v>10-Jun-2004</v>
      </c>
      <c r="M2" s="34">
        <f>VLOOKUP(A2,'Hospitalisation Details'!A:K,8,FALSE)</f>
        <v>1146.8</v>
      </c>
      <c r="N2" s="8" t="str">
        <f>VLOOKUP(A2,'Hospitalisation Details'!A:K,9,FALSE)</f>
        <v>tier - 2</v>
      </c>
      <c r="O2" s="8" t="str">
        <f>VLOOKUP(A2,'Hospitalisation Details'!A:K,10,FALSE)</f>
        <v>tier - 2</v>
      </c>
      <c r="P2" s="8" t="str">
        <f>VLOOKUP(A2,'Hospitalisation Details'!A:K,11,FALSE)</f>
        <v>R1013</v>
      </c>
      <c r="Q2" s="8">
        <f>VLOOKUP(A2,'Hospitalisation Details'!A:K,4,FALSE)</f>
        <v>10</v>
      </c>
    </row>
    <row r="3" spans="1:17" x14ac:dyDescent="0.3">
      <c r="A3" s="4" t="s">
        <v>4566</v>
      </c>
      <c r="B3" s="8" t="str">
        <f>VLOOKUP(A3,'Customer Names'!A:F,4,FALSE)</f>
        <v>David</v>
      </c>
      <c r="C3" s="8">
        <f>VLOOKUP(A3,'Medical Examinations'!A:J,2,FALSE)</f>
        <v>43.01</v>
      </c>
      <c r="D3" s="8">
        <f>VLOOKUP(A3,'Medical Examinations'!A:J,4,FALSE)</f>
        <v>5.44</v>
      </c>
      <c r="E3" s="8" t="str">
        <f>VLOOKUP(A3,'Medical Examinations'!A:J,6,FALSE)</f>
        <v>No</v>
      </c>
      <c r="F3" s="8" t="str">
        <f>VLOOKUP(A3,'Medical Examinations'!A:J,7,FALSE)</f>
        <v>yes</v>
      </c>
      <c r="G3" s="8" t="str">
        <f>VLOOKUP(A3,'Medical Examinations'!A:J,8,FALSE)</f>
        <v>No</v>
      </c>
      <c r="H3" s="38" t="str">
        <f>VLOOKUP(A3,'Medical Examinations'!A:J,9,FALSE)</f>
        <v>1</v>
      </c>
      <c r="I3" s="8" t="str">
        <f>VLOOKUP(A3,'Medical Examinations'!A:J,10,FALSE)</f>
        <v>No</v>
      </c>
      <c r="J3" s="8" t="str">
        <f>VLOOKUP(A3,'Medical Examinations'!A:J,3,FALSE)</f>
        <v>Obesity</v>
      </c>
      <c r="K3" s="8" t="str">
        <f>VLOOKUP(A3,'Medical Examinations'!A:J,5,FALSE)</f>
        <v>Normal</v>
      </c>
      <c r="L3" s="8" t="str">
        <f>VLOOKUP(A3,'Hospitalisation Details'!A:K,5,FALSE)</f>
        <v>18-Jul-2004</v>
      </c>
      <c r="M3" s="34">
        <f>VLOOKUP(A3,'Hospitalisation Details'!A:K,8,FALSE)</f>
        <v>1149.4000000000001</v>
      </c>
      <c r="N3" s="8" t="str">
        <f>VLOOKUP(A3,'Hospitalisation Details'!A:K,9,FALSE)</f>
        <v>tier - 2</v>
      </c>
      <c r="O3" s="8" t="str">
        <f>VLOOKUP(A3,'Hospitalisation Details'!A:K,10,FALSE)</f>
        <v>tier - 2</v>
      </c>
      <c r="P3" s="8" t="str">
        <f>VLOOKUP(A3,'Hospitalisation Details'!A:K,11,FALSE)</f>
        <v>R1013</v>
      </c>
      <c r="Q3" s="8">
        <f>VLOOKUP(A3,'Hospitalisation Details'!A:K,4,FALSE)</f>
        <v>18</v>
      </c>
    </row>
    <row r="4" spans="1:17" x14ac:dyDescent="0.3">
      <c r="A4" s="4" t="s">
        <v>4554</v>
      </c>
      <c r="B4" s="8" t="str">
        <f>VLOOKUP(A4,'Customer Names'!A:F,4,FALSE)</f>
        <v>Abby L.</v>
      </c>
      <c r="C4" s="8">
        <f>VLOOKUP(A4,'Medical Examinations'!A:J,2,FALSE)</f>
        <v>22.79</v>
      </c>
      <c r="D4" s="8">
        <f>VLOOKUP(A4,'Medical Examinations'!A:J,4,FALSE)</f>
        <v>6.15</v>
      </c>
      <c r="E4" s="8" t="str">
        <f>VLOOKUP(A4,'Medical Examinations'!A:J,6,FALSE)</f>
        <v>yes</v>
      </c>
      <c r="F4" s="8" t="str">
        <f>VLOOKUP(A4,'Medical Examinations'!A:J,7,FALSE)</f>
        <v>No</v>
      </c>
      <c r="G4" s="8" t="str">
        <f>VLOOKUP(A4,'Medical Examinations'!A:J,8,FALSE)</f>
        <v>Yes</v>
      </c>
      <c r="H4" s="38" t="str">
        <f>VLOOKUP(A4,'Medical Examinations'!A:J,9,FALSE)</f>
        <v>1</v>
      </c>
      <c r="I4" s="8" t="str">
        <f>VLOOKUP(A4,'Medical Examinations'!A:J,10,FALSE)</f>
        <v>No</v>
      </c>
      <c r="J4" s="8" t="str">
        <f>VLOOKUP(A4,'Medical Examinations'!A:J,3,FALSE)</f>
        <v>Normal Weight</v>
      </c>
      <c r="K4" s="8" t="str">
        <f>VLOOKUP(A4,'Medical Examinations'!A:J,5,FALSE)</f>
        <v>Prediabetes</v>
      </c>
      <c r="L4" s="8" t="str">
        <f>VLOOKUP(A4,'Hospitalisation Details'!A:K,5,FALSE)</f>
        <v>28-Jun-1997</v>
      </c>
      <c r="M4" s="34">
        <f>VLOOKUP(A4,'Hospitalisation Details'!A:K,8,FALSE)</f>
        <v>1178.07</v>
      </c>
      <c r="N4" s="8" t="str">
        <f>VLOOKUP(A4,'Hospitalisation Details'!A:K,9,FALSE)</f>
        <v>tier - 2</v>
      </c>
      <c r="O4" s="8" t="str">
        <f>VLOOKUP(A4,'Hospitalisation Details'!A:K,10,FALSE)</f>
        <v>tier - 2</v>
      </c>
      <c r="P4" s="8" t="str">
        <f>VLOOKUP(A4,'Hospitalisation Details'!A:K,11,FALSE)</f>
        <v>R1013</v>
      </c>
      <c r="Q4" s="8">
        <f>VLOOKUP(A4,'Hospitalisation Details'!A:K,4,FALSE)</f>
        <v>28</v>
      </c>
    </row>
    <row r="5" spans="1:17" x14ac:dyDescent="0.3">
      <c r="A5" s="4" t="s">
        <v>4536</v>
      </c>
      <c r="B5" s="8" t="str">
        <f>VLOOKUP(A5,'Customer Names'!A:F,4,FALSE)</f>
        <v>Christi A.</v>
      </c>
      <c r="C5" s="8">
        <f>VLOOKUP(A5,'Medical Examinations'!A:J,2,FALSE)</f>
        <v>21.98</v>
      </c>
      <c r="D5" s="8">
        <f>VLOOKUP(A5,'Medical Examinations'!A:J,4,FALSE)</f>
        <v>7.03</v>
      </c>
      <c r="E5" s="8" t="str">
        <f>VLOOKUP(A5,'Medical Examinations'!A:J,6,FALSE)</f>
        <v>No</v>
      </c>
      <c r="F5" s="8" t="str">
        <f>VLOOKUP(A5,'Medical Examinations'!A:J,7,FALSE)</f>
        <v>No</v>
      </c>
      <c r="G5" s="8" t="str">
        <f>VLOOKUP(A5,'Medical Examinations'!A:J,8,FALSE)</f>
        <v>No</v>
      </c>
      <c r="H5" s="38">
        <f>VLOOKUP(A5,'Medical Examinations'!A:J,9,FALSE)</f>
        <v>0</v>
      </c>
      <c r="I5" s="8" t="str">
        <f>VLOOKUP(A5,'Medical Examinations'!A:J,10,FALSE)</f>
        <v>No</v>
      </c>
      <c r="J5" s="8" t="str">
        <f>VLOOKUP(A5,'Medical Examinations'!A:J,3,FALSE)</f>
        <v>Normal Weight</v>
      </c>
      <c r="K5" s="8" t="str">
        <f>VLOOKUP(A5,'Medical Examinations'!A:J,5,FALSE)</f>
        <v>Diabetes</v>
      </c>
      <c r="L5" s="8" t="str">
        <f>VLOOKUP(A5,'Hospitalisation Details'!A:K,5,FALSE)</f>
        <v>12-Dec-2002</v>
      </c>
      <c r="M5" s="34">
        <f>VLOOKUP(A5,'Hospitalisation Details'!A:K,8,FALSE)</f>
        <v>1237</v>
      </c>
      <c r="N5" s="8" t="str">
        <f>VLOOKUP(A5,'Hospitalisation Details'!A:K,9,FALSE)</f>
        <v>tier - 2</v>
      </c>
      <c r="O5" s="8" t="str">
        <f>VLOOKUP(A5,'Hospitalisation Details'!A:K,10,FALSE)</f>
        <v>tier - 2</v>
      </c>
      <c r="P5" s="8" t="str">
        <f>VLOOKUP(A5,'Hospitalisation Details'!A:K,11,FALSE)</f>
        <v>R1013</v>
      </c>
      <c r="Q5" s="8">
        <f>VLOOKUP(A5,'Hospitalisation Details'!A:K,4,FALSE)</f>
        <v>12</v>
      </c>
    </row>
    <row r="6" spans="1:17" x14ac:dyDescent="0.3">
      <c r="A6" s="4" t="s">
        <v>4532</v>
      </c>
      <c r="B6" s="8" t="str">
        <f>VLOOKUP(A6,'Customer Names'!A:F,4,FALSE)</f>
        <v>Elizabeth S.</v>
      </c>
      <c r="C6" s="8">
        <f>VLOOKUP(A6,'Medical Examinations'!A:J,2,FALSE)</f>
        <v>21.87</v>
      </c>
      <c r="D6" s="8">
        <f>VLOOKUP(A6,'Medical Examinations'!A:J,4,FALSE)</f>
        <v>8.59</v>
      </c>
      <c r="E6" s="8" t="str">
        <f>VLOOKUP(A6,'Medical Examinations'!A:J,6,FALSE)</f>
        <v>No</v>
      </c>
      <c r="F6" s="8" t="str">
        <f>VLOOKUP(A6,'Medical Examinations'!A:J,7,FALSE)</f>
        <v>No</v>
      </c>
      <c r="G6" s="8" t="str">
        <f>VLOOKUP(A6,'Medical Examinations'!A:J,8,FALSE)</f>
        <v>No</v>
      </c>
      <c r="H6" s="38">
        <f>VLOOKUP(A6,'Medical Examinations'!A:J,9,FALSE)</f>
        <v>0</v>
      </c>
      <c r="I6" s="8" t="str">
        <f>VLOOKUP(A6,'Medical Examinations'!A:J,10,FALSE)</f>
        <v>No</v>
      </c>
      <c r="J6" s="8" t="str">
        <f>VLOOKUP(A6,'Medical Examinations'!A:J,3,FALSE)</f>
        <v>Normal Weight</v>
      </c>
      <c r="K6" s="8" t="str">
        <f>VLOOKUP(A6,'Medical Examinations'!A:J,5,FALSE)</f>
        <v>Diabetes</v>
      </c>
      <c r="L6" s="8" t="str">
        <f>VLOOKUP(A6,'Hospitalisation Details'!A:K,5,FALSE)</f>
        <v>1-Jul-2002</v>
      </c>
      <c r="M6" s="34">
        <f>VLOOKUP(A6,'Hospitalisation Details'!A:K,8,FALSE)</f>
        <v>1241</v>
      </c>
      <c r="N6" s="8" t="str">
        <f>VLOOKUP(A6,'Hospitalisation Details'!A:K,9,FALSE)</f>
        <v>tier - 2</v>
      </c>
      <c r="O6" s="8" t="str">
        <f>VLOOKUP(A6,'Hospitalisation Details'!A:K,10,FALSE)</f>
        <v>tier - 2</v>
      </c>
      <c r="P6" s="8" t="str">
        <f>VLOOKUP(A6,'Hospitalisation Details'!A:K,11,FALSE)</f>
        <v>R1013</v>
      </c>
      <c r="Q6" s="8">
        <f>VLOOKUP(A6,'Hospitalisation Details'!A:K,4,FALSE)</f>
        <v>1</v>
      </c>
    </row>
    <row r="7" spans="1:17" x14ac:dyDescent="0.3">
      <c r="A7" s="4" t="s">
        <v>4522</v>
      </c>
      <c r="B7" s="8" t="str">
        <f>VLOOKUP(A7,'Customer Names'!A:F,4,FALSE)</f>
        <v>Julia</v>
      </c>
      <c r="C7" s="8">
        <f>VLOOKUP(A7,'Medical Examinations'!A:J,2,FALSE)</f>
        <v>17.440000000000001</v>
      </c>
      <c r="D7" s="8">
        <f>VLOOKUP(A7,'Medical Examinations'!A:J,4,FALSE)</f>
        <v>4.42</v>
      </c>
      <c r="E7" s="8" t="str">
        <f>VLOOKUP(A7,'Medical Examinations'!A:J,6,FALSE)</f>
        <v>yes</v>
      </c>
      <c r="F7" s="8" t="str">
        <f>VLOOKUP(A7,'Medical Examinations'!A:J,7,FALSE)</f>
        <v>No</v>
      </c>
      <c r="G7" s="8" t="str">
        <f>VLOOKUP(A7,'Medical Examinations'!A:J,8,FALSE)</f>
        <v>Yes</v>
      </c>
      <c r="H7" s="38" t="str">
        <f>VLOOKUP(A7,'Medical Examinations'!A:J,9,FALSE)</f>
        <v>1</v>
      </c>
      <c r="I7" s="8" t="str">
        <f>VLOOKUP(A7,'Medical Examinations'!A:J,10,FALSE)</f>
        <v>No</v>
      </c>
      <c r="J7" s="8" t="str">
        <f>VLOOKUP(A7,'Medical Examinations'!A:J,3,FALSE)</f>
        <v>Underweight</v>
      </c>
      <c r="K7" s="8" t="str">
        <f>VLOOKUP(A7,'Medical Examinations'!A:J,5,FALSE)</f>
        <v>Normal</v>
      </c>
      <c r="L7" s="8" t="str">
        <f>VLOOKUP(A7,'Hospitalisation Details'!A:K,5,FALSE)</f>
        <v>4-Nov-1997</v>
      </c>
      <c r="M7" s="34">
        <f>VLOOKUP(A7,'Hospitalisation Details'!A:K,8,FALSE)</f>
        <v>1253</v>
      </c>
      <c r="N7" s="8" t="str">
        <f>VLOOKUP(A7,'Hospitalisation Details'!A:K,9,FALSE)</f>
        <v>tier - 2</v>
      </c>
      <c r="O7" s="8" t="str">
        <f>VLOOKUP(A7,'Hospitalisation Details'!A:K,10,FALSE)</f>
        <v>tier - 2</v>
      </c>
      <c r="P7" s="8" t="str">
        <f>VLOOKUP(A7,'Hospitalisation Details'!A:K,11,FALSE)</f>
        <v>R1013</v>
      </c>
      <c r="Q7" s="8">
        <f>VLOOKUP(A7,'Hospitalisation Details'!A:K,4,FALSE)</f>
        <v>4</v>
      </c>
    </row>
    <row r="8" spans="1:17" x14ac:dyDescent="0.3">
      <c r="A8" s="4" t="s">
        <v>4502</v>
      </c>
      <c r="B8" s="8" t="str">
        <f>VLOOKUP(A8,'Customer Names'!A:F,4,FALSE)</f>
        <v>Natalie</v>
      </c>
      <c r="C8" s="8">
        <f>VLOOKUP(A8,'Medical Examinations'!A:J,2,FALSE)</f>
        <v>16.13</v>
      </c>
      <c r="D8" s="8">
        <f>VLOOKUP(A8,'Medical Examinations'!A:J,4,FALSE)</f>
        <v>5.56</v>
      </c>
      <c r="E8" s="8" t="str">
        <f>VLOOKUP(A8,'Medical Examinations'!A:J,6,FALSE)</f>
        <v>No</v>
      </c>
      <c r="F8" s="8" t="str">
        <f>VLOOKUP(A8,'Medical Examinations'!A:J,7,FALSE)</f>
        <v>yes</v>
      </c>
      <c r="G8" s="8" t="str">
        <f>VLOOKUP(A8,'Medical Examinations'!A:J,8,FALSE)</f>
        <v>No</v>
      </c>
      <c r="H8" s="38" t="str">
        <f>VLOOKUP(A8,'Medical Examinations'!A:J,9,FALSE)</f>
        <v>1</v>
      </c>
      <c r="I8" s="8" t="str">
        <f>VLOOKUP(A8,'Medical Examinations'!A:J,10,FALSE)</f>
        <v>No</v>
      </c>
      <c r="J8" s="8" t="str">
        <f>VLOOKUP(A8,'Medical Examinations'!A:J,3,FALSE)</f>
        <v>Underweight</v>
      </c>
      <c r="K8" s="8" t="str">
        <f>VLOOKUP(A8,'Medical Examinations'!A:J,5,FALSE)</f>
        <v>Normal</v>
      </c>
      <c r="L8" s="8" t="str">
        <f>VLOOKUP(A8,'Hospitalisation Details'!A:K,5,FALSE)</f>
        <v>26-Jun-2000</v>
      </c>
      <c r="M8" s="34">
        <f>VLOOKUP(A8,'Hospitalisation Details'!A:K,8,FALSE)</f>
        <v>1286</v>
      </c>
      <c r="N8" s="8" t="str">
        <f>VLOOKUP(A8,'Hospitalisation Details'!A:K,9,FALSE)</f>
        <v>tier - 2</v>
      </c>
      <c r="O8" s="8" t="str">
        <f>VLOOKUP(A8,'Hospitalisation Details'!A:K,10,FALSE)</f>
        <v>tier - 2</v>
      </c>
      <c r="P8" s="8" t="str">
        <f>VLOOKUP(A8,'Hospitalisation Details'!A:K,11,FALSE)</f>
        <v>R1013</v>
      </c>
      <c r="Q8" s="8">
        <f>VLOOKUP(A8,'Hospitalisation Details'!A:K,4,FALSE)</f>
        <v>26</v>
      </c>
    </row>
    <row r="9" spans="1:17" x14ac:dyDescent="0.3">
      <c r="A9" s="4" t="s">
        <v>4500</v>
      </c>
      <c r="B9" s="8" t="str">
        <f>VLOOKUP(A9,'Customer Names'!A:F,4,FALSE)</f>
        <v>Mary</v>
      </c>
      <c r="C9" s="8">
        <f>VLOOKUP(A9,'Medical Examinations'!A:J,2,FALSE)</f>
        <v>23.88</v>
      </c>
      <c r="D9" s="8">
        <f>VLOOKUP(A9,'Medical Examinations'!A:J,4,FALSE)</f>
        <v>4.51</v>
      </c>
      <c r="E9" s="8" t="str">
        <f>VLOOKUP(A9,'Medical Examinations'!A:J,6,FALSE)</f>
        <v>No</v>
      </c>
      <c r="F9" s="8" t="str">
        <f>VLOOKUP(A9,'Medical Examinations'!A:J,7,FALSE)</f>
        <v>No</v>
      </c>
      <c r="G9" s="8" t="str">
        <f>VLOOKUP(A9,'Medical Examinations'!A:J,8,FALSE)</f>
        <v>No</v>
      </c>
      <c r="H9" s="38" t="str">
        <f>VLOOKUP(A9,'Medical Examinations'!A:J,9,FALSE)</f>
        <v>1</v>
      </c>
      <c r="I9" s="8" t="str">
        <f>VLOOKUP(A9,'Medical Examinations'!A:J,10,FALSE)</f>
        <v>No</v>
      </c>
      <c r="J9" s="8" t="str">
        <f>VLOOKUP(A9,'Medical Examinations'!A:J,3,FALSE)</f>
        <v>Normal Weight</v>
      </c>
      <c r="K9" s="8" t="str">
        <f>VLOOKUP(A9,'Medical Examinations'!A:J,5,FALSE)</f>
        <v>Normal</v>
      </c>
      <c r="L9" s="8" t="str">
        <f>VLOOKUP(A9,'Hospitalisation Details'!A:K,5,FALSE)</f>
        <v>4-Jun-1998</v>
      </c>
      <c r="M9" s="34">
        <f>VLOOKUP(A9,'Hospitalisation Details'!A:K,8,FALSE)</f>
        <v>1290.93</v>
      </c>
      <c r="N9" s="8" t="str">
        <f>VLOOKUP(A9,'Hospitalisation Details'!A:K,9,FALSE)</f>
        <v>tier - 2</v>
      </c>
      <c r="O9" s="8" t="str">
        <f>VLOOKUP(A9,'Hospitalisation Details'!A:K,10,FALSE)</f>
        <v>tier - 2</v>
      </c>
      <c r="P9" s="8" t="str">
        <f>VLOOKUP(A9,'Hospitalisation Details'!A:K,11,FALSE)</f>
        <v>R1013</v>
      </c>
      <c r="Q9" s="8">
        <f>VLOOKUP(A9,'Hospitalisation Details'!A:K,4,FALSE)</f>
        <v>4</v>
      </c>
    </row>
    <row r="10" spans="1:17" x14ac:dyDescent="0.3">
      <c r="A10" s="4" t="s">
        <v>4494</v>
      </c>
      <c r="B10" s="8" t="str">
        <f>VLOOKUP(A10,'Customer Names'!A:F,4,FALSE)</f>
        <v>Jessica</v>
      </c>
      <c r="C10" s="8">
        <f>VLOOKUP(A10,'Medical Examinations'!A:J,2,FALSE)</f>
        <v>20.43</v>
      </c>
      <c r="D10" s="8">
        <f>VLOOKUP(A10,'Medical Examinations'!A:J,4,FALSE)</f>
        <v>4.54</v>
      </c>
      <c r="E10" s="8" t="str">
        <f>VLOOKUP(A10,'Medical Examinations'!A:J,6,FALSE)</f>
        <v>No</v>
      </c>
      <c r="F10" s="8" t="str">
        <f>VLOOKUP(A10,'Medical Examinations'!A:J,7,FALSE)</f>
        <v>No</v>
      </c>
      <c r="G10" s="8" t="str">
        <f>VLOOKUP(A10,'Medical Examinations'!A:J,8,FALSE)</f>
        <v>No</v>
      </c>
      <c r="H10" s="38">
        <f>VLOOKUP(A10,'Medical Examinations'!A:J,9,FALSE)</f>
        <v>0</v>
      </c>
      <c r="I10" s="8" t="str">
        <f>VLOOKUP(A10,'Medical Examinations'!A:J,10,FALSE)</f>
        <v>No</v>
      </c>
      <c r="J10" s="8" t="str">
        <f>VLOOKUP(A10,'Medical Examinations'!A:J,3,FALSE)</f>
        <v>Normal Weight</v>
      </c>
      <c r="K10" s="8" t="str">
        <f>VLOOKUP(A10,'Medical Examinations'!A:J,5,FALSE)</f>
        <v>Normal</v>
      </c>
      <c r="L10" s="8" t="str">
        <f>VLOOKUP(A10,'Hospitalisation Details'!A:K,5,FALSE)</f>
        <v>2-Dec-1999</v>
      </c>
      <c r="M10" s="34">
        <f>VLOOKUP(A10,'Hospitalisation Details'!A:K,8,FALSE)</f>
        <v>1304</v>
      </c>
      <c r="N10" s="8" t="str">
        <f>VLOOKUP(A10,'Hospitalisation Details'!A:K,9,FALSE)</f>
        <v>tier - 2</v>
      </c>
      <c r="O10" s="8" t="str">
        <f>VLOOKUP(A10,'Hospitalisation Details'!A:K,10,FALSE)</f>
        <v>tier - 2</v>
      </c>
      <c r="P10" s="8" t="str">
        <f>VLOOKUP(A10,'Hospitalisation Details'!A:K,11,FALSE)</f>
        <v>R1013</v>
      </c>
      <c r="Q10" s="8">
        <f>VLOOKUP(A10,'Hospitalisation Details'!A:K,4,FALSE)</f>
        <v>2</v>
      </c>
    </row>
    <row r="11" spans="1:17" x14ac:dyDescent="0.3">
      <c r="A11" s="4" t="s">
        <v>4492</v>
      </c>
      <c r="B11" s="8" t="str">
        <f>VLOOKUP(A11,'Customer Names'!A:F,4,FALSE)</f>
        <v>Melanie</v>
      </c>
      <c r="C11" s="8">
        <f>VLOOKUP(A11,'Medical Examinations'!A:J,2,FALSE)</f>
        <v>20.88</v>
      </c>
      <c r="D11" s="8">
        <f>VLOOKUP(A11,'Medical Examinations'!A:J,4,FALSE)</f>
        <v>7.4</v>
      </c>
      <c r="E11" s="8" t="str">
        <f>VLOOKUP(A11,'Medical Examinations'!A:J,6,FALSE)</f>
        <v>No</v>
      </c>
      <c r="F11" s="8" t="str">
        <f>VLOOKUP(A11,'Medical Examinations'!A:J,7,FALSE)</f>
        <v>No</v>
      </c>
      <c r="G11" s="8" t="str">
        <f>VLOOKUP(A11,'Medical Examinations'!A:J,8,FALSE)</f>
        <v>No</v>
      </c>
      <c r="H11" s="38">
        <f>VLOOKUP(A11,'Medical Examinations'!A:J,9,FALSE)</f>
        <v>0</v>
      </c>
      <c r="I11" s="8" t="str">
        <f>VLOOKUP(A11,'Medical Examinations'!A:J,10,FALSE)</f>
        <v>No</v>
      </c>
      <c r="J11" s="8" t="str">
        <f>VLOOKUP(A11,'Medical Examinations'!A:J,3,FALSE)</f>
        <v>Normal Weight</v>
      </c>
      <c r="K11" s="8" t="str">
        <f>VLOOKUP(A11,'Medical Examinations'!A:J,5,FALSE)</f>
        <v>Diabetes</v>
      </c>
      <c r="L11" s="8" t="str">
        <f>VLOOKUP(A11,'Hospitalisation Details'!A:K,5,FALSE)</f>
        <v>13-Oct-2002</v>
      </c>
      <c r="M11" s="34">
        <f>VLOOKUP(A11,'Hospitalisation Details'!A:K,8,FALSE)</f>
        <v>1315</v>
      </c>
      <c r="N11" s="8" t="str">
        <f>VLOOKUP(A11,'Hospitalisation Details'!A:K,9,FALSE)</f>
        <v>tier - 2</v>
      </c>
      <c r="O11" s="8" t="str">
        <f>VLOOKUP(A11,'Hospitalisation Details'!A:K,10,FALSE)</f>
        <v>tier - 2</v>
      </c>
      <c r="P11" s="8" t="str">
        <f>VLOOKUP(A11,'Hospitalisation Details'!A:K,11,FALSE)</f>
        <v>R1013</v>
      </c>
      <c r="Q11" s="8">
        <f>VLOOKUP(A11,'Hospitalisation Details'!A:K,4,FALSE)</f>
        <v>13</v>
      </c>
    </row>
    <row r="12" spans="1:17" x14ac:dyDescent="0.3">
      <c r="A12" s="4" t="s">
        <v>4478</v>
      </c>
      <c r="B12" s="8" t="str">
        <f>VLOOKUP(A12,'Customer Names'!A:F,4,FALSE)</f>
        <v>William R</v>
      </c>
      <c r="C12" s="8">
        <f>VLOOKUP(A12,'Medical Examinations'!A:J,2,FALSE)</f>
        <v>18.579999999999998</v>
      </c>
      <c r="D12" s="8">
        <f>VLOOKUP(A12,'Medical Examinations'!A:J,4,FALSE)</f>
        <v>6.22</v>
      </c>
      <c r="E12" s="8" t="str">
        <f>VLOOKUP(A12,'Medical Examinations'!A:J,6,FALSE)</f>
        <v>No</v>
      </c>
      <c r="F12" s="8" t="str">
        <f>VLOOKUP(A12,'Medical Examinations'!A:J,7,FALSE)</f>
        <v>No</v>
      </c>
      <c r="G12" s="8" t="str">
        <f>VLOOKUP(A12,'Medical Examinations'!A:J,8,FALSE)</f>
        <v>No</v>
      </c>
      <c r="H12" s="38">
        <f>VLOOKUP(A12,'Medical Examinations'!A:J,9,FALSE)</f>
        <v>0</v>
      </c>
      <c r="I12" s="8" t="str">
        <f>VLOOKUP(A12,'Medical Examinations'!A:J,10,FALSE)</f>
        <v>No</v>
      </c>
      <c r="J12" s="8" t="str">
        <f>VLOOKUP(A12,'Medical Examinations'!A:J,3,FALSE)</f>
        <v>Normal Weight</v>
      </c>
      <c r="K12" s="8" t="str">
        <f>VLOOKUP(A12,'Medical Examinations'!A:J,5,FALSE)</f>
        <v>Prediabetes</v>
      </c>
      <c r="L12" s="8" t="str">
        <f>VLOOKUP(A12,'Hospitalisation Details'!A:K,5,FALSE)</f>
        <v>6-Jul-1999</v>
      </c>
      <c r="M12" s="34">
        <f>VLOOKUP(A12,'Hospitalisation Details'!A:K,8,FALSE)</f>
        <v>1389</v>
      </c>
      <c r="N12" s="8" t="str">
        <f>VLOOKUP(A12,'Hospitalisation Details'!A:K,9,FALSE)</f>
        <v>tier - 2</v>
      </c>
      <c r="O12" s="8" t="str">
        <f>VLOOKUP(A12,'Hospitalisation Details'!A:K,10,FALSE)</f>
        <v>tier - 2</v>
      </c>
      <c r="P12" s="8" t="str">
        <f>VLOOKUP(A12,'Hospitalisation Details'!A:K,11,FALSE)</f>
        <v>R1013</v>
      </c>
      <c r="Q12" s="8">
        <f>VLOOKUP(A12,'Hospitalisation Details'!A:K,4,FALSE)</f>
        <v>6</v>
      </c>
    </row>
    <row r="13" spans="1:17" x14ac:dyDescent="0.3">
      <c r="A13" s="4" t="s">
        <v>4476</v>
      </c>
      <c r="B13" s="8" t="str">
        <f>VLOOKUP(A13,'Customer Names'!A:F,4,FALSE)</f>
        <v>Christopher S.</v>
      </c>
      <c r="C13" s="8">
        <f>VLOOKUP(A13,'Medical Examinations'!A:J,2,FALSE)</f>
        <v>18.5</v>
      </c>
      <c r="D13" s="8">
        <f>VLOOKUP(A13,'Medical Examinations'!A:J,4,FALSE)</f>
        <v>11.84</v>
      </c>
      <c r="E13" s="8" t="str">
        <f>VLOOKUP(A13,'Medical Examinations'!A:J,6,FALSE)</f>
        <v>No</v>
      </c>
      <c r="F13" s="8" t="str">
        <f>VLOOKUP(A13,'Medical Examinations'!A:J,7,FALSE)</f>
        <v>No</v>
      </c>
      <c r="G13" s="8" t="str">
        <f>VLOOKUP(A13,'Medical Examinations'!A:J,8,FALSE)</f>
        <v>No</v>
      </c>
      <c r="H13" s="38">
        <f>VLOOKUP(A13,'Medical Examinations'!A:J,9,FALSE)</f>
        <v>0</v>
      </c>
      <c r="I13" s="8" t="str">
        <f>VLOOKUP(A13,'Medical Examinations'!A:J,10,FALSE)</f>
        <v>No</v>
      </c>
      <c r="J13" s="8" t="str">
        <f>VLOOKUP(A13,'Medical Examinations'!A:J,3,FALSE)</f>
        <v>Normal Weight</v>
      </c>
      <c r="K13" s="8" t="str">
        <f>VLOOKUP(A13,'Medical Examinations'!A:J,5,FALSE)</f>
        <v>Diabetes</v>
      </c>
      <c r="L13" s="8" t="str">
        <f>VLOOKUP(A13,'Hospitalisation Details'!A:K,5,FALSE)</f>
        <v>14-Nov-2002</v>
      </c>
      <c r="M13" s="34">
        <f>VLOOKUP(A13,'Hospitalisation Details'!A:K,8,FALSE)</f>
        <v>1390</v>
      </c>
      <c r="N13" s="8" t="str">
        <f>VLOOKUP(A13,'Hospitalisation Details'!A:K,9,FALSE)</f>
        <v>tier - 2</v>
      </c>
      <c r="O13" s="8" t="str">
        <f>VLOOKUP(A13,'Hospitalisation Details'!A:K,10,FALSE)</f>
        <v>tier - 2</v>
      </c>
      <c r="P13" s="8" t="str">
        <f>VLOOKUP(A13,'Hospitalisation Details'!A:K,11,FALSE)</f>
        <v>R1013</v>
      </c>
      <c r="Q13" s="8">
        <f>VLOOKUP(A13,'Hospitalisation Details'!A:K,4,FALSE)</f>
        <v>14</v>
      </c>
    </row>
    <row r="14" spans="1:17" x14ac:dyDescent="0.3">
      <c r="A14" s="4" t="s">
        <v>4472</v>
      </c>
      <c r="B14" s="8" t="str">
        <f>VLOOKUP(A14,'Customer Names'!A:F,4,FALSE)</f>
        <v>Maaikel</v>
      </c>
      <c r="C14" s="8">
        <f>VLOOKUP(A14,'Medical Examinations'!A:J,2,FALSE)</f>
        <v>24.59</v>
      </c>
      <c r="D14" s="8">
        <f>VLOOKUP(A14,'Medical Examinations'!A:J,4,FALSE)</f>
        <v>4.38</v>
      </c>
      <c r="E14" s="8" t="str">
        <f>VLOOKUP(A14,'Medical Examinations'!A:J,6,FALSE)</f>
        <v>No</v>
      </c>
      <c r="F14" s="8" t="str">
        <f>VLOOKUP(A14,'Medical Examinations'!A:J,7,FALSE)</f>
        <v>No</v>
      </c>
      <c r="G14" s="8" t="str">
        <f>VLOOKUP(A14,'Medical Examinations'!A:J,8,FALSE)</f>
        <v>No</v>
      </c>
      <c r="H14" s="38" t="str">
        <f>VLOOKUP(A14,'Medical Examinations'!A:J,9,FALSE)</f>
        <v>1</v>
      </c>
      <c r="I14" s="8" t="str">
        <f>VLOOKUP(A14,'Medical Examinations'!A:J,10,FALSE)</f>
        <v>No</v>
      </c>
      <c r="J14" s="8" t="str">
        <f>VLOOKUP(A14,'Medical Examinations'!A:J,3,FALSE)</f>
        <v>Normal Weight</v>
      </c>
      <c r="K14" s="8" t="str">
        <f>VLOOKUP(A14,'Medical Examinations'!A:J,5,FALSE)</f>
        <v>Normal</v>
      </c>
      <c r="L14" s="8" t="str">
        <f>VLOOKUP(A14,'Hospitalisation Details'!A:K,5,FALSE)</f>
        <v>5-Sep-1998</v>
      </c>
      <c r="M14" s="34">
        <f>VLOOKUP(A14,'Hospitalisation Details'!A:K,8,FALSE)</f>
        <v>1400.44</v>
      </c>
      <c r="N14" s="8" t="str">
        <f>VLOOKUP(A14,'Hospitalisation Details'!A:K,9,FALSE)</f>
        <v>tier - 2</v>
      </c>
      <c r="O14" s="8" t="str">
        <f>VLOOKUP(A14,'Hospitalisation Details'!A:K,10,FALSE)</f>
        <v>tier - 2</v>
      </c>
      <c r="P14" s="8" t="str">
        <f>VLOOKUP(A14,'Hospitalisation Details'!A:K,11,FALSE)</f>
        <v>R1013</v>
      </c>
      <c r="Q14" s="8">
        <f>VLOOKUP(A14,'Hospitalisation Details'!A:K,4,FALSE)</f>
        <v>5</v>
      </c>
    </row>
    <row r="15" spans="1:17" x14ac:dyDescent="0.3">
      <c r="A15" s="4" t="s">
        <v>4466</v>
      </c>
      <c r="B15" s="8" t="str">
        <f>VLOOKUP(A15,'Customer Names'!A:F,4,FALSE)</f>
        <v>Amy K.</v>
      </c>
      <c r="C15" s="8">
        <f>VLOOKUP(A15,'Medical Examinations'!A:J,2,FALSE)</f>
        <v>20.58</v>
      </c>
      <c r="D15" s="8">
        <f>VLOOKUP(A15,'Medical Examinations'!A:J,4,FALSE)</f>
        <v>5.64</v>
      </c>
      <c r="E15" s="8" t="str">
        <f>VLOOKUP(A15,'Medical Examinations'!A:J,6,FALSE)</f>
        <v>yes</v>
      </c>
      <c r="F15" s="8" t="str">
        <f>VLOOKUP(A15,'Medical Examinations'!A:J,7,FALSE)</f>
        <v>No</v>
      </c>
      <c r="G15" s="8" t="str">
        <f>VLOOKUP(A15,'Medical Examinations'!A:J,8,FALSE)</f>
        <v>No</v>
      </c>
      <c r="H15" s="38">
        <f>VLOOKUP(A15,'Medical Examinations'!A:J,9,FALSE)</f>
        <v>0</v>
      </c>
      <c r="I15" s="8" t="str">
        <f>VLOOKUP(A15,'Medical Examinations'!A:J,10,FALSE)</f>
        <v>No</v>
      </c>
      <c r="J15" s="8" t="str">
        <f>VLOOKUP(A15,'Medical Examinations'!A:J,3,FALSE)</f>
        <v>Normal Weight</v>
      </c>
      <c r="K15" s="8" t="str">
        <f>VLOOKUP(A15,'Medical Examinations'!A:J,5,FALSE)</f>
        <v>Normal</v>
      </c>
      <c r="L15" s="8" t="str">
        <f>VLOOKUP(A15,'Hospitalisation Details'!A:K,5,FALSE)</f>
        <v>23-Aug-2001</v>
      </c>
      <c r="M15" s="34">
        <f>VLOOKUP(A15,'Hospitalisation Details'!A:K,8,FALSE)</f>
        <v>1421</v>
      </c>
      <c r="N15" s="8" t="str">
        <f>VLOOKUP(A15,'Hospitalisation Details'!A:K,9,FALSE)</f>
        <v>tier - 2</v>
      </c>
      <c r="O15" s="8" t="str">
        <f>VLOOKUP(A15,'Hospitalisation Details'!A:K,10,FALSE)</f>
        <v>tier - 2</v>
      </c>
      <c r="P15" s="8" t="str">
        <f>VLOOKUP(A15,'Hospitalisation Details'!A:K,11,FALSE)</f>
        <v>R1013</v>
      </c>
      <c r="Q15" s="8">
        <f>VLOOKUP(A15,'Hospitalisation Details'!A:K,4,FALSE)</f>
        <v>23</v>
      </c>
    </row>
    <row r="16" spans="1:17" x14ac:dyDescent="0.3">
      <c r="A16" s="4" t="s">
        <v>4464</v>
      </c>
      <c r="B16" s="8" t="str">
        <f>VLOOKUP(A16,'Customer Names'!A:F,4,FALSE)</f>
        <v>Hillary</v>
      </c>
      <c r="C16" s="8">
        <f>VLOOKUP(A16,'Medical Examinations'!A:J,2,FALSE)</f>
        <v>16.670000000000002</v>
      </c>
      <c r="D16" s="8">
        <f>VLOOKUP(A16,'Medical Examinations'!A:J,4,FALSE)</f>
        <v>4.7</v>
      </c>
      <c r="E16" s="8" t="str">
        <f>VLOOKUP(A16,'Medical Examinations'!A:J,6,FALSE)</f>
        <v>yes</v>
      </c>
      <c r="F16" s="8" t="str">
        <f>VLOOKUP(A16,'Medical Examinations'!A:J,7,FALSE)</f>
        <v>No</v>
      </c>
      <c r="G16" s="8" t="str">
        <f>VLOOKUP(A16,'Medical Examinations'!A:J,8,FALSE)</f>
        <v>Yes</v>
      </c>
      <c r="H16" s="38" t="str">
        <f>VLOOKUP(A16,'Medical Examinations'!A:J,9,FALSE)</f>
        <v>1</v>
      </c>
      <c r="I16" s="8" t="str">
        <f>VLOOKUP(A16,'Medical Examinations'!A:J,10,FALSE)</f>
        <v>No</v>
      </c>
      <c r="J16" s="8" t="str">
        <f>VLOOKUP(A16,'Medical Examinations'!A:J,3,FALSE)</f>
        <v>Underweight</v>
      </c>
      <c r="K16" s="8" t="str">
        <f>VLOOKUP(A16,'Medical Examinations'!A:J,5,FALSE)</f>
        <v>Normal</v>
      </c>
      <c r="L16" s="8" t="str">
        <f>VLOOKUP(A16,'Hospitalisation Details'!A:K,5,FALSE)</f>
        <v>5-Dec-1997</v>
      </c>
      <c r="M16" s="34">
        <f>VLOOKUP(A16,'Hospitalisation Details'!A:K,8,FALSE)</f>
        <v>1422</v>
      </c>
      <c r="N16" s="8" t="str">
        <f>VLOOKUP(A16,'Hospitalisation Details'!A:K,9,FALSE)</f>
        <v>tier - 2</v>
      </c>
      <c r="O16" s="8" t="str">
        <f>VLOOKUP(A16,'Hospitalisation Details'!A:K,10,FALSE)</f>
        <v>tier - 2</v>
      </c>
      <c r="P16" s="8" t="str">
        <f>VLOOKUP(A16,'Hospitalisation Details'!A:K,11,FALSE)</f>
        <v>R1013</v>
      </c>
      <c r="Q16" s="8">
        <f>VLOOKUP(A16,'Hospitalisation Details'!A:K,4,FALSE)</f>
        <v>5</v>
      </c>
    </row>
    <row r="17" spans="1:17" x14ac:dyDescent="0.3">
      <c r="A17" s="4" t="s">
        <v>4462</v>
      </c>
      <c r="B17" s="8" t="str">
        <f>VLOOKUP(A17,'Customer Names'!A:F,4,FALSE)</f>
        <v>Alexandra S</v>
      </c>
      <c r="C17" s="8">
        <f>VLOOKUP(A17,'Medical Examinations'!A:J,2,FALSE)</f>
        <v>17.940000000000001</v>
      </c>
      <c r="D17" s="8">
        <f>VLOOKUP(A17,'Medical Examinations'!A:J,4,FALSE)</f>
        <v>4.1900000000000004</v>
      </c>
      <c r="E17" s="8" t="str">
        <f>VLOOKUP(A17,'Medical Examinations'!A:J,6,FALSE)</f>
        <v>No</v>
      </c>
      <c r="F17" s="8" t="str">
        <f>VLOOKUP(A17,'Medical Examinations'!A:J,7,FALSE)</f>
        <v>yes</v>
      </c>
      <c r="G17" s="8" t="str">
        <f>VLOOKUP(A17,'Medical Examinations'!A:J,8,FALSE)</f>
        <v>No</v>
      </c>
      <c r="H17" s="38" t="str">
        <f>VLOOKUP(A17,'Medical Examinations'!A:J,9,FALSE)</f>
        <v>1</v>
      </c>
      <c r="I17" s="8" t="str">
        <f>VLOOKUP(A17,'Medical Examinations'!A:J,10,FALSE)</f>
        <v>No</v>
      </c>
      <c r="J17" s="8" t="str">
        <f>VLOOKUP(A17,'Medical Examinations'!A:J,3,FALSE)</f>
        <v>Underweight</v>
      </c>
      <c r="K17" s="8" t="str">
        <f>VLOOKUP(A17,'Medical Examinations'!A:J,5,FALSE)</f>
        <v>Normal</v>
      </c>
      <c r="L17" s="8" t="str">
        <f>VLOOKUP(A17,'Hospitalisation Details'!A:K,5,FALSE)</f>
        <v>1-Sep-2000</v>
      </c>
      <c r="M17" s="34">
        <f>VLOOKUP(A17,'Hospitalisation Details'!A:K,8,FALSE)</f>
        <v>1438</v>
      </c>
      <c r="N17" s="8" t="str">
        <f>VLOOKUP(A17,'Hospitalisation Details'!A:K,9,FALSE)</f>
        <v>tier - 2</v>
      </c>
      <c r="O17" s="8" t="str">
        <f>VLOOKUP(A17,'Hospitalisation Details'!A:K,10,FALSE)</f>
        <v>tier - 2</v>
      </c>
      <c r="P17" s="8" t="str">
        <f>VLOOKUP(A17,'Hospitalisation Details'!A:K,11,FALSE)</f>
        <v>R1013</v>
      </c>
      <c r="Q17" s="8">
        <f>VLOOKUP(A17,'Hospitalisation Details'!A:K,4,FALSE)</f>
        <v>1</v>
      </c>
    </row>
    <row r="18" spans="1:17" x14ac:dyDescent="0.3">
      <c r="A18" s="4" t="s">
        <v>4458</v>
      </c>
      <c r="B18" s="8" t="str">
        <f>VLOOKUP(A18,'Customer Names'!A:F,4,FALSE)</f>
        <v>Ruth</v>
      </c>
      <c r="C18" s="8">
        <f>VLOOKUP(A18,'Medical Examinations'!A:J,2,FALSE)</f>
        <v>19.39</v>
      </c>
      <c r="D18" s="8">
        <f>VLOOKUP(A18,'Medical Examinations'!A:J,4,FALSE)</f>
        <v>5.59</v>
      </c>
      <c r="E18" s="8" t="str">
        <f>VLOOKUP(A18,'Medical Examinations'!A:J,6,FALSE)</f>
        <v>No</v>
      </c>
      <c r="F18" s="8" t="str">
        <f>VLOOKUP(A18,'Medical Examinations'!A:J,7,FALSE)</f>
        <v>No</v>
      </c>
      <c r="G18" s="8" t="str">
        <f>VLOOKUP(A18,'Medical Examinations'!A:J,8,FALSE)</f>
        <v>Yes</v>
      </c>
      <c r="H18" s="38" t="str">
        <f>VLOOKUP(A18,'Medical Examinations'!A:J,9,FALSE)</f>
        <v>1</v>
      </c>
      <c r="I18" s="8" t="str">
        <f>VLOOKUP(A18,'Medical Examinations'!A:J,10,FALSE)</f>
        <v>No</v>
      </c>
      <c r="J18" s="8" t="str">
        <f>VLOOKUP(A18,'Medical Examinations'!A:J,3,FALSE)</f>
        <v>Normal Weight</v>
      </c>
      <c r="K18" s="8" t="str">
        <f>VLOOKUP(A18,'Medical Examinations'!A:J,5,FALSE)</f>
        <v>Normal</v>
      </c>
      <c r="L18" s="8" t="str">
        <f>VLOOKUP(A18,'Hospitalisation Details'!A:K,5,FALSE)</f>
        <v>20-Jun-2003</v>
      </c>
      <c r="M18" s="34">
        <f>VLOOKUP(A18,'Hospitalisation Details'!A:K,8,FALSE)</f>
        <v>1467</v>
      </c>
      <c r="N18" s="8" t="str">
        <f>VLOOKUP(A18,'Hospitalisation Details'!A:K,9,FALSE)</f>
        <v>tier - 2</v>
      </c>
      <c r="O18" s="8" t="str">
        <f>VLOOKUP(A18,'Hospitalisation Details'!A:K,10,FALSE)</f>
        <v>tier - 2</v>
      </c>
      <c r="P18" s="8" t="str">
        <f>VLOOKUP(A18,'Hospitalisation Details'!A:K,11,FALSE)</f>
        <v>R1013</v>
      </c>
      <c r="Q18" s="8">
        <f>VLOOKUP(A18,'Hospitalisation Details'!A:K,4,FALSE)</f>
        <v>20</v>
      </c>
    </row>
    <row r="19" spans="1:17" x14ac:dyDescent="0.3">
      <c r="A19" s="4" t="s">
        <v>4450</v>
      </c>
      <c r="B19" s="8" t="str">
        <f>VLOOKUP(A19,'Customer Names'!A:F,4,FALSE)</f>
        <v>Pat</v>
      </c>
      <c r="C19" s="8">
        <f>VLOOKUP(A19,'Medical Examinations'!A:J,2,FALSE)</f>
        <v>18.36</v>
      </c>
      <c r="D19" s="8">
        <f>VLOOKUP(A19,'Medical Examinations'!A:J,4,FALSE)</f>
        <v>5.96</v>
      </c>
      <c r="E19" s="8" t="str">
        <f>VLOOKUP(A19,'Medical Examinations'!A:J,6,FALSE)</f>
        <v>No</v>
      </c>
      <c r="F19" s="8" t="str">
        <f>VLOOKUP(A19,'Medical Examinations'!A:J,7,FALSE)</f>
        <v>No</v>
      </c>
      <c r="G19" s="8" t="str">
        <f>VLOOKUP(A19,'Medical Examinations'!A:J,8,FALSE)</f>
        <v>No</v>
      </c>
      <c r="H19" s="38" t="str">
        <f>VLOOKUP(A19,'Medical Examinations'!A:J,9,FALSE)</f>
        <v>1</v>
      </c>
      <c r="I19" s="8" t="str">
        <f>VLOOKUP(A19,'Medical Examinations'!A:J,10,FALSE)</f>
        <v>No</v>
      </c>
      <c r="J19" s="8" t="str">
        <f>VLOOKUP(A19,'Medical Examinations'!A:J,3,FALSE)</f>
        <v>Underweight</v>
      </c>
      <c r="K19" s="8" t="str">
        <f>VLOOKUP(A19,'Medical Examinations'!A:J,5,FALSE)</f>
        <v>Prediabetes</v>
      </c>
      <c r="L19" s="8" t="str">
        <f>VLOOKUP(A19,'Hospitalisation Details'!A:K,5,FALSE)</f>
        <v>19-Jun-1998</v>
      </c>
      <c r="M19" s="34">
        <f>VLOOKUP(A19,'Hospitalisation Details'!A:K,8,FALSE)</f>
        <v>1497</v>
      </c>
      <c r="N19" s="8" t="str">
        <f>VLOOKUP(A19,'Hospitalisation Details'!A:K,9,FALSE)</f>
        <v>tier - 2</v>
      </c>
      <c r="O19" s="8" t="str">
        <f>VLOOKUP(A19,'Hospitalisation Details'!A:K,10,FALSE)</f>
        <v>tier - 2</v>
      </c>
      <c r="P19" s="8" t="str">
        <f>VLOOKUP(A19,'Hospitalisation Details'!A:K,11,FALSE)</f>
        <v>R1013</v>
      </c>
      <c r="Q19" s="8">
        <f>VLOOKUP(A19,'Hospitalisation Details'!A:K,4,FALSE)</f>
        <v>19</v>
      </c>
    </row>
    <row r="20" spans="1:17" x14ac:dyDescent="0.3">
      <c r="A20" s="4" t="s">
        <v>4444</v>
      </c>
      <c r="B20" s="8" t="str">
        <f>VLOOKUP(A20,'Customer Names'!A:F,4,FALSE)</f>
        <v>Matthew T.</v>
      </c>
      <c r="C20" s="8">
        <f>VLOOKUP(A20,'Medical Examinations'!A:J,2,FALSE)</f>
        <v>35.53</v>
      </c>
      <c r="D20" s="8">
        <f>VLOOKUP(A20,'Medical Examinations'!A:J,4,FALSE)</f>
        <v>4.55</v>
      </c>
      <c r="E20" s="8" t="str">
        <f>VLOOKUP(A20,'Medical Examinations'!A:J,6,FALSE)</f>
        <v>yes</v>
      </c>
      <c r="F20" s="8" t="str">
        <f>VLOOKUP(A20,'Medical Examinations'!A:J,7,FALSE)</f>
        <v>No</v>
      </c>
      <c r="G20" s="8" t="str">
        <f>VLOOKUP(A20,'Medical Examinations'!A:J,8,FALSE)</f>
        <v>No</v>
      </c>
      <c r="H20" s="38">
        <f>VLOOKUP(A20,'Medical Examinations'!A:J,9,FALSE)</f>
        <v>0</v>
      </c>
      <c r="I20" s="8" t="str">
        <f>VLOOKUP(A20,'Medical Examinations'!A:J,10,FALSE)</f>
        <v>No</v>
      </c>
      <c r="J20" s="8" t="str">
        <f>VLOOKUP(A20,'Medical Examinations'!A:J,3,FALSE)</f>
        <v>Obesity</v>
      </c>
      <c r="K20" s="8" t="str">
        <f>VLOOKUP(A20,'Medical Examinations'!A:J,5,FALSE)</f>
        <v>Normal</v>
      </c>
      <c r="L20" s="8" t="str">
        <f>VLOOKUP(A20,'Hospitalisation Details'!A:K,5,FALSE)</f>
        <v>2-Jun-2001</v>
      </c>
      <c r="M20" s="34">
        <f>VLOOKUP(A20,'Hospitalisation Details'!A:K,8,FALSE)</f>
        <v>1532.47</v>
      </c>
      <c r="N20" s="8" t="str">
        <f>VLOOKUP(A20,'Hospitalisation Details'!A:K,9,FALSE)</f>
        <v>tier - 2</v>
      </c>
      <c r="O20" s="8" t="str">
        <f>VLOOKUP(A20,'Hospitalisation Details'!A:K,10,FALSE)</f>
        <v>tier - 2</v>
      </c>
      <c r="P20" s="8" t="str">
        <f>VLOOKUP(A20,'Hospitalisation Details'!A:K,11,FALSE)</f>
        <v>R1013</v>
      </c>
      <c r="Q20" s="8">
        <f>VLOOKUP(A20,'Hospitalisation Details'!A:K,4,FALSE)</f>
        <v>2</v>
      </c>
    </row>
    <row r="21" spans="1:17" x14ac:dyDescent="0.3">
      <c r="A21" s="4" t="s">
        <v>4442</v>
      </c>
      <c r="B21" s="8" t="str">
        <f>VLOOKUP(A21,'Customer Names'!A:F,4,FALSE)</f>
        <v>Cole</v>
      </c>
      <c r="C21" s="8">
        <f>VLOOKUP(A21,'Medical Examinations'!A:J,2,FALSE)</f>
        <v>36.85</v>
      </c>
      <c r="D21" s="8">
        <f>VLOOKUP(A21,'Medical Examinations'!A:J,4,FALSE)</f>
        <v>4.3600000000000003</v>
      </c>
      <c r="E21" s="8" t="str">
        <f>VLOOKUP(A21,'Medical Examinations'!A:J,6,FALSE)</f>
        <v>yes</v>
      </c>
      <c r="F21" s="8" t="str">
        <f>VLOOKUP(A21,'Medical Examinations'!A:J,7,FALSE)</f>
        <v>No</v>
      </c>
      <c r="G21" s="8" t="str">
        <f>VLOOKUP(A21,'Medical Examinations'!A:J,8,FALSE)</f>
        <v>No</v>
      </c>
      <c r="H21" s="38">
        <f>VLOOKUP(A21,'Medical Examinations'!A:J,9,FALSE)</f>
        <v>0</v>
      </c>
      <c r="I21" s="8" t="str">
        <f>VLOOKUP(A21,'Medical Examinations'!A:J,10,FALSE)</f>
        <v>No</v>
      </c>
      <c r="J21" s="8" t="str">
        <f>VLOOKUP(A21,'Medical Examinations'!A:J,3,FALSE)</f>
        <v>Obesity</v>
      </c>
      <c r="K21" s="8" t="str">
        <f>VLOOKUP(A21,'Medical Examinations'!A:J,5,FALSE)</f>
        <v>Normal</v>
      </c>
      <c r="L21" s="8" t="str">
        <f>VLOOKUP(A21,'Hospitalisation Details'!A:K,5,FALSE)</f>
        <v>5-Dec-2001</v>
      </c>
      <c r="M21" s="34">
        <f>VLOOKUP(A21,'Hospitalisation Details'!A:K,8,FALSE)</f>
        <v>1534.3</v>
      </c>
      <c r="N21" s="8" t="str">
        <f>VLOOKUP(A21,'Hospitalisation Details'!A:K,9,FALSE)</f>
        <v>tier - 2</v>
      </c>
      <c r="O21" s="8" t="str">
        <f>VLOOKUP(A21,'Hospitalisation Details'!A:K,10,FALSE)</f>
        <v>tier - 2</v>
      </c>
      <c r="P21" s="8" t="str">
        <f>VLOOKUP(A21,'Hospitalisation Details'!A:K,11,FALSE)</f>
        <v>R1013</v>
      </c>
      <c r="Q21" s="8">
        <f>VLOOKUP(A21,'Hospitalisation Details'!A:K,4,FALSE)</f>
        <v>5</v>
      </c>
    </row>
    <row r="22" spans="1:17" x14ac:dyDescent="0.3">
      <c r="A22" s="4" t="s">
        <v>4430</v>
      </c>
      <c r="B22" s="8" t="str">
        <f>VLOOKUP(A22,'Customer Names'!A:F,4,FALSE)</f>
        <v>Emily</v>
      </c>
      <c r="C22" s="8">
        <f>VLOOKUP(A22,'Medical Examinations'!A:J,2,FALSE)</f>
        <v>31.13</v>
      </c>
      <c r="D22" s="8">
        <f>VLOOKUP(A22,'Medical Examinations'!A:J,4,FALSE)</f>
        <v>6.01</v>
      </c>
      <c r="E22" s="8" t="str">
        <f>VLOOKUP(A22,'Medical Examinations'!A:J,6,FALSE)</f>
        <v>No</v>
      </c>
      <c r="F22" s="8" t="str">
        <f>VLOOKUP(A22,'Medical Examinations'!A:J,7,FALSE)</f>
        <v>yes</v>
      </c>
      <c r="G22" s="8" t="str">
        <f>VLOOKUP(A22,'Medical Examinations'!A:J,8,FALSE)</f>
        <v>No</v>
      </c>
      <c r="H22" s="38" t="str">
        <f>VLOOKUP(A22,'Medical Examinations'!A:J,9,FALSE)</f>
        <v>1</v>
      </c>
      <c r="I22" s="8" t="str">
        <f>VLOOKUP(A22,'Medical Examinations'!A:J,10,FALSE)</f>
        <v>No</v>
      </c>
      <c r="J22" s="8" t="str">
        <f>VLOOKUP(A22,'Medical Examinations'!A:J,3,FALSE)</f>
        <v>Obesity</v>
      </c>
      <c r="K22" s="8" t="str">
        <f>VLOOKUP(A22,'Medical Examinations'!A:J,5,FALSE)</f>
        <v>Prediabetes</v>
      </c>
      <c r="L22" s="8" t="str">
        <f>VLOOKUP(A22,'Hospitalisation Details'!A:K,5,FALSE)</f>
        <v>21-Aug-2004</v>
      </c>
      <c r="M22" s="34">
        <f>VLOOKUP(A22,'Hospitalisation Details'!A:K,8,FALSE)</f>
        <v>1621.88</v>
      </c>
      <c r="N22" s="8" t="str">
        <f>VLOOKUP(A22,'Hospitalisation Details'!A:K,9,FALSE)</f>
        <v>tier - 2</v>
      </c>
      <c r="O22" s="8" t="str">
        <f>VLOOKUP(A22,'Hospitalisation Details'!A:K,10,FALSE)</f>
        <v>tier - 2</v>
      </c>
      <c r="P22" s="8" t="str">
        <f>VLOOKUP(A22,'Hospitalisation Details'!A:K,11,FALSE)</f>
        <v>R1013</v>
      </c>
      <c r="Q22" s="8">
        <f>VLOOKUP(A22,'Hospitalisation Details'!A:K,4,FALSE)</f>
        <v>21</v>
      </c>
    </row>
    <row r="23" spans="1:17" x14ac:dyDescent="0.3">
      <c r="A23" s="4" t="s">
        <v>4420</v>
      </c>
      <c r="B23" s="8" t="str">
        <f>VLOOKUP(A23,'Customer Names'!A:F,4,FALSE)</f>
        <v>Jennifer A.</v>
      </c>
      <c r="C23" s="8">
        <f>VLOOKUP(A23,'Medical Examinations'!A:J,2,FALSE)</f>
        <v>36.85</v>
      </c>
      <c r="D23" s="8">
        <f>VLOOKUP(A23,'Medical Examinations'!A:J,4,FALSE)</f>
        <v>5.49</v>
      </c>
      <c r="E23" s="8" t="str">
        <f>VLOOKUP(A23,'Medical Examinations'!A:J,6,FALSE)</f>
        <v>No</v>
      </c>
      <c r="F23" s="8" t="str">
        <f>VLOOKUP(A23,'Medical Examinations'!A:J,7,FALSE)</f>
        <v>yes</v>
      </c>
      <c r="G23" s="8" t="str">
        <f>VLOOKUP(A23,'Medical Examinations'!A:J,8,FALSE)</f>
        <v>No</v>
      </c>
      <c r="H23" s="38" t="str">
        <f>VLOOKUP(A23,'Medical Examinations'!A:J,9,FALSE)</f>
        <v>1</v>
      </c>
      <c r="I23" s="8" t="str">
        <f>VLOOKUP(A23,'Medical Examinations'!A:J,10,FALSE)</f>
        <v>No</v>
      </c>
      <c r="J23" s="8" t="str">
        <f>VLOOKUP(A23,'Medical Examinations'!A:J,3,FALSE)</f>
        <v>Obesity</v>
      </c>
      <c r="K23" s="8" t="str">
        <f>VLOOKUP(A23,'Medical Examinations'!A:J,5,FALSE)</f>
        <v>Normal</v>
      </c>
      <c r="L23" s="8" t="str">
        <f>VLOOKUP(A23,'Hospitalisation Details'!A:K,5,FALSE)</f>
        <v>4-Oct-2004</v>
      </c>
      <c r="M23" s="34">
        <f>VLOOKUP(A23,'Hospitalisation Details'!A:K,8,FALSE)</f>
        <v>1629.83</v>
      </c>
      <c r="N23" s="8" t="str">
        <f>VLOOKUP(A23,'Hospitalisation Details'!A:K,9,FALSE)</f>
        <v>tier - 2</v>
      </c>
      <c r="O23" s="8" t="str">
        <f>VLOOKUP(A23,'Hospitalisation Details'!A:K,10,FALSE)</f>
        <v>tier - 2</v>
      </c>
      <c r="P23" s="8" t="str">
        <f>VLOOKUP(A23,'Hospitalisation Details'!A:K,11,FALSE)</f>
        <v>R1013</v>
      </c>
      <c r="Q23" s="8">
        <f>VLOOKUP(A23,'Hospitalisation Details'!A:K,4,FALSE)</f>
        <v>4</v>
      </c>
    </row>
    <row r="24" spans="1:17" x14ac:dyDescent="0.3">
      <c r="A24" s="4" t="s">
        <v>4410</v>
      </c>
      <c r="B24" s="8" t="str">
        <f>VLOOKUP(A24,'Customer Names'!A:F,4,FALSE)</f>
        <v>Elleree</v>
      </c>
      <c r="C24" s="8">
        <f>VLOOKUP(A24,'Medical Examinations'!A:J,2,FALSE)</f>
        <v>39.159999999999997</v>
      </c>
      <c r="D24" s="8">
        <f>VLOOKUP(A24,'Medical Examinations'!A:J,4,FALSE)</f>
        <v>5.81</v>
      </c>
      <c r="E24" s="8" t="str">
        <f>VLOOKUP(A24,'Medical Examinations'!A:J,6,FALSE)</f>
        <v>No</v>
      </c>
      <c r="F24" s="8" t="str">
        <f>VLOOKUP(A24,'Medical Examinations'!A:J,7,FALSE)</f>
        <v>yes</v>
      </c>
      <c r="G24" s="8" t="str">
        <f>VLOOKUP(A24,'Medical Examinations'!A:J,8,FALSE)</f>
        <v>No</v>
      </c>
      <c r="H24" s="38" t="str">
        <f>VLOOKUP(A24,'Medical Examinations'!A:J,9,FALSE)</f>
        <v>1</v>
      </c>
      <c r="I24" s="8" t="str">
        <f>VLOOKUP(A24,'Medical Examinations'!A:J,10,FALSE)</f>
        <v>No</v>
      </c>
      <c r="J24" s="8" t="str">
        <f>VLOOKUP(A24,'Medical Examinations'!A:J,3,FALSE)</f>
        <v>Obesity</v>
      </c>
      <c r="K24" s="8" t="str">
        <f>VLOOKUP(A24,'Medical Examinations'!A:J,5,FALSE)</f>
        <v>Prediabetes</v>
      </c>
      <c r="L24" s="8" t="str">
        <f>VLOOKUP(A24,'Hospitalisation Details'!A:K,5,FALSE)</f>
        <v>13-Dec-2004</v>
      </c>
      <c r="M24" s="34">
        <f>VLOOKUP(A24,'Hospitalisation Details'!A:K,8,FALSE)</f>
        <v>1633.04</v>
      </c>
      <c r="N24" s="8" t="str">
        <f>VLOOKUP(A24,'Hospitalisation Details'!A:K,9,FALSE)</f>
        <v>tier - 2</v>
      </c>
      <c r="O24" s="8" t="str">
        <f>VLOOKUP(A24,'Hospitalisation Details'!A:K,10,FALSE)</f>
        <v>tier - 2</v>
      </c>
      <c r="P24" s="8" t="str">
        <f>VLOOKUP(A24,'Hospitalisation Details'!A:K,11,FALSE)</f>
        <v>R1013</v>
      </c>
      <c r="Q24" s="8">
        <f>VLOOKUP(A24,'Hospitalisation Details'!A:K,4,FALSE)</f>
        <v>13</v>
      </c>
    </row>
    <row r="25" spans="1:17" x14ac:dyDescent="0.3">
      <c r="A25" s="4" t="s">
        <v>4406</v>
      </c>
      <c r="B25" s="8" t="str">
        <f>VLOOKUP(A25,'Customer Names'!A:F,4,FALSE)</f>
        <v>Deborah L.</v>
      </c>
      <c r="C25" s="8">
        <f>VLOOKUP(A25,'Medical Examinations'!A:J,2,FALSE)</f>
        <v>40.26</v>
      </c>
      <c r="D25" s="8">
        <f>VLOOKUP(A25,'Medical Examinations'!A:J,4,FALSE)</f>
        <v>5.52</v>
      </c>
      <c r="E25" s="8" t="str">
        <f>VLOOKUP(A25,'Medical Examinations'!A:J,6,FALSE)</f>
        <v>No</v>
      </c>
      <c r="F25" s="8" t="str">
        <f>VLOOKUP(A25,'Medical Examinations'!A:J,7,FALSE)</f>
        <v>yes</v>
      </c>
      <c r="G25" s="8" t="str">
        <f>VLOOKUP(A25,'Medical Examinations'!A:J,8,FALSE)</f>
        <v>No</v>
      </c>
      <c r="H25" s="38" t="str">
        <f>VLOOKUP(A25,'Medical Examinations'!A:J,9,FALSE)</f>
        <v>1</v>
      </c>
      <c r="I25" s="8" t="str">
        <f>VLOOKUP(A25,'Medical Examinations'!A:J,10,FALSE)</f>
        <v>No</v>
      </c>
      <c r="J25" s="8" t="str">
        <f>VLOOKUP(A25,'Medical Examinations'!A:J,3,FALSE)</f>
        <v>Obesity</v>
      </c>
      <c r="K25" s="8" t="str">
        <f>VLOOKUP(A25,'Medical Examinations'!A:J,5,FALSE)</f>
        <v>Normal</v>
      </c>
      <c r="L25" s="8" t="str">
        <f>VLOOKUP(A25,'Hospitalisation Details'!A:K,5,FALSE)</f>
        <v>13-Jun-2004</v>
      </c>
      <c r="M25" s="34">
        <f>VLOOKUP(A25,'Hospitalisation Details'!A:K,8,FALSE)</f>
        <v>1634.57</v>
      </c>
      <c r="N25" s="8" t="str">
        <f>VLOOKUP(A25,'Hospitalisation Details'!A:K,9,FALSE)</f>
        <v>tier - 2</v>
      </c>
      <c r="O25" s="8" t="str">
        <f>VLOOKUP(A25,'Hospitalisation Details'!A:K,10,FALSE)</f>
        <v>tier - 2</v>
      </c>
      <c r="P25" s="8" t="str">
        <f>VLOOKUP(A25,'Hospitalisation Details'!A:K,11,FALSE)</f>
        <v>R1013</v>
      </c>
      <c r="Q25" s="8">
        <f>VLOOKUP(A25,'Hospitalisation Details'!A:K,4,FALSE)</f>
        <v>13</v>
      </c>
    </row>
    <row r="26" spans="1:17" x14ac:dyDescent="0.3">
      <c r="A26" s="4" t="s">
        <v>4396</v>
      </c>
      <c r="B26" s="8" t="str">
        <f>VLOOKUP(A26,'Customer Names'!A:F,4,FALSE)</f>
        <v>Ryan</v>
      </c>
      <c r="C26" s="8">
        <f>VLOOKUP(A26,'Medical Examinations'!A:J,2,FALSE)</f>
        <v>26.84</v>
      </c>
      <c r="D26" s="8">
        <f>VLOOKUP(A26,'Medical Examinations'!A:J,4,FALSE)</f>
        <v>5.99</v>
      </c>
      <c r="E26" s="8" t="str">
        <f>VLOOKUP(A26,'Medical Examinations'!A:J,6,FALSE)</f>
        <v>yes</v>
      </c>
      <c r="F26" s="8" t="str">
        <f>VLOOKUP(A26,'Medical Examinations'!A:J,7,FALSE)</f>
        <v>yes</v>
      </c>
      <c r="G26" s="8" t="str">
        <f>VLOOKUP(A26,'Medical Examinations'!A:J,8,FALSE)</f>
        <v>No</v>
      </c>
      <c r="H26" s="38" t="str">
        <f>VLOOKUP(A26,'Medical Examinations'!A:J,9,FALSE)</f>
        <v>1</v>
      </c>
      <c r="I26" s="8" t="str">
        <f>VLOOKUP(A26,'Medical Examinations'!A:J,10,FALSE)</f>
        <v>No</v>
      </c>
      <c r="J26" s="8" t="str">
        <f>VLOOKUP(A26,'Medical Examinations'!A:J,3,FALSE)</f>
        <v>Overweight</v>
      </c>
      <c r="K26" s="8" t="str">
        <f>VLOOKUP(A26,'Medical Examinations'!A:J,5,FALSE)</f>
        <v>Prediabetes</v>
      </c>
      <c r="L26" s="8" t="str">
        <f>VLOOKUP(A26,'Hospitalisation Details'!A:K,5,FALSE)</f>
        <v>23-Oct-2000</v>
      </c>
      <c r="M26" s="34">
        <f>VLOOKUP(A26,'Hospitalisation Details'!A:K,8,FALSE)</f>
        <v>1665</v>
      </c>
      <c r="N26" s="8" t="str">
        <f>VLOOKUP(A26,'Hospitalisation Details'!A:K,9,FALSE)</f>
        <v>tier - 2</v>
      </c>
      <c r="O26" s="8" t="str">
        <f>VLOOKUP(A26,'Hospitalisation Details'!A:K,10,FALSE)</f>
        <v>tier - 2</v>
      </c>
      <c r="P26" s="8" t="str">
        <f>VLOOKUP(A26,'Hospitalisation Details'!A:K,11,FALSE)</f>
        <v>R1013</v>
      </c>
      <c r="Q26" s="8">
        <f>VLOOKUP(A26,'Hospitalisation Details'!A:K,4,FALSE)</f>
        <v>23</v>
      </c>
    </row>
    <row r="27" spans="1:17" x14ac:dyDescent="0.3">
      <c r="A27" s="4" t="s">
        <v>4394</v>
      </c>
      <c r="B27" s="8" t="str">
        <f>VLOOKUP(A27,'Customer Names'!A:F,4,FALSE)</f>
        <v>Anthony G</v>
      </c>
      <c r="C27" s="8">
        <f>VLOOKUP(A27,'Medical Examinations'!A:J,2,FALSE)</f>
        <v>33.770000000000003</v>
      </c>
      <c r="D27" s="8">
        <f>VLOOKUP(A27,'Medical Examinations'!A:J,4,FALSE)</f>
        <v>6</v>
      </c>
      <c r="E27" s="8" t="str">
        <f>VLOOKUP(A27,'Medical Examinations'!A:J,6,FALSE)</f>
        <v>No</v>
      </c>
      <c r="F27" s="8" t="str">
        <f>VLOOKUP(A27,'Medical Examinations'!A:J,7,FALSE)</f>
        <v>yes</v>
      </c>
      <c r="G27" s="8" t="str">
        <f>VLOOKUP(A27,'Medical Examinations'!A:J,8,FALSE)</f>
        <v>No</v>
      </c>
      <c r="H27" s="38" t="str">
        <f>VLOOKUP(A27,'Medical Examinations'!A:J,9,FALSE)</f>
        <v>1</v>
      </c>
      <c r="I27" s="8" t="str">
        <f>VLOOKUP(A27,'Medical Examinations'!A:J,10,FALSE)</f>
        <v>No</v>
      </c>
      <c r="J27" s="8" t="str">
        <f>VLOOKUP(A27,'Medical Examinations'!A:J,3,FALSE)</f>
        <v>Obesity</v>
      </c>
      <c r="K27" s="8" t="str">
        <f>VLOOKUP(A27,'Medical Examinations'!A:J,5,FALSE)</f>
        <v>Prediabetes</v>
      </c>
      <c r="L27" s="8" t="str">
        <f>VLOOKUP(A27,'Hospitalisation Details'!A:K,5,FALSE)</f>
        <v>10-Jun-2000</v>
      </c>
      <c r="M27" s="34">
        <f>VLOOKUP(A27,'Hospitalisation Details'!A:K,8,FALSE)</f>
        <v>1674.63</v>
      </c>
      <c r="N27" s="8" t="str">
        <f>VLOOKUP(A27,'Hospitalisation Details'!A:K,9,FALSE)</f>
        <v>tier - 2</v>
      </c>
      <c r="O27" s="8" t="str">
        <f>VLOOKUP(A27,'Hospitalisation Details'!A:K,10,FALSE)</f>
        <v>tier - 2</v>
      </c>
      <c r="P27" s="8" t="str">
        <f>VLOOKUP(A27,'Hospitalisation Details'!A:K,11,FALSE)</f>
        <v>R1013</v>
      </c>
      <c r="Q27" s="8">
        <f>VLOOKUP(A27,'Hospitalisation Details'!A:K,4,FALSE)</f>
        <v>10</v>
      </c>
    </row>
    <row r="28" spans="1:17" x14ac:dyDescent="0.3">
      <c r="A28" s="4" t="s">
        <v>4242</v>
      </c>
      <c r="B28" s="8" t="str">
        <f>VLOOKUP(A28,'Customer Names'!A:F,4,FALSE)</f>
        <v>Sarah S</v>
      </c>
      <c r="C28" s="8">
        <f>VLOOKUP(A28,'Medical Examinations'!A:J,2,FALSE)</f>
        <v>28.82</v>
      </c>
      <c r="D28" s="8">
        <f>VLOOKUP(A28,'Medical Examinations'!A:J,4,FALSE)</f>
        <v>5.59</v>
      </c>
      <c r="E28" s="8" t="str">
        <f>VLOOKUP(A28,'Medical Examinations'!A:J,6,FALSE)</f>
        <v>No</v>
      </c>
      <c r="F28" s="8" t="str">
        <f>VLOOKUP(A28,'Medical Examinations'!A:J,7,FALSE)</f>
        <v>yes</v>
      </c>
      <c r="G28" s="8" t="str">
        <f>VLOOKUP(A28,'Medical Examinations'!A:J,8,FALSE)</f>
        <v>No</v>
      </c>
      <c r="H28" s="38" t="str">
        <f>VLOOKUP(A28,'Medical Examinations'!A:J,9,FALSE)</f>
        <v>1</v>
      </c>
      <c r="I28" s="8" t="str">
        <f>VLOOKUP(A28,'Medical Examinations'!A:J,10,FALSE)</f>
        <v>No</v>
      </c>
      <c r="J28" s="8" t="str">
        <f>VLOOKUP(A28,'Medical Examinations'!A:J,3,FALSE)</f>
        <v>Overweight</v>
      </c>
      <c r="K28" s="8" t="str">
        <f>VLOOKUP(A28,'Medical Examinations'!A:J,5,FALSE)</f>
        <v>Normal</v>
      </c>
      <c r="L28" s="8" t="str">
        <f>VLOOKUP(A28,'Hospitalisation Details'!A:K,5,FALSE)</f>
        <v>10-Dec-2000</v>
      </c>
      <c r="M28" s="34">
        <f>VLOOKUP(A28,'Hospitalisation Details'!A:K,8,FALSE)</f>
        <v>2156.75</v>
      </c>
      <c r="N28" s="8" t="str">
        <f>VLOOKUP(A28,'Hospitalisation Details'!A:K,9,FALSE)</f>
        <v>tier - 2</v>
      </c>
      <c r="O28" s="8" t="str">
        <f>VLOOKUP(A28,'Hospitalisation Details'!A:K,10,FALSE)</f>
        <v>tier - 2</v>
      </c>
      <c r="P28" s="8" t="str">
        <f>VLOOKUP(A28,'Hospitalisation Details'!A:K,11,FALSE)</f>
        <v>R1013</v>
      </c>
      <c r="Q28" s="8">
        <f>VLOOKUP(A28,'Hospitalisation Details'!A:K,4,FALSE)</f>
        <v>10</v>
      </c>
    </row>
    <row r="29" spans="1:17" x14ac:dyDescent="0.3">
      <c r="A29" s="4" t="s">
        <v>4238</v>
      </c>
      <c r="B29" s="8" t="str">
        <f>VLOOKUP(A29,'Customer Names'!A:F,4,FALSE)</f>
        <v>Matthew</v>
      </c>
      <c r="C29" s="8">
        <f>VLOOKUP(A29,'Medical Examinations'!A:J,2,FALSE)</f>
        <v>23.83</v>
      </c>
      <c r="D29" s="8">
        <f>VLOOKUP(A29,'Medical Examinations'!A:J,4,FALSE)</f>
        <v>5.68</v>
      </c>
      <c r="E29" s="8" t="str">
        <f>VLOOKUP(A29,'Medical Examinations'!A:J,6,FALSE)</f>
        <v>No</v>
      </c>
      <c r="F29" s="8" t="str">
        <f>VLOOKUP(A29,'Medical Examinations'!A:J,7,FALSE)</f>
        <v>No</v>
      </c>
      <c r="G29" s="8" t="str">
        <f>VLOOKUP(A29,'Medical Examinations'!A:J,8,FALSE)</f>
        <v>No</v>
      </c>
      <c r="H29" s="38">
        <f>VLOOKUP(A29,'Medical Examinations'!A:J,9,FALSE)</f>
        <v>0</v>
      </c>
      <c r="I29" s="8" t="str">
        <f>VLOOKUP(A29,'Medical Examinations'!A:J,10,FALSE)</f>
        <v>No</v>
      </c>
      <c r="J29" s="8" t="str">
        <f>VLOOKUP(A29,'Medical Examinations'!A:J,3,FALSE)</f>
        <v>Normal Weight</v>
      </c>
      <c r="K29" s="8" t="str">
        <f>VLOOKUP(A29,'Medical Examinations'!A:J,5,FALSE)</f>
        <v>Normal</v>
      </c>
      <c r="L29" s="8" t="str">
        <f>VLOOKUP(A29,'Hospitalisation Details'!A:K,5,FALSE)</f>
        <v>27-Sep-1994</v>
      </c>
      <c r="M29" s="34">
        <f>VLOOKUP(A29,'Hospitalisation Details'!A:K,8,FALSE)</f>
        <v>2170.08</v>
      </c>
      <c r="N29" s="8" t="str">
        <f>VLOOKUP(A29,'Hospitalisation Details'!A:K,9,FALSE)</f>
        <v>tier - 2</v>
      </c>
      <c r="O29" s="8" t="str">
        <f>VLOOKUP(A29,'Hospitalisation Details'!A:K,10,FALSE)</f>
        <v>tier - 2</v>
      </c>
      <c r="P29" s="8" t="str">
        <f>VLOOKUP(A29,'Hospitalisation Details'!A:K,11,FALSE)</f>
        <v>R1013</v>
      </c>
      <c r="Q29" s="8">
        <f>VLOOKUP(A29,'Hospitalisation Details'!A:K,4,FALSE)</f>
        <v>27</v>
      </c>
    </row>
    <row r="30" spans="1:17" x14ac:dyDescent="0.3">
      <c r="A30" s="4" t="s">
        <v>4216</v>
      </c>
      <c r="B30" s="8" t="str">
        <f>VLOOKUP(A30,'Customer Names'!A:F,4,FALSE)</f>
        <v>Paige P</v>
      </c>
      <c r="C30" s="8">
        <f>VLOOKUP(A30,'Medical Examinations'!A:J,2,FALSE)</f>
        <v>23.57</v>
      </c>
      <c r="D30" s="8">
        <f>VLOOKUP(A30,'Medical Examinations'!A:J,4,FALSE)</f>
        <v>6.14</v>
      </c>
      <c r="E30" s="8" t="str">
        <f>VLOOKUP(A30,'Medical Examinations'!A:J,6,FALSE)</f>
        <v>No</v>
      </c>
      <c r="F30" s="8" t="str">
        <f>VLOOKUP(A30,'Medical Examinations'!A:J,7,FALSE)</f>
        <v>No</v>
      </c>
      <c r="G30" s="8" t="str">
        <f>VLOOKUP(A30,'Medical Examinations'!A:J,8,FALSE)</f>
        <v>No</v>
      </c>
      <c r="H30" s="38">
        <f>VLOOKUP(A30,'Medical Examinations'!A:J,9,FALSE)</f>
        <v>0</v>
      </c>
      <c r="I30" s="8" t="str">
        <f>VLOOKUP(A30,'Medical Examinations'!A:J,10,FALSE)</f>
        <v>No</v>
      </c>
      <c r="J30" s="8" t="str">
        <f>VLOOKUP(A30,'Medical Examinations'!A:J,3,FALSE)</f>
        <v>Normal Weight</v>
      </c>
      <c r="K30" s="8" t="str">
        <f>VLOOKUP(A30,'Medical Examinations'!A:J,5,FALSE)</f>
        <v>Prediabetes</v>
      </c>
      <c r="L30" s="8" t="str">
        <f>VLOOKUP(A30,'Hospitalisation Details'!A:K,5,FALSE)</f>
        <v>17-Nov-1994</v>
      </c>
      <c r="M30" s="34">
        <f>VLOOKUP(A30,'Hospitalisation Details'!A:K,8,FALSE)</f>
        <v>2213.21</v>
      </c>
      <c r="N30" s="8" t="str">
        <f>VLOOKUP(A30,'Hospitalisation Details'!A:K,9,FALSE)</f>
        <v>tier - 2</v>
      </c>
      <c r="O30" s="8" t="str">
        <f>VLOOKUP(A30,'Hospitalisation Details'!A:K,10,FALSE)</f>
        <v>tier - 2</v>
      </c>
      <c r="P30" s="8" t="str">
        <f>VLOOKUP(A30,'Hospitalisation Details'!A:K,11,FALSE)</f>
        <v>R1013</v>
      </c>
      <c r="Q30" s="8">
        <f>VLOOKUP(A30,'Hospitalisation Details'!A:K,4,FALSE)</f>
        <v>17</v>
      </c>
    </row>
    <row r="31" spans="1:17" x14ac:dyDescent="0.3">
      <c r="A31" s="4" t="s">
        <v>4160</v>
      </c>
      <c r="B31" s="8" t="str">
        <f>VLOOKUP(A31,'Customer Names'!A:F,4,FALSE)</f>
        <v>Janae N.</v>
      </c>
      <c r="C31" s="8">
        <f>VLOOKUP(A31,'Medical Examinations'!A:J,2,FALSE)</f>
        <v>39.49</v>
      </c>
      <c r="D31" s="8">
        <f>VLOOKUP(A31,'Medical Examinations'!A:J,4,FALSE)</f>
        <v>4.8099999999999996</v>
      </c>
      <c r="E31" s="8" t="str">
        <f>VLOOKUP(A31,'Medical Examinations'!A:J,6,FALSE)</f>
        <v>No</v>
      </c>
      <c r="F31" s="8" t="str">
        <f>VLOOKUP(A31,'Medical Examinations'!A:J,7,FALSE)</f>
        <v>No</v>
      </c>
      <c r="G31" s="8" t="str">
        <f>VLOOKUP(A31,'Medical Examinations'!A:J,8,FALSE)</f>
        <v>No</v>
      </c>
      <c r="H31" s="38" t="str">
        <f>VLOOKUP(A31,'Medical Examinations'!A:J,9,FALSE)</f>
        <v>1</v>
      </c>
      <c r="I31" s="8" t="str">
        <f>VLOOKUP(A31,'Medical Examinations'!A:J,10,FALSE)</f>
        <v>No</v>
      </c>
      <c r="J31" s="8" t="str">
        <f>VLOOKUP(A31,'Medical Examinations'!A:J,3,FALSE)</f>
        <v>Obesity</v>
      </c>
      <c r="K31" s="8" t="str">
        <f>VLOOKUP(A31,'Medical Examinations'!A:J,5,FALSE)</f>
        <v>Normal</v>
      </c>
      <c r="L31" s="8" t="str">
        <f>VLOOKUP(A31,'Hospitalisation Details'!A:K,5,FALSE)</f>
        <v>20-Jun-1998</v>
      </c>
      <c r="M31" s="34">
        <f>VLOOKUP(A31,'Hospitalisation Details'!A:K,8,FALSE)</f>
        <v>2480.98</v>
      </c>
      <c r="N31" s="8" t="str">
        <f>VLOOKUP(A31,'Hospitalisation Details'!A:K,9,FALSE)</f>
        <v>tier - 2</v>
      </c>
      <c r="O31" s="8" t="str">
        <f>VLOOKUP(A31,'Hospitalisation Details'!A:K,10,FALSE)</f>
        <v>tier - 2</v>
      </c>
      <c r="P31" s="8" t="str">
        <f>VLOOKUP(A31,'Hospitalisation Details'!A:K,11,FALSE)</f>
        <v>R1013</v>
      </c>
      <c r="Q31" s="8">
        <f>VLOOKUP(A31,'Hospitalisation Details'!A:K,4,FALSE)</f>
        <v>20</v>
      </c>
    </row>
    <row r="32" spans="1:17" x14ac:dyDescent="0.3">
      <c r="A32" s="4" t="s">
        <v>4118</v>
      </c>
      <c r="B32" s="8" t="str">
        <f>VLOOKUP(A32,'Customer Names'!A:F,4,FALSE)</f>
        <v>Marny</v>
      </c>
      <c r="C32" s="8">
        <f>VLOOKUP(A32,'Medical Examinations'!A:J,2,FALSE)</f>
        <v>24.96</v>
      </c>
      <c r="D32" s="8">
        <f>VLOOKUP(A32,'Medical Examinations'!A:J,4,FALSE)</f>
        <v>4.57</v>
      </c>
      <c r="E32" s="8" t="str">
        <f>VLOOKUP(A32,'Medical Examinations'!A:J,6,FALSE)</f>
        <v>No</v>
      </c>
      <c r="F32" s="8" t="str">
        <f>VLOOKUP(A32,'Medical Examinations'!A:J,7,FALSE)</f>
        <v>No</v>
      </c>
      <c r="G32" s="8" t="str">
        <f>VLOOKUP(A32,'Medical Examinations'!A:J,8,FALSE)</f>
        <v>No</v>
      </c>
      <c r="H32" s="38">
        <f>VLOOKUP(A32,'Medical Examinations'!A:J,9,FALSE)</f>
        <v>0</v>
      </c>
      <c r="I32" s="8" t="str">
        <f>VLOOKUP(A32,'Medical Examinations'!A:J,10,FALSE)</f>
        <v>No</v>
      </c>
      <c r="J32" s="8" t="str">
        <f>VLOOKUP(A32,'Medical Examinations'!A:J,3,FALSE)</f>
        <v>Overweight</v>
      </c>
      <c r="K32" s="8" t="str">
        <f>VLOOKUP(A32,'Medical Examinations'!A:J,5,FALSE)</f>
        <v>Normal</v>
      </c>
      <c r="L32" s="8" t="str">
        <f>VLOOKUP(A32,'Hospitalisation Details'!A:K,5,FALSE)</f>
        <v>17-Sep-1994</v>
      </c>
      <c r="M32" s="34">
        <f>VLOOKUP(A32,'Hospitalisation Details'!A:K,8,FALSE)</f>
        <v>2684.69</v>
      </c>
      <c r="N32" s="8" t="str">
        <f>VLOOKUP(A32,'Hospitalisation Details'!A:K,9,FALSE)</f>
        <v>tier - 2</v>
      </c>
      <c r="O32" s="8" t="str">
        <f>VLOOKUP(A32,'Hospitalisation Details'!A:K,10,FALSE)</f>
        <v>tier - 2</v>
      </c>
      <c r="P32" s="8" t="str">
        <f>VLOOKUP(A32,'Hospitalisation Details'!A:K,11,FALSE)</f>
        <v>R1013</v>
      </c>
      <c r="Q32" s="8">
        <f>VLOOKUP(A32,'Hospitalisation Details'!A:K,4,FALSE)</f>
        <v>17</v>
      </c>
    </row>
    <row r="33" spans="1:17" x14ac:dyDescent="0.3">
      <c r="A33" s="4" t="s">
        <v>3962</v>
      </c>
      <c r="B33" s="8" t="str">
        <f>VLOOKUP(A33,'Customer Names'!A:F,4,FALSE)</f>
        <v>Carolyn R</v>
      </c>
      <c r="C33" s="8">
        <f>VLOOKUP(A33,'Medical Examinations'!A:J,2,FALSE)</f>
        <v>35.53</v>
      </c>
      <c r="D33" s="8">
        <f>VLOOKUP(A33,'Medical Examinations'!A:J,4,FALSE)</f>
        <v>4.68</v>
      </c>
      <c r="E33" s="8" t="str">
        <f>VLOOKUP(A33,'Medical Examinations'!A:J,6,FALSE)</f>
        <v>No</v>
      </c>
      <c r="F33" s="8" t="str">
        <f>VLOOKUP(A33,'Medical Examinations'!A:J,7,FALSE)</f>
        <v>No</v>
      </c>
      <c r="G33" s="8" t="str">
        <f>VLOOKUP(A33,'Medical Examinations'!A:J,8,FALSE)</f>
        <v>Yes</v>
      </c>
      <c r="H33" s="38" t="str">
        <f>VLOOKUP(A33,'Medical Examinations'!A:J,9,FALSE)</f>
        <v>1</v>
      </c>
      <c r="I33" s="8" t="str">
        <f>VLOOKUP(A33,'Medical Examinations'!A:J,10,FALSE)</f>
        <v>No</v>
      </c>
      <c r="J33" s="8" t="str">
        <f>VLOOKUP(A33,'Medical Examinations'!A:J,3,FALSE)</f>
        <v>Obesity</v>
      </c>
      <c r="K33" s="8" t="str">
        <f>VLOOKUP(A33,'Medical Examinations'!A:J,5,FALSE)</f>
        <v>Normal</v>
      </c>
      <c r="L33" s="8" t="str">
        <f>VLOOKUP(A33,'Hospitalisation Details'!A:K,5,FALSE)</f>
        <v>7-Oct-1993</v>
      </c>
      <c r="M33" s="34">
        <f>VLOOKUP(A33,'Hospitalisation Details'!A:K,8,FALSE)</f>
        <v>3366.67</v>
      </c>
      <c r="N33" s="8" t="str">
        <f>VLOOKUP(A33,'Hospitalisation Details'!A:K,9,FALSE)</f>
        <v>tier - 2</v>
      </c>
      <c r="O33" s="8" t="str">
        <f>VLOOKUP(A33,'Hospitalisation Details'!A:K,10,FALSE)</f>
        <v>tier - 2</v>
      </c>
      <c r="P33" s="8" t="str">
        <f>VLOOKUP(A33,'Hospitalisation Details'!A:K,11,FALSE)</f>
        <v>R1013</v>
      </c>
      <c r="Q33" s="8">
        <f>VLOOKUP(A33,'Hospitalisation Details'!A:K,4,FALSE)</f>
        <v>7</v>
      </c>
    </row>
    <row r="34" spans="1:17" x14ac:dyDescent="0.3">
      <c r="A34" s="4" t="s">
        <v>3876</v>
      </c>
      <c r="B34" s="8" t="str">
        <f>VLOOKUP(A34,'Customer Names'!A:F,4,FALSE)</f>
        <v>David</v>
      </c>
      <c r="C34" s="8">
        <f>VLOOKUP(A34,'Medical Examinations'!A:J,2,FALSE)</f>
        <v>30.25</v>
      </c>
      <c r="D34" s="8">
        <f>VLOOKUP(A34,'Medical Examinations'!A:J,4,FALSE)</f>
        <v>4.7699999999999996</v>
      </c>
      <c r="E34" s="8" t="str">
        <f>VLOOKUP(A34,'Medical Examinations'!A:J,6,FALSE)</f>
        <v>No</v>
      </c>
      <c r="F34" s="8" t="str">
        <f>VLOOKUP(A34,'Medical Examinations'!A:J,7,FALSE)</f>
        <v>No</v>
      </c>
      <c r="G34" s="8" t="str">
        <f>VLOOKUP(A34,'Medical Examinations'!A:J,8,FALSE)</f>
        <v>No</v>
      </c>
      <c r="H34" s="38">
        <f>VLOOKUP(A34,'Medical Examinations'!A:J,9,FALSE)</f>
        <v>0</v>
      </c>
      <c r="I34" s="8" t="str">
        <f>VLOOKUP(A34,'Medical Examinations'!A:J,10,FALSE)</f>
        <v>No</v>
      </c>
      <c r="J34" s="8" t="str">
        <f>VLOOKUP(A34,'Medical Examinations'!A:J,3,FALSE)</f>
        <v>Obesity</v>
      </c>
      <c r="K34" s="8" t="str">
        <f>VLOOKUP(A34,'Medical Examinations'!A:J,5,FALSE)</f>
        <v>Normal</v>
      </c>
      <c r="L34" s="8" t="str">
        <f>VLOOKUP(A34,'Hospitalisation Details'!A:K,5,FALSE)</f>
        <v>2-Dec-1989</v>
      </c>
      <c r="M34" s="34">
        <f>VLOOKUP(A34,'Hospitalisation Details'!A:K,8,FALSE)</f>
        <v>3704.35</v>
      </c>
      <c r="N34" s="8" t="str">
        <f>VLOOKUP(A34,'Hospitalisation Details'!A:K,9,FALSE)</f>
        <v>tier - 2</v>
      </c>
      <c r="O34" s="8" t="str">
        <f>VLOOKUP(A34,'Hospitalisation Details'!A:K,10,FALSE)</f>
        <v>tier - 2</v>
      </c>
      <c r="P34" s="8" t="str">
        <f>VLOOKUP(A34,'Hospitalisation Details'!A:K,11,FALSE)</f>
        <v>R1013</v>
      </c>
      <c r="Q34" s="8">
        <f>VLOOKUP(A34,'Hospitalisation Details'!A:K,4,FALSE)</f>
        <v>2</v>
      </c>
    </row>
    <row r="35" spans="1:17" x14ac:dyDescent="0.3">
      <c r="A35" s="4" t="s">
        <v>3864</v>
      </c>
      <c r="B35" s="8" t="str">
        <f>VLOOKUP(A35,'Customer Names'!A:F,4,FALSE)</f>
        <v>Mare</v>
      </c>
      <c r="C35" s="8">
        <f>VLOOKUP(A35,'Medical Examinations'!A:J,2,FALSE)</f>
        <v>25.74</v>
      </c>
      <c r="D35" s="8">
        <f>VLOOKUP(A35,'Medical Examinations'!A:J,4,FALSE)</f>
        <v>5.99</v>
      </c>
      <c r="E35" s="8" t="str">
        <f>VLOOKUP(A35,'Medical Examinations'!A:J,6,FALSE)</f>
        <v>No</v>
      </c>
      <c r="F35" s="8" t="str">
        <f>VLOOKUP(A35,'Medical Examinations'!A:J,7,FALSE)</f>
        <v>No</v>
      </c>
      <c r="G35" s="8" t="str">
        <f>VLOOKUP(A35,'Medical Examinations'!A:J,8,FALSE)</f>
        <v>No</v>
      </c>
      <c r="H35" s="38">
        <f>VLOOKUP(A35,'Medical Examinations'!A:J,9,FALSE)</f>
        <v>0</v>
      </c>
      <c r="I35" s="8" t="str">
        <f>VLOOKUP(A35,'Medical Examinations'!A:J,10,FALSE)</f>
        <v>No</v>
      </c>
      <c r="J35" s="8" t="str">
        <f>VLOOKUP(A35,'Medical Examinations'!A:J,3,FALSE)</f>
        <v>Overweight</v>
      </c>
      <c r="K35" s="8" t="str">
        <f>VLOOKUP(A35,'Medical Examinations'!A:J,5,FALSE)</f>
        <v>Prediabetes</v>
      </c>
      <c r="L35" s="8" t="str">
        <f>VLOOKUP(A35,'Hospitalisation Details'!A:K,5,FALSE)</f>
        <v>28-Oct-1991</v>
      </c>
      <c r="M35" s="34">
        <f>VLOOKUP(A35,'Hospitalisation Details'!A:K,8,FALSE)</f>
        <v>3756.62</v>
      </c>
      <c r="N35" s="8" t="str">
        <f>VLOOKUP(A35,'Hospitalisation Details'!A:K,9,FALSE)</f>
        <v>tier - 2</v>
      </c>
      <c r="O35" s="8" t="str">
        <f>VLOOKUP(A35,'Hospitalisation Details'!A:K,10,FALSE)</f>
        <v>tier - 2</v>
      </c>
      <c r="P35" s="8" t="str">
        <f>VLOOKUP(A35,'Hospitalisation Details'!A:K,11,FALSE)</f>
        <v>R1013</v>
      </c>
      <c r="Q35" s="8">
        <f>VLOOKUP(A35,'Hospitalisation Details'!A:K,4,FALSE)</f>
        <v>28</v>
      </c>
    </row>
    <row r="36" spans="1:17" x14ac:dyDescent="0.3">
      <c r="A36" s="4" t="s">
        <v>3800</v>
      </c>
      <c r="B36" s="8" t="str">
        <f>VLOOKUP(A36,'Customer Names'!A:F,4,FALSE)</f>
        <v>Jessica</v>
      </c>
      <c r="C36" s="8">
        <f>VLOOKUP(A36,'Medical Examinations'!A:J,2,FALSE)</f>
        <v>44.22</v>
      </c>
      <c r="D36" s="8">
        <f>VLOOKUP(A36,'Medical Examinations'!A:J,4,FALSE)</f>
        <v>6.35</v>
      </c>
      <c r="E36" s="8" t="str">
        <f>VLOOKUP(A36,'Medical Examinations'!A:J,6,FALSE)</f>
        <v>No</v>
      </c>
      <c r="F36" s="8" t="str">
        <f>VLOOKUP(A36,'Medical Examinations'!A:J,7,FALSE)</f>
        <v>No</v>
      </c>
      <c r="G36" s="8" t="str">
        <f>VLOOKUP(A36,'Medical Examinations'!A:J,8,FALSE)</f>
        <v>No</v>
      </c>
      <c r="H36" s="38">
        <f>VLOOKUP(A36,'Medical Examinations'!A:J,9,FALSE)</f>
        <v>0</v>
      </c>
      <c r="I36" s="8" t="str">
        <f>VLOOKUP(A36,'Medical Examinations'!A:J,10,FALSE)</f>
        <v>No</v>
      </c>
      <c r="J36" s="8" t="str">
        <f>VLOOKUP(A36,'Medical Examinations'!A:J,3,FALSE)</f>
        <v>Obesity</v>
      </c>
      <c r="K36" s="8" t="str">
        <f>VLOOKUP(A36,'Medical Examinations'!A:J,5,FALSE)</f>
        <v>Prediabetes</v>
      </c>
      <c r="L36" s="8" t="str">
        <f>VLOOKUP(A36,'Hospitalisation Details'!A:K,5,FALSE)</f>
        <v>1-Nov-1990</v>
      </c>
      <c r="M36" s="34">
        <f>VLOOKUP(A36,'Hospitalisation Details'!A:K,8,FALSE)</f>
        <v>3994.18</v>
      </c>
      <c r="N36" s="8" t="str">
        <f>VLOOKUP(A36,'Hospitalisation Details'!A:K,9,FALSE)</f>
        <v>tier - 2</v>
      </c>
      <c r="O36" s="8" t="str">
        <f>VLOOKUP(A36,'Hospitalisation Details'!A:K,10,FALSE)</f>
        <v>tier - 2</v>
      </c>
      <c r="P36" s="8" t="str">
        <f>VLOOKUP(A36,'Hospitalisation Details'!A:K,11,FALSE)</f>
        <v>R1013</v>
      </c>
      <c r="Q36" s="8">
        <f>VLOOKUP(A36,'Hospitalisation Details'!A:K,4,FALSE)</f>
        <v>1</v>
      </c>
    </row>
    <row r="37" spans="1:17" x14ac:dyDescent="0.3">
      <c r="A37" s="4" t="s">
        <v>3572</v>
      </c>
      <c r="B37" s="8" t="str">
        <f>VLOOKUP(A37,'Customer Names'!A:F,4,FALSE)</f>
        <v>John</v>
      </c>
      <c r="C37" s="8">
        <f>VLOOKUP(A37,'Medical Examinations'!A:J,2,FALSE)</f>
        <v>16.57</v>
      </c>
      <c r="D37" s="8">
        <f>VLOOKUP(A37,'Medical Examinations'!A:J,4,FALSE)</f>
        <v>9.99</v>
      </c>
      <c r="E37" s="8" t="str">
        <f>VLOOKUP(A37,'Medical Examinations'!A:J,6,FALSE)</f>
        <v>No</v>
      </c>
      <c r="F37" s="8" t="str">
        <f>VLOOKUP(A37,'Medical Examinations'!A:J,7,FALSE)</f>
        <v>No</v>
      </c>
      <c r="G37" s="8" t="str">
        <f>VLOOKUP(A37,'Medical Examinations'!A:J,8,FALSE)</f>
        <v>No</v>
      </c>
      <c r="H37" s="38">
        <f>VLOOKUP(A37,'Medical Examinations'!A:J,9,FALSE)</f>
        <v>0</v>
      </c>
      <c r="I37" s="8" t="str">
        <f>VLOOKUP(A37,'Medical Examinations'!A:J,10,FALSE)</f>
        <v>No</v>
      </c>
      <c r="J37" s="8" t="str">
        <f>VLOOKUP(A37,'Medical Examinations'!A:J,3,FALSE)</f>
        <v>Underweight</v>
      </c>
      <c r="K37" s="8" t="str">
        <f>VLOOKUP(A37,'Medical Examinations'!A:J,5,FALSE)</f>
        <v>Diabetes</v>
      </c>
      <c r="L37" s="8" t="str">
        <f>VLOOKUP(A37,'Hospitalisation Details'!A:K,5,FALSE)</f>
        <v>11-Sep-1974</v>
      </c>
      <c r="M37" s="34">
        <f>VLOOKUP(A37,'Hospitalisation Details'!A:K,8,FALSE)</f>
        <v>4844.67</v>
      </c>
      <c r="N37" s="8" t="str">
        <f>VLOOKUP(A37,'Hospitalisation Details'!A:K,9,FALSE)</f>
        <v>tier - 2</v>
      </c>
      <c r="O37" s="8" t="str">
        <f>VLOOKUP(A37,'Hospitalisation Details'!A:K,10,FALSE)</f>
        <v>tier - 2</v>
      </c>
      <c r="P37" s="8" t="str">
        <f>VLOOKUP(A37,'Hospitalisation Details'!A:K,11,FALSE)</f>
        <v>R1013</v>
      </c>
      <c r="Q37" s="8">
        <f>VLOOKUP(A37,'Hospitalisation Details'!A:K,4,FALSE)</f>
        <v>11</v>
      </c>
    </row>
    <row r="38" spans="1:17" x14ac:dyDescent="0.3">
      <c r="A38" s="4" t="s">
        <v>3540</v>
      </c>
      <c r="B38" s="8" t="str">
        <f>VLOOKUP(A38,'Customer Names'!A:F,4,FALSE)</f>
        <v>Michaela L</v>
      </c>
      <c r="C38" s="8">
        <f>VLOOKUP(A38,'Medical Examinations'!A:J,2,FALSE)</f>
        <v>16.47</v>
      </c>
      <c r="D38" s="8">
        <f>VLOOKUP(A38,'Medical Examinations'!A:J,4,FALSE)</f>
        <v>11.72</v>
      </c>
      <c r="E38" s="8" t="str">
        <f>VLOOKUP(A38,'Medical Examinations'!A:J,6,FALSE)</f>
        <v>No</v>
      </c>
      <c r="F38" s="8" t="str">
        <f>VLOOKUP(A38,'Medical Examinations'!A:J,7,FALSE)</f>
        <v>No</v>
      </c>
      <c r="G38" s="8" t="str">
        <f>VLOOKUP(A38,'Medical Examinations'!A:J,8,FALSE)</f>
        <v>No</v>
      </c>
      <c r="H38" s="38">
        <f>VLOOKUP(A38,'Medical Examinations'!A:J,9,FALSE)</f>
        <v>0</v>
      </c>
      <c r="I38" s="8" t="str">
        <f>VLOOKUP(A38,'Medical Examinations'!A:J,10,FALSE)</f>
        <v>No</v>
      </c>
      <c r="J38" s="8" t="str">
        <f>VLOOKUP(A38,'Medical Examinations'!A:J,3,FALSE)</f>
        <v>Underweight</v>
      </c>
      <c r="K38" s="8" t="str">
        <f>VLOOKUP(A38,'Medical Examinations'!A:J,5,FALSE)</f>
        <v>Diabetes</v>
      </c>
      <c r="L38" s="8" t="str">
        <f>VLOOKUP(A38,'Hospitalisation Details'!A:K,5,FALSE)</f>
        <v>26-Jun-1974</v>
      </c>
      <c r="M38" s="34">
        <f>VLOOKUP(A38,'Hospitalisation Details'!A:K,8,FALSE)</f>
        <v>4942.0600000000004</v>
      </c>
      <c r="N38" s="8" t="str">
        <f>VLOOKUP(A38,'Hospitalisation Details'!A:K,9,FALSE)</f>
        <v>tier - 2</v>
      </c>
      <c r="O38" s="8" t="str">
        <f>VLOOKUP(A38,'Hospitalisation Details'!A:K,10,FALSE)</f>
        <v>tier - 2</v>
      </c>
      <c r="P38" s="8" t="str">
        <f>VLOOKUP(A38,'Hospitalisation Details'!A:K,11,FALSE)</f>
        <v>R1013</v>
      </c>
      <c r="Q38" s="8">
        <f>VLOOKUP(A38,'Hospitalisation Details'!A:K,4,FALSE)</f>
        <v>26</v>
      </c>
    </row>
    <row r="39" spans="1:17" x14ac:dyDescent="0.3">
      <c r="A39" s="4" t="s">
        <v>3414</v>
      </c>
      <c r="B39" s="8" t="str">
        <f>VLOOKUP(A39,'Customer Names'!A:F,4,FALSE)</f>
        <v>Marie E.</v>
      </c>
      <c r="C39" s="8">
        <f>VLOOKUP(A39,'Medical Examinations'!A:J,2,FALSE)</f>
        <v>37.729999999999997</v>
      </c>
      <c r="D39" s="8">
        <f>VLOOKUP(A39,'Medical Examinations'!A:J,4,FALSE)</f>
        <v>6.29</v>
      </c>
      <c r="E39" s="8" t="str">
        <f>VLOOKUP(A39,'Medical Examinations'!A:J,6,FALSE)</f>
        <v>No</v>
      </c>
      <c r="F39" s="8" t="str">
        <f>VLOOKUP(A39,'Medical Examinations'!A:J,7,FALSE)</f>
        <v>No</v>
      </c>
      <c r="G39" s="8" t="str">
        <f>VLOOKUP(A39,'Medical Examinations'!A:J,8,FALSE)</f>
        <v>No</v>
      </c>
      <c r="H39" s="38" t="str">
        <f>VLOOKUP(A39,'Medical Examinations'!A:J,9,FALSE)</f>
        <v>1</v>
      </c>
      <c r="I39" s="8" t="str">
        <f>VLOOKUP(A39,'Medical Examinations'!A:J,10,FALSE)</f>
        <v>No</v>
      </c>
      <c r="J39" s="8" t="str">
        <f>VLOOKUP(A39,'Medical Examinations'!A:J,3,FALSE)</f>
        <v>Obesity</v>
      </c>
      <c r="K39" s="8" t="str">
        <f>VLOOKUP(A39,'Medical Examinations'!A:J,5,FALSE)</f>
        <v>Prediabetes</v>
      </c>
      <c r="L39" s="8" t="str">
        <f>VLOOKUP(A39,'Hospitalisation Details'!A:K,5,FALSE)</f>
        <v>3-Sep-1984</v>
      </c>
      <c r="M39" s="34">
        <f>VLOOKUP(A39,'Hospitalisation Details'!A:K,8,FALSE)</f>
        <v>5397.62</v>
      </c>
      <c r="N39" s="8" t="str">
        <f>VLOOKUP(A39,'Hospitalisation Details'!A:K,9,FALSE)</f>
        <v>tier - 2</v>
      </c>
      <c r="O39" s="8" t="str">
        <f>VLOOKUP(A39,'Hospitalisation Details'!A:K,10,FALSE)</f>
        <v>tier - 2</v>
      </c>
      <c r="P39" s="8" t="str">
        <f>VLOOKUP(A39,'Hospitalisation Details'!A:K,11,FALSE)</f>
        <v>R1013</v>
      </c>
      <c r="Q39" s="8">
        <f>VLOOKUP(A39,'Hospitalisation Details'!A:K,4,FALSE)</f>
        <v>3</v>
      </c>
    </row>
    <row r="40" spans="1:17" x14ac:dyDescent="0.3">
      <c r="A40" s="4" t="s">
        <v>3412</v>
      </c>
      <c r="B40" s="8" t="str">
        <f>VLOOKUP(A40,'Customer Names'!A:F,4,FALSE)</f>
        <v>Kim</v>
      </c>
      <c r="C40" s="8">
        <f>VLOOKUP(A40,'Medical Examinations'!A:J,2,FALSE)</f>
        <v>40.15</v>
      </c>
      <c r="D40" s="8">
        <f>VLOOKUP(A40,'Medical Examinations'!A:J,4,FALSE)</f>
        <v>5.93</v>
      </c>
      <c r="E40" s="8" t="str">
        <f>VLOOKUP(A40,'Medical Examinations'!A:J,6,FALSE)</f>
        <v>No</v>
      </c>
      <c r="F40" s="8" t="str">
        <f>VLOOKUP(A40,'Medical Examinations'!A:J,7,FALSE)</f>
        <v>No</v>
      </c>
      <c r="G40" s="8" t="str">
        <f>VLOOKUP(A40,'Medical Examinations'!A:J,8,FALSE)</f>
        <v>No</v>
      </c>
      <c r="H40" s="38" t="str">
        <f>VLOOKUP(A40,'Medical Examinations'!A:J,9,FALSE)</f>
        <v>1</v>
      </c>
      <c r="I40" s="8" t="str">
        <f>VLOOKUP(A40,'Medical Examinations'!A:J,10,FALSE)</f>
        <v>No</v>
      </c>
      <c r="J40" s="8" t="str">
        <f>VLOOKUP(A40,'Medical Examinations'!A:J,3,FALSE)</f>
        <v>Obesity</v>
      </c>
      <c r="K40" s="8" t="str">
        <f>VLOOKUP(A40,'Medical Examinations'!A:J,5,FALSE)</f>
        <v>Prediabetes</v>
      </c>
      <c r="L40" s="8" t="str">
        <f>VLOOKUP(A40,'Hospitalisation Details'!A:K,5,FALSE)</f>
        <v>1-Aug-1984</v>
      </c>
      <c r="M40" s="34">
        <f>VLOOKUP(A40,'Hospitalisation Details'!A:K,8,FALSE)</f>
        <v>5400.98</v>
      </c>
      <c r="N40" s="8" t="str">
        <f>VLOOKUP(A40,'Hospitalisation Details'!A:K,9,FALSE)</f>
        <v>tier - 2</v>
      </c>
      <c r="O40" s="8" t="str">
        <f>VLOOKUP(A40,'Hospitalisation Details'!A:K,10,FALSE)</f>
        <v>tier - 2</v>
      </c>
      <c r="P40" s="8" t="str">
        <f>VLOOKUP(A40,'Hospitalisation Details'!A:K,11,FALSE)</f>
        <v>R1013</v>
      </c>
      <c r="Q40" s="8">
        <f>VLOOKUP(A40,'Hospitalisation Details'!A:K,4,FALSE)</f>
        <v>1</v>
      </c>
    </row>
    <row r="41" spans="1:17" x14ac:dyDescent="0.3">
      <c r="A41" s="4" t="s">
        <v>3394</v>
      </c>
      <c r="B41" s="8" t="str">
        <f>VLOOKUP(A41,'Customer Names'!A:F,4,FALSE)</f>
        <v>Katarina K.</v>
      </c>
      <c r="C41" s="8">
        <f>VLOOKUP(A41,'Medical Examinations'!A:J,2,FALSE)</f>
        <v>17.260000000000002</v>
      </c>
      <c r="D41" s="8">
        <f>VLOOKUP(A41,'Medical Examinations'!A:J,4,FALSE)</f>
        <v>11.73</v>
      </c>
      <c r="E41" s="8" t="str">
        <f>VLOOKUP(A41,'Medical Examinations'!A:J,6,FALSE)</f>
        <v>No</v>
      </c>
      <c r="F41" s="8" t="str">
        <f>VLOOKUP(A41,'Medical Examinations'!A:J,7,FALSE)</f>
        <v>No</v>
      </c>
      <c r="G41" s="8" t="str">
        <f>VLOOKUP(A41,'Medical Examinations'!A:J,8,FALSE)</f>
        <v>No</v>
      </c>
      <c r="H41" s="38" t="str">
        <f>VLOOKUP(A41,'Medical Examinations'!A:J,9,FALSE)</f>
        <v>2</v>
      </c>
      <c r="I41" s="8" t="str">
        <f>VLOOKUP(A41,'Medical Examinations'!A:J,10,FALSE)</f>
        <v>No</v>
      </c>
      <c r="J41" s="8" t="str">
        <f>VLOOKUP(A41,'Medical Examinations'!A:J,3,FALSE)</f>
        <v>Underweight</v>
      </c>
      <c r="K41" s="8" t="str">
        <f>VLOOKUP(A41,'Medical Examinations'!A:J,5,FALSE)</f>
        <v>Diabetes</v>
      </c>
      <c r="L41" s="8" t="str">
        <f>VLOOKUP(A41,'Hospitalisation Details'!A:K,5,FALSE)</f>
        <v>24-Oct-1973</v>
      </c>
      <c r="M41" s="34">
        <f>VLOOKUP(A41,'Hospitalisation Details'!A:K,8,FALSE)</f>
        <v>5466.88</v>
      </c>
      <c r="N41" s="8" t="str">
        <f>VLOOKUP(A41,'Hospitalisation Details'!A:K,9,FALSE)</f>
        <v>tier - 2</v>
      </c>
      <c r="O41" s="8" t="str">
        <f>VLOOKUP(A41,'Hospitalisation Details'!A:K,10,FALSE)</f>
        <v>tier - 2</v>
      </c>
      <c r="P41" s="8" t="str">
        <f>VLOOKUP(A41,'Hospitalisation Details'!A:K,11,FALSE)</f>
        <v>R1013</v>
      </c>
      <c r="Q41" s="8">
        <f>VLOOKUP(A41,'Hospitalisation Details'!A:K,4,FALSE)</f>
        <v>24</v>
      </c>
    </row>
    <row r="42" spans="1:17" x14ac:dyDescent="0.3">
      <c r="A42" s="4" t="s">
        <v>3324</v>
      </c>
      <c r="B42" s="8" t="str">
        <f>VLOOKUP(A42,'Customer Names'!A:F,4,FALSE)</f>
        <v>Andrew</v>
      </c>
      <c r="C42" s="8">
        <f>VLOOKUP(A42,'Medical Examinations'!A:J,2,FALSE)</f>
        <v>17.91</v>
      </c>
      <c r="D42" s="8">
        <f>VLOOKUP(A42,'Medical Examinations'!A:J,4,FALSE)</f>
        <v>4.66</v>
      </c>
      <c r="E42" s="8" t="str">
        <f>VLOOKUP(A42,'Medical Examinations'!A:J,6,FALSE)</f>
        <v>No</v>
      </c>
      <c r="F42" s="8" t="str">
        <f>VLOOKUP(A42,'Medical Examinations'!A:J,7,FALSE)</f>
        <v>No</v>
      </c>
      <c r="G42" s="8" t="str">
        <f>VLOOKUP(A42,'Medical Examinations'!A:J,8,FALSE)</f>
        <v>No</v>
      </c>
      <c r="H42" s="38" t="str">
        <f>VLOOKUP(A42,'Medical Examinations'!A:J,9,FALSE)</f>
        <v>2</v>
      </c>
      <c r="I42" s="8" t="str">
        <f>VLOOKUP(A42,'Medical Examinations'!A:J,10,FALSE)</f>
        <v>No</v>
      </c>
      <c r="J42" s="8" t="str">
        <f>VLOOKUP(A42,'Medical Examinations'!A:J,3,FALSE)</f>
        <v>Underweight</v>
      </c>
      <c r="K42" s="8" t="str">
        <f>VLOOKUP(A42,'Medical Examinations'!A:J,5,FALSE)</f>
        <v>Normal</v>
      </c>
      <c r="L42" s="8" t="str">
        <f>VLOOKUP(A42,'Hospitalisation Details'!A:K,5,FALSE)</f>
        <v>2-Nov-1972</v>
      </c>
      <c r="M42" s="34">
        <f>VLOOKUP(A42,'Hospitalisation Details'!A:K,8,FALSE)</f>
        <v>5812.9</v>
      </c>
      <c r="N42" s="8" t="str">
        <f>VLOOKUP(A42,'Hospitalisation Details'!A:K,9,FALSE)</f>
        <v>tier - 2</v>
      </c>
      <c r="O42" s="8" t="str">
        <f>VLOOKUP(A42,'Hospitalisation Details'!A:K,10,FALSE)</f>
        <v>tier - 2</v>
      </c>
      <c r="P42" s="8" t="str">
        <f>VLOOKUP(A42,'Hospitalisation Details'!A:K,11,FALSE)</f>
        <v>R1013</v>
      </c>
      <c r="Q42" s="8">
        <f>VLOOKUP(A42,'Hospitalisation Details'!A:K,4,FALSE)</f>
        <v>2</v>
      </c>
    </row>
    <row r="43" spans="1:17" x14ac:dyDescent="0.3">
      <c r="A43" s="4" t="s">
        <v>3272</v>
      </c>
      <c r="B43" s="8" t="str">
        <f>VLOOKUP(A43,'Customer Names'!A:F,4,FALSE)</f>
        <v>Kristin</v>
      </c>
      <c r="C43" s="8">
        <f>VLOOKUP(A43,'Medical Examinations'!A:J,2,FALSE)</f>
        <v>19.559999999999999</v>
      </c>
      <c r="D43" s="8">
        <f>VLOOKUP(A43,'Medical Examinations'!A:J,4,FALSE)</f>
        <v>11.96</v>
      </c>
      <c r="E43" s="8" t="str">
        <f>VLOOKUP(A43,'Medical Examinations'!A:J,6,FALSE)</f>
        <v>No</v>
      </c>
      <c r="F43" s="8" t="str">
        <f>VLOOKUP(A43,'Medical Examinations'!A:J,7,FALSE)</f>
        <v>No</v>
      </c>
      <c r="G43" s="8" t="str">
        <f>VLOOKUP(A43,'Medical Examinations'!A:J,8,FALSE)</f>
        <v>No</v>
      </c>
      <c r="H43" s="38">
        <f>VLOOKUP(A43,'Medical Examinations'!A:J,9,FALSE)</f>
        <v>0</v>
      </c>
      <c r="I43" s="8" t="str">
        <f>VLOOKUP(A43,'Medical Examinations'!A:J,10,FALSE)</f>
        <v>No</v>
      </c>
      <c r="J43" s="8" t="str">
        <f>VLOOKUP(A43,'Medical Examinations'!A:J,3,FALSE)</f>
        <v>Normal Weight</v>
      </c>
      <c r="K43" s="8" t="str">
        <f>VLOOKUP(A43,'Medical Examinations'!A:J,5,FALSE)</f>
        <v>Diabetes</v>
      </c>
      <c r="L43" s="8" t="str">
        <f>VLOOKUP(A43,'Hospitalisation Details'!A:K,5,FALSE)</f>
        <v>17-Aug-1974</v>
      </c>
      <c r="M43" s="34">
        <f>VLOOKUP(A43,'Hospitalisation Details'!A:K,8,FALSE)</f>
        <v>5990.17</v>
      </c>
      <c r="N43" s="8" t="str">
        <f>VLOOKUP(A43,'Hospitalisation Details'!A:K,9,FALSE)</f>
        <v>tier - 2</v>
      </c>
      <c r="O43" s="8" t="str">
        <f>VLOOKUP(A43,'Hospitalisation Details'!A:K,10,FALSE)</f>
        <v>tier - 2</v>
      </c>
      <c r="P43" s="8" t="str">
        <f>VLOOKUP(A43,'Hospitalisation Details'!A:K,11,FALSE)</f>
        <v>R1013</v>
      </c>
      <c r="Q43" s="8">
        <f>VLOOKUP(A43,'Hospitalisation Details'!A:K,4,FALSE)</f>
        <v>17</v>
      </c>
    </row>
    <row r="44" spans="1:17" x14ac:dyDescent="0.3">
      <c r="A44" s="4" t="s">
        <v>3254</v>
      </c>
      <c r="B44" s="8" t="str">
        <f>VLOOKUP(A44,'Customer Names'!A:F,4,FALSE)</f>
        <v>Trasi</v>
      </c>
      <c r="C44" s="8">
        <f>VLOOKUP(A44,'Medical Examinations'!A:J,2,FALSE)</f>
        <v>16.850000000000001</v>
      </c>
      <c r="D44" s="8">
        <f>VLOOKUP(A44,'Medical Examinations'!A:J,4,FALSE)</f>
        <v>11.75</v>
      </c>
      <c r="E44" s="8" t="str">
        <f>VLOOKUP(A44,'Medical Examinations'!A:J,6,FALSE)</f>
        <v>yes</v>
      </c>
      <c r="F44" s="8" t="str">
        <f>VLOOKUP(A44,'Medical Examinations'!A:J,7,FALSE)</f>
        <v>No</v>
      </c>
      <c r="G44" s="8" t="str">
        <f>VLOOKUP(A44,'Medical Examinations'!A:J,8,FALSE)</f>
        <v>No</v>
      </c>
      <c r="H44" s="38" t="str">
        <f>VLOOKUP(A44,'Medical Examinations'!A:J,9,FALSE)</f>
        <v>2</v>
      </c>
      <c r="I44" s="8" t="str">
        <f>VLOOKUP(A44,'Medical Examinations'!A:J,10,FALSE)</f>
        <v>No</v>
      </c>
      <c r="J44" s="8" t="str">
        <f>VLOOKUP(A44,'Medical Examinations'!A:J,3,FALSE)</f>
        <v>Underweight</v>
      </c>
      <c r="K44" s="8" t="str">
        <f>VLOOKUP(A44,'Medical Examinations'!A:J,5,FALSE)</f>
        <v>Diabetes</v>
      </c>
      <c r="L44" s="8" t="str">
        <f>VLOOKUP(A44,'Hospitalisation Details'!A:K,5,FALSE)</f>
        <v>9-Jun-1970</v>
      </c>
      <c r="M44" s="34">
        <f>VLOOKUP(A44,'Hospitalisation Details'!A:K,8,FALSE)</f>
        <v>6098.38</v>
      </c>
      <c r="N44" s="8" t="str">
        <f>VLOOKUP(A44,'Hospitalisation Details'!A:K,9,FALSE)</f>
        <v>tier - 2</v>
      </c>
      <c r="O44" s="8" t="str">
        <f>VLOOKUP(A44,'Hospitalisation Details'!A:K,10,FALSE)</f>
        <v>tier - 2</v>
      </c>
      <c r="P44" s="8" t="str">
        <f>VLOOKUP(A44,'Hospitalisation Details'!A:K,11,FALSE)</f>
        <v>R1013</v>
      </c>
      <c r="Q44" s="8">
        <f>VLOOKUP(A44,'Hospitalisation Details'!A:K,4,FALSE)</f>
        <v>9</v>
      </c>
    </row>
    <row r="45" spans="1:17" x14ac:dyDescent="0.3">
      <c r="A45" s="4" t="s">
        <v>3206</v>
      </c>
      <c r="B45" s="8" t="str">
        <f>VLOOKUP(A45,'Customer Names'!A:F,4,FALSE)</f>
        <v>Nick</v>
      </c>
      <c r="C45" s="8">
        <f>VLOOKUP(A45,'Medical Examinations'!A:J,2,FALSE)</f>
        <v>19.11</v>
      </c>
      <c r="D45" s="8">
        <f>VLOOKUP(A45,'Medical Examinations'!A:J,4,FALSE)</f>
        <v>4.3499999999999996</v>
      </c>
      <c r="E45" s="8" t="str">
        <f>VLOOKUP(A45,'Medical Examinations'!A:J,6,FALSE)</f>
        <v>No</v>
      </c>
      <c r="F45" s="8" t="str">
        <f>VLOOKUP(A45,'Medical Examinations'!A:J,7,FALSE)</f>
        <v>No</v>
      </c>
      <c r="G45" s="8" t="str">
        <f>VLOOKUP(A45,'Medical Examinations'!A:J,8,FALSE)</f>
        <v>No</v>
      </c>
      <c r="H45" s="38" t="str">
        <f>VLOOKUP(A45,'Medical Examinations'!A:J,9,FALSE)</f>
        <v>2</v>
      </c>
      <c r="I45" s="8" t="str">
        <f>VLOOKUP(A45,'Medical Examinations'!A:J,10,FALSE)</f>
        <v>No</v>
      </c>
      <c r="J45" s="8" t="str">
        <f>VLOOKUP(A45,'Medical Examinations'!A:J,3,FALSE)</f>
        <v>Normal Weight</v>
      </c>
      <c r="K45" s="8" t="str">
        <f>VLOOKUP(A45,'Medical Examinations'!A:J,5,FALSE)</f>
        <v>Normal</v>
      </c>
      <c r="L45" s="8" t="str">
        <f>VLOOKUP(A45,'Hospitalisation Details'!A:K,5,FALSE)</f>
        <v>29-Jun-1972</v>
      </c>
      <c r="M45" s="34">
        <f>VLOOKUP(A45,'Hospitalisation Details'!A:K,8,FALSE)</f>
        <v>6219.93</v>
      </c>
      <c r="N45" s="8" t="str">
        <f>VLOOKUP(A45,'Hospitalisation Details'!A:K,9,FALSE)</f>
        <v>tier - 2</v>
      </c>
      <c r="O45" s="8" t="str">
        <f>VLOOKUP(A45,'Hospitalisation Details'!A:K,10,FALSE)</f>
        <v>tier - 2</v>
      </c>
      <c r="P45" s="8" t="str">
        <f>VLOOKUP(A45,'Hospitalisation Details'!A:K,11,FALSE)</f>
        <v>R1013</v>
      </c>
      <c r="Q45" s="8">
        <f>VLOOKUP(A45,'Hospitalisation Details'!A:K,4,FALSE)</f>
        <v>29</v>
      </c>
    </row>
    <row r="46" spans="1:17" x14ac:dyDescent="0.3">
      <c r="A46" s="4" t="s">
        <v>3198</v>
      </c>
      <c r="B46" s="8" t="str">
        <f>VLOOKUP(A46,'Customer Names'!A:F,4,FALSE)</f>
        <v>Kalvin J.</v>
      </c>
      <c r="C46" s="8">
        <f>VLOOKUP(A46,'Medical Examinations'!A:J,2,FALSE)</f>
        <v>19.21</v>
      </c>
      <c r="D46" s="8">
        <f>VLOOKUP(A46,'Medical Examinations'!A:J,4,FALSE)</f>
        <v>5.52</v>
      </c>
      <c r="E46" s="8" t="str">
        <f>VLOOKUP(A46,'Medical Examinations'!A:J,6,FALSE)</f>
        <v>No</v>
      </c>
      <c r="F46" s="8" t="str">
        <f>VLOOKUP(A46,'Medical Examinations'!A:J,7,FALSE)</f>
        <v>No</v>
      </c>
      <c r="G46" s="8" t="str">
        <f>VLOOKUP(A46,'Medical Examinations'!A:J,8,FALSE)</f>
        <v>No</v>
      </c>
      <c r="H46" s="38" t="str">
        <f>VLOOKUP(A46,'Medical Examinations'!A:J,9,FALSE)</f>
        <v>2</v>
      </c>
      <c r="I46" s="8" t="str">
        <f>VLOOKUP(A46,'Medical Examinations'!A:J,10,FALSE)</f>
        <v>No</v>
      </c>
      <c r="J46" s="8" t="str">
        <f>VLOOKUP(A46,'Medical Examinations'!A:J,3,FALSE)</f>
        <v>Normal Weight</v>
      </c>
      <c r="K46" s="8" t="str">
        <f>VLOOKUP(A46,'Medical Examinations'!A:J,5,FALSE)</f>
        <v>Normal</v>
      </c>
      <c r="L46" s="8" t="str">
        <f>VLOOKUP(A46,'Hospitalisation Details'!A:K,5,FALSE)</f>
        <v>11-Nov-1972</v>
      </c>
      <c r="M46" s="34">
        <f>VLOOKUP(A46,'Hospitalisation Details'!A:K,8,FALSE)</f>
        <v>6253.85</v>
      </c>
      <c r="N46" s="8" t="str">
        <f>VLOOKUP(A46,'Hospitalisation Details'!A:K,9,FALSE)</f>
        <v>tier - 2</v>
      </c>
      <c r="O46" s="8" t="str">
        <f>VLOOKUP(A46,'Hospitalisation Details'!A:K,10,FALSE)</f>
        <v>tier - 2</v>
      </c>
      <c r="P46" s="8" t="str">
        <f>VLOOKUP(A46,'Hospitalisation Details'!A:K,11,FALSE)</f>
        <v>R1013</v>
      </c>
      <c r="Q46" s="8">
        <f>VLOOKUP(A46,'Hospitalisation Details'!A:K,4,FALSE)</f>
        <v>11</v>
      </c>
    </row>
    <row r="47" spans="1:17" x14ac:dyDescent="0.3">
      <c r="A47" s="4" t="s">
        <v>3194</v>
      </c>
      <c r="B47" s="8" t="str">
        <f>VLOOKUP(A47,'Customer Names'!A:F,4,FALSE)</f>
        <v>Chatham</v>
      </c>
      <c r="C47" s="8">
        <f>VLOOKUP(A47,'Medical Examinations'!A:J,2,FALSE)</f>
        <v>17.7</v>
      </c>
      <c r="D47" s="8">
        <f>VLOOKUP(A47,'Medical Examinations'!A:J,4,FALSE)</f>
        <v>10.42</v>
      </c>
      <c r="E47" s="8" t="str">
        <f>VLOOKUP(A47,'Medical Examinations'!A:J,6,FALSE)</f>
        <v>yes</v>
      </c>
      <c r="F47" s="8" t="str">
        <f>VLOOKUP(A47,'Medical Examinations'!A:J,7,FALSE)</f>
        <v>No</v>
      </c>
      <c r="G47" s="8" t="str">
        <f>VLOOKUP(A47,'Medical Examinations'!A:J,8,FALSE)</f>
        <v>No</v>
      </c>
      <c r="H47" s="38" t="str">
        <f>VLOOKUP(A47,'Medical Examinations'!A:J,9,FALSE)</f>
        <v>2</v>
      </c>
      <c r="I47" s="8" t="str">
        <f>VLOOKUP(A47,'Medical Examinations'!A:J,10,FALSE)</f>
        <v>No</v>
      </c>
      <c r="J47" s="8" t="str">
        <f>VLOOKUP(A47,'Medical Examinations'!A:J,3,FALSE)</f>
        <v>Underweight</v>
      </c>
      <c r="K47" s="8" t="str">
        <f>VLOOKUP(A47,'Medical Examinations'!A:J,5,FALSE)</f>
        <v>Diabetes</v>
      </c>
      <c r="L47" s="8" t="str">
        <f>VLOOKUP(A47,'Hospitalisation Details'!A:K,5,FALSE)</f>
        <v>11-Oct-1970</v>
      </c>
      <c r="M47" s="34">
        <f>VLOOKUP(A47,'Hospitalisation Details'!A:K,8,FALSE)</f>
        <v>6255.38</v>
      </c>
      <c r="N47" s="8" t="str">
        <f>VLOOKUP(A47,'Hospitalisation Details'!A:K,9,FALSE)</f>
        <v>tier - 2</v>
      </c>
      <c r="O47" s="8" t="str">
        <f>VLOOKUP(A47,'Hospitalisation Details'!A:K,10,FALSE)</f>
        <v>tier - 2</v>
      </c>
      <c r="P47" s="8" t="str">
        <f>VLOOKUP(A47,'Hospitalisation Details'!A:K,11,FALSE)</f>
        <v>R1013</v>
      </c>
      <c r="Q47" s="8">
        <f>VLOOKUP(A47,'Hospitalisation Details'!A:K,4,FALSE)</f>
        <v>11</v>
      </c>
    </row>
    <row r="48" spans="1:17" x14ac:dyDescent="0.3">
      <c r="A48" s="4" t="s">
        <v>3118</v>
      </c>
      <c r="B48" s="8" t="str">
        <f>VLOOKUP(A48,'Customer Names'!A:F,4,FALSE)</f>
        <v>Janel N.</v>
      </c>
      <c r="C48" s="8">
        <f>VLOOKUP(A48,'Medical Examinations'!A:J,2,FALSE)</f>
        <v>17.98</v>
      </c>
      <c r="D48" s="8">
        <f>VLOOKUP(A48,'Medical Examinations'!A:J,4,FALSE)</f>
        <v>6.57</v>
      </c>
      <c r="E48" s="8" t="str">
        <f>VLOOKUP(A48,'Medical Examinations'!A:J,6,FALSE)</f>
        <v>yes</v>
      </c>
      <c r="F48" s="8" t="str">
        <f>VLOOKUP(A48,'Medical Examinations'!A:J,7,FALSE)</f>
        <v>No</v>
      </c>
      <c r="G48" s="8" t="str">
        <f>VLOOKUP(A48,'Medical Examinations'!A:J,8,FALSE)</f>
        <v>No</v>
      </c>
      <c r="H48" s="38" t="str">
        <f>VLOOKUP(A48,'Medical Examinations'!A:J,9,FALSE)</f>
        <v>2</v>
      </c>
      <c r="I48" s="8" t="str">
        <f>VLOOKUP(A48,'Medical Examinations'!A:J,10,FALSE)</f>
        <v>No</v>
      </c>
      <c r="J48" s="8" t="str">
        <f>VLOOKUP(A48,'Medical Examinations'!A:J,3,FALSE)</f>
        <v>Underweight</v>
      </c>
      <c r="K48" s="8" t="str">
        <f>VLOOKUP(A48,'Medical Examinations'!A:J,5,FALSE)</f>
        <v>Diabetes</v>
      </c>
      <c r="L48" s="8" t="str">
        <f>VLOOKUP(A48,'Hospitalisation Details'!A:K,5,FALSE)</f>
        <v>1-Dec-1970</v>
      </c>
      <c r="M48" s="34">
        <f>VLOOKUP(A48,'Hospitalisation Details'!A:K,8,FALSE)</f>
        <v>6481.67</v>
      </c>
      <c r="N48" s="8" t="str">
        <f>VLOOKUP(A48,'Hospitalisation Details'!A:K,9,FALSE)</f>
        <v>tier - 2</v>
      </c>
      <c r="O48" s="8" t="str">
        <f>VLOOKUP(A48,'Hospitalisation Details'!A:K,10,FALSE)</f>
        <v>tier - 2</v>
      </c>
      <c r="P48" s="8" t="str">
        <f>VLOOKUP(A48,'Hospitalisation Details'!A:K,11,FALSE)</f>
        <v>R1013</v>
      </c>
      <c r="Q48" s="8">
        <f>VLOOKUP(A48,'Hospitalisation Details'!A:K,4,FALSE)</f>
        <v>1</v>
      </c>
    </row>
    <row r="49" spans="1:17" x14ac:dyDescent="0.3">
      <c r="A49" s="4" t="s">
        <v>3010</v>
      </c>
      <c r="B49" s="8" t="str">
        <f>VLOOKUP(A49,'Customer Names'!A:F,4,FALSE)</f>
        <v>Tristan P.</v>
      </c>
      <c r="C49" s="8">
        <f>VLOOKUP(A49,'Medical Examinations'!A:J,2,FALSE)</f>
        <v>18.75</v>
      </c>
      <c r="D49" s="8">
        <f>VLOOKUP(A49,'Medical Examinations'!A:J,4,FALSE)</f>
        <v>5.47</v>
      </c>
      <c r="E49" s="8" t="str">
        <f>VLOOKUP(A49,'Medical Examinations'!A:J,6,FALSE)</f>
        <v>yes</v>
      </c>
      <c r="F49" s="8" t="str">
        <f>VLOOKUP(A49,'Medical Examinations'!A:J,7,FALSE)</f>
        <v>No</v>
      </c>
      <c r="G49" s="8" t="str">
        <f>VLOOKUP(A49,'Medical Examinations'!A:J,8,FALSE)</f>
        <v>Yes</v>
      </c>
      <c r="H49" s="38" t="str">
        <f>VLOOKUP(A49,'Medical Examinations'!A:J,9,FALSE)</f>
        <v>1</v>
      </c>
      <c r="I49" s="8" t="str">
        <f>VLOOKUP(A49,'Medical Examinations'!A:J,10,FALSE)</f>
        <v>No</v>
      </c>
      <c r="J49" s="8" t="str">
        <f>VLOOKUP(A49,'Medical Examinations'!A:J,3,FALSE)</f>
        <v>Normal Weight</v>
      </c>
      <c r="K49" s="8" t="str">
        <f>VLOOKUP(A49,'Medical Examinations'!A:J,5,FALSE)</f>
        <v>Normal</v>
      </c>
      <c r="L49" s="8" t="str">
        <f>VLOOKUP(A49,'Hospitalisation Details'!A:K,5,FALSE)</f>
        <v>23-Oct-1969</v>
      </c>
      <c r="M49" s="34">
        <f>VLOOKUP(A49,'Hospitalisation Details'!A:K,8,FALSE)</f>
        <v>6868.39</v>
      </c>
      <c r="N49" s="8" t="str">
        <f>VLOOKUP(A49,'Hospitalisation Details'!A:K,9,FALSE)</f>
        <v>tier - 2</v>
      </c>
      <c r="O49" s="8" t="str">
        <f>VLOOKUP(A49,'Hospitalisation Details'!A:K,10,FALSE)</f>
        <v>tier - 2</v>
      </c>
      <c r="P49" s="8" t="str">
        <f>VLOOKUP(A49,'Hospitalisation Details'!A:K,11,FALSE)</f>
        <v>R1013</v>
      </c>
      <c r="Q49" s="8">
        <f>VLOOKUP(A49,'Hospitalisation Details'!A:K,4,FALSE)</f>
        <v>23</v>
      </c>
    </row>
    <row r="50" spans="1:17" x14ac:dyDescent="0.3">
      <c r="A50" s="4" t="s">
        <v>2906</v>
      </c>
      <c r="B50" s="8" t="str">
        <f>VLOOKUP(A50,'Customer Names'!A:F,4,FALSE)</f>
        <v>Jeremy J</v>
      </c>
      <c r="C50" s="8">
        <f>VLOOKUP(A50,'Medical Examinations'!A:J,2,FALSE)</f>
        <v>22.95</v>
      </c>
      <c r="D50" s="8">
        <f>VLOOKUP(A50,'Medical Examinations'!A:J,4,FALSE)</f>
        <v>10.53</v>
      </c>
      <c r="E50" s="8" t="str">
        <f>VLOOKUP(A50,'Medical Examinations'!A:J,6,FALSE)</f>
        <v>No</v>
      </c>
      <c r="F50" s="8" t="str">
        <f>VLOOKUP(A50,'Medical Examinations'!A:J,7,FALSE)</f>
        <v>No</v>
      </c>
      <c r="G50" s="8" t="str">
        <f>VLOOKUP(A50,'Medical Examinations'!A:J,8,FALSE)</f>
        <v>No</v>
      </c>
      <c r="H50" s="38" t="str">
        <f>VLOOKUP(A50,'Medical Examinations'!A:J,9,FALSE)</f>
        <v>2</v>
      </c>
      <c r="I50" s="8" t="str">
        <f>VLOOKUP(A50,'Medical Examinations'!A:J,10,FALSE)</f>
        <v>No</v>
      </c>
      <c r="J50" s="8" t="str">
        <f>VLOOKUP(A50,'Medical Examinations'!A:J,3,FALSE)</f>
        <v>Normal Weight</v>
      </c>
      <c r="K50" s="8" t="str">
        <f>VLOOKUP(A50,'Medical Examinations'!A:J,5,FALSE)</f>
        <v>Diabetes</v>
      </c>
      <c r="L50" s="8" t="str">
        <f>VLOOKUP(A50,'Hospitalisation Details'!A:K,5,FALSE)</f>
        <v>25-Oct-1973</v>
      </c>
      <c r="M50" s="34">
        <f>VLOOKUP(A50,'Hospitalisation Details'!A:K,8,FALSE)</f>
        <v>7265.58</v>
      </c>
      <c r="N50" s="8" t="str">
        <f>VLOOKUP(A50,'Hospitalisation Details'!A:K,9,FALSE)</f>
        <v>tier - 2</v>
      </c>
      <c r="O50" s="8" t="str">
        <f>VLOOKUP(A50,'Hospitalisation Details'!A:K,10,FALSE)</f>
        <v>tier - 2</v>
      </c>
      <c r="P50" s="8" t="str">
        <f>VLOOKUP(A50,'Hospitalisation Details'!A:K,11,FALSE)</f>
        <v>R1013</v>
      </c>
      <c r="Q50" s="8">
        <f>VLOOKUP(A50,'Hospitalisation Details'!A:K,4,FALSE)</f>
        <v>25</v>
      </c>
    </row>
    <row r="51" spans="1:17" x14ac:dyDescent="0.3">
      <c r="A51" s="4" t="s">
        <v>2726</v>
      </c>
      <c r="B51" s="8" t="str">
        <f>VLOOKUP(A51,'Customer Names'!A:F,4,FALSE)</f>
        <v>Patrick J</v>
      </c>
      <c r="C51" s="8">
        <f>VLOOKUP(A51,'Medical Examinations'!A:J,2,FALSE)</f>
        <v>22.72</v>
      </c>
      <c r="D51" s="8">
        <f>VLOOKUP(A51,'Medical Examinations'!A:J,4,FALSE)</f>
        <v>9.9600000000000009</v>
      </c>
      <c r="E51" s="8" t="str">
        <f>VLOOKUP(A51,'Medical Examinations'!A:J,6,FALSE)</f>
        <v>yes</v>
      </c>
      <c r="F51" s="8" t="str">
        <f>VLOOKUP(A51,'Medical Examinations'!A:J,7,FALSE)</f>
        <v>No</v>
      </c>
      <c r="G51" s="8" t="str">
        <f>VLOOKUP(A51,'Medical Examinations'!A:J,8,FALSE)</f>
        <v>No</v>
      </c>
      <c r="H51" s="38" t="str">
        <f>VLOOKUP(A51,'Medical Examinations'!A:J,9,FALSE)</f>
        <v>2</v>
      </c>
      <c r="I51" s="8" t="str">
        <f>VLOOKUP(A51,'Medical Examinations'!A:J,10,FALSE)</f>
        <v>No</v>
      </c>
      <c r="J51" s="8" t="str">
        <f>VLOOKUP(A51,'Medical Examinations'!A:J,3,FALSE)</f>
        <v>Normal Weight</v>
      </c>
      <c r="K51" s="8" t="str">
        <f>VLOOKUP(A51,'Medical Examinations'!A:J,5,FALSE)</f>
        <v>Diabetes</v>
      </c>
      <c r="L51" s="8" t="str">
        <f>VLOOKUP(A51,'Hospitalisation Details'!A:K,5,FALSE)</f>
        <v>19-Jun-1970</v>
      </c>
      <c r="M51" s="34">
        <f>VLOOKUP(A51,'Hospitalisation Details'!A:K,8,FALSE)</f>
        <v>7958.13</v>
      </c>
      <c r="N51" s="8" t="str">
        <f>VLOOKUP(A51,'Hospitalisation Details'!A:K,9,FALSE)</f>
        <v>tier - 2</v>
      </c>
      <c r="O51" s="8" t="str">
        <f>VLOOKUP(A51,'Hospitalisation Details'!A:K,10,FALSE)</f>
        <v>tier - 2</v>
      </c>
      <c r="P51" s="8" t="str">
        <f>VLOOKUP(A51,'Hospitalisation Details'!A:K,11,FALSE)</f>
        <v>R1013</v>
      </c>
      <c r="Q51" s="8">
        <f>VLOOKUP(A51,'Hospitalisation Details'!A:K,4,FALSE)</f>
        <v>19</v>
      </c>
    </row>
    <row r="52" spans="1:17" x14ac:dyDescent="0.3">
      <c r="A52" s="4" t="s">
        <v>2722</v>
      </c>
      <c r="B52" s="8" t="str">
        <f>VLOOKUP(A52,'Customer Names'!A:F,4,FALSE)</f>
        <v>Gennaro</v>
      </c>
      <c r="C52" s="8">
        <f>VLOOKUP(A52,'Medical Examinations'!A:J,2,FALSE)</f>
        <v>24.3</v>
      </c>
      <c r="D52" s="8">
        <f>VLOOKUP(A52,'Medical Examinations'!A:J,4,FALSE)</f>
        <v>5.43</v>
      </c>
      <c r="E52" s="8" t="str">
        <f>VLOOKUP(A52,'Medical Examinations'!A:J,6,FALSE)</f>
        <v>No</v>
      </c>
      <c r="F52" s="8" t="str">
        <f>VLOOKUP(A52,'Medical Examinations'!A:J,7,FALSE)</f>
        <v>No</v>
      </c>
      <c r="G52" s="8" t="str">
        <f>VLOOKUP(A52,'Medical Examinations'!A:J,8,FALSE)</f>
        <v>No</v>
      </c>
      <c r="H52" s="38" t="str">
        <f>VLOOKUP(A52,'Medical Examinations'!A:J,9,FALSE)</f>
        <v>2</v>
      </c>
      <c r="I52" s="8" t="str">
        <f>VLOOKUP(A52,'Medical Examinations'!A:J,10,FALSE)</f>
        <v>No</v>
      </c>
      <c r="J52" s="8" t="str">
        <f>VLOOKUP(A52,'Medical Examinations'!A:J,3,FALSE)</f>
        <v>Normal Weight</v>
      </c>
      <c r="K52" s="8" t="str">
        <f>VLOOKUP(A52,'Medical Examinations'!A:J,5,FALSE)</f>
        <v>Normal</v>
      </c>
      <c r="L52" s="8" t="str">
        <f>VLOOKUP(A52,'Hospitalisation Details'!A:K,5,FALSE)</f>
        <v>23-Nov-1972</v>
      </c>
      <c r="M52" s="34">
        <f>VLOOKUP(A52,'Hospitalisation Details'!A:K,8,FALSE)</f>
        <v>7980.34</v>
      </c>
      <c r="N52" s="8" t="str">
        <f>VLOOKUP(A52,'Hospitalisation Details'!A:K,9,FALSE)</f>
        <v>tier - 2</v>
      </c>
      <c r="O52" s="8" t="str">
        <f>VLOOKUP(A52,'Hospitalisation Details'!A:K,10,FALSE)</f>
        <v>tier - 2</v>
      </c>
      <c r="P52" s="8" t="str">
        <f>VLOOKUP(A52,'Hospitalisation Details'!A:K,11,FALSE)</f>
        <v>R1013</v>
      </c>
      <c r="Q52" s="8">
        <f>VLOOKUP(A52,'Hospitalisation Details'!A:K,4,FALSE)</f>
        <v>23</v>
      </c>
    </row>
    <row r="53" spans="1:17" x14ac:dyDescent="0.3">
      <c r="A53" s="4" t="s">
        <v>2676</v>
      </c>
      <c r="B53" s="8" t="str">
        <f>VLOOKUP(A53,'Customer Names'!A:F,4,FALSE)</f>
        <v>Mary</v>
      </c>
      <c r="C53" s="8">
        <f>VLOOKUP(A53,'Medical Examinations'!A:J,2,FALSE)</f>
        <v>25.06</v>
      </c>
      <c r="D53" s="8">
        <f>VLOOKUP(A53,'Medical Examinations'!A:J,4,FALSE)</f>
        <v>10.53</v>
      </c>
      <c r="E53" s="8" t="str">
        <f>VLOOKUP(A53,'Medical Examinations'!A:J,6,FALSE)</f>
        <v>No</v>
      </c>
      <c r="F53" s="8" t="str">
        <f>VLOOKUP(A53,'Medical Examinations'!A:J,7,FALSE)</f>
        <v>No</v>
      </c>
      <c r="G53" s="8" t="str">
        <f>VLOOKUP(A53,'Medical Examinations'!A:J,8,FALSE)</f>
        <v>No</v>
      </c>
      <c r="H53" s="38" t="str">
        <f>VLOOKUP(A53,'Medical Examinations'!A:J,9,FALSE)</f>
        <v>2</v>
      </c>
      <c r="I53" s="8" t="str">
        <f>VLOOKUP(A53,'Medical Examinations'!A:J,10,FALSE)</f>
        <v>No</v>
      </c>
      <c r="J53" s="8" t="str">
        <f>VLOOKUP(A53,'Medical Examinations'!A:J,3,FALSE)</f>
        <v>Overweight</v>
      </c>
      <c r="K53" s="8" t="str">
        <f>VLOOKUP(A53,'Medical Examinations'!A:J,5,FALSE)</f>
        <v>Diabetes</v>
      </c>
      <c r="L53" s="8" t="str">
        <f>VLOOKUP(A53,'Hospitalisation Details'!A:K,5,FALSE)</f>
        <v>11-Oct-1973</v>
      </c>
      <c r="M53" s="34">
        <f>VLOOKUP(A53,'Hospitalisation Details'!A:K,8,FALSE)</f>
        <v>8112.59</v>
      </c>
      <c r="N53" s="8" t="str">
        <f>VLOOKUP(A53,'Hospitalisation Details'!A:K,9,FALSE)</f>
        <v>tier - 2</v>
      </c>
      <c r="O53" s="8" t="str">
        <f>VLOOKUP(A53,'Hospitalisation Details'!A:K,10,FALSE)</f>
        <v>tier - 2</v>
      </c>
      <c r="P53" s="8" t="str">
        <f>VLOOKUP(A53,'Hospitalisation Details'!A:K,11,FALSE)</f>
        <v>R1013</v>
      </c>
      <c r="Q53" s="8">
        <f>VLOOKUP(A53,'Hospitalisation Details'!A:K,4,FALSE)</f>
        <v>11</v>
      </c>
    </row>
    <row r="54" spans="1:17" x14ac:dyDescent="0.3">
      <c r="A54" s="4" t="s">
        <v>2668</v>
      </c>
      <c r="B54" s="8" t="str">
        <f>VLOOKUP(A54,'Customer Names'!A:F,4,FALSE)</f>
        <v>Dino</v>
      </c>
      <c r="C54" s="8">
        <f>VLOOKUP(A54,'Medical Examinations'!A:J,2,FALSE)</f>
        <v>36.85</v>
      </c>
      <c r="D54" s="8">
        <f>VLOOKUP(A54,'Medical Examinations'!A:J,4,FALSE)</f>
        <v>8.8000000000000007</v>
      </c>
      <c r="E54" s="8" t="str">
        <f>VLOOKUP(A54,'Medical Examinations'!A:J,6,FALSE)</f>
        <v>No</v>
      </c>
      <c r="F54" s="8" t="str">
        <f>VLOOKUP(A54,'Medical Examinations'!A:J,7,FALSE)</f>
        <v>No</v>
      </c>
      <c r="G54" s="8" t="str">
        <f>VLOOKUP(A54,'Medical Examinations'!A:J,8,FALSE)</f>
        <v>No</v>
      </c>
      <c r="H54" s="38" t="str">
        <f>VLOOKUP(A54,'Medical Examinations'!A:J,9,FALSE)</f>
        <v>2</v>
      </c>
      <c r="I54" s="8" t="str">
        <f>VLOOKUP(A54,'Medical Examinations'!A:J,10,FALSE)</f>
        <v>No</v>
      </c>
      <c r="J54" s="8" t="str">
        <f>VLOOKUP(A54,'Medical Examinations'!A:J,3,FALSE)</f>
        <v>Obesity</v>
      </c>
      <c r="K54" s="8" t="str">
        <f>VLOOKUP(A54,'Medical Examinations'!A:J,5,FALSE)</f>
        <v>Diabetes</v>
      </c>
      <c r="L54" s="8" t="str">
        <f>VLOOKUP(A54,'Hospitalisation Details'!A:K,5,FALSE)</f>
        <v>3-Sep-1973</v>
      </c>
      <c r="M54" s="34">
        <f>VLOOKUP(A54,'Hospitalisation Details'!A:K,8,FALSE)</f>
        <v>8125.78</v>
      </c>
      <c r="N54" s="8" t="str">
        <f>VLOOKUP(A54,'Hospitalisation Details'!A:K,9,FALSE)</f>
        <v>tier - 2</v>
      </c>
      <c r="O54" s="8" t="str">
        <f>VLOOKUP(A54,'Hospitalisation Details'!A:K,10,FALSE)</f>
        <v>tier - 2</v>
      </c>
      <c r="P54" s="8" t="str">
        <f>VLOOKUP(A54,'Hospitalisation Details'!A:K,11,FALSE)</f>
        <v>R1013</v>
      </c>
      <c r="Q54" s="8">
        <f>VLOOKUP(A54,'Hospitalisation Details'!A:K,4,FALSE)</f>
        <v>3</v>
      </c>
    </row>
    <row r="55" spans="1:17" x14ac:dyDescent="0.3">
      <c r="A55" s="4" t="s">
        <v>2634</v>
      </c>
      <c r="B55" s="8" t="str">
        <f>VLOOKUP(A55,'Customer Names'!A:F,4,FALSE)</f>
        <v>Gretchen K.</v>
      </c>
      <c r="C55" s="8">
        <f>VLOOKUP(A55,'Medical Examinations'!A:J,2,FALSE)</f>
        <v>31.13</v>
      </c>
      <c r="D55" s="8">
        <f>VLOOKUP(A55,'Medical Examinations'!A:J,4,FALSE)</f>
        <v>10.1</v>
      </c>
      <c r="E55" s="8" t="str">
        <f>VLOOKUP(A55,'Medical Examinations'!A:J,6,FALSE)</f>
        <v>No</v>
      </c>
      <c r="F55" s="8" t="str">
        <f>VLOOKUP(A55,'Medical Examinations'!A:J,7,FALSE)</f>
        <v>No</v>
      </c>
      <c r="G55" s="8" t="str">
        <f>VLOOKUP(A55,'Medical Examinations'!A:J,8,FALSE)</f>
        <v>No</v>
      </c>
      <c r="H55" s="38">
        <f>VLOOKUP(A55,'Medical Examinations'!A:J,9,FALSE)</f>
        <v>0</v>
      </c>
      <c r="I55" s="8" t="str">
        <f>VLOOKUP(A55,'Medical Examinations'!A:J,10,FALSE)</f>
        <v>No</v>
      </c>
      <c r="J55" s="8" t="str">
        <f>VLOOKUP(A55,'Medical Examinations'!A:J,3,FALSE)</f>
        <v>Obesity</v>
      </c>
      <c r="K55" s="8" t="str">
        <f>VLOOKUP(A55,'Medical Examinations'!A:J,5,FALSE)</f>
        <v>Diabetes</v>
      </c>
      <c r="L55" s="8" t="str">
        <f>VLOOKUP(A55,'Hospitalisation Details'!A:K,5,FALSE)</f>
        <v>22-Dec-1974</v>
      </c>
      <c r="M55" s="34">
        <f>VLOOKUP(A55,'Hospitalisation Details'!A:K,8,FALSE)</f>
        <v>8280.6200000000008</v>
      </c>
      <c r="N55" s="8" t="str">
        <f>VLOOKUP(A55,'Hospitalisation Details'!A:K,9,FALSE)</f>
        <v>tier - 2</v>
      </c>
      <c r="O55" s="8" t="str">
        <f>VLOOKUP(A55,'Hospitalisation Details'!A:K,10,FALSE)</f>
        <v>tier - 2</v>
      </c>
      <c r="P55" s="8" t="str">
        <f>VLOOKUP(A55,'Hospitalisation Details'!A:K,11,FALSE)</f>
        <v>R1013</v>
      </c>
      <c r="Q55" s="8">
        <f>VLOOKUP(A55,'Hospitalisation Details'!A:K,4,FALSE)</f>
        <v>22</v>
      </c>
    </row>
    <row r="56" spans="1:17" x14ac:dyDescent="0.3">
      <c r="A56" s="4" t="s">
        <v>2380</v>
      </c>
      <c r="B56" s="8" t="str">
        <f>VLOOKUP(A56,'Customer Names'!A:F,4,FALSE)</f>
        <v>Marc C.</v>
      </c>
      <c r="C56" s="8">
        <f>VLOOKUP(A56,'Medical Examinations'!A:J,2,FALSE)</f>
        <v>29.48</v>
      </c>
      <c r="D56" s="8">
        <f>VLOOKUP(A56,'Medical Examinations'!A:J,4,FALSE)</f>
        <v>5.63</v>
      </c>
      <c r="E56" s="8" t="str">
        <f>VLOOKUP(A56,'Medical Examinations'!A:J,6,FALSE)</f>
        <v>yes</v>
      </c>
      <c r="F56" s="8" t="str">
        <f>VLOOKUP(A56,'Medical Examinations'!A:J,7,FALSE)</f>
        <v>No</v>
      </c>
      <c r="G56" s="8" t="str">
        <f>VLOOKUP(A56,'Medical Examinations'!A:J,8,FALSE)</f>
        <v>Yes</v>
      </c>
      <c r="H56" s="38" t="str">
        <f>VLOOKUP(A56,'Medical Examinations'!A:J,9,FALSE)</f>
        <v>1</v>
      </c>
      <c r="I56" s="8" t="str">
        <f>VLOOKUP(A56,'Medical Examinations'!A:J,10,FALSE)</f>
        <v>No</v>
      </c>
      <c r="J56" s="8" t="str">
        <f>VLOOKUP(A56,'Medical Examinations'!A:J,3,FALSE)</f>
        <v>Overweight</v>
      </c>
      <c r="K56" s="8" t="str">
        <f>VLOOKUP(A56,'Medical Examinations'!A:J,5,FALSE)</f>
        <v>Normal</v>
      </c>
      <c r="L56" s="8" t="str">
        <f>VLOOKUP(A56,'Hospitalisation Details'!A:K,5,FALSE)</f>
        <v>4-Jun-1969</v>
      </c>
      <c r="M56" s="34">
        <f>VLOOKUP(A56,'Hospitalisation Details'!A:K,8,FALSE)</f>
        <v>9487.64</v>
      </c>
      <c r="N56" s="8" t="str">
        <f>VLOOKUP(A56,'Hospitalisation Details'!A:K,9,FALSE)</f>
        <v>tier - 2</v>
      </c>
      <c r="O56" s="8" t="str">
        <f>VLOOKUP(A56,'Hospitalisation Details'!A:K,10,FALSE)</f>
        <v>tier - 2</v>
      </c>
      <c r="P56" s="8" t="str">
        <f>VLOOKUP(A56,'Hospitalisation Details'!A:K,11,FALSE)</f>
        <v>R1013</v>
      </c>
      <c r="Q56" s="8">
        <f>VLOOKUP(A56,'Hospitalisation Details'!A:K,4,FALSE)</f>
        <v>4</v>
      </c>
    </row>
    <row r="57" spans="1:17" x14ac:dyDescent="0.3">
      <c r="A57" s="4" t="s">
        <v>1460</v>
      </c>
      <c r="B57" s="8" t="str">
        <f>VLOOKUP(A57,'Customer Names'!A:F,4,FALSE)</f>
        <v>Dana</v>
      </c>
      <c r="C57" s="8">
        <f>VLOOKUP(A57,'Medical Examinations'!A:J,2,FALSE)</f>
        <v>36.85</v>
      </c>
      <c r="D57" s="8">
        <f>VLOOKUP(A57,'Medical Examinations'!A:J,4,FALSE)</f>
        <v>6.21</v>
      </c>
      <c r="E57" s="8" t="str">
        <f>VLOOKUP(A57,'Medical Examinations'!A:J,6,FALSE)</f>
        <v>yes</v>
      </c>
      <c r="F57" s="8" t="str">
        <f>VLOOKUP(A57,'Medical Examinations'!A:J,7,FALSE)</f>
        <v>No</v>
      </c>
      <c r="G57" s="8" t="str">
        <f>VLOOKUP(A57,'Medical Examinations'!A:J,8,FALSE)</f>
        <v>No</v>
      </c>
      <c r="H57" s="38" t="str">
        <f>VLOOKUP(A57,'Medical Examinations'!A:J,9,FALSE)</f>
        <v>2</v>
      </c>
      <c r="I57" s="8" t="str">
        <f>VLOOKUP(A57,'Medical Examinations'!A:J,10,FALSE)</f>
        <v>No</v>
      </c>
      <c r="J57" s="8" t="str">
        <f>VLOOKUP(A57,'Medical Examinations'!A:J,3,FALSE)</f>
        <v>Obesity</v>
      </c>
      <c r="K57" s="8" t="str">
        <f>VLOOKUP(A57,'Medical Examinations'!A:J,5,FALSE)</f>
        <v>Prediabetes</v>
      </c>
      <c r="L57" s="8" t="str">
        <f>VLOOKUP(A57,'Hospitalisation Details'!A:K,5,FALSE)</f>
        <v>7-Jul-1959</v>
      </c>
      <c r="M57" s="34">
        <f>VLOOKUP(A57,'Hospitalisation Details'!A:K,8,FALSE)</f>
        <v>13887.97</v>
      </c>
      <c r="N57" s="8" t="str">
        <f>VLOOKUP(A57,'Hospitalisation Details'!A:K,9,FALSE)</f>
        <v>tier - 2</v>
      </c>
      <c r="O57" s="8" t="str">
        <f>VLOOKUP(A57,'Hospitalisation Details'!A:K,10,FALSE)</f>
        <v>tier - 2</v>
      </c>
      <c r="P57" s="8" t="str">
        <f>VLOOKUP(A57,'Hospitalisation Details'!A:K,11,FALSE)</f>
        <v>R1013</v>
      </c>
      <c r="Q57" s="8">
        <f>VLOOKUP(A57,'Hospitalisation Details'!A:K,4,FALSE)</f>
        <v>7</v>
      </c>
    </row>
    <row r="58" spans="1:17" x14ac:dyDescent="0.3">
      <c r="A58" s="4" t="s">
        <v>888</v>
      </c>
      <c r="B58" s="8" t="str">
        <f>VLOOKUP(A58,'Customer Names'!A:F,4,FALSE)</f>
        <v>Katherine</v>
      </c>
      <c r="C58" s="8">
        <f>VLOOKUP(A58,'Medical Examinations'!A:J,2,FALSE)</f>
        <v>27.83</v>
      </c>
      <c r="D58" s="8">
        <f>VLOOKUP(A58,'Medical Examinations'!A:J,4,FALSE)</f>
        <v>9.1999999999999993</v>
      </c>
      <c r="E58" s="8" t="str">
        <f>VLOOKUP(A58,'Medical Examinations'!A:J,6,FALSE)</f>
        <v>yes</v>
      </c>
      <c r="F58" s="8" t="str">
        <f>VLOOKUP(A58,'Medical Examinations'!A:J,7,FALSE)</f>
        <v>No</v>
      </c>
      <c r="G58" s="8" t="str">
        <f>VLOOKUP(A58,'Medical Examinations'!A:J,8,FALSE)</f>
        <v>No</v>
      </c>
      <c r="H58" s="38" t="str">
        <f>VLOOKUP(A58,'Medical Examinations'!A:J,9,FALSE)</f>
        <v>1</v>
      </c>
      <c r="I58" s="8" t="str">
        <f>VLOOKUP(A58,'Medical Examinations'!A:J,10,FALSE)</f>
        <v>yes</v>
      </c>
      <c r="J58" s="8" t="str">
        <f>VLOOKUP(A58,'Medical Examinations'!A:J,3,FALSE)</f>
        <v>Overweight</v>
      </c>
      <c r="K58" s="8" t="str">
        <f>VLOOKUP(A58,'Medical Examinations'!A:J,5,FALSE)</f>
        <v>Diabetes</v>
      </c>
      <c r="L58" s="8" t="str">
        <f>VLOOKUP(A58,'Hospitalisation Details'!A:K,5,FALSE)</f>
        <v>9-Sep-1975</v>
      </c>
      <c r="M58" s="34">
        <f>VLOOKUP(A58,'Hospitalisation Details'!A:K,8,FALSE)</f>
        <v>23065.42</v>
      </c>
      <c r="N58" s="8" t="str">
        <f>VLOOKUP(A58,'Hospitalisation Details'!A:K,9,FALSE)</f>
        <v>tier - 2</v>
      </c>
      <c r="O58" s="8" t="str">
        <f>VLOOKUP(A58,'Hospitalisation Details'!A:K,10,FALSE)</f>
        <v>tier - 2</v>
      </c>
      <c r="P58" s="8" t="str">
        <f>VLOOKUP(A58,'Hospitalisation Details'!A:K,11,FALSE)</f>
        <v>R1013</v>
      </c>
      <c r="Q58" s="8">
        <f>VLOOKUP(A58,'Hospitalisation Details'!A:K,4,FALSE)</f>
        <v>9</v>
      </c>
    </row>
    <row r="59" spans="1:17" x14ac:dyDescent="0.3">
      <c r="A59" s="4" t="s">
        <v>848</v>
      </c>
      <c r="B59" s="8" t="str">
        <f>VLOOKUP(A59,'Customer Names'!A:F,4,FALSE)</f>
        <v>Fabienne</v>
      </c>
      <c r="C59" s="8">
        <f>VLOOKUP(A59,'Medical Examinations'!A:J,2,FALSE)</f>
        <v>25.08</v>
      </c>
      <c r="D59" s="8">
        <f>VLOOKUP(A59,'Medical Examinations'!A:J,4,FALSE)</f>
        <v>9.52</v>
      </c>
      <c r="E59" s="8" t="str">
        <f>VLOOKUP(A59,'Medical Examinations'!A:J,6,FALSE)</f>
        <v>yes</v>
      </c>
      <c r="F59" s="8" t="str">
        <f>VLOOKUP(A59,'Medical Examinations'!A:J,7,FALSE)</f>
        <v>No</v>
      </c>
      <c r="G59" s="8" t="str">
        <f>VLOOKUP(A59,'Medical Examinations'!A:J,8,FALSE)</f>
        <v>No</v>
      </c>
      <c r="H59" s="38" t="str">
        <f>VLOOKUP(A59,'Medical Examinations'!A:J,9,FALSE)</f>
        <v>2</v>
      </c>
      <c r="I59" s="8" t="str">
        <f>VLOOKUP(A59,'Medical Examinations'!A:J,10,FALSE)</f>
        <v>No</v>
      </c>
      <c r="J59" s="8" t="str">
        <f>VLOOKUP(A59,'Medical Examinations'!A:J,3,FALSE)</f>
        <v>Overweight</v>
      </c>
      <c r="K59" s="8" t="str">
        <f>VLOOKUP(A59,'Medical Examinations'!A:J,5,FALSE)</f>
        <v>Diabetes</v>
      </c>
      <c r="L59" s="8" t="str">
        <f>VLOOKUP(A59,'Hospitalisation Details'!A:K,5,FALSE)</f>
        <v>21-Oct-1961</v>
      </c>
      <c r="M59" s="34">
        <f>VLOOKUP(A59,'Hospitalisation Details'!A:K,8,FALSE)</f>
        <v>24513.09</v>
      </c>
      <c r="N59" s="8" t="str">
        <f>VLOOKUP(A59,'Hospitalisation Details'!A:K,9,FALSE)</f>
        <v>tier - 2</v>
      </c>
      <c r="O59" s="8" t="str">
        <f>VLOOKUP(A59,'Hospitalisation Details'!A:K,10,FALSE)</f>
        <v>tier - 2</v>
      </c>
      <c r="P59" s="8" t="str">
        <f>VLOOKUP(A59,'Hospitalisation Details'!A:K,11,FALSE)</f>
        <v>R1013</v>
      </c>
      <c r="Q59" s="8">
        <f>VLOOKUP(A59,'Hospitalisation Details'!A:K,4,FALSE)</f>
        <v>21</v>
      </c>
    </row>
    <row r="60" spans="1:17" x14ac:dyDescent="0.3">
      <c r="A60" s="4" t="s">
        <v>820</v>
      </c>
      <c r="B60" s="8" t="str">
        <f>VLOOKUP(A60,'Customer Names'!A:F,4,FALSE)</f>
        <v>Melissa</v>
      </c>
      <c r="C60" s="8">
        <f>VLOOKUP(A60,'Medical Examinations'!A:J,2,FALSE)</f>
        <v>23.21</v>
      </c>
      <c r="D60" s="8">
        <f>VLOOKUP(A60,'Medical Examinations'!A:J,4,FALSE)</f>
        <v>6.03</v>
      </c>
      <c r="E60" s="8" t="str">
        <f>VLOOKUP(A60,'Medical Examinations'!A:J,6,FALSE)</f>
        <v>No</v>
      </c>
      <c r="F60" s="8" t="str">
        <f>VLOOKUP(A60,'Medical Examinations'!A:J,7,FALSE)</f>
        <v>No</v>
      </c>
      <c r="G60" s="8" t="str">
        <f>VLOOKUP(A60,'Medical Examinations'!A:J,8,FALSE)</f>
        <v>No</v>
      </c>
      <c r="H60" s="38" t="str">
        <f>VLOOKUP(A60,'Medical Examinations'!A:J,9,FALSE)</f>
        <v>1</v>
      </c>
      <c r="I60" s="8" t="str">
        <f>VLOOKUP(A60,'Medical Examinations'!A:J,10,FALSE)</f>
        <v>No</v>
      </c>
      <c r="J60" s="8" t="str">
        <f>VLOOKUP(A60,'Medical Examinations'!A:J,3,FALSE)</f>
        <v>Normal Weight</v>
      </c>
      <c r="K60" s="8" t="str">
        <f>VLOOKUP(A60,'Medical Examinations'!A:J,5,FALSE)</f>
        <v>Prediabetes</v>
      </c>
      <c r="L60" s="8" t="str">
        <f>VLOOKUP(A60,'Hospitalisation Details'!A:K,5,FALSE)</f>
        <v>14-Jun-1998</v>
      </c>
      <c r="M60" s="34">
        <f>VLOOKUP(A60,'Hospitalisation Details'!A:K,8,FALSE)</f>
        <v>25081.77</v>
      </c>
      <c r="N60" s="8" t="str">
        <f>VLOOKUP(A60,'Hospitalisation Details'!A:K,9,FALSE)</f>
        <v>tier - 2</v>
      </c>
      <c r="O60" s="8" t="str">
        <f>VLOOKUP(A60,'Hospitalisation Details'!A:K,10,FALSE)</f>
        <v>tier - 2</v>
      </c>
      <c r="P60" s="8" t="str">
        <f>VLOOKUP(A60,'Hospitalisation Details'!A:K,11,FALSE)</f>
        <v>R1013</v>
      </c>
      <c r="Q60" s="8">
        <f>VLOOKUP(A60,'Hospitalisation Details'!A:K,4,FALSE)</f>
        <v>14</v>
      </c>
    </row>
    <row r="61" spans="1:17" x14ac:dyDescent="0.3">
      <c r="A61" s="4" t="s">
        <v>768</v>
      </c>
      <c r="B61" s="8" t="str">
        <f>VLOOKUP(A61,'Customer Names'!A:F,4,FALSE)</f>
        <v>Danielle</v>
      </c>
      <c r="C61" s="8">
        <f>VLOOKUP(A61,'Medical Examinations'!A:J,2,FALSE)</f>
        <v>22.99</v>
      </c>
      <c r="D61" s="8">
        <f>VLOOKUP(A61,'Medical Examinations'!A:J,4,FALSE)</f>
        <v>10.46</v>
      </c>
      <c r="E61" s="8" t="str">
        <f>VLOOKUP(A61,'Medical Examinations'!A:J,6,FALSE)</f>
        <v>No</v>
      </c>
      <c r="F61" s="8" t="str">
        <f>VLOOKUP(A61,'Medical Examinations'!A:J,7,FALSE)</f>
        <v>No</v>
      </c>
      <c r="G61" s="8" t="str">
        <f>VLOOKUP(A61,'Medical Examinations'!A:J,8,FALSE)</f>
        <v>No</v>
      </c>
      <c r="H61" s="38" t="str">
        <f>VLOOKUP(A61,'Medical Examinations'!A:J,9,FALSE)</f>
        <v>3</v>
      </c>
      <c r="I61" s="8" t="str">
        <f>VLOOKUP(A61,'Medical Examinations'!A:J,10,FALSE)</f>
        <v>yes</v>
      </c>
      <c r="J61" s="8" t="str">
        <f>VLOOKUP(A61,'Medical Examinations'!A:J,3,FALSE)</f>
        <v>Normal Weight</v>
      </c>
      <c r="K61" s="8" t="str">
        <f>VLOOKUP(A61,'Medical Examinations'!A:J,5,FALSE)</f>
        <v>Diabetes</v>
      </c>
      <c r="L61" s="8" t="str">
        <f>VLOOKUP(A61,'Hospitalisation Details'!A:K,5,FALSE)</f>
        <v>30-Jun-1958</v>
      </c>
      <c r="M61" s="34">
        <f>VLOOKUP(A61,'Hospitalisation Details'!A:K,8,FALSE)</f>
        <v>27037.91</v>
      </c>
      <c r="N61" s="8" t="str">
        <f>VLOOKUP(A61,'Hospitalisation Details'!A:K,9,FALSE)</f>
        <v>tier - 2</v>
      </c>
      <c r="O61" s="8" t="str">
        <f>VLOOKUP(A61,'Hospitalisation Details'!A:K,10,FALSE)</f>
        <v>tier - 2</v>
      </c>
      <c r="P61" s="8" t="str">
        <f>VLOOKUP(A61,'Hospitalisation Details'!A:K,11,FALSE)</f>
        <v>R1013</v>
      </c>
      <c r="Q61" s="8">
        <f>VLOOKUP(A61,'Hospitalisation Details'!A:K,4,FALSE)</f>
        <v>30</v>
      </c>
    </row>
    <row r="62" spans="1:17" x14ac:dyDescent="0.3">
      <c r="A62" s="4" t="s">
        <v>762</v>
      </c>
      <c r="B62" s="8" t="str">
        <f>VLOOKUP(A62,'Customer Names'!A:F,4,FALSE)</f>
        <v>Sara E.</v>
      </c>
      <c r="C62" s="8">
        <f>VLOOKUP(A62,'Medical Examinations'!A:J,2,FALSE)</f>
        <v>24.86</v>
      </c>
      <c r="D62" s="8">
        <f>VLOOKUP(A62,'Medical Examinations'!A:J,4,FALSE)</f>
        <v>8.92</v>
      </c>
      <c r="E62" s="8" t="str">
        <f>VLOOKUP(A62,'Medical Examinations'!A:J,6,FALSE)</f>
        <v>yes</v>
      </c>
      <c r="F62" s="8" t="str">
        <f>VLOOKUP(A62,'Medical Examinations'!A:J,7,FALSE)</f>
        <v>No</v>
      </c>
      <c r="G62" s="8" t="str">
        <f>VLOOKUP(A62,'Medical Examinations'!A:J,8,FALSE)</f>
        <v>No</v>
      </c>
      <c r="H62" s="38" t="str">
        <f>VLOOKUP(A62,'Medical Examinations'!A:J,9,FALSE)</f>
        <v>2</v>
      </c>
      <c r="I62" s="8" t="str">
        <f>VLOOKUP(A62,'Medical Examinations'!A:J,10,FALSE)</f>
        <v>No</v>
      </c>
      <c r="J62" s="8" t="str">
        <f>VLOOKUP(A62,'Medical Examinations'!A:J,3,FALSE)</f>
        <v>Normal Weight</v>
      </c>
      <c r="K62" s="8" t="str">
        <f>VLOOKUP(A62,'Medical Examinations'!A:J,5,FALSE)</f>
        <v>Diabetes</v>
      </c>
      <c r="L62" s="8" t="str">
        <f>VLOOKUP(A62,'Hospitalisation Details'!A:K,5,FALSE)</f>
        <v>2-Oct-1970</v>
      </c>
      <c r="M62" s="34">
        <f>VLOOKUP(A62,'Hospitalisation Details'!A:K,8,FALSE)</f>
        <v>27117.99</v>
      </c>
      <c r="N62" s="8" t="str">
        <f>VLOOKUP(A62,'Hospitalisation Details'!A:K,9,FALSE)</f>
        <v>tier - 2</v>
      </c>
      <c r="O62" s="8" t="str">
        <f>VLOOKUP(A62,'Hospitalisation Details'!A:K,10,FALSE)</f>
        <v>tier - 2</v>
      </c>
      <c r="P62" s="8" t="str">
        <f>VLOOKUP(A62,'Hospitalisation Details'!A:K,11,FALSE)</f>
        <v>R1013</v>
      </c>
      <c r="Q62" s="8">
        <f>VLOOKUP(A62,'Hospitalisation Details'!A:K,4,FALSE)</f>
        <v>2</v>
      </c>
    </row>
    <row r="63" spans="1:17" x14ac:dyDescent="0.3">
      <c r="A63" s="4" t="s">
        <v>754</v>
      </c>
      <c r="B63" s="8" t="str">
        <f>VLOOKUP(A63,'Customer Names'!A:F,4,FALSE)</f>
        <v>Michael</v>
      </c>
      <c r="C63" s="8">
        <f>VLOOKUP(A63,'Medical Examinations'!A:J,2,FALSE)</f>
        <v>31.35</v>
      </c>
      <c r="D63" s="8">
        <f>VLOOKUP(A63,'Medical Examinations'!A:J,4,FALSE)</f>
        <v>4.33</v>
      </c>
      <c r="E63" s="8" t="str">
        <f>VLOOKUP(A63,'Medical Examinations'!A:J,6,FALSE)</f>
        <v>yes</v>
      </c>
      <c r="F63" s="8" t="str">
        <f>VLOOKUP(A63,'Medical Examinations'!A:J,7,FALSE)</f>
        <v>No</v>
      </c>
      <c r="G63" s="8" t="str">
        <f>VLOOKUP(A63,'Medical Examinations'!A:J,8,FALSE)</f>
        <v>Yes</v>
      </c>
      <c r="H63" s="38" t="str">
        <f>VLOOKUP(A63,'Medical Examinations'!A:J,9,FALSE)</f>
        <v>1</v>
      </c>
      <c r="I63" s="8" t="str">
        <f>VLOOKUP(A63,'Medical Examinations'!A:J,10,FALSE)</f>
        <v>No</v>
      </c>
      <c r="J63" s="8" t="str">
        <f>VLOOKUP(A63,'Medical Examinations'!A:J,3,FALSE)</f>
        <v>Obesity</v>
      </c>
      <c r="K63" s="8" t="str">
        <f>VLOOKUP(A63,'Medical Examinations'!A:J,5,FALSE)</f>
        <v>Normal</v>
      </c>
      <c r="L63" s="8" t="str">
        <f>VLOOKUP(A63,'Hospitalisation Details'!A:K,5,FALSE)</f>
        <v>16-Oct-1969</v>
      </c>
      <c r="M63" s="34">
        <f>VLOOKUP(A63,'Hospitalisation Details'!A:K,8,FALSE)</f>
        <v>27346.04</v>
      </c>
      <c r="N63" s="8" t="str">
        <f>VLOOKUP(A63,'Hospitalisation Details'!A:K,9,FALSE)</f>
        <v>tier - 2</v>
      </c>
      <c r="O63" s="8" t="str">
        <f>VLOOKUP(A63,'Hospitalisation Details'!A:K,10,FALSE)</f>
        <v>tier - 2</v>
      </c>
      <c r="P63" s="8" t="str">
        <f>VLOOKUP(A63,'Hospitalisation Details'!A:K,11,FALSE)</f>
        <v>R1013</v>
      </c>
      <c r="Q63" s="8">
        <f>VLOOKUP(A63,'Hospitalisation Details'!A:K,4,FALSE)</f>
        <v>16</v>
      </c>
    </row>
    <row r="64" spans="1:17" x14ac:dyDescent="0.3">
      <c r="A64" s="4" t="s">
        <v>398</v>
      </c>
      <c r="B64" s="8" t="str">
        <f>VLOOKUP(A64,'Customer Names'!A:F,4,FALSE)</f>
        <v>Jill</v>
      </c>
      <c r="C64" s="8">
        <f>VLOOKUP(A64,'Medical Examinations'!A:J,2,FALSE)</f>
        <v>36.85</v>
      </c>
      <c r="D64" s="8">
        <f>VLOOKUP(A64,'Medical Examinations'!A:J,4,FALSE)</f>
        <v>5.88</v>
      </c>
      <c r="E64" s="8" t="str">
        <f>VLOOKUP(A64,'Medical Examinations'!A:J,6,FALSE)</f>
        <v>No</v>
      </c>
      <c r="F64" s="8" t="str">
        <f>VLOOKUP(A64,'Medical Examinations'!A:J,7,FALSE)</f>
        <v>yes</v>
      </c>
      <c r="G64" s="8" t="str">
        <f>VLOOKUP(A64,'Medical Examinations'!A:J,8,FALSE)</f>
        <v>No</v>
      </c>
      <c r="H64" s="38" t="str">
        <f>VLOOKUP(A64,'Medical Examinations'!A:J,9,FALSE)</f>
        <v>1</v>
      </c>
      <c r="I64" s="8" t="str">
        <f>VLOOKUP(A64,'Medical Examinations'!A:J,10,FALSE)</f>
        <v>yes</v>
      </c>
      <c r="J64" s="8" t="str">
        <f>VLOOKUP(A64,'Medical Examinations'!A:J,3,FALSE)</f>
        <v>Obesity</v>
      </c>
      <c r="K64" s="8" t="str">
        <f>VLOOKUP(A64,'Medical Examinations'!A:J,5,FALSE)</f>
        <v>Prediabetes</v>
      </c>
      <c r="L64" s="8" t="str">
        <f>VLOOKUP(A64,'Hospitalisation Details'!A:K,5,FALSE)</f>
        <v>30-Aug-2004</v>
      </c>
      <c r="M64" s="34">
        <f>VLOOKUP(A64,'Hospitalisation Details'!A:K,8,FALSE)</f>
        <v>36149.480000000003</v>
      </c>
      <c r="N64" s="8" t="str">
        <f>VLOOKUP(A64,'Hospitalisation Details'!A:K,9,FALSE)</f>
        <v>tier - 2</v>
      </c>
      <c r="O64" s="8" t="str">
        <f>VLOOKUP(A64,'Hospitalisation Details'!A:K,10,FALSE)</f>
        <v>tier - 2</v>
      </c>
      <c r="P64" s="8" t="str">
        <f>VLOOKUP(A64,'Hospitalisation Details'!A:K,11,FALSE)</f>
        <v>R1013</v>
      </c>
      <c r="Q64" s="8">
        <f>VLOOKUP(A64,'Hospitalisation Details'!A:K,4,FALSE)</f>
        <v>30</v>
      </c>
    </row>
    <row r="65" spans="1:17" x14ac:dyDescent="0.3">
      <c r="A65" s="4" t="s">
        <v>342</v>
      </c>
      <c r="B65" s="8" t="str">
        <f>VLOOKUP(A65,'Customer Names'!A:F,4,FALSE)</f>
        <v>Natalie</v>
      </c>
      <c r="C65" s="8">
        <f>VLOOKUP(A65,'Medical Examinations'!A:J,2,FALSE)</f>
        <v>36.08</v>
      </c>
      <c r="D65" s="8">
        <f>VLOOKUP(A65,'Medical Examinations'!A:J,4,FALSE)</f>
        <v>6.1</v>
      </c>
      <c r="E65" s="8" t="str">
        <f>VLOOKUP(A65,'Medical Examinations'!A:J,6,FALSE)</f>
        <v>yes</v>
      </c>
      <c r="F65" s="8" t="str">
        <f>VLOOKUP(A65,'Medical Examinations'!A:J,7,FALSE)</f>
        <v>No</v>
      </c>
      <c r="G65" s="8" t="str">
        <f>VLOOKUP(A65,'Medical Examinations'!A:J,8,FALSE)</f>
        <v>No</v>
      </c>
      <c r="H65" s="38" t="str">
        <f>VLOOKUP(A65,'Medical Examinations'!A:J,9,FALSE)</f>
        <v>1</v>
      </c>
      <c r="I65" s="8" t="str">
        <f>VLOOKUP(A65,'Medical Examinations'!A:J,10,FALSE)</f>
        <v>yes</v>
      </c>
      <c r="J65" s="8" t="str">
        <f>VLOOKUP(A65,'Medical Examinations'!A:J,3,FALSE)</f>
        <v>Obesity</v>
      </c>
      <c r="K65" s="8" t="str">
        <f>VLOOKUP(A65,'Medical Examinations'!A:J,5,FALSE)</f>
        <v>Prediabetes</v>
      </c>
      <c r="L65" s="8" t="str">
        <f>VLOOKUP(A65,'Hospitalisation Details'!A:K,5,FALSE)</f>
        <v>30-Oct-1995</v>
      </c>
      <c r="M65" s="34">
        <f>VLOOKUP(A65,'Hospitalisation Details'!A:K,8,FALSE)</f>
        <v>37133.9</v>
      </c>
      <c r="N65" s="8" t="str">
        <f>VLOOKUP(A65,'Hospitalisation Details'!A:K,9,FALSE)</f>
        <v>tier - 2</v>
      </c>
      <c r="O65" s="8" t="str">
        <f>VLOOKUP(A65,'Hospitalisation Details'!A:K,10,FALSE)</f>
        <v>tier - 2</v>
      </c>
      <c r="P65" s="8" t="str">
        <f>VLOOKUP(A65,'Hospitalisation Details'!A:K,11,FALSE)</f>
        <v>R1013</v>
      </c>
      <c r="Q65" s="8">
        <f>VLOOKUP(A65,'Hospitalisation Details'!A:K,4,FALSE)</f>
        <v>30</v>
      </c>
    </row>
    <row r="66" spans="1:17" x14ac:dyDescent="0.3">
      <c r="A66" s="4" t="s">
        <v>274</v>
      </c>
      <c r="B66" s="8" t="str">
        <f>VLOOKUP(A66,'Customer Names'!A:F,4,FALSE)</f>
        <v>Kristine B.</v>
      </c>
      <c r="C66" s="8">
        <f>VLOOKUP(A66,'Medical Examinations'!A:J,2,FALSE)</f>
        <v>42.24</v>
      </c>
      <c r="D66" s="8">
        <f>VLOOKUP(A66,'Medical Examinations'!A:J,4,FALSE)</f>
        <v>5.55</v>
      </c>
      <c r="E66" s="8" t="str">
        <f>VLOOKUP(A66,'Medical Examinations'!A:J,6,FALSE)</f>
        <v>No</v>
      </c>
      <c r="F66" s="8" t="str">
        <f>VLOOKUP(A66,'Medical Examinations'!A:J,7,FALSE)</f>
        <v>yes</v>
      </c>
      <c r="G66" s="8" t="str">
        <f>VLOOKUP(A66,'Medical Examinations'!A:J,8,FALSE)</f>
        <v>No</v>
      </c>
      <c r="H66" s="38" t="str">
        <f>VLOOKUP(A66,'Medical Examinations'!A:J,9,FALSE)</f>
        <v>1</v>
      </c>
      <c r="I66" s="8" t="str">
        <f>VLOOKUP(A66,'Medical Examinations'!A:J,10,FALSE)</f>
        <v>yes</v>
      </c>
      <c r="J66" s="8" t="str">
        <f>VLOOKUP(A66,'Medical Examinations'!A:J,3,FALSE)</f>
        <v>Obesity</v>
      </c>
      <c r="K66" s="8" t="str">
        <f>VLOOKUP(A66,'Medical Examinations'!A:J,5,FALSE)</f>
        <v>Normal</v>
      </c>
      <c r="L66" s="8" t="str">
        <f>VLOOKUP(A66,'Hospitalisation Details'!A:K,5,FALSE)</f>
        <v>5-Dec-2004</v>
      </c>
      <c r="M66" s="34">
        <f>VLOOKUP(A66,'Hospitalisation Details'!A:K,8,FALSE)</f>
        <v>38792.69</v>
      </c>
      <c r="N66" s="8" t="str">
        <f>VLOOKUP(A66,'Hospitalisation Details'!A:K,9,FALSE)</f>
        <v>tier - 2</v>
      </c>
      <c r="O66" s="8" t="str">
        <f>VLOOKUP(A66,'Hospitalisation Details'!A:K,10,FALSE)</f>
        <v>tier - 2</v>
      </c>
      <c r="P66" s="8" t="str">
        <f>VLOOKUP(A66,'Hospitalisation Details'!A:K,11,FALSE)</f>
        <v>R1013</v>
      </c>
      <c r="Q66" s="8">
        <f>VLOOKUP(A66,'Hospitalisation Details'!A:K,4,FALSE)</f>
        <v>5</v>
      </c>
    </row>
    <row r="67" spans="1:17" x14ac:dyDescent="0.3">
      <c r="A67" s="4" t="s">
        <v>86</v>
      </c>
      <c r="B67" s="8" t="str">
        <f>VLOOKUP(A67,'Customer Names'!A:F,4,FALSE)</f>
        <v>Nicole</v>
      </c>
      <c r="C67" s="8">
        <f>VLOOKUP(A67,'Medical Examinations'!A:J,2,FALSE)</f>
        <v>38.06</v>
      </c>
      <c r="D67" s="8">
        <f>VLOOKUP(A67,'Medical Examinations'!A:J,4,FALSE)</f>
        <v>6.98</v>
      </c>
      <c r="E67" s="8" t="str">
        <f>VLOOKUP(A67,'Medical Examinations'!A:J,6,FALSE)</f>
        <v>No</v>
      </c>
      <c r="F67" s="8" t="str">
        <f>VLOOKUP(A67,'Medical Examinations'!A:J,7,FALSE)</f>
        <v>No</v>
      </c>
      <c r="G67" s="8" t="str">
        <f>VLOOKUP(A67,'Medical Examinations'!A:J,8,FALSE)</f>
        <v>No</v>
      </c>
      <c r="H67" s="38">
        <f>VLOOKUP(A67,'Medical Examinations'!A:J,9,FALSE)</f>
        <v>0</v>
      </c>
      <c r="I67" s="8" t="str">
        <f>VLOOKUP(A67,'Medical Examinations'!A:J,10,FALSE)</f>
        <v>yes</v>
      </c>
      <c r="J67" s="8" t="str">
        <f>VLOOKUP(A67,'Medical Examinations'!A:J,3,FALSE)</f>
        <v>Obesity</v>
      </c>
      <c r="K67" s="8" t="str">
        <f>VLOOKUP(A67,'Medical Examinations'!A:J,5,FALSE)</f>
        <v>Diabetes</v>
      </c>
      <c r="L67" s="8" t="str">
        <f>VLOOKUP(A67,'Hospitalisation Details'!A:K,5,FALSE)</f>
        <v>29-Oct-1971</v>
      </c>
      <c r="M67" s="34">
        <f>VLOOKUP(A67,'Hospitalisation Details'!A:K,8,FALSE)</f>
        <v>44400.41</v>
      </c>
      <c r="N67" s="8" t="str">
        <f>VLOOKUP(A67,'Hospitalisation Details'!A:K,9,FALSE)</f>
        <v>tier - 2</v>
      </c>
      <c r="O67" s="8" t="str">
        <f>VLOOKUP(A67,'Hospitalisation Details'!A:K,10,FALSE)</f>
        <v>tier - 2</v>
      </c>
      <c r="P67" s="8" t="str">
        <f>VLOOKUP(A67,'Hospitalisation Details'!A:K,11,FALSE)</f>
        <v>R1013</v>
      </c>
      <c r="Q67" s="8">
        <f>VLOOKUP(A67,'Hospitalisation Details'!A:K,4,FALSE)</f>
        <v>29</v>
      </c>
    </row>
    <row r="68" spans="1:17" x14ac:dyDescent="0.3">
      <c r="A68" s="4" t="s">
        <v>76</v>
      </c>
      <c r="B68" s="8" t="str">
        <f>VLOOKUP(A68,'Customer Names'!A:F,4,FALSE)</f>
        <v>Anna H.</v>
      </c>
      <c r="C68" s="8">
        <f>VLOOKUP(A68,'Medical Examinations'!A:J,2,FALSE)</f>
        <v>32.450000000000003</v>
      </c>
      <c r="D68" s="8">
        <f>VLOOKUP(A68,'Medical Examinations'!A:J,4,FALSE)</f>
        <v>11.91</v>
      </c>
      <c r="E68" s="8" t="str">
        <f>VLOOKUP(A68,'Medical Examinations'!A:J,6,FALSE)</f>
        <v>No</v>
      </c>
      <c r="F68" s="8" t="str">
        <f>VLOOKUP(A68,'Medical Examinations'!A:J,7,FALSE)</f>
        <v>No</v>
      </c>
      <c r="G68" s="8" t="str">
        <f>VLOOKUP(A68,'Medical Examinations'!A:J,8,FALSE)</f>
        <v>No</v>
      </c>
      <c r="H68" s="38">
        <f>VLOOKUP(A68,'Medical Examinations'!A:J,9,FALSE)</f>
        <v>0</v>
      </c>
      <c r="I68" s="8" t="str">
        <f>VLOOKUP(A68,'Medical Examinations'!A:J,10,FALSE)</f>
        <v>yes</v>
      </c>
      <c r="J68" s="8" t="str">
        <f>VLOOKUP(A68,'Medical Examinations'!A:J,3,FALSE)</f>
        <v>Obesity</v>
      </c>
      <c r="K68" s="8" t="str">
        <f>VLOOKUP(A68,'Medical Examinations'!A:J,5,FALSE)</f>
        <v>Diabetes</v>
      </c>
      <c r="L68" s="8" t="str">
        <f>VLOOKUP(A68,'Hospitalisation Details'!A:K,5,FALSE)</f>
        <v>17-Dec-1962</v>
      </c>
      <c r="M68" s="34">
        <f>VLOOKUP(A68,'Hospitalisation Details'!A:K,8,FALSE)</f>
        <v>45008.959999999999</v>
      </c>
      <c r="N68" s="8" t="str">
        <f>VLOOKUP(A68,'Hospitalisation Details'!A:K,9,FALSE)</f>
        <v>tier - 2</v>
      </c>
      <c r="O68" s="8" t="str">
        <f>VLOOKUP(A68,'Hospitalisation Details'!A:K,10,FALSE)</f>
        <v>tier - 2</v>
      </c>
      <c r="P68" s="8" t="str">
        <f>VLOOKUP(A68,'Hospitalisation Details'!A:K,11,FALSE)</f>
        <v>R1013</v>
      </c>
      <c r="Q68" s="8">
        <f>VLOOKUP(A68,'Hospitalisation Details'!A:K,4,FALSE)</f>
        <v>17</v>
      </c>
    </row>
    <row r="69" spans="1:17" x14ac:dyDescent="0.3">
      <c r="A69" s="4" t="s">
        <v>4670</v>
      </c>
      <c r="B69" s="8" t="str">
        <f>VLOOKUP(A69,'Customer Names'!A:F,4,FALSE)</f>
        <v>Aaron K</v>
      </c>
      <c r="C69" s="8">
        <f>VLOOKUP(A69,'Medical Examinations'!A:J,2,FALSE)</f>
        <v>17.579999999999998</v>
      </c>
      <c r="D69" s="8">
        <f>VLOOKUP(A69,'Medical Examinations'!A:J,4,FALSE)</f>
        <v>4.51</v>
      </c>
      <c r="E69" s="8" t="str">
        <f>VLOOKUP(A69,'Medical Examinations'!A:J,6,FALSE)</f>
        <v>No</v>
      </c>
      <c r="F69" s="8" t="str">
        <f>VLOOKUP(A69,'Medical Examinations'!A:J,7,FALSE)</f>
        <v>No</v>
      </c>
      <c r="G69" s="8" t="str">
        <f>VLOOKUP(A69,'Medical Examinations'!A:J,8,FALSE)</f>
        <v>No</v>
      </c>
      <c r="H69" s="38" t="str">
        <f>VLOOKUP(A69,'Medical Examinations'!A:J,9,FALSE)</f>
        <v>1</v>
      </c>
      <c r="I69" s="8" t="str">
        <f>VLOOKUP(A69,'Medical Examinations'!A:J,10,FALSE)</f>
        <v>No</v>
      </c>
      <c r="J69" s="8" t="str">
        <f>VLOOKUP(A69,'Medical Examinations'!A:J,3,FALSE)</f>
        <v>Underweight</v>
      </c>
      <c r="K69" s="8" t="str">
        <f>VLOOKUP(A69,'Medical Examinations'!A:J,5,FALSE)</f>
        <v>Normal</v>
      </c>
      <c r="L69" s="8" t="str">
        <f>VLOOKUP(A69,'Hospitalisation Details'!A:K,5,FALSE)</f>
        <v>9-Jul-1992</v>
      </c>
      <c r="M69" s="34">
        <f>VLOOKUP(A69,'Hospitalisation Details'!A:K,8,FALSE)</f>
        <v>563.84</v>
      </c>
      <c r="N69" s="8" t="str">
        <f>VLOOKUP(A69,'Hospitalisation Details'!A:K,9,FALSE)</f>
        <v>tier - 2</v>
      </c>
      <c r="O69" s="8" t="str">
        <f>VLOOKUP(A69,'Hospitalisation Details'!A:K,10,FALSE)</f>
        <v>tier - 3</v>
      </c>
      <c r="P69" s="8" t="str">
        <f>VLOOKUP(A69,'Hospitalisation Details'!A:K,11,FALSE)</f>
        <v>R1013</v>
      </c>
      <c r="Q69" s="8">
        <f>VLOOKUP(A69,'Hospitalisation Details'!A:K,4,FALSE)</f>
        <v>9</v>
      </c>
    </row>
    <row r="70" spans="1:17" x14ac:dyDescent="0.3">
      <c r="A70" s="4" t="s">
        <v>4668</v>
      </c>
      <c r="B70" s="8" t="str">
        <f>VLOOKUP(A70,'Customer Names'!A:F,4,FALSE)</f>
        <v>Evan P</v>
      </c>
      <c r="C70" s="8">
        <f>VLOOKUP(A70,'Medical Examinations'!A:J,2,FALSE)</f>
        <v>17.600000000000001</v>
      </c>
      <c r="D70" s="8">
        <f>VLOOKUP(A70,'Medical Examinations'!A:J,4,FALSE)</f>
        <v>4.3899999999999997</v>
      </c>
      <c r="E70" s="8" t="str">
        <f>VLOOKUP(A70,'Medical Examinations'!A:J,6,FALSE)</f>
        <v>No</v>
      </c>
      <c r="F70" s="8" t="str">
        <f>VLOOKUP(A70,'Medical Examinations'!A:J,7,FALSE)</f>
        <v>No</v>
      </c>
      <c r="G70" s="8" t="str">
        <f>VLOOKUP(A70,'Medical Examinations'!A:J,8,FALSE)</f>
        <v>No</v>
      </c>
      <c r="H70" s="38" t="str">
        <f>VLOOKUP(A70,'Medical Examinations'!A:J,9,FALSE)</f>
        <v>1</v>
      </c>
      <c r="I70" s="8" t="str">
        <f>VLOOKUP(A70,'Medical Examinations'!A:J,10,FALSE)</f>
        <v>No</v>
      </c>
      <c r="J70" s="8" t="str">
        <f>VLOOKUP(A70,'Medical Examinations'!A:J,3,FALSE)</f>
        <v>Underweight</v>
      </c>
      <c r="K70" s="8" t="str">
        <f>VLOOKUP(A70,'Medical Examinations'!A:J,5,FALSE)</f>
        <v>Normal</v>
      </c>
      <c r="L70" s="8" t="str">
        <f>VLOOKUP(A70,'Hospitalisation Details'!A:K,5,FALSE)</f>
        <v>30-Nov-1992</v>
      </c>
      <c r="M70" s="34">
        <f>VLOOKUP(A70,'Hospitalisation Details'!A:K,8,FALSE)</f>
        <v>570.62</v>
      </c>
      <c r="N70" s="8" t="str">
        <f>VLOOKUP(A70,'Hospitalisation Details'!A:K,9,FALSE)</f>
        <v>tier - 2</v>
      </c>
      <c r="O70" s="8" t="str">
        <f>VLOOKUP(A70,'Hospitalisation Details'!A:K,10,FALSE)</f>
        <v>tier - 1</v>
      </c>
      <c r="P70" s="8" t="str">
        <f>VLOOKUP(A70,'Hospitalisation Details'!A:K,11,FALSE)</f>
        <v>R1013</v>
      </c>
      <c r="Q70" s="8">
        <f>VLOOKUP(A70,'Hospitalisation Details'!A:K,4,FALSE)</f>
        <v>30</v>
      </c>
    </row>
    <row r="71" spans="1:17" x14ac:dyDescent="0.3">
      <c r="A71" s="4" t="s">
        <v>4666</v>
      </c>
      <c r="B71" s="8" t="str">
        <f>VLOOKUP(A71,'Customer Names'!A:F,4,FALSE)</f>
        <v>Julie</v>
      </c>
      <c r="C71" s="8">
        <f>VLOOKUP(A71,'Medical Examinations'!A:J,2,FALSE)</f>
        <v>16.47</v>
      </c>
      <c r="D71" s="8">
        <f>VLOOKUP(A71,'Medical Examinations'!A:J,4,FALSE)</f>
        <v>6.35</v>
      </c>
      <c r="E71" s="8" t="str">
        <f>VLOOKUP(A71,'Medical Examinations'!A:J,6,FALSE)</f>
        <v>No</v>
      </c>
      <c r="F71" s="8" t="str">
        <f>VLOOKUP(A71,'Medical Examinations'!A:J,7,FALSE)</f>
        <v>No</v>
      </c>
      <c r="G71" s="8" t="str">
        <f>VLOOKUP(A71,'Medical Examinations'!A:J,8,FALSE)</f>
        <v>Yes</v>
      </c>
      <c r="H71" s="38" t="str">
        <f>VLOOKUP(A71,'Medical Examinations'!A:J,9,FALSE)</f>
        <v>1</v>
      </c>
      <c r="I71" s="8" t="str">
        <f>VLOOKUP(A71,'Medical Examinations'!A:J,10,FALSE)</f>
        <v>No</v>
      </c>
      <c r="J71" s="8" t="str">
        <f>VLOOKUP(A71,'Medical Examinations'!A:J,3,FALSE)</f>
        <v>Underweight</v>
      </c>
      <c r="K71" s="8" t="str">
        <f>VLOOKUP(A71,'Medical Examinations'!A:J,5,FALSE)</f>
        <v>Prediabetes</v>
      </c>
      <c r="L71" s="8" t="str">
        <f>VLOOKUP(A71,'Hospitalisation Details'!A:K,5,FALSE)</f>
        <v>30-Jun-1993</v>
      </c>
      <c r="M71" s="34">
        <f>VLOOKUP(A71,'Hospitalisation Details'!A:K,8,FALSE)</f>
        <v>600</v>
      </c>
      <c r="N71" s="8" t="str">
        <f>VLOOKUP(A71,'Hospitalisation Details'!A:K,9,FALSE)</f>
        <v>tier - 2</v>
      </c>
      <c r="O71" s="8" t="str">
        <f>VLOOKUP(A71,'Hospitalisation Details'!A:K,10,FALSE)</f>
        <v>tier - 1</v>
      </c>
      <c r="P71" s="8" t="str">
        <f>VLOOKUP(A71,'Hospitalisation Details'!A:K,11,FALSE)</f>
        <v>R1013</v>
      </c>
      <c r="Q71" s="8">
        <f>VLOOKUP(A71,'Hospitalisation Details'!A:K,4,FALSE)</f>
        <v>30</v>
      </c>
    </row>
    <row r="72" spans="1:17" x14ac:dyDescent="0.3">
      <c r="A72" s="4" t="s">
        <v>4564</v>
      </c>
      <c r="B72" s="8" t="str">
        <f>VLOOKUP(A72,'Customer Names'!A:F,4,FALSE)</f>
        <v>Kate</v>
      </c>
      <c r="C72" s="8">
        <f>VLOOKUP(A72,'Medical Examinations'!A:J,2,FALSE)</f>
        <v>20.46</v>
      </c>
      <c r="D72" s="8">
        <f>VLOOKUP(A72,'Medical Examinations'!A:J,4,FALSE)</f>
        <v>4.0199999999999996</v>
      </c>
      <c r="E72" s="8" t="str">
        <f>VLOOKUP(A72,'Medical Examinations'!A:J,6,FALSE)</f>
        <v>No</v>
      </c>
      <c r="F72" s="8" t="str">
        <f>VLOOKUP(A72,'Medical Examinations'!A:J,7,FALSE)</f>
        <v>No</v>
      </c>
      <c r="G72" s="8" t="str">
        <f>VLOOKUP(A72,'Medical Examinations'!A:J,8,FALSE)</f>
        <v>No</v>
      </c>
      <c r="H72" s="38">
        <f>VLOOKUP(A72,'Medical Examinations'!A:J,9,FALSE)</f>
        <v>0</v>
      </c>
      <c r="I72" s="8" t="str">
        <f>VLOOKUP(A72,'Medical Examinations'!A:J,10,FALSE)</f>
        <v>No</v>
      </c>
      <c r="J72" s="8" t="str">
        <f>VLOOKUP(A72,'Medical Examinations'!A:J,3,FALSE)</f>
        <v>Normal Weight</v>
      </c>
      <c r="K72" s="8" t="str">
        <f>VLOOKUP(A72,'Medical Examinations'!A:J,5,FALSE)</f>
        <v>Normal</v>
      </c>
      <c r="L72" s="8" t="str">
        <f>VLOOKUP(A72,'Hospitalisation Details'!A:K,5,FALSE)</f>
        <v>26-Jul-1994</v>
      </c>
      <c r="M72" s="34">
        <f>VLOOKUP(A72,'Hospitalisation Details'!A:K,8,FALSE)</f>
        <v>1158.32</v>
      </c>
      <c r="N72" s="8" t="str">
        <f>VLOOKUP(A72,'Hospitalisation Details'!A:K,9,FALSE)</f>
        <v>tier - 2</v>
      </c>
      <c r="O72" s="8" t="str">
        <f>VLOOKUP(A72,'Hospitalisation Details'!A:K,10,FALSE)</f>
        <v>tier - 1</v>
      </c>
      <c r="P72" s="8" t="str">
        <f>VLOOKUP(A72,'Hospitalisation Details'!A:K,11,FALSE)</f>
        <v>R1013</v>
      </c>
      <c r="Q72" s="8">
        <f>VLOOKUP(A72,'Hospitalisation Details'!A:K,4,FALSE)</f>
        <v>26</v>
      </c>
    </row>
    <row r="73" spans="1:17" x14ac:dyDescent="0.3">
      <c r="A73" s="4" t="s">
        <v>4562</v>
      </c>
      <c r="B73" s="8" t="str">
        <f>VLOOKUP(A73,'Customer Names'!A:F,4,FALSE)</f>
        <v>Pierre</v>
      </c>
      <c r="C73" s="8">
        <f>VLOOKUP(A73,'Medical Examinations'!A:J,2,FALSE)</f>
        <v>53.13</v>
      </c>
      <c r="D73" s="8">
        <f>VLOOKUP(A73,'Medical Examinations'!A:J,4,FALSE)</f>
        <v>4.4400000000000004</v>
      </c>
      <c r="E73" s="8" t="str">
        <f>VLOOKUP(A73,'Medical Examinations'!A:J,6,FALSE)</f>
        <v>No</v>
      </c>
      <c r="F73" s="8" t="str">
        <f>VLOOKUP(A73,'Medical Examinations'!A:J,7,FALSE)</f>
        <v>yes</v>
      </c>
      <c r="G73" s="8" t="str">
        <f>VLOOKUP(A73,'Medical Examinations'!A:J,8,FALSE)</f>
        <v>No</v>
      </c>
      <c r="H73" s="38" t="str">
        <f>VLOOKUP(A73,'Medical Examinations'!A:J,9,FALSE)</f>
        <v>1</v>
      </c>
      <c r="I73" s="8" t="str">
        <f>VLOOKUP(A73,'Medical Examinations'!A:J,10,FALSE)</f>
        <v>No</v>
      </c>
      <c r="J73" s="8" t="str">
        <f>VLOOKUP(A73,'Medical Examinations'!A:J,3,FALSE)</f>
        <v>Obesity</v>
      </c>
      <c r="K73" s="8" t="str">
        <f>VLOOKUP(A73,'Medical Examinations'!A:J,5,FALSE)</f>
        <v>Normal</v>
      </c>
      <c r="L73" s="8" t="str">
        <f>VLOOKUP(A73,'Hospitalisation Details'!A:K,5,FALSE)</f>
        <v>11-Nov-2004</v>
      </c>
      <c r="M73" s="34">
        <f>VLOOKUP(A73,'Hospitalisation Details'!A:K,8,FALSE)</f>
        <v>1163.46</v>
      </c>
      <c r="N73" s="8" t="str">
        <f>VLOOKUP(A73,'Hospitalisation Details'!A:K,9,FALSE)</f>
        <v>tier - 2</v>
      </c>
      <c r="O73" s="8" t="str">
        <f>VLOOKUP(A73,'Hospitalisation Details'!A:K,10,FALSE)</f>
        <v>tier - 3</v>
      </c>
      <c r="P73" s="8" t="str">
        <f>VLOOKUP(A73,'Hospitalisation Details'!A:K,11,FALSE)</f>
        <v>R1013</v>
      </c>
      <c r="Q73" s="8">
        <f>VLOOKUP(A73,'Hospitalisation Details'!A:K,4,FALSE)</f>
        <v>11</v>
      </c>
    </row>
    <row r="74" spans="1:17" x14ac:dyDescent="0.3">
      <c r="A74" s="4" t="s">
        <v>4558</v>
      </c>
      <c r="B74" s="8" t="str">
        <f>VLOOKUP(A74,'Customer Names'!A:F,4,FALSE)</f>
        <v>Ali</v>
      </c>
      <c r="C74" s="8">
        <f>VLOOKUP(A74,'Medical Examinations'!A:J,2,FALSE)</f>
        <v>19.32</v>
      </c>
      <c r="D74" s="8">
        <f>VLOOKUP(A74,'Medical Examinations'!A:J,4,FALSE)</f>
        <v>4.96</v>
      </c>
      <c r="E74" s="8" t="str">
        <f>VLOOKUP(A74,'Medical Examinations'!A:J,6,FALSE)</f>
        <v>yes</v>
      </c>
      <c r="F74" s="8" t="str">
        <f>VLOOKUP(A74,'Medical Examinations'!A:J,7,FALSE)</f>
        <v>No</v>
      </c>
      <c r="G74" s="8" t="str">
        <f>VLOOKUP(A74,'Medical Examinations'!A:J,8,FALSE)</f>
        <v>No</v>
      </c>
      <c r="H74" s="38">
        <f>VLOOKUP(A74,'Medical Examinations'!A:J,9,FALSE)</f>
        <v>0</v>
      </c>
      <c r="I74" s="8" t="str">
        <f>VLOOKUP(A74,'Medical Examinations'!A:J,10,FALSE)</f>
        <v>No</v>
      </c>
      <c r="J74" s="8" t="str">
        <f>VLOOKUP(A74,'Medical Examinations'!A:J,3,FALSE)</f>
        <v>Normal Weight</v>
      </c>
      <c r="K74" s="8" t="str">
        <f>VLOOKUP(A74,'Medical Examinations'!A:J,5,FALSE)</f>
        <v>Normal</v>
      </c>
      <c r="L74" s="8" t="str">
        <f>VLOOKUP(A74,'Hospitalisation Details'!A:K,5,FALSE)</f>
        <v>12-Nov-2001</v>
      </c>
      <c r="M74" s="34">
        <f>VLOOKUP(A74,'Hospitalisation Details'!A:K,8,FALSE)</f>
        <v>1167</v>
      </c>
      <c r="N74" s="8" t="str">
        <f>VLOOKUP(A74,'Hospitalisation Details'!A:K,9,FALSE)</f>
        <v>tier - 2</v>
      </c>
      <c r="O74" s="8" t="str">
        <f>VLOOKUP(A74,'Hospitalisation Details'!A:K,10,FALSE)</f>
        <v>tier - 1</v>
      </c>
      <c r="P74" s="8" t="str">
        <f>VLOOKUP(A74,'Hospitalisation Details'!A:K,11,FALSE)</f>
        <v>R1013</v>
      </c>
      <c r="Q74" s="8">
        <f>VLOOKUP(A74,'Hospitalisation Details'!A:K,4,FALSE)</f>
        <v>12</v>
      </c>
    </row>
    <row r="75" spans="1:17" x14ac:dyDescent="0.3">
      <c r="A75" s="4" t="s">
        <v>4556</v>
      </c>
      <c r="B75" s="8" t="str">
        <f>VLOOKUP(A75,'Customer Names'!A:F,4,FALSE)</f>
        <v>Mark</v>
      </c>
      <c r="C75" s="8">
        <f>VLOOKUP(A75,'Medical Examinations'!A:J,2,FALSE)</f>
        <v>17.41</v>
      </c>
      <c r="D75" s="8">
        <f>VLOOKUP(A75,'Medical Examinations'!A:J,4,FALSE)</f>
        <v>5.13</v>
      </c>
      <c r="E75" s="8" t="str">
        <f>VLOOKUP(A75,'Medical Examinations'!A:J,6,FALSE)</f>
        <v>yes</v>
      </c>
      <c r="F75" s="8" t="str">
        <f>VLOOKUP(A75,'Medical Examinations'!A:J,7,FALSE)</f>
        <v>No</v>
      </c>
      <c r="G75" s="8" t="str">
        <f>VLOOKUP(A75,'Medical Examinations'!A:J,8,FALSE)</f>
        <v>No</v>
      </c>
      <c r="H75" s="38">
        <f>VLOOKUP(A75,'Medical Examinations'!A:J,9,FALSE)</f>
        <v>0</v>
      </c>
      <c r="I75" s="8" t="str">
        <f>VLOOKUP(A75,'Medical Examinations'!A:J,10,FALSE)</f>
        <v>No</v>
      </c>
      <c r="J75" s="8" t="str">
        <f>VLOOKUP(A75,'Medical Examinations'!A:J,3,FALSE)</f>
        <v>Underweight</v>
      </c>
      <c r="K75" s="8" t="str">
        <f>VLOOKUP(A75,'Medical Examinations'!A:J,5,FALSE)</f>
        <v>Normal</v>
      </c>
      <c r="L75" s="8" t="str">
        <f>VLOOKUP(A75,'Hospitalisation Details'!A:K,5,FALSE)</f>
        <v>11-Aug-1996</v>
      </c>
      <c r="M75" s="34">
        <f>VLOOKUP(A75,'Hospitalisation Details'!A:K,8,FALSE)</f>
        <v>1178</v>
      </c>
      <c r="N75" s="8" t="str">
        <f>VLOOKUP(A75,'Hospitalisation Details'!A:K,9,FALSE)</f>
        <v>tier - 2</v>
      </c>
      <c r="O75" s="8" t="str">
        <f>VLOOKUP(A75,'Hospitalisation Details'!A:K,10,FALSE)</f>
        <v>tier - 3</v>
      </c>
      <c r="P75" s="8" t="str">
        <f>VLOOKUP(A75,'Hospitalisation Details'!A:K,11,FALSE)</f>
        <v>R1013</v>
      </c>
      <c r="Q75" s="8">
        <f>VLOOKUP(A75,'Hospitalisation Details'!A:K,4,FALSE)</f>
        <v>11</v>
      </c>
    </row>
    <row r="76" spans="1:17" x14ac:dyDescent="0.3">
      <c r="A76" s="4" t="s">
        <v>4552</v>
      </c>
      <c r="B76" s="8" t="str">
        <f>VLOOKUP(A76,'Customer Names'!A:F,4,FALSE)</f>
        <v>Tim</v>
      </c>
      <c r="C76" s="8">
        <f>VLOOKUP(A76,'Medical Examinations'!A:J,2,FALSE)</f>
        <v>22.76</v>
      </c>
      <c r="D76" s="8">
        <f>VLOOKUP(A76,'Medical Examinations'!A:J,4,FALSE)</f>
        <v>9.44</v>
      </c>
      <c r="E76" s="8" t="str">
        <f>VLOOKUP(A76,'Medical Examinations'!A:J,6,FALSE)</f>
        <v>No</v>
      </c>
      <c r="F76" s="8" t="str">
        <f>VLOOKUP(A76,'Medical Examinations'!A:J,7,FALSE)</f>
        <v>No</v>
      </c>
      <c r="G76" s="8" t="str">
        <f>VLOOKUP(A76,'Medical Examinations'!A:J,8,FALSE)</f>
        <v>No</v>
      </c>
      <c r="H76" s="38">
        <f>VLOOKUP(A76,'Medical Examinations'!A:J,9,FALSE)</f>
        <v>0</v>
      </c>
      <c r="I76" s="8" t="str">
        <f>VLOOKUP(A76,'Medical Examinations'!A:J,10,FALSE)</f>
        <v>No</v>
      </c>
      <c r="J76" s="8" t="str">
        <f>VLOOKUP(A76,'Medical Examinations'!A:J,3,FALSE)</f>
        <v>Normal Weight</v>
      </c>
      <c r="K76" s="8" t="str">
        <f>VLOOKUP(A76,'Medical Examinations'!A:J,5,FALSE)</f>
        <v>Diabetes</v>
      </c>
      <c r="L76" s="8" t="str">
        <f>VLOOKUP(A76,'Hospitalisation Details'!A:K,5,FALSE)</f>
        <v>26-Aug-2002</v>
      </c>
      <c r="M76" s="34">
        <f>VLOOKUP(A76,'Hospitalisation Details'!A:K,8,FALSE)</f>
        <v>1191</v>
      </c>
      <c r="N76" s="8" t="str">
        <f>VLOOKUP(A76,'Hospitalisation Details'!A:K,9,FALSE)</f>
        <v>tier - 2</v>
      </c>
      <c r="O76" s="8" t="str">
        <f>VLOOKUP(A76,'Hospitalisation Details'!A:K,10,FALSE)</f>
        <v>tier - 1</v>
      </c>
      <c r="P76" s="8" t="str">
        <f>VLOOKUP(A76,'Hospitalisation Details'!A:K,11,FALSE)</f>
        <v>R1013</v>
      </c>
      <c r="Q76" s="8">
        <f>VLOOKUP(A76,'Hospitalisation Details'!A:K,4,FALSE)</f>
        <v>26</v>
      </c>
    </row>
    <row r="77" spans="1:17" x14ac:dyDescent="0.3">
      <c r="A77" s="4" t="s">
        <v>4548</v>
      </c>
      <c r="B77" s="8" t="str">
        <f>VLOOKUP(A77,'Customer Names'!A:F,4,FALSE)</f>
        <v>Rachel A.</v>
      </c>
      <c r="C77" s="8">
        <f>VLOOKUP(A77,'Medical Examinations'!A:J,2,FALSE)</f>
        <v>19.07</v>
      </c>
      <c r="D77" s="8">
        <f>VLOOKUP(A77,'Medical Examinations'!A:J,4,FALSE)</f>
        <v>5.45</v>
      </c>
      <c r="E77" s="8" t="str">
        <f>VLOOKUP(A77,'Medical Examinations'!A:J,6,FALSE)</f>
        <v>No</v>
      </c>
      <c r="F77" s="8" t="str">
        <f>VLOOKUP(A77,'Medical Examinations'!A:J,7,FALSE)</f>
        <v>No</v>
      </c>
      <c r="G77" s="8" t="str">
        <f>VLOOKUP(A77,'Medical Examinations'!A:J,8,FALSE)</f>
        <v>No</v>
      </c>
      <c r="H77" s="38" t="str">
        <f>VLOOKUP(A77,'Medical Examinations'!A:J,9,FALSE)</f>
        <v>1</v>
      </c>
      <c r="I77" s="8" t="str">
        <f>VLOOKUP(A77,'Medical Examinations'!A:J,10,FALSE)</f>
        <v>No</v>
      </c>
      <c r="J77" s="8" t="str">
        <f>VLOOKUP(A77,'Medical Examinations'!A:J,3,FALSE)</f>
        <v>Normal Weight</v>
      </c>
      <c r="K77" s="8" t="str">
        <f>VLOOKUP(A77,'Medical Examinations'!A:J,5,FALSE)</f>
        <v>Normal</v>
      </c>
      <c r="L77" s="8" t="str">
        <f>VLOOKUP(A77,'Hospitalisation Details'!A:K,5,FALSE)</f>
        <v>6-Oct-1992</v>
      </c>
      <c r="M77" s="34">
        <f>VLOOKUP(A77,'Hospitalisation Details'!A:K,8,FALSE)</f>
        <v>1200.55</v>
      </c>
      <c r="N77" s="8" t="str">
        <f>VLOOKUP(A77,'Hospitalisation Details'!A:K,9,FALSE)</f>
        <v>tier - 2</v>
      </c>
      <c r="O77" s="8" t="str">
        <f>VLOOKUP(A77,'Hospitalisation Details'!A:K,10,FALSE)</f>
        <v>tier - 3</v>
      </c>
      <c r="P77" s="8" t="str">
        <f>VLOOKUP(A77,'Hospitalisation Details'!A:K,11,FALSE)</f>
        <v>R1013</v>
      </c>
      <c r="Q77" s="8">
        <f>VLOOKUP(A77,'Hospitalisation Details'!A:K,4,FALSE)</f>
        <v>6</v>
      </c>
    </row>
    <row r="78" spans="1:17" x14ac:dyDescent="0.3">
      <c r="A78" s="4" t="s">
        <v>4546</v>
      </c>
      <c r="B78" s="8" t="str">
        <f>VLOOKUP(A78,'Customer Names'!A:F,4,FALSE)</f>
        <v>Sean Henry</v>
      </c>
      <c r="C78" s="8">
        <f>VLOOKUP(A78,'Medical Examinations'!A:J,2,FALSE)</f>
        <v>17.12</v>
      </c>
      <c r="D78" s="8">
        <f>VLOOKUP(A78,'Medical Examinations'!A:J,4,FALSE)</f>
        <v>4.5199999999999996</v>
      </c>
      <c r="E78" s="8" t="str">
        <f>VLOOKUP(A78,'Medical Examinations'!A:J,6,FALSE)</f>
        <v>No</v>
      </c>
      <c r="F78" s="8" t="str">
        <f>VLOOKUP(A78,'Medical Examinations'!A:J,7,FALSE)</f>
        <v>yes</v>
      </c>
      <c r="G78" s="8" t="str">
        <f>VLOOKUP(A78,'Medical Examinations'!A:J,8,FALSE)</f>
        <v>No</v>
      </c>
      <c r="H78" s="38" t="str">
        <f>VLOOKUP(A78,'Medical Examinations'!A:J,9,FALSE)</f>
        <v>1</v>
      </c>
      <c r="I78" s="8" t="str">
        <f>VLOOKUP(A78,'Medical Examinations'!A:J,10,FALSE)</f>
        <v>No</v>
      </c>
      <c r="J78" s="8" t="str">
        <f>VLOOKUP(A78,'Medical Examinations'!A:J,3,FALSE)</f>
        <v>Underweight</v>
      </c>
      <c r="K78" s="8" t="str">
        <f>VLOOKUP(A78,'Medical Examinations'!A:J,5,FALSE)</f>
        <v>Normal</v>
      </c>
      <c r="L78" s="8" t="str">
        <f>VLOOKUP(A78,'Hospitalisation Details'!A:K,5,FALSE)</f>
        <v>2-Jun-2004</v>
      </c>
      <c r="M78" s="34">
        <f>VLOOKUP(A78,'Hospitalisation Details'!A:K,8,FALSE)</f>
        <v>1210</v>
      </c>
      <c r="N78" s="8" t="str">
        <f>VLOOKUP(A78,'Hospitalisation Details'!A:K,9,FALSE)</f>
        <v>tier - 2</v>
      </c>
      <c r="O78" s="8" t="str">
        <f>VLOOKUP(A78,'Hospitalisation Details'!A:K,10,FALSE)</f>
        <v>tier - 1</v>
      </c>
      <c r="P78" s="8" t="str">
        <f>VLOOKUP(A78,'Hospitalisation Details'!A:K,11,FALSE)</f>
        <v>R1013</v>
      </c>
      <c r="Q78" s="8">
        <f>VLOOKUP(A78,'Hospitalisation Details'!A:K,4,FALSE)</f>
        <v>2</v>
      </c>
    </row>
    <row r="79" spans="1:17" x14ac:dyDescent="0.3">
      <c r="A79" s="4" t="s">
        <v>4542</v>
      </c>
      <c r="B79" s="8" t="str">
        <f>VLOOKUP(A79,'Customer Names'!A:F,4,FALSE)</f>
        <v>Jerome</v>
      </c>
      <c r="C79" s="8">
        <f>VLOOKUP(A79,'Medical Examinations'!A:J,2,FALSE)</f>
        <v>19.3</v>
      </c>
      <c r="D79" s="8">
        <f>VLOOKUP(A79,'Medical Examinations'!A:J,4,FALSE)</f>
        <v>4.7</v>
      </c>
      <c r="E79" s="8" t="str">
        <f>VLOOKUP(A79,'Medical Examinations'!A:J,6,FALSE)</f>
        <v>No</v>
      </c>
      <c r="F79" s="8" t="str">
        <f>VLOOKUP(A79,'Medical Examinations'!A:J,7,FALSE)</f>
        <v>yes</v>
      </c>
      <c r="G79" s="8" t="str">
        <f>VLOOKUP(A79,'Medical Examinations'!A:J,8,FALSE)</f>
        <v>No</v>
      </c>
      <c r="H79" s="38" t="str">
        <f>VLOOKUP(A79,'Medical Examinations'!A:J,9,FALSE)</f>
        <v>1</v>
      </c>
      <c r="I79" s="8" t="str">
        <f>VLOOKUP(A79,'Medical Examinations'!A:J,10,FALSE)</f>
        <v>No</v>
      </c>
      <c r="J79" s="8" t="str">
        <f>VLOOKUP(A79,'Medical Examinations'!A:J,3,FALSE)</f>
        <v>Normal Weight</v>
      </c>
      <c r="K79" s="8" t="str">
        <f>VLOOKUP(A79,'Medical Examinations'!A:J,5,FALSE)</f>
        <v>Normal</v>
      </c>
      <c r="L79" s="8" t="str">
        <f>VLOOKUP(A79,'Hospitalisation Details'!A:K,5,FALSE)</f>
        <v>9-Jul-2004</v>
      </c>
      <c r="M79" s="34">
        <f>VLOOKUP(A79,'Hospitalisation Details'!A:K,8,FALSE)</f>
        <v>1224</v>
      </c>
      <c r="N79" s="8" t="str">
        <f>VLOOKUP(A79,'Hospitalisation Details'!A:K,9,FALSE)</f>
        <v>tier - 2</v>
      </c>
      <c r="O79" s="8" t="str">
        <f>VLOOKUP(A79,'Hospitalisation Details'!A:K,10,FALSE)</f>
        <v>tier - 1</v>
      </c>
      <c r="P79" s="8" t="str">
        <f>VLOOKUP(A79,'Hospitalisation Details'!A:K,11,FALSE)</f>
        <v>R1013</v>
      </c>
      <c r="Q79" s="8">
        <f>VLOOKUP(A79,'Hospitalisation Details'!A:K,4,FALSE)</f>
        <v>9</v>
      </c>
    </row>
    <row r="80" spans="1:17" x14ac:dyDescent="0.3">
      <c r="A80" s="4" t="s">
        <v>4538</v>
      </c>
      <c r="B80" s="8" t="str">
        <f>VLOOKUP(A80,'Customer Names'!A:F,4,FALSE)</f>
        <v>Sandra K.</v>
      </c>
      <c r="C80" s="8">
        <f>VLOOKUP(A80,'Medical Examinations'!A:J,2,FALSE)</f>
        <v>19.7</v>
      </c>
      <c r="D80" s="8">
        <f>VLOOKUP(A80,'Medical Examinations'!A:J,4,FALSE)</f>
        <v>5.51</v>
      </c>
      <c r="E80" s="8" t="str">
        <f>VLOOKUP(A80,'Medical Examinations'!A:J,6,FALSE)</f>
        <v>No</v>
      </c>
      <c r="F80" s="8" t="str">
        <f>VLOOKUP(A80,'Medical Examinations'!A:J,7,FALSE)</f>
        <v>No</v>
      </c>
      <c r="G80" s="8" t="str">
        <f>VLOOKUP(A80,'Medical Examinations'!A:J,8,FALSE)</f>
        <v>No</v>
      </c>
      <c r="H80" s="38" t="str">
        <f>VLOOKUP(A80,'Medical Examinations'!A:J,9,FALSE)</f>
        <v>1</v>
      </c>
      <c r="I80" s="8" t="str">
        <f>VLOOKUP(A80,'Medical Examinations'!A:J,10,FALSE)</f>
        <v>No</v>
      </c>
      <c r="J80" s="8" t="str">
        <f>VLOOKUP(A80,'Medical Examinations'!A:J,3,FALSE)</f>
        <v>Normal Weight</v>
      </c>
      <c r="K80" s="8" t="str">
        <f>VLOOKUP(A80,'Medical Examinations'!A:J,5,FALSE)</f>
        <v>Normal</v>
      </c>
      <c r="L80" s="8" t="str">
        <f>VLOOKUP(A80,'Hospitalisation Details'!A:K,5,FALSE)</f>
        <v>13-Jul-1998</v>
      </c>
      <c r="M80" s="34">
        <f>VLOOKUP(A80,'Hospitalisation Details'!A:K,8,FALSE)</f>
        <v>1234</v>
      </c>
      <c r="N80" s="8" t="str">
        <f>VLOOKUP(A80,'Hospitalisation Details'!A:K,9,FALSE)</f>
        <v>tier - 2</v>
      </c>
      <c r="O80" s="8" t="str">
        <f>VLOOKUP(A80,'Hospitalisation Details'!A:K,10,FALSE)</f>
        <v>tier - 1</v>
      </c>
      <c r="P80" s="8" t="str">
        <f>VLOOKUP(A80,'Hospitalisation Details'!A:K,11,FALSE)</f>
        <v>R1013</v>
      </c>
      <c r="Q80" s="8">
        <f>VLOOKUP(A80,'Hospitalisation Details'!A:K,4,FALSE)</f>
        <v>13</v>
      </c>
    </row>
    <row r="81" spans="1:17" x14ac:dyDescent="0.3">
      <c r="A81" s="4" t="s">
        <v>4510</v>
      </c>
      <c r="B81" s="8" t="str">
        <f>VLOOKUP(A81,'Customer Names'!A:F,4,FALSE)</f>
        <v>Martha L.</v>
      </c>
      <c r="C81" s="8">
        <f>VLOOKUP(A81,'Medical Examinations'!A:J,2,FALSE)</f>
        <v>20.72</v>
      </c>
      <c r="D81" s="8">
        <f>VLOOKUP(A81,'Medical Examinations'!A:J,4,FALSE)</f>
        <v>9.4600000000000009</v>
      </c>
      <c r="E81" s="8" t="str">
        <f>VLOOKUP(A81,'Medical Examinations'!A:J,6,FALSE)</f>
        <v>No</v>
      </c>
      <c r="F81" s="8" t="str">
        <f>VLOOKUP(A81,'Medical Examinations'!A:J,7,FALSE)</f>
        <v>No</v>
      </c>
      <c r="G81" s="8" t="str">
        <f>VLOOKUP(A81,'Medical Examinations'!A:J,8,FALSE)</f>
        <v>No</v>
      </c>
      <c r="H81" s="38">
        <f>VLOOKUP(A81,'Medical Examinations'!A:J,9,FALSE)</f>
        <v>0</v>
      </c>
      <c r="I81" s="8" t="str">
        <f>VLOOKUP(A81,'Medical Examinations'!A:J,10,FALSE)</f>
        <v>No</v>
      </c>
      <c r="J81" s="8" t="str">
        <f>VLOOKUP(A81,'Medical Examinations'!A:J,3,FALSE)</f>
        <v>Normal Weight</v>
      </c>
      <c r="K81" s="8" t="str">
        <f>VLOOKUP(A81,'Medical Examinations'!A:J,5,FALSE)</f>
        <v>Diabetes</v>
      </c>
      <c r="L81" s="8" t="str">
        <f>VLOOKUP(A81,'Hospitalisation Details'!A:K,5,FALSE)</f>
        <v>4-Dec-2002</v>
      </c>
      <c r="M81" s="34">
        <f>VLOOKUP(A81,'Hospitalisation Details'!A:K,8,FALSE)</f>
        <v>1267</v>
      </c>
      <c r="N81" s="8" t="str">
        <f>VLOOKUP(A81,'Hospitalisation Details'!A:K,9,FALSE)</f>
        <v>tier - 2</v>
      </c>
      <c r="O81" s="8" t="str">
        <f>VLOOKUP(A81,'Hospitalisation Details'!A:K,10,FALSE)</f>
        <v>tier - 1</v>
      </c>
      <c r="P81" s="8" t="str">
        <f>VLOOKUP(A81,'Hospitalisation Details'!A:K,11,FALSE)</f>
        <v>R1013</v>
      </c>
      <c r="Q81" s="8">
        <f>VLOOKUP(A81,'Hospitalisation Details'!A:K,4,FALSE)</f>
        <v>4</v>
      </c>
    </row>
    <row r="82" spans="1:17" x14ac:dyDescent="0.3">
      <c r="A82" s="4" t="s">
        <v>4506</v>
      </c>
      <c r="B82" s="8" t="str">
        <f>VLOOKUP(A82,'Customer Names'!A:F,4,FALSE)</f>
        <v>Sonja</v>
      </c>
      <c r="C82" s="8">
        <f>VLOOKUP(A82,'Medical Examinations'!A:J,2,FALSE)</f>
        <v>19.43</v>
      </c>
      <c r="D82" s="8">
        <f>VLOOKUP(A82,'Medical Examinations'!A:J,4,FALSE)</f>
        <v>5.85</v>
      </c>
      <c r="E82" s="8" t="str">
        <f>VLOOKUP(A82,'Medical Examinations'!A:J,6,FALSE)</f>
        <v>No</v>
      </c>
      <c r="F82" s="8" t="str">
        <f>VLOOKUP(A82,'Medical Examinations'!A:J,7,FALSE)</f>
        <v>yes</v>
      </c>
      <c r="G82" s="8" t="str">
        <f>VLOOKUP(A82,'Medical Examinations'!A:J,8,FALSE)</f>
        <v>No</v>
      </c>
      <c r="H82" s="38" t="str">
        <f>VLOOKUP(A82,'Medical Examinations'!A:J,9,FALSE)</f>
        <v>1</v>
      </c>
      <c r="I82" s="8" t="str">
        <f>VLOOKUP(A82,'Medical Examinations'!A:J,10,FALSE)</f>
        <v>No</v>
      </c>
      <c r="J82" s="8" t="str">
        <f>VLOOKUP(A82,'Medical Examinations'!A:J,3,FALSE)</f>
        <v>Normal Weight</v>
      </c>
      <c r="K82" s="8" t="str">
        <f>VLOOKUP(A82,'Medical Examinations'!A:J,5,FALSE)</f>
        <v>Prediabetes</v>
      </c>
      <c r="L82" s="8" t="str">
        <f>VLOOKUP(A82,'Hospitalisation Details'!A:K,5,FALSE)</f>
        <v>30-Sep-2004</v>
      </c>
      <c r="M82" s="34">
        <f>VLOOKUP(A82,'Hospitalisation Details'!A:K,8,FALSE)</f>
        <v>1283</v>
      </c>
      <c r="N82" s="8" t="str">
        <f>VLOOKUP(A82,'Hospitalisation Details'!A:K,9,FALSE)</f>
        <v>tier - 2</v>
      </c>
      <c r="O82" s="8" t="str">
        <f>VLOOKUP(A82,'Hospitalisation Details'!A:K,10,FALSE)</f>
        <v>tier - 1</v>
      </c>
      <c r="P82" s="8" t="str">
        <f>VLOOKUP(A82,'Hospitalisation Details'!A:K,11,FALSE)</f>
        <v>R1013</v>
      </c>
      <c r="Q82" s="8">
        <f>VLOOKUP(A82,'Hospitalisation Details'!A:K,4,FALSE)</f>
        <v>30</v>
      </c>
    </row>
    <row r="83" spans="1:17" x14ac:dyDescent="0.3">
      <c r="A83" s="4" t="s">
        <v>4504</v>
      </c>
      <c r="B83" s="8" t="str">
        <f>VLOOKUP(A83,'Customer Names'!A:F,4,FALSE)</f>
        <v>Christopher</v>
      </c>
      <c r="C83" s="8">
        <f>VLOOKUP(A83,'Medical Examinations'!A:J,2,FALSE)</f>
        <v>24.09</v>
      </c>
      <c r="D83" s="8">
        <f>VLOOKUP(A83,'Medical Examinations'!A:J,4,FALSE)</f>
        <v>4.0999999999999996</v>
      </c>
      <c r="E83" s="8" t="str">
        <f>VLOOKUP(A83,'Medical Examinations'!A:J,6,FALSE)</f>
        <v>No</v>
      </c>
      <c r="F83" s="8" t="str">
        <f>VLOOKUP(A83,'Medical Examinations'!A:J,7,FALSE)</f>
        <v>yes</v>
      </c>
      <c r="G83" s="8" t="str">
        <f>VLOOKUP(A83,'Medical Examinations'!A:J,8,FALSE)</f>
        <v>No</v>
      </c>
      <c r="H83" s="38" t="str">
        <f>VLOOKUP(A83,'Medical Examinations'!A:J,9,FALSE)</f>
        <v>1</v>
      </c>
      <c r="I83" s="8" t="str">
        <f>VLOOKUP(A83,'Medical Examinations'!A:J,10,FALSE)</f>
        <v>No</v>
      </c>
      <c r="J83" s="8" t="str">
        <f>VLOOKUP(A83,'Medical Examinations'!A:J,3,FALSE)</f>
        <v>Normal Weight</v>
      </c>
      <c r="K83" s="8" t="str">
        <f>VLOOKUP(A83,'Medical Examinations'!A:J,5,FALSE)</f>
        <v>Normal</v>
      </c>
      <c r="L83" s="8" t="str">
        <f>VLOOKUP(A83,'Hospitalisation Details'!A:K,5,FALSE)</f>
        <v>28-Jul-2004</v>
      </c>
      <c r="M83" s="34">
        <f>VLOOKUP(A83,'Hospitalisation Details'!A:K,8,FALSE)</f>
        <v>1285</v>
      </c>
      <c r="N83" s="8" t="str">
        <f>VLOOKUP(A83,'Hospitalisation Details'!A:K,9,FALSE)</f>
        <v>tier - 2</v>
      </c>
      <c r="O83" s="8" t="str">
        <f>VLOOKUP(A83,'Hospitalisation Details'!A:K,10,FALSE)</f>
        <v>tier - 3</v>
      </c>
      <c r="P83" s="8" t="str">
        <f>VLOOKUP(A83,'Hospitalisation Details'!A:K,11,FALSE)</f>
        <v>R1013</v>
      </c>
      <c r="Q83" s="8">
        <f>VLOOKUP(A83,'Hospitalisation Details'!A:K,4,FALSE)</f>
        <v>28</v>
      </c>
    </row>
    <row r="84" spans="1:17" x14ac:dyDescent="0.3">
      <c r="A84" s="4" t="s">
        <v>4490</v>
      </c>
      <c r="B84" s="8" t="str">
        <f>VLOOKUP(A84,'Customer Names'!A:F,4,FALSE)</f>
        <v>Katherine A</v>
      </c>
      <c r="C84" s="8">
        <f>VLOOKUP(A84,'Medical Examinations'!A:J,2,FALSE)</f>
        <v>24.75</v>
      </c>
      <c r="D84" s="8">
        <f>VLOOKUP(A84,'Medical Examinations'!A:J,4,FALSE)</f>
        <v>4.83</v>
      </c>
      <c r="E84" s="8" t="str">
        <f>VLOOKUP(A84,'Medical Examinations'!A:J,6,FALSE)</f>
        <v>No</v>
      </c>
      <c r="F84" s="8" t="str">
        <f>VLOOKUP(A84,'Medical Examinations'!A:J,7,FALSE)</f>
        <v>No</v>
      </c>
      <c r="G84" s="8" t="str">
        <f>VLOOKUP(A84,'Medical Examinations'!A:J,8,FALSE)</f>
        <v>No</v>
      </c>
      <c r="H84" s="38">
        <f>VLOOKUP(A84,'Medical Examinations'!A:J,9,FALSE)</f>
        <v>0</v>
      </c>
      <c r="I84" s="8" t="str">
        <f>VLOOKUP(A84,'Medical Examinations'!A:J,10,FALSE)</f>
        <v>No</v>
      </c>
      <c r="J84" s="8" t="str">
        <f>VLOOKUP(A84,'Medical Examinations'!A:J,3,FALSE)</f>
        <v>Normal Weight</v>
      </c>
      <c r="K84" s="8" t="str">
        <f>VLOOKUP(A84,'Medical Examinations'!A:J,5,FALSE)</f>
        <v>Normal</v>
      </c>
      <c r="L84" s="8" t="str">
        <f>VLOOKUP(A84,'Hospitalisation Details'!A:K,5,FALSE)</f>
        <v>14-Oct-1999</v>
      </c>
      <c r="M84" s="34">
        <f>VLOOKUP(A84,'Hospitalisation Details'!A:K,8,FALSE)</f>
        <v>1329.17</v>
      </c>
      <c r="N84" s="8" t="str">
        <f>VLOOKUP(A84,'Hospitalisation Details'!A:K,9,FALSE)</f>
        <v>tier - 2</v>
      </c>
      <c r="O84" s="8" t="str">
        <f>VLOOKUP(A84,'Hospitalisation Details'!A:K,10,FALSE)</f>
        <v>tier - 3</v>
      </c>
      <c r="P84" s="8" t="str">
        <f>VLOOKUP(A84,'Hospitalisation Details'!A:K,11,FALSE)</f>
        <v>R1013</v>
      </c>
      <c r="Q84" s="8">
        <f>VLOOKUP(A84,'Hospitalisation Details'!A:K,4,FALSE)</f>
        <v>14</v>
      </c>
    </row>
    <row r="85" spans="1:17" x14ac:dyDescent="0.3">
      <c r="A85" s="4" t="s">
        <v>4488</v>
      </c>
      <c r="B85" s="8" t="str">
        <f>VLOOKUP(A85,'Customer Names'!A:F,4,FALSE)</f>
        <v>Brian</v>
      </c>
      <c r="C85" s="8">
        <f>VLOOKUP(A85,'Medical Examinations'!A:J,2,FALSE)</f>
        <v>24.39</v>
      </c>
      <c r="D85" s="8">
        <f>VLOOKUP(A85,'Medical Examinations'!A:J,4,FALSE)</f>
        <v>6.24</v>
      </c>
      <c r="E85" s="8" t="str">
        <f>VLOOKUP(A85,'Medical Examinations'!A:J,6,FALSE)</f>
        <v>No</v>
      </c>
      <c r="F85" s="8" t="str">
        <f>VLOOKUP(A85,'Medical Examinations'!A:J,7,FALSE)</f>
        <v>No</v>
      </c>
      <c r="G85" s="8" t="str">
        <f>VLOOKUP(A85,'Medical Examinations'!A:J,8,FALSE)</f>
        <v>No</v>
      </c>
      <c r="H85" s="38" t="str">
        <f>VLOOKUP(A85,'Medical Examinations'!A:J,9,FALSE)</f>
        <v>1</v>
      </c>
      <c r="I85" s="8" t="str">
        <f>VLOOKUP(A85,'Medical Examinations'!A:J,10,FALSE)</f>
        <v>No</v>
      </c>
      <c r="J85" s="8" t="str">
        <f>VLOOKUP(A85,'Medical Examinations'!A:J,3,FALSE)</f>
        <v>Normal Weight</v>
      </c>
      <c r="K85" s="8" t="str">
        <f>VLOOKUP(A85,'Medical Examinations'!A:J,5,FALSE)</f>
        <v>Prediabetes</v>
      </c>
      <c r="L85" s="8" t="str">
        <f>VLOOKUP(A85,'Hospitalisation Details'!A:K,5,FALSE)</f>
        <v>12-Jul-1998</v>
      </c>
      <c r="M85" s="34">
        <f>VLOOKUP(A85,'Hospitalisation Details'!A:K,8,FALSE)</f>
        <v>1332.61</v>
      </c>
      <c r="N85" s="8" t="str">
        <f>VLOOKUP(A85,'Hospitalisation Details'!A:K,9,FALSE)</f>
        <v>tier - 2</v>
      </c>
      <c r="O85" s="8" t="str">
        <f>VLOOKUP(A85,'Hospitalisation Details'!A:K,10,FALSE)</f>
        <v>tier - 3</v>
      </c>
      <c r="P85" s="8" t="str">
        <f>VLOOKUP(A85,'Hospitalisation Details'!A:K,11,FALSE)</f>
        <v>R1013</v>
      </c>
      <c r="Q85" s="8">
        <f>VLOOKUP(A85,'Hospitalisation Details'!A:K,4,FALSE)</f>
        <v>12</v>
      </c>
    </row>
    <row r="86" spans="1:17" x14ac:dyDescent="0.3">
      <c r="A86" s="4" t="s">
        <v>4482</v>
      </c>
      <c r="B86" s="8" t="str">
        <f>VLOOKUP(A86,'Customer Names'!A:F,4,FALSE)</f>
        <v>Jessica</v>
      </c>
      <c r="C86" s="8">
        <f>VLOOKUP(A86,'Medical Examinations'!A:J,2,FALSE)</f>
        <v>19.329999999999998</v>
      </c>
      <c r="D86" s="8">
        <f>VLOOKUP(A86,'Medical Examinations'!A:J,4,FALSE)</f>
        <v>4.32</v>
      </c>
      <c r="E86" s="8" t="str">
        <f>VLOOKUP(A86,'Medical Examinations'!A:J,6,FALSE)</f>
        <v>No</v>
      </c>
      <c r="F86" s="8" t="str">
        <f>VLOOKUP(A86,'Medical Examinations'!A:J,7,FALSE)</f>
        <v>No</v>
      </c>
      <c r="G86" s="8" t="str">
        <f>VLOOKUP(A86,'Medical Examinations'!A:J,8,FALSE)</f>
        <v>No</v>
      </c>
      <c r="H86" s="38" t="str">
        <f>VLOOKUP(A86,'Medical Examinations'!A:J,9,FALSE)</f>
        <v>1</v>
      </c>
      <c r="I86" s="8" t="str">
        <f>VLOOKUP(A86,'Medical Examinations'!A:J,10,FALSE)</f>
        <v>No</v>
      </c>
      <c r="J86" s="8" t="str">
        <f>VLOOKUP(A86,'Medical Examinations'!A:J,3,FALSE)</f>
        <v>Normal Weight</v>
      </c>
      <c r="K86" s="8" t="str">
        <f>VLOOKUP(A86,'Medical Examinations'!A:J,5,FALSE)</f>
        <v>Normal</v>
      </c>
      <c r="L86" s="8" t="str">
        <f>VLOOKUP(A86,'Hospitalisation Details'!A:K,5,FALSE)</f>
        <v>3-Dec-1998</v>
      </c>
      <c r="M86" s="34">
        <f>VLOOKUP(A86,'Hospitalisation Details'!A:K,8,FALSE)</f>
        <v>1359</v>
      </c>
      <c r="N86" s="8" t="str">
        <f>VLOOKUP(A86,'Hospitalisation Details'!A:K,9,FALSE)</f>
        <v>tier - 2</v>
      </c>
      <c r="O86" s="8" t="str">
        <f>VLOOKUP(A86,'Hospitalisation Details'!A:K,10,FALSE)</f>
        <v>tier - 1</v>
      </c>
      <c r="P86" s="8" t="str">
        <f>VLOOKUP(A86,'Hospitalisation Details'!A:K,11,FALSE)</f>
        <v>R1013</v>
      </c>
      <c r="Q86" s="8">
        <f>VLOOKUP(A86,'Hospitalisation Details'!A:K,4,FALSE)</f>
        <v>3</v>
      </c>
    </row>
    <row r="87" spans="1:17" x14ac:dyDescent="0.3">
      <c r="A87" s="4" t="s">
        <v>4480</v>
      </c>
      <c r="B87" s="8" t="str">
        <f>VLOOKUP(A87,'Customer Names'!A:F,4,FALSE)</f>
        <v>Lyndsy</v>
      </c>
      <c r="C87" s="8">
        <f>VLOOKUP(A87,'Medical Examinations'!A:J,2,FALSE)</f>
        <v>16.64</v>
      </c>
      <c r="D87" s="8">
        <f>VLOOKUP(A87,'Medical Examinations'!A:J,4,FALSE)</f>
        <v>10.01</v>
      </c>
      <c r="E87" s="8" t="str">
        <f>VLOOKUP(A87,'Medical Examinations'!A:J,6,FALSE)</f>
        <v>No</v>
      </c>
      <c r="F87" s="8" t="str">
        <f>VLOOKUP(A87,'Medical Examinations'!A:J,7,FALSE)</f>
        <v>No</v>
      </c>
      <c r="G87" s="8" t="str">
        <f>VLOOKUP(A87,'Medical Examinations'!A:J,8,FALSE)</f>
        <v>No</v>
      </c>
      <c r="H87" s="38">
        <f>VLOOKUP(A87,'Medical Examinations'!A:J,9,FALSE)</f>
        <v>0</v>
      </c>
      <c r="I87" s="8" t="str">
        <f>VLOOKUP(A87,'Medical Examinations'!A:J,10,FALSE)</f>
        <v>No</v>
      </c>
      <c r="J87" s="8" t="str">
        <f>VLOOKUP(A87,'Medical Examinations'!A:J,3,FALSE)</f>
        <v>Underweight</v>
      </c>
      <c r="K87" s="8" t="str">
        <f>VLOOKUP(A87,'Medical Examinations'!A:J,5,FALSE)</f>
        <v>Diabetes</v>
      </c>
      <c r="L87" s="8" t="str">
        <f>VLOOKUP(A87,'Hospitalisation Details'!A:K,5,FALSE)</f>
        <v>15-Aug-2002</v>
      </c>
      <c r="M87" s="34">
        <f>VLOOKUP(A87,'Hospitalisation Details'!A:K,8,FALSE)</f>
        <v>1382</v>
      </c>
      <c r="N87" s="8" t="str">
        <f>VLOOKUP(A87,'Hospitalisation Details'!A:K,9,FALSE)</f>
        <v>tier - 2</v>
      </c>
      <c r="O87" s="8" t="str">
        <f>VLOOKUP(A87,'Hospitalisation Details'!A:K,10,FALSE)</f>
        <v>tier - 1</v>
      </c>
      <c r="P87" s="8" t="str">
        <f>VLOOKUP(A87,'Hospitalisation Details'!A:K,11,FALSE)</f>
        <v>R1013</v>
      </c>
      <c r="Q87" s="8">
        <f>VLOOKUP(A87,'Hospitalisation Details'!A:K,4,FALSE)</f>
        <v>15</v>
      </c>
    </row>
    <row r="88" spans="1:17" x14ac:dyDescent="0.3">
      <c r="A88" s="4" t="s">
        <v>4474</v>
      </c>
      <c r="B88" s="8" t="str">
        <f>VLOOKUP(A88,'Customer Names'!A:F,4,FALSE)</f>
        <v>Daniel C</v>
      </c>
      <c r="C88" s="8">
        <f>VLOOKUP(A88,'Medical Examinations'!A:J,2,FALSE)</f>
        <v>33.33</v>
      </c>
      <c r="D88" s="8">
        <f>VLOOKUP(A88,'Medical Examinations'!A:J,4,FALSE)</f>
        <v>9.7899999999999991</v>
      </c>
      <c r="E88" s="8" t="str">
        <f>VLOOKUP(A88,'Medical Examinations'!A:J,6,FALSE)</f>
        <v>No</v>
      </c>
      <c r="F88" s="8" t="str">
        <f>VLOOKUP(A88,'Medical Examinations'!A:J,7,FALSE)</f>
        <v>No</v>
      </c>
      <c r="G88" s="8" t="str">
        <f>VLOOKUP(A88,'Medical Examinations'!A:J,8,FALSE)</f>
        <v>No</v>
      </c>
      <c r="H88" s="38">
        <f>VLOOKUP(A88,'Medical Examinations'!A:J,9,FALSE)</f>
        <v>0</v>
      </c>
      <c r="I88" s="8" t="str">
        <f>VLOOKUP(A88,'Medical Examinations'!A:J,10,FALSE)</f>
        <v>No</v>
      </c>
      <c r="J88" s="8" t="str">
        <f>VLOOKUP(A88,'Medical Examinations'!A:J,3,FALSE)</f>
        <v>Obesity</v>
      </c>
      <c r="K88" s="8" t="str">
        <f>VLOOKUP(A88,'Medical Examinations'!A:J,5,FALSE)</f>
        <v>Diabetes</v>
      </c>
      <c r="L88" s="8" t="str">
        <f>VLOOKUP(A88,'Hospitalisation Details'!A:K,5,FALSE)</f>
        <v>22-Dec-2002</v>
      </c>
      <c r="M88" s="34">
        <f>VLOOKUP(A88,'Hospitalisation Details'!A:K,8,FALSE)</f>
        <v>1391.53</v>
      </c>
      <c r="N88" s="8" t="str">
        <f>VLOOKUP(A88,'Hospitalisation Details'!A:K,9,FALSE)</f>
        <v>tier - 2</v>
      </c>
      <c r="O88" s="8" t="str">
        <f>VLOOKUP(A88,'Hospitalisation Details'!A:K,10,FALSE)</f>
        <v>tier - 1</v>
      </c>
      <c r="P88" s="8" t="str">
        <f>VLOOKUP(A88,'Hospitalisation Details'!A:K,11,FALSE)</f>
        <v>R1013</v>
      </c>
      <c r="Q88" s="8">
        <f>VLOOKUP(A88,'Hospitalisation Details'!A:K,4,FALSE)</f>
        <v>22</v>
      </c>
    </row>
    <row r="89" spans="1:17" x14ac:dyDescent="0.3">
      <c r="A89" s="4" t="s">
        <v>4468</v>
      </c>
      <c r="B89" s="8" t="str">
        <f>VLOOKUP(A89,'Customer Names'!A:F,4,FALSE)</f>
        <v>Scott</v>
      </c>
      <c r="C89" s="8">
        <f>VLOOKUP(A89,'Medical Examinations'!A:J,2,FALSE)</f>
        <v>16.5</v>
      </c>
      <c r="D89" s="8">
        <f>VLOOKUP(A89,'Medical Examinations'!A:J,4,FALSE)</f>
        <v>4.1100000000000003</v>
      </c>
      <c r="E89" s="8" t="str">
        <f>VLOOKUP(A89,'Medical Examinations'!A:J,6,FALSE)</f>
        <v>yes</v>
      </c>
      <c r="F89" s="8" t="str">
        <f>VLOOKUP(A89,'Medical Examinations'!A:J,7,FALSE)</f>
        <v>No</v>
      </c>
      <c r="G89" s="8" t="str">
        <f>VLOOKUP(A89,'Medical Examinations'!A:J,8,FALSE)</f>
        <v>No</v>
      </c>
      <c r="H89" s="38">
        <f>VLOOKUP(A89,'Medical Examinations'!A:J,9,FALSE)</f>
        <v>0</v>
      </c>
      <c r="I89" s="8" t="str">
        <f>VLOOKUP(A89,'Medical Examinations'!A:J,10,FALSE)</f>
        <v>No</v>
      </c>
      <c r="J89" s="8" t="str">
        <f>VLOOKUP(A89,'Medical Examinations'!A:J,3,FALSE)</f>
        <v>Underweight</v>
      </c>
      <c r="K89" s="8" t="str">
        <f>VLOOKUP(A89,'Medical Examinations'!A:J,5,FALSE)</f>
        <v>Normal</v>
      </c>
      <c r="L89" s="8" t="str">
        <f>VLOOKUP(A89,'Hospitalisation Details'!A:K,5,FALSE)</f>
        <v>23-Jun-1996</v>
      </c>
      <c r="M89" s="34">
        <f>VLOOKUP(A89,'Hospitalisation Details'!A:K,8,FALSE)</f>
        <v>1417</v>
      </c>
      <c r="N89" s="8" t="str">
        <f>VLOOKUP(A89,'Hospitalisation Details'!A:K,9,FALSE)</f>
        <v>tier - 2</v>
      </c>
      <c r="O89" s="8" t="str">
        <f>VLOOKUP(A89,'Hospitalisation Details'!A:K,10,FALSE)</f>
        <v>tier - 3</v>
      </c>
      <c r="P89" s="8" t="str">
        <f>VLOOKUP(A89,'Hospitalisation Details'!A:K,11,FALSE)</f>
        <v>R1013</v>
      </c>
      <c r="Q89" s="8">
        <f>VLOOKUP(A89,'Hospitalisation Details'!A:K,4,FALSE)</f>
        <v>23</v>
      </c>
    </row>
    <row r="90" spans="1:17" x14ac:dyDescent="0.3">
      <c r="A90" s="4" t="s">
        <v>4460</v>
      </c>
      <c r="B90" s="8" t="str">
        <f>VLOOKUP(A90,'Customer Names'!A:F,4,FALSE)</f>
        <v>Gregory S</v>
      </c>
      <c r="C90" s="8">
        <f>VLOOKUP(A90,'Medical Examinations'!A:J,2,FALSE)</f>
        <v>17.34</v>
      </c>
      <c r="D90" s="8">
        <f>VLOOKUP(A90,'Medical Examinations'!A:J,4,FALSE)</f>
        <v>6.29</v>
      </c>
      <c r="E90" s="8" t="str">
        <f>VLOOKUP(A90,'Medical Examinations'!A:J,6,FALSE)</f>
        <v>yes</v>
      </c>
      <c r="F90" s="8" t="str">
        <f>VLOOKUP(A90,'Medical Examinations'!A:J,7,FALSE)</f>
        <v>No</v>
      </c>
      <c r="G90" s="8" t="str">
        <f>VLOOKUP(A90,'Medical Examinations'!A:J,8,FALSE)</f>
        <v>Yes</v>
      </c>
      <c r="H90" s="38" t="str">
        <f>VLOOKUP(A90,'Medical Examinations'!A:J,9,FALSE)</f>
        <v>1</v>
      </c>
      <c r="I90" s="8" t="str">
        <f>VLOOKUP(A90,'Medical Examinations'!A:J,10,FALSE)</f>
        <v>No</v>
      </c>
      <c r="J90" s="8" t="str">
        <f>VLOOKUP(A90,'Medical Examinations'!A:J,3,FALSE)</f>
        <v>Underweight</v>
      </c>
      <c r="K90" s="8" t="str">
        <f>VLOOKUP(A90,'Medical Examinations'!A:J,5,FALSE)</f>
        <v>Prediabetes</v>
      </c>
      <c r="L90" s="8" t="str">
        <f>VLOOKUP(A90,'Hospitalisation Details'!A:K,5,FALSE)</f>
        <v>19-Jun-1997</v>
      </c>
      <c r="M90" s="34">
        <f>VLOOKUP(A90,'Hospitalisation Details'!A:K,8,FALSE)</f>
        <v>1445</v>
      </c>
      <c r="N90" s="8" t="str">
        <f>VLOOKUP(A90,'Hospitalisation Details'!A:K,9,FALSE)</f>
        <v>tier - 2</v>
      </c>
      <c r="O90" s="8" t="str">
        <f>VLOOKUP(A90,'Hospitalisation Details'!A:K,10,FALSE)</f>
        <v>tier - 1</v>
      </c>
      <c r="P90" s="8" t="str">
        <f>VLOOKUP(A90,'Hospitalisation Details'!A:K,11,FALSE)</f>
        <v>R1013</v>
      </c>
      <c r="Q90" s="8">
        <f>VLOOKUP(A90,'Hospitalisation Details'!A:K,4,FALSE)</f>
        <v>19</v>
      </c>
    </row>
    <row r="91" spans="1:17" x14ac:dyDescent="0.3">
      <c r="A91" s="4" t="s">
        <v>4456</v>
      </c>
      <c r="B91" s="8" t="str">
        <f>VLOOKUP(A91,'Customer Names'!A:F,4,FALSE)</f>
        <v>Rebecca M.</v>
      </c>
      <c r="C91" s="8">
        <f>VLOOKUP(A91,'Medical Examinations'!A:J,2,FALSE)</f>
        <v>16.63</v>
      </c>
      <c r="D91" s="8">
        <f>VLOOKUP(A91,'Medical Examinations'!A:J,4,FALSE)</f>
        <v>4.5</v>
      </c>
      <c r="E91" s="8" t="str">
        <f>VLOOKUP(A91,'Medical Examinations'!A:J,6,FALSE)</f>
        <v>No</v>
      </c>
      <c r="F91" s="8" t="str">
        <f>VLOOKUP(A91,'Medical Examinations'!A:J,7,FALSE)</f>
        <v>No</v>
      </c>
      <c r="G91" s="8" t="str">
        <f>VLOOKUP(A91,'Medical Examinations'!A:J,8,FALSE)</f>
        <v>No</v>
      </c>
      <c r="H91" s="38" t="str">
        <f>VLOOKUP(A91,'Medical Examinations'!A:J,9,FALSE)</f>
        <v>1</v>
      </c>
      <c r="I91" s="8" t="str">
        <f>VLOOKUP(A91,'Medical Examinations'!A:J,10,FALSE)</f>
        <v>No</v>
      </c>
      <c r="J91" s="8" t="str">
        <f>VLOOKUP(A91,'Medical Examinations'!A:J,3,FALSE)</f>
        <v>Underweight</v>
      </c>
      <c r="K91" s="8" t="str">
        <f>VLOOKUP(A91,'Medical Examinations'!A:J,5,FALSE)</f>
        <v>Normal</v>
      </c>
      <c r="L91" s="8" t="str">
        <f>VLOOKUP(A91,'Hospitalisation Details'!A:K,5,FALSE)</f>
        <v>7-Dec-1998</v>
      </c>
      <c r="M91" s="34">
        <f>VLOOKUP(A91,'Hospitalisation Details'!A:K,8,FALSE)</f>
        <v>1477</v>
      </c>
      <c r="N91" s="8" t="str">
        <f>VLOOKUP(A91,'Hospitalisation Details'!A:K,9,FALSE)</f>
        <v>tier - 2</v>
      </c>
      <c r="O91" s="8" t="str">
        <f>VLOOKUP(A91,'Hospitalisation Details'!A:K,10,FALSE)</f>
        <v>tier - 1</v>
      </c>
      <c r="P91" s="8" t="str">
        <f>VLOOKUP(A91,'Hospitalisation Details'!A:K,11,FALSE)</f>
        <v>R1013</v>
      </c>
      <c r="Q91" s="8">
        <f>VLOOKUP(A91,'Hospitalisation Details'!A:K,4,FALSE)</f>
        <v>7</v>
      </c>
    </row>
    <row r="92" spans="1:17" x14ac:dyDescent="0.3">
      <c r="A92" s="4" t="s">
        <v>4452</v>
      </c>
      <c r="B92" s="8" t="str">
        <f>VLOOKUP(A92,'Customer Names'!A:F,4,FALSE)</f>
        <v>Ashley</v>
      </c>
      <c r="C92" s="8">
        <f>VLOOKUP(A92,'Medical Examinations'!A:J,2,FALSE)</f>
        <v>15.92</v>
      </c>
      <c r="D92" s="8">
        <f>VLOOKUP(A92,'Medical Examinations'!A:J,4,FALSE)</f>
        <v>4.76</v>
      </c>
      <c r="E92" s="8" t="str">
        <f>VLOOKUP(A92,'Medical Examinations'!A:J,6,FALSE)</f>
        <v>yes</v>
      </c>
      <c r="F92" s="8" t="str">
        <f>VLOOKUP(A92,'Medical Examinations'!A:J,7,FALSE)</f>
        <v>No</v>
      </c>
      <c r="G92" s="8" t="str">
        <f>VLOOKUP(A92,'Medical Examinations'!A:J,8,FALSE)</f>
        <v>No</v>
      </c>
      <c r="H92" s="38" t="str">
        <f>VLOOKUP(A92,'Medical Examinations'!A:J,9,FALSE)</f>
        <v>1</v>
      </c>
      <c r="I92" s="8" t="str">
        <f>VLOOKUP(A92,'Medical Examinations'!A:J,10,FALSE)</f>
        <v>No</v>
      </c>
      <c r="J92" s="8" t="str">
        <f>VLOOKUP(A92,'Medical Examinations'!A:J,3,FALSE)</f>
        <v>Underweight</v>
      </c>
      <c r="K92" s="8" t="str">
        <f>VLOOKUP(A92,'Medical Examinations'!A:J,5,FALSE)</f>
        <v>Normal</v>
      </c>
      <c r="L92" s="8" t="str">
        <f>VLOOKUP(A92,'Hospitalisation Details'!A:K,5,FALSE)</f>
        <v>7-Oct-1995</v>
      </c>
      <c r="M92" s="34">
        <f>VLOOKUP(A92,'Hospitalisation Details'!A:K,8,FALSE)</f>
        <v>1493</v>
      </c>
      <c r="N92" s="8" t="str">
        <f>VLOOKUP(A92,'Hospitalisation Details'!A:K,9,FALSE)</f>
        <v>tier - 2</v>
      </c>
      <c r="O92" s="8" t="str">
        <f>VLOOKUP(A92,'Hospitalisation Details'!A:K,10,FALSE)</f>
        <v>tier - 3</v>
      </c>
      <c r="P92" s="8" t="str">
        <f>VLOOKUP(A92,'Hospitalisation Details'!A:K,11,FALSE)</f>
        <v>R1013</v>
      </c>
      <c r="Q92" s="8">
        <f>VLOOKUP(A92,'Hospitalisation Details'!A:K,4,FALSE)</f>
        <v>7</v>
      </c>
    </row>
    <row r="93" spans="1:17" x14ac:dyDescent="0.3">
      <c r="A93" s="4" t="s">
        <v>4448</v>
      </c>
      <c r="B93" s="8" t="str">
        <f>VLOOKUP(A93,'Customer Names'!A:F,4,FALSE)</f>
        <v>Matthew T.</v>
      </c>
      <c r="C93" s="8">
        <f>VLOOKUP(A93,'Medical Examinations'!A:J,2,FALSE)</f>
        <v>23.21</v>
      </c>
      <c r="D93" s="8">
        <f>VLOOKUP(A93,'Medical Examinations'!A:J,4,FALSE)</f>
        <v>5.24</v>
      </c>
      <c r="E93" s="8" t="str">
        <f>VLOOKUP(A93,'Medical Examinations'!A:J,6,FALSE)</f>
        <v>yes</v>
      </c>
      <c r="F93" s="8" t="str">
        <f>VLOOKUP(A93,'Medical Examinations'!A:J,7,FALSE)</f>
        <v>No</v>
      </c>
      <c r="G93" s="8" t="str">
        <f>VLOOKUP(A93,'Medical Examinations'!A:J,8,FALSE)</f>
        <v>No</v>
      </c>
      <c r="H93" s="38">
        <f>VLOOKUP(A93,'Medical Examinations'!A:J,9,FALSE)</f>
        <v>0</v>
      </c>
      <c r="I93" s="8" t="str">
        <f>VLOOKUP(A93,'Medical Examinations'!A:J,10,FALSE)</f>
        <v>No</v>
      </c>
      <c r="J93" s="8" t="str">
        <f>VLOOKUP(A93,'Medical Examinations'!A:J,3,FALSE)</f>
        <v>Normal Weight</v>
      </c>
      <c r="K93" s="8" t="str">
        <f>VLOOKUP(A93,'Medical Examinations'!A:J,5,FALSE)</f>
        <v>Normal</v>
      </c>
      <c r="L93" s="8" t="str">
        <f>VLOOKUP(A93,'Hospitalisation Details'!A:K,5,FALSE)</f>
        <v>25-Aug-2001</v>
      </c>
      <c r="M93" s="34">
        <f>VLOOKUP(A93,'Hospitalisation Details'!A:K,8,FALSE)</f>
        <v>1515.34</v>
      </c>
      <c r="N93" s="8" t="str">
        <f>VLOOKUP(A93,'Hospitalisation Details'!A:K,9,FALSE)</f>
        <v>tier - 2</v>
      </c>
      <c r="O93" s="8" t="str">
        <f>VLOOKUP(A93,'Hospitalisation Details'!A:K,10,FALSE)</f>
        <v>tier - 3</v>
      </c>
      <c r="P93" s="8" t="str">
        <f>VLOOKUP(A93,'Hospitalisation Details'!A:K,11,FALSE)</f>
        <v>R1013</v>
      </c>
      <c r="Q93" s="8">
        <f>VLOOKUP(A93,'Hospitalisation Details'!A:K,4,FALSE)</f>
        <v>25</v>
      </c>
    </row>
    <row r="94" spans="1:17" x14ac:dyDescent="0.3">
      <c r="A94" s="4" t="s">
        <v>4440</v>
      </c>
      <c r="B94" s="8" t="str">
        <f>VLOOKUP(A94,'Customer Names'!A:F,4,FALSE)</f>
        <v>Tiffany A.</v>
      </c>
      <c r="C94" s="8">
        <f>VLOOKUP(A94,'Medical Examinations'!A:J,2,FALSE)</f>
        <v>20.149999999999999</v>
      </c>
      <c r="D94" s="8">
        <f>VLOOKUP(A94,'Medical Examinations'!A:J,4,FALSE)</f>
        <v>4.1500000000000004</v>
      </c>
      <c r="E94" s="8" t="str">
        <f>VLOOKUP(A94,'Medical Examinations'!A:J,6,FALSE)</f>
        <v>No</v>
      </c>
      <c r="F94" s="8" t="str">
        <f>VLOOKUP(A94,'Medical Examinations'!A:J,7,FALSE)</f>
        <v>No</v>
      </c>
      <c r="G94" s="8" t="str">
        <f>VLOOKUP(A94,'Medical Examinations'!A:J,8,FALSE)</f>
        <v>No</v>
      </c>
      <c r="H94" s="38" t="str">
        <f>VLOOKUP(A94,'Medical Examinations'!A:J,9,FALSE)</f>
        <v>1</v>
      </c>
      <c r="I94" s="8" t="str">
        <f>VLOOKUP(A94,'Medical Examinations'!A:J,10,FALSE)</f>
        <v>No</v>
      </c>
      <c r="J94" s="8" t="str">
        <f>VLOOKUP(A94,'Medical Examinations'!A:J,3,FALSE)</f>
        <v>Normal Weight</v>
      </c>
      <c r="K94" s="8" t="str">
        <f>VLOOKUP(A94,'Medical Examinations'!A:J,5,FALSE)</f>
        <v>Normal</v>
      </c>
      <c r="L94" s="8" t="str">
        <f>VLOOKUP(A94,'Hospitalisation Details'!A:K,5,FALSE)</f>
        <v>22-Sep-1992</v>
      </c>
      <c r="M94" s="34">
        <f>VLOOKUP(A94,'Hospitalisation Details'!A:K,8,FALSE)</f>
        <v>1566.88</v>
      </c>
      <c r="N94" s="8" t="str">
        <f>VLOOKUP(A94,'Hospitalisation Details'!A:K,9,FALSE)</f>
        <v>tier - 2</v>
      </c>
      <c r="O94" s="8" t="str">
        <f>VLOOKUP(A94,'Hospitalisation Details'!A:K,10,FALSE)</f>
        <v>tier - 1</v>
      </c>
      <c r="P94" s="8" t="str">
        <f>VLOOKUP(A94,'Hospitalisation Details'!A:K,11,FALSE)</f>
        <v>R1013</v>
      </c>
      <c r="Q94" s="8">
        <f>VLOOKUP(A94,'Hospitalisation Details'!A:K,4,FALSE)</f>
        <v>22</v>
      </c>
    </row>
    <row r="95" spans="1:17" x14ac:dyDescent="0.3">
      <c r="A95" s="4" t="s">
        <v>4438</v>
      </c>
      <c r="B95" s="8" t="str">
        <f>VLOOKUP(A95,'Customer Names'!A:F,4,FALSE)</f>
        <v>Elizabeth</v>
      </c>
      <c r="C95" s="8">
        <f>VLOOKUP(A95,'Medical Examinations'!A:J,2,FALSE)</f>
        <v>20.79</v>
      </c>
      <c r="D95" s="8">
        <f>VLOOKUP(A95,'Medical Examinations'!A:J,4,FALSE)</f>
        <v>5.84</v>
      </c>
      <c r="E95" s="8" t="str">
        <f>VLOOKUP(A95,'Medical Examinations'!A:J,6,FALSE)</f>
        <v>No</v>
      </c>
      <c r="F95" s="8" t="str">
        <f>VLOOKUP(A95,'Medical Examinations'!A:J,7,FALSE)</f>
        <v>yes</v>
      </c>
      <c r="G95" s="8" t="str">
        <f>VLOOKUP(A95,'Medical Examinations'!A:J,8,FALSE)</f>
        <v>No</v>
      </c>
      <c r="H95" s="38" t="str">
        <f>VLOOKUP(A95,'Medical Examinations'!A:J,9,FALSE)</f>
        <v>1</v>
      </c>
      <c r="I95" s="8" t="str">
        <f>VLOOKUP(A95,'Medical Examinations'!A:J,10,FALSE)</f>
        <v>No</v>
      </c>
      <c r="J95" s="8" t="str">
        <f>VLOOKUP(A95,'Medical Examinations'!A:J,3,FALSE)</f>
        <v>Normal Weight</v>
      </c>
      <c r="K95" s="8" t="str">
        <f>VLOOKUP(A95,'Medical Examinations'!A:J,5,FALSE)</f>
        <v>Prediabetes</v>
      </c>
      <c r="L95" s="8" t="str">
        <f>VLOOKUP(A95,'Hospitalisation Details'!A:K,5,FALSE)</f>
        <v>19-Nov-2004</v>
      </c>
      <c r="M95" s="34">
        <f>VLOOKUP(A95,'Hospitalisation Details'!A:K,8,FALSE)</f>
        <v>1607.51</v>
      </c>
      <c r="N95" s="8" t="str">
        <f>VLOOKUP(A95,'Hospitalisation Details'!A:K,9,FALSE)</f>
        <v>tier - 2</v>
      </c>
      <c r="O95" s="8" t="str">
        <f>VLOOKUP(A95,'Hospitalisation Details'!A:K,10,FALSE)</f>
        <v>tier - 3</v>
      </c>
      <c r="P95" s="8" t="str">
        <f>VLOOKUP(A95,'Hospitalisation Details'!A:K,11,FALSE)</f>
        <v>R1013</v>
      </c>
      <c r="Q95" s="8">
        <f>VLOOKUP(A95,'Hospitalisation Details'!A:K,4,FALSE)</f>
        <v>19</v>
      </c>
    </row>
    <row r="96" spans="1:17" x14ac:dyDescent="0.3">
      <c r="A96" s="4" t="s">
        <v>4436</v>
      </c>
      <c r="B96" s="8" t="str">
        <f>VLOOKUP(A96,'Customer Names'!A:F,4,FALSE)</f>
        <v>Polly</v>
      </c>
      <c r="C96" s="8">
        <f>VLOOKUP(A96,'Medical Examinations'!A:J,2,FALSE)</f>
        <v>26.73</v>
      </c>
      <c r="D96" s="8">
        <f>VLOOKUP(A96,'Medical Examinations'!A:J,4,FALSE)</f>
        <v>5.08</v>
      </c>
      <c r="E96" s="8" t="str">
        <f>VLOOKUP(A96,'Medical Examinations'!A:J,6,FALSE)</f>
        <v>No</v>
      </c>
      <c r="F96" s="8" t="str">
        <f>VLOOKUP(A96,'Medical Examinations'!A:J,7,FALSE)</f>
        <v>yes</v>
      </c>
      <c r="G96" s="8" t="str">
        <f>VLOOKUP(A96,'Medical Examinations'!A:J,8,FALSE)</f>
        <v>No</v>
      </c>
      <c r="H96" s="38" t="str">
        <f>VLOOKUP(A96,'Medical Examinations'!A:J,9,FALSE)</f>
        <v>1</v>
      </c>
      <c r="I96" s="8" t="str">
        <f>VLOOKUP(A96,'Medical Examinations'!A:J,10,FALSE)</f>
        <v>No</v>
      </c>
      <c r="J96" s="8" t="str">
        <f>VLOOKUP(A96,'Medical Examinations'!A:J,3,FALSE)</f>
        <v>Overweight</v>
      </c>
      <c r="K96" s="8" t="str">
        <f>VLOOKUP(A96,'Medical Examinations'!A:J,5,FALSE)</f>
        <v>Normal</v>
      </c>
      <c r="L96" s="8" t="str">
        <f>VLOOKUP(A96,'Hospitalisation Details'!A:K,5,FALSE)</f>
        <v>22-Jul-2004</v>
      </c>
      <c r="M96" s="34">
        <f>VLOOKUP(A96,'Hospitalisation Details'!A:K,8,FALSE)</f>
        <v>1615.77</v>
      </c>
      <c r="N96" s="8" t="str">
        <f>VLOOKUP(A96,'Hospitalisation Details'!A:K,9,FALSE)</f>
        <v>tier - 2</v>
      </c>
      <c r="O96" s="8" t="str">
        <f>VLOOKUP(A96,'Hospitalisation Details'!A:K,10,FALSE)</f>
        <v>tier - 1</v>
      </c>
      <c r="P96" s="8" t="str">
        <f>VLOOKUP(A96,'Hospitalisation Details'!A:K,11,FALSE)</f>
        <v>R1013</v>
      </c>
      <c r="Q96" s="8">
        <f>VLOOKUP(A96,'Hospitalisation Details'!A:K,4,FALSE)</f>
        <v>22</v>
      </c>
    </row>
    <row r="97" spans="1:17" x14ac:dyDescent="0.3">
      <c r="A97" s="4" t="s">
        <v>4434</v>
      </c>
      <c r="B97" s="8" t="str">
        <f>VLOOKUP(A97,'Customer Names'!A:F,4,FALSE)</f>
        <v>Jennifer E</v>
      </c>
      <c r="C97" s="8">
        <f>VLOOKUP(A97,'Medical Examinations'!A:J,2,FALSE)</f>
        <v>22.57</v>
      </c>
      <c r="D97" s="8">
        <f>VLOOKUP(A97,'Medical Examinations'!A:J,4,FALSE)</f>
        <v>5.8</v>
      </c>
      <c r="E97" s="8" t="str">
        <f>VLOOKUP(A97,'Medical Examinations'!A:J,6,FALSE)</f>
        <v>yes</v>
      </c>
      <c r="F97" s="8" t="str">
        <f>VLOOKUP(A97,'Medical Examinations'!A:J,7,FALSE)</f>
        <v>No</v>
      </c>
      <c r="G97" s="8" t="str">
        <f>VLOOKUP(A97,'Medical Examinations'!A:J,8,FALSE)</f>
        <v>No</v>
      </c>
      <c r="H97" s="38" t="str">
        <f>VLOOKUP(A97,'Medical Examinations'!A:J,9,FALSE)</f>
        <v>1</v>
      </c>
      <c r="I97" s="8" t="str">
        <f>VLOOKUP(A97,'Medical Examinations'!A:J,10,FALSE)</f>
        <v>No</v>
      </c>
      <c r="J97" s="8" t="str">
        <f>VLOOKUP(A97,'Medical Examinations'!A:J,3,FALSE)</f>
        <v>Normal Weight</v>
      </c>
      <c r="K97" s="8" t="str">
        <f>VLOOKUP(A97,'Medical Examinations'!A:J,5,FALSE)</f>
        <v>Prediabetes</v>
      </c>
      <c r="L97" s="8" t="str">
        <f>VLOOKUP(A97,'Hospitalisation Details'!A:K,5,FALSE)</f>
        <v>5-Aug-1995</v>
      </c>
      <c r="M97" s="34">
        <f>VLOOKUP(A97,'Hospitalisation Details'!A:K,8,FALSE)</f>
        <v>1617.16</v>
      </c>
      <c r="N97" s="8" t="str">
        <f>VLOOKUP(A97,'Hospitalisation Details'!A:K,9,FALSE)</f>
        <v>tier - 2</v>
      </c>
      <c r="O97" s="8" t="str">
        <f>VLOOKUP(A97,'Hospitalisation Details'!A:K,10,FALSE)</f>
        <v>tier - 1</v>
      </c>
      <c r="P97" s="8" t="str">
        <f>VLOOKUP(A97,'Hospitalisation Details'!A:K,11,FALSE)</f>
        <v>R1013</v>
      </c>
      <c r="Q97" s="8">
        <f>VLOOKUP(A97,'Hospitalisation Details'!A:K,4,FALSE)</f>
        <v>5</v>
      </c>
    </row>
    <row r="98" spans="1:17" x14ac:dyDescent="0.3">
      <c r="A98" s="4" t="s">
        <v>4428</v>
      </c>
      <c r="B98" s="8" t="str">
        <f>VLOOKUP(A98,'Customer Names'!A:F,4,FALSE)</f>
        <v>Kathryn M.</v>
      </c>
      <c r="C98" s="8">
        <f>VLOOKUP(A98,'Medical Examinations'!A:J,2,FALSE)</f>
        <v>31.35</v>
      </c>
      <c r="D98" s="8">
        <f>VLOOKUP(A98,'Medical Examinations'!A:J,4,FALSE)</f>
        <v>4.28</v>
      </c>
      <c r="E98" s="8" t="str">
        <f>VLOOKUP(A98,'Medical Examinations'!A:J,6,FALSE)</f>
        <v>No</v>
      </c>
      <c r="F98" s="8" t="str">
        <f>VLOOKUP(A98,'Medical Examinations'!A:J,7,FALSE)</f>
        <v>yes</v>
      </c>
      <c r="G98" s="8" t="str">
        <f>VLOOKUP(A98,'Medical Examinations'!A:J,8,FALSE)</f>
        <v>No</v>
      </c>
      <c r="H98" s="38" t="str">
        <f>VLOOKUP(A98,'Medical Examinations'!A:J,9,FALSE)</f>
        <v>1</v>
      </c>
      <c r="I98" s="8" t="str">
        <f>VLOOKUP(A98,'Medical Examinations'!A:J,10,FALSE)</f>
        <v>No</v>
      </c>
      <c r="J98" s="8" t="str">
        <f>VLOOKUP(A98,'Medical Examinations'!A:J,3,FALSE)</f>
        <v>Obesity</v>
      </c>
      <c r="K98" s="8" t="str">
        <f>VLOOKUP(A98,'Medical Examinations'!A:J,5,FALSE)</f>
        <v>Normal</v>
      </c>
      <c r="L98" s="8" t="str">
        <f>VLOOKUP(A98,'Hospitalisation Details'!A:K,5,FALSE)</f>
        <v>25-Jul-2004</v>
      </c>
      <c r="M98" s="34">
        <f>VLOOKUP(A98,'Hospitalisation Details'!A:K,8,FALSE)</f>
        <v>1622.19</v>
      </c>
      <c r="N98" s="8" t="str">
        <f>VLOOKUP(A98,'Hospitalisation Details'!A:K,9,FALSE)</f>
        <v>tier - 2</v>
      </c>
      <c r="O98" s="8" t="str">
        <f>VLOOKUP(A98,'Hospitalisation Details'!A:K,10,FALSE)</f>
        <v>tier - 1</v>
      </c>
      <c r="P98" s="8" t="str">
        <f>VLOOKUP(A98,'Hospitalisation Details'!A:K,11,FALSE)</f>
        <v>R1013</v>
      </c>
      <c r="Q98" s="8">
        <f>VLOOKUP(A98,'Hospitalisation Details'!A:K,4,FALSE)</f>
        <v>25</v>
      </c>
    </row>
    <row r="99" spans="1:17" x14ac:dyDescent="0.3">
      <c r="A99" s="4" t="s">
        <v>4418</v>
      </c>
      <c r="B99" s="8" t="str">
        <f>VLOOKUP(A99,'Customer Names'!A:F,4,FALSE)</f>
        <v>Dani</v>
      </c>
      <c r="C99" s="8">
        <f>VLOOKUP(A99,'Medical Examinations'!A:J,2,FALSE)</f>
        <v>38.17</v>
      </c>
      <c r="D99" s="8">
        <f>VLOOKUP(A99,'Medical Examinations'!A:J,4,FALSE)</f>
        <v>4.07</v>
      </c>
      <c r="E99" s="8" t="str">
        <f>VLOOKUP(A99,'Medical Examinations'!A:J,6,FALSE)</f>
        <v>No</v>
      </c>
      <c r="F99" s="8" t="str">
        <f>VLOOKUP(A99,'Medical Examinations'!A:J,7,FALSE)</f>
        <v>yes</v>
      </c>
      <c r="G99" s="8" t="str">
        <f>VLOOKUP(A99,'Medical Examinations'!A:J,8,FALSE)</f>
        <v>No</v>
      </c>
      <c r="H99" s="38" t="str">
        <f>VLOOKUP(A99,'Medical Examinations'!A:J,9,FALSE)</f>
        <v>1</v>
      </c>
      <c r="I99" s="8" t="str">
        <f>VLOOKUP(A99,'Medical Examinations'!A:J,10,FALSE)</f>
        <v>No</v>
      </c>
      <c r="J99" s="8" t="str">
        <f>VLOOKUP(A99,'Medical Examinations'!A:J,3,FALSE)</f>
        <v>Obesity</v>
      </c>
      <c r="K99" s="8" t="str">
        <f>VLOOKUP(A99,'Medical Examinations'!A:J,5,FALSE)</f>
        <v>Normal</v>
      </c>
      <c r="L99" s="8" t="str">
        <f>VLOOKUP(A99,'Hospitalisation Details'!A:K,5,FALSE)</f>
        <v>5-Dec-2004</v>
      </c>
      <c r="M99" s="34">
        <f>VLOOKUP(A99,'Hospitalisation Details'!A:K,8,FALSE)</f>
        <v>1631.67</v>
      </c>
      <c r="N99" s="8" t="str">
        <f>VLOOKUP(A99,'Hospitalisation Details'!A:K,9,FALSE)</f>
        <v>tier - 2</v>
      </c>
      <c r="O99" s="8" t="str">
        <f>VLOOKUP(A99,'Hospitalisation Details'!A:K,10,FALSE)</f>
        <v>tier - 3</v>
      </c>
      <c r="P99" s="8" t="str">
        <f>VLOOKUP(A99,'Hospitalisation Details'!A:K,11,FALSE)</f>
        <v>R1013</v>
      </c>
      <c r="Q99" s="8">
        <f>VLOOKUP(A99,'Hospitalisation Details'!A:K,4,FALSE)</f>
        <v>5</v>
      </c>
    </row>
    <row r="100" spans="1:17" x14ac:dyDescent="0.3">
      <c r="A100" s="4" t="s">
        <v>4416</v>
      </c>
      <c r="B100" s="8" t="str">
        <f>VLOOKUP(A100,'Customer Names'!A:F,4,FALSE)</f>
        <v>Nina Wavik Sr.</v>
      </c>
      <c r="C100" s="8">
        <f>VLOOKUP(A100,'Medical Examinations'!A:J,2,FALSE)</f>
        <v>38.28</v>
      </c>
      <c r="D100" s="8">
        <f>VLOOKUP(A100,'Medical Examinations'!A:J,4,FALSE)</f>
        <v>5.39</v>
      </c>
      <c r="E100" s="8" t="str">
        <f>VLOOKUP(A100,'Medical Examinations'!A:J,6,FALSE)</f>
        <v>No</v>
      </c>
      <c r="F100" s="8" t="str">
        <f>VLOOKUP(A100,'Medical Examinations'!A:J,7,FALSE)</f>
        <v>yes</v>
      </c>
      <c r="G100" s="8" t="str">
        <f>VLOOKUP(A100,'Medical Examinations'!A:J,8,FALSE)</f>
        <v>No</v>
      </c>
      <c r="H100" s="38" t="str">
        <f>VLOOKUP(A100,'Medical Examinations'!A:J,9,FALSE)</f>
        <v>1</v>
      </c>
      <c r="I100" s="8" t="str">
        <f>VLOOKUP(A100,'Medical Examinations'!A:J,10,FALSE)</f>
        <v>No</v>
      </c>
      <c r="J100" s="8" t="str">
        <f>VLOOKUP(A100,'Medical Examinations'!A:J,3,FALSE)</f>
        <v>Obesity</v>
      </c>
      <c r="K100" s="8" t="str">
        <f>VLOOKUP(A100,'Medical Examinations'!A:J,5,FALSE)</f>
        <v>Normal</v>
      </c>
      <c r="L100" s="8" t="str">
        <f>VLOOKUP(A100,'Hospitalisation Details'!A:K,5,FALSE)</f>
        <v>9-Jul-2004</v>
      </c>
      <c r="M100" s="34">
        <f>VLOOKUP(A100,'Hospitalisation Details'!A:K,8,FALSE)</f>
        <v>1631.82</v>
      </c>
      <c r="N100" s="8" t="str">
        <f>VLOOKUP(A100,'Hospitalisation Details'!A:K,9,FALSE)</f>
        <v>tier - 2</v>
      </c>
      <c r="O100" s="8" t="str">
        <f>VLOOKUP(A100,'Hospitalisation Details'!A:K,10,FALSE)</f>
        <v>tier - 1</v>
      </c>
      <c r="P100" s="8" t="str">
        <f>VLOOKUP(A100,'Hospitalisation Details'!A:K,11,FALSE)</f>
        <v>R1013</v>
      </c>
      <c r="Q100" s="8">
        <f>VLOOKUP(A100,'Hospitalisation Details'!A:K,4,FALSE)</f>
        <v>9</v>
      </c>
    </row>
    <row r="101" spans="1:17" x14ac:dyDescent="0.3">
      <c r="A101" s="4" t="s">
        <v>4408</v>
      </c>
      <c r="B101" s="8" t="str">
        <f>VLOOKUP(A101,'Customer Names'!A:F,4,FALSE)</f>
        <v>Andrea K</v>
      </c>
      <c r="C101" s="8">
        <f>VLOOKUP(A101,'Medical Examinations'!A:J,2,FALSE)</f>
        <v>39.82</v>
      </c>
      <c r="D101" s="8">
        <f>VLOOKUP(A101,'Medical Examinations'!A:J,4,FALSE)</f>
        <v>6.01</v>
      </c>
      <c r="E101" s="8" t="str">
        <f>VLOOKUP(A101,'Medical Examinations'!A:J,6,FALSE)</f>
        <v>No</v>
      </c>
      <c r="F101" s="8" t="str">
        <f>VLOOKUP(A101,'Medical Examinations'!A:J,7,FALSE)</f>
        <v>yes</v>
      </c>
      <c r="G101" s="8" t="str">
        <f>VLOOKUP(A101,'Medical Examinations'!A:J,8,FALSE)</f>
        <v>No</v>
      </c>
      <c r="H101" s="38" t="str">
        <f>VLOOKUP(A101,'Medical Examinations'!A:J,9,FALSE)</f>
        <v>1</v>
      </c>
      <c r="I101" s="8" t="str">
        <f>VLOOKUP(A101,'Medical Examinations'!A:J,10,FALSE)</f>
        <v>No</v>
      </c>
      <c r="J101" s="8" t="str">
        <f>VLOOKUP(A101,'Medical Examinations'!A:J,3,FALSE)</f>
        <v>Obesity</v>
      </c>
      <c r="K101" s="8" t="str">
        <f>VLOOKUP(A101,'Medical Examinations'!A:J,5,FALSE)</f>
        <v>Prediabetes</v>
      </c>
      <c r="L101" s="8" t="str">
        <f>VLOOKUP(A101,'Hospitalisation Details'!A:K,5,FALSE)</f>
        <v>8-Aug-2004</v>
      </c>
      <c r="M101" s="34">
        <f>VLOOKUP(A101,'Hospitalisation Details'!A:K,8,FALSE)</f>
        <v>1633.96</v>
      </c>
      <c r="N101" s="8" t="str">
        <f>VLOOKUP(A101,'Hospitalisation Details'!A:K,9,FALSE)</f>
        <v>tier - 2</v>
      </c>
      <c r="O101" s="8" t="str">
        <f>VLOOKUP(A101,'Hospitalisation Details'!A:K,10,FALSE)</f>
        <v>tier - 1</v>
      </c>
      <c r="P101" s="8" t="str">
        <f>VLOOKUP(A101,'Hospitalisation Details'!A:K,11,FALSE)</f>
        <v>R1013</v>
      </c>
      <c r="Q101" s="8">
        <f>VLOOKUP(A101,'Hospitalisation Details'!A:K,4,FALSE)</f>
        <v>8</v>
      </c>
    </row>
    <row r="102" spans="1:17" x14ac:dyDescent="0.3">
      <c r="A102" s="4" t="s">
        <v>4244</v>
      </c>
      <c r="B102" s="8" t="str">
        <f>VLOOKUP(A102,'Customer Names'!A:F,4,FALSE)</f>
        <v>Shauna R.</v>
      </c>
      <c r="C102" s="8">
        <f>VLOOKUP(A102,'Medical Examinations'!A:J,2,FALSE)</f>
        <v>28.05</v>
      </c>
      <c r="D102" s="8">
        <f>VLOOKUP(A102,'Medical Examinations'!A:J,4,FALSE)</f>
        <v>6.2</v>
      </c>
      <c r="E102" s="8" t="str">
        <f>VLOOKUP(A102,'Medical Examinations'!A:J,6,FALSE)</f>
        <v>No</v>
      </c>
      <c r="F102" s="8" t="str">
        <f>VLOOKUP(A102,'Medical Examinations'!A:J,7,FALSE)</f>
        <v>yes</v>
      </c>
      <c r="G102" s="8" t="str">
        <f>VLOOKUP(A102,'Medical Examinations'!A:J,8,FALSE)</f>
        <v>No</v>
      </c>
      <c r="H102" s="38" t="str">
        <f>VLOOKUP(A102,'Medical Examinations'!A:J,9,FALSE)</f>
        <v>1</v>
      </c>
      <c r="I102" s="8" t="str">
        <f>VLOOKUP(A102,'Medical Examinations'!A:J,10,FALSE)</f>
        <v>No</v>
      </c>
      <c r="J102" s="8" t="str">
        <f>VLOOKUP(A102,'Medical Examinations'!A:J,3,FALSE)</f>
        <v>Overweight</v>
      </c>
      <c r="K102" s="8" t="str">
        <f>VLOOKUP(A102,'Medical Examinations'!A:J,5,FALSE)</f>
        <v>Prediabetes</v>
      </c>
      <c r="L102" s="8" t="str">
        <f>VLOOKUP(A102,'Hospitalisation Details'!A:K,5,FALSE)</f>
        <v>29-Nov-2000</v>
      </c>
      <c r="M102" s="34">
        <f>VLOOKUP(A102,'Hospitalisation Details'!A:K,8,FALSE)</f>
        <v>2155.6799999999998</v>
      </c>
      <c r="N102" s="8" t="str">
        <f>VLOOKUP(A102,'Hospitalisation Details'!A:K,9,FALSE)</f>
        <v>tier - 2</v>
      </c>
      <c r="O102" s="8" t="str">
        <f>VLOOKUP(A102,'Hospitalisation Details'!A:K,10,FALSE)</f>
        <v>tier - 3</v>
      </c>
      <c r="P102" s="8" t="str">
        <f>VLOOKUP(A102,'Hospitalisation Details'!A:K,11,FALSE)</f>
        <v>R1013</v>
      </c>
      <c r="Q102" s="8">
        <f>VLOOKUP(A102,'Hospitalisation Details'!A:K,4,FALSE)</f>
        <v>29</v>
      </c>
    </row>
    <row r="103" spans="1:17" x14ac:dyDescent="0.3">
      <c r="A103" s="4" t="s">
        <v>4190</v>
      </c>
      <c r="B103" s="8" t="str">
        <f>VLOOKUP(A103,'Customer Names'!A:F,4,FALSE)</f>
        <v>Massimiliano</v>
      </c>
      <c r="C103" s="8">
        <f>VLOOKUP(A103,'Medical Examinations'!A:J,2,FALSE)</f>
        <v>35.42</v>
      </c>
      <c r="D103" s="8">
        <f>VLOOKUP(A103,'Medical Examinations'!A:J,4,FALSE)</f>
        <v>4.6399999999999997</v>
      </c>
      <c r="E103" s="8" t="str">
        <f>VLOOKUP(A103,'Medical Examinations'!A:J,6,FALSE)</f>
        <v>yes</v>
      </c>
      <c r="F103" s="8" t="str">
        <f>VLOOKUP(A103,'Medical Examinations'!A:J,7,FALSE)</f>
        <v>No</v>
      </c>
      <c r="G103" s="8" t="str">
        <f>VLOOKUP(A103,'Medical Examinations'!A:J,8,FALSE)</f>
        <v>No</v>
      </c>
      <c r="H103" s="38">
        <f>VLOOKUP(A103,'Medical Examinations'!A:J,9,FALSE)</f>
        <v>0</v>
      </c>
      <c r="I103" s="8" t="str">
        <f>VLOOKUP(A103,'Medical Examinations'!A:J,10,FALSE)</f>
        <v>No</v>
      </c>
      <c r="J103" s="8" t="str">
        <f>VLOOKUP(A103,'Medical Examinations'!A:J,3,FALSE)</f>
        <v>Obesity</v>
      </c>
      <c r="K103" s="8" t="str">
        <f>VLOOKUP(A103,'Medical Examinations'!A:J,5,FALSE)</f>
        <v>Normal</v>
      </c>
      <c r="L103" s="8" t="str">
        <f>VLOOKUP(A103,'Hospitalisation Details'!A:K,5,FALSE)</f>
        <v>17-Dec-1996</v>
      </c>
      <c r="M103" s="34">
        <f>VLOOKUP(A103,'Hospitalisation Details'!A:K,8,FALSE)</f>
        <v>2322.62</v>
      </c>
      <c r="N103" s="8" t="str">
        <f>VLOOKUP(A103,'Hospitalisation Details'!A:K,9,FALSE)</f>
        <v>tier - 2</v>
      </c>
      <c r="O103" s="8" t="str">
        <f>VLOOKUP(A103,'Hospitalisation Details'!A:K,10,FALSE)</f>
        <v>tier - 1</v>
      </c>
      <c r="P103" s="8" t="str">
        <f>VLOOKUP(A103,'Hospitalisation Details'!A:K,11,FALSE)</f>
        <v>R1013</v>
      </c>
      <c r="Q103" s="8">
        <f>VLOOKUP(A103,'Hospitalisation Details'!A:K,4,FALSE)</f>
        <v>17</v>
      </c>
    </row>
    <row r="104" spans="1:17" x14ac:dyDescent="0.3">
      <c r="A104" s="4" t="s">
        <v>4164</v>
      </c>
      <c r="B104" s="8" t="str">
        <f>VLOOKUP(A104,'Customer Names'!A:F,4,FALSE)</f>
        <v>Laura</v>
      </c>
      <c r="C104" s="8">
        <f>VLOOKUP(A104,'Medical Examinations'!A:J,2,FALSE)</f>
        <v>27.72</v>
      </c>
      <c r="D104" s="8">
        <f>VLOOKUP(A104,'Medical Examinations'!A:J,4,FALSE)</f>
        <v>6.43</v>
      </c>
      <c r="E104" s="8" t="str">
        <f>VLOOKUP(A104,'Medical Examinations'!A:J,6,FALSE)</f>
        <v>No</v>
      </c>
      <c r="F104" s="8" t="str">
        <f>VLOOKUP(A104,'Medical Examinations'!A:J,7,FALSE)</f>
        <v>No</v>
      </c>
      <c r="G104" s="8" t="str">
        <f>VLOOKUP(A104,'Medical Examinations'!A:J,8,FALSE)</f>
        <v>No</v>
      </c>
      <c r="H104" s="38" t="str">
        <f>VLOOKUP(A104,'Medical Examinations'!A:J,9,FALSE)</f>
        <v>1</v>
      </c>
      <c r="I104" s="8" t="str">
        <f>VLOOKUP(A104,'Medical Examinations'!A:J,10,FALSE)</f>
        <v>No</v>
      </c>
      <c r="J104" s="8" t="str">
        <f>VLOOKUP(A104,'Medical Examinations'!A:J,3,FALSE)</f>
        <v>Overweight</v>
      </c>
      <c r="K104" s="8" t="str">
        <f>VLOOKUP(A104,'Medical Examinations'!A:J,5,FALSE)</f>
        <v>Diabetes</v>
      </c>
      <c r="L104" s="8" t="str">
        <f>VLOOKUP(A104,'Hospitalisation Details'!A:K,5,FALSE)</f>
        <v>17-Aug-1998</v>
      </c>
      <c r="M104" s="34">
        <f>VLOOKUP(A104,'Hospitalisation Details'!A:K,8,FALSE)</f>
        <v>2464.62</v>
      </c>
      <c r="N104" s="8" t="str">
        <f>VLOOKUP(A104,'Hospitalisation Details'!A:K,9,FALSE)</f>
        <v>tier - 2</v>
      </c>
      <c r="O104" s="8" t="str">
        <f>VLOOKUP(A104,'Hospitalisation Details'!A:K,10,FALSE)</f>
        <v>tier - 3</v>
      </c>
      <c r="P104" s="8" t="str">
        <f>VLOOKUP(A104,'Hospitalisation Details'!A:K,11,FALSE)</f>
        <v>R1013</v>
      </c>
      <c r="Q104" s="8">
        <f>VLOOKUP(A104,'Hospitalisation Details'!A:K,4,FALSE)</f>
        <v>17</v>
      </c>
    </row>
    <row r="105" spans="1:17" x14ac:dyDescent="0.3">
      <c r="A105" s="4" t="s">
        <v>4162</v>
      </c>
      <c r="B105" s="8" t="str">
        <f>VLOOKUP(A105,'Customer Names'!A:F,4,FALSE)</f>
        <v>Audrey</v>
      </c>
      <c r="C105" s="8">
        <f>VLOOKUP(A105,'Medical Examinations'!A:J,2,FALSE)</f>
        <v>33.99</v>
      </c>
      <c r="D105" s="8">
        <f>VLOOKUP(A105,'Medical Examinations'!A:J,4,FALSE)</f>
        <v>4.55</v>
      </c>
      <c r="E105" s="8" t="str">
        <f>VLOOKUP(A105,'Medical Examinations'!A:J,6,FALSE)</f>
        <v>No</v>
      </c>
      <c r="F105" s="8" t="str">
        <f>VLOOKUP(A105,'Medical Examinations'!A:J,7,FALSE)</f>
        <v>No</v>
      </c>
      <c r="G105" s="8" t="str">
        <f>VLOOKUP(A105,'Medical Examinations'!A:J,8,FALSE)</f>
        <v>No</v>
      </c>
      <c r="H105" s="38" t="str">
        <f>VLOOKUP(A105,'Medical Examinations'!A:J,9,FALSE)</f>
        <v>1</v>
      </c>
      <c r="I105" s="8" t="str">
        <f>VLOOKUP(A105,'Medical Examinations'!A:J,10,FALSE)</f>
        <v>No</v>
      </c>
      <c r="J105" s="8" t="str">
        <f>VLOOKUP(A105,'Medical Examinations'!A:J,3,FALSE)</f>
        <v>Obesity</v>
      </c>
      <c r="K105" s="8" t="str">
        <f>VLOOKUP(A105,'Medical Examinations'!A:J,5,FALSE)</f>
        <v>Normal</v>
      </c>
      <c r="L105" s="8" t="str">
        <f>VLOOKUP(A105,'Hospitalisation Details'!A:K,5,FALSE)</f>
        <v>2-Jul-1998</v>
      </c>
      <c r="M105" s="34">
        <f>VLOOKUP(A105,'Hospitalisation Details'!A:K,8,FALSE)</f>
        <v>2473.33</v>
      </c>
      <c r="N105" s="8" t="str">
        <f>VLOOKUP(A105,'Hospitalisation Details'!A:K,9,FALSE)</f>
        <v>tier - 2</v>
      </c>
      <c r="O105" s="8" t="str">
        <f>VLOOKUP(A105,'Hospitalisation Details'!A:K,10,FALSE)</f>
        <v>tier - 3</v>
      </c>
      <c r="P105" s="8" t="str">
        <f>VLOOKUP(A105,'Hospitalisation Details'!A:K,11,FALSE)</f>
        <v>R1013</v>
      </c>
      <c r="Q105" s="8">
        <f>VLOOKUP(A105,'Hospitalisation Details'!A:K,4,FALSE)</f>
        <v>2</v>
      </c>
    </row>
    <row r="106" spans="1:17" x14ac:dyDescent="0.3">
      <c r="A106" s="4" t="s">
        <v>4014</v>
      </c>
      <c r="B106" s="8" t="str">
        <f>VLOOKUP(A106,'Customer Names'!A:F,4,FALSE)</f>
        <v>Kristen M</v>
      </c>
      <c r="C106" s="8">
        <f>VLOOKUP(A106,'Medical Examinations'!A:J,2,FALSE)</f>
        <v>25.61</v>
      </c>
      <c r="D106" s="8">
        <f>VLOOKUP(A106,'Medical Examinations'!A:J,4,FALSE)</f>
        <v>4</v>
      </c>
      <c r="E106" s="8" t="str">
        <f>VLOOKUP(A106,'Medical Examinations'!A:J,6,FALSE)</f>
        <v>No</v>
      </c>
      <c r="F106" s="8" t="str">
        <f>VLOOKUP(A106,'Medical Examinations'!A:J,7,FALSE)</f>
        <v>No</v>
      </c>
      <c r="G106" s="8" t="str">
        <f>VLOOKUP(A106,'Medical Examinations'!A:J,8,FALSE)</f>
        <v>Yes</v>
      </c>
      <c r="H106" s="38" t="str">
        <f>VLOOKUP(A106,'Medical Examinations'!A:J,9,FALSE)</f>
        <v>1</v>
      </c>
      <c r="I106" s="8" t="str">
        <f>VLOOKUP(A106,'Medical Examinations'!A:J,10,FALSE)</f>
        <v>No</v>
      </c>
      <c r="J106" s="8" t="str">
        <f>VLOOKUP(A106,'Medical Examinations'!A:J,3,FALSE)</f>
        <v>Overweight</v>
      </c>
      <c r="K106" s="8" t="str">
        <f>VLOOKUP(A106,'Medical Examinations'!A:J,5,FALSE)</f>
        <v>Normal</v>
      </c>
      <c r="L106" s="8" t="str">
        <f>VLOOKUP(A106,'Hospitalisation Details'!A:K,5,FALSE)</f>
        <v>25-Sep-1993</v>
      </c>
      <c r="M106" s="34">
        <f>VLOOKUP(A106,'Hospitalisation Details'!A:K,8,FALSE)</f>
        <v>3162.02</v>
      </c>
      <c r="N106" s="8" t="str">
        <f>VLOOKUP(A106,'Hospitalisation Details'!A:K,9,FALSE)</f>
        <v>tier - 2</v>
      </c>
      <c r="O106" s="8" t="str">
        <f>VLOOKUP(A106,'Hospitalisation Details'!A:K,10,FALSE)</f>
        <v>tier - 3</v>
      </c>
      <c r="P106" s="8" t="str">
        <f>VLOOKUP(A106,'Hospitalisation Details'!A:K,11,FALSE)</f>
        <v>R1013</v>
      </c>
      <c r="Q106" s="8">
        <f>VLOOKUP(A106,'Hospitalisation Details'!A:K,4,FALSE)</f>
        <v>25</v>
      </c>
    </row>
    <row r="107" spans="1:17" x14ac:dyDescent="0.3">
      <c r="A107" s="4" t="s">
        <v>4010</v>
      </c>
      <c r="B107" s="8" t="str">
        <f>VLOOKUP(A107,'Customer Names'!A:F,4,FALSE)</f>
        <v>Adriana S</v>
      </c>
      <c r="C107" s="8">
        <f>VLOOKUP(A107,'Medical Examinations'!A:J,2,FALSE)</f>
        <v>33.11</v>
      </c>
      <c r="D107" s="8">
        <f>VLOOKUP(A107,'Medical Examinations'!A:J,4,FALSE)</f>
        <v>5.63</v>
      </c>
      <c r="E107" s="8" t="str">
        <f>VLOOKUP(A107,'Medical Examinations'!A:J,6,FALSE)</f>
        <v>No</v>
      </c>
      <c r="F107" s="8" t="str">
        <f>VLOOKUP(A107,'Medical Examinations'!A:J,7,FALSE)</f>
        <v>No</v>
      </c>
      <c r="G107" s="8" t="str">
        <f>VLOOKUP(A107,'Medical Examinations'!A:J,8,FALSE)</f>
        <v>No</v>
      </c>
      <c r="H107" s="38">
        <f>VLOOKUP(A107,'Medical Examinations'!A:J,9,FALSE)</f>
        <v>0</v>
      </c>
      <c r="I107" s="8" t="str">
        <f>VLOOKUP(A107,'Medical Examinations'!A:J,10,FALSE)</f>
        <v>No</v>
      </c>
      <c r="J107" s="8" t="str">
        <f>VLOOKUP(A107,'Medical Examinations'!A:J,3,FALSE)</f>
        <v>Obesity</v>
      </c>
      <c r="K107" s="8" t="str">
        <f>VLOOKUP(A107,'Medical Examinations'!A:J,5,FALSE)</f>
        <v>Normal</v>
      </c>
      <c r="L107" s="8" t="str">
        <f>VLOOKUP(A107,'Hospitalisation Details'!A:K,5,FALSE)</f>
        <v>25-Oct-1994</v>
      </c>
      <c r="M107" s="34">
        <f>VLOOKUP(A107,'Hospitalisation Details'!A:K,8,FALSE)</f>
        <v>3171.61</v>
      </c>
      <c r="N107" s="8" t="str">
        <f>VLOOKUP(A107,'Hospitalisation Details'!A:K,9,FALSE)</f>
        <v>tier - 2</v>
      </c>
      <c r="O107" s="8" t="str">
        <f>VLOOKUP(A107,'Hospitalisation Details'!A:K,10,FALSE)</f>
        <v>tier - 3</v>
      </c>
      <c r="P107" s="8" t="str">
        <f>VLOOKUP(A107,'Hospitalisation Details'!A:K,11,FALSE)</f>
        <v>R1013</v>
      </c>
      <c r="Q107" s="8">
        <f>VLOOKUP(A107,'Hospitalisation Details'!A:K,4,FALSE)</f>
        <v>25</v>
      </c>
    </row>
    <row r="108" spans="1:17" x14ac:dyDescent="0.3">
      <c r="A108" s="4" t="s">
        <v>3862</v>
      </c>
      <c r="B108" s="8" t="str">
        <f>VLOOKUP(A108,'Customer Names'!A:F,4,FALSE)</f>
        <v>Aleah K</v>
      </c>
      <c r="C108" s="8">
        <f>VLOOKUP(A108,'Medical Examinations'!A:J,2,FALSE)</f>
        <v>26.62</v>
      </c>
      <c r="D108" s="8">
        <f>VLOOKUP(A108,'Medical Examinations'!A:J,4,FALSE)</f>
        <v>6.24</v>
      </c>
      <c r="E108" s="8" t="str">
        <f>VLOOKUP(A108,'Medical Examinations'!A:J,6,FALSE)</f>
        <v>No</v>
      </c>
      <c r="F108" s="8" t="str">
        <f>VLOOKUP(A108,'Medical Examinations'!A:J,7,FALSE)</f>
        <v>No</v>
      </c>
      <c r="G108" s="8" t="str">
        <f>VLOOKUP(A108,'Medical Examinations'!A:J,8,FALSE)</f>
        <v>No</v>
      </c>
      <c r="H108" s="38">
        <f>VLOOKUP(A108,'Medical Examinations'!A:J,9,FALSE)</f>
        <v>0</v>
      </c>
      <c r="I108" s="8" t="str">
        <f>VLOOKUP(A108,'Medical Examinations'!A:J,10,FALSE)</f>
        <v>No</v>
      </c>
      <c r="J108" s="8" t="str">
        <f>VLOOKUP(A108,'Medical Examinations'!A:J,3,FALSE)</f>
        <v>Overweight</v>
      </c>
      <c r="K108" s="8" t="str">
        <f>VLOOKUP(A108,'Medical Examinations'!A:J,5,FALSE)</f>
        <v>Prediabetes</v>
      </c>
      <c r="L108" s="8" t="str">
        <f>VLOOKUP(A108,'Hospitalisation Details'!A:K,5,FALSE)</f>
        <v>25-Aug-1991</v>
      </c>
      <c r="M108" s="34">
        <f>VLOOKUP(A108,'Hospitalisation Details'!A:K,8,FALSE)</f>
        <v>3757.84</v>
      </c>
      <c r="N108" s="8" t="str">
        <f>VLOOKUP(A108,'Hospitalisation Details'!A:K,9,FALSE)</f>
        <v>tier - 2</v>
      </c>
      <c r="O108" s="8" t="str">
        <f>VLOOKUP(A108,'Hospitalisation Details'!A:K,10,FALSE)</f>
        <v>tier - 1</v>
      </c>
      <c r="P108" s="8" t="str">
        <f>VLOOKUP(A108,'Hospitalisation Details'!A:K,11,FALSE)</f>
        <v>R1013</v>
      </c>
      <c r="Q108" s="8">
        <f>VLOOKUP(A108,'Hospitalisation Details'!A:K,4,FALSE)</f>
        <v>25</v>
      </c>
    </row>
    <row r="109" spans="1:17" x14ac:dyDescent="0.3">
      <c r="A109" s="4" t="s">
        <v>3808</v>
      </c>
      <c r="B109" s="8" t="str">
        <f>VLOOKUP(A109,'Customer Names'!A:F,4,FALSE)</f>
        <v>Margaret P.</v>
      </c>
      <c r="C109" s="8">
        <f>VLOOKUP(A109,'Medical Examinations'!A:J,2,FALSE)</f>
        <v>28.93</v>
      </c>
      <c r="D109" s="8">
        <f>VLOOKUP(A109,'Medical Examinations'!A:J,4,FALSE)</f>
        <v>4.4400000000000004</v>
      </c>
      <c r="E109" s="8" t="str">
        <f>VLOOKUP(A109,'Medical Examinations'!A:J,6,FALSE)</f>
        <v>No</v>
      </c>
      <c r="F109" s="8" t="str">
        <f>VLOOKUP(A109,'Medical Examinations'!A:J,7,FALSE)</f>
        <v>No</v>
      </c>
      <c r="G109" s="8" t="str">
        <f>VLOOKUP(A109,'Medical Examinations'!A:J,8,FALSE)</f>
        <v>No</v>
      </c>
      <c r="H109" s="38">
        <f>VLOOKUP(A109,'Medical Examinations'!A:J,9,FALSE)</f>
        <v>0</v>
      </c>
      <c r="I109" s="8" t="str">
        <f>VLOOKUP(A109,'Medical Examinations'!A:J,10,FALSE)</f>
        <v>No</v>
      </c>
      <c r="J109" s="8" t="str">
        <f>VLOOKUP(A109,'Medical Examinations'!A:J,3,FALSE)</f>
        <v>Overweight</v>
      </c>
      <c r="K109" s="8" t="str">
        <f>VLOOKUP(A109,'Medical Examinations'!A:J,5,FALSE)</f>
        <v>Normal</v>
      </c>
      <c r="L109" s="8" t="str">
        <f>VLOOKUP(A109,'Hospitalisation Details'!A:K,5,FALSE)</f>
        <v>29-Jul-1990</v>
      </c>
      <c r="M109" s="34">
        <f>VLOOKUP(A109,'Hospitalisation Details'!A:K,8,FALSE)</f>
        <v>3972.92</v>
      </c>
      <c r="N109" s="8" t="str">
        <f>VLOOKUP(A109,'Hospitalisation Details'!A:K,9,FALSE)</f>
        <v>tier - 2</v>
      </c>
      <c r="O109" s="8" t="str">
        <f>VLOOKUP(A109,'Hospitalisation Details'!A:K,10,FALSE)</f>
        <v>tier - 3</v>
      </c>
      <c r="P109" s="8" t="str">
        <f>VLOOKUP(A109,'Hospitalisation Details'!A:K,11,FALSE)</f>
        <v>R1013</v>
      </c>
      <c r="Q109" s="8">
        <f>VLOOKUP(A109,'Hospitalisation Details'!A:K,4,FALSE)</f>
        <v>29</v>
      </c>
    </row>
    <row r="110" spans="1:17" x14ac:dyDescent="0.3">
      <c r="A110" s="4" t="s">
        <v>3758</v>
      </c>
      <c r="B110" s="8" t="str">
        <f>VLOOKUP(A110,'Customer Names'!A:F,4,FALSE)</f>
        <v>Robin</v>
      </c>
      <c r="C110" s="8">
        <f>VLOOKUP(A110,'Medical Examinations'!A:J,2,FALSE)</f>
        <v>24.31</v>
      </c>
      <c r="D110" s="8">
        <f>VLOOKUP(A110,'Medical Examinations'!A:J,4,FALSE)</f>
        <v>5.4</v>
      </c>
      <c r="E110" s="8" t="str">
        <f>VLOOKUP(A110,'Medical Examinations'!A:J,6,FALSE)</f>
        <v>No</v>
      </c>
      <c r="F110" s="8" t="str">
        <f>VLOOKUP(A110,'Medical Examinations'!A:J,7,FALSE)</f>
        <v>No</v>
      </c>
      <c r="G110" s="8" t="str">
        <f>VLOOKUP(A110,'Medical Examinations'!A:J,8,FALSE)</f>
        <v>No</v>
      </c>
      <c r="H110" s="38">
        <f>VLOOKUP(A110,'Medical Examinations'!A:J,9,FALSE)</f>
        <v>0</v>
      </c>
      <c r="I110" s="8" t="str">
        <f>VLOOKUP(A110,'Medical Examinations'!A:J,10,FALSE)</f>
        <v>No</v>
      </c>
      <c r="J110" s="8" t="str">
        <f>VLOOKUP(A110,'Medical Examinations'!A:J,3,FALSE)</f>
        <v>Normal Weight</v>
      </c>
      <c r="K110" s="8" t="str">
        <f>VLOOKUP(A110,'Medical Examinations'!A:J,5,FALSE)</f>
        <v>Normal</v>
      </c>
      <c r="L110" s="8" t="str">
        <f>VLOOKUP(A110,'Hospitalisation Details'!A:K,5,FALSE)</f>
        <v>25-Jun-1989</v>
      </c>
      <c r="M110" s="34">
        <f>VLOOKUP(A110,'Hospitalisation Details'!A:K,8,FALSE)</f>
        <v>4185.1000000000004</v>
      </c>
      <c r="N110" s="8" t="str">
        <f>VLOOKUP(A110,'Hospitalisation Details'!A:K,9,FALSE)</f>
        <v>tier - 2</v>
      </c>
      <c r="O110" s="8" t="str">
        <f>VLOOKUP(A110,'Hospitalisation Details'!A:K,10,FALSE)</f>
        <v>tier - 3</v>
      </c>
      <c r="P110" s="8" t="str">
        <f>VLOOKUP(A110,'Hospitalisation Details'!A:K,11,FALSE)</f>
        <v>R1013</v>
      </c>
      <c r="Q110" s="8">
        <f>VLOOKUP(A110,'Hospitalisation Details'!A:K,4,FALSE)</f>
        <v>25</v>
      </c>
    </row>
    <row r="111" spans="1:17" x14ac:dyDescent="0.3">
      <c r="A111" s="4" t="s">
        <v>3708</v>
      </c>
      <c r="B111" s="8" t="str">
        <f>VLOOKUP(A111,'Customer Names'!A:F,4,FALSE)</f>
        <v>Debbie</v>
      </c>
      <c r="C111" s="8">
        <f>VLOOKUP(A111,'Medical Examinations'!A:J,2,FALSE)</f>
        <v>27.72</v>
      </c>
      <c r="D111" s="8">
        <f>VLOOKUP(A111,'Medical Examinations'!A:J,4,FALSE)</f>
        <v>5.03</v>
      </c>
      <c r="E111" s="8" t="str">
        <f>VLOOKUP(A111,'Medical Examinations'!A:J,6,FALSE)</f>
        <v>yes</v>
      </c>
      <c r="F111" s="8" t="str">
        <f>VLOOKUP(A111,'Medical Examinations'!A:J,7,FALSE)</f>
        <v>No</v>
      </c>
      <c r="G111" s="8" t="str">
        <f>VLOOKUP(A111,'Medical Examinations'!A:J,8,FALSE)</f>
        <v>No</v>
      </c>
      <c r="H111" s="38" t="str">
        <f>VLOOKUP(A111,'Medical Examinations'!A:J,9,FALSE)</f>
        <v>1</v>
      </c>
      <c r="I111" s="8" t="str">
        <f>VLOOKUP(A111,'Medical Examinations'!A:J,10,FALSE)</f>
        <v>No</v>
      </c>
      <c r="J111" s="8" t="str">
        <f>VLOOKUP(A111,'Medical Examinations'!A:J,3,FALSE)</f>
        <v>Overweight</v>
      </c>
      <c r="K111" s="8" t="str">
        <f>VLOOKUP(A111,'Medical Examinations'!A:J,5,FALSE)</f>
        <v>Normal</v>
      </c>
      <c r="L111" s="8" t="str">
        <f>VLOOKUP(A111,'Hospitalisation Details'!A:K,5,FALSE)</f>
        <v>16-Sep-1988</v>
      </c>
      <c r="M111" s="34">
        <f>VLOOKUP(A111,'Hospitalisation Details'!A:K,8,FALSE)</f>
        <v>4415.16</v>
      </c>
      <c r="N111" s="8" t="str">
        <f>VLOOKUP(A111,'Hospitalisation Details'!A:K,9,FALSE)</f>
        <v>tier - 2</v>
      </c>
      <c r="O111" s="8" t="str">
        <f>VLOOKUP(A111,'Hospitalisation Details'!A:K,10,FALSE)</f>
        <v>tier - 1</v>
      </c>
      <c r="P111" s="8" t="str">
        <f>VLOOKUP(A111,'Hospitalisation Details'!A:K,11,FALSE)</f>
        <v>R1013</v>
      </c>
      <c r="Q111" s="8">
        <f>VLOOKUP(A111,'Hospitalisation Details'!A:K,4,FALSE)</f>
        <v>16</v>
      </c>
    </row>
    <row r="112" spans="1:17" x14ac:dyDescent="0.3">
      <c r="A112" s="4" t="s">
        <v>3560</v>
      </c>
      <c r="B112" s="8" t="str">
        <f>VLOOKUP(A112,'Customer Names'!A:F,4,FALSE)</f>
        <v>Colleen M</v>
      </c>
      <c r="C112" s="8">
        <f>VLOOKUP(A112,'Medical Examinations'!A:J,2,FALSE)</f>
        <v>29.92</v>
      </c>
      <c r="D112" s="8">
        <f>VLOOKUP(A112,'Medical Examinations'!A:J,4,FALSE)</f>
        <v>10.97</v>
      </c>
      <c r="E112" s="8" t="str">
        <f>VLOOKUP(A112,'Medical Examinations'!A:J,6,FALSE)</f>
        <v>yes</v>
      </c>
      <c r="F112" s="8" t="str">
        <f>VLOOKUP(A112,'Medical Examinations'!A:J,7,FALSE)</f>
        <v>No</v>
      </c>
      <c r="G112" s="8" t="str">
        <f>VLOOKUP(A112,'Medical Examinations'!A:J,8,FALSE)</f>
        <v>No</v>
      </c>
      <c r="H112" s="38" t="str">
        <f>VLOOKUP(A112,'Medical Examinations'!A:J,9,FALSE)</f>
        <v>1</v>
      </c>
      <c r="I112" s="8" t="str">
        <f>VLOOKUP(A112,'Medical Examinations'!A:J,10,FALSE)</f>
        <v>No</v>
      </c>
      <c r="J112" s="8" t="str">
        <f>VLOOKUP(A112,'Medical Examinations'!A:J,3,FALSE)</f>
        <v>Obesity</v>
      </c>
      <c r="K112" s="8" t="str">
        <f>VLOOKUP(A112,'Medical Examinations'!A:J,5,FALSE)</f>
        <v>Diabetes</v>
      </c>
      <c r="L112" s="8" t="str">
        <f>VLOOKUP(A112,'Hospitalisation Details'!A:K,5,FALSE)</f>
        <v>27-Oct-1986</v>
      </c>
      <c r="M112" s="34">
        <f>VLOOKUP(A112,'Hospitalisation Details'!A:K,8,FALSE)</f>
        <v>4889.04</v>
      </c>
      <c r="N112" s="8" t="str">
        <f>VLOOKUP(A112,'Hospitalisation Details'!A:K,9,FALSE)</f>
        <v>tier - 2</v>
      </c>
      <c r="O112" s="8" t="str">
        <f>VLOOKUP(A112,'Hospitalisation Details'!A:K,10,FALSE)</f>
        <v>tier - 1</v>
      </c>
      <c r="P112" s="8" t="str">
        <f>VLOOKUP(A112,'Hospitalisation Details'!A:K,11,FALSE)</f>
        <v>R1013</v>
      </c>
      <c r="Q112" s="8">
        <f>VLOOKUP(A112,'Hospitalisation Details'!A:K,4,FALSE)</f>
        <v>27</v>
      </c>
    </row>
    <row r="113" spans="1:17" x14ac:dyDescent="0.3">
      <c r="A113" s="4" t="s">
        <v>3536</v>
      </c>
      <c r="B113" s="8" t="str">
        <f>VLOOKUP(A113,'Customer Names'!A:F,4,FALSE)</f>
        <v>Sarah</v>
      </c>
      <c r="C113" s="8">
        <f>VLOOKUP(A113,'Medical Examinations'!A:J,2,FALSE)</f>
        <v>15.84</v>
      </c>
      <c r="D113" s="8">
        <f>VLOOKUP(A113,'Medical Examinations'!A:J,4,FALSE)</f>
        <v>10.34</v>
      </c>
      <c r="E113" s="8" t="str">
        <f>VLOOKUP(A113,'Medical Examinations'!A:J,6,FALSE)</f>
        <v>No</v>
      </c>
      <c r="F113" s="8" t="str">
        <f>VLOOKUP(A113,'Medical Examinations'!A:J,7,FALSE)</f>
        <v>No</v>
      </c>
      <c r="G113" s="8" t="str">
        <f>VLOOKUP(A113,'Medical Examinations'!A:J,8,FALSE)</f>
        <v>No</v>
      </c>
      <c r="H113" s="38" t="str">
        <f>VLOOKUP(A113,'Medical Examinations'!A:J,9,FALSE)</f>
        <v>2</v>
      </c>
      <c r="I113" s="8" t="str">
        <f>VLOOKUP(A113,'Medical Examinations'!A:J,10,FALSE)</f>
        <v>No</v>
      </c>
      <c r="J113" s="8" t="str">
        <f>VLOOKUP(A113,'Medical Examinations'!A:J,3,FALSE)</f>
        <v>Underweight</v>
      </c>
      <c r="K113" s="8" t="str">
        <f>VLOOKUP(A113,'Medical Examinations'!A:J,5,FALSE)</f>
        <v>Diabetes</v>
      </c>
      <c r="L113" s="8" t="str">
        <f>VLOOKUP(A113,'Hospitalisation Details'!A:K,5,FALSE)</f>
        <v>7-Nov-1973</v>
      </c>
      <c r="M113" s="34">
        <f>VLOOKUP(A113,'Hospitalisation Details'!A:K,8,FALSE)</f>
        <v>4985.22</v>
      </c>
      <c r="N113" s="8" t="str">
        <f>VLOOKUP(A113,'Hospitalisation Details'!A:K,9,FALSE)</f>
        <v>tier - 2</v>
      </c>
      <c r="O113" s="8" t="str">
        <f>VLOOKUP(A113,'Hospitalisation Details'!A:K,10,FALSE)</f>
        <v>tier - 3</v>
      </c>
      <c r="P113" s="8" t="str">
        <f>VLOOKUP(A113,'Hospitalisation Details'!A:K,11,FALSE)</f>
        <v>R1013</v>
      </c>
      <c r="Q113" s="8">
        <f>VLOOKUP(A113,'Hospitalisation Details'!A:K,4,FALSE)</f>
        <v>7</v>
      </c>
    </row>
    <row r="114" spans="1:17" x14ac:dyDescent="0.3">
      <c r="A114" s="4" t="s">
        <v>3432</v>
      </c>
      <c r="B114" s="8" t="str">
        <f>VLOOKUP(A114,'Customer Names'!A:F,4,FALSE)</f>
        <v>Thomas</v>
      </c>
      <c r="C114" s="8">
        <f>VLOOKUP(A114,'Medical Examinations'!A:J,2,FALSE)</f>
        <v>16.53</v>
      </c>
      <c r="D114" s="8">
        <f>VLOOKUP(A114,'Medical Examinations'!A:J,4,FALSE)</f>
        <v>5.08</v>
      </c>
      <c r="E114" s="8" t="str">
        <f>VLOOKUP(A114,'Medical Examinations'!A:J,6,FALSE)</f>
        <v>No</v>
      </c>
      <c r="F114" s="8" t="str">
        <f>VLOOKUP(A114,'Medical Examinations'!A:J,7,FALSE)</f>
        <v>No</v>
      </c>
      <c r="G114" s="8" t="str">
        <f>VLOOKUP(A114,'Medical Examinations'!A:J,8,FALSE)</f>
        <v>No</v>
      </c>
      <c r="H114" s="38" t="str">
        <f>VLOOKUP(A114,'Medical Examinations'!A:J,9,FALSE)</f>
        <v>2</v>
      </c>
      <c r="I114" s="8" t="str">
        <f>VLOOKUP(A114,'Medical Examinations'!A:J,10,FALSE)</f>
        <v>No</v>
      </c>
      <c r="J114" s="8" t="str">
        <f>VLOOKUP(A114,'Medical Examinations'!A:J,3,FALSE)</f>
        <v>Underweight</v>
      </c>
      <c r="K114" s="8" t="str">
        <f>VLOOKUP(A114,'Medical Examinations'!A:J,5,FALSE)</f>
        <v>Normal</v>
      </c>
      <c r="L114" s="8" t="str">
        <f>VLOOKUP(A114,'Hospitalisation Details'!A:K,5,FALSE)</f>
        <v>15-Dec-1972</v>
      </c>
      <c r="M114" s="34">
        <f>VLOOKUP(A114,'Hospitalisation Details'!A:K,8,FALSE)</f>
        <v>5344.81</v>
      </c>
      <c r="N114" s="8" t="str">
        <f>VLOOKUP(A114,'Hospitalisation Details'!A:K,9,FALSE)</f>
        <v>tier - 2</v>
      </c>
      <c r="O114" s="8" t="str">
        <f>VLOOKUP(A114,'Hospitalisation Details'!A:K,10,FALSE)</f>
        <v>tier - 3</v>
      </c>
      <c r="P114" s="8" t="str">
        <f>VLOOKUP(A114,'Hospitalisation Details'!A:K,11,FALSE)</f>
        <v>R1013</v>
      </c>
      <c r="Q114" s="8">
        <f>VLOOKUP(A114,'Hospitalisation Details'!A:K,4,FALSE)</f>
        <v>15</v>
      </c>
    </row>
    <row r="115" spans="1:17" x14ac:dyDescent="0.3">
      <c r="A115" s="4" t="s">
        <v>3406</v>
      </c>
      <c r="B115" s="8" t="str">
        <f>VLOOKUP(A115,'Customer Names'!A:F,4,FALSE)</f>
        <v>Josh</v>
      </c>
      <c r="C115" s="8">
        <f>VLOOKUP(A115,'Medical Examinations'!A:J,2,FALSE)</f>
        <v>25.08</v>
      </c>
      <c r="D115" s="8">
        <f>VLOOKUP(A115,'Medical Examinations'!A:J,4,FALSE)</f>
        <v>4.7699999999999996</v>
      </c>
      <c r="E115" s="8" t="str">
        <f>VLOOKUP(A115,'Medical Examinations'!A:J,6,FALSE)</f>
        <v>No</v>
      </c>
      <c r="F115" s="8" t="str">
        <f>VLOOKUP(A115,'Medical Examinations'!A:J,7,FALSE)</f>
        <v>No</v>
      </c>
      <c r="G115" s="8" t="str">
        <f>VLOOKUP(A115,'Medical Examinations'!A:J,8,FALSE)</f>
        <v>No</v>
      </c>
      <c r="H115" s="38">
        <f>VLOOKUP(A115,'Medical Examinations'!A:J,9,FALSE)</f>
        <v>0</v>
      </c>
      <c r="I115" s="8" t="str">
        <f>VLOOKUP(A115,'Medical Examinations'!A:J,10,FALSE)</f>
        <v>No</v>
      </c>
      <c r="J115" s="8" t="str">
        <f>VLOOKUP(A115,'Medical Examinations'!A:J,3,FALSE)</f>
        <v>Overweight</v>
      </c>
      <c r="K115" s="8" t="str">
        <f>VLOOKUP(A115,'Medical Examinations'!A:J,5,FALSE)</f>
        <v>Normal</v>
      </c>
      <c r="L115" s="8" t="str">
        <f>VLOOKUP(A115,'Hospitalisation Details'!A:K,5,FALSE)</f>
        <v>27-Sep-1982</v>
      </c>
      <c r="M115" s="34">
        <f>VLOOKUP(A115,'Hospitalisation Details'!A:K,8,FALSE)</f>
        <v>5415.66</v>
      </c>
      <c r="N115" s="8" t="str">
        <f>VLOOKUP(A115,'Hospitalisation Details'!A:K,9,FALSE)</f>
        <v>tier - 2</v>
      </c>
      <c r="O115" s="8" t="str">
        <f>VLOOKUP(A115,'Hospitalisation Details'!A:K,10,FALSE)</f>
        <v>tier - 3</v>
      </c>
      <c r="P115" s="8" t="str">
        <f>VLOOKUP(A115,'Hospitalisation Details'!A:K,11,FALSE)</f>
        <v>R1013</v>
      </c>
      <c r="Q115" s="8">
        <f>VLOOKUP(A115,'Hospitalisation Details'!A:K,4,FALSE)</f>
        <v>27</v>
      </c>
    </row>
    <row r="116" spans="1:17" x14ac:dyDescent="0.3">
      <c r="A116" s="4" t="s">
        <v>3374</v>
      </c>
      <c r="B116" s="8" t="str">
        <f>VLOOKUP(A116,'Customer Names'!A:F,4,FALSE)</f>
        <v>Annie E</v>
      </c>
      <c r="C116" s="8">
        <f>VLOOKUP(A116,'Medical Examinations'!A:J,2,FALSE)</f>
        <v>18.34</v>
      </c>
      <c r="D116" s="8">
        <f>VLOOKUP(A116,'Medical Examinations'!A:J,4,FALSE)</f>
        <v>10.01</v>
      </c>
      <c r="E116" s="8" t="str">
        <f>VLOOKUP(A116,'Medical Examinations'!A:J,6,FALSE)</f>
        <v>No</v>
      </c>
      <c r="F116" s="8" t="str">
        <f>VLOOKUP(A116,'Medical Examinations'!A:J,7,FALSE)</f>
        <v>No</v>
      </c>
      <c r="G116" s="8" t="str">
        <f>VLOOKUP(A116,'Medical Examinations'!A:J,8,FALSE)</f>
        <v>No</v>
      </c>
      <c r="H116" s="38">
        <f>VLOOKUP(A116,'Medical Examinations'!A:J,9,FALSE)</f>
        <v>0</v>
      </c>
      <c r="I116" s="8" t="str">
        <f>VLOOKUP(A116,'Medical Examinations'!A:J,10,FALSE)</f>
        <v>No</v>
      </c>
      <c r="J116" s="8" t="str">
        <f>VLOOKUP(A116,'Medical Examinations'!A:J,3,FALSE)</f>
        <v>Underweight</v>
      </c>
      <c r="K116" s="8" t="str">
        <f>VLOOKUP(A116,'Medical Examinations'!A:J,5,FALSE)</f>
        <v>Diabetes</v>
      </c>
      <c r="L116" s="8" t="str">
        <f>VLOOKUP(A116,'Hospitalisation Details'!A:K,5,FALSE)</f>
        <v>18-Sep-1974</v>
      </c>
      <c r="M116" s="34">
        <f>VLOOKUP(A116,'Hospitalisation Details'!A:K,8,FALSE)</f>
        <v>5576.35</v>
      </c>
      <c r="N116" s="8" t="str">
        <f>VLOOKUP(A116,'Hospitalisation Details'!A:K,9,FALSE)</f>
        <v>tier - 2</v>
      </c>
      <c r="O116" s="8" t="str">
        <f>VLOOKUP(A116,'Hospitalisation Details'!A:K,10,FALSE)</f>
        <v>tier - 3</v>
      </c>
      <c r="P116" s="8" t="str">
        <f>VLOOKUP(A116,'Hospitalisation Details'!A:K,11,FALSE)</f>
        <v>R1013</v>
      </c>
      <c r="Q116" s="8">
        <f>VLOOKUP(A116,'Hospitalisation Details'!A:K,4,FALSE)</f>
        <v>18</v>
      </c>
    </row>
    <row r="117" spans="1:17" x14ac:dyDescent="0.3">
      <c r="A117" s="4" t="s">
        <v>3354</v>
      </c>
      <c r="B117" s="8" t="str">
        <f>VLOOKUP(A117,'Customer Names'!A:F,4,FALSE)</f>
        <v>Theresa</v>
      </c>
      <c r="C117" s="8">
        <f>VLOOKUP(A117,'Medical Examinations'!A:J,2,FALSE)</f>
        <v>41.8</v>
      </c>
      <c r="D117" s="8">
        <f>VLOOKUP(A117,'Medical Examinations'!A:J,4,FALSE)</f>
        <v>5.82</v>
      </c>
      <c r="E117" s="8" t="str">
        <f>VLOOKUP(A117,'Medical Examinations'!A:J,6,FALSE)</f>
        <v>yes</v>
      </c>
      <c r="F117" s="8" t="str">
        <f>VLOOKUP(A117,'Medical Examinations'!A:J,7,FALSE)</f>
        <v>No</v>
      </c>
      <c r="G117" s="8" t="str">
        <f>VLOOKUP(A117,'Medical Examinations'!A:J,8,FALSE)</f>
        <v>Yes</v>
      </c>
      <c r="H117" s="38" t="str">
        <f>VLOOKUP(A117,'Medical Examinations'!A:J,9,FALSE)</f>
        <v>1</v>
      </c>
      <c r="I117" s="8" t="str">
        <f>VLOOKUP(A117,'Medical Examinations'!A:J,10,FALSE)</f>
        <v>No</v>
      </c>
      <c r="J117" s="8" t="str">
        <f>VLOOKUP(A117,'Medical Examinations'!A:J,3,FALSE)</f>
        <v>Obesity</v>
      </c>
      <c r="K117" s="8" t="str">
        <f>VLOOKUP(A117,'Medical Examinations'!A:J,5,FALSE)</f>
        <v>Prediabetes</v>
      </c>
      <c r="L117" s="8" t="str">
        <f>VLOOKUP(A117,'Hospitalisation Details'!A:K,5,FALSE)</f>
        <v>3-Sep-1983</v>
      </c>
      <c r="M117" s="34">
        <f>VLOOKUP(A117,'Hospitalisation Details'!A:K,8,FALSE)</f>
        <v>5662.23</v>
      </c>
      <c r="N117" s="8" t="str">
        <f>VLOOKUP(A117,'Hospitalisation Details'!A:K,9,FALSE)</f>
        <v>tier - 2</v>
      </c>
      <c r="O117" s="8" t="str">
        <f>VLOOKUP(A117,'Hospitalisation Details'!A:K,10,FALSE)</f>
        <v>tier - 1</v>
      </c>
      <c r="P117" s="8" t="str">
        <f>VLOOKUP(A117,'Hospitalisation Details'!A:K,11,FALSE)</f>
        <v>R1013</v>
      </c>
      <c r="Q117" s="8">
        <f>VLOOKUP(A117,'Hospitalisation Details'!A:K,4,FALSE)</f>
        <v>3</v>
      </c>
    </row>
    <row r="118" spans="1:17" x14ac:dyDescent="0.3">
      <c r="A118" s="4" t="s">
        <v>3350</v>
      </c>
      <c r="B118" s="8" t="str">
        <f>VLOOKUP(A118,'Customer Names'!A:F,4,FALSE)</f>
        <v>Guillaume</v>
      </c>
      <c r="C118" s="8">
        <f>VLOOKUP(A118,'Medical Examinations'!A:J,2,FALSE)</f>
        <v>17.55</v>
      </c>
      <c r="D118" s="8">
        <f>VLOOKUP(A118,'Medical Examinations'!A:J,4,FALSE)</f>
        <v>4.2300000000000004</v>
      </c>
      <c r="E118" s="8" t="str">
        <f>VLOOKUP(A118,'Medical Examinations'!A:J,6,FALSE)</f>
        <v>No</v>
      </c>
      <c r="F118" s="8" t="str">
        <f>VLOOKUP(A118,'Medical Examinations'!A:J,7,FALSE)</f>
        <v>No</v>
      </c>
      <c r="G118" s="8" t="str">
        <f>VLOOKUP(A118,'Medical Examinations'!A:J,8,FALSE)</f>
        <v>No</v>
      </c>
      <c r="H118" s="38" t="str">
        <f>VLOOKUP(A118,'Medical Examinations'!A:J,9,FALSE)</f>
        <v>2</v>
      </c>
      <c r="I118" s="8" t="str">
        <f>VLOOKUP(A118,'Medical Examinations'!A:J,10,FALSE)</f>
        <v>No</v>
      </c>
      <c r="J118" s="8" t="str">
        <f>VLOOKUP(A118,'Medical Examinations'!A:J,3,FALSE)</f>
        <v>Underweight</v>
      </c>
      <c r="K118" s="8" t="str">
        <f>VLOOKUP(A118,'Medical Examinations'!A:J,5,FALSE)</f>
        <v>Normal</v>
      </c>
      <c r="L118" s="8" t="str">
        <f>VLOOKUP(A118,'Hospitalisation Details'!A:K,5,FALSE)</f>
        <v>28-Oct-1972</v>
      </c>
      <c r="M118" s="34">
        <f>VLOOKUP(A118,'Hospitalisation Details'!A:K,8,FALSE)</f>
        <v>5690.79</v>
      </c>
      <c r="N118" s="8" t="str">
        <f>VLOOKUP(A118,'Hospitalisation Details'!A:K,9,FALSE)</f>
        <v>tier - 2</v>
      </c>
      <c r="O118" s="8" t="str">
        <f>VLOOKUP(A118,'Hospitalisation Details'!A:K,10,FALSE)</f>
        <v>tier - 1</v>
      </c>
      <c r="P118" s="8" t="str">
        <f>VLOOKUP(A118,'Hospitalisation Details'!A:K,11,FALSE)</f>
        <v>R1013</v>
      </c>
      <c r="Q118" s="8">
        <f>VLOOKUP(A118,'Hospitalisation Details'!A:K,4,FALSE)</f>
        <v>28</v>
      </c>
    </row>
    <row r="119" spans="1:17" x14ac:dyDescent="0.3">
      <c r="A119" s="4" t="s">
        <v>3344</v>
      </c>
      <c r="B119" s="8" t="str">
        <f>VLOOKUP(A119,'Customer Names'!A:F,4,FALSE)</f>
        <v>Jake</v>
      </c>
      <c r="C119" s="8">
        <f>VLOOKUP(A119,'Medical Examinations'!A:J,2,FALSE)</f>
        <v>33.549999999999997</v>
      </c>
      <c r="D119" s="8">
        <f>VLOOKUP(A119,'Medical Examinations'!A:J,4,FALSE)</f>
        <v>10.9</v>
      </c>
      <c r="E119" s="8" t="str">
        <f>VLOOKUP(A119,'Medical Examinations'!A:J,6,FALSE)</f>
        <v>yes</v>
      </c>
      <c r="F119" s="8" t="str">
        <f>VLOOKUP(A119,'Medical Examinations'!A:J,7,FALSE)</f>
        <v>No</v>
      </c>
      <c r="G119" s="8" t="str">
        <f>VLOOKUP(A119,'Medical Examinations'!A:J,8,FALSE)</f>
        <v>No</v>
      </c>
      <c r="H119" s="38">
        <f>VLOOKUP(A119,'Medical Examinations'!A:J,9,FALSE)</f>
        <v>0</v>
      </c>
      <c r="I119" s="8" t="str">
        <f>VLOOKUP(A119,'Medical Examinations'!A:J,10,FALSE)</f>
        <v>No</v>
      </c>
      <c r="J119" s="8" t="str">
        <f>VLOOKUP(A119,'Medical Examinations'!A:J,3,FALSE)</f>
        <v>Obesity</v>
      </c>
      <c r="K119" s="8" t="str">
        <f>VLOOKUP(A119,'Medical Examinations'!A:J,5,FALSE)</f>
        <v>Diabetes</v>
      </c>
      <c r="L119" s="8" t="str">
        <f>VLOOKUP(A119,'Hospitalisation Details'!A:K,5,FALSE)</f>
        <v>15-Jun-1981</v>
      </c>
      <c r="M119" s="34">
        <f>VLOOKUP(A119,'Hospitalisation Details'!A:K,8,FALSE)</f>
        <v>5699.84</v>
      </c>
      <c r="N119" s="8" t="str">
        <f>VLOOKUP(A119,'Hospitalisation Details'!A:K,9,FALSE)</f>
        <v>tier - 2</v>
      </c>
      <c r="O119" s="8" t="str">
        <f>VLOOKUP(A119,'Hospitalisation Details'!A:K,10,FALSE)</f>
        <v>tier - 3</v>
      </c>
      <c r="P119" s="8" t="str">
        <f>VLOOKUP(A119,'Hospitalisation Details'!A:K,11,FALSE)</f>
        <v>R1013</v>
      </c>
      <c r="Q119" s="8">
        <f>VLOOKUP(A119,'Hospitalisation Details'!A:K,4,FALSE)</f>
        <v>15</v>
      </c>
    </row>
    <row r="120" spans="1:17" x14ac:dyDescent="0.3">
      <c r="A120" s="4" t="s">
        <v>3338</v>
      </c>
      <c r="B120" s="8" t="str">
        <f>VLOOKUP(A120,'Customer Names'!A:F,4,FALSE)</f>
        <v>Matthew</v>
      </c>
      <c r="C120" s="8">
        <f>VLOOKUP(A120,'Medical Examinations'!A:J,2,FALSE)</f>
        <v>16.88</v>
      </c>
      <c r="D120" s="8">
        <f>VLOOKUP(A120,'Medical Examinations'!A:J,4,FALSE)</f>
        <v>9.9600000000000009</v>
      </c>
      <c r="E120" s="8" t="str">
        <f>VLOOKUP(A120,'Medical Examinations'!A:J,6,FALSE)</f>
        <v>No</v>
      </c>
      <c r="F120" s="8" t="str">
        <f>VLOOKUP(A120,'Medical Examinations'!A:J,7,FALSE)</f>
        <v>No</v>
      </c>
      <c r="G120" s="8" t="str">
        <f>VLOOKUP(A120,'Medical Examinations'!A:J,8,FALSE)</f>
        <v>No</v>
      </c>
      <c r="H120" s="38">
        <f>VLOOKUP(A120,'Medical Examinations'!A:J,9,FALSE)</f>
        <v>0</v>
      </c>
      <c r="I120" s="8" t="str">
        <f>VLOOKUP(A120,'Medical Examinations'!A:J,10,FALSE)</f>
        <v>No</v>
      </c>
      <c r="J120" s="8" t="str">
        <f>VLOOKUP(A120,'Medical Examinations'!A:J,3,FALSE)</f>
        <v>Underweight</v>
      </c>
      <c r="K120" s="8" t="str">
        <f>VLOOKUP(A120,'Medical Examinations'!A:J,5,FALSE)</f>
        <v>Diabetes</v>
      </c>
      <c r="L120" s="8" t="str">
        <f>VLOOKUP(A120,'Hospitalisation Details'!A:K,5,FALSE)</f>
        <v>18-Dec-1971</v>
      </c>
      <c r="M120" s="34">
        <f>VLOOKUP(A120,'Hospitalisation Details'!A:K,8,FALSE)</f>
        <v>5720.38</v>
      </c>
      <c r="N120" s="8" t="str">
        <f>VLOOKUP(A120,'Hospitalisation Details'!A:K,9,FALSE)</f>
        <v>tier - 2</v>
      </c>
      <c r="O120" s="8" t="str">
        <f>VLOOKUP(A120,'Hospitalisation Details'!A:K,10,FALSE)</f>
        <v>tier - 1</v>
      </c>
      <c r="P120" s="8" t="str">
        <f>VLOOKUP(A120,'Hospitalisation Details'!A:K,11,FALSE)</f>
        <v>R1013</v>
      </c>
      <c r="Q120" s="8">
        <f>VLOOKUP(A120,'Hospitalisation Details'!A:K,4,FALSE)</f>
        <v>18</v>
      </c>
    </row>
    <row r="121" spans="1:17" x14ac:dyDescent="0.3">
      <c r="A121" s="4" t="s">
        <v>3334</v>
      </c>
      <c r="B121" s="8" t="str">
        <f>VLOOKUP(A121,'Customer Names'!A:F,4,FALSE)</f>
        <v>Robert</v>
      </c>
      <c r="C121" s="8">
        <f>VLOOKUP(A121,'Medical Examinations'!A:J,2,FALSE)</f>
        <v>17.7</v>
      </c>
      <c r="D121" s="8">
        <f>VLOOKUP(A121,'Medical Examinations'!A:J,4,FALSE)</f>
        <v>6.38</v>
      </c>
      <c r="E121" s="8" t="str">
        <f>VLOOKUP(A121,'Medical Examinations'!A:J,6,FALSE)</f>
        <v>No</v>
      </c>
      <c r="F121" s="8" t="str">
        <f>VLOOKUP(A121,'Medical Examinations'!A:J,7,FALSE)</f>
        <v>No</v>
      </c>
      <c r="G121" s="8" t="str">
        <f>VLOOKUP(A121,'Medical Examinations'!A:J,8,FALSE)</f>
        <v>No</v>
      </c>
      <c r="H121" s="38" t="str">
        <f>VLOOKUP(A121,'Medical Examinations'!A:J,9,FALSE)</f>
        <v>2</v>
      </c>
      <c r="I121" s="8" t="str">
        <f>VLOOKUP(A121,'Medical Examinations'!A:J,10,FALSE)</f>
        <v>No</v>
      </c>
      <c r="J121" s="8" t="str">
        <f>VLOOKUP(A121,'Medical Examinations'!A:J,3,FALSE)</f>
        <v>Underweight</v>
      </c>
      <c r="K121" s="8" t="str">
        <f>VLOOKUP(A121,'Medical Examinations'!A:J,5,FALSE)</f>
        <v>Prediabetes</v>
      </c>
      <c r="L121" s="8" t="str">
        <f>VLOOKUP(A121,'Hospitalisation Details'!A:K,5,FALSE)</f>
        <v>21-Aug-1972</v>
      </c>
      <c r="M121" s="34">
        <f>VLOOKUP(A121,'Hospitalisation Details'!A:K,8,FALSE)</f>
        <v>5741.67</v>
      </c>
      <c r="N121" s="8" t="str">
        <f>VLOOKUP(A121,'Hospitalisation Details'!A:K,9,FALSE)</f>
        <v>tier - 2</v>
      </c>
      <c r="O121" s="8" t="str">
        <f>VLOOKUP(A121,'Hospitalisation Details'!A:K,10,FALSE)</f>
        <v>tier - 3</v>
      </c>
      <c r="P121" s="8" t="str">
        <f>VLOOKUP(A121,'Hospitalisation Details'!A:K,11,FALSE)</f>
        <v>R1013</v>
      </c>
      <c r="Q121" s="8">
        <f>VLOOKUP(A121,'Hospitalisation Details'!A:K,4,FALSE)</f>
        <v>21</v>
      </c>
    </row>
    <row r="122" spans="1:17" x14ac:dyDescent="0.3">
      <c r="A122" s="4" t="s">
        <v>3304</v>
      </c>
      <c r="B122" s="8" t="str">
        <f>VLOOKUP(A122,'Customer Names'!A:F,4,FALSE)</f>
        <v>Kerri</v>
      </c>
      <c r="C122" s="8">
        <f>VLOOKUP(A122,'Medical Examinations'!A:J,2,FALSE)</f>
        <v>36.19</v>
      </c>
      <c r="D122" s="8">
        <f>VLOOKUP(A122,'Medical Examinations'!A:J,4,FALSE)</f>
        <v>4.3</v>
      </c>
      <c r="E122" s="8" t="str">
        <f>VLOOKUP(A122,'Medical Examinations'!A:J,6,FALSE)</f>
        <v>No</v>
      </c>
      <c r="F122" s="8" t="str">
        <f>VLOOKUP(A122,'Medical Examinations'!A:J,7,FALSE)</f>
        <v>No</v>
      </c>
      <c r="G122" s="8" t="str">
        <f>VLOOKUP(A122,'Medical Examinations'!A:J,8,FALSE)</f>
        <v>No</v>
      </c>
      <c r="H122" s="38">
        <f>VLOOKUP(A122,'Medical Examinations'!A:J,9,FALSE)</f>
        <v>0</v>
      </c>
      <c r="I122" s="8" t="str">
        <f>VLOOKUP(A122,'Medical Examinations'!A:J,10,FALSE)</f>
        <v>No</v>
      </c>
      <c r="J122" s="8" t="str">
        <f>VLOOKUP(A122,'Medical Examinations'!A:J,3,FALSE)</f>
        <v>Obesity</v>
      </c>
      <c r="K122" s="8" t="str">
        <f>VLOOKUP(A122,'Medical Examinations'!A:J,5,FALSE)</f>
        <v>Normal</v>
      </c>
      <c r="L122" s="8" t="str">
        <f>VLOOKUP(A122,'Hospitalisation Details'!A:K,5,FALSE)</f>
        <v>21-Dec-1982</v>
      </c>
      <c r="M122" s="34">
        <f>VLOOKUP(A122,'Hospitalisation Details'!A:K,8,FALSE)</f>
        <v>5920.1</v>
      </c>
      <c r="N122" s="8" t="str">
        <f>VLOOKUP(A122,'Hospitalisation Details'!A:K,9,FALSE)</f>
        <v>tier - 2</v>
      </c>
      <c r="O122" s="8" t="str">
        <f>VLOOKUP(A122,'Hospitalisation Details'!A:K,10,FALSE)</f>
        <v>tier - 1</v>
      </c>
      <c r="P122" s="8" t="str">
        <f>VLOOKUP(A122,'Hospitalisation Details'!A:K,11,FALSE)</f>
        <v>R1013</v>
      </c>
      <c r="Q122" s="8">
        <f>VLOOKUP(A122,'Hospitalisation Details'!A:K,4,FALSE)</f>
        <v>21</v>
      </c>
    </row>
    <row r="123" spans="1:17" x14ac:dyDescent="0.3">
      <c r="A123" s="4" t="s">
        <v>3290</v>
      </c>
      <c r="B123" s="8" t="str">
        <f>VLOOKUP(A123,'Customer Names'!A:F,4,FALSE)</f>
        <v>Fan</v>
      </c>
      <c r="C123" s="8">
        <f>VLOOKUP(A123,'Medical Examinations'!A:J,2,FALSE)</f>
        <v>24.86</v>
      </c>
      <c r="D123" s="8">
        <f>VLOOKUP(A123,'Medical Examinations'!A:J,4,FALSE)</f>
        <v>6.23</v>
      </c>
      <c r="E123" s="8" t="str">
        <f>VLOOKUP(A123,'Medical Examinations'!A:J,6,FALSE)</f>
        <v>No</v>
      </c>
      <c r="F123" s="8" t="str">
        <f>VLOOKUP(A123,'Medical Examinations'!A:J,7,FALSE)</f>
        <v>No</v>
      </c>
      <c r="G123" s="8" t="str">
        <f>VLOOKUP(A123,'Medical Examinations'!A:J,8,FALSE)</f>
        <v>No</v>
      </c>
      <c r="H123" s="38">
        <f>VLOOKUP(A123,'Medical Examinations'!A:J,9,FALSE)</f>
        <v>0</v>
      </c>
      <c r="I123" s="8" t="str">
        <f>VLOOKUP(A123,'Medical Examinations'!A:J,10,FALSE)</f>
        <v>No</v>
      </c>
      <c r="J123" s="8" t="str">
        <f>VLOOKUP(A123,'Medical Examinations'!A:J,3,FALSE)</f>
        <v>Normal Weight</v>
      </c>
      <c r="K123" s="8" t="str">
        <f>VLOOKUP(A123,'Medical Examinations'!A:J,5,FALSE)</f>
        <v>Prediabetes</v>
      </c>
      <c r="L123" s="8" t="str">
        <f>VLOOKUP(A123,'Hospitalisation Details'!A:K,5,FALSE)</f>
        <v>5-Aug-1980</v>
      </c>
      <c r="M123" s="34">
        <f>VLOOKUP(A123,'Hospitalisation Details'!A:K,8,FALSE)</f>
        <v>5966.89</v>
      </c>
      <c r="N123" s="8" t="str">
        <f>VLOOKUP(A123,'Hospitalisation Details'!A:K,9,FALSE)</f>
        <v>tier - 2</v>
      </c>
      <c r="O123" s="8" t="str">
        <f>VLOOKUP(A123,'Hospitalisation Details'!A:K,10,FALSE)</f>
        <v>tier - 3</v>
      </c>
      <c r="P123" s="8" t="str">
        <f>VLOOKUP(A123,'Hospitalisation Details'!A:K,11,FALSE)</f>
        <v>R1013</v>
      </c>
      <c r="Q123" s="8">
        <f>VLOOKUP(A123,'Hospitalisation Details'!A:K,4,FALSE)</f>
        <v>5</v>
      </c>
    </row>
    <row r="124" spans="1:17" x14ac:dyDescent="0.3">
      <c r="A124" s="4" t="s">
        <v>3280</v>
      </c>
      <c r="B124" s="8" t="str">
        <f>VLOOKUP(A124,'Customer Names'!A:F,4,FALSE)</f>
        <v>Suzanne M</v>
      </c>
      <c r="C124" s="8">
        <f>VLOOKUP(A124,'Medical Examinations'!A:J,2,FALSE)</f>
        <v>16.5</v>
      </c>
      <c r="D124" s="8">
        <f>VLOOKUP(A124,'Medical Examinations'!A:J,4,FALSE)</f>
        <v>6.9</v>
      </c>
      <c r="E124" s="8" t="str">
        <f>VLOOKUP(A124,'Medical Examinations'!A:J,6,FALSE)</f>
        <v>yes</v>
      </c>
      <c r="F124" s="8" t="str">
        <f>VLOOKUP(A124,'Medical Examinations'!A:J,7,FALSE)</f>
        <v>No</v>
      </c>
      <c r="G124" s="8" t="str">
        <f>VLOOKUP(A124,'Medical Examinations'!A:J,8,FALSE)</f>
        <v>No</v>
      </c>
      <c r="H124" s="38" t="str">
        <f>VLOOKUP(A124,'Medical Examinations'!A:J,9,FALSE)</f>
        <v>2</v>
      </c>
      <c r="I124" s="8" t="str">
        <f>VLOOKUP(A124,'Medical Examinations'!A:J,10,FALSE)</f>
        <v>No</v>
      </c>
      <c r="J124" s="8" t="str">
        <f>VLOOKUP(A124,'Medical Examinations'!A:J,3,FALSE)</f>
        <v>Underweight</v>
      </c>
      <c r="K124" s="8" t="str">
        <f>VLOOKUP(A124,'Medical Examinations'!A:J,5,FALSE)</f>
        <v>Diabetes</v>
      </c>
      <c r="L124" s="8" t="str">
        <f>VLOOKUP(A124,'Hospitalisation Details'!A:K,5,FALSE)</f>
        <v>25-Jun-1970</v>
      </c>
      <c r="M124" s="34">
        <f>VLOOKUP(A124,'Hospitalisation Details'!A:K,8,FALSE)</f>
        <v>5979.66</v>
      </c>
      <c r="N124" s="8" t="str">
        <f>VLOOKUP(A124,'Hospitalisation Details'!A:K,9,FALSE)</f>
        <v>tier - 2</v>
      </c>
      <c r="O124" s="8" t="str">
        <f>VLOOKUP(A124,'Hospitalisation Details'!A:K,10,FALSE)</f>
        <v>tier - 3</v>
      </c>
      <c r="P124" s="8" t="str">
        <f>VLOOKUP(A124,'Hospitalisation Details'!A:K,11,FALSE)</f>
        <v>R1013</v>
      </c>
      <c r="Q124" s="8">
        <f>VLOOKUP(A124,'Hospitalisation Details'!A:K,4,FALSE)</f>
        <v>25</v>
      </c>
    </row>
    <row r="125" spans="1:17" x14ac:dyDescent="0.3">
      <c r="A125" s="4" t="s">
        <v>3276</v>
      </c>
      <c r="B125" s="8" t="str">
        <f>VLOOKUP(A125,'Customer Names'!A:F,4,FALSE)</f>
        <v>Kris</v>
      </c>
      <c r="C125" s="8">
        <f>VLOOKUP(A125,'Medical Examinations'!A:J,2,FALSE)</f>
        <v>19.53</v>
      </c>
      <c r="D125" s="8">
        <f>VLOOKUP(A125,'Medical Examinations'!A:J,4,FALSE)</f>
        <v>11.68</v>
      </c>
      <c r="E125" s="8" t="str">
        <f>VLOOKUP(A125,'Medical Examinations'!A:J,6,FALSE)</f>
        <v>No</v>
      </c>
      <c r="F125" s="8" t="str">
        <f>VLOOKUP(A125,'Medical Examinations'!A:J,7,FALSE)</f>
        <v>No</v>
      </c>
      <c r="G125" s="8" t="str">
        <f>VLOOKUP(A125,'Medical Examinations'!A:J,8,FALSE)</f>
        <v>No</v>
      </c>
      <c r="H125" s="38">
        <f>VLOOKUP(A125,'Medical Examinations'!A:J,9,FALSE)</f>
        <v>0</v>
      </c>
      <c r="I125" s="8" t="str">
        <f>VLOOKUP(A125,'Medical Examinations'!A:J,10,FALSE)</f>
        <v>No</v>
      </c>
      <c r="J125" s="8" t="str">
        <f>VLOOKUP(A125,'Medical Examinations'!A:J,3,FALSE)</f>
        <v>Normal Weight</v>
      </c>
      <c r="K125" s="8" t="str">
        <f>VLOOKUP(A125,'Medical Examinations'!A:J,5,FALSE)</f>
        <v>Diabetes</v>
      </c>
      <c r="L125" s="8" t="str">
        <f>VLOOKUP(A125,'Hospitalisation Details'!A:K,5,FALSE)</f>
        <v>11-Oct-1974</v>
      </c>
      <c r="M125" s="34">
        <f>VLOOKUP(A125,'Hospitalisation Details'!A:K,8,FALSE)</f>
        <v>5979.99</v>
      </c>
      <c r="N125" s="8" t="str">
        <f>VLOOKUP(A125,'Hospitalisation Details'!A:K,9,FALSE)</f>
        <v>tier - 2</v>
      </c>
      <c r="O125" s="8" t="str">
        <f>VLOOKUP(A125,'Hospitalisation Details'!A:K,10,FALSE)</f>
        <v>tier - 3</v>
      </c>
      <c r="P125" s="8" t="str">
        <f>VLOOKUP(A125,'Hospitalisation Details'!A:K,11,FALSE)</f>
        <v>R1013</v>
      </c>
      <c r="Q125" s="8">
        <f>VLOOKUP(A125,'Hospitalisation Details'!A:K,4,FALSE)</f>
        <v>11</v>
      </c>
    </row>
    <row r="126" spans="1:17" x14ac:dyDescent="0.3">
      <c r="A126" s="4" t="s">
        <v>3232</v>
      </c>
      <c r="B126" s="8" t="str">
        <f>VLOOKUP(A126,'Customer Names'!A:F,4,FALSE)</f>
        <v>Jennifer A</v>
      </c>
      <c r="C126" s="8">
        <f>VLOOKUP(A126,'Medical Examinations'!A:J,2,FALSE)</f>
        <v>19.28</v>
      </c>
      <c r="D126" s="8">
        <f>VLOOKUP(A126,'Medical Examinations'!A:J,4,FALSE)</f>
        <v>11.85</v>
      </c>
      <c r="E126" s="8" t="str">
        <f>VLOOKUP(A126,'Medical Examinations'!A:J,6,FALSE)</f>
        <v>No</v>
      </c>
      <c r="F126" s="8" t="str">
        <f>VLOOKUP(A126,'Medical Examinations'!A:J,7,FALSE)</f>
        <v>No</v>
      </c>
      <c r="G126" s="8" t="str">
        <f>VLOOKUP(A126,'Medical Examinations'!A:J,8,FALSE)</f>
        <v>No</v>
      </c>
      <c r="H126" s="38" t="str">
        <f>VLOOKUP(A126,'Medical Examinations'!A:J,9,FALSE)</f>
        <v>2</v>
      </c>
      <c r="I126" s="8" t="str">
        <f>VLOOKUP(A126,'Medical Examinations'!A:J,10,FALSE)</f>
        <v>No</v>
      </c>
      <c r="J126" s="8" t="str">
        <f>VLOOKUP(A126,'Medical Examinations'!A:J,3,FALSE)</f>
        <v>Normal Weight</v>
      </c>
      <c r="K126" s="8" t="str">
        <f>VLOOKUP(A126,'Medical Examinations'!A:J,5,FALSE)</f>
        <v>Diabetes</v>
      </c>
      <c r="L126" s="8" t="str">
        <f>VLOOKUP(A126,'Hospitalisation Details'!A:K,5,FALSE)</f>
        <v>6-Nov-1973</v>
      </c>
      <c r="M126" s="34">
        <f>VLOOKUP(A126,'Hospitalisation Details'!A:K,8,FALSE)</f>
        <v>6152.05</v>
      </c>
      <c r="N126" s="8" t="str">
        <f>VLOOKUP(A126,'Hospitalisation Details'!A:K,9,FALSE)</f>
        <v>tier - 2</v>
      </c>
      <c r="O126" s="8" t="str">
        <f>VLOOKUP(A126,'Hospitalisation Details'!A:K,10,FALSE)</f>
        <v>tier - 3</v>
      </c>
      <c r="P126" s="8" t="str">
        <f>VLOOKUP(A126,'Hospitalisation Details'!A:K,11,FALSE)</f>
        <v>R1013</v>
      </c>
      <c r="Q126" s="8">
        <f>VLOOKUP(A126,'Hospitalisation Details'!A:K,4,FALSE)</f>
        <v>6</v>
      </c>
    </row>
    <row r="127" spans="1:17" x14ac:dyDescent="0.3">
      <c r="A127" s="4" t="s">
        <v>3220</v>
      </c>
      <c r="B127" s="8" t="str">
        <f>VLOOKUP(A127,'Customer Names'!A:F,4,FALSE)</f>
        <v>Amy L</v>
      </c>
      <c r="C127" s="8">
        <f>VLOOKUP(A127,'Medical Examinations'!A:J,2,FALSE)</f>
        <v>31.02</v>
      </c>
      <c r="D127" s="8">
        <f>VLOOKUP(A127,'Medical Examinations'!A:J,4,FALSE)</f>
        <v>11.63</v>
      </c>
      <c r="E127" s="8" t="str">
        <f>VLOOKUP(A127,'Medical Examinations'!A:J,6,FALSE)</f>
        <v>yes</v>
      </c>
      <c r="F127" s="8" t="str">
        <f>VLOOKUP(A127,'Medical Examinations'!A:J,7,FALSE)</f>
        <v>No</v>
      </c>
      <c r="G127" s="8" t="str">
        <f>VLOOKUP(A127,'Medical Examinations'!A:J,8,FALSE)</f>
        <v>No</v>
      </c>
      <c r="H127" s="38">
        <f>VLOOKUP(A127,'Medical Examinations'!A:J,9,FALSE)</f>
        <v>0</v>
      </c>
      <c r="I127" s="8" t="str">
        <f>VLOOKUP(A127,'Medical Examinations'!A:J,10,FALSE)</f>
        <v>No</v>
      </c>
      <c r="J127" s="8" t="str">
        <f>VLOOKUP(A127,'Medical Examinations'!A:J,3,FALSE)</f>
        <v>Obesity</v>
      </c>
      <c r="K127" s="8" t="str">
        <f>VLOOKUP(A127,'Medical Examinations'!A:J,5,FALSE)</f>
        <v>Diabetes</v>
      </c>
      <c r="L127" s="8" t="str">
        <f>VLOOKUP(A127,'Hospitalisation Details'!A:K,5,FALSE)</f>
        <v>22-Nov-1981</v>
      </c>
      <c r="M127" s="34">
        <f>VLOOKUP(A127,'Hospitalisation Details'!A:K,8,FALSE)</f>
        <v>6185.32</v>
      </c>
      <c r="N127" s="8" t="str">
        <f>VLOOKUP(A127,'Hospitalisation Details'!A:K,9,FALSE)</f>
        <v>tier - 2</v>
      </c>
      <c r="O127" s="8" t="str">
        <f>VLOOKUP(A127,'Hospitalisation Details'!A:K,10,FALSE)</f>
        <v>tier - 1</v>
      </c>
      <c r="P127" s="8" t="str">
        <f>VLOOKUP(A127,'Hospitalisation Details'!A:K,11,FALSE)</f>
        <v>R1013</v>
      </c>
      <c r="Q127" s="8">
        <f>VLOOKUP(A127,'Hospitalisation Details'!A:K,4,FALSE)</f>
        <v>22</v>
      </c>
    </row>
    <row r="128" spans="1:17" x14ac:dyDescent="0.3">
      <c r="A128" s="4" t="s">
        <v>3178</v>
      </c>
      <c r="B128" s="8" t="str">
        <f>VLOOKUP(A128,'Customer Names'!A:F,4,FALSE)</f>
        <v>Sachiko</v>
      </c>
      <c r="C128" s="8">
        <f>VLOOKUP(A128,'Medical Examinations'!A:J,2,FALSE)</f>
        <v>20.48</v>
      </c>
      <c r="D128" s="8">
        <f>VLOOKUP(A128,'Medical Examinations'!A:J,4,FALSE)</f>
        <v>11.09</v>
      </c>
      <c r="E128" s="8" t="str">
        <f>VLOOKUP(A128,'Medical Examinations'!A:J,6,FALSE)</f>
        <v>No</v>
      </c>
      <c r="F128" s="8" t="str">
        <f>VLOOKUP(A128,'Medical Examinations'!A:J,7,FALSE)</f>
        <v>No</v>
      </c>
      <c r="G128" s="8" t="str">
        <f>VLOOKUP(A128,'Medical Examinations'!A:J,8,FALSE)</f>
        <v>No</v>
      </c>
      <c r="H128" s="38">
        <f>VLOOKUP(A128,'Medical Examinations'!A:J,9,FALSE)</f>
        <v>0</v>
      </c>
      <c r="I128" s="8" t="str">
        <f>VLOOKUP(A128,'Medical Examinations'!A:J,10,FALSE)</f>
        <v>No</v>
      </c>
      <c r="J128" s="8" t="str">
        <f>VLOOKUP(A128,'Medical Examinations'!A:J,3,FALSE)</f>
        <v>Normal Weight</v>
      </c>
      <c r="K128" s="8" t="str">
        <f>VLOOKUP(A128,'Medical Examinations'!A:J,5,FALSE)</f>
        <v>Diabetes</v>
      </c>
      <c r="L128" s="8" t="str">
        <f>VLOOKUP(A128,'Hospitalisation Details'!A:K,5,FALSE)</f>
        <v>17-Sep-1974</v>
      </c>
      <c r="M128" s="34">
        <f>VLOOKUP(A128,'Hospitalisation Details'!A:K,8,FALSE)</f>
        <v>6302.23</v>
      </c>
      <c r="N128" s="8" t="str">
        <f>VLOOKUP(A128,'Hospitalisation Details'!A:K,9,FALSE)</f>
        <v>tier - 2</v>
      </c>
      <c r="O128" s="8" t="str">
        <f>VLOOKUP(A128,'Hospitalisation Details'!A:K,10,FALSE)</f>
        <v>tier - 1</v>
      </c>
      <c r="P128" s="8" t="str">
        <f>VLOOKUP(A128,'Hospitalisation Details'!A:K,11,FALSE)</f>
        <v>R1013</v>
      </c>
      <c r="Q128" s="8">
        <f>VLOOKUP(A128,'Hospitalisation Details'!A:K,4,FALSE)</f>
        <v>17</v>
      </c>
    </row>
    <row r="129" spans="1:17" x14ac:dyDescent="0.3">
      <c r="A129" s="4" t="s">
        <v>3154</v>
      </c>
      <c r="B129" s="8" t="str">
        <f>VLOOKUP(A129,'Customer Names'!A:F,4,FALSE)</f>
        <v>Alex M</v>
      </c>
      <c r="C129" s="8">
        <f>VLOOKUP(A129,'Medical Examinations'!A:J,2,FALSE)</f>
        <v>18.03</v>
      </c>
      <c r="D129" s="8">
        <f>VLOOKUP(A129,'Medical Examinations'!A:J,4,FALSE)</f>
        <v>10.66</v>
      </c>
      <c r="E129" s="8" t="str">
        <f>VLOOKUP(A129,'Medical Examinations'!A:J,6,FALSE)</f>
        <v>yes</v>
      </c>
      <c r="F129" s="8" t="str">
        <f>VLOOKUP(A129,'Medical Examinations'!A:J,7,FALSE)</f>
        <v>No</v>
      </c>
      <c r="G129" s="8" t="str">
        <f>VLOOKUP(A129,'Medical Examinations'!A:J,8,FALSE)</f>
        <v>No</v>
      </c>
      <c r="H129" s="38" t="str">
        <f>VLOOKUP(A129,'Medical Examinations'!A:J,9,FALSE)</f>
        <v>2</v>
      </c>
      <c r="I129" s="8" t="str">
        <f>VLOOKUP(A129,'Medical Examinations'!A:J,10,FALSE)</f>
        <v>No</v>
      </c>
      <c r="J129" s="8" t="str">
        <f>VLOOKUP(A129,'Medical Examinations'!A:J,3,FALSE)</f>
        <v>Underweight</v>
      </c>
      <c r="K129" s="8" t="str">
        <f>VLOOKUP(A129,'Medical Examinations'!A:J,5,FALSE)</f>
        <v>Diabetes</v>
      </c>
      <c r="L129" s="8" t="str">
        <f>VLOOKUP(A129,'Hospitalisation Details'!A:K,5,FALSE)</f>
        <v>9-Nov-1970</v>
      </c>
      <c r="M129" s="34">
        <f>VLOOKUP(A129,'Hospitalisation Details'!A:K,8,FALSE)</f>
        <v>6367.31</v>
      </c>
      <c r="N129" s="8" t="str">
        <f>VLOOKUP(A129,'Hospitalisation Details'!A:K,9,FALSE)</f>
        <v>tier - 2</v>
      </c>
      <c r="O129" s="8" t="str">
        <f>VLOOKUP(A129,'Hospitalisation Details'!A:K,10,FALSE)</f>
        <v>tier - 1</v>
      </c>
      <c r="P129" s="8" t="str">
        <f>VLOOKUP(A129,'Hospitalisation Details'!A:K,11,FALSE)</f>
        <v>R1013</v>
      </c>
      <c r="Q129" s="8">
        <f>VLOOKUP(A129,'Hospitalisation Details'!A:K,4,FALSE)</f>
        <v>9</v>
      </c>
    </row>
    <row r="130" spans="1:17" x14ac:dyDescent="0.3">
      <c r="A130" s="4" t="s">
        <v>3138</v>
      </c>
      <c r="B130" s="8" t="str">
        <f>VLOOKUP(A130,'Customer Names'!A:F,4,FALSE)</f>
        <v>Aoife</v>
      </c>
      <c r="C130" s="8">
        <f>VLOOKUP(A130,'Medical Examinations'!A:J,2,FALSE)</f>
        <v>17.760000000000002</v>
      </c>
      <c r="D130" s="8">
        <f>VLOOKUP(A130,'Medical Examinations'!A:J,4,FALSE)</f>
        <v>11.18</v>
      </c>
      <c r="E130" s="8" t="str">
        <f>VLOOKUP(A130,'Medical Examinations'!A:J,6,FALSE)</f>
        <v>yes</v>
      </c>
      <c r="F130" s="8" t="str">
        <f>VLOOKUP(A130,'Medical Examinations'!A:J,7,FALSE)</f>
        <v>No</v>
      </c>
      <c r="G130" s="8" t="str">
        <f>VLOOKUP(A130,'Medical Examinations'!A:J,8,FALSE)</f>
        <v>No</v>
      </c>
      <c r="H130" s="38" t="str">
        <f>VLOOKUP(A130,'Medical Examinations'!A:J,9,FALSE)</f>
        <v>2</v>
      </c>
      <c r="I130" s="8" t="str">
        <f>VLOOKUP(A130,'Medical Examinations'!A:J,10,FALSE)</f>
        <v>No</v>
      </c>
      <c r="J130" s="8" t="str">
        <f>VLOOKUP(A130,'Medical Examinations'!A:J,3,FALSE)</f>
        <v>Underweight</v>
      </c>
      <c r="K130" s="8" t="str">
        <f>VLOOKUP(A130,'Medical Examinations'!A:J,5,FALSE)</f>
        <v>Diabetes</v>
      </c>
      <c r="L130" s="8" t="str">
        <f>VLOOKUP(A130,'Hospitalisation Details'!A:K,5,FALSE)</f>
        <v>20-Aug-1970</v>
      </c>
      <c r="M130" s="34">
        <f>VLOOKUP(A130,'Hospitalisation Details'!A:K,8,FALSE)</f>
        <v>6407.05</v>
      </c>
      <c r="N130" s="8" t="str">
        <f>VLOOKUP(A130,'Hospitalisation Details'!A:K,9,FALSE)</f>
        <v>tier - 2</v>
      </c>
      <c r="O130" s="8" t="str">
        <f>VLOOKUP(A130,'Hospitalisation Details'!A:K,10,FALSE)</f>
        <v>tier - 1</v>
      </c>
      <c r="P130" s="8" t="str">
        <f>VLOOKUP(A130,'Hospitalisation Details'!A:K,11,FALSE)</f>
        <v>R1013</v>
      </c>
      <c r="Q130" s="8">
        <f>VLOOKUP(A130,'Hospitalisation Details'!A:K,4,FALSE)</f>
        <v>20</v>
      </c>
    </row>
    <row r="131" spans="1:17" x14ac:dyDescent="0.3">
      <c r="A131" s="4" t="s">
        <v>3136</v>
      </c>
      <c r="B131" s="8" t="str">
        <f>VLOOKUP(A131,'Customer Names'!A:F,4,FALSE)</f>
        <v>Ross P</v>
      </c>
      <c r="C131" s="8">
        <f>VLOOKUP(A131,'Medical Examinations'!A:J,2,FALSE)</f>
        <v>18.920000000000002</v>
      </c>
      <c r="D131" s="8">
        <f>VLOOKUP(A131,'Medical Examinations'!A:J,4,FALSE)</f>
        <v>8.18</v>
      </c>
      <c r="E131" s="8" t="str">
        <f>VLOOKUP(A131,'Medical Examinations'!A:J,6,FALSE)</f>
        <v>No</v>
      </c>
      <c r="F131" s="8" t="str">
        <f>VLOOKUP(A131,'Medical Examinations'!A:J,7,FALSE)</f>
        <v>No</v>
      </c>
      <c r="G131" s="8" t="str">
        <f>VLOOKUP(A131,'Medical Examinations'!A:J,8,FALSE)</f>
        <v>No</v>
      </c>
      <c r="H131" s="38">
        <f>VLOOKUP(A131,'Medical Examinations'!A:J,9,FALSE)</f>
        <v>0</v>
      </c>
      <c r="I131" s="8" t="str">
        <f>VLOOKUP(A131,'Medical Examinations'!A:J,10,FALSE)</f>
        <v>No</v>
      </c>
      <c r="J131" s="8" t="str">
        <f>VLOOKUP(A131,'Medical Examinations'!A:J,3,FALSE)</f>
        <v>Normal Weight</v>
      </c>
      <c r="K131" s="8" t="str">
        <f>VLOOKUP(A131,'Medical Examinations'!A:J,5,FALSE)</f>
        <v>Diabetes</v>
      </c>
      <c r="L131" s="8" t="str">
        <f>VLOOKUP(A131,'Hospitalisation Details'!A:K,5,FALSE)</f>
        <v>22-Aug-1971</v>
      </c>
      <c r="M131" s="34">
        <f>VLOOKUP(A131,'Hospitalisation Details'!A:K,8,FALSE)</f>
        <v>6412.34</v>
      </c>
      <c r="N131" s="8" t="str">
        <f>VLOOKUP(A131,'Hospitalisation Details'!A:K,9,FALSE)</f>
        <v>tier - 2</v>
      </c>
      <c r="O131" s="8" t="str">
        <f>VLOOKUP(A131,'Hospitalisation Details'!A:K,10,FALSE)</f>
        <v>tier - 3</v>
      </c>
      <c r="P131" s="8" t="str">
        <f>VLOOKUP(A131,'Hospitalisation Details'!A:K,11,FALSE)</f>
        <v>R1013</v>
      </c>
      <c r="Q131" s="8">
        <f>VLOOKUP(A131,'Hospitalisation Details'!A:K,4,FALSE)</f>
        <v>22</v>
      </c>
    </row>
    <row r="132" spans="1:17" x14ac:dyDescent="0.3">
      <c r="A132" s="4" t="s">
        <v>3104</v>
      </c>
      <c r="B132" s="8" t="str">
        <f>VLOOKUP(A132,'Customer Names'!A:F,4,FALSE)</f>
        <v>Jim</v>
      </c>
      <c r="C132" s="8">
        <f>VLOOKUP(A132,'Medical Examinations'!A:J,2,FALSE)</f>
        <v>17.8</v>
      </c>
      <c r="D132" s="8">
        <f>VLOOKUP(A132,'Medical Examinations'!A:J,4,FALSE)</f>
        <v>5.75</v>
      </c>
      <c r="E132" s="8" t="str">
        <f>VLOOKUP(A132,'Medical Examinations'!A:J,6,FALSE)</f>
        <v>yes</v>
      </c>
      <c r="F132" s="8" t="str">
        <f>VLOOKUP(A132,'Medical Examinations'!A:J,7,FALSE)</f>
        <v>No</v>
      </c>
      <c r="G132" s="8" t="str">
        <f>VLOOKUP(A132,'Medical Examinations'!A:J,8,FALSE)</f>
        <v>Yes</v>
      </c>
      <c r="H132" s="38" t="str">
        <f>VLOOKUP(A132,'Medical Examinations'!A:J,9,FALSE)</f>
        <v>1</v>
      </c>
      <c r="I132" s="8" t="str">
        <f>VLOOKUP(A132,'Medical Examinations'!A:J,10,FALSE)</f>
        <v>No</v>
      </c>
      <c r="J132" s="8" t="str">
        <f>VLOOKUP(A132,'Medical Examinations'!A:J,3,FALSE)</f>
        <v>Underweight</v>
      </c>
      <c r="K132" s="8" t="str">
        <f>VLOOKUP(A132,'Medical Examinations'!A:J,5,FALSE)</f>
        <v>Prediabetes</v>
      </c>
      <c r="L132" s="8" t="str">
        <f>VLOOKUP(A132,'Hospitalisation Details'!A:K,5,FALSE)</f>
        <v>3-Dec-1969</v>
      </c>
      <c r="M132" s="34">
        <f>VLOOKUP(A132,'Hospitalisation Details'!A:K,8,FALSE)</f>
        <v>6546.16</v>
      </c>
      <c r="N132" s="8" t="str">
        <f>VLOOKUP(A132,'Hospitalisation Details'!A:K,9,FALSE)</f>
        <v>tier - 2</v>
      </c>
      <c r="O132" s="8" t="str">
        <f>VLOOKUP(A132,'Hospitalisation Details'!A:K,10,FALSE)</f>
        <v>tier - 3</v>
      </c>
      <c r="P132" s="8" t="str">
        <f>VLOOKUP(A132,'Hospitalisation Details'!A:K,11,FALSE)</f>
        <v>R1013</v>
      </c>
      <c r="Q132" s="8">
        <f>VLOOKUP(A132,'Hospitalisation Details'!A:K,4,FALSE)</f>
        <v>3</v>
      </c>
    </row>
    <row r="133" spans="1:17" x14ac:dyDescent="0.3">
      <c r="A133" s="4" t="s">
        <v>3082</v>
      </c>
      <c r="B133" s="8" t="str">
        <f>VLOOKUP(A133,'Customer Names'!A:F,4,FALSE)</f>
        <v>Lauren A</v>
      </c>
      <c r="C133" s="8">
        <f>VLOOKUP(A133,'Medical Examinations'!A:J,2,FALSE)</f>
        <v>20.69</v>
      </c>
      <c r="D133" s="8">
        <f>VLOOKUP(A133,'Medical Examinations'!A:J,4,FALSE)</f>
        <v>6.93</v>
      </c>
      <c r="E133" s="8" t="str">
        <f>VLOOKUP(A133,'Medical Examinations'!A:J,6,FALSE)</f>
        <v>No</v>
      </c>
      <c r="F133" s="8" t="str">
        <f>VLOOKUP(A133,'Medical Examinations'!A:J,7,FALSE)</f>
        <v>No</v>
      </c>
      <c r="G133" s="8" t="str">
        <f>VLOOKUP(A133,'Medical Examinations'!A:J,8,FALSE)</f>
        <v>No</v>
      </c>
      <c r="H133" s="38" t="str">
        <f>VLOOKUP(A133,'Medical Examinations'!A:J,9,FALSE)</f>
        <v>2</v>
      </c>
      <c r="I133" s="8" t="str">
        <f>VLOOKUP(A133,'Medical Examinations'!A:J,10,FALSE)</f>
        <v>No</v>
      </c>
      <c r="J133" s="8" t="str">
        <f>VLOOKUP(A133,'Medical Examinations'!A:J,3,FALSE)</f>
        <v>Normal Weight</v>
      </c>
      <c r="K133" s="8" t="str">
        <f>VLOOKUP(A133,'Medical Examinations'!A:J,5,FALSE)</f>
        <v>Diabetes</v>
      </c>
      <c r="L133" s="8" t="str">
        <f>VLOOKUP(A133,'Hospitalisation Details'!A:K,5,FALSE)</f>
        <v>29-Aug-1973</v>
      </c>
      <c r="M133" s="34">
        <f>VLOOKUP(A133,'Hospitalisation Details'!A:K,8,FALSE)</f>
        <v>6630.31</v>
      </c>
      <c r="N133" s="8" t="str">
        <f>VLOOKUP(A133,'Hospitalisation Details'!A:K,9,FALSE)</f>
        <v>tier - 2</v>
      </c>
      <c r="O133" s="8" t="str">
        <f>VLOOKUP(A133,'Hospitalisation Details'!A:K,10,FALSE)</f>
        <v>tier - 1</v>
      </c>
      <c r="P133" s="8" t="str">
        <f>VLOOKUP(A133,'Hospitalisation Details'!A:K,11,FALSE)</f>
        <v>R1013</v>
      </c>
      <c r="Q133" s="8">
        <f>VLOOKUP(A133,'Hospitalisation Details'!A:K,4,FALSE)</f>
        <v>29</v>
      </c>
    </row>
    <row r="134" spans="1:17" x14ac:dyDescent="0.3">
      <c r="A134" s="4" t="s">
        <v>3074</v>
      </c>
      <c r="B134" s="8" t="str">
        <f>VLOOKUP(A134,'Customer Names'!A:F,4,FALSE)</f>
        <v>Jackie K.</v>
      </c>
      <c r="C134" s="8">
        <f>VLOOKUP(A134,'Medical Examinations'!A:J,2,FALSE)</f>
        <v>18.48</v>
      </c>
      <c r="D134" s="8">
        <f>VLOOKUP(A134,'Medical Examinations'!A:J,4,FALSE)</f>
        <v>10.84</v>
      </c>
      <c r="E134" s="8" t="str">
        <f>VLOOKUP(A134,'Medical Examinations'!A:J,6,FALSE)</f>
        <v>yes</v>
      </c>
      <c r="F134" s="8" t="str">
        <f>VLOOKUP(A134,'Medical Examinations'!A:J,7,FALSE)</f>
        <v>No</v>
      </c>
      <c r="G134" s="8" t="str">
        <f>VLOOKUP(A134,'Medical Examinations'!A:J,8,FALSE)</f>
        <v>No</v>
      </c>
      <c r="H134" s="38" t="str">
        <f>VLOOKUP(A134,'Medical Examinations'!A:J,9,FALSE)</f>
        <v>2</v>
      </c>
      <c r="I134" s="8" t="str">
        <f>VLOOKUP(A134,'Medical Examinations'!A:J,10,FALSE)</f>
        <v>No</v>
      </c>
      <c r="J134" s="8" t="str">
        <f>VLOOKUP(A134,'Medical Examinations'!A:J,3,FALSE)</f>
        <v>Underweight</v>
      </c>
      <c r="K134" s="8" t="str">
        <f>VLOOKUP(A134,'Medical Examinations'!A:J,5,FALSE)</f>
        <v>Diabetes</v>
      </c>
      <c r="L134" s="8" t="str">
        <f>VLOOKUP(A134,'Hospitalisation Details'!A:K,5,FALSE)</f>
        <v>8-Nov-1970</v>
      </c>
      <c r="M134" s="34">
        <f>VLOOKUP(A134,'Hospitalisation Details'!A:K,8,FALSE)</f>
        <v>6651.26</v>
      </c>
      <c r="N134" s="8" t="str">
        <f>VLOOKUP(A134,'Hospitalisation Details'!A:K,9,FALSE)</f>
        <v>tier - 2</v>
      </c>
      <c r="O134" s="8" t="str">
        <f>VLOOKUP(A134,'Hospitalisation Details'!A:K,10,FALSE)</f>
        <v>tier - 3</v>
      </c>
      <c r="P134" s="8" t="str">
        <f>VLOOKUP(A134,'Hospitalisation Details'!A:K,11,FALSE)</f>
        <v>R1013</v>
      </c>
      <c r="Q134" s="8">
        <f>VLOOKUP(A134,'Hospitalisation Details'!A:K,4,FALSE)</f>
        <v>8</v>
      </c>
    </row>
    <row r="135" spans="1:17" x14ac:dyDescent="0.3">
      <c r="A135" s="4" t="s">
        <v>3058</v>
      </c>
      <c r="B135" s="8" t="str">
        <f>VLOOKUP(A135,'Customer Names'!A:F,4,FALSE)</f>
        <v>Claudia A.</v>
      </c>
      <c r="C135" s="8">
        <f>VLOOKUP(A135,'Medical Examinations'!A:J,2,FALSE)</f>
        <v>19.399999999999999</v>
      </c>
      <c r="D135" s="8">
        <f>VLOOKUP(A135,'Medical Examinations'!A:J,4,FALSE)</f>
        <v>11.93</v>
      </c>
      <c r="E135" s="8" t="str">
        <f>VLOOKUP(A135,'Medical Examinations'!A:J,6,FALSE)</f>
        <v>No</v>
      </c>
      <c r="F135" s="8" t="str">
        <f>VLOOKUP(A135,'Medical Examinations'!A:J,7,FALSE)</f>
        <v>No</v>
      </c>
      <c r="G135" s="8" t="str">
        <f>VLOOKUP(A135,'Medical Examinations'!A:J,8,FALSE)</f>
        <v>No</v>
      </c>
      <c r="H135" s="38">
        <f>VLOOKUP(A135,'Medical Examinations'!A:J,9,FALSE)</f>
        <v>0</v>
      </c>
      <c r="I135" s="8" t="str">
        <f>VLOOKUP(A135,'Medical Examinations'!A:J,10,FALSE)</f>
        <v>No</v>
      </c>
      <c r="J135" s="8" t="str">
        <f>VLOOKUP(A135,'Medical Examinations'!A:J,3,FALSE)</f>
        <v>Normal Weight</v>
      </c>
      <c r="K135" s="8" t="str">
        <f>VLOOKUP(A135,'Medical Examinations'!A:J,5,FALSE)</f>
        <v>Diabetes</v>
      </c>
      <c r="L135" s="8" t="str">
        <f>VLOOKUP(A135,'Hospitalisation Details'!A:K,5,FALSE)</f>
        <v>12-Dec-1971</v>
      </c>
      <c r="M135" s="34">
        <f>VLOOKUP(A135,'Hospitalisation Details'!A:K,8,FALSE)</f>
        <v>6706.47</v>
      </c>
      <c r="N135" s="8" t="str">
        <f>VLOOKUP(A135,'Hospitalisation Details'!A:K,9,FALSE)</f>
        <v>tier - 2</v>
      </c>
      <c r="O135" s="8" t="str">
        <f>VLOOKUP(A135,'Hospitalisation Details'!A:K,10,FALSE)</f>
        <v>tier - 1</v>
      </c>
      <c r="P135" s="8" t="str">
        <f>VLOOKUP(A135,'Hospitalisation Details'!A:K,11,FALSE)</f>
        <v>R1013</v>
      </c>
      <c r="Q135" s="8">
        <f>VLOOKUP(A135,'Hospitalisation Details'!A:K,4,FALSE)</f>
        <v>12</v>
      </c>
    </row>
    <row r="136" spans="1:17" x14ac:dyDescent="0.3">
      <c r="A136" s="4" t="s">
        <v>3044</v>
      </c>
      <c r="B136" s="8" t="str">
        <f>VLOOKUP(A136,'Customer Names'!A:F,4,FALSE)</f>
        <v>Victoria</v>
      </c>
      <c r="C136" s="8">
        <f>VLOOKUP(A136,'Medical Examinations'!A:J,2,FALSE)</f>
        <v>18.77</v>
      </c>
      <c r="D136" s="8">
        <f>VLOOKUP(A136,'Medical Examinations'!A:J,4,FALSE)</f>
        <v>11.98</v>
      </c>
      <c r="E136" s="8" t="str">
        <f>VLOOKUP(A136,'Medical Examinations'!A:J,6,FALSE)</f>
        <v>yes</v>
      </c>
      <c r="F136" s="8" t="str">
        <f>VLOOKUP(A136,'Medical Examinations'!A:J,7,FALSE)</f>
        <v>No</v>
      </c>
      <c r="G136" s="8" t="str">
        <f>VLOOKUP(A136,'Medical Examinations'!A:J,8,FALSE)</f>
        <v>No</v>
      </c>
      <c r="H136" s="38" t="str">
        <f>VLOOKUP(A136,'Medical Examinations'!A:J,9,FALSE)</f>
        <v>2</v>
      </c>
      <c r="I136" s="8" t="str">
        <f>VLOOKUP(A136,'Medical Examinations'!A:J,10,FALSE)</f>
        <v>No</v>
      </c>
      <c r="J136" s="8" t="str">
        <f>VLOOKUP(A136,'Medical Examinations'!A:J,3,FALSE)</f>
        <v>Normal Weight</v>
      </c>
      <c r="K136" s="8" t="str">
        <f>VLOOKUP(A136,'Medical Examinations'!A:J,5,FALSE)</f>
        <v>Diabetes</v>
      </c>
      <c r="L136" s="8" t="str">
        <f>VLOOKUP(A136,'Hospitalisation Details'!A:K,5,FALSE)</f>
        <v>17-Jun-1970</v>
      </c>
      <c r="M136" s="34">
        <f>VLOOKUP(A136,'Hospitalisation Details'!A:K,8,FALSE)</f>
        <v>6749.63</v>
      </c>
      <c r="N136" s="8" t="str">
        <f>VLOOKUP(A136,'Hospitalisation Details'!A:K,9,FALSE)</f>
        <v>tier - 2</v>
      </c>
      <c r="O136" s="8" t="str">
        <f>VLOOKUP(A136,'Hospitalisation Details'!A:K,10,FALSE)</f>
        <v>tier - 1</v>
      </c>
      <c r="P136" s="8" t="str">
        <f>VLOOKUP(A136,'Hospitalisation Details'!A:K,11,FALSE)</f>
        <v>R1013</v>
      </c>
      <c r="Q136" s="8">
        <f>VLOOKUP(A136,'Hospitalisation Details'!A:K,4,FALSE)</f>
        <v>17</v>
      </c>
    </row>
    <row r="137" spans="1:17" x14ac:dyDescent="0.3">
      <c r="A137" s="4" t="s">
        <v>2980</v>
      </c>
      <c r="B137" s="8" t="str">
        <f>VLOOKUP(A137,'Customer Names'!A:F,4,FALSE)</f>
        <v>Ashley R</v>
      </c>
      <c r="C137" s="8">
        <f>VLOOKUP(A137,'Medical Examinations'!A:J,2,FALSE)</f>
        <v>18.760000000000002</v>
      </c>
      <c r="D137" s="8">
        <f>VLOOKUP(A137,'Medical Examinations'!A:J,4,FALSE)</f>
        <v>4.88</v>
      </c>
      <c r="E137" s="8" t="str">
        <f>VLOOKUP(A137,'Medical Examinations'!A:J,6,FALSE)</f>
        <v>yes</v>
      </c>
      <c r="F137" s="8" t="str">
        <f>VLOOKUP(A137,'Medical Examinations'!A:J,7,FALSE)</f>
        <v>No</v>
      </c>
      <c r="G137" s="8" t="str">
        <f>VLOOKUP(A137,'Medical Examinations'!A:J,8,FALSE)</f>
        <v>Yes</v>
      </c>
      <c r="H137" s="38" t="str">
        <f>VLOOKUP(A137,'Medical Examinations'!A:J,9,FALSE)</f>
        <v>1</v>
      </c>
      <c r="I137" s="8" t="str">
        <f>VLOOKUP(A137,'Medical Examinations'!A:J,10,FALSE)</f>
        <v>No</v>
      </c>
      <c r="J137" s="8" t="str">
        <f>VLOOKUP(A137,'Medical Examinations'!A:J,3,FALSE)</f>
        <v>Normal Weight</v>
      </c>
      <c r="K137" s="8" t="str">
        <f>VLOOKUP(A137,'Medical Examinations'!A:J,5,FALSE)</f>
        <v>Normal</v>
      </c>
      <c r="L137" s="8" t="str">
        <f>VLOOKUP(A137,'Hospitalisation Details'!A:K,5,FALSE)</f>
        <v>6-Jul-1969</v>
      </c>
      <c r="M137" s="34">
        <f>VLOOKUP(A137,'Hospitalisation Details'!A:K,8,FALSE)</f>
        <v>7003.1</v>
      </c>
      <c r="N137" s="8" t="str">
        <f>VLOOKUP(A137,'Hospitalisation Details'!A:K,9,FALSE)</f>
        <v>tier - 2</v>
      </c>
      <c r="O137" s="8" t="str">
        <f>VLOOKUP(A137,'Hospitalisation Details'!A:K,10,FALSE)</f>
        <v>tier - 3</v>
      </c>
      <c r="P137" s="8" t="str">
        <f>VLOOKUP(A137,'Hospitalisation Details'!A:K,11,FALSE)</f>
        <v>R1013</v>
      </c>
      <c r="Q137" s="8">
        <f>VLOOKUP(A137,'Hospitalisation Details'!A:K,4,FALSE)</f>
        <v>6</v>
      </c>
    </row>
    <row r="138" spans="1:17" x14ac:dyDescent="0.3">
      <c r="A138" s="4" t="s">
        <v>2780</v>
      </c>
      <c r="B138" s="8" t="str">
        <f>VLOOKUP(A138,'Customer Names'!A:F,4,FALSE)</f>
        <v>Jim</v>
      </c>
      <c r="C138" s="8">
        <f>VLOOKUP(A138,'Medical Examinations'!A:J,2,FALSE)</f>
        <v>22.66</v>
      </c>
      <c r="D138" s="8">
        <f>VLOOKUP(A138,'Medical Examinations'!A:J,4,FALSE)</f>
        <v>10.68</v>
      </c>
      <c r="E138" s="8" t="str">
        <f>VLOOKUP(A138,'Medical Examinations'!A:J,6,FALSE)</f>
        <v>No</v>
      </c>
      <c r="F138" s="8" t="str">
        <f>VLOOKUP(A138,'Medical Examinations'!A:J,7,FALSE)</f>
        <v>No</v>
      </c>
      <c r="G138" s="8" t="str">
        <f>VLOOKUP(A138,'Medical Examinations'!A:J,8,FALSE)</f>
        <v>No</v>
      </c>
      <c r="H138" s="38">
        <f>VLOOKUP(A138,'Medical Examinations'!A:J,9,FALSE)</f>
        <v>0</v>
      </c>
      <c r="I138" s="8" t="str">
        <f>VLOOKUP(A138,'Medical Examinations'!A:J,10,FALSE)</f>
        <v>No</v>
      </c>
      <c r="J138" s="8" t="str">
        <f>VLOOKUP(A138,'Medical Examinations'!A:J,3,FALSE)</f>
        <v>Normal Weight</v>
      </c>
      <c r="K138" s="8" t="str">
        <f>VLOOKUP(A138,'Medical Examinations'!A:J,5,FALSE)</f>
        <v>Diabetes</v>
      </c>
      <c r="L138" s="8" t="str">
        <f>VLOOKUP(A138,'Hospitalisation Details'!A:K,5,FALSE)</f>
        <v>11-Oct-1971</v>
      </c>
      <c r="M138" s="34">
        <f>VLOOKUP(A138,'Hospitalisation Details'!A:K,8,FALSE)</f>
        <v>7680.92</v>
      </c>
      <c r="N138" s="8" t="str">
        <f>VLOOKUP(A138,'Hospitalisation Details'!A:K,9,FALSE)</f>
        <v>tier - 2</v>
      </c>
      <c r="O138" s="8" t="str">
        <f>VLOOKUP(A138,'Hospitalisation Details'!A:K,10,FALSE)</f>
        <v>tier - 1</v>
      </c>
      <c r="P138" s="8" t="str">
        <f>VLOOKUP(A138,'Hospitalisation Details'!A:K,11,FALSE)</f>
        <v>R1013</v>
      </c>
      <c r="Q138" s="8">
        <f>VLOOKUP(A138,'Hospitalisation Details'!A:K,4,FALSE)</f>
        <v>11</v>
      </c>
    </row>
    <row r="139" spans="1:17" x14ac:dyDescent="0.3">
      <c r="A139" s="4" t="s">
        <v>2746</v>
      </c>
      <c r="B139" s="8" t="str">
        <f>VLOOKUP(A139,'Customer Names'!A:F,4,FALSE)</f>
        <v>Travis</v>
      </c>
      <c r="C139" s="8">
        <f>VLOOKUP(A139,'Medical Examinations'!A:J,2,FALSE)</f>
        <v>40.15</v>
      </c>
      <c r="D139" s="8">
        <f>VLOOKUP(A139,'Medical Examinations'!A:J,4,FALSE)</f>
        <v>11.84</v>
      </c>
      <c r="E139" s="8" t="str">
        <f>VLOOKUP(A139,'Medical Examinations'!A:J,6,FALSE)</f>
        <v>No</v>
      </c>
      <c r="F139" s="8" t="str">
        <f>VLOOKUP(A139,'Medical Examinations'!A:J,7,FALSE)</f>
        <v>No</v>
      </c>
      <c r="G139" s="8" t="str">
        <f>VLOOKUP(A139,'Medical Examinations'!A:J,8,FALSE)</f>
        <v>No</v>
      </c>
      <c r="H139" s="38">
        <f>VLOOKUP(A139,'Medical Examinations'!A:J,9,FALSE)</f>
        <v>0</v>
      </c>
      <c r="I139" s="8" t="str">
        <f>VLOOKUP(A139,'Medical Examinations'!A:J,10,FALSE)</f>
        <v>No</v>
      </c>
      <c r="J139" s="8" t="str">
        <f>VLOOKUP(A139,'Medical Examinations'!A:J,3,FALSE)</f>
        <v>Obesity</v>
      </c>
      <c r="K139" s="8" t="str">
        <f>VLOOKUP(A139,'Medical Examinations'!A:J,5,FALSE)</f>
        <v>Diabetes</v>
      </c>
      <c r="L139" s="8" t="str">
        <f>VLOOKUP(A139,'Hospitalisation Details'!A:K,5,FALSE)</f>
        <v>9-Nov-1974</v>
      </c>
      <c r="M139" s="34">
        <f>VLOOKUP(A139,'Hospitalisation Details'!A:K,8,FALSE)</f>
        <v>7804.16</v>
      </c>
      <c r="N139" s="8" t="str">
        <f>VLOOKUP(A139,'Hospitalisation Details'!A:K,9,FALSE)</f>
        <v>tier - 2</v>
      </c>
      <c r="O139" s="8" t="str">
        <f>VLOOKUP(A139,'Hospitalisation Details'!A:K,10,FALSE)</f>
        <v>tier - 3</v>
      </c>
      <c r="P139" s="8" t="str">
        <f>VLOOKUP(A139,'Hospitalisation Details'!A:K,11,FALSE)</f>
        <v>R1013</v>
      </c>
      <c r="Q139" s="8">
        <f>VLOOKUP(A139,'Hospitalisation Details'!A:K,4,FALSE)</f>
        <v>9</v>
      </c>
    </row>
    <row r="140" spans="1:17" x14ac:dyDescent="0.3">
      <c r="A140" s="4" t="s">
        <v>2696</v>
      </c>
      <c r="B140" s="8" t="str">
        <f>VLOOKUP(A140,'Customer Names'!A:F,4,FALSE)</f>
        <v>Kelly C</v>
      </c>
      <c r="C140" s="8">
        <f>VLOOKUP(A140,'Medical Examinations'!A:J,2,FALSE)</f>
        <v>22.64</v>
      </c>
      <c r="D140" s="8">
        <f>VLOOKUP(A140,'Medical Examinations'!A:J,4,FALSE)</f>
        <v>6.54</v>
      </c>
      <c r="E140" s="8" t="str">
        <f>VLOOKUP(A140,'Medical Examinations'!A:J,6,FALSE)</f>
        <v>yes</v>
      </c>
      <c r="F140" s="8" t="str">
        <f>VLOOKUP(A140,'Medical Examinations'!A:J,7,FALSE)</f>
        <v>No</v>
      </c>
      <c r="G140" s="8" t="str">
        <f>VLOOKUP(A140,'Medical Examinations'!A:J,8,FALSE)</f>
        <v>No</v>
      </c>
      <c r="H140" s="38" t="str">
        <f>VLOOKUP(A140,'Medical Examinations'!A:J,9,FALSE)</f>
        <v>2</v>
      </c>
      <c r="I140" s="8" t="str">
        <f>VLOOKUP(A140,'Medical Examinations'!A:J,10,FALSE)</f>
        <v>No</v>
      </c>
      <c r="J140" s="8" t="str">
        <f>VLOOKUP(A140,'Medical Examinations'!A:J,3,FALSE)</f>
        <v>Normal Weight</v>
      </c>
      <c r="K140" s="8" t="str">
        <f>VLOOKUP(A140,'Medical Examinations'!A:J,5,FALSE)</f>
        <v>Diabetes</v>
      </c>
      <c r="L140" s="8" t="str">
        <f>VLOOKUP(A140,'Hospitalisation Details'!A:K,5,FALSE)</f>
        <v>12-Dec-1970</v>
      </c>
      <c r="M140" s="34">
        <f>VLOOKUP(A140,'Hospitalisation Details'!A:K,8,FALSE)</f>
        <v>8062.31</v>
      </c>
      <c r="N140" s="8" t="str">
        <f>VLOOKUP(A140,'Hospitalisation Details'!A:K,9,FALSE)</f>
        <v>tier - 2</v>
      </c>
      <c r="O140" s="8" t="str">
        <f>VLOOKUP(A140,'Hospitalisation Details'!A:K,10,FALSE)</f>
        <v>tier - 1</v>
      </c>
      <c r="P140" s="8" t="str">
        <f>VLOOKUP(A140,'Hospitalisation Details'!A:K,11,FALSE)</f>
        <v>R1013</v>
      </c>
      <c r="Q140" s="8">
        <f>VLOOKUP(A140,'Hospitalisation Details'!A:K,4,FALSE)</f>
        <v>12</v>
      </c>
    </row>
    <row r="141" spans="1:17" x14ac:dyDescent="0.3">
      <c r="A141" s="4" t="s">
        <v>2632</v>
      </c>
      <c r="B141" s="8" t="str">
        <f>VLOOKUP(A141,'Customer Names'!A:F,4,FALSE)</f>
        <v>Lisa</v>
      </c>
      <c r="C141" s="8">
        <f>VLOOKUP(A141,'Medical Examinations'!A:J,2,FALSE)</f>
        <v>33.33</v>
      </c>
      <c r="D141" s="8">
        <f>VLOOKUP(A141,'Medical Examinations'!A:J,4,FALSE)</f>
        <v>7.61</v>
      </c>
      <c r="E141" s="8" t="str">
        <f>VLOOKUP(A141,'Medical Examinations'!A:J,6,FALSE)</f>
        <v>No</v>
      </c>
      <c r="F141" s="8" t="str">
        <f>VLOOKUP(A141,'Medical Examinations'!A:J,7,FALSE)</f>
        <v>No</v>
      </c>
      <c r="G141" s="8" t="str">
        <f>VLOOKUP(A141,'Medical Examinations'!A:J,8,FALSE)</f>
        <v>No</v>
      </c>
      <c r="H141" s="38">
        <f>VLOOKUP(A141,'Medical Examinations'!A:J,9,FALSE)</f>
        <v>0</v>
      </c>
      <c r="I141" s="8" t="str">
        <f>VLOOKUP(A141,'Medical Examinations'!A:J,10,FALSE)</f>
        <v>No</v>
      </c>
      <c r="J141" s="8" t="str">
        <f>VLOOKUP(A141,'Medical Examinations'!A:J,3,FALSE)</f>
        <v>Obesity</v>
      </c>
      <c r="K141" s="8" t="str">
        <f>VLOOKUP(A141,'Medical Examinations'!A:J,5,FALSE)</f>
        <v>Diabetes</v>
      </c>
      <c r="L141" s="8" t="str">
        <f>VLOOKUP(A141,'Hospitalisation Details'!A:K,5,FALSE)</f>
        <v>6-Jun-1974</v>
      </c>
      <c r="M141" s="34">
        <f>VLOOKUP(A141,'Hospitalisation Details'!A:K,8,FALSE)</f>
        <v>8283.68</v>
      </c>
      <c r="N141" s="8" t="str">
        <f>VLOOKUP(A141,'Hospitalisation Details'!A:K,9,FALSE)</f>
        <v>tier - 2</v>
      </c>
      <c r="O141" s="8" t="str">
        <f>VLOOKUP(A141,'Hospitalisation Details'!A:K,10,FALSE)</f>
        <v>tier - 3</v>
      </c>
      <c r="P141" s="8" t="str">
        <f>VLOOKUP(A141,'Hospitalisation Details'!A:K,11,FALSE)</f>
        <v>R1013</v>
      </c>
      <c r="Q141" s="8">
        <f>VLOOKUP(A141,'Hospitalisation Details'!A:K,4,FALSE)</f>
        <v>6</v>
      </c>
    </row>
    <row r="142" spans="1:17" x14ac:dyDescent="0.3">
      <c r="A142" s="4" t="s">
        <v>2614</v>
      </c>
      <c r="B142" s="8" t="str">
        <f>VLOOKUP(A142,'Customer Names'!A:F,4,FALSE)</f>
        <v>Rik</v>
      </c>
      <c r="C142" s="8">
        <f>VLOOKUP(A142,'Medical Examinations'!A:J,2,FALSE)</f>
        <v>24.77</v>
      </c>
      <c r="D142" s="8">
        <f>VLOOKUP(A142,'Medical Examinations'!A:J,4,FALSE)</f>
        <v>7.59</v>
      </c>
      <c r="E142" s="8" t="str">
        <f>VLOOKUP(A142,'Medical Examinations'!A:J,6,FALSE)</f>
        <v>No</v>
      </c>
      <c r="F142" s="8" t="str">
        <f>VLOOKUP(A142,'Medical Examinations'!A:J,7,FALSE)</f>
        <v>No</v>
      </c>
      <c r="G142" s="8" t="str">
        <f>VLOOKUP(A142,'Medical Examinations'!A:J,8,FALSE)</f>
        <v>No</v>
      </c>
      <c r="H142" s="38">
        <f>VLOOKUP(A142,'Medical Examinations'!A:J,9,FALSE)</f>
        <v>0</v>
      </c>
      <c r="I142" s="8" t="str">
        <f>VLOOKUP(A142,'Medical Examinations'!A:J,10,FALSE)</f>
        <v>No</v>
      </c>
      <c r="J142" s="8" t="str">
        <f>VLOOKUP(A142,'Medical Examinations'!A:J,3,FALSE)</f>
        <v>Normal Weight</v>
      </c>
      <c r="K142" s="8" t="str">
        <f>VLOOKUP(A142,'Medical Examinations'!A:J,5,FALSE)</f>
        <v>Diabetes</v>
      </c>
      <c r="L142" s="8" t="str">
        <f>VLOOKUP(A142,'Hospitalisation Details'!A:K,5,FALSE)</f>
        <v>4-Sep-1971</v>
      </c>
      <c r="M142" s="34">
        <f>VLOOKUP(A142,'Hospitalisation Details'!A:K,8,FALSE)</f>
        <v>8396.6200000000008</v>
      </c>
      <c r="N142" s="8" t="str">
        <f>VLOOKUP(A142,'Hospitalisation Details'!A:K,9,FALSE)</f>
        <v>tier - 2</v>
      </c>
      <c r="O142" s="8" t="str">
        <f>VLOOKUP(A142,'Hospitalisation Details'!A:K,10,FALSE)</f>
        <v>tier - 3</v>
      </c>
      <c r="P142" s="8" t="str">
        <f>VLOOKUP(A142,'Hospitalisation Details'!A:K,11,FALSE)</f>
        <v>R1013</v>
      </c>
      <c r="Q142" s="8">
        <f>VLOOKUP(A142,'Hospitalisation Details'!A:K,4,FALSE)</f>
        <v>4</v>
      </c>
    </row>
    <row r="143" spans="1:17" x14ac:dyDescent="0.3">
      <c r="A143" s="4" t="s">
        <v>2612</v>
      </c>
      <c r="B143" s="8" t="str">
        <f>VLOOKUP(A143,'Customer Names'!A:F,4,FALSE)</f>
        <v>Eirik</v>
      </c>
      <c r="C143" s="8">
        <f>VLOOKUP(A143,'Medical Examinations'!A:J,2,FALSE)</f>
        <v>24.78</v>
      </c>
      <c r="D143" s="8">
        <f>VLOOKUP(A143,'Medical Examinations'!A:J,4,FALSE)</f>
        <v>9.85</v>
      </c>
      <c r="E143" s="8" t="str">
        <f>VLOOKUP(A143,'Medical Examinations'!A:J,6,FALSE)</f>
        <v>No</v>
      </c>
      <c r="F143" s="8" t="str">
        <f>VLOOKUP(A143,'Medical Examinations'!A:J,7,FALSE)</f>
        <v>No</v>
      </c>
      <c r="G143" s="8" t="str">
        <f>VLOOKUP(A143,'Medical Examinations'!A:J,8,FALSE)</f>
        <v>No</v>
      </c>
      <c r="H143" s="38">
        <f>VLOOKUP(A143,'Medical Examinations'!A:J,9,FALSE)</f>
        <v>0</v>
      </c>
      <c r="I143" s="8" t="str">
        <f>VLOOKUP(A143,'Medical Examinations'!A:J,10,FALSE)</f>
        <v>No</v>
      </c>
      <c r="J143" s="8" t="str">
        <f>VLOOKUP(A143,'Medical Examinations'!A:J,3,FALSE)</f>
        <v>Normal Weight</v>
      </c>
      <c r="K143" s="8" t="str">
        <f>VLOOKUP(A143,'Medical Examinations'!A:J,5,FALSE)</f>
        <v>Diabetes</v>
      </c>
      <c r="L143" s="8" t="str">
        <f>VLOOKUP(A143,'Hospitalisation Details'!A:K,5,FALSE)</f>
        <v>18-Sep-1971</v>
      </c>
      <c r="M143" s="34">
        <f>VLOOKUP(A143,'Hospitalisation Details'!A:K,8,FALSE)</f>
        <v>8400.01</v>
      </c>
      <c r="N143" s="8" t="str">
        <f>VLOOKUP(A143,'Hospitalisation Details'!A:K,9,FALSE)</f>
        <v>tier - 2</v>
      </c>
      <c r="O143" s="8" t="str">
        <f>VLOOKUP(A143,'Hospitalisation Details'!A:K,10,FALSE)</f>
        <v>tier - 3</v>
      </c>
      <c r="P143" s="8" t="str">
        <f>VLOOKUP(A143,'Hospitalisation Details'!A:K,11,FALSE)</f>
        <v>R1013</v>
      </c>
      <c r="Q143" s="8">
        <f>VLOOKUP(A143,'Hospitalisation Details'!A:K,4,FALSE)</f>
        <v>18</v>
      </c>
    </row>
    <row r="144" spans="1:17" x14ac:dyDescent="0.3">
      <c r="A144" s="4" t="s">
        <v>2602</v>
      </c>
      <c r="B144" s="8" t="str">
        <f>VLOOKUP(A144,'Customer Names'!A:F,4,FALSE)</f>
        <v>Rodney</v>
      </c>
      <c r="C144" s="8">
        <f>VLOOKUP(A144,'Medical Examinations'!A:J,2,FALSE)</f>
        <v>25.3</v>
      </c>
      <c r="D144" s="8">
        <f>VLOOKUP(A144,'Medical Examinations'!A:J,4,FALSE)</f>
        <v>4.49</v>
      </c>
      <c r="E144" s="8" t="str">
        <f>VLOOKUP(A144,'Medical Examinations'!A:J,6,FALSE)</f>
        <v>No</v>
      </c>
      <c r="F144" s="8" t="str">
        <f>VLOOKUP(A144,'Medical Examinations'!A:J,7,FALSE)</f>
        <v>No</v>
      </c>
      <c r="G144" s="8" t="str">
        <f>VLOOKUP(A144,'Medical Examinations'!A:J,8,FALSE)</f>
        <v>No</v>
      </c>
      <c r="H144" s="38" t="str">
        <f>VLOOKUP(A144,'Medical Examinations'!A:J,9,FALSE)</f>
        <v>2</v>
      </c>
      <c r="I144" s="8" t="str">
        <f>VLOOKUP(A144,'Medical Examinations'!A:J,10,FALSE)</f>
        <v>No</v>
      </c>
      <c r="J144" s="8" t="str">
        <f>VLOOKUP(A144,'Medical Examinations'!A:J,3,FALSE)</f>
        <v>Overweight</v>
      </c>
      <c r="K144" s="8" t="str">
        <f>VLOOKUP(A144,'Medical Examinations'!A:J,5,FALSE)</f>
        <v>Normal</v>
      </c>
      <c r="L144" s="8" t="str">
        <f>VLOOKUP(A144,'Hospitalisation Details'!A:K,5,FALSE)</f>
        <v>9-Sep-1972</v>
      </c>
      <c r="M144" s="34">
        <f>VLOOKUP(A144,'Hospitalisation Details'!A:K,8,FALSE)</f>
        <v>8442.67</v>
      </c>
      <c r="N144" s="8" t="str">
        <f>VLOOKUP(A144,'Hospitalisation Details'!A:K,9,FALSE)</f>
        <v>tier - 2</v>
      </c>
      <c r="O144" s="8" t="str">
        <f>VLOOKUP(A144,'Hospitalisation Details'!A:K,10,FALSE)</f>
        <v>tier - 3</v>
      </c>
      <c r="P144" s="8" t="str">
        <f>VLOOKUP(A144,'Hospitalisation Details'!A:K,11,FALSE)</f>
        <v>R1013</v>
      </c>
      <c r="Q144" s="8">
        <f>VLOOKUP(A144,'Hospitalisation Details'!A:K,4,FALSE)</f>
        <v>9</v>
      </c>
    </row>
    <row r="145" spans="1:17" x14ac:dyDescent="0.3">
      <c r="A145" s="4" t="s">
        <v>2554</v>
      </c>
      <c r="B145" s="8" t="str">
        <f>VLOOKUP(A145,'Customer Names'!A:F,4,FALSE)</f>
        <v>Svetlana V.</v>
      </c>
      <c r="C145" s="8">
        <f>VLOOKUP(A145,'Medical Examinations'!A:J,2,FALSE)</f>
        <v>27.17</v>
      </c>
      <c r="D145" s="8">
        <f>VLOOKUP(A145,'Medical Examinations'!A:J,4,FALSE)</f>
        <v>10.81</v>
      </c>
      <c r="E145" s="8" t="str">
        <f>VLOOKUP(A145,'Medical Examinations'!A:J,6,FALSE)</f>
        <v>No</v>
      </c>
      <c r="F145" s="8" t="str">
        <f>VLOOKUP(A145,'Medical Examinations'!A:J,7,FALSE)</f>
        <v>No</v>
      </c>
      <c r="G145" s="8" t="str">
        <f>VLOOKUP(A145,'Medical Examinations'!A:J,8,FALSE)</f>
        <v>No</v>
      </c>
      <c r="H145" s="38" t="str">
        <f>VLOOKUP(A145,'Medical Examinations'!A:J,9,FALSE)</f>
        <v>2</v>
      </c>
      <c r="I145" s="8" t="str">
        <f>VLOOKUP(A145,'Medical Examinations'!A:J,10,FALSE)</f>
        <v>No</v>
      </c>
      <c r="J145" s="8" t="str">
        <f>VLOOKUP(A145,'Medical Examinations'!A:J,3,FALSE)</f>
        <v>Overweight</v>
      </c>
      <c r="K145" s="8" t="str">
        <f>VLOOKUP(A145,'Medical Examinations'!A:J,5,FALSE)</f>
        <v>Diabetes</v>
      </c>
      <c r="L145" s="8" t="str">
        <f>VLOOKUP(A145,'Hospitalisation Details'!A:K,5,FALSE)</f>
        <v>11-Jul-1973</v>
      </c>
      <c r="M145" s="34">
        <f>VLOOKUP(A145,'Hospitalisation Details'!A:K,8,FALSE)</f>
        <v>8601.33</v>
      </c>
      <c r="N145" s="8" t="str">
        <f>VLOOKUP(A145,'Hospitalisation Details'!A:K,9,FALSE)</f>
        <v>tier - 2</v>
      </c>
      <c r="O145" s="8" t="str">
        <f>VLOOKUP(A145,'Hospitalisation Details'!A:K,10,FALSE)</f>
        <v>tier - 1</v>
      </c>
      <c r="P145" s="8" t="str">
        <f>VLOOKUP(A145,'Hospitalisation Details'!A:K,11,FALSE)</f>
        <v>R1013</v>
      </c>
      <c r="Q145" s="8">
        <f>VLOOKUP(A145,'Hospitalisation Details'!A:K,4,FALSE)</f>
        <v>11</v>
      </c>
    </row>
    <row r="146" spans="1:17" x14ac:dyDescent="0.3">
      <c r="A146" s="4" t="s">
        <v>2538</v>
      </c>
      <c r="B146" s="8" t="str">
        <f>VLOOKUP(A146,'Customer Names'!A:F,4,FALSE)</f>
        <v>Alicia</v>
      </c>
      <c r="C146" s="8">
        <f>VLOOKUP(A146,'Medical Examinations'!A:J,2,FALSE)</f>
        <v>23.66</v>
      </c>
      <c r="D146" s="8">
        <f>VLOOKUP(A146,'Medical Examinations'!A:J,4,FALSE)</f>
        <v>5.1100000000000003</v>
      </c>
      <c r="E146" s="8" t="str">
        <f>VLOOKUP(A146,'Medical Examinations'!A:J,6,FALSE)</f>
        <v>yes</v>
      </c>
      <c r="F146" s="8" t="str">
        <f>VLOOKUP(A146,'Medical Examinations'!A:J,7,FALSE)</f>
        <v>No</v>
      </c>
      <c r="G146" s="8" t="str">
        <f>VLOOKUP(A146,'Medical Examinations'!A:J,8,FALSE)</f>
        <v>Yes</v>
      </c>
      <c r="H146" s="38" t="str">
        <f>VLOOKUP(A146,'Medical Examinations'!A:J,9,FALSE)</f>
        <v>1</v>
      </c>
      <c r="I146" s="8" t="str">
        <f>VLOOKUP(A146,'Medical Examinations'!A:J,10,FALSE)</f>
        <v>No</v>
      </c>
      <c r="J146" s="8" t="str">
        <f>VLOOKUP(A146,'Medical Examinations'!A:J,3,FALSE)</f>
        <v>Normal Weight</v>
      </c>
      <c r="K146" s="8" t="str">
        <f>VLOOKUP(A146,'Medical Examinations'!A:J,5,FALSE)</f>
        <v>Normal</v>
      </c>
      <c r="L146" s="8" t="str">
        <f>VLOOKUP(A146,'Hospitalisation Details'!A:K,5,FALSE)</f>
        <v>10-Aug-1969</v>
      </c>
      <c r="M146" s="34">
        <f>VLOOKUP(A146,'Hospitalisation Details'!A:K,8,FALSE)</f>
        <v>8665.14</v>
      </c>
      <c r="N146" s="8" t="str">
        <f>VLOOKUP(A146,'Hospitalisation Details'!A:K,9,FALSE)</f>
        <v>tier - 2</v>
      </c>
      <c r="O146" s="8" t="str">
        <f>VLOOKUP(A146,'Hospitalisation Details'!A:K,10,FALSE)</f>
        <v>tier - 3</v>
      </c>
      <c r="P146" s="8" t="str">
        <f>VLOOKUP(A146,'Hospitalisation Details'!A:K,11,FALSE)</f>
        <v>R1013</v>
      </c>
      <c r="Q146" s="8">
        <f>VLOOKUP(A146,'Hospitalisation Details'!A:K,4,FALSE)</f>
        <v>10</v>
      </c>
    </row>
    <row r="147" spans="1:17" x14ac:dyDescent="0.3">
      <c r="A147" s="4" t="s">
        <v>2524</v>
      </c>
      <c r="B147" s="8" t="str">
        <f>VLOOKUP(A147,'Customer Names'!A:F,4,FALSE)</f>
        <v>Alicia</v>
      </c>
      <c r="C147" s="8">
        <f>VLOOKUP(A147,'Medical Examinations'!A:J,2,FALSE)</f>
        <v>23.94</v>
      </c>
      <c r="D147" s="8">
        <f>VLOOKUP(A147,'Medical Examinations'!A:J,4,FALSE)</f>
        <v>4.54</v>
      </c>
      <c r="E147" s="8" t="str">
        <f>VLOOKUP(A147,'Medical Examinations'!A:J,6,FALSE)</f>
        <v>yes</v>
      </c>
      <c r="F147" s="8" t="str">
        <f>VLOOKUP(A147,'Medical Examinations'!A:J,7,FALSE)</f>
        <v>No</v>
      </c>
      <c r="G147" s="8" t="str">
        <f>VLOOKUP(A147,'Medical Examinations'!A:J,8,FALSE)</f>
        <v>Yes</v>
      </c>
      <c r="H147" s="38" t="str">
        <f>VLOOKUP(A147,'Medical Examinations'!A:J,9,FALSE)</f>
        <v>1</v>
      </c>
      <c r="I147" s="8" t="str">
        <f>VLOOKUP(A147,'Medical Examinations'!A:J,10,FALSE)</f>
        <v>No</v>
      </c>
      <c r="J147" s="8" t="str">
        <f>VLOOKUP(A147,'Medical Examinations'!A:J,3,FALSE)</f>
        <v>Normal Weight</v>
      </c>
      <c r="K147" s="8" t="str">
        <f>VLOOKUP(A147,'Medical Examinations'!A:J,5,FALSE)</f>
        <v>Normal</v>
      </c>
      <c r="L147" s="8" t="str">
        <f>VLOOKUP(A147,'Hospitalisation Details'!A:K,5,FALSE)</f>
        <v>9-Sep-1969</v>
      </c>
      <c r="M147" s="34">
        <f>VLOOKUP(A147,'Hospitalisation Details'!A:K,8,FALSE)</f>
        <v>8760.1200000000008</v>
      </c>
      <c r="N147" s="8" t="str">
        <f>VLOOKUP(A147,'Hospitalisation Details'!A:K,9,FALSE)</f>
        <v>tier - 2</v>
      </c>
      <c r="O147" s="8" t="str">
        <f>VLOOKUP(A147,'Hospitalisation Details'!A:K,10,FALSE)</f>
        <v>tier - 1</v>
      </c>
      <c r="P147" s="8" t="str">
        <f>VLOOKUP(A147,'Hospitalisation Details'!A:K,11,FALSE)</f>
        <v>R1013</v>
      </c>
      <c r="Q147" s="8">
        <f>VLOOKUP(A147,'Hospitalisation Details'!A:K,4,FALSE)</f>
        <v>9</v>
      </c>
    </row>
    <row r="148" spans="1:17" x14ac:dyDescent="0.3">
      <c r="A148" s="4" t="s">
        <v>2428</v>
      </c>
      <c r="B148" s="8" t="str">
        <f>VLOOKUP(A148,'Customer Names'!A:F,4,FALSE)</f>
        <v>Tiffany</v>
      </c>
      <c r="C148" s="8">
        <f>VLOOKUP(A148,'Medical Examinations'!A:J,2,FALSE)</f>
        <v>34.1</v>
      </c>
      <c r="D148" s="8">
        <f>VLOOKUP(A148,'Medical Examinations'!A:J,4,FALSE)</f>
        <v>8.4499999999999993</v>
      </c>
      <c r="E148" s="8" t="str">
        <f>VLOOKUP(A148,'Medical Examinations'!A:J,6,FALSE)</f>
        <v>No</v>
      </c>
      <c r="F148" s="8" t="str">
        <f>VLOOKUP(A148,'Medical Examinations'!A:J,7,FALSE)</f>
        <v>No</v>
      </c>
      <c r="G148" s="8" t="str">
        <f>VLOOKUP(A148,'Medical Examinations'!A:J,8,FALSE)</f>
        <v>No</v>
      </c>
      <c r="H148" s="38">
        <f>VLOOKUP(A148,'Medical Examinations'!A:J,9,FALSE)</f>
        <v>0</v>
      </c>
      <c r="I148" s="8" t="str">
        <f>VLOOKUP(A148,'Medical Examinations'!A:J,10,FALSE)</f>
        <v>No</v>
      </c>
      <c r="J148" s="8" t="str">
        <f>VLOOKUP(A148,'Medical Examinations'!A:J,3,FALSE)</f>
        <v>Obesity</v>
      </c>
      <c r="K148" s="8" t="str">
        <f>VLOOKUP(A148,'Medical Examinations'!A:J,5,FALSE)</f>
        <v>Diabetes</v>
      </c>
      <c r="L148" s="8" t="str">
        <f>VLOOKUP(A148,'Hospitalisation Details'!A:K,5,FALSE)</f>
        <v>2-Jul-1971</v>
      </c>
      <c r="M148" s="34">
        <f>VLOOKUP(A148,'Hospitalisation Details'!A:K,8,FALSE)</f>
        <v>9283.56</v>
      </c>
      <c r="N148" s="8" t="str">
        <f>VLOOKUP(A148,'Hospitalisation Details'!A:K,9,FALSE)</f>
        <v>tier - 2</v>
      </c>
      <c r="O148" s="8" t="str">
        <f>VLOOKUP(A148,'Hospitalisation Details'!A:K,10,FALSE)</f>
        <v>tier - 3</v>
      </c>
      <c r="P148" s="8" t="str">
        <f>VLOOKUP(A148,'Hospitalisation Details'!A:K,11,FALSE)</f>
        <v>R1013</v>
      </c>
      <c r="Q148" s="8">
        <f>VLOOKUP(A148,'Hospitalisation Details'!A:K,4,FALSE)</f>
        <v>2</v>
      </c>
    </row>
    <row r="149" spans="1:17" x14ac:dyDescent="0.3">
      <c r="A149" s="4" t="s">
        <v>2426</v>
      </c>
      <c r="B149" s="8" t="str">
        <f>VLOOKUP(A149,'Customer Names'!A:F,4,FALSE)</f>
        <v>Emily</v>
      </c>
      <c r="C149" s="8">
        <f>VLOOKUP(A149,'Medical Examinations'!A:J,2,FALSE)</f>
        <v>25.49</v>
      </c>
      <c r="D149" s="8">
        <f>VLOOKUP(A149,'Medical Examinations'!A:J,4,FALSE)</f>
        <v>5.68</v>
      </c>
      <c r="E149" s="8" t="str">
        <f>VLOOKUP(A149,'Medical Examinations'!A:J,6,FALSE)</f>
        <v>yes</v>
      </c>
      <c r="F149" s="8" t="str">
        <f>VLOOKUP(A149,'Medical Examinations'!A:J,7,FALSE)</f>
        <v>No</v>
      </c>
      <c r="G149" s="8" t="str">
        <f>VLOOKUP(A149,'Medical Examinations'!A:J,8,FALSE)</f>
        <v>Yes</v>
      </c>
      <c r="H149" s="38" t="str">
        <f>VLOOKUP(A149,'Medical Examinations'!A:J,9,FALSE)</f>
        <v>1</v>
      </c>
      <c r="I149" s="8" t="str">
        <f>VLOOKUP(A149,'Medical Examinations'!A:J,10,FALSE)</f>
        <v>No</v>
      </c>
      <c r="J149" s="8" t="str">
        <f>VLOOKUP(A149,'Medical Examinations'!A:J,3,FALSE)</f>
        <v>Overweight</v>
      </c>
      <c r="K149" s="8" t="str">
        <f>VLOOKUP(A149,'Medical Examinations'!A:J,5,FALSE)</f>
        <v>Normal</v>
      </c>
      <c r="L149" s="8" t="str">
        <f>VLOOKUP(A149,'Hospitalisation Details'!A:K,5,FALSE)</f>
        <v>26-Nov-1969</v>
      </c>
      <c r="M149" s="34">
        <f>VLOOKUP(A149,'Hospitalisation Details'!A:K,8,FALSE)</f>
        <v>9285.8700000000008</v>
      </c>
      <c r="N149" s="8" t="str">
        <f>VLOOKUP(A149,'Hospitalisation Details'!A:K,9,FALSE)</f>
        <v>tier - 2</v>
      </c>
      <c r="O149" s="8" t="str">
        <f>VLOOKUP(A149,'Hospitalisation Details'!A:K,10,FALSE)</f>
        <v>tier - 3</v>
      </c>
      <c r="P149" s="8" t="str">
        <f>VLOOKUP(A149,'Hospitalisation Details'!A:K,11,FALSE)</f>
        <v>R1013</v>
      </c>
      <c r="Q149" s="8">
        <f>VLOOKUP(A149,'Hospitalisation Details'!A:K,4,FALSE)</f>
        <v>26</v>
      </c>
    </row>
    <row r="150" spans="1:17" x14ac:dyDescent="0.3">
      <c r="A150" s="4" t="s">
        <v>2404</v>
      </c>
      <c r="B150" s="8" t="str">
        <f>VLOOKUP(A150,'Customer Names'!A:F,4,FALSE)</f>
        <v>Kaitlin M</v>
      </c>
      <c r="C150" s="8">
        <f>VLOOKUP(A150,'Medical Examinations'!A:J,2,FALSE)</f>
        <v>25.76</v>
      </c>
      <c r="D150" s="8">
        <f>VLOOKUP(A150,'Medical Examinations'!A:J,4,FALSE)</f>
        <v>6.02</v>
      </c>
      <c r="E150" s="8" t="str">
        <f>VLOOKUP(A150,'Medical Examinations'!A:J,6,FALSE)</f>
        <v>yes</v>
      </c>
      <c r="F150" s="8" t="str">
        <f>VLOOKUP(A150,'Medical Examinations'!A:J,7,FALSE)</f>
        <v>No</v>
      </c>
      <c r="G150" s="8" t="str">
        <f>VLOOKUP(A150,'Medical Examinations'!A:J,8,FALSE)</f>
        <v>Yes</v>
      </c>
      <c r="H150" s="38" t="str">
        <f>VLOOKUP(A150,'Medical Examinations'!A:J,9,FALSE)</f>
        <v>1</v>
      </c>
      <c r="I150" s="8" t="str">
        <f>VLOOKUP(A150,'Medical Examinations'!A:J,10,FALSE)</f>
        <v>No</v>
      </c>
      <c r="J150" s="8" t="str">
        <f>VLOOKUP(A150,'Medical Examinations'!A:J,3,FALSE)</f>
        <v>Overweight</v>
      </c>
      <c r="K150" s="8" t="str">
        <f>VLOOKUP(A150,'Medical Examinations'!A:J,5,FALSE)</f>
        <v>Prediabetes</v>
      </c>
      <c r="L150" s="8" t="str">
        <f>VLOOKUP(A150,'Hospitalisation Details'!A:K,5,FALSE)</f>
        <v>24-Nov-1969</v>
      </c>
      <c r="M150" s="34">
        <f>VLOOKUP(A150,'Hospitalisation Details'!A:K,8,FALSE)</f>
        <v>9377.4500000000007</v>
      </c>
      <c r="N150" s="8" t="str">
        <f>VLOOKUP(A150,'Hospitalisation Details'!A:K,9,FALSE)</f>
        <v>tier - 2</v>
      </c>
      <c r="O150" s="8" t="str">
        <f>VLOOKUP(A150,'Hospitalisation Details'!A:K,10,FALSE)</f>
        <v>tier - 3</v>
      </c>
      <c r="P150" s="8" t="str">
        <f>VLOOKUP(A150,'Hospitalisation Details'!A:K,11,FALSE)</f>
        <v>R1013</v>
      </c>
      <c r="Q150" s="8">
        <f>VLOOKUP(A150,'Hospitalisation Details'!A:K,4,FALSE)</f>
        <v>24</v>
      </c>
    </row>
    <row r="151" spans="1:17" x14ac:dyDescent="0.3">
      <c r="A151" s="4" t="s">
        <v>1462</v>
      </c>
      <c r="B151" s="8" t="str">
        <f>VLOOKUP(A151,'Customer Names'!A:F,4,FALSE)</f>
        <v>Jennifer L</v>
      </c>
      <c r="C151" s="8">
        <f>VLOOKUP(A151,'Medical Examinations'!A:J,2,FALSE)</f>
        <v>36.299999999999997</v>
      </c>
      <c r="D151" s="8">
        <f>VLOOKUP(A151,'Medical Examinations'!A:J,4,FALSE)</f>
        <v>5.79</v>
      </c>
      <c r="E151" s="8" t="str">
        <f>VLOOKUP(A151,'Medical Examinations'!A:J,6,FALSE)</f>
        <v>yes</v>
      </c>
      <c r="F151" s="8" t="str">
        <f>VLOOKUP(A151,'Medical Examinations'!A:J,7,FALSE)</f>
        <v>No</v>
      </c>
      <c r="G151" s="8" t="str">
        <f>VLOOKUP(A151,'Medical Examinations'!A:J,8,FALSE)</f>
        <v>No</v>
      </c>
      <c r="H151" s="38" t="str">
        <f>VLOOKUP(A151,'Medical Examinations'!A:J,9,FALSE)</f>
        <v>2</v>
      </c>
      <c r="I151" s="8" t="str">
        <f>VLOOKUP(A151,'Medical Examinations'!A:J,10,FALSE)</f>
        <v>No</v>
      </c>
      <c r="J151" s="8" t="str">
        <f>VLOOKUP(A151,'Medical Examinations'!A:J,3,FALSE)</f>
        <v>Obesity</v>
      </c>
      <c r="K151" s="8" t="str">
        <f>VLOOKUP(A151,'Medical Examinations'!A:J,5,FALSE)</f>
        <v>Prediabetes</v>
      </c>
      <c r="L151" s="8" t="str">
        <f>VLOOKUP(A151,'Hospitalisation Details'!A:K,5,FALSE)</f>
        <v>29-Dec-1959</v>
      </c>
      <c r="M151" s="34">
        <f>VLOOKUP(A151,'Hospitalisation Details'!A:K,8,FALSE)</f>
        <v>13887.2</v>
      </c>
      <c r="N151" s="8" t="str">
        <f>VLOOKUP(A151,'Hospitalisation Details'!A:K,9,FALSE)</f>
        <v>tier - 2</v>
      </c>
      <c r="O151" s="8" t="str">
        <f>VLOOKUP(A151,'Hospitalisation Details'!A:K,10,FALSE)</f>
        <v>tier - 3</v>
      </c>
      <c r="P151" s="8" t="str">
        <f>VLOOKUP(A151,'Hospitalisation Details'!A:K,11,FALSE)</f>
        <v>R1013</v>
      </c>
      <c r="Q151" s="8">
        <f>VLOOKUP(A151,'Hospitalisation Details'!A:K,4,FALSE)</f>
        <v>29</v>
      </c>
    </row>
    <row r="152" spans="1:17" x14ac:dyDescent="0.3">
      <c r="A152" s="4" t="s">
        <v>1434</v>
      </c>
      <c r="B152" s="8" t="str">
        <f>VLOOKUP(A152,'Customer Names'!A:F,4,FALSE)</f>
        <v>A Danielle</v>
      </c>
      <c r="C152" s="8">
        <f>VLOOKUP(A152,'Medical Examinations'!A:J,2,FALSE)</f>
        <v>38.28</v>
      </c>
      <c r="D152" s="8">
        <f>VLOOKUP(A152,'Medical Examinations'!A:J,4,FALSE)</f>
        <v>5.51</v>
      </c>
      <c r="E152" s="8" t="str">
        <f>VLOOKUP(A152,'Medical Examinations'!A:J,6,FALSE)</f>
        <v>No</v>
      </c>
      <c r="F152" s="8" t="str">
        <f>VLOOKUP(A152,'Medical Examinations'!A:J,7,FALSE)</f>
        <v>yes</v>
      </c>
      <c r="G152" s="8" t="str">
        <f>VLOOKUP(A152,'Medical Examinations'!A:J,8,FALSE)</f>
        <v>No</v>
      </c>
      <c r="H152" s="38" t="str">
        <f>VLOOKUP(A152,'Medical Examinations'!A:J,9,FALSE)</f>
        <v>1</v>
      </c>
      <c r="I152" s="8" t="str">
        <f>VLOOKUP(A152,'Medical Examinations'!A:J,10,FALSE)</f>
        <v>No</v>
      </c>
      <c r="J152" s="8" t="str">
        <f>VLOOKUP(A152,'Medical Examinations'!A:J,3,FALSE)</f>
        <v>Obesity</v>
      </c>
      <c r="K152" s="8" t="str">
        <f>VLOOKUP(A152,'Medical Examinations'!A:J,5,FALSE)</f>
        <v>Normal</v>
      </c>
      <c r="L152" s="8" t="str">
        <f>VLOOKUP(A152,'Hospitalisation Details'!A:K,5,FALSE)</f>
        <v>6-Jul-2004</v>
      </c>
      <c r="M152" s="34">
        <f>VLOOKUP(A152,'Hospitalisation Details'!A:K,8,FALSE)</f>
        <v>14133.04</v>
      </c>
      <c r="N152" s="8" t="str">
        <f>VLOOKUP(A152,'Hospitalisation Details'!A:K,9,FALSE)</f>
        <v>tier - 2</v>
      </c>
      <c r="O152" s="8" t="str">
        <f>VLOOKUP(A152,'Hospitalisation Details'!A:K,10,FALSE)</f>
        <v>tier - 3</v>
      </c>
      <c r="P152" s="8" t="str">
        <f>VLOOKUP(A152,'Hospitalisation Details'!A:K,11,FALSE)</f>
        <v>R1013</v>
      </c>
      <c r="Q152" s="8">
        <f>VLOOKUP(A152,'Hospitalisation Details'!A:K,4,FALSE)</f>
        <v>6</v>
      </c>
    </row>
    <row r="153" spans="1:17" x14ac:dyDescent="0.3">
      <c r="A153" s="4" t="s">
        <v>1410</v>
      </c>
      <c r="B153" s="8" t="str">
        <f>VLOOKUP(A153,'Customer Names'!A:F,4,FALSE)</f>
        <v>Candace N</v>
      </c>
      <c r="C153" s="8">
        <f>VLOOKUP(A153,'Medical Examinations'!A:J,2,FALSE)</f>
        <v>35.97</v>
      </c>
      <c r="D153" s="8">
        <f>VLOOKUP(A153,'Medical Examinations'!A:J,4,FALSE)</f>
        <v>11.08</v>
      </c>
      <c r="E153" s="8" t="str">
        <f>VLOOKUP(A153,'Medical Examinations'!A:J,6,FALSE)</f>
        <v>No</v>
      </c>
      <c r="F153" s="8" t="str">
        <f>VLOOKUP(A153,'Medical Examinations'!A:J,7,FALSE)</f>
        <v>No</v>
      </c>
      <c r="G153" s="8" t="str">
        <f>VLOOKUP(A153,'Medical Examinations'!A:J,8,FALSE)</f>
        <v>No</v>
      </c>
      <c r="H153" s="38" t="str">
        <f>VLOOKUP(A153,'Medical Examinations'!A:J,9,FALSE)</f>
        <v>3</v>
      </c>
      <c r="I153" s="8" t="str">
        <f>VLOOKUP(A153,'Medical Examinations'!A:J,10,FALSE)</f>
        <v>No</v>
      </c>
      <c r="J153" s="8" t="str">
        <f>VLOOKUP(A153,'Medical Examinations'!A:J,3,FALSE)</f>
        <v>Obesity</v>
      </c>
      <c r="K153" s="8" t="str">
        <f>VLOOKUP(A153,'Medical Examinations'!A:J,5,FALSE)</f>
        <v>Diabetes</v>
      </c>
      <c r="L153" s="8" t="str">
        <f>VLOOKUP(A153,'Hospitalisation Details'!A:K,5,FALSE)</f>
        <v>15-Oct-1958</v>
      </c>
      <c r="M153" s="34">
        <f>VLOOKUP(A153,'Hospitalisation Details'!A:K,8,FALSE)</f>
        <v>14313.85</v>
      </c>
      <c r="N153" s="8" t="str">
        <f>VLOOKUP(A153,'Hospitalisation Details'!A:K,9,FALSE)</f>
        <v>tier - 2</v>
      </c>
      <c r="O153" s="8" t="str">
        <f>VLOOKUP(A153,'Hospitalisation Details'!A:K,10,FALSE)</f>
        <v>tier - 3</v>
      </c>
      <c r="P153" s="8" t="str">
        <f>VLOOKUP(A153,'Hospitalisation Details'!A:K,11,FALSE)</f>
        <v>R1013</v>
      </c>
      <c r="Q153" s="8">
        <f>VLOOKUP(A153,'Hospitalisation Details'!A:K,4,FALSE)</f>
        <v>15</v>
      </c>
    </row>
    <row r="154" spans="1:17" x14ac:dyDescent="0.3">
      <c r="A154" s="4" t="s">
        <v>1196</v>
      </c>
      <c r="B154" s="8" t="str">
        <f>VLOOKUP(A154,'Customer Names'!A:F,4,FALSE)</f>
        <v>Erin D</v>
      </c>
      <c r="C154" s="8">
        <f>VLOOKUP(A154,'Medical Examinations'!A:J,2,FALSE)</f>
        <v>24.75</v>
      </c>
      <c r="D154" s="8">
        <f>VLOOKUP(A154,'Medical Examinations'!A:J,4,FALSE)</f>
        <v>4.3600000000000003</v>
      </c>
      <c r="E154" s="8" t="str">
        <f>VLOOKUP(A154,'Medical Examinations'!A:J,6,FALSE)</f>
        <v>yes</v>
      </c>
      <c r="F154" s="8" t="str">
        <f>VLOOKUP(A154,'Medical Examinations'!A:J,7,FALSE)</f>
        <v>No</v>
      </c>
      <c r="G154" s="8" t="str">
        <f>VLOOKUP(A154,'Medical Examinations'!A:J,8,FALSE)</f>
        <v>No</v>
      </c>
      <c r="H154" s="38" t="str">
        <f>VLOOKUP(A154,'Medical Examinations'!A:J,9,FALSE)</f>
        <v>1</v>
      </c>
      <c r="I154" s="8" t="str">
        <f>VLOOKUP(A154,'Medical Examinations'!A:J,10,FALSE)</f>
        <v>yes</v>
      </c>
      <c r="J154" s="8" t="str">
        <f>VLOOKUP(A154,'Medical Examinations'!A:J,3,FALSE)</f>
        <v>Normal Weight</v>
      </c>
      <c r="K154" s="8" t="str">
        <f>VLOOKUP(A154,'Medical Examinations'!A:J,5,FALSE)</f>
        <v>Normal</v>
      </c>
      <c r="L154" s="8" t="str">
        <f>VLOOKUP(A154,'Hospitalisation Details'!A:K,5,FALSE)</f>
        <v>23-Dec-1995</v>
      </c>
      <c r="M154" s="34">
        <f>VLOOKUP(A154,'Hospitalisation Details'!A:K,8,FALSE)</f>
        <v>16577.78</v>
      </c>
      <c r="N154" s="8" t="str">
        <f>VLOOKUP(A154,'Hospitalisation Details'!A:K,9,FALSE)</f>
        <v>tier - 2</v>
      </c>
      <c r="O154" s="8" t="str">
        <f>VLOOKUP(A154,'Hospitalisation Details'!A:K,10,FALSE)</f>
        <v>tier - 1</v>
      </c>
      <c r="P154" s="8" t="str">
        <f>VLOOKUP(A154,'Hospitalisation Details'!A:K,11,FALSE)</f>
        <v>R1013</v>
      </c>
      <c r="Q154" s="8">
        <f>VLOOKUP(A154,'Hospitalisation Details'!A:K,4,FALSE)</f>
        <v>23</v>
      </c>
    </row>
    <row r="155" spans="1:17" x14ac:dyDescent="0.3">
      <c r="A155" s="4" t="s">
        <v>1194</v>
      </c>
      <c r="B155" s="8" t="str">
        <f>VLOOKUP(A155,'Customer Names'!A:F,4,FALSE)</f>
        <v>Eugene M</v>
      </c>
      <c r="C155" s="8">
        <f>VLOOKUP(A155,'Medical Examinations'!A:J,2,FALSE)</f>
        <v>31.02</v>
      </c>
      <c r="D155" s="8">
        <f>VLOOKUP(A155,'Medical Examinations'!A:J,4,FALSE)</f>
        <v>5.87</v>
      </c>
      <c r="E155" s="8" t="str">
        <f>VLOOKUP(A155,'Medical Examinations'!A:J,6,FALSE)</f>
        <v>yes</v>
      </c>
      <c r="F155" s="8" t="str">
        <f>VLOOKUP(A155,'Medical Examinations'!A:J,7,FALSE)</f>
        <v>No</v>
      </c>
      <c r="G155" s="8" t="str">
        <f>VLOOKUP(A155,'Medical Examinations'!A:J,8,FALSE)</f>
        <v>No</v>
      </c>
      <c r="H155" s="38">
        <f>VLOOKUP(A155,'Medical Examinations'!A:J,9,FALSE)</f>
        <v>0</v>
      </c>
      <c r="I155" s="8" t="str">
        <f>VLOOKUP(A155,'Medical Examinations'!A:J,10,FALSE)</f>
        <v>No</v>
      </c>
      <c r="J155" s="8" t="str">
        <f>VLOOKUP(A155,'Medical Examinations'!A:J,3,FALSE)</f>
        <v>Obesity</v>
      </c>
      <c r="K155" s="8" t="str">
        <f>VLOOKUP(A155,'Medical Examinations'!A:J,5,FALSE)</f>
        <v>Prediabetes</v>
      </c>
      <c r="L155" s="8" t="str">
        <f>VLOOKUP(A155,'Hospitalisation Details'!A:K,5,FALSE)</f>
        <v>25-Jun-2001</v>
      </c>
      <c r="M155" s="34">
        <f>VLOOKUP(A155,'Hospitalisation Details'!A:K,8,FALSE)</f>
        <v>16586.5</v>
      </c>
      <c r="N155" s="8" t="str">
        <f>VLOOKUP(A155,'Hospitalisation Details'!A:K,9,FALSE)</f>
        <v>tier - 2</v>
      </c>
      <c r="O155" s="8" t="str">
        <f>VLOOKUP(A155,'Hospitalisation Details'!A:K,10,FALSE)</f>
        <v>tier - 1</v>
      </c>
      <c r="P155" s="8" t="str">
        <f>VLOOKUP(A155,'Hospitalisation Details'!A:K,11,FALSE)</f>
        <v>R1013</v>
      </c>
      <c r="Q155" s="8">
        <f>VLOOKUP(A155,'Hospitalisation Details'!A:K,4,FALSE)</f>
        <v>25</v>
      </c>
    </row>
    <row r="156" spans="1:17" x14ac:dyDescent="0.3">
      <c r="A156" s="4" t="s">
        <v>1162</v>
      </c>
      <c r="B156" s="8" t="str">
        <f>VLOOKUP(A156,'Customer Names'!A:F,4,FALSE)</f>
        <v>Jonathan</v>
      </c>
      <c r="C156" s="8">
        <f>VLOOKUP(A156,'Medical Examinations'!A:J,2,FALSE)</f>
        <v>27.06</v>
      </c>
      <c r="D156" s="8">
        <f>VLOOKUP(A156,'Medical Examinations'!A:J,4,FALSE)</f>
        <v>5.74</v>
      </c>
      <c r="E156" s="8" t="str">
        <f>VLOOKUP(A156,'Medical Examinations'!A:J,6,FALSE)</f>
        <v>yes</v>
      </c>
      <c r="F156" s="8" t="str">
        <f>VLOOKUP(A156,'Medical Examinations'!A:J,7,FALSE)</f>
        <v>No</v>
      </c>
      <c r="G156" s="8" t="str">
        <f>VLOOKUP(A156,'Medical Examinations'!A:J,8,FALSE)</f>
        <v>No</v>
      </c>
      <c r="H156" s="38">
        <f>VLOOKUP(A156,'Medical Examinations'!A:J,9,FALSE)</f>
        <v>0</v>
      </c>
      <c r="I156" s="8" t="str">
        <f>VLOOKUP(A156,'Medical Examinations'!A:J,10,FALSE)</f>
        <v>yes</v>
      </c>
      <c r="J156" s="8" t="str">
        <f>VLOOKUP(A156,'Medical Examinations'!A:J,3,FALSE)</f>
        <v>Overweight</v>
      </c>
      <c r="K156" s="8" t="str">
        <f>VLOOKUP(A156,'Medical Examinations'!A:J,5,FALSE)</f>
        <v>Prediabetes</v>
      </c>
      <c r="L156" s="8" t="str">
        <f>VLOOKUP(A156,'Hospitalisation Details'!A:K,5,FALSE)</f>
        <v>10-Jun-1996</v>
      </c>
      <c r="M156" s="34">
        <f>VLOOKUP(A156,'Hospitalisation Details'!A:K,8,FALSE)</f>
        <v>17043.34</v>
      </c>
      <c r="N156" s="8" t="str">
        <f>VLOOKUP(A156,'Hospitalisation Details'!A:K,9,FALSE)</f>
        <v>tier - 2</v>
      </c>
      <c r="O156" s="8" t="str">
        <f>VLOOKUP(A156,'Hospitalisation Details'!A:K,10,FALSE)</f>
        <v>tier - 3</v>
      </c>
      <c r="P156" s="8" t="str">
        <f>VLOOKUP(A156,'Hospitalisation Details'!A:K,11,FALSE)</f>
        <v>R1013</v>
      </c>
      <c r="Q156" s="8">
        <f>VLOOKUP(A156,'Hospitalisation Details'!A:K,4,FALSE)</f>
        <v>10</v>
      </c>
    </row>
    <row r="157" spans="1:17" x14ac:dyDescent="0.3">
      <c r="A157" s="4" t="s">
        <v>956</v>
      </c>
      <c r="B157" s="8" t="str">
        <f>VLOOKUP(A157,'Customer Names'!A:F,4,FALSE)</f>
        <v>Blake K.</v>
      </c>
      <c r="C157" s="8">
        <f>VLOOKUP(A157,'Medical Examinations'!A:J,2,FALSE)</f>
        <v>33</v>
      </c>
      <c r="D157" s="8">
        <f>VLOOKUP(A157,'Medical Examinations'!A:J,4,FALSE)</f>
        <v>9.51</v>
      </c>
      <c r="E157" s="8" t="str">
        <f>VLOOKUP(A157,'Medical Examinations'!A:J,6,FALSE)</f>
        <v>yes</v>
      </c>
      <c r="F157" s="8" t="str">
        <f>VLOOKUP(A157,'Medical Examinations'!A:J,7,FALSE)</f>
        <v>No</v>
      </c>
      <c r="G157" s="8" t="str">
        <f>VLOOKUP(A157,'Medical Examinations'!A:J,8,FALSE)</f>
        <v>No</v>
      </c>
      <c r="H157" s="38">
        <f>VLOOKUP(A157,'Medical Examinations'!A:J,9,FALSE)</f>
        <v>0</v>
      </c>
      <c r="I157" s="8" t="str">
        <f>VLOOKUP(A157,'Medical Examinations'!A:J,10,FALSE)</f>
        <v>No</v>
      </c>
      <c r="J157" s="8" t="str">
        <f>VLOOKUP(A157,'Medical Examinations'!A:J,3,FALSE)</f>
        <v>Obesity</v>
      </c>
      <c r="K157" s="8" t="str">
        <f>VLOOKUP(A157,'Medical Examinations'!A:J,5,FALSE)</f>
        <v>Diabetes</v>
      </c>
      <c r="L157" s="8" t="str">
        <f>VLOOKUP(A157,'Hospitalisation Details'!A:K,5,FALSE)</f>
        <v>8-Sep-1967</v>
      </c>
      <c r="M157" s="34">
        <f>VLOOKUP(A157,'Hospitalisation Details'!A:K,8,FALSE)</f>
        <v>20781.490000000002</v>
      </c>
      <c r="N157" s="8" t="str">
        <f>VLOOKUP(A157,'Hospitalisation Details'!A:K,9,FALSE)</f>
        <v>tier - 2</v>
      </c>
      <c r="O157" s="8" t="str">
        <f>VLOOKUP(A157,'Hospitalisation Details'!A:K,10,FALSE)</f>
        <v>tier - 3</v>
      </c>
      <c r="P157" s="8" t="str">
        <f>VLOOKUP(A157,'Hospitalisation Details'!A:K,11,FALSE)</f>
        <v>R1013</v>
      </c>
      <c r="Q157" s="8">
        <f>VLOOKUP(A157,'Hospitalisation Details'!A:K,4,FALSE)</f>
        <v>8</v>
      </c>
    </row>
    <row r="158" spans="1:17" x14ac:dyDescent="0.3">
      <c r="A158" s="4" t="s">
        <v>858</v>
      </c>
      <c r="B158" s="8" t="str">
        <f>VLOOKUP(A158,'Customer Names'!A:F,4,FALSE)</f>
        <v>Jennifer</v>
      </c>
      <c r="C158" s="8">
        <f>VLOOKUP(A158,'Medical Examinations'!A:J,2,FALSE)</f>
        <v>41.91</v>
      </c>
      <c r="D158" s="8">
        <f>VLOOKUP(A158,'Medical Examinations'!A:J,4,FALSE)</f>
        <v>5.98</v>
      </c>
      <c r="E158" s="8" t="str">
        <f>VLOOKUP(A158,'Medical Examinations'!A:J,6,FALSE)</f>
        <v>yes</v>
      </c>
      <c r="F158" s="8" t="str">
        <f>VLOOKUP(A158,'Medical Examinations'!A:J,7,FALSE)</f>
        <v>No</v>
      </c>
      <c r="G158" s="8" t="str">
        <f>VLOOKUP(A158,'Medical Examinations'!A:J,8,FALSE)</f>
        <v>No</v>
      </c>
      <c r="H158" s="38" t="str">
        <f>VLOOKUP(A158,'Medical Examinations'!A:J,9,FALSE)</f>
        <v>1</v>
      </c>
      <c r="I158" s="8" t="str">
        <f>VLOOKUP(A158,'Medical Examinations'!A:J,10,FALSE)</f>
        <v>No</v>
      </c>
      <c r="J158" s="8" t="str">
        <f>VLOOKUP(A158,'Medical Examinations'!A:J,3,FALSE)</f>
        <v>Obesity</v>
      </c>
      <c r="K158" s="8" t="str">
        <f>VLOOKUP(A158,'Medical Examinations'!A:J,5,FALSE)</f>
        <v>Prediabetes</v>
      </c>
      <c r="L158" s="8" t="str">
        <f>VLOOKUP(A158,'Hospitalisation Details'!A:K,5,FALSE)</f>
        <v>16-Dec-1964</v>
      </c>
      <c r="M158" s="34">
        <f>VLOOKUP(A158,'Hospitalisation Details'!A:K,8,FALSE)</f>
        <v>24227.34</v>
      </c>
      <c r="N158" s="8" t="str">
        <f>VLOOKUP(A158,'Hospitalisation Details'!A:K,9,FALSE)</f>
        <v>tier - 2</v>
      </c>
      <c r="O158" s="8" t="str">
        <f>VLOOKUP(A158,'Hospitalisation Details'!A:K,10,FALSE)</f>
        <v>tier - 1</v>
      </c>
      <c r="P158" s="8" t="str">
        <f>VLOOKUP(A158,'Hospitalisation Details'!A:K,11,FALSE)</f>
        <v>R1013</v>
      </c>
      <c r="Q158" s="8">
        <f>VLOOKUP(A158,'Hospitalisation Details'!A:K,4,FALSE)</f>
        <v>16</v>
      </c>
    </row>
    <row r="159" spans="1:17" x14ac:dyDescent="0.3">
      <c r="A159" s="4" t="s">
        <v>794</v>
      </c>
      <c r="B159" s="8" t="str">
        <f>VLOOKUP(A159,'Customer Names'!A:F,4,FALSE)</f>
        <v>Deanna</v>
      </c>
      <c r="C159" s="8">
        <f>VLOOKUP(A159,'Medical Examinations'!A:J,2,FALSE)</f>
        <v>24.42</v>
      </c>
      <c r="D159" s="8">
        <f>VLOOKUP(A159,'Medical Examinations'!A:J,4,FALSE)</f>
        <v>11.31</v>
      </c>
      <c r="E159" s="8" t="str">
        <f>VLOOKUP(A159,'Medical Examinations'!A:J,6,FALSE)</f>
        <v>No</v>
      </c>
      <c r="F159" s="8" t="str">
        <f>VLOOKUP(A159,'Medical Examinations'!A:J,7,FALSE)</f>
        <v>No</v>
      </c>
      <c r="G159" s="8" t="str">
        <f>VLOOKUP(A159,'Medical Examinations'!A:J,8,FALSE)</f>
        <v>No</v>
      </c>
      <c r="H159" s="38">
        <f>VLOOKUP(A159,'Medical Examinations'!A:J,9,FALSE)</f>
        <v>0</v>
      </c>
      <c r="I159" s="8" t="str">
        <f>VLOOKUP(A159,'Medical Examinations'!A:J,10,FALSE)</f>
        <v>yes</v>
      </c>
      <c r="J159" s="8" t="str">
        <f>VLOOKUP(A159,'Medical Examinations'!A:J,3,FALSE)</f>
        <v>Normal Weight</v>
      </c>
      <c r="K159" s="8" t="str">
        <f>VLOOKUP(A159,'Medical Examinations'!A:J,5,FALSE)</f>
        <v>Diabetes</v>
      </c>
      <c r="L159" s="8" t="str">
        <f>VLOOKUP(A159,'Hospitalisation Details'!A:K,5,FALSE)</f>
        <v>11-Oct-2002</v>
      </c>
      <c r="M159" s="34">
        <f>VLOOKUP(A159,'Hospitalisation Details'!A:K,8,FALSE)</f>
        <v>26125.67</v>
      </c>
      <c r="N159" s="8" t="str">
        <f>VLOOKUP(A159,'Hospitalisation Details'!A:K,9,FALSE)</f>
        <v>tier - 2</v>
      </c>
      <c r="O159" s="8" t="str">
        <f>VLOOKUP(A159,'Hospitalisation Details'!A:K,10,FALSE)</f>
        <v>tier - 1</v>
      </c>
      <c r="P159" s="8" t="str">
        <f>VLOOKUP(A159,'Hospitalisation Details'!A:K,11,FALSE)</f>
        <v>R1013</v>
      </c>
      <c r="Q159" s="8">
        <f>VLOOKUP(A159,'Hospitalisation Details'!A:K,4,FALSE)</f>
        <v>11</v>
      </c>
    </row>
    <row r="160" spans="1:17" x14ac:dyDescent="0.3">
      <c r="A160" s="4" t="s">
        <v>776</v>
      </c>
      <c r="B160" s="8" t="str">
        <f>VLOOKUP(A160,'Customer Names'!A:F,4,FALSE)</f>
        <v>Michael J.</v>
      </c>
      <c r="C160" s="8">
        <f>VLOOKUP(A160,'Medical Examinations'!A:J,2,FALSE)</f>
        <v>23.76</v>
      </c>
      <c r="D160" s="8">
        <f>VLOOKUP(A160,'Medical Examinations'!A:J,4,FALSE)</f>
        <v>10.96</v>
      </c>
      <c r="E160" s="8" t="str">
        <f>VLOOKUP(A160,'Medical Examinations'!A:J,6,FALSE)</f>
        <v>No</v>
      </c>
      <c r="F160" s="8" t="str">
        <f>VLOOKUP(A160,'Medical Examinations'!A:J,7,FALSE)</f>
        <v>No</v>
      </c>
      <c r="G160" s="8" t="str">
        <f>VLOOKUP(A160,'Medical Examinations'!A:J,8,FALSE)</f>
        <v>No</v>
      </c>
      <c r="H160" s="38" t="str">
        <f>VLOOKUP(A160,'Medical Examinations'!A:J,9,FALSE)</f>
        <v>3</v>
      </c>
      <c r="I160" s="8" t="str">
        <f>VLOOKUP(A160,'Medical Examinations'!A:J,10,FALSE)</f>
        <v>yes</v>
      </c>
      <c r="J160" s="8" t="str">
        <f>VLOOKUP(A160,'Medical Examinations'!A:J,3,FALSE)</f>
        <v>Normal Weight</v>
      </c>
      <c r="K160" s="8" t="str">
        <f>VLOOKUP(A160,'Medical Examinations'!A:J,5,FALSE)</f>
        <v>Diabetes</v>
      </c>
      <c r="L160" s="8" t="str">
        <f>VLOOKUP(A160,'Hospitalisation Details'!A:K,5,FALSE)</f>
        <v>25-Dec-1958</v>
      </c>
      <c r="M160" s="34">
        <f>VLOOKUP(A160,'Hospitalisation Details'!A:K,8,FALSE)</f>
        <v>26926.51</v>
      </c>
      <c r="N160" s="8" t="str">
        <f>VLOOKUP(A160,'Hospitalisation Details'!A:K,9,FALSE)</f>
        <v>tier - 2</v>
      </c>
      <c r="O160" s="8" t="str">
        <f>VLOOKUP(A160,'Hospitalisation Details'!A:K,10,FALSE)</f>
        <v>tier - 1</v>
      </c>
      <c r="P160" s="8" t="str">
        <f>VLOOKUP(A160,'Hospitalisation Details'!A:K,11,FALSE)</f>
        <v>R1013</v>
      </c>
      <c r="Q160" s="8">
        <f>VLOOKUP(A160,'Hospitalisation Details'!A:K,4,FALSE)</f>
        <v>25</v>
      </c>
    </row>
    <row r="161" spans="1:17" x14ac:dyDescent="0.3">
      <c r="A161" s="4" t="s">
        <v>746</v>
      </c>
      <c r="B161" s="8" t="str">
        <f>VLOOKUP(A161,'Customer Names'!A:F,4,FALSE)</f>
        <v>Tenielle M</v>
      </c>
      <c r="C161" s="8">
        <f>VLOOKUP(A161,'Medical Examinations'!A:J,2,FALSE)</f>
        <v>29.81</v>
      </c>
      <c r="D161" s="8">
        <f>VLOOKUP(A161,'Medical Examinations'!A:J,4,FALSE)</f>
        <v>11.66</v>
      </c>
      <c r="E161" s="8" t="str">
        <f>VLOOKUP(A161,'Medical Examinations'!A:J,6,FALSE)</f>
        <v>No</v>
      </c>
      <c r="F161" s="8" t="str">
        <f>VLOOKUP(A161,'Medical Examinations'!A:J,7,FALSE)</f>
        <v>No</v>
      </c>
      <c r="G161" s="8" t="str">
        <f>VLOOKUP(A161,'Medical Examinations'!A:J,8,FALSE)</f>
        <v>No</v>
      </c>
      <c r="H161" s="38">
        <f>VLOOKUP(A161,'Medical Examinations'!A:J,9,FALSE)</f>
        <v>0</v>
      </c>
      <c r="I161" s="8" t="str">
        <f>VLOOKUP(A161,'Medical Examinations'!A:J,10,FALSE)</f>
        <v>yes</v>
      </c>
      <c r="J161" s="8" t="str">
        <f>VLOOKUP(A161,'Medical Examinations'!A:J,3,FALSE)</f>
        <v>Overweight</v>
      </c>
      <c r="K161" s="8" t="str">
        <f>VLOOKUP(A161,'Medical Examinations'!A:J,5,FALSE)</f>
        <v>Diabetes</v>
      </c>
      <c r="L161" s="8" t="str">
        <f>VLOOKUP(A161,'Hospitalisation Details'!A:K,5,FALSE)</f>
        <v>19-Oct-1965</v>
      </c>
      <c r="M161" s="34">
        <f>VLOOKUP(A161,'Hospitalisation Details'!A:K,8,FALSE)</f>
        <v>27533.91</v>
      </c>
      <c r="N161" s="8" t="str">
        <f>VLOOKUP(A161,'Hospitalisation Details'!A:K,9,FALSE)</f>
        <v>tier - 2</v>
      </c>
      <c r="O161" s="8" t="str">
        <f>VLOOKUP(A161,'Hospitalisation Details'!A:K,10,FALSE)</f>
        <v>tier - 3</v>
      </c>
      <c r="P161" s="8" t="str">
        <f>VLOOKUP(A161,'Hospitalisation Details'!A:K,11,FALSE)</f>
        <v>R1013</v>
      </c>
      <c r="Q161" s="8">
        <f>VLOOKUP(A161,'Hospitalisation Details'!A:K,4,FALSE)</f>
        <v>19</v>
      </c>
    </row>
    <row r="162" spans="1:17" x14ac:dyDescent="0.3">
      <c r="A162" s="4" t="s">
        <v>478</v>
      </c>
      <c r="B162" s="8" t="str">
        <f>VLOOKUP(A162,'Customer Names'!A:F,4,FALSE)</f>
        <v>Brittany L.</v>
      </c>
      <c r="C162" s="8">
        <f>VLOOKUP(A162,'Medical Examinations'!A:J,2,FALSE)</f>
        <v>33.11</v>
      </c>
      <c r="D162" s="8">
        <f>VLOOKUP(A162,'Medical Examinations'!A:J,4,FALSE)</f>
        <v>4.12</v>
      </c>
      <c r="E162" s="8" t="str">
        <f>VLOOKUP(A162,'Medical Examinations'!A:J,6,FALSE)</f>
        <v>No</v>
      </c>
      <c r="F162" s="8" t="str">
        <f>VLOOKUP(A162,'Medical Examinations'!A:J,7,FALSE)</f>
        <v>No</v>
      </c>
      <c r="G162" s="8" t="str">
        <f>VLOOKUP(A162,'Medical Examinations'!A:J,8,FALSE)</f>
        <v>Yes</v>
      </c>
      <c r="H162" s="38" t="str">
        <f>VLOOKUP(A162,'Medical Examinations'!A:J,9,FALSE)</f>
        <v>1</v>
      </c>
      <c r="I162" s="8" t="str">
        <f>VLOOKUP(A162,'Medical Examinations'!A:J,10,FALSE)</f>
        <v>yes</v>
      </c>
      <c r="J162" s="8" t="str">
        <f>VLOOKUP(A162,'Medical Examinations'!A:J,3,FALSE)</f>
        <v>Obesity</v>
      </c>
      <c r="K162" s="8" t="str">
        <f>VLOOKUP(A162,'Medical Examinations'!A:J,5,FALSE)</f>
        <v>Normal</v>
      </c>
      <c r="L162" s="8" t="str">
        <f>VLOOKUP(A162,'Hospitalisation Details'!A:K,5,FALSE)</f>
        <v>5-Oct-2003</v>
      </c>
      <c r="M162" s="34">
        <f>VLOOKUP(A162,'Hospitalisation Details'!A:K,8,FALSE)</f>
        <v>34439.86</v>
      </c>
      <c r="N162" s="8" t="str">
        <f>VLOOKUP(A162,'Hospitalisation Details'!A:K,9,FALSE)</f>
        <v>tier - 2</v>
      </c>
      <c r="O162" s="8" t="str">
        <f>VLOOKUP(A162,'Hospitalisation Details'!A:K,10,FALSE)</f>
        <v>tier - 1</v>
      </c>
      <c r="P162" s="8" t="str">
        <f>VLOOKUP(A162,'Hospitalisation Details'!A:K,11,FALSE)</f>
        <v>R1013</v>
      </c>
      <c r="Q162" s="8">
        <f>VLOOKUP(A162,'Hospitalisation Details'!A:K,4,FALSE)</f>
        <v>5</v>
      </c>
    </row>
    <row r="163" spans="1:17" x14ac:dyDescent="0.3">
      <c r="A163" s="4" t="s">
        <v>84</v>
      </c>
      <c r="B163" s="8" t="str">
        <f>VLOOKUP(A163,'Customer Names'!A:F,4,FALSE)</f>
        <v>Roseann</v>
      </c>
      <c r="C163" s="8">
        <f>VLOOKUP(A163,'Medical Examinations'!A:J,2,FALSE)</f>
        <v>35.200000000000003</v>
      </c>
      <c r="D163" s="8">
        <f>VLOOKUP(A163,'Medical Examinations'!A:J,4,FALSE)</f>
        <v>11.68</v>
      </c>
      <c r="E163" s="8" t="str">
        <f>VLOOKUP(A163,'Medical Examinations'!A:J,6,FALSE)</f>
        <v>yes</v>
      </c>
      <c r="F163" s="8" t="str">
        <f>VLOOKUP(A163,'Medical Examinations'!A:J,7,FALSE)</f>
        <v>No</v>
      </c>
      <c r="G163" s="8" t="str">
        <f>VLOOKUP(A163,'Medical Examinations'!A:J,8,FALSE)</f>
        <v>No</v>
      </c>
      <c r="H163" s="38">
        <f>VLOOKUP(A163,'Medical Examinations'!A:J,9,FALSE)</f>
        <v>0</v>
      </c>
      <c r="I163" s="8" t="str">
        <f>VLOOKUP(A163,'Medical Examinations'!A:J,10,FALSE)</f>
        <v>yes</v>
      </c>
      <c r="J163" s="8" t="str">
        <f>VLOOKUP(A163,'Medical Examinations'!A:J,3,FALSE)</f>
        <v>Obesity</v>
      </c>
      <c r="K163" s="8" t="str">
        <f>VLOOKUP(A163,'Medical Examinations'!A:J,5,FALSE)</f>
        <v>Diabetes</v>
      </c>
      <c r="L163" s="8" t="str">
        <f>VLOOKUP(A163,'Hospitalisation Details'!A:K,5,FALSE)</f>
        <v>14-Sep-1967</v>
      </c>
      <c r="M163" s="34">
        <f>VLOOKUP(A163,'Hospitalisation Details'!A:K,8,FALSE)</f>
        <v>44423.8</v>
      </c>
      <c r="N163" s="8" t="str">
        <f>VLOOKUP(A163,'Hospitalisation Details'!A:K,9,FALSE)</f>
        <v>tier - 2</v>
      </c>
      <c r="O163" s="8" t="str">
        <f>VLOOKUP(A163,'Hospitalisation Details'!A:K,10,FALSE)</f>
        <v>tier - 3</v>
      </c>
      <c r="P163" s="8" t="str">
        <f>VLOOKUP(A163,'Hospitalisation Details'!A:K,11,FALSE)</f>
        <v>R1013</v>
      </c>
      <c r="Q163" s="8">
        <f>VLOOKUP(A163,'Hospitalisation Details'!A:K,4,FALSE)</f>
        <v>14</v>
      </c>
    </row>
    <row r="164" spans="1:17" x14ac:dyDescent="0.3">
      <c r="A164" s="4" t="s">
        <v>70</v>
      </c>
      <c r="B164" s="8" t="str">
        <f>VLOOKUP(A164,'Customer Names'!A:F,4,FALSE)</f>
        <v>Sydney L.</v>
      </c>
      <c r="C164" s="8">
        <f>VLOOKUP(A164,'Medical Examinations'!A:J,2,FALSE)</f>
        <v>46.2</v>
      </c>
      <c r="D164" s="8">
        <f>VLOOKUP(A164,'Medical Examinations'!A:J,4,FALSE)</f>
        <v>6.09</v>
      </c>
      <c r="E164" s="8" t="str">
        <f>VLOOKUP(A164,'Medical Examinations'!A:J,6,FALSE)</f>
        <v>No</v>
      </c>
      <c r="F164" s="8" t="str">
        <f>VLOOKUP(A164,'Medical Examinations'!A:J,7,FALSE)</f>
        <v>No</v>
      </c>
      <c r="G164" s="8" t="str">
        <f>VLOOKUP(A164,'Medical Examinations'!A:J,8,FALSE)</f>
        <v>Yes</v>
      </c>
      <c r="H164" s="38" t="str">
        <f>VLOOKUP(A164,'Medical Examinations'!A:J,9,FALSE)</f>
        <v>1</v>
      </c>
      <c r="I164" s="8" t="str">
        <f>VLOOKUP(A164,'Medical Examinations'!A:J,10,FALSE)</f>
        <v>yes</v>
      </c>
      <c r="J164" s="8" t="str">
        <f>VLOOKUP(A164,'Medical Examinations'!A:J,3,FALSE)</f>
        <v>Obesity</v>
      </c>
      <c r="K164" s="8" t="str">
        <f>VLOOKUP(A164,'Medical Examinations'!A:J,5,FALSE)</f>
        <v>Prediabetes</v>
      </c>
      <c r="L164" s="8" t="str">
        <f>VLOOKUP(A164,'Hospitalisation Details'!A:K,5,FALSE)</f>
        <v>12-Aug-1979</v>
      </c>
      <c r="M164" s="34">
        <f>VLOOKUP(A164,'Hospitalisation Details'!A:K,8,FALSE)</f>
        <v>45863.21</v>
      </c>
      <c r="N164" s="8" t="str">
        <f>VLOOKUP(A164,'Hospitalisation Details'!A:K,9,FALSE)</f>
        <v>tier - 2</v>
      </c>
      <c r="O164" s="8" t="str">
        <f>VLOOKUP(A164,'Hospitalisation Details'!A:K,10,FALSE)</f>
        <v>tier - 1</v>
      </c>
      <c r="P164" s="8" t="str">
        <f>VLOOKUP(A164,'Hospitalisation Details'!A:K,11,FALSE)</f>
        <v>R1013</v>
      </c>
      <c r="Q164" s="8">
        <f>VLOOKUP(A164,'Hospitalisation Details'!A:K,4,FALSE)</f>
        <v>12</v>
      </c>
    </row>
    <row r="165" spans="1:17" x14ac:dyDescent="0.3">
      <c r="A165" s="4" t="s">
        <v>52</v>
      </c>
      <c r="B165" s="8" t="str">
        <f>VLOOKUP(A165,'Customer Names'!A:F,4,FALSE)</f>
        <v>Adam</v>
      </c>
      <c r="C165" s="8">
        <f>VLOOKUP(A165,'Medical Examinations'!A:J,2,FALSE)</f>
        <v>33.880000000000003</v>
      </c>
      <c r="D165" s="8">
        <f>VLOOKUP(A165,'Medical Examinations'!A:J,4,FALSE)</f>
        <v>7.01</v>
      </c>
      <c r="E165" s="8" t="str">
        <f>VLOOKUP(A165,'Medical Examinations'!A:J,6,FALSE)</f>
        <v>No</v>
      </c>
      <c r="F165" s="8" t="str">
        <f>VLOOKUP(A165,'Medical Examinations'!A:J,7,FALSE)</f>
        <v>No</v>
      </c>
      <c r="G165" s="8" t="str">
        <f>VLOOKUP(A165,'Medical Examinations'!A:J,8,FALSE)</f>
        <v>No</v>
      </c>
      <c r="H165" s="38" t="str">
        <f>VLOOKUP(A165,'Medical Examinations'!A:J,9,FALSE)</f>
        <v>3</v>
      </c>
      <c r="I165" s="8" t="str">
        <f>VLOOKUP(A165,'Medical Examinations'!A:J,10,FALSE)</f>
        <v>yes</v>
      </c>
      <c r="J165" s="8" t="str">
        <f>VLOOKUP(A165,'Medical Examinations'!A:J,3,FALSE)</f>
        <v>Obesity</v>
      </c>
      <c r="K165" s="8" t="str">
        <f>VLOOKUP(A165,'Medical Examinations'!A:J,5,FALSE)</f>
        <v>Diabetes</v>
      </c>
      <c r="L165" s="8" t="str">
        <f>VLOOKUP(A165,'Hospitalisation Details'!A:K,5,FALSE)</f>
        <v>15-Sep-1958</v>
      </c>
      <c r="M165" s="34">
        <f>VLOOKUP(A165,'Hospitalisation Details'!A:K,8,FALSE)</f>
        <v>46889.26</v>
      </c>
      <c r="N165" s="8" t="str">
        <f>VLOOKUP(A165,'Hospitalisation Details'!A:K,9,FALSE)</f>
        <v>tier - 2</v>
      </c>
      <c r="O165" s="8" t="str">
        <f>VLOOKUP(A165,'Hospitalisation Details'!A:K,10,FALSE)</f>
        <v>tier - 3</v>
      </c>
      <c r="P165" s="8" t="str">
        <f>VLOOKUP(A165,'Hospitalisation Details'!A:K,11,FALSE)</f>
        <v>R1013</v>
      </c>
      <c r="Q165" s="8">
        <f>VLOOKUP(A165,'Hospitalisation Details'!A:K,4,FALSE)</f>
        <v>15</v>
      </c>
    </row>
    <row r="166" spans="1:17" x14ac:dyDescent="0.3">
      <c r="A166" s="4" t="s">
        <v>50</v>
      </c>
      <c r="B166" s="8" t="str">
        <f>VLOOKUP(A166,'Customer Names'!A:F,4,FALSE)</f>
        <v>Emiliano I.</v>
      </c>
      <c r="C166" s="8">
        <f>VLOOKUP(A166,'Medical Examinations'!A:J,2,FALSE)</f>
        <v>35.090000000000003</v>
      </c>
      <c r="D166" s="8">
        <f>VLOOKUP(A166,'Medical Examinations'!A:J,4,FALSE)</f>
        <v>4.38</v>
      </c>
      <c r="E166" s="8" t="str">
        <f>VLOOKUP(A166,'Medical Examinations'!A:J,6,FALSE)</f>
        <v>yes</v>
      </c>
      <c r="F166" s="8" t="str">
        <f>VLOOKUP(A166,'Medical Examinations'!A:J,7,FALSE)</f>
        <v>No</v>
      </c>
      <c r="G166" s="8" t="str">
        <f>VLOOKUP(A166,'Medical Examinations'!A:J,8,FALSE)</f>
        <v>No</v>
      </c>
      <c r="H166" s="38" t="str">
        <f>VLOOKUP(A166,'Medical Examinations'!A:J,9,FALSE)</f>
        <v>2</v>
      </c>
      <c r="I166" s="8" t="str">
        <f>VLOOKUP(A166,'Medical Examinations'!A:J,10,FALSE)</f>
        <v>yes</v>
      </c>
      <c r="J166" s="8" t="str">
        <f>VLOOKUP(A166,'Medical Examinations'!A:J,3,FALSE)</f>
        <v>Obesity</v>
      </c>
      <c r="K166" s="8" t="str">
        <f>VLOOKUP(A166,'Medical Examinations'!A:J,5,FALSE)</f>
        <v>Normal</v>
      </c>
      <c r="L166" s="8" t="str">
        <f>VLOOKUP(A166,'Hospitalisation Details'!A:K,5,FALSE)</f>
        <v>14-Jul-1959</v>
      </c>
      <c r="M166" s="34">
        <f>VLOOKUP(A166,'Hospitalisation Details'!A:K,8,FALSE)</f>
        <v>47055.53</v>
      </c>
      <c r="N166" s="8" t="str">
        <f>VLOOKUP(A166,'Hospitalisation Details'!A:K,9,FALSE)</f>
        <v>tier - 2</v>
      </c>
      <c r="O166" s="8" t="str">
        <f>VLOOKUP(A166,'Hospitalisation Details'!A:K,10,FALSE)</f>
        <v>tier - 1</v>
      </c>
      <c r="P166" s="8" t="str">
        <f>VLOOKUP(A166,'Hospitalisation Details'!A:K,11,FALSE)</f>
        <v>R1013</v>
      </c>
      <c r="Q166" s="8">
        <f>VLOOKUP(A166,'Hospitalisation Details'!A:K,4,FALSE)</f>
        <v>14</v>
      </c>
    </row>
    <row r="167" spans="1:17" x14ac:dyDescent="0.3">
      <c r="A167" s="4" t="s">
        <v>4</v>
      </c>
      <c r="B167" s="8" t="str">
        <f>VLOOKUP(A167,'Customer Names'!A:F,4,FALSE)</f>
        <v>Matthew D</v>
      </c>
      <c r="C167" s="8">
        <f>VLOOKUP(A167,'Medical Examinations'!A:J,2,FALSE)</f>
        <v>30.36</v>
      </c>
      <c r="D167" s="8">
        <f>VLOOKUP(A167,'Medical Examinations'!A:J,4,FALSE)</f>
        <v>5.77</v>
      </c>
      <c r="E167" s="8" t="str">
        <f>VLOOKUP(A167,'Medical Examinations'!A:J,6,FALSE)</f>
        <v>No</v>
      </c>
      <c r="F167" s="8" t="str">
        <f>VLOOKUP(A167,'Medical Examinations'!A:J,7,FALSE)</f>
        <v>No</v>
      </c>
      <c r="G167" s="8" t="str">
        <f>VLOOKUP(A167,'Medical Examinations'!A:J,8,FALSE)</f>
        <v>No</v>
      </c>
      <c r="H167" s="38">
        <f>VLOOKUP(A167,'Medical Examinations'!A:J,9,FALSE)</f>
        <v>0</v>
      </c>
      <c r="I167" s="8" t="str">
        <f>VLOOKUP(A167,'Medical Examinations'!A:J,10,FALSE)</f>
        <v>yes</v>
      </c>
      <c r="J167" s="8" t="str">
        <f>VLOOKUP(A167,'Medical Examinations'!A:J,3,FALSE)</f>
        <v>Obesity</v>
      </c>
      <c r="K167" s="8" t="str">
        <f>VLOOKUP(A167,'Medical Examinations'!A:J,5,FALSE)</f>
        <v>Prediabetes</v>
      </c>
      <c r="L167" s="8" t="str">
        <f>VLOOKUP(A167,'Hospitalisation Details'!A:K,5,FALSE)</f>
        <v>8-Jun-1977</v>
      </c>
      <c r="M167" s="34">
        <f>VLOOKUP(A167,'Hospitalisation Details'!A:K,8,FALSE)</f>
        <v>62592.87</v>
      </c>
      <c r="N167" s="8" t="str">
        <f>VLOOKUP(A167,'Hospitalisation Details'!A:K,9,FALSE)</f>
        <v>tier - 2</v>
      </c>
      <c r="O167" s="8" t="str">
        <f>VLOOKUP(A167,'Hospitalisation Details'!A:K,10,FALSE)</f>
        <v>tier - 3</v>
      </c>
      <c r="P167" s="8" t="str">
        <f>VLOOKUP(A167,'Hospitalisation Details'!A:K,11,FALSE)</f>
        <v>R1013</v>
      </c>
      <c r="Q167" s="8">
        <f>VLOOKUP(A167,'Hospitalisation Details'!A:K,4,FALSE)</f>
        <v>8</v>
      </c>
    </row>
    <row r="168" spans="1:17" x14ac:dyDescent="0.3">
      <c r="A168" s="4" t="s">
        <v>4664</v>
      </c>
      <c r="B168" s="8" t="str">
        <f>VLOOKUP(A168,'Customer Names'!A:F,4,FALSE)</f>
        <v>Juan D. Sr.</v>
      </c>
      <c r="C168" s="8">
        <f>VLOOKUP(A168,'Medical Examinations'!A:J,2,FALSE)</f>
        <v>17.7</v>
      </c>
      <c r="D168" s="8">
        <f>VLOOKUP(A168,'Medical Examinations'!A:J,4,FALSE)</f>
        <v>6.28</v>
      </c>
      <c r="E168" s="8" t="str">
        <f>VLOOKUP(A168,'Medical Examinations'!A:J,6,FALSE)</f>
        <v>No</v>
      </c>
      <c r="F168" s="8" t="str">
        <f>VLOOKUP(A168,'Medical Examinations'!A:J,7,FALSE)</f>
        <v>No</v>
      </c>
      <c r="G168" s="8" t="str">
        <f>VLOOKUP(A168,'Medical Examinations'!A:J,8,FALSE)</f>
        <v>No</v>
      </c>
      <c r="H168" s="38" t="str">
        <f>VLOOKUP(A168,'Medical Examinations'!A:J,9,FALSE)</f>
        <v>1</v>
      </c>
      <c r="I168" s="8" t="str">
        <f>VLOOKUP(A168,'Medical Examinations'!A:J,10,FALSE)</f>
        <v>No</v>
      </c>
      <c r="J168" s="8" t="str">
        <f>VLOOKUP(A168,'Medical Examinations'!A:J,3,FALSE)</f>
        <v>Underweight</v>
      </c>
      <c r="K168" s="8" t="str">
        <f>VLOOKUP(A168,'Medical Examinations'!A:J,5,FALSE)</f>
        <v>Prediabetes</v>
      </c>
      <c r="L168" s="8" t="str">
        <f>VLOOKUP(A168,'Hospitalisation Details'!A:K,5,FALSE)</f>
        <v>13-Sep-1992</v>
      </c>
      <c r="M168" s="34">
        <f>VLOOKUP(A168,'Hospitalisation Details'!A:K,8,FALSE)</f>
        <v>604.54</v>
      </c>
      <c r="N168" s="8" t="str">
        <f>VLOOKUP(A168,'Hospitalisation Details'!A:K,9,FALSE)</f>
        <v>tier - 3</v>
      </c>
      <c r="O168" s="8" t="str">
        <f>VLOOKUP(A168,'Hospitalisation Details'!A:K,10,FALSE)</f>
        <v>tier - 3</v>
      </c>
      <c r="P168" s="8" t="str">
        <f>VLOOKUP(A168,'Hospitalisation Details'!A:K,11,FALSE)</f>
        <v>R1013</v>
      </c>
      <c r="Q168" s="8">
        <f>VLOOKUP(A168,'Hospitalisation Details'!A:K,4,FALSE)</f>
        <v>13</v>
      </c>
    </row>
    <row r="169" spans="1:17" x14ac:dyDescent="0.3">
      <c r="A169" s="4" t="s">
        <v>4662</v>
      </c>
      <c r="B169" s="8" t="str">
        <f>VLOOKUP(A169,'Customer Names'!A:F,4,FALSE)</f>
        <v>Jordan</v>
      </c>
      <c r="C169" s="8">
        <f>VLOOKUP(A169,'Medical Examinations'!A:J,2,FALSE)</f>
        <v>22.34</v>
      </c>
      <c r="D169" s="8">
        <f>VLOOKUP(A169,'Medical Examinations'!A:J,4,FALSE)</f>
        <v>5.57</v>
      </c>
      <c r="E169" s="8" t="str">
        <f>VLOOKUP(A169,'Medical Examinations'!A:J,6,FALSE)</f>
        <v>No</v>
      </c>
      <c r="F169" s="8" t="str">
        <f>VLOOKUP(A169,'Medical Examinations'!A:J,7,FALSE)</f>
        <v>No</v>
      </c>
      <c r="G169" s="8" t="str">
        <f>VLOOKUP(A169,'Medical Examinations'!A:J,8,FALSE)</f>
        <v>No</v>
      </c>
      <c r="H169" s="38" t="str">
        <f>VLOOKUP(A169,'Medical Examinations'!A:J,9,FALSE)</f>
        <v>1</v>
      </c>
      <c r="I169" s="8" t="str">
        <f>VLOOKUP(A169,'Medical Examinations'!A:J,10,FALSE)</f>
        <v>No</v>
      </c>
      <c r="J169" s="8" t="str">
        <f>VLOOKUP(A169,'Medical Examinations'!A:J,3,FALSE)</f>
        <v>Normal Weight</v>
      </c>
      <c r="K169" s="8" t="str">
        <f>VLOOKUP(A169,'Medical Examinations'!A:J,5,FALSE)</f>
        <v>Normal</v>
      </c>
      <c r="L169" s="8" t="str">
        <f>VLOOKUP(A169,'Hospitalisation Details'!A:K,5,FALSE)</f>
        <v>27-Jul-1998</v>
      </c>
      <c r="M169" s="34">
        <f>VLOOKUP(A169,'Hospitalisation Details'!A:K,8,FALSE)</f>
        <v>637.26</v>
      </c>
      <c r="N169" s="8" t="str">
        <f>VLOOKUP(A169,'Hospitalisation Details'!A:K,9,FALSE)</f>
        <v>tier - 3</v>
      </c>
      <c r="O169" s="8" t="str">
        <f>VLOOKUP(A169,'Hospitalisation Details'!A:K,10,FALSE)</f>
        <v>tier - 3</v>
      </c>
      <c r="P169" s="8" t="str">
        <f>VLOOKUP(A169,'Hospitalisation Details'!A:K,11,FALSE)</f>
        <v>R1013</v>
      </c>
      <c r="Q169" s="8">
        <f>VLOOKUP(A169,'Hospitalisation Details'!A:K,4,FALSE)</f>
        <v>27</v>
      </c>
    </row>
    <row r="170" spans="1:17" x14ac:dyDescent="0.3">
      <c r="A170" s="4" t="s">
        <v>4658</v>
      </c>
      <c r="B170" s="8" t="str">
        <f>VLOOKUP(A170,'Customer Names'!A:F,4,FALSE)</f>
        <v>Susan E</v>
      </c>
      <c r="C170" s="8">
        <f>VLOOKUP(A170,'Medical Examinations'!A:J,2,FALSE)</f>
        <v>17.07</v>
      </c>
      <c r="D170" s="8">
        <f>VLOOKUP(A170,'Medical Examinations'!A:J,4,FALSE)</f>
        <v>5.22</v>
      </c>
      <c r="E170" s="8" t="str">
        <f>VLOOKUP(A170,'Medical Examinations'!A:J,6,FALSE)</f>
        <v>No</v>
      </c>
      <c r="F170" s="8" t="str">
        <f>VLOOKUP(A170,'Medical Examinations'!A:J,7,FALSE)</f>
        <v>No</v>
      </c>
      <c r="G170" s="8" t="str">
        <f>VLOOKUP(A170,'Medical Examinations'!A:J,8,FALSE)</f>
        <v>Yes</v>
      </c>
      <c r="H170" s="38" t="str">
        <f>VLOOKUP(A170,'Medical Examinations'!A:J,9,FALSE)</f>
        <v>1</v>
      </c>
      <c r="I170" s="8" t="str">
        <f>VLOOKUP(A170,'Medical Examinations'!A:J,10,FALSE)</f>
        <v>No</v>
      </c>
      <c r="J170" s="8" t="str">
        <f>VLOOKUP(A170,'Medical Examinations'!A:J,3,FALSE)</f>
        <v>Underweight</v>
      </c>
      <c r="K170" s="8" t="str">
        <f>VLOOKUP(A170,'Medical Examinations'!A:J,5,FALSE)</f>
        <v>Normal</v>
      </c>
      <c r="L170" s="8" t="str">
        <f>VLOOKUP(A170,'Hospitalisation Details'!A:K,5,FALSE)</f>
        <v>1-Jun-1993</v>
      </c>
      <c r="M170" s="34">
        <f>VLOOKUP(A170,'Hospitalisation Details'!A:K,8,FALSE)</f>
        <v>650</v>
      </c>
      <c r="N170" s="8" t="str">
        <f>VLOOKUP(A170,'Hospitalisation Details'!A:K,9,FALSE)</f>
        <v>tier - 3</v>
      </c>
      <c r="O170" s="8" t="str">
        <f>VLOOKUP(A170,'Hospitalisation Details'!A:K,10,FALSE)</f>
        <v>tier - 3</v>
      </c>
      <c r="P170" s="8" t="str">
        <f>VLOOKUP(A170,'Hospitalisation Details'!A:K,11,FALSE)</f>
        <v>R1013</v>
      </c>
      <c r="Q170" s="8">
        <f>VLOOKUP(A170,'Hospitalisation Details'!A:K,4,FALSE)</f>
        <v>1</v>
      </c>
    </row>
    <row r="171" spans="1:17" x14ac:dyDescent="0.3">
      <c r="A171" s="4" t="s">
        <v>4656</v>
      </c>
      <c r="B171" s="8" t="str">
        <f>VLOOKUP(A171,'Customer Names'!A:F,4,FALSE)</f>
        <v>Nicole</v>
      </c>
      <c r="C171" s="8">
        <f>VLOOKUP(A171,'Medical Examinations'!A:J,2,FALSE)</f>
        <v>17.82</v>
      </c>
      <c r="D171" s="8">
        <f>VLOOKUP(A171,'Medical Examinations'!A:J,4,FALSE)</f>
        <v>5.26</v>
      </c>
      <c r="E171" s="8" t="str">
        <f>VLOOKUP(A171,'Medical Examinations'!A:J,6,FALSE)</f>
        <v>yes</v>
      </c>
      <c r="F171" s="8" t="str">
        <f>VLOOKUP(A171,'Medical Examinations'!A:J,7,FALSE)</f>
        <v>No</v>
      </c>
      <c r="G171" s="8" t="str">
        <f>VLOOKUP(A171,'Medical Examinations'!A:J,8,FALSE)</f>
        <v>No</v>
      </c>
      <c r="H171" s="38" t="str">
        <f>VLOOKUP(A171,'Medical Examinations'!A:J,9,FALSE)</f>
        <v>1</v>
      </c>
      <c r="I171" s="8" t="str">
        <f>VLOOKUP(A171,'Medical Examinations'!A:J,10,FALSE)</f>
        <v>No</v>
      </c>
      <c r="J171" s="8" t="str">
        <f>VLOOKUP(A171,'Medical Examinations'!A:J,3,FALSE)</f>
        <v>Underweight</v>
      </c>
      <c r="K171" s="8" t="str">
        <f>VLOOKUP(A171,'Medical Examinations'!A:J,5,FALSE)</f>
        <v>Normal</v>
      </c>
      <c r="L171" s="8" t="str">
        <f>VLOOKUP(A171,'Hospitalisation Details'!A:K,5,FALSE)</f>
        <v>4-Jul-1995</v>
      </c>
      <c r="M171" s="34">
        <f>VLOOKUP(A171,'Hospitalisation Details'!A:K,8,FALSE)</f>
        <v>650</v>
      </c>
      <c r="N171" s="8" t="str">
        <f>VLOOKUP(A171,'Hospitalisation Details'!A:K,9,FALSE)</f>
        <v>tier - 3</v>
      </c>
      <c r="O171" s="8" t="str">
        <f>VLOOKUP(A171,'Hospitalisation Details'!A:K,10,FALSE)</f>
        <v>tier - 3</v>
      </c>
      <c r="P171" s="8" t="str">
        <f>VLOOKUP(A171,'Hospitalisation Details'!A:K,11,FALSE)</f>
        <v>R1013</v>
      </c>
      <c r="Q171" s="8">
        <f>VLOOKUP(A171,'Hospitalisation Details'!A:K,4,FALSE)</f>
        <v>4</v>
      </c>
    </row>
    <row r="172" spans="1:17" x14ac:dyDescent="0.3">
      <c r="A172" s="4" t="s">
        <v>4652</v>
      </c>
      <c r="B172" s="8" t="str">
        <f>VLOOKUP(A172,'Customer Names'!A:F,4,FALSE)</f>
        <v>Sebastian</v>
      </c>
      <c r="C172" s="8">
        <f>VLOOKUP(A172,'Medical Examinations'!A:J,2,FALSE)</f>
        <v>20.100000000000001</v>
      </c>
      <c r="D172" s="8">
        <f>VLOOKUP(A172,'Medical Examinations'!A:J,4,FALSE)</f>
        <v>5.6</v>
      </c>
      <c r="E172" s="8" t="str">
        <f>VLOOKUP(A172,'Medical Examinations'!A:J,6,FALSE)</f>
        <v>yes</v>
      </c>
      <c r="F172" s="8" t="str">
        <f>VLOOKUP(A172,'Medical Examinations'!A:J,7,FALSE)</f>
        <v>No</v>
      </c>
      <c r="G172" s="8" t="str">
        <f>VLOOKUP(A172,'Medical Examinations'!A:J,8,FALSE)</f>
        <v>Yes</v>
      </c>
      <c r="H172" s="38" t="str">
        <f>VLOOKUP(A172,'Medical Examinations'!A:J,9,FALSE)</f>
        <v>1</v>
      </c>
      <c r="I172" s="8" t="str">
        <f>VLOOKUP(A172,'Medical Examinations'!A:J,10,FALSE)</f>
        <v>No</v>
      </c>
      <c r="J172" s="8" t="str">
        <f>VLOOKUP(A172,'Medical Examinations'!A:J,3,FALSE)</f>
        <v>Normal Weight</v>
      </c>
      <c r="K172" s="8" t="str">
        <f>VLOOKUP(A172,'Medical Examinations'!A:J,5,FALSE)</f>
        <v>Normal</v>
      </c>
      <c r="L172" s="8" t="str">
        <f>VLOOKUP(A172,'Hospitalisation Details'!A:K,5,FALSE)</f>
        <v>9-Nov-1997</v>
      </c>
      <c r="M172" s="34">
        <f>VLOOKUP(A172,'Hospitalisation Details'!A:K,8,FALSE)</f>
        <v>670</v>
      </c>
      <c r="N172" s="8" t="str">
        <f>VLOOKUP(A172,'Hospitalisation Details'!A:K,9,FALSE)</f>
        <v>tier - 3</v>
      </c>
      <c r="O172" s="8" t="str">
        <f>VLOOKUP(A172,'Hospitalisation Details'!A:K,10,FALSE)</f>
        <v>tier - 3</v>
      </c>
      <c r="P172" s="8" t="str">
        <f>VLOOKUP(A172,'Hospitalisation Details'!A:K,11,FALSE)</f>
        <v>R1013</v>
      </c>
      <c r="Q172" s="8">
        <f>VLOOKUP(A172,'Hospitalisation Details'!A:K,4,FALSE)</f>
        <v>9</v>
      </c>
    </row>
    <row r="173" spans="1:17" x14ac:dyDescent="0.3">
      <c r="A173" s="4" t="s">
        <v>4650</v>
      </c>
      <c r="B173" s="8" t="str">
        <f>VLOOKUP(A173,'Customer Names'!A:F,4,FALSE)</f>
        <v>Fred</v>
      </c>
      <c r="C173" s="8">
        <f>VLOOKUP(A173,'Medical Examinations'!A:J,2,FALSE)</f>
        <v>24.76</v>
      </c>
      <c r="D173" s="8">
        <f>VLOOKUP(A173,'Medical Examinations'!A:J,4,FALSE)</f>
        <v>4.54</v>
      </c>
      <c r="E173" s="8" t="str">
        <f>VLOOKUP(A173,'Medical Examinations'!A:J,6,FALSE)</f>
        <v>yes</v>
      </c>
      <c r="F173" s="8" t="str">
        <f>VLOOKUP(A173,'Medical Examinations'!A:J,7,FALSE)</f>
        <v>No</v>
      </c>
      <c r="G173" s="8" t="str">
        <f>VLOOKUP(A173,'Medical Examinations'!A:J,8,FALSE)</f>
        <v>No</v>
      </c>
      <c r="H173" s="38">
        <f>VLOOKUP(A173,'Medical Examinations'!A:J,9,FALSE)</f>
        <v>0</v>
      </c>
      <c r="I173" s="8" t="str">
        <f>VLOOKUP(A173,'Medical Examinations'!A:J,10,FALSE)</f>
        <v>No</v>
      </c>
      <c r="J173" s="8" t="str">
        <f>VLOOKUP(A173,'Medical Examinations'!A:J,3,FALSE)</f>
        <v>Normal Weight</v>
      </c>
      <c r="K173" s="8" t="str">
        <f>VLOOKUP(A173,'Medical Examinations'!A:J,5,FALSE)</f>
        <v>Normal</v>
      </c>
      <c r="L173" s="8" t="str">
        <f>VLOOKUP(A173,'Hospitalisation Details'!A:K,5,FALSE)</f>
        <v>12-Sep-2001</v>
      </c>
      <c r="M173" s="34">
        <f>VLOOKUP(A173,'Hospitalisation Details'!A:K,8,FALSE)</f>
        <v>687.54</v>
      </c>
      <c r="N173" s="8" t="str">
        <f>VLOOKUP(A173,'Hospitalisation Details'!A:K,9,FALSE)</f>
        <v>tier - 3</v>
      </c>
      <c r="O173" s="8" t="str">
        <f>VLOOKUP(A173,'Hospitalisation Details'!A:K,10,FALSE)</f>
        <v>tier - 2</v>
      </c>
      <c r="P173" s="8" t="str">
        <f>VLOOKUP(A173,'Hospitalisation Details'!A:K,11,FALSE)</f>
        <v>R1013</v>
      </c>
      <c r="Q173" s="8">
        <f>VLOOKUP(A173,'Hospitalisation Details'!A:K,4,FALSE)</f>
        <v>12</v>
      </c>
    </row>
    <row r="174" spans="1:17" x14ac:dyDescent="0.3">
      <c r="A174" s="4" t="s">
        <v>4646</v>
      </c>
      <c r="B174" s="8" t="str">
        <f>VLOOKUP(A174,'Customer Names'!A:F,4,FALSE)</f>
        <v>Matthew</v>
      </c>
      <c r="C174" s="8">
        <f>VLOOKUP(A174,'Medical Examinations'!A:J,2,FALSE)</f>
        <v>23.35</v>
      </c>
      <c r="D174" s="8">
        <f>VLOOKUP(A174,'Medical Examinations'!A:J,4,FALSE)</f>
        <v>5.94</v>
      </c>
      <c r="E174" s="8" t="str">
        <f>VLOOKUP(A174,'Medical Examinations'!A:J,6,FALSE)</f>
        <v>No</v>
      </c>
      <c r="F174" s="8" t="str">
        <f>VLOOKUP(A174,'Medical Examinations'!A:J,7,FALSE)</f>
        <v>No</v>
      </c>
      <c r="G174" s="8" t="str">
        <f>VLOOKUP(A174,'Medical Examinations'!A:J,8,FALSE)</f>
        <v>No</v>
      </c>
      <c r="H174" s="38">
        <f>VLOOKUP(A174,'Medical Examinations'!A:J,9,FALSE)</f>
        <v>0</v>
      </c>
      <c r="I174" s="8" t="str">
        <f>VLOOKUP(A174,'Medical Examinations'!A:J,10,FALSE)</f>
        <v>No</v>
      </c>
      <c r="J174" s="8" t="str">
        <f>VLOOKUP(A174,'Medical Examinations'!A:J,3,FALSE)</f>
        <v>Normal Weight</v>
      </c>
      <c r="K174" s="8" t="str">
        <f>VLOOKUP(A174,'Medical Examinations'!A:J,5,FALSE)</f>
        <v>Prediabetes</v>
      </c>
      <c r="L174" s="8" t="str">
        <f>VLOOKUP(A174,'Hospitalisation Details'!A:K,5,FALSE)</f>
        <v>14-Dec-1999</v>
      </c>
      <c r="M174" s="34">
        <f>VLOOKUP(A174,'Hospitalisation Details'!A:K,8,FALSE)</f>
        <v>722.99</v>
      </c>
      <c r="N174" s="8" t="str">
        <f>VLOOKUP(A174,'Hospitalisation Details'!A:K,9,FALSE)</f>
        <v>tier - 3</v>
      </c>
      <c r="O174" s="8" t="str">
        <f>VLOOKUP(A174,'Hospitalisation Details'!A:K,10,FALSE)</f>
        <v>tier - 1</v>
      </c>
      <c r="P174" s="8" t="str">
        <f>VLOOKUP(A174,'Hospitalisation Details'!A:K,11,FALSE)</f>
        <v>R1013</v>
      </c>
      <c r="Q174" s="8">
        <f>VLOOKUP(A174,'Hospitalisation Details'!A:K,4,FALSE)</f>
        <v>14</v>
      </c>
    </row>
    <row r="175" spans="1:17" x14ac:dyDescent="0.3">
      <c r="A175" s="4" t="s">
        <v>4642</v>
      </c>
      <c r="B175" s="8" t="str">
        <f>VLOOKUP(A175,'Customer Names'!A:F,4,FALSE)</f>
        <v>Thomas</v>
      </c>
      <c r="C175" s="8">
        <f>VLOOKUP(A175,'Medical Examinations'!A:J,2,FALSE)</f>
        <v>17.86</v>
      </c>
      <c r="D175" s="8">
        <f>VLOOKUP(A175,'Medical Examinations'!A:J,4,FALSE)</f>
        <v>5.43</v>
      </c>
      <c r="E175" s="8" t="str">
        <f>VLOOKUP(A175,'Medical Examinations'!A:J,6,FALSE)</f>
        <v>No</v>
      </c>
      <c r="F175" s="8" t="str">
        <f>VLOOKUP(A175,'Medical Examinations'!A:J,7,FALSE)</f>
        <v>No</v>
      </c>
      <c r="G175" s="8" t="str">
        <f>VLOOKUP(A175,'Medical Examinations'!A:J,8,FALSE)</f>
        <v>Yes</v>
      </c>
      <c r="H175" s="38" t="str">
        <f>VLOOKUP(A175,'Medical Examinations'!A:J,9,FALSE)</f>
        <v>1</v>
      </c>
      <c r="I175" s="8" t="str">
        <f>VLOOKUP(A175,'Medical Examinations'!A:J,10,FALSE)</f>
        <v>No</v>
      </c>
      <c r="J175" s="8" t="str">
        <f>VLOOKUP(A175,'Medical Examinations'!A:J,3,FALSE)</f>
        <v>Underweight</v>
      </c>
      <c r="K175" s="8" t="str">
        <f>VLOOKUP(A175,'Medical Examinations'!A:J,5,FALSE)</f>
        <v>Normal</v>
      </c>
      <c r="L175" s="8" t="str">
        <f>VLOOKUP(A175,'Hospitalisation Details'!A:K,5,FALSE)</f>
        <v>9-Aug-1993</v>
      </c>
      <c r="M175" s="34">
        <f>VLOOKUP(A175,'Hospitalisation Details'!A:K,8,FALSE)</f>
        <v>760</v>
      </c>
      <c r="N175" s="8" t="str">
        <f>VLOOKUP(A175,'Hospitalisation Details'!A:K,9,FALSE)</f>
        <v>tier - 3</v>
      </c>
      <c r="O175" s="8" t="str">
        <f>VLOOKUP(A175,'Hospitalisation Details'!A:K,10,FALSE)</f>
        <v>tier - 1</v>
      </c>
      <c r="P175" s="8" t="str">
        <f>VLOOKUP(A175,'Hospitalisation Details'!A:K,11,FALSE)</f>
        <v>R1013</v>
      </c>
      <c r="Q175" s="8">
        <f>VLOOKUP(A175,'Hospitalisation Details'!A:K,4,FALSE)</f>
        <v>9</v>
      </c>
    </row>
    <row r="176" spans="1:17" x14ac:dyDescent="0.3">
      <c r="A176" s="4" t="s">
        <v>4640</v>
      </c>
      <c r="B176" s="8" t="str">
        <f>VLOOKUP(A176,'Customer Names'!A:F,4,FALSE)</f>
        <v>Lindy</v>
      </c>
      <c r="C176" s="8">
        <f>VLOOKUP(A176,'Medical Examinations'!A:J,2,FALSE)</f>
        <v>19.21</v>
      </c>
      <c r="D176" s="8">
        <f>VLOOKUP(A176,'Medical Examinations'!A:J,4,FALSE)</f>
        <v>5.53</v>
      </c>
      <c r="E176" s="8" t="str">
        <f>VLOOKUP(A176,'Medical Examinations'!A:J,6,FALSE)</f>
        <v>yes</v>
      </c>
      <c r="F176" s="8" t="str">
        <f>VLOOKUP(A176,'Medical Examinations'!A:J,7,FALSE)</f>
        <v>No</v>
      </c>
      <c r="G176" s="8" t="str">
        <f>VLOOKUP(A176,'Medical Examinations'!A:J,8,FALSE)</f>
        <v>No</v>
      </c>
      <c r="H176" s="38">
        <f>VLOOKUP(A176,'Medical Examinations'!A:J,9,FALSE)</f>
        <v>0</v>
      </c>
      <c r="I176" s="8" t="str">
        <f>VLOOKUP(A176,'Medical Examinations'!A:J,10,FALSE)</f>
        <v>No</v>
      </c>
      <c r="J176" s="8" t="str">
        <f>VLOOKUP(A176,'Medical Examinations'!A:J,3,FALSE)</f>
        <v>Normal Weight</v>
      </c>
      <c r="K176" s="8" t="str">
        <f>VLOOKUP(A176,'Medical Examinations'!A:J,5,FALSE)</f>
        <v>Normal</v>
      </c>
      <c r="L176" s="8" t="str">
        <f>VLOOKUP(A176,'Hospitalisation Details'!A:K,5,FALSE)</f>
        <v>22-Oct-1996</v>
      </c>
      <c r="M176" s="34">
        <f>VLOOKUP(A176,'Hospitalisation Details'!A:K,8,FALSE)</f>
        <v>760</v>
      </c>
      <c r="N176" s="8" t="str">
        <f>VLOOKUP(A176,'Hospitalisation Details'!A:K,9,FALSE)</f>
        <v>tier - 3</v>
      </c>
      <c r="O176" s="8" t="str">
        <f>VLOOKUP(A176,'Hospitalisation Details'!A:K,10,FALSE)</f>
        <v>tier - 3</v>
      </c>
      <c r="P176" s="8" t="str">
        <f>VLOOKUP(A176,'Hospitalisation Details'!A:K,11,FALSE)</f>
        <v>R1013</v>
      </c>
      <c r="Q176" s="8">
        <f>VLOOKUP(A176,'Hospitalisation Details'!A:K,4,FALSE)</f>
        <v>22</v>
      </c>
    </row>
    <row r="177" spans="1:17" x14ac:dyDescent="0.3">
      <c r="A177" s="4" t="s">
        <v>4638</v>
      </c>
      <c r="B177" s="8" t="str">
        <f>VLOOKUP(A177,'Customer Names'!A:F,4,FALSE)</f>
        <v>Theodore A.</v>
      </c>
      <c r="C177" s="8">
        <f>VLOOKUP(A177,'Medical Examinations'!A:J,2,FALSE)</f>
        <v>17.079999999999998</v>
      </c>
      <c r="D177" s="8">
        <f>VLOOKUP(A177,'Medical Examinations'!A:J,4,FALSE)</f>
        <v>5.73</v>
      </c>
      <c r="E177" s="8" t="str">
        <f>VLOOKUP(A177,'Medical Examinations'!A:J,6,FALSE)</f>
        <v>No</v>
      </c>
      <c r="F177" s="8" t="str">
        <f>VLOOKUP(A177,'Medical Examinations'!A:J,7,FALSE)</f>
        <v>No</v>
      </c>
      <c r="G177" s="8" t="str">
        <f>VLOOKUP(A177,'Medical Examinations'!A:J,8,FALSE)</f>
        <v>Yes</v>
      </c>
      <c r="H177" s="38" t="str">
        <f>VLOOKUP(A177,'Medical Examinations'!A:J,9,FALSE)</f>
        <v>1</v>
      </c>
      <c r="I177" s="8" t="str">
        <f>VLOOKUP(A177,'Medical Examinations'!A:J,10,FALSE)</f>
        <v>No</v>
      </c>
      <c r="J177" s="8" t="str">
        <f>VLOOKUP(A177,'Medical Examinations'!A:J,3,FALSE)</f>
        <v>Underweight</v>
      </c>
      <c r="K177" s="8" t="str">
        <f>VLOOKUP(A177,'Medical Examinations'!A:J,5,FALSE)</f>
        <v>Prediabetes</v>
      </c>
      <c r="L177" s="8" t="str">
        <f>VLOOKUP(A177,'Hospitalisation Details'!A:K,5,FALSE)</f>
        <v>28-Jun-1993</v>
      </c>
      <c r="M177" s="34">
        <f>VLOOKUP(A177,'Hospitalisation Details'!A:K,8,FALSE)</f>
        <v>770</v>
      </c>
      <c r="N177" s="8" t="str">
        <f>VLOOKUP(A177,'Hospitalisation Details'!A:K,9,FALSE)</f>
        <v>tier - 3</v>
      </c>
      <c r="O177" s="8" t="str">
        <f>VLOOKUP(A177,'Hospitalisation Details'!A:K,10,FALSE)</f>
        <v>tier - 3</v>
      </c>
      <c r="P177" s="8" t="str">
        <f>VLOOKUP(A177,'Hospitalisation Details'!A:K,11,FALSE)</f>
        <v>R1013</v>
      </c>
      <c r="Q177" s="8">
        <f>VLOOKUP(A177,'Hospitalisation Details'!A:K,4,FALSE)</f>
        <v>28</v>
      </c>
    </row>
    <row r="178" spans="1:17" x14ac:dyDescent="0.3">
      <c r="A178" s="4" t="s">
        <v>4634</v>
      </c>
      <c r="B178" s="8" t="str">
        <f>VLOOKUP(A178,'Customer Names'!A:F,4,FALSE)</f>
        <v>Koji</v>
      </c>
      <c r="C178" s="8">
        <f>VLOOKUP(A178,'Medical Examinations'!A:J,2,FALSE)</f>
        <v>20.47</v>
      </c>
      <c r="D178" s="8">
        <f>VLOOKUP(A178,'Medical Examinations'!A:J,4,FALSE)</f>
        <v>5.81</v>
      </c>
      <c r="E178" s="8" t="str">
        <f>VLOOKUP(A178,'Medical Examinations'!A:J,6,FALSE)</f>
        <v>yes</v>
      </c>
      <c r="F178" s="8" t="str">
        <f>VLOOKUP(A178,'Medical Examinations'!A:J,7,FALSE)</f>
        <v>No</v>
      </c>
      <c r="G178" s="8" t="str">
        <f>VLOOKUP(A178,'Medical Examinations'!A:J,8,FALSE)</f>
        <v>No</v>
      </c>
      <c r="H178" s="38" t="str">
        <f>VLOOKUP(A178,'Medical Examinations'!A:J,9,FALSE)</f>
        <v>1</v>
      </c>
      <c r="I178" s="8" t="str">
        <f>VLOOKUP(A178,'Medical Examinations'!A:J,10,FALSE)</f>
        <v>No</v>
      </c>
      <c r="J178" s="8" t="str">
        <f>VLOOKUP(A178,'Medical Examinations'!A:J,3,FALSE)</f>
        <v>Normal Weight</v>
      </c>
      <c r="K178" s="8" t="str">
        <f>VLOOKUP(A178,'Medical Examinations'!A:J,5,FALSE)</f>
        <v>Prediabetes</v>
      </c>
      <c r="L178" s="8" t="str">
        <f>VLOOKUP(A178,'Hospitalisation Details'!A:K,5,FALSE)</f>
        <v>7-Dec-1995</v>
      </c>
      <c r="M178" s="34">
        <f>VLOOKUP(A178,'Hospitalisation Details'!A:K,8,FALSE)</f>
        <v>773.54</v>
      </c>
      <c r="N178" s="8" t="str">
        <f>VLOOKUP(A178,'Hospitalisation Details'!A:K,9,FALSE)</f>
        <v>tier - 3</v>
      </c>
      <c r="O178" s="8" t="str">
        <f>VLOOKUP(A178,'Hospitalisation Details'!A:K,10,FALSE)</f>
        <v>tier - 2</v>
      </c>
      <c r="P178" s="8" t="str">
        <f>VLOOKUP(A178,'Hospitalisation Details'!A:K,11,FALSE)</f>
        <v>R1013</v>
      </c>
      <c r="Q178" s="8">
        <f>VLOOKUP(A178,'Hospitalisation Details'!A:K,4,FALSE)</f>
        <v>7</v>
      </c>
    </row>
    <row r="179" spans="1:17" x14ac:dyDescent="0.3">
      <c r="A179" s="4" t="s">
        <v>4630</v>
      </c>
      <c r="B179" s="8" t="str">
        <f>VLOOKUP(A179,'Customer Names'!A:F,4,FALSE)</f>
        <v>Flannery</v>
      </c>
      <c r="C179" s="8">
        <f>VLOOKUP(A179,'Medical Examinations'!A:J,2,FALSE)</f>
        <v>24.14</v>
      </c>
      <c r="D179" s="8">
        <f>VLOOKUP(A179,'Medical Examinations'!A:J,4,FALSE)</f>
        <v>5.29</v>
      </c>
      <c r="E179" s="8" t="str">
        <f>VLOOKUP(A179,'Medical Examinations'!A:J,6,FALSE)</f>
        <v>No</v>
      </c>
      <c r="F179" s="8" t="str">
        <f>VLOOKUP(A179,'Medical Examinations'!A:J,7,FALSE)</f>
        <v>yes</v>
      </c>
      <c r="G179" s="8" t="str">
        <f>VLOOKUP(A179,'Medical Examinations'!A:J,8,FALSE)</f>
        <v>No</v>
      </c>
      <c r="H179" s="38" t="str">
        <f>VLOOKUP(A179,'Medical Examinations'!A:J,9,FALSE)</f>
        <v>1</v>
      </c>
      <c r="I179" s="8" t="str">
        <f>VLOOKUP(A179,'Medical Examinations'!A:J,10,FALSE)</f>
        <v>No</v>
      </c>
      <c r="J179" s="8" t="str">
        <f>VLOOKUP(A179,'Medical Examinations'!A:J,3,FALSE)</f>
        <v>Normal Weight</v>
      </c>
      <c r="K179" s="8" t="str">
        <f>VLOOKUP(A179,'Medical Examinations'!A:J,5,FALSE)</f>
        <v>Normal</v>
      </c>
      <c r="L179" s="8" t="str">
        <f>VLOOKUP(A179,'Hospitalisation Details'!A:K,5,FALSE)</f>
        <v>18-Nov-2000</v>
      </c>
      <c r="M179" s="34">
        <f>VLOOKUP(A179,'Hospitalisation Details'!A:K,8,FALSE)</f>
        <v>865.41</v>
      </c>
      <c r="N179" s="8" t="str">
        <f>VLOOKUP(A179,'Hospitalisation Details'!A:K,9,FALSE)</f>
        <v>tier - 3</v>
      </c>
      <c r="O179" s="8" t="str">
        <f>VLOOKUP(A179,'Hospitalisation Details'!A:K,10,FALSE)</f>
        <v>tier - 1</v>
      </c>
      <c r="P179" s="8" t="str">
        <f>VLOOKUP(A179,'Hospitalisation Details'!A:K,11,FALSE)</f>
        <v>R1013</v>
      </c>
      <c r="Q179" s="8">
        <f>VLOOKUP(A179,'Hospitalisation Details'!A:K,4,FALSE)</f>
        <v>18</v>
      </c>
    </row>
    <row r="180" spans="1:17" x14ac:dyDescent="0.3">
      <c r="A180" s="4" t="s">
        <v>4628</v>
      </c>
      <c r="B180" s="8" t="str">
        <f>VLOOKUP(A180,'Customer Names'!A:F,4,FALSE)</f>
        <v>Sarah E.</v>
      </c>
      <c r="C180" s="8">
        <f>VLOOKUP(A180,'Medical Examinations'!A:J,2,FALSE)</f>
        <v>18.93</v>
      </c>
      <c r="D180" s="8">
        <f>VLOOKUP(A180,'Medical Examinations'!A:J,4,FALSE)</f>
        <v>6.11</v>
      </c>
      <c r="E180" s="8" t="str">
        <f>VLOOKUP(A180,'Medical Examinations'!A:J,6,FALSE)</f>
        <v>No</v>
      </c>
      <c r="F180" s="8" t="str">
        <f>VLOOKUP(A180,'Medical Examinations'!A:J,7,FALSE)</f>
        <v>No</v>
      </c>
      <c r="G180" s="8" t="str">
        <f>VLOOKUP(A180,'Medical Examinations'!A:J,8,FALSE)</f>
        <v>Yes</v>
      </c>
      <c r="H180" s="38" t="str">
        <f>VLOOKUP(A180,'Medical Examinations'!A:J,9,FALSE)</f>
        <v>1</v>
      </c>
      <c r="I180" s="8" t="str">
        <f>VLOOKUP(A180,'Medical Examinations'!A:J,10,FALSE)</f>
        <v>No</v>
      </c>
      <c r="J180" s="8" t="str">
        <f>VLOOKUP(A180,'Medical Examinations'!A:J,3,FALSE)</f>
        <v>Normal Weight</v>
      </c>
      <c r="K180" s="8" t="str">
        <f>VLOOKUP(A180,'Medical Examinations'!A:J,5,FALSE)</f>
        <v>Prediabetes</v>
      </c>
      <c r="L180" s="8" t="str">
        <f>VLOOKUP(A180,'Hospitalisation Details'!A:K,5,FALSE)</f>
        <v>27-Nov-1993</v>
      </c>
      <c r="M180" s="34">
        <f>VLOOKUP(A180,'Hospitalisation Details'!A:K,8,FALSE)</f>
        <v>896.21</v>
      </c>
      <c r="N180" s="8" t="str">
        <f>VLOOKUP(A180,'Hospitalisation Details'!A:K,9,FALSE)</f>
        <v>tier - 3</v>
      </c>
      <c r="O180" s="8" t="str">
        <f>VLOOKUP(A180,'Hospitalisation Details'!A:K,10,FALSE)</f>
        <v>tier - 1</v>
      </c>
      <c r="P180" s="8" t="str">
        <f>VLOOKUP(A180,'Hospitalisation Details'!A:K,11,FALSE)</f>
        <v>R1013</v>
      </c>
      <c r="Q180" s="8">
        <f>VLOOKUP(A180,'Hospitalisation Details'!A:K,4,FALSE)</f>
        <v>27</v>
      </c>
    </row>
    <row r="181" spans="1:17" x14ac:dyDescent="0.3">
      <c r="A181" s="4" t="s">
        <v>4626</v>
      </c>
      <c r="B181" s="8" t="str">
        <f>VLOOKUP(A181,'Customer Names'!A:F,4,FALSE)</f>
        <v>Robert</v>
      </c>
      <c r="C181" s="8">
        <f>VLOOKUP(A181,'Medical Examinations'!A:J,2,FALSE)</f>
        <v>20.13</v>
      </c>
      <c r="D181" s="8">
        <f>VLOOKUP(A181,'Medical Examinations'!A:J,4,FALSE)</f>
        <v>5.42</v>
      </c>
      <c r="E181" s="8" t="str">
        <f>VLOOKUP(A181,'Medical Examinations'!A:J,6,FALSE)</f>
        <v>No</v>
      </c>
      <c r="F181" s="8" t="str">
        <f>VLOOKUP(A181,'Medical Examinations'!A:J,7,FALSE)</f>
        <v>No</v>
      </c>
      <c r="G181" s="8" t="str">
        <f>VLOOKUP(A181,'Medical Examinations'!A:J,8,FALSE)</f>
        <v>No</v>
      </c>
      <c r="H181" s="38">
        <f>VLOOKUP(A181,'Medical Examinations'!A:J,9,FALSE)</f>
        <v>0</v>
      </c>
      <c r="I181" s="8" t="str">
        <f>VLOOKUP(A181,'Medical Examinations'!A:J,10,FALSE)</f>
        <v>No</v>
      </c>
      <c r="J181" s="8" t="str">
        <f>VLOOKUP(A181,'Medical Examinations'!A:J,3,FALSE)</f>
        <v>Normal Weight</v>
      </c>
      <c r="K181" s="8" t="str">
        <f>VLOOKUP(A181,'Medical Examinations'!A:J,5,FALSE)</f>
        <v>Normal</v>
      </c>
      <c r="L181" s="8" t="str">
        <f>VLOOKUP(A181,'Hospitalisation Details'!A:K,5,FALSE)</f>
        <v>30-Oct-1994</v>
      </c>
      <c r="M181" s="34">
        <f>VLOOKUP(A181,'Hospitalisation Details'!A:K,8,FALSE)</f>
        <v>915.07</v>
      </c>
      <c r="N181" s="8" t="str">
        <f>VLOOKUP(A181,'Hospitalisation Details'!A:K,9,FALSE)</f>
        <v>tier - 3</v>
      </c>
      <c r="O181" s="8" t="str">
        <f>VLOOKUP(A181,'Hospitalisation Details'!A:K,10,FALSE)</f>
        <v>tier - 1</v>
      </c>
      <c r="P181" s="8" t="str">
        <f>VLOOKUP(A181,'Hospitalisation Details'!A:K,11,FALSE)</f>
        <v>R1013</v>
      </c>
      <c r="Q181" s="8">
        <f>VLOOKUP(A181,'Hospitalisation Details'!A:K,4,FALSE)</f>
        <v>30</v>
      </c>
    </row>
    <row r="182" spans="1:17" x14ac:dyDescent="0.3">
      <c r="A182" s="4" t="s">
        <v>4624</v>
      </c>
      <c r="B182" s="8" t="str">
        <f>VLOOKUP(A182,'Customer Names'!A:F,4,FALSE)</f>
        <v>Lindsey</v>
      </c>
      <c r="C182" s="8">
        <f>VLOOKUP(A182,'Medical Examinations'!A:J,2,FALSE)</f>
        <v>20.54</v>
      </c>
      <c r="D182" s="8">
        <f>VLOOKUP(A182,'Medical Examinations'!A:J,4,FALSE)</f>
        <v>4.2</v>
      </c>
      <c r="E182" s="8" t="str">
        <f>VLOOKUP(A182,'Medical Examinations'!A:J,6,FALSE)</f>
        <v>yes</v>
      </c>
      <c r="F182" s="8" t="str">
        <f>VLOOKUP(A182,'Medical Examinations'!A:J,7,FALSE)</f>
        <v>No</v>
      </c>
      <c r="G182" s="8" t="str">
        <f>VLOOKUP(A182,'Medical Examinations'!A:J,8,FALSE)</f>
        <v>No</v>
      </c>
      <c r="H182" s="38" t="str">
        <f>VLOOKUP(A182,'Medical Examinations'!A:J,9,FALSE)</f>
        <v>1</v>
      </c>
      <c r="I182" s="8" t="str">
        <f>VLOOKUP(A182,'Medical Examinations'!A:J,10,FALSE)</f>
        <v>No</v>
      </c>
      <c r="J182" s="8" t="str">
        <f>VLOOKUP(A182,'Medical Examinations'!A:J,3,FALSE)</f>
        <v>Normal Weight</v>
      </c>
      <c r="K182" s="8" t="str">
        <f>VLOOKUP(A182,'Medical Examinations'!A:J,5,FALSE)</f>
        <v>Normal</v>
      </c>
      <c r="L182" s="8" t="str">
        <f>VLOOKUP(A182,'Hospitalisation Details'!A:K,5,FALSE)</f>
        <v>28-Oct-1995</v>
      </c>
      <c r="M182" s="34">
        <f>VLOOKUP(A182,'Hospitalisation Details'!A:K,8,FALSE)</f>
        <v>928.59</v>
      </c>
      <c r="N182" s="8" t="str">
        <f>VLOOKUP(A182,'Hospitalisation Details'!A:K,9,FALSE)</f>
        <v>tier - 3</v>
      </c>
      <c r="O182" s="8" t="str">
        <f>VLOOKUP(A182,'Hospitalisation Details'!A:K,10,FALSE)</f>
        <v>tier - 1</v>
      </c>
      <c r="P182" s="8" t="str">
        <f>VLOOKUP(A182,'Hospitalisation Details'!A:K,11,FALSE)</f>
        <v>R1013</v>
      </c>
      <c r="Q182" s="8">
        <f>VLOOKUP(A182,'Hospitalisation Details'!A:K,4,FALSE)</f>
        <v>28</v>
      </c>
    </row>
    <row r="183" spans="1:17" x14ac:dyDescent="0.3">
      <c r="A183" s="4" t="s">
        <v>4622</v>
      </c>
      <c r="B183" s="8" t="str">
        <f>VLOOKUP(A183,'Customer Names'!A:F,4,FALSE)</f>
        <v>Kathleen</v>
      </c>
      <c r="C183" s="8">
        <f>VLOOKUP(A183,'Medical Examinations'!A:J,2,FALSE)</f>
        <v>25.19</v>
      </c>
      <c r="D183" s="8">
        <f>VLOOKUP(A183,'Medical Examinations'!A:J,4,FALSE)</f>
        <v>5.64</v>
      </c>
      <c r="E183" s="8" t="str">
        <f>VLOOKUP(A183,'Medical Examinations'!A:J,6,FALSE)</f>
        <v>yes</v>
      </c>
      <c r="F183" s="8" t="str">
        <f>VLOOKUP(A183,'Medical Examinations'!A:J,7,FALSE)</f>
        <v>No</v>
      </c>
      <c r="G183" s="8" t="str">
        <f>VLOOKUP(A183,'Medical Examinations'!A:J,8,FALSE)</f>
        <v>No</v>
      </c>
      <c r="H183" s="38">
        <f>VLOOKUP(A183,'Medical Examinations'!A:J,9,FALSE)</f>
        <v>0</v>
      </c>
      <c r="I183" s="8" t="str">
        <f>VLOOKUP(A183,'Medical Examinations'!A:J,10,FALSE)</f>
        <v>No</v>
      </c>
      <c r="J183" s="8" t="str">
        <f>VLOOKUP(A183,'Medical Examinations'!A:J,3,FALSE)</f>
        <v>Overweight</v>
      </c>
      <c r="K183" s="8" t="str">
        <f>VLOOKUP(A183,'Medical Examinations'!A:J,5,FALSE)</f>
        <v>Normal</v>
      </c>
      <c r="L183" s="8" t="str">
        <f>VLOOKUP(A183,'Hospitalisation Details'!A:K,5,FALSE)</f>
        <v>19-Aug-2001</v>
      </c>
      <c r="M183" s="34">
        <f>VLOOKUP(A183,'Hospitalisation Details'!A:K,8,FALSE)</f>
        <v>964.71</v>
      </c>
      <c r="N183" s="8" t="str">
        <f>VLOOKUP(A183,'Hospitalisation Details'!A:K,9,FALSE)</f>
        <v>tier - 3</v>
      </c>
      <c r="O183" s="8" t="str">
        <f>VLOOKUP(A183,'Hospitalisation Details'!A:K,10,FALSE)</f>
        <v>tier - 2</v>
      </c>
      <c r="P183" s="8" t="str">
        <f>VLOOKUP(A183,'Hospitalisation Details'!A:K,11,FALSE)</f>
        <v>R1013</v>
      </c>
      <c r="Q183" s="8">
        <f>VLOOKUP(A183,'Hospitalisation Details'!A:K,4,FALSE)</f>
        <v>19</v>
      </c>
    </row>
    <row r="184" spans="1:17" x14ac:dyDescent="0.3">
      <c r="A184" s="4" t="s">
        <v>4620</v>
      </c>
      <c r="B184" s="8" t="str">
        <f>VLOOKUP(A184,'Customer Names'!A:F,4,FALSE)</f>
        <v>Matthew</v>
      </c>
      <c r="C184" s="8">
        <f>VLOOKUP(A184,'Medical Examinations'!A:J,2,FALSE)</f>
        <v>20.399999999999999</v>
      </c>
      <c r="D184" s="8">
        <f>VLOOKUP(A184,'Medical Examinations'!A:J,4,FALSE)</f>
        <v>5.27</v>
      </c>
      <c r="E184" s="8" t="str">
        <f>VLOOKUP(A184,'Medical Examinations'!A:J,6,FALSE)</f>
        <v>No</v>
      </c>
      <c r="F184" s="8" t="str">
        <f>VLOOKUP(A184,'Medical Examinations'!A:J,7,FALSE)</f>
        <v>No</v>
      </c>
      <c r="G184" s="8" t="str">
        <f>VLOOKUP(A184,'Medical Examinations'!A:J,8,FALSE)</f>
        <v>No</v>
      </c>
      <c r="H184" s="38">
        <f>VLOOKUP(A184,'Medical Examinations'!A:J,9,FALSE)</f>
        <v>0</v>
      </c>
      <c r="I184" s="8" t="str">
        <f>VLOOKUP(A184,'Medical Examinations'!A:J,10,FALSE)</f>
        <v>No</v>
      </c>
      <c r="J184" s="8" t="str">
        <f>VLOOKUP(A184,'Medical Examinations'!A:J,3,FALSE)</f>
        <v>Normal Weight</v>
      </c>
      <c r="K184" s="8" t="str">
        <f>VLOOKUP(A184,'Medical Examinations'!A:J,5,FALSE)</f>
        <v>Normal</v>
      </c>
      <c r="L184" s="8" t="str">
        <f>VLOOKUP(A184,'Hospitalisation Details'!A:K,5,FALSE)</f>
        <v>22-Nov-1994</v>
      </c>
      <c r="M184" s="34">
        <f>VLOOKUP(A184,'Hospitalisation Details'!A:K,8,FALSE)</f>
        <v>1006.65</v>
      </c>
      <c r="N184" s="8" t="str">
        <f>VLOOKUP(A184,'Hospitalisation Details'!A:K,9,FALSE)</f>
        <v>tier - 3</v>
      </c>
      <c r="O184" s="8" t="str">
        <f>VLOOKUP(A184,'Hospitalisation Details'!A:K,10,FALSE)</f>
        <v>tier - 2</v>
      </c>
      <c r="P184" s="8" t="str">
        <f>VLOOKUP(A184,'Hospitalisation Details'!A:K,11,FALSE)</f>
        <v>R1013</v>
      </c>
      <c r="Q184" s="8">
        <f>VLOOKUP(A184,'Hospitalisation Details'!A:K,4,FALSE)</f>
        <v>22</v>
      </c>
    </row>
    <row r="185" spans="1:17" x14ac:dyDescent="0.3">
      <c r="A185" s="4" t="s">
        <v>4618</v>
      </c>
      <c r="B185" s="8" t="str">
        <f>VLOOKUP(A185,'Customer Names'!A:F,4,FALSE)</f>
        <v>Kristen</v>
      </c>
      <c r="C185" s="8">
        <f>VLOOKUP(A185,'Medical Examinations'!A:J,2,FALSE)</f>
        <v>20.66</v>
      </c>
      <c r="D185" s="8">
        <f>VLOOKUP(A185,'Medical Examinations'!A:J,4,FALSE)</f>
        <v>5.8</v>
      </c>
      <c r="E185" s="8" t="str">
        <f>VLOOKUP(A185,'Medical Examinations'!A:J,6,FALSE)</f>
        <v>No</v>
      </c>
      <c r="F185" s="8" t="str">
        <f>VLOOKUP(A185,'Medical Examinations'!A:J,7,FALSE)</f>
        <v>yes</v>
      </c>
      <c r="G185" s="8" t="str">
        <f>VLOOKUP(A185,'Medical Examinations'!A:J,8,FALSE)</f>
        <v>No</v>
      </c>
      <c r="H185" s="38" t="str">
        <f>VLOOKUP(A185,'Medical Examinations'!A:J,9,FALSE)</f>
        <v>1</v>
      </c>
      <c r="I185" s="8" t="str">
        <f>VLOOKUP(A185,'Medical Examinations'!A:J,10,FALSE)</f>
        <v>No</v>
      </c>
      <c r="J185" s="8" t="str">
        <f>VLOOKUP(A185,'Medical Examinations'!A:J,3,FALSE)</f>
        <v>Normal Weight</v>
      </c>
      <c r="K185" s="8" t="str">
        <f>VLOOKUP(A185,'Medical Examinations'!A:J,5,FALSE)</f>
        <v>Prediabetes</v>
      </c>
      <c r="L185" s="8" t="str">
        <f>VLOOKUP(A185,'Hospitalisation Details'!A:K,5,FALSE)</f>
        <v>9-Oct-2000</v>
      </c>
      <c r="M185" s="34">
        <f>VLOOKUP(A185,'Hospitalisation Details'!A:K,8,FALSE)</f>
        <v>1012</v>
      </c>
      <c r="N185" s="8" t="str">
        <f>VLOOKUP(A185,'Hospitalisation Details'!A:K,9,FALSE)</f>
        <v>tier - 3</v>
      </c>
      <c r="O185" s="8" t="str">
        <f>VLOOKUP(A185,'Hospitalisation Details'!A:K,10,FALSE)</f>
        <v>tier - 2</v>
      </c>
      <c r="P185" s="8" t="str">
        <f>VLOOKUP(A185,'Hospitalisation Details'!A:K,11,FALSE)</f>
        <v>R1013</v>
      </c>
      <c r="Q185" s="8">
        <f>VLOOKUP(A185,'Hospitalisation Details'!A:K,4,FALSE)</f>
        <v>9</v>
      </c>
    </row>
    <row r="186" spans="1:17" x14ac:dyDescent="0.3">
      <c r="A186" s="4" t="s">
        <v>4616</v>
      </c>
      <c r="B186" s="8" t="str">
        <f>VLOOKUP(A186,'Customer Names'!A:F,4,FALSE)</f>
        <v>Kristina</v>
      </c>
      <c r="C186" s="8">
        <f>VLOOKUP(A186,'Medical Examinations'!A:J,2,FALSE)</f>
        <v>15.88</v>
      </c>
      <c r="D186" s="8">
        <f>VLOOKUP(A186,'Medical Examinations'!A:J,4,FALSE)</f>
        <v>4.3600000000000003</v>
      </c>
      <c r="E186" s="8" t="str">
        <f>VLOOKUP(A186,'Medical Examinations'!A:J,6,FALSE)</f>
        <v>No</v>
      </c>
      <c r="F186" s="8" t="str">
        <f>VLOOKUP(A186,'Medical Examinations'!A:J,7,FALSE)</f>
        <v>No</v>
      </c>
      <c r="G186" s="8" t="str">
        <f>VLOOKUP(A186,'Medical Examinations'!A:J,8,FALSE)</f>
        <v>No</v>
      </c>
      <c r="H186" s="38">
        <f>VLOOKUP(A186,'Medical Examinations'!A:J,9,FALSE)</f>
        <v>0</v>
      </c>
      <c r="I186" s="8" t="str">
        <f>VLOOKUP(A186,'Medical Examinations'!A:J,10,FALSE)</f>
        <v>No</v>
      </c>
      <c r="J186" s="8" t="str">
        <f>VLOOKUP(A186,'Medical Examinations'!A:J,3,FALSE)</f>
        <v>Underweight</v>
      </c>
      <c r="K186" s="8" t="str">
        <f>VLOOKUP(A186,'Medical Examinations'!A:J,5,FALSE)</f>
        <v>Normal</v>
      </c>
      <c r="L186" s="8" t="str">
        <f>VLOOKUP(A186,'Hospitalisation Details'!A:K,5,FALSE)</f>
        <v>5-Aug-1999</v>
      </c>
      <c r="M186" s="34">
        <f>VLOOKUP(A186,'Hospitalisation Details'!A:K,8,FALSE)</f>
        <v>1019</v>
      </c>
      <c r="N186" s="8" t="str">
        <f>VLOOKUP(A186,'Hospitalisation Details'!A:K,9,FALSE)</f>
        <v>tier - 3</v>
      </c>
      <c r="O186" s="8" t="str">
        <f>VLOOKUP(A186,'Hospitalisation Details'!A:K,10,FALSE)</f>
        <v>tier - 2</v>
      </c>
      <c r="P186" s="8" t="str">
        <f>VLOOKUP(A186,'Hospitalisation Details'!A:K,11,FALSE)</f>
        <v>R1013</v>
      </c>
      <c r="Q186" s="8">
        <f>VLOOKUP(A186,'Hospitalisation Details'!A:K,4,FALSE)</f>
        <v>5</v>
      </c>
    </row>
    <row r="187" spans="1:17" x14ac:dyDescent="0.3">
      <c r="A187" s="4" t="s">
        <v>4614</v>
      </c>
      <c r="B187" s="8" t="str">
        <f>VLOOKUP(A187,'Customer Names'!A:F,4,FALSE)</f>
        <v>Andrea</v>
      </c>
      <c r="C187" s="8">
        <f>VLOOKUP(A187,'Medical Examinations'!A:J,2,FALSE)</f>
        <v>20.85</v>
      </c>
      <c r="D187" s="8">
        <f>VLOOKUP(A187,'Medical Examinations'!A:J,4,FALSE)</f>
        <v>4.45</v>
      </c>
      <c r="E187" s="8" t="str">
        <f>VLOOKUP(A187,'Medical Examinations'!A:J,6,FALSE)</f>
        <v>yes</v>
      </c>
      <c r="F187" s="8" t="str">
        <f>VLOOKUP(A187,'Medical Examinations'!A:J,7,FALSE)</f>
        <v>No</v>
      </c>
      <c r="G187" s="8" t="str">
        <f>VLOOKUP(A187,'Medical Examinations'!A:J,8,FALSE)</f>
        <v>No</v>
      </c>
      <c r="H187" s="38" t="str">
        <f>VLOOKUP(A187,'Medical Examinations'!A:J,9,FALSE)</f>
        <v>1</v>
      </c>
      <c r="I187" s="8" t="str">
        <f>VLOOKUP(A187,'Medical Examinations'!A:J,10,FALSE)</f>
        <v>No</v>
      </c>
      <c r="J187" s="8" t="str">
        <f>VLOOKUP(A187,'Medical Examinations'!A:J,3,FALSE)</f>
        <v>Normal Weight</v>
      </c>
      <c r="K187" s="8" t="str">
        <f>VLOOKUP(A187,'Medical Examinations'!A:J,5,FALSE)</f>
        <v>Normal</v>
      </c>
      <c r="L187" s="8" t="str">
        <f>VLOOKUP(A187,'Hospitalisation Details'!A:K,5,FALSE)</f>
        <v>5-Oct-1995</v>
      </c>
      <c r="M187" s="34">
        <f>VLOOKUP(A187,'Hospitalisation Details'!A:K,8,FALSE)</f>
        <v>1033.74</v>
      </c>
      <c r="N187" s="8" t="str">
        <f>VLOOKUP(A187,'Hospitalisation Details'!A:K,9,FALSE)</f>
        <v>tier - 3</v>
      </c>
      <c r="O187" s="8" t="str">
        <f>VLOOKUP(A187,'Hospitalisation Details'!A:K,10,FALSE)</f>
        <v>tier - 1</v>
      </c>
      <c r="P187" s="8" t="str">
        <f>VLOOKUP(A187,'Hospitalisation Details'!A:K,11,FALSE)</f>
        <v>R1013</v>
      </c>
      <c r="Q187" s="8">
        <f>VLOOKUP(A187,'Hospitalisation Details'!A:K,4,FALSE)</f>
        <v>5</v>
      </c>
    </row>
    <row r="188" spans="1:17" x14ac:dyDescent="0.3">
      <c r="A188" s="4" t="s">
        <v>4612</v>
      </c>
      <c r="B188" s="8" t="str">
        <f>VLOOKUP(A188,'Customer Names'!A:F,4,FALSE)</f>
        <v>Kenneth</v>
      </c>
      <c r="C188" s="8">
        <f>VLOOKUP(A188,'Medical Examinations'!A:J,2,FALSE)</f>
        <v>16.14</v>
      </c>
      <c r="D188" s="8">
        <f>VLOOKUP(A188,'Medical Examinations'!A:J,4,FALSE)</f>
        <v>4.8600000000000003</v>
      </c>
      <c r="E188" s="8" t="str">
        <f>VLOOKUP(A188,'Medical Examinations'!A:J,6,FALSE)</f>
        <v>No</v>
      </c>
      <c r="F188" s="8" t="str">
        <f>VLOOKUP(A188,'Medical Examinations'!A:J,7,FALSE)</f>
        <v>No</v>
      </c>
      <c r="G188" s="8" t="str">
        <f>VLOOKUP(A188,'Medical Examinations'!A:J,8,FALSE)</f>
        <v>No</v>
      </c>
      <c r="H188" s="38">
        <f>VLOOKUP(A188,'Medical Examinations'!A:J,9,FALSE)</f>
        <v>0</v>
      </c>
      <c r="I188" s="8" t="str">
        <f>VLOOKUP(A188,'Medical Examinations'!A:J,10,FALSE)</f>
        <v>No</v>
      </c>
      <c r="J188" s="8" t="str">
        <f>VLOOKUP(A188,'Medical Examinations'!A:J,3,FALSE)</f>
        <v>Underweight</v>
      </c>
      <c r="K188" s="8" t="str">
        <f>VLOOKUP(A188,'Medical Examinations'!A:J,5,FALSE)</f>
        <v>Normal</v>
      </c>
      <c r="L188" s="8" t="str">
        <f>VLOOKUP(A188,'Hospitalisation Details'!A:K,5,FALSE)</f>
        <v>17-Nov-1994</v>
      </c>
      <c r="M188" s="34">
        <f>VLOOKUP(A188,'Hospitalisation Details'!A:K,8,FALSE)</f>
        <v>1044</v>
      </c>
      <c r="N188" s="8" t="str">
        <f>VLOOKUP(A188,'Hospitalisation Details'!A:K,9,FALSE)</f>
        <v>tier - 3</v>
      </c>
      <c r="O188" s="8" t="str">
        <f>VLOOKUP(A188,'Hospitalisation Details'!A:K,10,FALSE)</f>
        <v>tier - 2</v>
      </c>
      <c r="P188" s="8" t="str">
        <f>VLOOKUP(A188,'Hospitalisation Details'!A:K,11,FALSE)</f>
        <v>R1013</v>
      </c>
      <c r="Q188" s="8">
        <f>VLOOKUP(A188,'Hospitalisation Details'!A:K,4,FALSE)</f>
        <v>17</v>
      </c>
    </row>
    <row r="189" spans="1:17" x14ac:dyDescent="0.3">
      <c r="A189" s="4" t="s">
        <v>4610</v>
      </c>
      <c r="B189" s="8" t="str">
        <f>VLOOKUP(A189,'Customer Names'!A:F,4,FALSE)</f>
        <v>Matthew S</v>
      </c>
      <c r="C189" s="8">
        <f>VLOOKUP(A189,'Medical Examinations'!A:J,2,FALSE)</f>
        <v>16.489999999999998</v>
      </c>
      <c r="D189" s="8">
        <f>VLOOKUP(A189,'Medical Examinations'!A:J,4,FALSE)</f>
        <v>8.48</v>
      </c>
      <c r="E189" s="8" t="str">
        <f>VLOOKUP(A189,'Medical Examinations'!A:J,6,FALSE)</f>
        <v>No</v>
      </c>
      <c r="F189" s="8" t="str">
        <f>VLOOKUP(A189,'Medical Examinations'!A:J,7,FALSE)</f>
        <v>No</v>
      </c>
      <c r="G189" s="8" t="str">
        <f>VLOOKUP(A189,'Medical Examinations'!A:J,8,FALSE)</f>
        <v>No</v>
      </c>
      <c r="H189" s="38">
        <f>VLOOKUP(A189,'Medical Examinations'!A:J,9,FALSE)</f>
        <v>0</v>
      </c>
      <c r="I189" s="8" t="str">
        <f>VLOOKUP(A189,'Medical Examinations'!A:J,10,FALSE)</f>
        <v>No</v>
      </c>
      <c r="J189" s="8" t="str">
        <f>VLOOKUP(A189,'Medical Examinations'!A:J,3,FALSE)</f>
        <v>Underweight</v>
      </c>
      <c r="K189" s="8" t="str">
        <f>VLOOKUP(A189,'Medical Examinations'!A:J,5,FALSE)</f>
        <v>Diabetes</v>
      </c>
      <c r="L189" s="8" t="str">
        <f>VLOOKUP(A189,'Hospitalisation Details'!A:K,5,FALSE)</f>
        <v>20-Jul-2002</v>
      </c>
      <c r="M189" s="34">
        <f>VLOOKUP(A189,'Hospitalisation Details'!A:K,8,FALSE)</f>
        <v>1047</v>
      </c>
      <c r="N189" s="8" t="str">
        <f>VLOOKUP(A189,'Hospitalisation Details'!A:K,9,FALSE)</f>
        <v>tier - 3</v>
      </c>
      <c r="O189" s="8" t="str">
        <f>VLOOKUP(A189,'Hospitalisation Details'!A:K,10,FALSE)</f>
        <v>tier - 1</v>
      </c>
      <c r="P189" s="8" t="str">
        <f>VLOOKUP(A189,'Hospitalisation Details'!A:K,11,FALSE)</f>
        <v>R1013</v>
      </c>
      <c r="Q189" s="8">
        <f>VLOOKUP(A189,'Hospitalisation Details'!A:K,4,FALSE)</f>
        <v>20</v>
      </c>
    </row>
    <row r="190" spans="1:17" x14ac:dyDescent="0.3">
      <c r="A190" s="4" t="s">
        <v>4606</v>
      </c>
      <c r="B190" s="8" t="str">
        <f>VLOOKUP(A190,'Customer Names'!A:F,4,FALSE)</f>
        <v>Evelyn L</v>
      </c>
      <c r="C190" s="8">
        <f>VLOOKUP(A190,'Medical Examinations'!A:J,2,FALSE)</f>
        <v>15.77</v>
      </c>
      <c r="D190" s="8">
        <f>VLOOKUP(A190,'Medical Examinations'!A:J,4,FALSE)</f>
        <v>6.05</v>
      </c>
      <c r="E190" s="8" t="str">
        <f>VLOOKUP(A190,'Medical Examinations'!A:J,6,FALSE)</f>
        <v>yes</v>
      </c>
      <c r="F190" s="8" t="str">
        <f>VLOOKUP(A190,'Medical Examinations'!A:J,7,FALSE)</f>
        <v>No</v>
      </c>
      <c r="G190" s="8" t="str">
        <f>VLOOKUP(A190,'Medical Examinations'!A:J,8,FALSE)</f>
        <v>No</v>
      </c>
      <c r="H190" s="38" t="str">
        <f>VLOOKUP(A190,'Medical Examinations'!A:J,9,FALSE)</f>
        <v>1</v>
      </c>
      <c r="I190" s="8" t="str">
        <f>VLOOKUP(A190,'Medical Examinations'!A:J,10,FALSE)</f>
        <v>No</v>
      </c>
      <c r="J190" s="8" t="str">
        <f>VLOOKUP(A190,'Medical Examinations'!A:J,3,FALSE)</f>
        <v>Underweight</v>
      </c>
      <c r="K190" s="8" t="str">
        <f>VLOOKUP(A190,'Medical Examinations'!A:J,5,FALSE)</f>
        <v>Prediabetes</v>
      </c>
      <c r="L190" s="8" t="str">
        <f>VLOOKUP(A190,'Hospitalisation Details'!A:K,5,FALSE)</f>
        <v>1-Jun-1995</v>
      </c>
      <c r="M190" s="34">
        <f>VLOOKUP(A190,'Hospitalisation Details'!A:K,8,FALSE)</f>
        <v>1056</v>
      </c>
      <c r="N190" s="8" t="str">
        <f>VLOOKUP(A190,'Hospitalisation Details'!A:K,9,FALSE)</f>
        <v>tier - 3</v>
      </c>
      <c r="O190" s="8" t="str">
        <f>VLOOKUP(A190,'Hospitalisation Details'!A:K,10,FALSE)</f>
        <v>tier - 2</v>
      </c>
      <c r="P190" s="8" t="str">
        <f>VLOOKUP(A190,'Hospitalisation Details'!A:K,11,FALSE)</f>
        <v>R1013</v>
      </c>
      <c r="Q190" s="8">
        <f>VLOOKUP(A190,'Hospitalisation Details'!A:K,4,FALSE)</f>
        <v>1</v>
      </c>
    </row>
    <row r="191" spans="1:17" x14ac:dyDescent="0.3">
      <c r="A191" s="4" t="s">
        <v>4604</v>
      </c>
      <c r="B191" s="8" t="str">
        <f>VLOOKUP(A191,'Customer Names'!A:F,4,FALSE)</f>
        <v>David</v>
      </c>
      <c r="C191" s="8">
        <f>VLOOKUP(A191,'Medical Examinations'!A:J,2,FALSE)</f>
        <v>16.399999999999999</v>
      </c>
      <c r="D191" s="8">
        <f>VLOOKUP(A191,'Medical Examinations'!A:J,4,FALSE)</f>
        <v>5.4</v>
      </c>
      <c r="E191" s="8" t="str">
        <f>VLOOKUP(A191,'Medical Examinations'!A:J,6,FALSE)</f>
        <v>No</v>
      </c>
      <c r="F191" s="8" t="str">
        <f>VLOOKUP(A191,'Medical Examinations'!A:J,7,FALSE)</f>
        <v>No</v>
      </c>
      <c r="G191" s="8" t="str">
        <f>VLOOKUP(A191,'Medical Examinations'!A:J,8,FALSE)</f>
        <v>Yes</v>
      </c>
      <c r="H191" s="38" t="str">
        <f>VLOOKUP(A191,'Medical Examinations'!A:J,9,FALSE)</f>
        <v>1</v>
      </c>
      <c r="I191" s="8" t="str">
        <f>VLOOKUP(A191,'Medical Examinations'!A:J,10,FALSE)</f>
        <v>No</v>
      </c>
      <c r="J191" s="8" t="str">
        <f>VLOOKUP(A191,'Medical Examinations'!A:J,3,FALSE)</f>
        <v>Underweight</v>
      </c>
      <c r="K191" s="8" t="str">
        <f>VLOOKUP(A191,'Medical Examinations'!A:J,5,FALSE)</f>
        <v>Normal</v>
      </c>
      <c r="L191" s="8" t="str">
        <f>VLOOKUP(A191,'Hospitalisation Details'!A:K,5,FALSE)</f>
        <v>28-Sep-1993</v>
      </c>
      <c r="M191" s="34">
        <f>VLOOKUP(A191,'Hospitalisation Details'!A:K,8,FALSE)</f>
        <v>1068</v>
      </c>
      <c r="N191" s="8" t="str">
        <f>VLOOKUP(A191,'Hospitalisation Details'!A:K,9,FALSE)</f>
        <v>tier - 3</v>
      </c>
      <c r="O191" s="8" t="str">
        <f>VLOOKUP(A191,'Hospitalisation Details'!A:K,10,FALSE)</f>
        <v>tier - 1</v>
      </c>
      <c r="P191" s="8" t="str">
        <f>VLOOKUP(A191,'Hospitalisation Details'!A:K,11,FALSE)</f>
        <v>R1013</v>
      </c>
      <c r="Q191" s="8">
        <f>VLOOKUP(A191,'Hospitalisation Details'!A:K,4,FALSE)</f>
        <v>28</v>
      </c>
    </row>
    <row r="192" spans="1:17" x14ac:dyDescent="0.3">
      <c r="A192" s="4" t="s">
        <v>4602</v>
      </c>
      <c r="B192" s="8" t="str">
        <f>VLOOKUP(A192,'Customer Names'!A:F,4,FALSE)</f>
        <v>Roman</v>
      </c>
      <c r="C192" s="8">
        <f>VLOOKUP(A192,'Medical Examinations'!A:J,2,FALSE)</f>
        <v>21.64</v>
      </c>
      <c r="D192" s="8">
        <f>VLOOKUP(A192,'Medical Examinations'!A:J,4,FALSE)</f>
        <v>5.5</v>
      </c>
      <c r="E192" s="8" t="str">
        <f>VLOOKUP(A192,'Medical Examinations'!A:J,6,FALSE)</f>
        <v>No</v>
      </c>
      <c r="F192" s="8" t="str">
        <f>VLOOKUP(A192,'Medical Examinations'!A:J,7,FALSE)</f>
        <v>yes</v>
      </c>
      <c r="G192" s="8" t="str">
        <f>VLOOKUP(A192,'Medical Examinations'!A:J,8,FALSE)</f>
        <v>No</v>
      </c>
      <c r="H192" s="38" t="str">
        <f>VLOOKUP(A192,'Medical Examinations'!A:J,9,FALSE)</f>
        <v>1</v>
      </c>
      <c r="I192" s="8" t="str">
        <f>VLOOKUP(A192,'Medical Examinations'!A:J,10,FALSE)</f>
        <v>No</v>
      </c>
      <c r="J192" s="8" t="str">
        <f>VLOOKUP(A192,'Medical Examinations'!A:J,3,FALSE)</f>
        <v>Normal Weight</v>
      </c>
      <c r="K192" s="8" t="str">
        <f>VLOOKUP(A192,'Medical Examinations'!A:J,5,FALSE)</f>
        <v>Normal</v>
      </c>
      <c r="L192" s="8" t="str">
        <f>VLOOKUP(A192,'Hospitalisation Details'!A:K,5,FALSE)</f>
        <v>24-Aug-2004</v>
      </c>
      <c r="M192" s="34">
        <f>VLOOKUP(A192,'Hospitalisation Details'!A:K,8,FALSE)</f>
        <v>1070</v>
      </c>
      <c r="N192" s="8" t="str">
        <f>VLOOKUP(A192,'Hospitalisation Details'!A:K,9,FALSE)</f>
        <v>tier - 3</v>
      </c>
      <c r="O192" s="8" t="str">
        <f>VLOOKUP(A192,'Hospitalisation Details'!A:K,10,FALSE)</f>
        <v>tier - 3</v>
      </c>
      <c r="P192" s="8" t="str">
        <f>VLOOKUP(A192,'Hospitalisation Details'!A:K,11,FALSE)</f>
        <v>R1013</v>
      </c>
      <c r="Q192" s="8">
        <f>VLOOKUP(A192,'Hospitalisation Details'!A:K,4,FALSE)</f>
        <v>24</v>
      </c>
    </row>
    <row r="193" spans="1:17" x14ac:dyDescent="0.3">
      <c r="A193" s="4" t="s">
        <v>4600</v>
      </c>
      <c r="B193" s="8" t="str">
        <f>VLOOKUP(A193,'Customer Names'!A:F,4,FALSE)</f>
        <v>Patrick</v>
      </c>
      <c r="C193" s="8">
        <f>VLOOKUP(A193,'Medical Examinations'!A:J,2,FALSE)</f>
        <v>17.98</v>
      </c>
      <c r="D193" s="8">
        <f>VLOOKUP(A193,'Medical Examinations'!A:J,4,FALSE)</f>
        <v>5.33</v>
      </c>
      <c r="E193" s="8" t="str">
        <f>VLOOKUP(A193,'Medical Examinations'!A:J,6,FALSE)</f>
        <v>yes</v>
      </c>
      <c r="F193" s="8" t="str">
        <f>VLOOKUP(A193,'Medical Examinations'!A:J,7,FALSE)</f>
        <v>No</v>
      </c>
      <c r="G193" s="8" t="str">
        <f>VLOOKUP(A193,'Medical Examinations'!A:J,8,FALSE)</f>
        <v>Yes</v>
      </c>
      <c r="H193" s="38" t="str">
        <f>VLOOKUP(A193,'Medical Examinations'!A:J,9,FALSE)</f>
        <v>1</v>
      </c>
      <c r="I193" s="8" t="str">
        <f>VLOOKUP(A193,'Medical Examinations'!A:J,10,FALSE)</f>
        <v>No</v>
      </c>
      <c r="J193" s="8" t="str">
        <f>VLOOKUP(A193,'Medical Examinations'!A:J,3,FALSE)</f>
        <v>Underweight</v>
      </c>
      <c r="K193" s="8" t="str">
        <f>VLOOKUP(A193,'Medical Examinations'!A:J,5,FALSE)</f>
        <v>Normal</v>
      </c>
      <c r="L193" s="8" t="str">
        <f>VLOOKUP(A193,'Hospitalisation Details'!A:K,5,FALSE)</f>
        <v>13-Aug-1997</v>
      </c>
      <c r="M193" s="34">
        <f>VLOOKUP(A193,'Hospitalisation Details'!A:K,8,FALSE)</f>
        <v>1071</v>
      </c>
      <c r="N193" s="8" t="str">
        <f>VLOOKUP(A193,'Hospitalisation Details'!A:K,9,FALSE)</f>
        <v>tier - 3</v>
      </c>
      <c r="O193" s="8" t="str">
        <f>VLOOKUP(A193,'Hospitalisation Details'!A:K,10,FALSE)</f>
        <v>tier - 3</v>
      </c>
      <c r="P193" s="8" t="str">
        <f>VLOOKUP(A193,'Hospitalisation Details'!A:K,11,FALSE)</f>
        <v>R1013</v>
      </c>
      <c r="Q193" s="8">
        <f>VLOOKUP(A193,'Hospitalisation Details'!A:K,4,FALSE)</f>
        <v>13</v>
      </c>
    </row>
    <row r="194" spans="1:17" x14ac:dyDescent="0.3">
      <c r="A194" s="4" t="s">
        <v>4598</v>
      </c>
      <c r="B194" s="8" t="str">
        <f>VLOOKUP(A194,'Customer Names'!A:F,4,FALSE)</f>
        <v>Justin K.</v>
      </c>
      <c r="C194" s="8">
        <f>VLOOKUP(A194,'Medical Examinations'!A:J,2,FALSE)</f>
        <v>15.61</v>
      </c>
      <c r="D194" s="8">
        <f>VLOOKUP(A194,'Medical Examinations'!A:J,4,FALSE)</f>
        <v>5.28</v>
      </c>
      <c r="E194" s="8" t="str">
        <f>VLOOKUP(A194,'Medical Examinations'!A:J,6,FALSE)</f>
        <v>No</v>
      </c>
      <c r="F194" s="8" t="str">
        <f>VLOOKUP(A194,'Medical Examinations'!A:J,7,FALSE)</f>
        <v>No</v>
      </c>
      <c r="G194" s="8" t="str">
        <f>VLOOKUP(A194,'Medical Examinations'!A:J,8,FALSE)</f>
        <v>No</v>
      </c>
      <c r="H194" s="38" t="str">
        <f>VLOOKUP(A194,'Medical Examinations'!A:J,9,FALSE)</f>
        <v>1</v>
      </c>
      <c r="I194" s="8" t="str">
        <f>VLOOKUP(A194,'Medical Examinations'!A:J,10,FALSE)</f>
        <v>No</v>
      </c>
      <c r="J194" s="8" t="str">
        <f>VLOOKUP(A194,'Medical Examinations'!A:J,3,FALSE)</f>
        <v>Underweight</v>
      </c>
      <c r="K194" s="8" t="str">
        <f>VLOOKUP(A194,'Medical Examinations'!A:J,5,FALSE)</f>
        <v>Normal</v>
      </c>
      <c r="L194" s="8" t="str">
        <f>VLOOKUP(A194,'Hospitalisation Details'!A:K,5,FALSE)</f>
        <v>26-Dec-1998</v>
      </c>
      <c r="M194" s="34">
        <f>VLOOKUP(A194,'Hospitalisation Details'!A:K,8,FALSE)</f>
        <v>1082</v>
      </c>
      <c r="N194" s="8" t="str">
        <f>VLOOKUP(A194,'Hospitalisation Details'!A:K,9,FALSE)</f>
        <v>tier - 3</v>
      </c>
      <c r="O194" s="8" t="str">
        <f>VLOOKUP(A194,'Hospitalisation Details'!A:K,10,FALSE)</f>
        <v>tier - 2</v>
      </c>
      <c r="P194" s="8" t="str">
        <f>VLOOKUP(A194,'Hospitalisation Details'!A:K,11,FALSE)</f>
        <v>R1013</v>
      </c>
      <c r="Q194" s="8">
        <f>VLOOKUP(A194,'Hospitalisation Details'!A:K,4,FALSE)</f>
        <v>26</v>
      </c>
    </row>
    <row r="195" spans="1:17" x14ac:dyDescent="0.3">
      <c r="A195" s="4" t="s">
        <v>4596</v>
      </c>
      <c r="B195" s="8" t="str">
        <f>VLOOKUP(A195,'Customer Names'!A:F,4,FALSE)</f>
        <v>Mary Evan</v>
      </c>
      <c r="C195" s="8">
        <f>VLOOKUP(A195,'Medical Examinations'!A:J,2,FALSE)</f>
        <v>17.170000000000002</v>
      </c>
      <c r="D195" s="8">
        <f>VLOOKUP(A195,'Medical Examinations'!A:J,4,FALSE)</f>
        <v>8.4600000000000009</v>
      </c>
      <c r="E195" s="8" t="str">
        <f>VLOOKUP(A195,'Medical Examinations'!A:J,6,FALSE)</f>
        <v>No</v>
      </c>
      <c r="F195" s="8" t="str">
        <f>VLOOKUP(A195,'Medical Examinations'!A:J,7,FALSE)</f>
        <v>No</v>
      </c>
      <c r="G195" s="8" t="str">
        <f>VLOOKUP(A195,'Medical Examinations'!A:J,8,FALSE)</f>
        <v>No</v>
      </c>
      <c r="H195" s="38">
        <f>VLOOKUP(A195,'Medical Examinations'!A:J,9,FALSE)</f>
        <v>0</v>
      </c>
      <c r="I195" s="8" t="str">
        <f>VLOOKUP(A195,'Medical Examinations'!A:J,10,FALSE)</f>
        <v>No</v>
      </c>
      <c r="J195" s="8" t="str">
        <f>VLOOKUP(A195,'Medical Examinations'!A:J,3,FALSE)</f>
        <v>Underweight</v>
      </c>
      <c r="K195" s="8" t="str">
        <f>VLOOKUP(A195,'Medical Examinations'!A:J,5,FALSE)</f>
        <v>Diabetes</v>
      </c>
      <c r="L195" s="8" t="str">
        <f>VLOOKUP(A195,'Hospitalisation Details'!A:K,5,FALSE)</f>
        <v>13-Aug-2002</v>
      </c>
      <c r="M195" s="34">
        <f>VLOOKUP(A195,'Hospitalisation Details'!A:K,8,FALSE)</f>
        <v>1086</v>
      </c>
      <c r="N195" s="8" t="str">
        <f>VLOOKUP(A195,'Hospitalisation Details'!A:K,9,FALSE)</f>
        <v>tier - 3</v>
      </c>
      <c r="O195" s="8" t="str">
        <f>VLOOKUP(A195,'Hospitalisation Details'!A:K,10,FALSE)</f>
        <v>tier - 3</v>
      </c>
      <c r="P195" s="8" t="str">
        <f>VLOOKUP(A195,'Hospitalisation Details'!A:K,11,FALSE)</f>
        <v>R1013</v>
      </c>
      <c r="Q195" s="8">
        <f>VLOOKUP(A195,'Hospitalisation Details'!A:K,4,FALSE)</f>
        <v>13</v>
      </c>
    </row>
    <row r="196" spans="1:17" x14ac:dyDescent="0.3">
      <c r="A196" s="4" t="s">
        <v>4594</v>
      </c>
      <c r="B196" s="8" t="str">
        <f>VLOOKUP(A196,'Customer Names'!A:F,4,FALSE)</f>
        <v>Jose Tomas</v>
      </c>
      <c r="C196" s="8">
        <f>VLOOKUP(A196,'Medical Examinations'!A:J,2,FALSE)</f>
        <v>23.21</v>
      </c>
      <c r="D196" s="8">
        <f>VLOOKUP(A196,'Medical Examinations'!A:J,4,FALSE)</f>
        <v>4.37</v>
      </c>
      <c r="E196" s="8" t="str">
        <f>VLOOKUP(A196,'Medical Examinations'!A:J,6,FALSE)</f>
        <v>No</v>
      </c>
      <c r="F196" s="8" t="str">
        <f>VLOOKUP(A196,'Medical Examinations'!A:J,7,FALSE)</f>
        <v>yes</v>
      </c>
      <c r="G196" s="8" t="str">
        <f>VLOOKUP(A196,'Medical Examinations'!A:J,8,FALSE)</f>
        <v>No</v>
      </c>
      <c r="H196" s="38" t="str">
        <f>VLOOKUP(A196,'Medical Examinations'!A:J,9,FALSE)</f>
        <v>1</v>
      </c>
      <c r="I196" s="8" t="str">
        <f>VLOOKUP(A196,'Medical Examinations'!A:J,10,FALSE)</f>
        <v>No</v>
      </c>
      <c r="J196" s="8" t="str">
        <f>VLOOKUP(A196,'Medical Examinations'!A:J,3,FALSE)</f>
        <v>Normal Weight</v>
      </c>
      <c r="K196" s="8" t="str">
        <f>VLOOKUP(A196,'Medical Examinations'!A:J,5,FALSE)</f>
        <v>Normal</v>
      </c>
      <c r="L196" s="8" t="str">
        <f>VLOOKUP(A196,'Hospitalisation Details'!A:K,5,FALSE)</f>
        <v>12-Nov-2004</v>
      </c>
      <c r="M196" s="34">
        <f>VLOOKUP(A196,'Hospitalisation Details'!A:K,8,FALSE)</f>
        <v>1121.8699999999999</v>
      </c>
      <c r="N196" s="8" t="str">
        <f>VLOOKUP(A196,'Hospitalisation Details'!A:K,9,FALSE)</f>
        <v>tier - 3</v>
      </c>
      <c r="O196" s="8" t="str">
        <f>VLOOKUP(A196,'Hospitalisation Details'!A:K,10,FALSE)</f>
        <v>tier - 1</v>
      </c>
      <c r="P196" s="8" t="str">
        <f>VLOOKUP(A196,'Hospitalisation Details'!A:K,11,FALSE)</f>
        <v>R1013</v>
      </c>
      <c r="Q196" s="8">
        <f>VLOOKUP(A196,'Hospitalisation Details'!A:K,4,FALSE)</f>
        <v>12</v>
      </c>
    </row>
    <row r="197" spans="1:17" x14ac:dyDescent="0.3">
      <c r="A197" s="4" t="s">
        <v>4592</v>
      </c>
      <c r="B197" s="8" t="str">
        <f>VLOOKUP(A197,'Customer Names'!A:F,4,FALSE)</f>
        <v>Jacob J</v>
      </c>
      <c r="C197" s="8">
        <f>VLOOKUP(A197,'Medical Examinations'!A:J,2,FALSE)</f>
        <v>30.14</v>
      </c>
      <c r="D197" s="8">
        <f>VLOOKUP(A197,'Medical Examinations'!A:J,4,FALSE)</f>
        <v>5.49</v>
      </c>
      <c r="E197" s="8" t="str">
        <f>VLOOKUP(A197,'Medical Examinations'!A:J,6,FALSE)</f>
        <v>No</v>
      </c>
      <c r="F197" s="8" t="str">
        <f>VLOOKUP(A197,'Medical Examinations'!A:J,7,FALSE)</f>
        <v>yes</v>
      </c>
      <c r="G197" s="8" t="str">
        <f>VLOOKUP(A197,'Medical Examinations'!A:J,8,FALSE)</f>
        <v>No</v>
      </c>
      <c r="H197" s="38" t="str">
        <f>VLOOKUP(A197,'Medical Examinations'!A:J,9,FALSE)</f>
        <v>1</v>
      </c>
      <c r="I197" s="8" t="str">
        <f>VLOOKUP(A197,'Medical Examinations'!A:J,10,FALSE)</f>
        <v>No</v>
      </c>
      <c r="J197" s="8" t="str">
        <f>VLOOKUP(A197,'Medical Examinations'!A:J,3,FALSE)</f>
        <v>Obesity</v>
      </c>
      <c r="K197" s="8" t="str">
        <f>VLOOKUP(A197,'Medical Examinations'!A:J,5,FALSE)</f>
        <v>Normal</v>
      </c>
      <c r="L197" s="8" t="str">
        <f>VLOOKUP(A197,'Hospitalisation Details'!A:K,5,FALSE)</f>
        <v>14-Jun-2004</v>
      </c>
      <c r="M197" s="34">
        <f>VLOOKUP(A197,'Hospitalisation Details'!A:K,8,FALSE)</f>
        <v>1131.51</v>
      </c>
      <c r="N197" s="8" t="str">
        <f>VLOOKUP(A197,'Hospitalisation Details'!A:K,9,FALSE)</f>
        <v>tier - 3</v>
      </c>
      <c r="O197" s="8" t="str">
        <f>VLOOKUP(A197,'Hospitalisation Details'!A:K,10,FALSE)</f>
        <v>tier - 1</v>
      </c>
      <c r="P197" s="8" t="str">
        <f>VLOOKUP(A197,'Hospitalisation Details'!A:K,11,FALSE)</f>
        <v>R1013</v>
      </c>
      <c r="Q197" s="8">
        <f>VLOOKUP(A197,'Hospitalisation Details'!A:K,4,FALSE)</f>
        <v>14</v>
      </c>
    </row>
    <row r="198" spans="1:17" x14ac:dyDescent="0.3">
      <c r="A198" s="4" t="s">
        <v>4590</v>
      </c>
      <c r="B198" s="8" t="str">
        <f>VLOOKUP(A198,'Customer Names'!A:F,4,FALSE)</f>
        <v>Josh</v>
      </c>
      <c r="C198" s="8">
        <f>VLOOKUP(A198,'Medical Examinations'!A:J,2,FALSE)</f>
        <v>16.87</v>
      </c>
      <c r="D198" s="8">
        <f>VLOOKUP(A198,'Medical Examinations'!A:J,4,FALSE)</f>
        <v>9.1300000000000008</v>
      </c>
      <c r="E198" s="8" t="str">
        <f>VLOOKUP(A198,'Medical Examinations'!A:J,6,FALSE)</f>
        <v>No</v>
      </c>
      <c r="F198" s="8" t="str">
        <f>VLOOKUP(A198,'Medical Examinations'!A:J,7,FALSE)</f>
        <v>No</v>
      </c>
      <c r="G198" s="8" t="str">
        <f>VLOOKUP(A198,'Medical Examinations'!A:J,8,FALSE)</f>
        <v>No</v>
      </c>
      <c r="H198" s="38">
        <f>VLOOKUP(A198,'Medical Examinations'!A:J,9,FALSE)</f>
        <v>0</v>
      </c>
      <c r="I198" s="8" t="str">
        <f>VLOOKUP(A198,'Medical Examinations'!A:J,10,FALSE)</f>
        <v>No</v>
      </c>
      <c r="J198" s="8" t="str">
        <f>VLOOKUP(A198,'Medical Examinations'!A:J,3,FALSE)</f>
        <v>Underweight</v>
      </c>
      <c r="K198" s="8" t="str">
        <f>VLOOKUP(A198,'Medical Examinations'!A:J,5,FALSE)</f>
        <v>Diabetes</v>
      </c>
      <c r="L198" s="8" t="str">
        <f>VLOOKUP(A198,'Hospitalisation Details'!A:K,5,FALSE)</f>
        <v>19-Jul-2002</v>
      </c>
      <c r="M198" s="34">
        <f>VLOOKUP(A198,'Hospitalisation Details'!A:K,8,FALSE)</f>
        <v>1132</v>
      </c>
      <c r="N198" s="8" t="str">
        <f>VLOOKUP(A198,'Hospitalisation Details'!A:K,9,FALSE)</f>
        <v>tier - 3</v>
      </c>
      <c r="O198" s="8" t="str">
        <f>VLOOKUP(A198,'Hospitalisation Details'!A:K,10,FALSE)</f>
        <v>tier - 1</v>
      </c>
      <c r="P198" s="8" t="str">
        <f>VLOOKUP(A198,'Hospitalisation Details'!A:K,11,FALSE)</f>
        <v>R1013</v>
      </c>
      <c r="Q198" s="8">
        <f>VLOOKUP(A198,'Hospitalisation Details'!A:K,4,FALSE)</f>
        <v>19</v>
      </c>
    </row>
    <row r="199" spans="1:17" x14ac:dyDescent="0.3">
      <c r="A199" s="4" t="s">
        <v>4588</v>
      </c>
      <c r="B199" s="8" t="str">
        <f>VLOOKUP(A199,'Customer Names'!A:F,4,FALSE)</f>
        <v>Hope</v>
      </c>
      <c r="C199" s="8">
        <f>VLOOKUP(A199,'Medical Examinations'!A:J,2,FALSE)</f>
        <v>21.84</v>
      </c>
      <c r="D199" s="8">
        <f>VLOOKUP(A199,'Medical Examinations'!A:J,4,FALSE)</f>
        <v>5.71</v>
      </c>
      <c r="E199" s="8" t="str">
        <f>VLOOKUP(A199,'Medical Examinations'!A:J,6,FALSE)</f>
        <v>No</v>
      </c>
      <c r="F199" s="8" t="str">
        <f>VLOOKUP(A199,'Medical Examinations'!A:J,7,FALSE)</f>
        <v>yes</v>
      </c>
      <c r="G199" s="8" t="str">
        <f>VLOOKUP(A199,'Medical Examinations'!A:J,8,FALSE)</f>
        <v>No</v>
      </c>
      <c r="H199" s="38" t="str">
        <f>VLOOKUP(A199,'Medical Examinations'!A:J,9,FALSE)</f>
        <v>1</v>
      </c>
      <c r="I199" s="8" t="str">
        <f>VLOOKUP(A199,'Medical Examinations'!A:J,10,FALSE)</f>
        <v>No</v>
      </c>
      <c r="J199" s="8" t="str">
        <f>VLOOKUP(A199,'Medical Examinations'!A:J,3,FALSE)</f>
        <v>Normal Weight</v>
      </c>
      <c r="K199" s="8" t="str">
        <f>VLOOKUP(A199,'Medical Examinations'!A:J,5,FALSE)</f>
        <v>Prediabetes</v>
      </c>
      <c r="L199" s="8" t="str">
        <f>VLOOKUP(A199,'Hospitalisation Details'!A:K,5,FALSE)</f>
        <v>6-Oct-2004</v>
      </c>
      <c r="M199" s="34">
        <f>VLOOKUP(A199,'Hospitalisation Details'!A:K,8,FALSE)</f>
        <v>1135</v>
      </c>
      <c r="N199" s="8" t="str">
        <f>VLOOKUP(A199,'Hospitalisation Details'!A:K,9,FALSE)</f>
        <v>tier - 3</v>
      </c>
      <c r="O199" s="8" t="str">
        <f>VLOOKUP(A199,'Hospitalisation Details'!A:K,10,FALSE)</f>
        <v>tier - 3</v>
      </c>
      <c r="P199" s="8" t="str">
        <f>VLOOKUP(A199,'Hospitalisation Details'!A:K,11,FALSE)</f>
        <v>R1013</v>
      </c>
      <c r="Q199" s="8">
        <f>VLOOKUP(A199,'Hospitalisation Details'!A:K,4,FALSE)</f>
        <v>6</v>
      </c>
    </row>
    <row r="200" spans="1:17" x14ac:dyDescent="0.3">
      <c r="A200" s="4" t="s">
        <v>4586</v>
      </c>
      <c r="B200" s="8" t="str">
        <f>VLOOKUP(A200,'Customer Names'!A:F,4,FALSE)</f>
        <v>Ryan</v>
      </c>
      <c r="C200" s="8">
        <f>VLOOKUP(A200,'Medical Examinations'!A:J,2,FALSE)</f>
        <v>33.33</v>
      </c>
      <c r="D200" s="8">
        <f>VLOOKUP(A200,'Medical Examinations'!A:J,4,FALSE)</f>
        <v>6.08</v>
      </c>
      <c r="E200" s="8" t="str">
        <f>VLOOKUP(A200,'Medical Examinations'!A:J,6,FALSE)</f>
        <v>No</v>
      </c>
      <c r="F200" s="8" t="str">
        <f>VLOOKUP(A200,'Medical Examinations'!A:J,7,FALSE)</f>
        <v>yes</v>
      </c>
      <c r="G200" s="8" t="str">
        <f>VLOOKUP(A200,'Medical Examinations'!A:J,8,FALSE)</f>
        <v>No</v>
      </c>
      <c r="H200" s="38" t="str">
        <f>VLOOKUP(A200,'Medical Examinations'!A:J,9,FALSE)</f>
        <v>1</v>
      </c>
      <c r="I200" s="8" t="str">
        <f>VLOOKUP(A200,'Medical Examinations'!A:J,10,FALSE)</f>
        <v>No</v>
      </c>
      <c r="J200" s="8" t="str">
        <f>VLOOKUP(A200,'Medical Examinations'!A:J,3,FALSE)</f>
        <v>Obesity</v>
      </c>
      <c r="K200" s="8" t="str">
        <f>VLOOKUP(A200,'Medical Examinations'!A:J,5,FALSE)</f>
        <v>Prediabetes</v>
      </c>
      <c r="L200" s="8" t="str">
        <f>VLOOKUP(A200,'Hospitalisation Details'!A:K,5,FALSE)</f>
        <v>11-Jun-2004</v>
      </c>
      <c r="M200" s="34">
        <f>VLOOKUP(A200,'Hospitalisation Details'!A:K,8,FALSE)</f>
        <v>1135.94</v>
      </c>
      <c r="N200" s="8" t="str">
        <f>VLOOKUP(A200,'Hospitalisation Details'!A:K,9,FALSE)</f>
        <v>tier - 3</v>
      </c>
      <c r="O200" s="8" t="str">
        <f>VLOOKUP(A200,'Hospitalisation Details'!A:K,10,FALSE)</f>
        <v>tier - 3</v>
      </c>
      <c r="P200" s="8" t="str">
        <f>VLOOKUP(A200,'Hospitalisation Details'!A:K,11,FALSE)</f>
        <v>R1013</v>
      </c>
      <c r="Q200" s="8">
        <f>VLOOKUP(A200,'Hospitalisation Details'!A:K,4,FALSE)</f>
        <v>11</v>
      </c>
    </row>
    <row r="201" spans="1:17" x14ac:dyDescent="0.3">
      <c r="A201" s="4" t="s">
        <v>4584</v>
      </c>
      <c r="B201" s="8" t="str">
        <f>VLOOKUP(A201,'Customer Names'!A:F,4,FALSE)</f>
        <v>Alan F</v>
      </c>
      <c r="C201" s="8">
        <f>VLOOKUP(A201,'Medical Examinations'!A:J,2,FALSE)</f>
        <v>33.659999999999997</v>
      </c>
      <c r="D201" s="8">
        <f>VLOOKUP(A201,'Medical Examinations'!A:J,4,FALSE)</f>
        <v>5.71</v>
      </c>
      <c r="E201" s="8" t="str">
        <f>VLOOKUP(A201,'Medical Examinations'!A:J,6,FALSE)</f>
        <v>No</v>
      </c>
      <c r="F201" s="8" t="str">
        <f>VLOOKUP(A201,'Medical Examinations'!A:J,7,FALSE)</f>
        <v>yes</v>
      </c>
      <c r="G201" s="8" t="str">
        <f>VLOOKUP(A201,'Medical Examinations'!A:J,8,FALSE)</f>
        <v>No</v>
      </c>
      <c r="H201" s="38" t="str">
        <f>VLOOKUP(A201,'Medical Examinations'!A:J,9,FALSE)</f>
        <v>1</v>
      </c>
      <c r="I201" s="8" t="str">
        <f>VLOOKUP(A201,'Medical Examinations'!A:J,10,FALSE)</f>
        <v>No</v>
      </c>
      <c r="J201" s="8" t="str">
        <f>VLOOKUP(A201,'Medical Examinations'!A:J,3,FALSE)</f>
        <v>Obesity</v>
      </c>
      <c r="K201" s="8" t="str">
        <f>VLOOKUP(A201,'Medical Examinations'!A:J,5,FALSE)</f>
        <v>Prediabetes</v>
      </c>
      <c r="L201" s="8" t="str">
        <f>VLOOKUP(A201,'Hospitalisation Details'!A:K,5,FALSE)</f>
        <v>28-Nov-2004</v>
      </c>
      <c r="M201" s="34">
        <f>VLOOKUP(A201,'Hospitalisation Details'!A:K,8,FALSE)</f>
        <v>1136.4000000000001</v>
      </c>
      <c r="N201" s="8" t="str">
        <f>VLOOKUP(A201,'Hospitalisation Details'!A:K,9,FALSE)</f>
        <v>tier - 3</v>
      </c>
      <c r="O201" s="8" t="str">
        <f>VLOOKUP(A201,'Hospitalisation Details'!A:K,10,FALSE)</f>
        <v>tier - 3</v>
      </c>
      <c r="P201" s="8" t="str">
        <f>VLOOKUP(A201,'Hospitalisation Details'!A:K,11,FALSE)</f>
        <v>R1013</v>
      </c>
      <c r="Q201" s="8">
        <f>VLOOKUP(A201,'Hospitalisation Details'!A:K,4,FALSE)</f>
        <v>28</v>
      </c>
    </row>
    <row r="202" spans="1:17" x14ac:dyDescent="0.3">
      <c r="A202" s="4" t="s">
        <v>4582</v>
      </c>
      <c r="B202" s="8" t="str">
        <f>VLOOKUP(A202,'Customer Names'!A:F,4,FALSE)</f>
        <v>Erin C.</v>
      </c>
      <c r="C202" s="8">
        <f>VLOOKUP(A202,'Medical Examinations'!A:J,2,FALSE)</f>
        <v>19.3</v>
      </c>
      <c r="D202" s="8">
        <f>VLOOKUP(A202,'Medical Examinations'!A:J,4,FALSE)</f>
        <v>10.36</v>
      </c>
      <c r="E202" s="8" t="str">
        <f>VLOOKUP(A202,'Medical Examinations'!A:J,6,FALSE)</f>
        <v>No</v>
      </c>
      <c r="F202" s="8" t="str">
        <f>VLOOKUP(A202,'Medical Examinations'!A:J,7,FALSE)</f>
        <v>No</v>
      </c>
      <c r="G202" s="8" t="str">
        <f>VLOOKUP(A202,'Medical Examinations'!A:J,8,FALSE)</f>
        <v>No</v>
      </c>
      <c r="H202" s="38">
        <f>VLOOKUP(A202,'Medical Examinations'!A:J,9,FALSE)</f>
        <v>0</v>
      </c>
      <c r="I202" s="8" t="str">
        <f>VLOOKUP(A202,'Medical Examinations'!A:J,10,FALSE)</f>
        <v>No</v>
      </c>
      <c r="J202" s="8" t="str">
        <f>VLOOKUP(A202,'Medical Examinations'!A:J,3,FALSE)</f>
        <v>Normal Weight</v>
      </c>
      <c r="K202" s="8" t="str">
        <f>VLOOKUP(A202,'Medical Examinations'!A:J,5,FALSE)</f>
        <v>Diabetes</v>
      </c>
      <c r="L202" s="8" t="str">
        <f>VLOOKUP(A202,'Hospitalisation Details'!A:K,5,FALSE)</f>
        <v>11-Aug-2002</v>
      </c>
      <c r="M202" s="34">
        <f>VLOOKUP(A202,'Hospitalisation Details'!A:K,8,FALSE)</f>
        <v>1137</v>
      </c>
      <c r="N202" s="8" t="str">
        <f>VLOOKUP(A202,'Hospitalisation Details'!A:K,9,FALSE)</f>
        <v>tier - 3</v>
      </c>
      <c r="O202" s="8" t="str">
        <f>VLOOKUP(A202,'Hospitalisation Details'!A:K,10,FALSE)</f>
        <v>tier - 1</v>
      </c>
      <c r="P202" s="8" t="str">
        <f>VLOOKUP(A202,'Hospitalisation Details'!A:K,11,FALSE)</f>
        <v>R1013</v>
      </c>
      <c r="Q202" s="8">
        <f>VLOOKUP(A202,'Hospitalisation Details'!A:K,4,FALSE)</f>
        <v>11</v>
      </c>
    </row>
    <row r="203" spans="1:17" x14ac:dyDescent="0.3">
      <c r="A203" s="4" t="s">
        <v>4580</v>
      </c>
      <c r="B203" s="8" t="str">
        <f>VLOOKUP(A203,'Customer Names'!A:F,4,FALSE)</f>
        <v>Lusapho</v>
      </c>
      <c r="C203" s="8">
        <f>VLOOKUP(A203,'Medical Examinations'!A:J,2,FALSE)</f>
        <v>34.1</v>
      </c>
      <c r="D203" s="8">
        <f>VLOOKUP(A203,'Medical Examinations'!A:J,4,FALSE)</f>
        <v>4.07</v>
      </c>
      <c r="E203" s="8" t="str">
        <f>VLOOKUP(A203,'Medical Examinations'!A:J,6,FALSE)</f>
        <v>No</v>
      </c>
      <c r="F203" s="8" t="str">
        <f>VLOOKUP(A203,'Medical Examinations'!A:J,7,FALSE)</f>
        <v>yes</v>
      </c>
      <c r="G203" s="8" t="str">
        <f>VLOOKUP(A203,'Medical Examinations'!A:J,8,FALSE)</f>
        <v>No</v>
      </c>
      <c r="H203" s="38" t="str">
        <f>VLOOKUP(A203,'Medical Examinations'!A:J,9,FALSE)</f>
        <v>1</v>
      </c>
      <c r="I203" s="8" t="str">
        <f>VLOOKUP(A203,'Medical Examinations'!A:J,10,FALSE)</f>
        <v>No</v>
      </c>
      <c r="J203" s="8" t="str">
        <f>VLOOKUP(A203,'Medical Examinations'!A:J,3,FALSE)</f>
        <v>Obesity</v>
      </c>
      <c r="K203" s="8" t="str">
        <f>VLOOKUP(A203,'Medical Examinations'!A:J,5,FALSE)</f>
        <v>Normal</v>
      </c>
      <c r="L203" s="8" t="str">
        <f>VLOOKUP(A203,'Hospitalisation Details'!A:K,5,FALSE)</f>
        <v>15-Oct-2004</v>
      </c>
      <c r="M203" s="34">
        <f>VLOOKUP(A203,'Hospitalisation Details'!A:K,8,FALSE)</f>
        <v>1137.01</v>
      </c>
      <c r="N203" s="8" t="str">
        <f>VLOOKUP(A203,'Hospitalisation Details'!A:K,9,FALSE)</f>
        <v>tier - 3</v>
      </c>
      <c r="O203" s="8" t="str">
        <f>VLOOKUP(A203,'Hospitalisation Details'!A:K,10,FALSE)</f>
        <v>tier - 1</v>
      </c>
      <c r="P203" s="8" t="str">
        <f>VLOOKUP(A203,'Hospitalisation Details'!A:K,11,FALSE)</f>
        <v>R1013</v>
      </c>
      <c r="Q203" s="8">
        <f>VLOOKUP(A203,'Hospitalisation Details'!A:K,4,FALSE)</f>
        <v>15</v>
      </c>
    </row>
    <row r="204" spans="1:17" x14ac:dyDescent="0.3">
      <c r="A204" s="4" t="s">
        <v>4578</v>
      </c>
      <c r="B204" s="8" t="str">
        <f>VLOOKUP(A204,'Customer Names'!A:F,4,FALSE)</f>
        <v>Mario Jr.</v>
      </c>
      <c r="C204" s="8">
        <f>VLOOKUP(A204,'Medical Examinations'!A:J,2,FALSE)</f>
        <v>34.43</v>
      </c>
      <c r="D204" s="8">
        <f>VLOOKUP(A204,'Medical Examinations'!A:J,4,FALSE)</f>
        <v>4.2699999999999996</v>
      </c>
      <c r="E204" s="8" t="str">
        <f>VLOOKUP(A204,'Medical Examinations'!A:J,6,FALSE)</f>
        <v>No</v>
      </c>
      <c r="F204" s="8" t="str">
        <f>VLOOKUP(A204,'Medical Examinations'!A:J,7,FALSE)</f>
        <v>yes</v>
      </c>
      <c r="G204" s="8" t="str">
        <f>VLOOKUP(A204,'Medical Examinations'!A:J,8,FALSE)</f>
        <v>No</v>
      </c>
      <c r="H204" s="38" t="str">
        <f>VLOOKUP(A204,'Medical Examinations'!A:J,9,FALSE)</f>
        <v>1</v>
      </c>
      <c r="I204" s="8" t="str">
        <f>VLOOKUP(A204,'Medical Examinations'!A:J,10,FALSE)</f>
        <v>No</v>
      </c>
      <c r="J204" s="8" t="str">
        <f>VLOOKUP(A204,'Medical Examinations'!A:J,3,FALSE)</f>
        <v>Obesity</v>
      </c>
      <c r="K204" s="8" t="str">
        <f>VLOOKUP(A204,'Medical Examinations'!A:J,5,FALSE)</f>
        <v>Normal</v>
      </c>
      <c r="L204" s="8" t="str">
        <f>VLOOKUP(A204,'Hospitalisation Details'!A:K,5,FALSE)</f>
        <v>27-Nov-2004</v>
      </c>
      <c r="M204" s="34">
        <f>VLOOKUP(A204,'Hospitalisation Details'!A:K,8,FALSE)</f>
        <v>1137.47</v>
      </c>
      <c r="N204" s="8" t="str">
        <f>VLOOKUP(A204,'Hospitalisation Details'!A:K,9,FALSE)</f>
        <v>tier - 3</v>
      </c>
      <c r="O204" s="8" t="str">
        <f>VLOOKUP(A204,'Hospitalisation Details'!A:K,10,FALSE)</f>
        <v>tier - 2</v>
      </c>
      <c r="P204" s="8" t="str">
        <f>VLOOKUP(A204,'Hospitalisation Details'!A:K,11,FALSE)</f>
        <v>R1013</v>
      </c>
      <c r="Q204" s="8">
        <f>VLOOKUP(A204,'Hospitalisation Details'!A:K,4,FALSE)</f>
        <v>27</v>
      </c>
    </row>
    <row r="205" spans="1:17" x14ac:dyDescent="0.3">
      <c r="A205" s="4" t="s">
        <v>4576</v>
      </c>
      <c r="B205" s="8" t="str">
        <f>VLOOKUP(A205,'Customer Names'!A:F,4,FALSE)</f>
        <v>Desiree</v>
      </c>
      <c r="C205" s="8">
        <f>VLOOKUP(A205,'Medical Examinations'!A:J,2,FALSE)</f>
        <v>16.739999999999998</v>
      </c>
      <c r="D205" s="8">
        <f>VLOOKUP(A205,'Medical Examinations'!A:J,4,FALSE)</f>
        <v>4.08</v>
      </c>
      <c r="E205" s="8" t="str">
        <f>VLOOKUP(A205,'Medical Examinations'!A:J,6,FALSE)</f>
        <v>yes</v>
      </c>
      <c r="F205" s="8" t="str">
        <f>VLOOKUP(A205,'Medical Examinations'!A:J,7,FALSE)</f>
        <v>No</v>
      </c>
      <c r="G205" s="8" t="str">
        <f>VLOOKUP(A205,'Medical Examinations'!A:J,8,FALSE)</f>
        <v>No</v>
      </c>
      <c r="H205" s="38">
        <f>VLOOKUP(A205,'Medical Examinations'!A:J,9,FALSE)</f>
        <v>0</v>
      </c>
      <c r="I205" s="8" t="str">
        <f>VLOOKUP(A205,'Medical Examinations'!A:J,10,FALSE)</f>
        <v>No</v>
      </c>
      <c r="J205" s="8" t="str">
        <f>VLOOKUP(A205,'Medical Examinations'!A:J,3,FALSE)</f>
        <v>Underweight</v>
      </c>
      <c r="K205" s="8" t="str">
        <f>VLOOKUP(A205,'Medical Examinations'!A:J,5,FALSE)</f>
        <v>Normal</v>
      </c>
      <c r="L205" s="8" t="str">
        <f>VLOOKUP(A205,'Hospitalisation Details'!A:K,5,FALSE)</f>
        <v>25-Oct-2001</v>
      </c>
      <c r="M205" s="34">
        <f>VLOOKUP(A205,'Hospitalisation Details'!A:K,8,FALSE)</f>
        <v>1141</v>
      </c>
      <c r="N205" s="8" t="str">
        <f>VLOOKUP(A205,'Hospitalisation Details'!A:K,9,FALSE)</f>
        <v>tier - 3</v>
      </c>
      <c r="O205" s="8" t="str">
        <f>VLOOKUP(A205,'Hospitalisation Details'!A:K,10,FALSE)</f>
        <v>tier - 1</v>
      </c>
      <c r="P205" s="8" t="str">
        <f>VLOOKUP(A205,'Hospitalisation Details'!A:K,11,FALSE)</f>
        <v>R1013</v>
      </c>
      <c r="Q205" s="8">
        <f>VLOOKUP(A205,'Hospitalisation Details'!A:K,4,FALSE)</f>
        <v>25</v>
      </c>
    </row>
    <row r="206" spans="1:17" x14ac:dyDescent="0.3">
      <c r="A206" s="4" t="s">
        <v>4574</v>
      </c>
      <c r="B206" s="8" t="str">
        <f>VLOOKUP(A206,'Customer Names'!A:F,4,FALSE)</f>
        <v>Mark P.</v>
      </c>
      <c r="C206" s="8">
        <f>VLOOKUP(A206,'Medical Examinations'!A:J,2,FALSE)</f>
        <v>37.29</v>
      </c>
      <c r="D206" s="8">
        <f>VLOOKUP(A206,'Medical Examinations'!A:J,4,FALSE)</f>
        <v>5.03</v>
      </c>
      <c r="E206" s="8" t="str">
        <f>VLOOKUP(A206,'Medical Examinations'!A:J,6,FALSE)</f>
        <v>No</v>
      </c>
      <c r="F206" s="8" t="str">
        <f>VLOOKUP(A206,'Medical Examinations'!A:J,7,FALSE)</f>
        <v>yes</v>
      </c>
      <c r="G206" s="8" t="str">
        <f>VLOOKUP(A206,'Medical Examinations'!A:J,8,FALSE)</f>
        <v>No</v>
      </c>
      <c r="H206" s="38" t="str">
        <f>VLOOKUP(A206,'Medical Examinations'!A:J,9,FALSE)</f>
        <v>1</v>
      </c>
      <c r="I206" s="8" t="str">
        <f>VLOOKUP(A206,'Medical Examinations'!A:J,10,FALSE)</f>
        <v>No</v>
      </c>
      <c r="J206" s="8" t="str">
        <f>VLOOKUP(A206,'Medical Examinations'!A:J,3,FALSE)</f>
        <v>Obesity</v>
      </c>
      <c r="K206" s="8" t="str">
        <f>VLOOKUP(A206,'Medical Examinations'!A:J,5,FALSE)</f>
        <v>Normal</v>
      </c>
      <c r="L206" s="8" t="str">
        <f>VLOOKUP(A206,'Hospitalisation Details'!A:K,5,FALSE)</f>
        <v>12-Sep-2004</v>
      </c>
      <c r="M206" s="34">
        <f>VLOOKUP(A206,'Hospitalisation Details'!A:K,8,FALSE)</f>
        <v>1141.45</v>
      </c>
      <c r="N206" s="8" t="str">
        <f>VLOOKUP(A206,'Hospitalisation Details'!A:K,9,FALSE)</f>
        <v>tier - 3</v>
      </c>
      <c r="O206" s="8" t="str">
        <f>VLOOKUP(A206,'Hospitalisation Details'!A:K,10,FALSE)</f>
        <v>tier - 3</v>
      </c>
      <c r="P206" s="8" t="str">
        <f>VLOOKUP(A206,'Hospitalisation Details'!A:K,11,FALSE)</f>
        <v>R1013</v>
      </c>
      <c r="Q206" s="8">
        <f>VLOOKUP(A206,'Hospitalisation Details'!A:K,4,FALSE)</f>
        <v>12</v>
      </c>
    </row>
    <row r="207" spans="1:17" x14ac:dyDescent="0.3">
      <c r="A207" s="4" t="s">
        <v>4350</v>
      </c>
      <c r="B207" s="8" t="str">
        <f>VLOOKUP(A207,'Customer Names'!A:F,4,FALSE)</f>
        <v>Harald E.</v>
      </c>
      <c r="C207" s="8">
        <f>VLOOKUP(A207,'Medical Examinations'!A:J,2,FALSE)</f>
        <v>25.64</v>
      </c>
      <c r="D207" s="8">
        <f>VLOOKUP(A207,'Medical Examinations'!A:J,4,FALSE)</f>
        <v>4.76</v>
      </c>
      <c r="E207" s="8" t="str">
        <f>VLOOKUP(A207,'Medical Examinations'!A:J,6,FALSE)</f>
        <v>No</v>
      </c>
      <c r="F207" s="8" t="str">
        <f>VLOOKUP(A207,'Medical Examinations'!A:J,7,FALSE)</f>
        <v>No</v>
      </c>
      <c r="G207" s="8" t="str">
        <f>VLOOKUP(A207,'Medical Examinations'!A:J,8,FALSE)</f>
        <v>No</v>
      </c>
      <c r="H207" s="38" t="str">
        <f>VLOOKUP(A207,'Medical Examinations'!A:J,9,FALSE)</f>
        <v>1</v>
      </c>
      <c r="I207" s="8" t="str">
        <f>VLOOKUP(A207,'Medical Examinations'!A:J,10,FALSE)</f>
        <v>No</v>
      </c>
      <c r="J207" s="8" t="str">
        <f>VLOOKUP(A207,'Medical Examinations'!A:J,3,FALSE)</f>
        <v>Overweight</v>
      </c>
      <c r="K207" s="8" t="str">
        <f>VLOOKUP(A207,'Medical Examinations'!A:J,5,FALSE)</f>
        <v>Normal</v>
      </c>
      <c r="L207" s="8" t="str">
        <f>VLOOKUP(A207,'Hospitalisation Details'!A:K,5,FALSE)</f>
        <v>7-Oct-1998</v>
      </c>
      <c r="M207" s="34">
        <f>VLOOKUP(A207,'Hospitalisation Details'!A:K,8,FALSE)</f>
        <v>1756.6</v>
      </c>
      <c r="N207" s="8" t="str">
        <f>VLOOKUP(A207,'Hospitalisation Details'!A:K,9,FALSE)</f>
        <v>tier - 3</v>
      </c>
      <c r="O207" s="8" t="str">
        <f>VLOOKUP(A207,'Hospitalisation Details'!A:K,10,FALSE)</f>
        <v>tier - 3</v>
      </c>
      <c r="P207" s="8" t="str">
        <f>VLOOKUP(A207,'Hospitalisation Details'!A:K,11,FALSE)</f>
        <v>R1013</v>
      </c>
      <c r="Q207" s="8">
        <f>VLOOKUP(A207,'Hospitalisation Details'!A:K,4,FALSE)</f>
        <v>7</v>
      </c>
    </row>
    <row r="208" spans="1:17" x14ac:dyDescent="0.3">
      <c r="A208" s="4" t="s">
        <v>4344</v>
      </c>
      <c r="B208" s="8" t="str">
        <f>VLOOKUP(A208,'Customer Names'!A:F,4,FALSE)</f>
        <v>Paul</v>
      </c>
      <c r="C208" s="8">
        <f>VLOOKUP(A208,'Medical Examinations'!A:J,2,FALSE)</f>
        <v>26.51</v>
      </c>
      <c r="D208" s="8">
        <f>VLOOKUP(A208,'Medical Examinations'!A:J,4,FALSE)</f>
        <v>4.58</v>
      </c>
      <c r="E208" s="8" t="str">
        <f>VLOOKUP(A208,'Medical Examinations'!A:J,6,FALSE)</f>
        <v>No</v>
      </c>
      <c r="F208" s="8" t="str">
        <f>VLOOKUP(A208,'Medical Examinations'!A:J,7,FALSE)</f>
        <v>No</v>
      </c>
      <c r="G208" s="8" t="str">
        <f>VLOOKUP(A208,'Medical Examinations'!A:J,8,FALSE)</f>
        <v>No</v>
      </c>
      <c r="H208" s="38">
        <f>VLOOKUP(A208,'Medical Examinations'!A:J,9,FALSE)</f>
        <v>0</v>
      </c>
      <c r="I208" s="8" t="str">
        <f>VLOOKUP(A208,'Medical Examinations'!A:J,10,FALSE)</f>
        <v>No</v>
      </c>
      <c r="J208" s="8" t="str">
        <f>VLOOKUP(A208,'Medical Examinations'!A:J,3,FALSE)</f>
        <v>Overweight</v>
      </c>
      <c r="K208" s="8" t="str">
        <f>VLOOKUP(A208,'Medical Examinations'!A:J,5,FALSE)</f>
        <v>Normal</v>
      </c>
      <c r="L208" s="8" t="str">
        <f>VLOOKUP(A208,'Hospitalisation Details'!A:K,5,FALSE)</f>
        <v>25-Sep-1999</v>
      </c>
      <c r="M208" s="34">
        <f>VLOOKUP(A208,'Hospitalisation Details'!A:K,8,FALSE)</f>
        <v>1815.88</v>
      </c>
      <c r="N208" s="8" t="str">
        <f>VLOOKUP(A208,'Hospitalisation Details'!A:K,9,FALSE)</f>
        <v>tier - 3</v>
      </c>
      <c r="O208" s="8" t="str">
        <f>VLOOKUP(A208,'Hospitalisation Details'!A:K,10,FALSE)</f>
        <v>tier - 3</v>
      </c>
      <c r="P208" s="8" t="str">
        <f>VLOOKUP(A208,'Hospitalisation Details'!A:K,11,FALSE)</f>
        <v>R1013</v>
      </c>
      <c r="Q208" s="8">
        <f>VLOOKUP(A208,'Hospitalisation Details'!A:K,4,FALSE)</f>
        <v>25</v>
      </c>
    </row>
    <row r="209" spans="1:17" x14ac:dyDescent="0.3">
      <c r="A209" s="4" t="s">
        <v>4340</v>
      </c>
      <c r="B209" s="8" t="str">
        <f>VLOOKUP(A209,'Customer Names'!A:F,4,FALSE)</f>
        <v>Eric</v>
      </c>
      <c r="C209" s="8">
        <f>VLOOKUP(A209,'Medical Examinations'!A:J,2,FALSE)</f>
        <v>32.56</v>
      </c>
      <c r="D209" s="8">
        <f>VLOOKUP(A209,'Medical Examinations'!A:J,4,FALSE)</f>
        <v>5.36</v>
      </c>
      <c r="E209" s="8" t="str">
        <f>VLOOKUP(A209,'Medical Examinations'!A:J,6,FALSE)</f>
        <v>No</v>
      </c>
      <c r="F209" s="8" t="str">
        <f>VLOOKUP(A209,'Medical Examinations'!A:J,7,FALSE)</f>
        <v>No</v>
      </c>
      <c r="G209" s="8" t="str">
        <f>VLOOKUP(A209,'Medical Examinations'!A:J,8,FALSE)</f>
        <v>No</v>
      </c>
      <c r="H209" s="38">
        <f>VLOOKUP(A209,'Medical Examinations'!A:J,9,FALSE)</f>
        <v>0</v>
      </c>
      <c r="I209" s="8" t="str">
        <f>VLOOKUP(A209,'Medical Examinations'!A:J,10,FALSE)</f>
        <v>No</v>
      </c>
      <c r="J209" s="8" t="str">
        <f>VLOOKUP(A209,'Medical Examinations'!A:J,3,FALSE)</f>
        <v>Obesity</v>
      </c>
      <c r="K209" s="8" t="str">
        <f>VLOOKUP(A209,'Medical Examinations'!A:J,5,FALSE)</f>
        <v>Normal</v>
      </c>
      <c r="L209" s="8" t="str">
        <f>VLOOKUP(A209,'Hospitalisation Details'!A:K,5,FALSE)</f>
        <v>17-Nov-1999</v>
      </c>
      <c r="M209" s="34">
        <f>VLOOKUP(A209,'Hospitalisation Details'!A:K,8,FALSE)</f>
        <v>1824.29</v>
      </c>
      <c r="N209" s="8" t="str">
        <f>VLOOKUP(A209,'Hospitalisation Details'!A:K,9,FALSE)</f>
        <v>tier - 3</v>
      </c>
      <c r="O209" s="8" t="str">
        <f>VLOOKUP(A209,'Hospitalisation Details'!A:K,10,FALSE)</f>
        <v>tier - 3</v>
      </c>
      <c r="P209" s="8" t="str">
        <f>VLOOKUP(A209,'Hospitalisation Details'!A:K,11,FALSE)</f>
        <v>R1013</v>
      </c>
      <c r="Q209" s="8">
        <f>VLOOKUP(A209,'Hospitalisation Details'!A:K,4,FALSE)</f>
        <v>17</v>
      </c>
    </row>
    <row r="210" spans="1:17" x14ac:dyDescent="0.3">
      <c r="A210" s="4" t="s">
        <v>4332</v>
      </c>
      <c r="B210" s="8" t="str">
        <f>VLOOKUP(A210,'Customer Names'!A:F,4,FALSE)</f>
        <v>Ian T</v>
      </c>
      <c r="C210" s="8">
        <f>VLOOKUP(A210,'Medical Examinations'!A:J,2,FALSE)</f>
        <v>41.91</v>
      </c>
      <c r="D210" s="8">
        <f>VLOOKUP(A210,'Medical Examinations'!A:J,4,FALSE)</f>
        <v>6.19</v>
      </c>
      <c r="E210" s="8" t="str">
        <f>VLOOKUP(A210,'Medical Examinations'!A:J,6,FALSE)</f>
        <v>No</v>
      </c>
      <c r="F210" s="8" t="str">
        <f>VLOOKUP(A210,'Medical Examinations'!A:J,7,FALSE)</f>
        <v>No</v>
      </c>
      <c r="G210" s="8" t="str">
        <f>VLOOKUP(A210,'Medical Examinations'!A:J,8,FALSE)</f>
        <v>No</v>
      </c>
      <c r="H210" s="38">
        <f>VLOOKUP(A210,'Medical Examinations'!A:J,9,FALSE)</f>
        <v>0</v>
      </c>
      <c r="I210" s="8" t="str">
        <f>VLOOKUP(A210,'Medical Examinations'!A:J,10,FALSE)</f>
        <v>No</v>
      </c>
      <c r="J210" s="8" t="str">
        <f>VLOOKUP(A210,'Medical Examinations'!A:J,3,FALSE)</f>
        <v>Obesity</v>
      </c>
      <c r="K210" s="8" t="str">
        <f>VLOOKUP(A210,'Medical Examinations'!A:J,5,FALSE)</f>
        <v>Prediabetes</v>
      </c>
      <c r="L210" s="8" t="str">
        <f>VLOOKUP(A210,'Hospitalisation Details'!A:K,5,FALSE)</f>
        <v>12-Dec-1999</v>
      </c>
      <c r="M210" s="34">
        <f>VLOOKUP(A210,'Hospitalisation Details'!A:K,8,FALSE)</f>
        <v>1837.28</v>
      </c>
      <c r="N210" s="8" t="str">
        <f>VLOOKUP(A210,'Hospitalisation Details'!A:K,9,FALSE)</f>
        <v>tier - 3</v>
      </c>
      <c r="O210" s="8" t="str">
        <f>VLOOKUP(A210,'Hospitalisation Details'!A:K,10,FALSE)</f>
        <v>tier - 2</v>
      </c>
      <c r="P210" s="8" t="str">
        <f>VLOOKUP(A210,'Hospitalisation Details'!A:K,11,FALSE)</f>
        <v>R1013</v>
      </c>
      <c r="Q210" s="8">
        <f>VLOOKUP(A210,'Hospitalisation Details'!A:K,4,FALSE)</f>
        <v>12</v>
      </c>
    </row>
    <row r="211" spans="1:17" x14ac:dyDescent="0.3">
      <c r="A211" s="4" t="s">
        <v>4320</v>
      </c>
      <c r="B211" s="8" t="str">
        <f>VLOOKUP(A211,'Customer Names'!A:F,4,FALSE)</f>
        <v>Abigail R.</v>
      </c>
      <c r="C211" s="8">
        <f>VLOOKUP(A211,'Medical Examinations'!A:J,2,FALSE)</f>
        <v>31.46</v>
      </c>
      <c r="D211" s="8">
        <f>VLOOKUP(A211,'Medical Examinations'!A:J,4,FALSE)</f>
        <v>11.19</v>
      </c>
      <c r="E211" s="8" t="str">
        <f>VLOOKUP(A211,'Medical Examinations'!A:J,6,FALSE)</f>
        <v>No</v>
      </c>
      <c r="F211" s="8" t="str">
        <f>VLOOKUP(A211,'Medical Examinations'!A:J,7,FALSE)</f>
        <v>No</v>
      </c>
      <c r="G211" s="8" t="str">
        <f>VLOOKUP(A211,'Medical Examinations'!A:J,8,FALSE)</f>
        <v>No</v>
      </c>
      <c r="H211" s="38">
        <f>VLOOKUP(A211,'Medical Examinations'!A:J,9,FALSE)</f>
        <v>0</v>
      </c>
      <c r="I211" s="8" t="str">
        <f>VLOOKUP(A211,'Medical Examinations'!A:J,10,FALSE)</f>
        <v>No</v>
      </c>
      <c r="J211" s="8" t="str">
        <f>VLOOKUP(A211,'Medical Examinations'!A:J,3,FALSE)</f>
        <v>Obesity</v>
      </c>
      <c r="K211" s="8" t="str">
        <f>VLOOKUP(A211,'Medical Examinations'!A:J,5,FALSE)</f>
        <v>Diabetes</v>
      </c>
      <c r="L211" s="8" t="str">
        <f>VLOOKUP(A211,'Hospitalisation Details'!A:K,5,FALSE)</f>
        <v>29-Oct-2002</v>
      </c>
      <c r="M211" s="34">
        <f>VLOOKUP(A211,'Hospitalisation Details'!A:K,8,FALSE)</f>
        <v>1877.93</v>
      </c>
      <c r="N211" s="8" t="str">
        <f>VLOOKUP(A211,'Hospitalisation Details'!A:K,9,FALSE)</f>
        <v>tier - 3</v>
      </c>
      <c r="O211" s="8" t="str">
        <f>VLOOKUP(A211,'Hospitalisation Details'!A:K,10,FALSE)</f>
        <v>tier - 1</v>
      </c>
      <c r="P211" s="8" t="str">
        <f>VLOOKUP(A211,'Hospitalisation Details'!A:K,11,FALSE)</f>
        <v>R1013</v>
      </c>
      <c r="Q211" s="8">
        <f>VLOOKUP(A211,'Hospitalisation Details'!A:K,4,FALSE)</f>
        <v>29</v>
      </c>
    </row>
    <row r="212" spans="1:17" x14ac:dyDescent="0.3">
      <c r="A212" s="4" t="s">
        <v>4318</v>
      </c>
      <c r="B212" s="8" t="str">
        <f>VLOOKUP(A212,'Customer Names'!A:F,4,FALSE)</f>
        <v>Cindy</v>
      </c>
      <c r="C212" s="8">
        <f>VLOOKUP(A212,'Medical Examinations'!A:J,2,FALSE)</f>
        <v>33</v>
      </c>
      <c r="D212" s="8">
        <f>VLOOKUP(A212,'Medical Examinations'!A:J,4,FALSE)</f>
        <v>10.16</v>
      </c>
      <c r="E212" s="8" t="str">
        <f>VLOOKUP(A212,'Medical Examinations'!A:J,6,FALSE)</f>
        <v>No</v>
      </c>
      <c r="F212" s="8" t="str">
        <f>VLOOKUP(A212,'Medical Examinations'!A:J,7,FALSE)</f>
        <v>No</v>
      </c>
      <c r="G212" s="8" t="str">
        <f>VLOOKUP(A212,'Medical Examinations'!A:J,8,FALSE)</f>
        <v>No</v>
      </c>
      <c r="H212" s="38">
        <f>VLOOKUP(A212,'Medical Examinations'!A:J,9,FALSE)</f>
        <v>0</v>
      </c>
      <c r="I212" s="8" t="str">
        <f>VLOOKUP(A212,'Medical Examinations'!A:J,10,FALSE)</f>
        <v>No</v>
      </c>
      <c r="J212" s="8" t="str">
        <f>VLOOKUP(A212,'Medical Examinations'!A:J,3,FALSE)</f>
        <v>Obesity</v>
      </c>
      <c r="K212" s="8" t="str">
        <f>VLOOKUP(A212,'Medical Examinations'!A:J,5,FALSE)</f>
        <v>Diabetes</v>
      </c>
      <c r="L212" s="8" t="str">
        <f>VLOOKUP(A212,'Hospitalisation Details'!A:K,5,FALSE)</f>
        <v>29-Aug-2002</v>
      </c>
      <c r="M212" s="34">
        <f>VLOOKUP(A212,'Hospitalisation Details'!A:K,8,FALSE)</f>
        <v>1880.07</v>
      </c>
      <c r="N212" s="8" t="str">
        <f>VLOOKUP(A212,'Hospitalisation Details'!A:K,9,FALSE)</f>
        <v>tier - 3</v>
      </c>
      <c r="O212" s="8" t="str">
        <f>VLOOKUP(A212,'Hospitalisation Details'!A:K,10,FALSE)</f>
        <v>tier - 2</v>
      </c>
      <c r="P212" s="8" t="str">
        <f>VLOOKUP(A212,'Hospitalisation Details'!A:K,11,FALSE)</f>
        <v>R1013</v>
      </c>
      <c r="Q212" s="8">
        <f>VLOOKUP(A212,'Hospitalisation Details'!A:K,4,FALSE)</f>
        <v>29</v>
      </c>
    </row>
    <row r="213" spans="1:17" x14ac:dyDescent="0.3">
      <c r="A213" s="4" t="s">
        <v>4312</v>
      </c>
      <c r="B213" s="8" t="str">
        <f>VLOOKUP(A213,'Customer Names'!A:F,4,FALSE)</f>
        <v>Joe</v>
      </c>
      <c r="C213" s="8">
        <f>VLOOKUP(A213,'Medical Examinations'!A:J,2,FALSE)</f>
        <v>23.06</v>
      </c>
      <c r="D213" s="8">
        <f>VLOOKUP(A213,'Medical Examinations'!A:J,4,FALSE)</f>
        <v>4.47</v>
      </c>
      <c r="E213" s="8" t="str">
        <f>VLOOKUP(A213,'Medical Examinations'!A:J,6,FALSE)</f>
        <v>No</v>
      </c>
      <c r="F213" s="8" t="str">
        <f>VLOOKUP(A213,'Medical Examinations'!A:J,7,FALSE)</f>
        <v>No</v>
      </c>
      <c r="G213" s="8" t="str">
        <f>VLOOKUP(A213,'Medical Examinations'!A:J,8,FALSE)</f>
        <v>No</v>
      </c>
      <c r="H213" s="38">
        <f>VLOOKUP(A213,'Medical Examinations'!A:J,9,FALSE)</f>
        <v>0</v>
      </c>
      <c r="I213" s="8" t="str">
        <f>VLOOKUP(A213,'Medical Examinations'!A:J,10,FALSE)</f>
        <v>No</v>
      </c>
      <c r="J213" s="8" t="str">
        <f>VLOOKUP(A213,'Medical Examinations'!A:J,3,FALSE)</f>
        <v>Normal Weight</v>
      </c>
      <c r="K213" s="8" t="str">
        <f>VLOOKUP(A213,'Medical Examinations'!A:J,5,FALSE)</f>
        <v>Normal</v>
      </c>
      <c r="L213" s="8" t="str">
        <f>VLOOKUP(A213,'Hospitalisation Details'!A:K,5,FALSE)</f>
        <v>6-Oct-1994</v>
      </c>
      <c r="M213" s="34">
        <f>VLOOKUP(A213,'Hospitalisation Details'!A:K,8,FALSE)</f>
        <v>1908.9</v>
      </c>
      <c r="N213" s="8" t="str">
        <f>VLOOKUP(A213,'Hospitalisation Details'!A:K,9,FALSE)</f>
        <v>tier - 3</v>
      </c>
      <c r="O213" s="8" t="str">
        <f>VLOOKUP(A213,'Hospitalisation Details'!A:K,10,FALSE)</f>
        <v>tier - 3</v>
      </c>
      <c r="P213" s="8" t="str">
        <f>VLOOKUP(A213,'Hospitalisation Details'!A:K,11,FALSE)</f>
        <v>R1013</v>
      </c>
      <c r="Q213" s="8">
        <f>VLOOKUP(A213,'Hospitalisation Details'!A:K,4,FALSE)</f>
        <v>6</v>
      </c>
    </row>
    <row r="214" spans="1:17" x14ac:dyDescent="0.3">
      <c r="A214" s="4" t="s">
        <v>4294</v>
      </c>
      <c r="B214" s="8" t="str">
        <f>VLOOKUP(A214,'Customer Names'!A:F,4,FALSE)</f>
        <v>Jose Francisco Sr.</v>
      </c>
      <c r="C214" s="8">
        <f>VLOOKUP(A214,'Medical Examinations'!A:J,2,FALSE)</f>
        <v>32.01</v>
      </c>
      <c r="D214" s="8">
        <f>VLOOKUP(A214,'Medical Examinations'!A:J,4,FALSE)</f>
        <v>6.45</v>
      </c>
      <c r="E214" s="8" t="str">
        <f>VLOOKUP(A214,'Medical Examinations'!A:J,6,FALSE)</f>
        <v>No</v>
      </c>
      <c r="F214" s="8" t="str">
        <f>VLOOKUP(A214,'Medical Examinations'!A:J,7,FALSE)</f>
        <v>No</v>
      </c>
      <c r="G214" s="8" t="str">
        <f>VLOOKUP(A214,'Medical Examinations'!A:J,8,FALSE)</f>
        <v>No</v>
      </c>
      <c r="H214" s="38" t="str">
        <f>VLOOKUP(A214,'Medical Examinations'!A:J,9,FALSE)</f>
        <v>1</v>
      </c>
      <c r="I214" s="8" t="str">
        <f>VLOOKUP(A214,'Medical Examinations'!A:J,10,FALSE)</f>
        <v>No</v>
      </c>
      <c r="J214" s="8" t="str">
        <f>VLOOKUP(A214,'Medical Examinations'!A:J,3,FALSE)</f>
        <v>Obesity</v>
      </c>
      <c r="K214" s="8" t="str">
        <f>VLOOKUP(A214,'Medical Examinations'!A:J,5,FALSE)</f>
        <v>Diabetes</v>
      </c>
      <c r="L214" s="8" t="str">
        <f>VLOOKUP(A214,'Hospitalisation Details'!A:K,5,FALSE)</f>
        <v>29-Dec-1998</v>
      </c>
      <c r="M214" s="34">
        <f>VLOOKUP(A214,'Hospitalisation Details'!A:K,8,FALSE)</f>
        <v>1981.58</v>
      </c>
      <c r="N214" s="8" t="str">
        <f>VLOOKUP(A214,'Hospitalisation Details'!A:K,9,FALSE)</f>
        <v>tier - 3</v>
      </c>
      <c r="O214" s="8" t="str">
        <f>VLOOKUP(A214,'Hospitalisation Details'!A:K,10,FALSE)</f>
        <v>tier - 1</v>
      </c>
      <c r="P214" s="8" t="str">
        <f>VLOOKUP(A214,'Hospitalisation Details'!A:K,11,FALSE)</f>
        <v>R1013</v>
      </c>
      <c r="Q214" s="8">
        <f>VLOOKUP(A214,'Hospitalisation Details'!A:K,4,FALSE)</f>
        <v>29</v>
      </c>
    </row>
    <row r="215" spans="1:17" x14ac:dyDescent="0.3">
      <c r="A215" s="4" t="s">
        <v>4290</v>
      </c>
      <c r="B215" s="8" t="str">
        <f>VLOOKUP(A215,'Customer Names'!A:F,4,FALSE)</f>
        <v>Russell N.</v>
      </c>
      <c r="C215" s="8">
        <f>VLOOKUP(A215,'Medical Examinations'!A:J,2,FALSE)</f>
        <v>35.86</v>
      </c>
      <c r="D215" s="8">
        <f>VLOOKUP(A215,'Medical Examinations'!A:J,4,FALSE)</f>
        <v>4.33</v>
      </c>
      <c r="E215" s="8" t="str">
        <f>VLOOKUP(A215,'Medical Examinations'!A:J,6,FALSE)</f>
        <v>No</v>
      </c>
      <c r="F215" s="8" t="str">
        <f>VLOOKUP(A215,'Medical Examinations'!A:J,7,FALSE)</f>
        <v>No</v>
      </c>
      <c r="G215" s="8" t="str">
        <f>VLOOKUP(A215,'Medical Examinations'!A:J,8,FALSE)</f>
        <v>No</v>
      </c>
      <c r="H215" s="38" t="str">
        <f>VLOOKUP(A215,'Medical Examinations'!A:J,9,FALSE)</f>
        <v>1</v>
      </c>
      <c r="I215" s="8" t="str">
        <f>VLOOKUP(A215,'Medical Examinations'!A:J,10,FALSE)</f>
        <v>No</v>
      </c>
      <c r="J215" s="8" t="str">
        <f>VLOOKUP(A215,'Medical Examinations'!A:J,3,FALSE)</f>
        <v>Obesity</v>
      </c>
      <c r="K215" s="8" t="str">
        <f>VLOOKUP(A215,'Medical Examinations'!A:J,5,FALSE)</f>
        <v>Normal</v>
      </c>
      <c r="L215" s="8" t="str">
        <f>VLOOKUP(A215,'Hospitalisation Details'!A:K,5,FALSE)</f>
        <v>14-Sep-1998</v>
      </c>
      <c r="M215" s="34">
        <f>VLOOKUP(A215,'Hospitalisation Details'!A:K,8,FALSE)</f>
        <v>1986.93</v>
      </c>
      <c r="N215" s="8" t="str">
        <f>VLOOKUP(A215,'Hospitalisation Details'!A:K,9,FALSE)</f>
        <v>tier - 3</v>
      </c>
      <c r="O215" s="8" t="str">
        <f>VLOOKUP(A215,'Hospitalisation Details'!A:K,10,FALSE)</f>
        <v>tier - 2</v>
      </c>
      <c r="P215" s="8" t="str">
        <f>VLOOKUP(A215,'Hospitalisation Details'!A:K,11,FALSE)</f>
        <v>R1013</v>
      </c>
      <c r="Q215" s="8">
        <f>VLOOKUP(A215,'Hospitalisation Details'!A:K,4,FALSE)</f>
        <v>14</v>
      </c>
    </row>
    <row r="216" spans="1:17" x14ac:dyDescent="0.3">
      <c r="A216" s="4" t="s">
        <v>4284</v>
      </c>
      <c r="B216" s="8" t="str">
        <f>VLOOKUP(A216,'Customer Names'!A:F,4,FALSE)</f>
        <v>Tammy</v>
      </c>
      <c r="C216" s="8">
        <f>VLOOKUP(A216,'Medical Examinations'!A:J,2,FALSE)</f>
        <v>34.869999999999997</v>
      </c>
      <c r="D216" s="8">
        <f>VLOOKUP(A216,'Medical Examinations'!A:J,4,FALSE)</f>
        <v>5.51</v>
      </c>
      <c r="E216" s="8" t="str">
        <f>VLOOKUP(A216,'Medical Examinations'!A:J,6,FALSE)</f>
        <v>yes</v>
      </c>
      <c r="F216" s="8" t="str">
        <f>VLOOKUP(A216,'Medical Examinations'!A:J,7,FALSE)</f>
        <v>No</v>
      </c>
      <c r="G216" s="8" t="str">
        <f>VLOOKUP(A216,'Medical Examinations'!A:J,8,FALSE)</f>
        <v>No</v>
      </c>
      <c r="H216" s="38">
        <f>VLOOKUP(A216,'Medical Examinations'!A:J,9,FALSE)</f>
        <v>0</v>
      </c>
      <c r="I216" s="8" t="str">
        <f>VLOOKUP(A216,'Medical Examinations'!A:J,10,FALSE)</f>
        <v>No</v>
      </c>
      <c r="J216" s="8" t="str">
        <f>VLOOKUP(A216,'Medical Examinations'!A:J,3,FALSE)</f>
        <v>Obesity</v>
      </c>
      <c r="K216" s="8" t="str">
        <f>VLOOKUP(A216,'Medical Examinations'!A:J,5,FALSE)</f>
        <v>Normal</v>
      </c>
      <c r="L216" s="8" t="str">
        <f>VLOOKUP(A216,'Hospitalisation Details'!A:K,5,FALSE)</f>
        <v>6-Sep-2001</v>
      </c>
      <c r="M216" s="34">
        <f>VLOOKUP(A216,'Hospitalisation Details'!A:K,8,FALSE)</f>
        <v>2020.55</v>
      </c>
      <c r="N216" s="8" t="str">
        <f>VLOOKUP(A216,'Hospitalisation Details'!A:K,9,FALSE)</f>
        <v>tier - 3</v>
      </c>
      <c r="O216" s="8" t="str">
        <f>VLOOKUP(A216,'Hospitalisation Details'!A:K,10,FALSE)</f>
        <v>tier - 2</v>
      </c>
      <c r="P216" s="8" t="str">
        <f>VLOOKUP(A216,'Hospitalisation Details'!A:K,11,FALSE)</f>
        <v>R1013</v>
      </c>
      <c r="Q216" s="8">
        <f>VLOOKUP(A216,'Hospitalisation Details'!A:K,4,FALSE)</f>
        <v>6</v>
      </c>
    </row>
    <row r="217" spans="1:17" x14ac:dyDescent="0.3">
      <c r="A217" s="4" t="s">
        <v>4282</v>
      </c>
      <c r="B217" s="8" t="str">
        <f>VLOOKUP(A217,'Customer Names'!A:F,4,FALSE)</f>
        <v>Jennifer</v>
      </c>
      <c r="C217" s="8">
        <f>VLOOKUP(A217,'Medical Examinations'!A:J,2,FALSE)</f>
        <v>39.49</v>
      </c>
      <c r="D217" s="8">
        <f>VLOOKUP(A217,'Medical Examinations'!A:J,4,FALSE)</f>
        <v>4.4800000000000004</v>
      </c>
      <c r="E217" s="8" t="str">
        <f>VLOOKUP(A217,'Medical Examinations'!A:J,6,FALSE)</f>
        <v>yes</v>
      </c>
      <c r="F217" s="8" t="str">
        <f>VLOOKUP(A217,'Medical Examinations'!A:J,7,FALSE)</f>
        <v>No</v>
      </c>
      <c r="G217" s="8" t="str">
        <f>VLOOKUP(A217,'Medical Examinations'!A:J,8,FALSE)</f>
        <v>No</v>
      </c>
      <c r="H217" s="38">
        <f>VLOOKUP(A217,'Medical Examinations'!A:J,9,FALSE)</f>
        <v>0</v>
      </c>
      <c r="I217" s="8" t="str">
        <f>VLOOKUP(A217,'Medical Examinations'!A:J,10,FALSE)</f>
        <v>No</v>
      </c>
      <c r="J217" s="8" t="str">
        <f>VLOOKUP(A217,'Medical Examinations'!A:J,3,FALSE)</f>
        <v>Obesity</v>
      </c>
      <c r="K217" s="8" t="str">
        <f>VLOOKUP(A217,'Medical Examinations'!A:J,5,FALSE)</f>
        <v>Normal</v>
      </c>
      <c r="L217" s="8" t="str">
        <f>VLOOKUP(A217,'Hospitalisation Details'!A:K,5,FALSE)</f>
        <v>4-Aug-2001</v>
      </c>
      <c r="M217" s="34">
        <f>VLOOKUP(A217,'Hospitalisation Details'!A:K,8,FALSE)</f>
        <v>2026.97</v>
      </c>
      <c r="N217" s="8" t="str">
        <f>VLOOKUP(A217,'Hospitalisation Details'!A:K,9,FALSE)</f>
        <v>tier - 3</v>
      </c>
      <c r="O217" s="8" t="str">
        <f>VLOOKUP(A217,'Hospitalisation Details'!A:K,10,FALSE)</f>
        <v>tier - 2</v>
      </c>
      <c r="P217" s="8" t="str">
        <f>VLOOKUP(A217,'Hospitalisation Details'!A:K,11,FALSE)</f>
        <v>R1013</v>
      </c>
      <c r="Q217" s="8">
        <f>VLOOKUP(A217,'Hospitalisation Details'!A:K,4,FALSE)</f>
        <v>4</v>
      </c>
    </row>
    <row r="218" spans="1:17" x14ac:dyDescent="0.3">
      <c r="A218" s="4" t="s">
        <v>4254</v>
      </c>
      <c r="B218" s="8" t="str">
        <f>VLOOKUP(A218,'Customer Names'!A:F,4,FALSE)</f>
        <v>Jesus Sr.</v>
      </c>
      <c r="C218" s="8">
        <f>VLOOKUP(A218,'Medical Examinations'!A:J,2,FALSE)</f>
        <v>25.74</v>
      </c>
      <c r="D218" s="8">
        <f>VLOOKUP(A218,'Medical Examinations'!A:J,4,FALSE)</f>
        <v>6.41</v>
      </c>
      <c r="E218" s="8" t="str">
        <f>VLOOKUP(A218,'Medical Examinations'!A:J,6,FALSE)</f>
        <v>yes</v>
      </c>
      <c r="F218" s="8" t="str">
        <f>VLOOKUP(A218,'Medical Examinations'!A:J,7,FALSE)</f>
        <v>No</v>
      </c>
      <c r="G218" s="8" t="str">
        <f>VLOOKUP(A218,'Medical Examinations'!A:J,8,FALSE)</f>
        <v>Yes</v>
      </c>
      <c r="H218" s="38" t="str">
        <f>VLOOKUP(A218,'Medical Examinations'!A:J,9,FALSE)</f>
        <v>1</v>
      </c>
      <c r="I218" s="8" t="str">
        <f>VLOOKUP(A218,'Medical Examinations'!A:J,10,FALSE)</f>
        <v>No</v>
      </c>
      <c r="J218" s="8" t="str">
        <f>VLOOKUP(A218,'Medical Examinations'!A:J,3,FALSE)</f>
        <v>Overweight</v>
      </c>
      <c r="K218" s="8" t="str">
        <f>VLOOKUP(A218,'Medical Examinations'!A:J,5,FALSE)</f>
        <v>Diabetes</v>
      </c>
      <c r="L218" s="8" t="str">
        <f>VLOOKUP(A218,'Hospitalisation Details'!A:K,5,FALSE)</f>
        <v>3-Sep-1997</v>
      </c>
      <c r="M218" s="34">
        <f>VLOOKUP(A218,'Hospitalisation Details'!A:K,8,FALSE)</f>
        <v>2137.65</v>
      </c>
      <c r="N218" s="8" t="str">
        <f>VLOOKUP(A218,'Hospitalisation Details'!A:K,9,FALSE)</f>
        <v>tier - 3</v>
      </c>
      <c r="O218" s="8" t="str">
        <f>VLOOKUP(A218,'Hospitalisation Details'!A:K,10,FALSE)</f>
        <v>tier - 1</v>
      </c>
      <c r="P218" s="8" t="str">
        <f>VLOOKUP(A218,'Hospitalisation Details'!A:K,11,FALSE)</f>
        <v>R1013</v>
      </c>
      <c r="Q218" s="8">
        <f>VLOOKUP(A218,'Hospitalisation Details'!A:K,4,FALSE)</f>
        <v>3</v>
      </c>
    </row>
    <row r="219" spans="1:17" x14ac:dyDescent="0.3">
      <c r="A219" s="4" t="s">
        <v>4158</v>
      </c>
      <c r="B219" s="8" t="str">
        <f>VLOOKUP(A219,'Customer Names'!A:F,4,FALSE)</f>
        <v>Bryan</v>
      </c>
      <c r="C219" s="8">
        <f>VLOOKUP(A219,'Medical Examinations'!A:J,2,FALSE)</f>
        <v>23.1</v>
      </c>
      <c r="D219" s="8">
        <f>VLOOKUP(A219,'Medical Examinations'!A:J,4,FALSE)</f>
        <v>5.92</v>
      </c>
      <c r="E219" s="8" t="str">
        <f>VLOOKUP(A219,'Medical Examinations'!A:J,6,FALSE)</f>
        <v>yes</v>
      </c>
      <c r="F219" s="8" t="str">
        <f>VLOOKUP(A219,'Medical Examinations'!A:J,7,FALSE)</f>
        <v>No</v>
      </c>
      <c r="G219" s="8" t="str">
        <f>VLOOKUP(A219,'Medical Examinations'!A:J,8,FALSE)</f>
        <v>No</v>
      </c>
      <c r="H219" s="38" t="str">
        <f>VLOOKUP(A219,'Medical Examinations'!A:J,9,FALSE)</f>
        <v>1</v>
      </c>
      <c r="I219" s="8" t="str">
        <f>VLOOKUP(A219,'Medical Examinations'!A:J,10,FALSE)</f>
        <v>No</v>
      </c>
      <c r="J219" s="8" t="str">
        <f>VLOOKUP(A219,'Medical Examinations'!A:J,3,FALSE)</f>
        <v>Normal Weight</v>
      </c>
      <c r="K219" s="8" t="str">
        <f>VLOOKUP(A219,'Medical Examinations'!A:J,5,FALSE)</f>
        <v>Prediabetes</v>
      </c>
      <c r="L219" s="8" t="str">
        <f>VLOOKUP(A219,'Hospitalisation Details'!A:K,5,FALSE)</f>
        <v>6-Nov-1995</v>
      </c>
      <c r="M219" s="34">
        <f>VLOOKUP(A219,'Hospitalisation Details'!A:K,8,FALSE)</f>
        <v>2483.7399999999998</v>
      </c>
      <c r="N219" s="8" t="str">
        <f>VLOOKUP(A219,'Hospitalisation Details'!A:K,9,FALSE)</f>
        <v>tier - 3</v>
      </c>
      <c r="O219" s="8" t="str">
        <f>VLOOKUP(A219,'Hospitalisation Details'!A:K,10,FALSE)</f>
        <v>tier - 2</v>
      </c>
      <c r="P219" s="8" t="str">
        <f>VLOOKUP(A219,'Hospitalisation Details'!A:K,11,FALSE)</f>
        <v>R1013</v>
      </c>
      <c r="Q219" s="8">
        <f>VLOOKUP(A219,'Hospitalisation Details'!A:K,4,FALSE)</f>
        <v>6</v>
      </c>
    </row>
    <row r="220" spans="1:17" x14ac:dyDescent="0.3">
      <c r="A220" s="4" t="s">
        <v>4154</v>
      </c>
      <c r="B220" s="8" t="str">
        <f>VLOOKUP(A220,'Customer Names'!A:F,4,FALSE)</f>
        <v>Nicholas</v>
      </c>
      <c r="C220" s="8">
        <f>VLOOKUP(A220,'Medical Examinations'!A:J,2,FALSE)</f>
        <v>32.67</v>
      </c>
      <c r="D220" s="8">
        <f>VLOOKUP(A220,'Medical Examinations'!A:J,4,FALSE)</f>
        <v>5.61</v>
      </c>
      <c r="E220" s="8" t="str">
        <f>VLOOKUP(A220,'Medical Examinations'!A:J,6,FALSE)</f>
        <v>yes</v>
      </c>
      <c r="F220" s="8" t="str">
        <f>VLOOKUP(A220,'Medical Examinations'!A:J,7,FALSE)</f>
        <v>No</v>
      </c>
      <c r="G220" s="8" t="str">
        <f>VLOOKUP(A220,'Medical Examinations'!A:J,8,FALSE)</f>
        <v>No</v>
      </c>
      <c r="H220" s="38" t="str">
        <f>VLOOKUP(A220,'Medical Examinations'!A:J,9,FALSE)</f>
        <v>1</v>
      </c>
      <c r="I220" s="8" t="str">
        <f>VLOOKUP(A220,'Medical Examinations'!A:J,10,FALSE)</f>
        <v>No</v>
      </c>
      <c r="J220" s="8" t="str">
        <f>VLOOKUP(A220,'Medical Examinations'!A:J,3,FALSE)</f>
        <v>Obesity</v>
      </c>
      <c r="K220" s="8" t="str">
        <f>VLOOKUP(A220,'Medical Examinations'!A:J,5,FALSE)</f>
        <v>Normal</v>
      </c>
      <c r="L220" s="8" t="str">
        <f>VLOOKUP(A220,'Hospitalisation Details'!A:K,5,FALSE)</f>
        <v>9-Jul-1995</v>
      </c>
      <c r="M220" s="34">
        <f>VLOOKUP(A220,'Hospitalisation Details'!A:K,8,FALSE)</f>
        <v>2497.04</v>
      </c>
      <c r="N220" s="8" t="str">
        <f>VLOOKUP(A220,'Hospitalisation Details'!A:K,9,FALSE)</f>
        <v>tier - 3</v>
      </c>
      <c r="O220" s="8" t="str">
        <f>VLOOKUP(A220,'Hospitalisation Details'!A:K,10,FALSE)</f>
        <v>tier - 3</v>
      </c>
      <c r="P220" s="8" t="str">
        <f>VLOOKUP(A220,'Hospitalisation Details'!A:K,11,FALSE)</f>
        <v>R1013</v>
      </c>
      <c r="Q220" s="8">
        <f>VLOOKUP(A220,'Hospitalisation Details'!A:K,4,FALSE)</f>
        <v>9</v>
      </c>
    </row>
    <row r="221" spans="1:17" x14ac:dyDescent="0.3">
      <c r="A221" s="4" t="s">
        <v>4152</v>
      </c>
      <c r="B221" s="8" t="str">
        <f>VLOOKUP(A221,'Customer Names'!A:F,4,FALSE)</f>
        <v>Robert J.</v>
      </c>
      <c r="C221" s="8">
        <f>VLOOKUP(A221,'Medical Examinations'!A:J,2,FALSE)</f>
        <v>33.659999999999997</v>
      </c>
      <c r="D221" s="8">
        <f>VLOOKUP(A221,'Medical Examinations'!A:J,4,FALSE)</f>
        <v>4.2</v>
      </c>
      <c r="E221" s="8" t="str">
        <f>VLOOKUP(A221,'Medical Examinations'!A:J,6,FALSE)</f>
        <v>yes</v>
      </c>
      <c r="F221" s="8" t="str">
        <f>VLOOKUP(A221,'Medical Examinations'!A:J,7,FALSE)</f>
        <v>No</v>
      </c>
      <c r="G221" s="8" t="str">
        <f>VLOOKUP(A221,'Medical Examinations'!A:J,8,FALSE)</f>
        <v>No</v>
      </c>
      <c r="H221" s="38" t="str">
        <f>VLOOKUP(A221,'Medical Examinations'!A:J,9,FALSE)</f>
        <v>1</v>
      </c>
      <c r="I221" s="8" t="str">
        <f>VLOOKUP(A221,'Medical Examinations'!A:J,10,FALSE)</f>
        <v>No</v>
      </c>
      <c r="J221" s="8" t="str">
        <f>VLOOKUP(A221,'Medical Examinations'!A:J,3,FALSE)</f>
        <v>Obesity</v>
      </c>
      <c r="K221" s="8" t="str">
        <f>VLOOKUP(A221,'Medical Examinations'!A:J,5,FALSE)</f>
        <v>Normal</v>
      </c>
      <c r="L221" s="8" t="str">
        <f>VLOOKUP(A221,'Hospitalisation Details'!A:K,5,FALSE)</f>
        <v>15-Oct-1995</v>
      </c>
      <c r="M221" s="34">
        <f>VLOOKUP(A221,'Hospitalisation Details'!A:K,8,FALSE)</f>
        <v>2498.41</v>
      </c>
      <c r="N221" s="8" t="str">
        <f>VLOOKUP(A221,'Hospitalisation Details'!A:K,9,FALSE)</f>
        <v>tier - 3</v>
      </c>
      <c r="O221" s="8" t="str">
        <f>VLOOKUP(A221,'Hospitalisation Details'!A:K,10,FALSE)</f>
        <v>tier - 3</v>
      </c>
      <c r="P221" s="8" t="str">
        <f>VLOOKUP(A221,'Hospitalisation Details'!A:K,11,FALSE)</f>
        <v>R1013</v>
      </c>
      <c r="Q221" s="8">
        <f>VLOOKUP(A221,'Hospitalisation Details'!A:K,4,FALSE)</f>
        <v>15</v>
      </c>
    </row>
    <row r="222" spans="1:17" x14ac:dyDescent="0.3">
      <c r="A222" s="4" t="s">
        <v>4116</v>
      </c>
      <c r="B222" s="8" t="str">
        <f>VLOOKUP(A222,'Customer Names'!A:F,4,FALSE)</f>
        <v>Bryan</v>
      </c>
      <c r="C222" s="8">
        <f>VLOOKUP(A222,'Medical Examinations'!A:J,2,FALSE)</f>
        <v>38.06</v>
      </c>
      <c r="D222" s="8">
        <f>VLOOKUP(A222,'Medical Examinations'!A:J,4,FALSE)</f>
        <v>6.16</v>
      </c>
      <c r="E222" s="8" t="str">
        <f>VLOOKUP(A222,'Medical Examinations'!A:J,6,FALSE)</f>
        <v>No</v>
      </c>
      <c r="F222" s="8" t="str">
        <f>VLOOKUP(A222,'Medical Examinations'!A:J,7,FALSE)</f>
        <v>No</v>
      </c>
      <c r="G222" s="8" t="str">
        <f>VLOOKUP(A222,'Medical Examinations'!A:J,8,FALSE)</f>
        <v>No</v>
      </c>
      <c r="H222" s="38">
        <f>VLOOKUP(A222,'Medical Examinations'!A:J,9,FALSE)</f>
        <v>0</v>
      </c>
      <c r="I222" s="8" t="str">
        <f>VLOOKUP(A222,'Medical Examinations'!A:J,10,FALSE)</f>
        <v>No</v>
      </c>
      <c r="J222" s="8" t="str">
        <f>VLOOKUP(A222,'Medical Examinations'!A:J,3,FALSE)</f>
        <v>Obesity</v>
      </c>
      <c r="K222" s="8" t="str">
        <f>VLOOKUP(A222,'Medical Examinations'!A:J,5,FALSE)</f>
        <v>Prediabetes</v>
      </c>
      <c r="L222" s="8" t="str">
        <f>VLOOKUP(A222,'Hospitalisation Details'!A:K,5,FALSE)</f>
        <v>2-Oct-1994</v>
      </c>
      <c r="M222" s="34">
        <f>VLOOKUP(A222,'Hospitalisation Details'!A:K,8,FALSE)</f>
        <v>2689.5</v>
      </c>
      <c r="N222" s="8" t="str">
        <f>VLOOKUP(A222,'Hospitalisation Details'!A:K,9,FALSE)</f>
        <v>tier - 3</v>
      </c>
      <c r="O222" s="8" t="str">
        <f>VLOOKUP(A222,'Hospitalisation Details'!A:K,10,FALSE)</f>
        <v>tier - 2</v>
      </c>
      <c r="P222" s="8" t="str">
        <f>VLOOKUP(A222,'Hospitalisation Details'!A:K,11,FALSE)</f>
        <v>R1013</v>
      </c>
      <c r="Q222" s="8">
        <f>VLOOKUP(A222,'Hospitalisation Details'!A:K,4,FALSE)</f>
        <v>2</v>
      </c>
    </row>
    <row r="223" spans="1:17" x14ac:dyDescent="0.3">
      <c r="A223" s="4" t="s">
        <v>3818</v>
      </c>
      <c r="B223" s="8" t="str">
        <f>VLOOKUP(A223,'Customer Names'!A:F,4,FALSE)</f>
        <v>Rod</v>
      </c>
      <c r="C223" s="8">
        <f>VLOOKUP(A223,'Medical Examinations'!A:J,2,FALSE)</f>
        <v>34.21</v>
      </c>
      <c r="D223" s="8">
        <f>VLOOKUP(A223,'Medical Examinations'!A:J,4,FALSE)</f>
        <v>4.4800000000000004</v>
      </c>
      <c r="E223" s="8" t="str">
        <f>VLOOKUP(A223,'Medical Examinations'!A:J,6,FALSE)</f>
        <v>yes</v>
      </c>
      <c r="F223" s="8" t="str">
        <f>VLOOKUP(A223,'Medical Examinations'!A:J,7,FALSE)</f>
        <v>No</v>
      </c>
      <c r="G223" s="8" t="str">
        <f>VLOOKUP(A223,'Medical Examinations'!A:J,8,FALSE)</f>
        <v>No</v>
      </c>
      <c r="H223" s="38" t="str">
        <f>VLOOKUP(A223,'Medical Examinations'!A:J,9,FALSE)</f>
        <v>1</v>
      </c>
      <c r="I223" s="8" t="str">
        <f>VLOOKUP(A223,'Medical Examinations'!A:J,10,FALSE)</f>
        <v>No</v>
      </c>
      <c r="J223" s="8" t="str">
        <f>VLOOKUP(A223,'Medical Examinations'!A:J,3,FALSE)</f>
        <v>Obesity</v>
      </c>
      <c r="K223" s="8" t="str">
        <f>VLOOKUP(A223,'Medical Examinations'!A:J,5,FALSE)</f>
        <v>Normal</v>
      </c>
      <c r="L223" s="8" t="str">
        <f>VLOOKUP(A223,'Hospitalisation Details'!A:K,5,FALSE)</f>
        <v>24-Oct-1988</v>
      </c>
      <c r="M223" s="34">
        <f>VLOOKUP(A223,'Hospitalisation Details'!A:K,8,FALSE)</f>
        <v>3935.18</v>
      </c>
      <c r="N223" s="8" t="str">
        <f>VLOOKUP(A223,'Hospitalisation Details'!A:K,9,FALSE)</f>
        <v>tier - 3</v>
      </c>
      <c r="O223" s="8" t="str">
        <f>VLOOKUP(A223,'Hospitalisation Details'!A:K,10,FALSE)</f>
        <v>tier - 1</v>
      </c>
      <c r="P223" s="8" t="str">
        <f>VLOOKUP(A223,'Hospitalisation Details'!A:K,11,FALSE)</f>
        <v>R1013</v>
      </c>
      <c r="Q223" s="8">
        <f>VLOOKUP(A223,'Hospitalisation Details'!A:K,4,FALSE)</f>
        <v>24</v>
      </c>
    </row>
    <row r="224" spans="1:17" x14ac:dyDescent="0.3">
      <c r="A224" s="4" t="s">
        <v>3712</v>
      </c>
      <c r="B224" s="8" t="str">
        <f>VLOOKUP(A224,'Customer Names'!A:F,4,FALSE)</f>
        <v>Christopher</v>
      </c>
      <c r="C224" s="8">
        <f>VLOOKUP(A224,'Medical Examinations'!A:J,2,FALSE)</f>
        <v>29.7</v>
      </c>
      <c r="D224" s="8">
        <f>VLOOKUP(A224,'Medical Examinations'!A:J,4,FALSE)</f>
        <v>6.77</v>
      </c>
      <c r="E224" s="8" t="str">
        <f>VLOOKUP(A224,'Medical Examinations'!A:J,6,FALSE)</f>
        <v>yes</v>
      </c>
      <c r="F224" s="8" t="str">
        <f>VLOOKUP(A224,'Medical Examinations'!A:J,7,FALSE)</f>
        <v>No</v>
      </c>
      <c r="G224" s="8" t="str">
        <f>VLOOKUP(A224,'Medical Examinations'!A:J,8,FALSE)</f>
        <v>No</v>
      </c>
      <c r="H224" s="38" t="str">
        <f>VLOOKUP(A224,'Medical Examinations'!A:J,9,FALSE)</f>
        <v>1</v>
      </c>
      <c r="I224" s="8" t="str">
        <f>VLOOKUP(A224,'Medical Examinations'!A:J,10,FALSE)</f>
        <v>No</v>
      </c>
      <c r="J224" s="8" t="str">
        <f>VLOOKUP(A224,'Medical Examinations'!A:J,3,FALSE)</f>
        <v>Overweight</v>
      </c>
      <c r="K224" s="8" t="str">
        <f>VLOOKUP(A224,'Medical Examinations'!A:J,5,FALSE)</f>
        <v>Diabetes</v>
      </c>
      <c r="L224" s="8" t="str">
        <f>VLOOKUP(A224,'Hospitalisation Details'!A:K,5,FALSE)</f>
        <v>11-Aug-1986</v>
      </c>
      <c r="M224" s="34">
        <f>VLOOKUP(A224,'Hospitalisation Details'!A:K,8,FALSE)</f>
        <v>4399.7299999999996</v>
      </c>
      <c r="N224" s="8" t="str">
        <f>VLOOKUP(A224,'Hospitalisation Details'!A:K,9,FALSE)</f>
        <v>tier - 3</v>
      </c>
      <c r="O224" s="8" t="str">
        <f>VLOOKUP(A224,'Hospitalisation Details'!A:K,10,FALSE)</f>
        <v>tier - 2</v>
      </c>
      <c r="P224" s="8" t="str">
        <f>VLOOKUP(A224,'Hospitalisation Details'!A:K,11,FALSE)</f>
        <v>R1013</v>
      </c>
      <c r="Q224" s="8">
        <f>VLOOKUP(A224,'Hospitalisation Details'!A:K,4,FALSE)</f>
        <v>11</v>
      </c>
    </row>
    <row r="225" spans="1:17" x14ac:dyDescent="0.3">
      <c r="A225" s="4" t="s">
        <v>3398</v>
      </c>
      <c r="B225" s="8" t="str">
        <f>VLOOKUP(A225,'Customer Names'!A:F,4,FALSE)</f>
        <v>Brian</v>
      </c>
      <c r="C225" s="8">
        <f>VLOOKUP(A225,'Medical Examinations'!A:J,2,FALSE)</f>
        <v>41.69</v>
      </c>
      <c r="D225" s="8">
        <f>VLOOKUP(A225,'Medical Examinations'!A:J,4,FALSE)</f>
        <v>5.78</v>
      </c>
      <c r="E225" s="8" t="str">
        <f>VLOOKUP(A225,'Medical Examinations'!A:J,6,FALSE)</f>
        <v>No</v>
      </c>
      <c r="F225" s="8" t="str">
        <f>VLOOKUP(A225,'Medical Examinations'!A:J,7,FALSE)</f>
        <v>No</v>
      </c>
      <c r="G225" s="8" t="str">
        <f>VLOOKUP(A225,'Medical Examinations'!A:J,8,FALSE)</f>
        <v>No</v>
      </c>
      <c r="H225" s="38">
        <f>VLOOKUP(A225,'Medical Examinations'!A:J,9,FALSE)</f>
        <v>0</v>
      </c>
      <c r="I225" s="8" t="str">
        <f>VLOOKUP(A225,'Medical Examinations'!A:J,10,FALSE)</f>
        <v>No</v>
      </c>
      <c r="J225" s="8" t="str">
        <f>VLOOKUP(A225,'Medical Examinations'!A:J,3,FALSE)</f>
        <v>Obesity</v>
      </c>
      <c r="K225" s="8" t="str">
        <f>VLOOKUP(A225,'Medical Examinations'!A:J,5,FALSE)</f>
        <v>Prediabetes</v>
      </c>
      <c r="L225" s="8" t="str">
        <f>VLOOKUP(A225,'Hospitalisation Details'!A:K,5,FALSE)</f>
        <v>25-Aug-1982</v>
      </c>
      <c r="M225" s="34">
        <f>VLOOKUP(A225,'Hospitalisation Details'!A:K,8,FALSE)</f>
        <v>5438.75</v>
      </c>
      <c r="N225" s="8" t="str">
        <f>VLOOKUP(A225,'Hospitalisation Details'!A:K,9,FALSE)</f>
        <v>tier - 3</v>
      </c>
      <c r="O225" s="8" t="str">
        <f>VLOOKUP(A225,'Hospitalisation Details'!A:K,10,FALSE)</f>
        <v>tier - 2</v>
      </c>
      <c r="P225" s="8" t="str">
        <f>VLOOKUP(A225,'Hospitalisation Details'!A:K,11,FALSE)</f>
        <v>R1013</v>
      </c>
      <c r="Q225" s="8">
        <f>VLOOKUP(A225,'Hospitalisation Details'!A:K,4,FALSE)</f>
        <v>25</v>
      </c>
    </row>
    <row r="226" spans="1:17" x14ac:dyDescent="0.3">
      <c r="A226" s="4" t="s">
        <v>3340</v>
      </c>
      <c r="B226" s="8" t="str">
        <f>VLOOKUP(A226,'Customer Names'!A:F,4,FALSE)</f>
        <v>Bob R</v>
      </c>
      <c r="C226" s="8">
        <f>VLOOKUP(A226,'Medical Examinations'!A:J,2,FALSE)</f>
        <v>40.26</v>
      </c>
      <c r="D226" s="8">
        <f>VLOOKUP(A226,'Medical Examinations'!A:J,4,FALSE)</f>
        <v>9.92</v>
      </c>
      <c r="E226" s="8" t="str">
        <f>VLOOKUP(A226,'Medical Examinations'!A:J,6,FALSE)</f>
        <v>yes</v>
      </c>
      <c r="F226" s="8" t="str">
        <f>VLOOKUP(A226,'Medical Examinations'!A:J,7,FALSE)</f>
        <v>No</v>
      </c>
      <c r="G226" s="8" t="str">
        <f>VLOOKUP(A226,'Medical Examinations'!A:J,8,FALSE)</f>
        <v>No</v>
      </c>
      <c r="H226" s="38">
        <f>VLOOKUP(A226,'Medical Examinations'!A:J,9,FALSE)</f>
        <v>0</v>
      </c>
      <c r="I226" s="8" t="str">
        <f>VLOOKUP(A226,'Medical Examinations'!A:J,10,FALSE)</f>
        <v>No</v>
      </c>
      <c r="J226" s="8" t="str">
        <f>VLOOKUP(A226,'Medical Examinations'!A:J,3,FALSE)</f>
        <v>Obesity</v>
      </c>
      <c r="K226" s="8" t="str">
        <f>VLOOKUP(A226,'Medical Examinations'!A:J,5,FALSE)</f>
        <v>Diabetes</v>
      </c>
      <c r="L226" s="8" t="str">
        <f>VLOOKUP(A226,'Hospitalisation Details'!A:K,5,FALSE)</f>
        <v>30-Aug-1981</v>
      </c>
      <c r="M226" s="34">
        <f>VLOOKUP(A226,'Hospitalisation Details'!A:K,8,FALSE)</f>
        <v>5709.16</v>
      </c>
      <c r="N226" s="8" t="str">
        <f>VLOOKUP(A226,'Hospitalisation Details'!A:K,9,FALSE)</f>
        <v>tier - 3</v>
      </c>
      <c r="O226" s="8" t="str">
        <f>VLOOKUP(A226,'Hospitalisation Details'!A:K,10,FALSE)</f>
        <v>tier - 3</v>
      </c>
      <c r="P226" s="8" t="str">
        <f>VLOOKUP(A226,'Hospitalisation Details'!A:K,11,FALSE)</f>
        <v>R1013</v>
      </c>
      <c r="Q226" s="8">
        <f>VLOOKUP(A226,'Hospitalisation Details'!A:K,4,FALSE)</f>
        <v>30</v>
      </c>
    </row>
    <row r="227" spans="1:17" x14ac:dyDescent="0.3">
      <c r="A227" s="4" t="s">
        <v>3098</v>
      </c>
      <c r="B227" s="8" t="str">
        <f>VLOOKUP(A227,'Customer Names'!A:F,4,FALSE)</f>
        <v>Thomas R. Jr.</v>
      </c>
      <c r="C227" s="8">
        <f>VLOOKUP(A227,'Medical Examinations'!A:J,2,FALSE)</f>
        <v>17.059999999999999</v>
      </c>
      <c r="D227" s="8">
        <f>VLOOKUP(A227,'Medical Examinations'!A:J,4,FALSE)</f>
        <v>8.5</v>
      </c>
      <c r="E227" s="8" t="str">
        <f>VLOOKUP(A227,'Medical Examinations'!A:J,6,FALSE)</f>
        <v>No</v>
      </c>
      <c r="F227" s="8" t="str">
        <f>VLOOKUP(A227,'Medical Examinations'!A:J,7,FALSE)</f>
        <v>No</v>
      </c>
      <c r="G227" s="8" t="str">
        <f>VLOOKUP(A227,'Medical Examinations'!A:J,8,FALSE)</f>
        <v>No</v>
      </c>
      <c r="H227" s="38">
        <f>VLOOKUP(A227,'Medical Examinations'!A:J,9,FALSE)</f>
        <v>0</v>
      </c>
      <c r="I227" s="8" t="str">
        <f>VLOOKUP(A227,'Medical Examinations'!A:J,10,FALSE)</f>
        <v>No</v>
      </c>
      <c r="J227" s="8" t="str">
        <f>VLOOKUP(A227,'Medical Examinations'!A:J,3,FALSE)</f>
        <v>Underweight</v>
      </c>
      <c r="K227" s="8" t="str">
        <f>VLOOKUP(A227,'Medical Examinations'!A:J,5,FALSE)</f>
        <v>Diabetes</v>
      </c>
      <c r="L227" s="8" t="str">
        <f>VLOOKUP(A227,'Hospitalisation Details'!A:K,5,FALSE)</f>
        <v>11-Dec-1968</v>
      </c>
      <c r="M227" s="34">
        <f>VLOOKUP(A227,'Hospitalisation Details'!A:K,8,FALSE)</f>
        <v>6552.01</v>
      </c>
      <c r="N227" s="8" t="str">
        <f>VLOOKUP(A227,'Hospitalisation Details'!A:K,9,FALSE)</f>
        <v>tier - 3</v>
      </c>
      <c r="O227" s="8" t="str">
        <f>VLOOKUP(A227,'Hospitalisation Details'!A:K,10,FALSE)</f>
        <v>tier - 2</v>
      </c>
      <c r="P227" s="8" t="str">
        <f>VLOOKUP(A227,'Hospitalisation Details'!A:K,11,FALSE)</f>
        <v>R1013</v>
      </c>
      <c r="Q227" s="8">
        <f>VLOOKUP(A227,'Hospitalisation Details'!A:K,4,FALSE)</f>
        <v>11</v>
      </c>
    </row>
    <row r="228" spans="1:17" x14ac:dyDescent="0.3">
      <c r="A228" s="4" t="s">
        <v>3042</v>
      </c>
      <c r="B228" s="8" t="str">
        <f>VLOOKUP(A228,'Customer Names'!A:F,4,FALSE)</f>
        <v>Jonathan D.</v>
      </c>
      <c r="C228" s="8">
        <f>VLOOKUP(A228,'Medical Examinations'!A:J,2,FALSE)</f>
        <v>16.13</v>
      </c>
      <c r="D228" s="8">
        <f>VLOOKUP(A228,'Medical Examinations'!A:J,4,FALSE)</f>
        <v>4.54</v>
      </c>
      <c r="E228" s="8" t="str">
        <f>VLOOKUP(A228,'Medical Examinations'!A:J,6,FALSE)</f>
        <v>yes</v>
      </c>
      <c r="F228" s="8" t="str">
        <f>VLOOKUP(A228,'Medical Examinations'!A:J,7,FALSE)</f>
        <v>No</v>
      </c>
      <c r="G228" s="8" t="str">
        <f>VLOOKUP(A228,'Medical Examinations'!A:J,8,FALSE)</f>
        <v>No</v>
      </c>
      <c r="H228" s="38" t="str">
        <f>VLOOKUP(A228,'Medical Examinations'!A:J,9,FALSE)</f>
        <v>2</v>
      </c>
      <c r="I228" s="8" t="str">
        <f>VLOOKUP(A228,'Medical Examinations'!A:J,10,FALSE)</f>
        <v>No</v>
      </c>
      <c r="J228" s="8" t="str">
        <f>VLOOKUP(A228,'Medical Examinations'!A:J,3,FALSE)</f>
        <v>Underweight</v>
      </c>
      <c r="K228" s="8" t="str">
        <f>VLOOKUP(A228,'Medical Examinations'!A:J,5,FALSE)</f>
        <v>Normal</v>
      </c>
      <c r="L228" s="8" t="str">
        <f>VLOOKUP(A228,'Hospitalisation Details'!A:K,5,FALSE)</f>
        <v>9-Dec-1966</v>
      </c>
      <c r="M228" s="34">
        <f>VLOOKUP(A228,'Hospitalisation Details'!A:K,8,FALSE)</f>
        <v>6750.27</v>
      </c>
      <c r="N228" s="8" t="str">
        <f>VLOOKUP(A228,'Hospitalisation Details'!A:K,9,FALSE)</f>
        <v>tier - 3</v>
      </c>
      <c r="O228" s="8" t="str">
        <f>VLOOKUP(A228,'Hospitalisation Details'!A:K,10,FALSE)</f>
        <v>tier - 2</v>
      </c>
      <c r="P228" s="8" t="str">
        <f>VLOOKUP(A228,'Hospitalisation Details'!A:K,11,FALSE)</f>
        <v>R1013</v>
      </c>
      <c r="Q228" s="8">
        <f>VLOOKUP(A228,'Hospitalisation Details'!A:K,4,FALSE)</f>
        <v>9</v>
      </c>
    </row>
    <row r="229" spans="1:17" x14ac:dyDescent="0.3">
      <c r="A229" s="4" t="s">
        <v>2958</v>
      </c>
      <c r="B229" s="8" t="str">
        <f>VLOOKUP(A229,'Customer Names'!A:F,4,FALSE)</f>
        <v>Byron A</v>
      </c>
      <c r="C229" s="8">
        <f>VLOOKUP(A229,'Medical Examinations'!A:J,2,FALSE)</f>
        <v>18.75</v>
      </c>
      <c r="D229" s="8">
        <f>VLOOKUP(A229,'Medical Examinations'!A:J,4,FALSE)</f>
        <v>6.72</v>
      </c>
      <c r="E229" s="8" t="str">
        <f>VLOOKUP(A229,'Medical Examinations'!A:J,6,FALSE)</f>
        <v>No</v>
      </c>
      <c r="F229" s="8" t="str">
        <f>VLOOKUP(A229,'Medical Examinations'!A:J,7,FALSE)</f>
        <v>No</v>
      </c>
      <c r="G229" s="8" t="str">
        <f>VLOOKUP(A229,'Medical Examinations'!A:J,8,FALSE)</f>
        <v>No</v>
      </c>
      <c r="H229" s="38">
        <f>VLOOKUP(A229,'Medical Examinations'!A:J,9,FALSE)</f>
        <v>0</v>
      </c>
      <c r="I229" s="8" t="str">
        <f>VLOOKUP(A229,'Medical Examinations'!A:J,10,FALSE)</f>
        <v>No</v>
      </c>
      <c r="J229" s="8" t="str">
        <f>VLOOKUP(A229,'Medical Examinations'!A:J,3,FALSE)</f>
        <v>Normal Weight</v>
      </c>
      <c r="K229" s="8" t="str">
        <f>VLOOKUP(A229,'Medical Examinations'!A:J,5,FALSE)</f>
        <v>Diabetes</v>
      </c>
      <c r="L229" s="8" t="str">
        <f>VLOOKUP(A229,'Hospitalisation Details'!A:K,5,FALSE)</f>
        <v>29-Jun-1968</v>
      </c>
      <c r="M229" s="34">
        <f>VLOOKUP(A229,'Hospitalisation Details'!A:K,8,FALSE)</f>
        <v>7125.25</v>
      </c>
      <c r="N229" s="8" t="str">
        <f>VLOOKUP(A229,'Hospitalisation Details'!A:K,9,FALSE)</f>
        <v>tier - 3</v>
      </c>
      <c r="O229" s="8" t="str">
        <f>VLOOKUP(A229,'Hospitalisation Details'!A:K,10,FALSE)</f>
        <v>tier - 2</v>
      </c>
      <c r="P229" s="8" t="str">
        <f>VLOOKUP(A229,'Hospitalisation Details'!A:K,11,FALSE)</f>
        <v>R1013</v>
      </c>
      <c r="Q229" s="8">
        <f>VLOOKUP(A229,'Hospitalisation Details'!A:K,4,FALSE)</f>
        <v>29</v>
      </c>
    </row>
    <row r="230" spans="1:17" x14ac:dyDescent="0.3">
      <c r="A230" s="4" t="s">
        <v>2928</v>
      </c>
      <c r="B230" s="8" t="str">
        <f>VLOOKUP(A230,'Customer Names'!A:F,4,FALSE)</f>
        <v>Edivaldo B. Sr.</v>
      </c>
      <c r="C230" s="8">
        <f>VLOOKUP(A230,'Medical Examinations'!A:J,2,FALSE)</f>
        <v>18.91</v>
      </c>
      <c r="D230" s="8">
        <f>VLOOKUP(A230,'Medical Examinations'!A:J,4,FALSE)</f>
        <v>11.44</v>
      </c>
      <c r="E230" s="8" t="str">
        <f>VLOOKUP(A230,'Medical Examinations'!A:J,6,FALSE)</f>
        <v>No</v>
      </c>
      <c r="F230" s="8" t="str">
        <f>VLOOKUP(A230,'Medical Examinations'!A:J,7,FALSE)</f>
        <v>No</v>
      </c>
      <c r="G230" s="8" t="str">
        <f>VLOOKUP(A230,'Medical Examinations'!A:J,8,FALSE)</f>
        <v>No</v>
      </c>
      <c r="H230" s="38">
        <f>VLOOKUP(A230,'Medical Examinations'!A:J,9,FALSE)</f>
        <v>0</v>
      </c>
      <c r="I230" s="8" t="str">
        <f>VLOOKUP(A230,'Medical Examinations'!A:J,10,FALSE)</f>
        <v>No</v>
      </c>
      <c r="J230" s="8" t="str">
        <f>VLOOKUP(A230,'Medical Examinations'!A:J,3,FALSE)</f>
        <v>Normal Weight</v>
      </c>
      <c r="K230" s="8" t="str">
        <f>VLOOKUP(A230,'Medical Examinations'!A:J,5,FALSE)</f>
        <v>Diabetes</v>
      </c>
      <c r="L230" s="8" t="str">
        <f>VLOOKUP(A230,'Hospitalisation Details'!A:K,5,FALSE)</f>
        <v>26-Aug-1968</v>
      </c>
      <c r="M230" s="34">
        <f>VLOOKUP(A230,'Hospitalisation Details'!A:K,8,FALSE)</f>
        <v>7179.52</v>
      </c>
      <c r="N230" s="8" t="str">
        <f>VLOOKUP(A230,'Hospitalisation Details'!A:K,9,FALSE)</f>
        <v>tier - 3</v>
      </c>
      <c r="O230" s="8" t="str">
        <f>VLOOKUP(A230,'Hospitalisation Details'!A:K,10,FALSE)</f>
        <v>tier - 3</v>
      </c>
      <c r="P230" s="8" t="str">
        <f>VLOOKUP(A230,'Hospitalisation Details'!A:K,11,FALSE)</f>
        <v>R1013</v>
      </c>
      <c r="Q230" s="8">
        <f>VLOOKUP(A230,'Hospitalisation Details'!A:K,4,FALSE)</f>
        <v>26</v>
      </c>
    </row>
    <row r="231" spans="1:17" x14ac:dyDescent="0.3">
      <c r="A231" s="4" t="s">
        <v>2896</v>
      </c>
      <c r="B231" s="8" t="str">
        <f>VLOOKUP(A231,'Customer Names'!A:F,4,FALSE)</f>
        <v>Katharine</v>
      </c>
      <c r="C231" s="8">
        <f>VLOOKUP(A231,'Medical Examinations'!A:J,2,FALSE)</f>
        <v>16.62</v>
      </c>
      <c r="D231" s="8">
        <f>VLOOKUP(A231,'Medical Examinations'!A:J,4,FALSE)</f>
        <v>9.14</v>
      </c>
      <c r="E231" s="8" t="str">
        <f>VLOOKUP(A231,'Medical Examinations'!A:J,6,FALSE)</f>
        <v>No</v>
      </c>
      <c r="F231" s="8" t="str">
        <f>VLOOKUP(A231,'Medical Examinations'!A:J,7,FALSE)</f>
        <v>No</v>
      </c>
      <c r="G231" s="8" t="str">
        <f>VLOOKUP(A231,'Medical Examinations'!A:J,8,FALSE)</f>
        <v>No</v>
      </c>
      <c r="H231" s="38">
        <f>VLOOKUP(A231,'Medical Examinations'!A:J,9,FALSE)</f>
        <v>0</v>
      </c>
      <c r="I231" s="8" t="str">
        <f>VLOOKUP(A231,'Medical Examinations'!A:J,10,FALSE)</f>
        <v>No</v>
      </c>
      <c r="J231" s="8" t="str">
        <f>VLOOKUP(A231,'Medical Examinations'!A:J,3,FALSE)</f>
        <v>Underweight</v>
      </c>
      <c r="K231" s="8" t="str">
        <f>VLOOKUP(A231,'Medical Examinations'!A:J,5,FALSE)</f>
        <v>Diabetes</v>
      </c>
      <c r="L231" s="8" t="str">
        <f>VLOOKUP(A231,'Hospitalisation Details'!A:K,5,FALSE)</f>
        <v>6-Jun-1965</v>
      </c>
      <c r="M231" s="34">
        <f>VLOOKUP(A231,'Hospitalisation Details'!A:K,8,FALSE)</f>
        <v>7304.65</v>
      </c>
      <c r="N231" s="8" t="str">
        <f>VLOOKUP(A231,'Hospitalisation Details'!A:K,9,FALSE)</f>
        <v>tier - 3</v>
      </c>
      <c r="O231" s="8" t="str">
        <f>VLOOKUP(A231,'Hospitalisation Details'!A:K,10,FALSE)</f>
        <v>tier - 3</v>
      </c>
      <c r="P231" s="8" t="str">
        <f>VLOOKUP(A231,'Hospitalisation Details'!A:K,11,FALSE)</f>
        <v>R1013</v>
      </c>
      <c r="Q231" s="8">
        <f>VLOOKUP(A231,'Hospitalisation Details'!A:K,4,FALSE)</f>
        <v>6</v>
      </c>
    </row>
    <row r="232" spans="1:17" x14ac:dyDescent="0.3">
      <c r="A232" s="4" t="s">
        <v>2894</v>
      </c>
      <c r="B232" s="8" t="str">
        <f>VLOOKUP(A232,'Customer Names'!A:F,4,FALSE)</f>
        <v>Beth</v>
      </c>
      <c r="C232" s="8">
        <f>VLOOKUP(A232,'Medical Examinations'!A:J,2,FALSE)</f>
        <v>16.66</v>
      </c>
      <c r="D232" s="8">
        <f>VLOOKUP(A232,'Medical Examinations'!A:J,4,FALSE)</f>
        <v>9.16</v>
      </c>
      <c r="E232" s="8" t="str">
        <f>VLOOKUP(A232,'Medical Examinations'!A:J,6,FALSE)</f>
        <v>No</v>
      </c>
      <c r="F232" s="8" t="str">
        <f>VLOOKUP(A232,'Medical Examinations'!A:J,7,FALSE)</f>
        <v>No</v>
      </c>
      <c r="G232" s="8" t="str">
        <f>VLOOKUP(A232,'Medical Examinations'!A:J,8,FALSE)</f>
        <v>No</v>
      </c>
      <c r="H232" s="38">
        <f>VLOOKUP(A232,'Medical Examinations'!A:J,9,FALSE)</f>
        <v>0</v>
      </c>
      <c r="I232" s="8" t="str">
        <f>VLOOKUP(A232,'Medical Examinations'!A:J,10,FALSE)</f>
        <v>No</v>
      </c>
      <c r="J232" s="8" t="str">
        <f>VLOOKUP(A232,'Medical Examinations'!A:J,3,FALSE)</f>
        <v>Underweight</v>
      </c>
      <c r="K232" s="8" t="str">
        <f>VLOOKUP(A232,'Medical Examinations'!A:J,5,FALSE)</f>
        <v>Diabetes</v>
      </c>
      <c r="L232" s="8" t="str">
        <f>VLOOKUP(A232,'Hospitalisation Details'!A:K,5,FALSE)</f>
        <v>25-Jun-1965</v>
      </c>
      <c r="M232" s="34">
        <f>VLOOKUP(A232,'Hospitalisation Details'!A:K,8,FALSE)</f>
        <v>7318.21</v>
      </c>
      <c r="N232" s="8" t="str">
        <f>VLOOKUP(A232,'Hospitalisation Details'!A:K,9,FALSE)</f>
        <v>tier - 3</v>
      </c>
      <c r="O232" s="8" t="str">
        <f>VLOOKUP(A232,'Hospitalisation Details'!A:K,10,FALSE)</f>
        <v>tier - 1</v>
      </c>
      <c r="P232" s="8" t="str">
        <f>VLOOKUP(A232,'Hospitalisation Details'!A:K,11,FALSE)</f>
        <v>R1013</v>
      </c>
      <c r="Q232" s="8">
        <f>VLOOKUP(A232,'Hospitalisation Details'!A:K,4,FALSE)</f>
        <v>25</v>
      </c>
    </row>
    <row r="233" spans="1:17" x14ac:dyDescent="0.3">
      <c r="A233" s="4" t="s">
        <v>2866</v>
      </c>
      <c r="B233" s="8" t="str">
        <f>VLOOKUP(A233,'Customer Names'!A:F,4,FALSE)</f>
        <v>Shelby</v>
      </c>
      <c r="C233" s="8">
        <f>VLOOKUP(A233,'Medical Examinations'!A:J,2,FALSE)</f>
        <v>16.79</v>
      </c>
      <c r="D233" s="8">
        <f>VLOOKUP(A233,'Medical Examinations'!A:J,4,FALSE)</f>
        <v>11.4</v>
      </c>
      <c r="E233" s="8" t="str">
        <f>VLOOKUP(A233,'Medical Examinations'!A:J,6,FALSE)</f>
        <v>No</v>
      </c>
      <c r="F233" s="8" t="str">
        <f>VLOOKUP(A233,'Medical Examinations'!A:J,7,FALSE)</f>
        <v>No</v>
      </c>
      <c r="G233" s="8" t="str">
        <f>VLOOKUP(A233,'Medical Examinations'!A:J,8,FALSE)</f>
        <v>No</v>
      </c>
      <c r="H233" s="38">
        <f>VLOOKUP(A233,'Medical Examinations'!A:J,9,FALSE)</f>
        <v>0</v>
      </c>
      <c r="I233" s="8" t="str">
        <f>VLOOKUP(A233,'Medical Examinations'!A:J,10,FALSE)</f>
        <v>No</v>
      </c>
      <c r="J233" s="8" t="str">
        <f>VLOOKUP(A233,'Medical Examinations'!A:J,3,FALSE)</f>
        <v>Underweight</v>
      </c>
      <c r="K233" s="8" t="str">
        <f>VLOOKUP(A233,'Medical Examinations'!A:J,5,FALSE)</f>
        <v>Diabetes</v>
      </c>
      <c r="L233" s="8" t="str">
        <f>VLOOKUP(A233,'Hospitalisation Details'!A:K,5,FALSE)</f>
        <v>9-Dec-1965</v>
      </c>
      <c r="M233" s="34">
        <f>VLOOKUP(A233,'Hospitalisation Details'!A:K,8,FALSE)</f>
        <v>7362.31</v>
      </c>
      <c r="N233" s="8" t="str">
        <f>VLOOKUP(A233,'Hospitalisation Details'!A:K,9,FALSE)</f>
        <v>tier - 3</v>
      </c>
      <c r="O233" s="8" t="str">
        <f>VLOOKUP(A233,'Hospitalisation Details'!A:K,10,FALSE)</f>
        <v>tier - 3</v>
      </c>
      <c r="P233" s="8" t="str">
        <f>VLOOKUP(A233,'Hospitalisation Details'!A:K,11,FALSE)</f>
        <v>R1013</v>
      </c>
      <c r="Q233" s="8">
        <f>VLOOKUP(A233,'Hospitalisation Details'!A:K,4,FALSE)</f>
        <v>9</v>
      </c>
    </row>
    <row r="234" spans="1:17" x14ac:dyDescent="0.3">
      <c r="A234" s="4" t="s">
        <v>2860</v>
      </c>
      <c r="B234" s="8" t="str">
        <f>VLOOKUP(A234,'Customer Names'!A:F,4,FALSE)</f>
        <v>Daniel C.</v>
      </c>
      <c r="C234" s="8">
        <f>VLOOKUP(A234,'Medical Examinations'!A:J,2,FALSE)</f>
        <v>17.3</v>
      </c>
      <c r="D234" s="8">
        <f>VLOOKUP(A234,'Medical Examinations'!A:J,4,FALSE)</f>
        <v>9.2799999999999994</v>
      </c>
      <c r="E234" s="8" t="str">
        <f>VLOOKUP(A234,'Medical Examinations'!A:J,6,FALSE)</f>
        <v>No</v>
      </c>
      <c r="F234" s="8" t="str">
        <f>VLOOKUP(A234,'Medical Examinations'!A:J,7,FALSE)</f>
        <v>No</v>
      </c>
      <c r="G234" s="8" t="str">
        <f>VLOOKUP(A234,'Medical Examinations'!A:J,8,FALSE)</f>
        <v>No</v>
      </c>
      <c r="H234" s="38">
        <f>VLOOKUP(A234,'Medical Examinations'!A:J,9,FALSE)</f>
        <v>0</v>
      </c>
      <c r="I234" s="8" t="str">
        <f>VLOOKUP(A234,'Medical Examinations'!A:J,10,FALSE)</f>
        <v>No</v>
      </c>
      <c r="J234" s="8" t="str">
        <f>VLOOKUP(A234,'Medical Examinations'!A:J,3,FALSE)</f>
        <v>Underweight</v>
      </c>
      <c r="K234" s="8" t="str">
        <f>VLOOKUP(A234,'Medical Examinations'!A:J,5,FALSE)</f>
        <v>Diabetes</v>
      </c>
      <c r="L234" s="8" t="str">
        <f>VLOOKUP(A234,'Hospitalisation Details'!A:K,5,FALSE)</f>
        <v>5-Dec-1965</v>
      </c>
      <c r="M234" s="34">
        <f>VLOOKUP(A234,'Hospitalisation Details'!A:K,8,FALSE)</f>
        <v>7403.98</v>
      </c>
      <c r="N234" s="8" t="str">
        <f>VLOOKUP(A234,'Hospitalisation Details'!A:K,9,FALSE)</f>
        <v>tier - 3</v>
      </c>
      <c r="O234" s="8" t="str">
        <f>VLOOKUP(A234,'Hospitalisation Details'!A:K,10,FALSE)</f>
        <v>tier - 2</v>
      </c>
      <c r="P234" s="8" t="str">
        <f>VLOOKUP(A234,'Hospitalisation Details'!A:K,11,FALSE)</f>
        <v>R1013</v>
      </c>
      <c r="Q234" s="8">
        <f>VLOOKUP(A234,'Hospitalisation Details'!A:K,4,FALSE)</f>
        <v>5</v>
      </c>
    </row>
    <row r="235" spans="1:17" x14ac:dyDescent="0.3">
      <c r="A235" s="4" t="s">
        <v>2840</v>
      </c>
      <c r="B235" s="8" t="str">
        <f>VLOOKUP(A235,'Customer Names'!A:F,4,FALSE)</f>
        <v>Samuel H.</v>
      </c>
      <c r="C235" s="8">
        <f>VLOOKUP(A235,'Medical Examinations'!A:J,2,FALSE)</f>
        <v>18.989999999999998</v>
      </c>
      <c r="D235" s="8">
        <f>VLOOKUP(A235,'Medical Examinations'!A:J,4,FALSE)</f>
        <v>10.82</v>
      </c>
      <c r="E235" s="8" t="str">
        <f>VLOOKUP(A235,'Medical Examinations'!A:J,6,FALSE)</f>
        <v>yes</v>
      </c>
      <c r="F235" s="8" t="str">
        <f>VLOOKUP(A235,'Medical Examinations'!A:J,7,FALSE)</f>
        <v>No</v>
      </c>
      <c r="G235" s="8" t="str">
        <f>VLOOKUP(A235,'Medical Examinations'!A:J,8,FALSE)</f>
        <v>No</v>
      </c>
      <c r="H235" s="38">
        <f>VLOOKUP(A235,'Medical Examinations'!A:J,9,FALSE)</f>
        <v>0</v>
      </c>
      <c r="I235" s="8" t="str">
        <f>VLOOKUP(A235,'Medical Examinations'!A:J,10,FALSE)</f>
        <v>No</v>
      </c>
      <c r="J235" s="8" t="str">
        <f>VLOOKUP(A235,'Medical Examinations'!A:J,3,FALSE)</f>
        <v>Normal Weight</v>
      </c>
      <c r="K235" s="8" t="str">
        <f>VLOOKUP(A235,'Medical Examinations'!A:J,5,FALSE)</f>
        <v>Diabetes</v>
      </c>
      <c r="L235" s="8" t="str">
        <f>VLOOKUP(A235,'Hospitalisation Details'!A:K,5,FALSE)</f>
        <v>4-Aug-1967</v>
      </c>
      <c r="M235" s="34">
        <f>VLOOKUP(A235,'Hospitalisation Details'!A:K,8,FALSE)</f>
        <v>7463.51</v>
      </c>
      <c r="N235" s="8" t="str">
        <f>VLOOKUP(A235,'Hospitalisation Details'!A:K,9,FALSE)</f>
        <v>tier - 3</v>
      </c>
      <c r="O235" s="8" t="str">
        <f>VLOOKUP(A235,'Hospitalisation Details'!A:K,10,FALSE)</f>
        <v>tier - 3</v>
      </c>
      <c r="P235" s="8" t="str">
        <f>VLOOKUP(A235,'Hospitalisation Details'!A:K,11,FALSE)</f>
        <v>R1013</v>
      </c>
      <c r="Q235" s="8">
        <f>VLOOKUP(A235,'Hospitalisation Details'!A:K,4,FALSE)</f>
        <v>4</v>
      </c>
    </row>
    <row r="236" spans="1:17" x14ac:dyDescent="0.3">
      <c r="A236" s="4" t="s">
        <v>2818</v>
      </c>
      <c r="B236" s="8" t="str">
        <f>VLOOKUP(A236,'Customer Names'!A:F,4,FALSE)</f>
        <v>Matthew D</v>
      </c>
      <c r="C236" s="8">
        <f>VLOOKUP(A236,'Medical Examinations'!A:J,2,FALSE)</f>
        <v>19.350000000000001</v>
      </c>
      <c r="D236" s="8">
        <f>VLOOKUP(A236,'Medical Examinations'!A:J,4,FALSE)</f>
        <v>8.2200000000000006</v>
      </c>
      <c r="E236" s="8" t="str">
        <f>VLOOKUP(A236,'Medical Examinations'!A:J,6,FALSE)</f>
        <v>yes</v>
      </c>
      <c r="F236" s="8" t="str">
        <f>VLOOKUP(A236,'Medical Examinations'!A:J,7,FALSE)</f>
        <v>No</v>
      </c>
      <c r="G236" s="8" t="str">
        <f>VLOOKUP(A236,'Medical Examinations'!A:J,8,FALSE)</f>
        <v>No</v>
      </c>
      <c r="H236" s="38">
        <f>VLOOKUP(A236,'Medical Examinations'!A:J,9,FALSE)</f>
        <v>0</v>
      </c>
      <c r="I236" s="8" t="str">
        <f>VLOOKUP(A236,'Medical Examinations'!A:J,10,FALSE)</f>
        <v>No</v>
      </c>
      <c r="J236" s="8" t="str">
        <f>VLOOKUP(A236,'Medical Examinations'!A:J,3,FALSE)</f>
        <v>Normal Weight</v>
      </c>
      <c r="K236" s="8" t="str">
        <f>VLOOKUP(A236,'Medical Examinations'!A:J,5,FALSE)</f>
        <v>Diabetes</v>
      </c>
      <c r="L236" s="8" t="str">
        <f>VLOOKUP(A236,'Hospitalisation Details'!A:K,5,FALSE)</f>
        <v>17-Jul-1967</v>
      </c>
      <c r="M236" s="34">
        <f>VLOOKUP(A236,'Hospitalisation Details'!A:K,8,FALSE)</f>
        <v>7585.62</v>
      </c>
      <c r="N236" s="8" t="str">
        <f>VLOOKUP(A236,'Hospitalisation Details'!A:K,9,FALSE)</f>
        <v>tier - 3</v>
      </c>
      <c r="O236" s="8" t="str">
        <f>VLOOKUP(A236,'Hospitalisation Details'!A:K,10,FALSE)</f>
        <v>tier - 2</v>
      </c>
      <c r="P236" s="8" t="str">
        <f>VLOOKUP(A236,'Hospitalisation Details'!A:K,11,FALSE)</f>
        <v>R1013</v>
      </c>
      <c r="Q236" s="8">
        <f>VLOOKUP(A236,'Hospitalisation Details'!A:K,4,FALSE)</f>
        <v>17</v>
      </c>
    </row>
    <row r="237" spans="1:17" x14ac:dyDescent="0.3">
      <c r="A237" s="4" t="s">
        <v>2762</v>
      </c>
      <c r="B237" s="8" t="str">
        <f>VLOOKUP(A237,'Customer Names'!A:F,4,FALSE)</f>
        <v>Erik R</v>
      </c>
      <c r="C237" s="8">
        <f>VLOOKUP(A237,'Medical Examinations'!A:J,2,FALSE)</f>
        <v>18.28</v>
      </c>
      <c r="D237" s="8">
        <f>VLOOKUP(A237,'Medical Examinations'!A:J,4,FALSE)</f>
        <v>7.95</v>
      </c>
      <c r="E237" s="8" t="str">
        <f>VLOOKUP(A237,'Medical Examinations'!A:J,6,FALSE)</f>
        <v>No</v>
      </c>
      <c r="F237" s="8" t="str">
        <f>VLOOKUP(A237,'Medical Examinations'!A:J,7,FALSE)</f>
        <v>No</v>
      </c>
      <c r="G237" s="8" t="str">
        <f>VLOOKUP(A237,'Medical Examinations'!A:J,8,FALSE)</f>
        <v>No</v>
      </c>
      <c r="H237" s="38">
        <f>VLOOKUP(A237,'Medical Examinations'!A:J,9,FALSE)</f>
        <v>0</v>
      </c>
      <c r="I237" s="8" t="str">
        <f>VLOOKUP(A237,'Medical Examinations'!A:J,10,FALSE)</f>
        <v>No</v>
      </c>
      <c r="J237" s="8" t="str">
        <f>VLOOKUP(A237,'Medical Examinations'!A:J,3,FALSE)</f>
        <v>Underweight</v>
      </c>
      <c r="K237" s="8" t="str">
        <f>VLOOKUP(A237,'Medical Examinations'!A:J,5,FALSE)</f>
        <v>Diabetes</v>
      </c>
      <c r="L237" s="8" t="str">
        <f>VLOOKUP(A237,'Hospitalisation Details'!A:K,5,FALSE)</f>
        <v>18-Jul-1965</v>
      </c>
      <c r="M237" s="34">
        <f>VLOOKUP(A237,'Hospitalisation Details'!A:K,8,FALSE)</f>
        <v>7736.39</v>
      </c>
      <c r="N237" s="8" t="str">
        <f>VLOOKUP(A237,'Hospitalisation Details'!A:K,9,FALSE)</f>
        <v>tier - 3</v>
      </c>
      <c r="O237" s="8" t="str">
        <f>VLOOKUP(A237,'Hospitalisation Details'!A:K,10,FALSE)</f>
        <v>tier - 2</v>
      </c>
      <c r="P237" s="8" t="str">
        <f>VLOOKUP(A237,'Hospitalisation Details'!A:K,11,FALSE)</f>
        <v>R1013</v>
      </c>
      <c r="Q237" s="8">
        <f>VLOOKUP(A237,'Hospitalisation Details'!A:K,4,FALSE)</f>
        <v>18</v>
      </c>
    </row>
    <row r="238" spans="1:17" x14ac:dyDescent="0.3">
      <c r="A238" s="4" t="s">
        <v>2736</v>
      </c>
      <c r="B238" s="8" t="str">
        <f>VLOOKUP(A238,'Customer Names'!A:F,4,FALSE)</f>
        <v>Brian</v>
      </c>
      <c r="C238" s="8">
        <f>VLOOKUP(A238,'Medical Examinations'!A:J,2,FALSE)</f>
        <v>16.48</v>
      </c>
      <c r="D238" s="8">
        <f>VLOOKUP(A238,'Medical Examinations'!A:J,4,FALSE)</f>
        <v>11.05</v>
      </c>
      <c r="E238" s="8" t="str">
        <f>VLOOKUP(A238,'Medical Examinations'!A:J,6,FALSE)</f>
        <v>No</v>
      </c>
      <c r="F238" s="8" t="str">
        <f>VLOOKUP(A238,'Medical Examinations'!A:J,7,FALSE)</f>
        <v>No</v>
      </c>
      <c r="G238" s="8" t="str">
        <f>VLOOKUP(A238,'Medical Examinations'!A:J,8,FALSE)</f>
        <v>No</v>
      </c>
      <c r="H238" s="38">
        <f>VLOOKUP(A238,'Medical Examinations'!A:J,9,FALSE)</f>
        <v>0</v>
      </c>
      <c r="I238" s="8" t="str">
        <f>VLOOKUP(A238,'Medical Examinations'!A:J,10,FALSE)</f>
        <v>No</v>
      </c>
      <c r="J238" s="8" t="str">
        <f>VLOOKUP(A238,'Medical Examinations'!A:J,3,FALSE)</f>
        <v>Underweight</v>
      </c>
      <c r="K238" s="8" t="str">
        <f>VLOOKUP(A238,'Medical Examinations'!A:J,5,FALSE)</f>
        <v>Diabetes</v>
      </c>
      <c r="L238" s="8" t="str">
        <f>VLOOKUP(A238,'Hospitalisation Details'!A:K,5,FALSE)</f>
        <v>10-Oct-1962</v>
      </c>
      <c r="M238" s="34">
        <f>VLOOKUP(A238,'Hospitalisation Details'!A:K,8,FALSE)</f>
        <v>7896.41</v>
      </c>
      <c r="N238" s="8" t="str">
        <f>VLOOKUP(A238,'Hospitalisation Details'!A:K,9,FALSE)</f>
        <v>tier - 3</v>
      </c>
      <c r="O238" s="8" t="str">
        <f>VLOOKUP(A238,'Hospitalisation Details'!A:K,10,FALSE)</f>
        <v>tier - 2</v>
      </c>
      <c r="P238" s="8" t="str">
        <f>VLOOKUP(A238,'Hospitalisation Details'!A:K,11,FALSE)</f>
        <v>R1013</v>
      </c>
      <c r="Q238" s="8">
        <f>VLOOKUP(A238,'Hospitalisation Details'!A:K,4,FALSE)</f>
        <v>10</v>
      </c>
    </row>
    <row r="239" spans="1:17" x14ac:dyDescent="0.3">
      <c r="A239" s="4" t="s">
        <v>2716</v>
      </c>
      <c r="B239" s="8" t="str">
        <f>VLOOKUP(A239,'Customer Names'!A:F,4,FALSE)</f>
        <v>Justin</v>
      </c>
      <c r="C239" s="8">
        <f>VLOOKUP(A239,'Medical Examinations'!A:J,2,FALSE)</f>
        <v>16.8</v>
      </c>
      <c r="D239" s="8">
        <f>VLOOKUP(A239,'Medical Examinations'!A:J,4,FALSE)</f>
        <v>7.98</v>
      </c>
      <c r="E239" s="8" t="str">
        <f>VLOOKUP(A239,'Medical Examinations'!A:J,6,FALSE)</f>
        <v>No</v>
      </c>
      <c r="F239" s="8" t="str">
        <f>VLOOKUP(A239,'Medical Examinations'!A:J,7,FALSE)</f>
        <v>No</v>
      </c>
      <c r="G239" s="8" t="str">
        <f>VLOOKUP(A239,'Medical Examinations'!A:J,8,FALSE)</f>
        <v>No</v>
      </c>
      <c r="H239" s="38">
        <f>VLOOKUP(A239,'Medical Examinations'!A:J,9,FALSE)</f>
        <v>0</v>
      </c>
      <c r="I239" s="8" t="str">
        <f>VLOOKUP(A239,'Medical Examinations'!A:J,10,FALSE)</f>
        <v>No</v>
      </c>
      <c r="J239" s="8" t="str">
        <f>VLOOKUP(A239,'Medical Examinations'!A:J,3,FALSE)</f>
        <v>Underweight</v>
      </c>
      <c r="K239" s="8" t="str">
        <f>VLOOKUP(A239,'Medical Examinations'!A:J,5,FALSE)</f>
        <v>Diabetes</v>
      </c>
      <c r="L239" s="8" t="str">
        <f>VLOOKUP(A239,'Hospitalisation Details'!A:K,5,FALSE)</f>
        <v>22-Aug-1962</v>
      </c>
      <c r="M239" s="34">
        <f>VLOOKUP(A239,'Hospitalisation Details'!A:K,8,FALSE)</f>
        <v>8004.96</v>
      </c>
      <c r="N239" s="8" t="str">
        <f>VLOOKUP(A239,'Hospitalisation Details'!A:K,9,FALSE)</f>
        <v>tier - 3</v>
      </c>
      <c r="O239" s="8" t="str">
        <f>VLOOKUP(A239,'Hospitalisation Details'!A:K,10,FALSE)</f>
        <v>tier - 1</v>
      </c>
      <c r="P239" s="8" t="str">
        <f>VLOOKUP(A239,'Hospitalisation Details'!A:K,11,FALSE)</f>
        <v>R1013</v>
      </c>
      <c r="Q239" s="8">
        <f>VLOOKUP(A239,'Hospitalisation Details'!A:K,4,FALSE)</f>
        <v>22</v>
      </c>
    </row>
    <row r="240" spans="1:17" x14ac:dyDescent="0.3">
      <c r="A240" s="4" t="s">
        <v>2692</v>
      </c>
      <c r="B240" s="8" t="str">
        <f>VLOOKUP(A240,'Customer Names'!A:F,4,FALSE)</f>
        <v>Monica</v>
      </c>
      <c r="C240" s="8">
        <f>VLOOKUP(A240,'Medical Examinations'!A:J,2,FALSE)</f>
        <v>18.87</v>
      </c>
      <c r="D240" s="8">
        <f>VLOOKUP(A240,'Medical Examinations'!A:J,4,FALSE)</f>
        <v>8.06</v>
      </c>
      <c r="E240" s="8" t="str">
        <f>VLOOKUP(A240,'Medical Examinations'!A:J,6,FALSE)</f>
        <v>No</v>
      </c>
      <c r="F240" s="8" t="str">
        <f>VLOOKUP(A240,'Medical Examinations'!A:J,7,FALSE)</f>
        <v>No</v>
      </c>
      <c r="G240" s="8" t="str">
        <f>VLOOKUP(A240,'Medical Examinations'!A:J,8,FALSE)</f>
        <v>No</v>
      </c>
      <c r="H240" s="38">
        <f>VLOOKUP(A240,'Medical Examinations'!A:J,9,FALSE)</f>
        <v>0</v>
      </c>
      <c r="I240" s="8" t="str">
        <f>VLOOKUP(A240,'Medical Examinations'!A:J,10,FALSE)</f>
        <v>No</v>
      </c>
      <c r="J240" s="8" t="str">
        <f>VLOOKUP(A240,'Medical Examinations'!A:J,3,FALSE)</f>
        <v>Normal Weight</v>
      </c>
      <c r="K240" s="8" t="str">
        <f>VLOOKUP(A240,'Medical Examinations'!A:J,5,FALSE)</f>
        <v>Diabetes</v>
      </c>
      <c r="L240" s="8" t="str">
        <f>VLOOKUP(A240,'Hospitalisation Details'!A:K,5,FALSE)</f>
        <v>11-Aug-1965</v>
      </c>
      <c r="M240" s="34">
        <f>VLOOKUP(A240,'Hospitalisation Details'!A:K,8,FALSE)</f>
        <v>8067.83</v>
      </c>
      <c r="N240" s="8" t="str">
        <f>VLOOKUP(A240,'Hospitalisation Details'!A:K,9,FALSE)</f>
        <v>tier - 3</v>
      </c>
      <c r="O240" s="8" t="str">
        <f>VLOOKUP(A240,'Hospitalisation Details'!A:K,10,FALSE)</f>
        <v>tier - 1</v>
      </c>
      <c r="P240" s="8" t="str">
        <f>VLOOKUP(A240,'Hospitalisation Details'!A:K,11,FALSE)</f>
        <v>R1013</v>
      </c>
      <c r="Q240" s="8">
        <f>VLOOKUP(A240,'Hospitalisation Details'!A:K,4,FALSE)</f>
        <v>11</v>
      </c>
    </row>
    <row r="241" spans="1:17" x14ac:dyDescent="0.3">
      <c r="A241" s="4" t="s">
        <v>2670</v>
      </c>
      <c r="B241" s="8" t="str">
        <f>VLOOKUP(A241,'Customer Names'!A:F,4,FALSE)</f>
        <v>Jan</v>
      </c>
      <c r="C241" s="8">
        <f>VLOOKUP(A241,'Medical Examinations'!A:J,2,FALSE)</f>
        <v>35.86</v>
      </c>
      <c r="D241" s="8">
        <f>VLOOKUP(A241,'Medical Examinations'!A:J,4,FALSE)</f>
        <v>7.93</v>
      </c>
      <c r="E241" s="8" t="str">
        <f>VLOOKUP(A241,'Medical Examinations'!A:J,6,FALSE)</f>
        <v>No</v>
      </c>
      <c r="F241" s="8" t="str">
        <f>VLOOKUP(A241,'Medical Examinations'!A:J,7,FALSE)</f>
        <v>No</v>
      </c>
      <c r="G241" s="8" t="str">
        <f>VLOOKUP(A241,'Medical Examinations'!A:J,8,FALSE)</f>
        <v>No</v>
      </c>
      <c r="H241" s="38" t="str">
        <f>VLOOKUP(A241,'Medical Examinations'!A:J,9,FALSE)</f>
        <v>2</v>
      </c>
      <c r="I241" s="8" t="str">
        <f>VLOOKUP(A241,'Medical Examinations'!A:J,10,FALSE)</f>
        <v>No</v>
      </c>
      <c r="J241" s="8" t="str">
        <f>VLOOKUP(A241,'Medical Examinations'!A:J,3,FALSE)</f>
        <v>Obesity</v>
      </c>
      <c r="K241" s="8" t="str">
        <f>VLOOKUP(A241,'Medical Examinations'!A:J,5,FALSE)</f>
        <v>Diabetes</v>
      </c>
      <c r="L241" s="8" t="str">
        <f>VLOOKUP(A241,'Hospitalisation Details'!A:K,5,FALSE)</f>
        <v>30-Aug-1973</v>
      </c>
      <c r="M241" s="34">
        <f>VLOOKUP(A241,'Hospitalisation Details'!A:K,8,FALSE)</f>
        <v>8124.41</v>
      </c>
      <c r="N241" s="8" t="str">
        <f>VLOOKUP(A241,'Hospitalisation Details'!A:K,9,FALSE)</f>
        <v>tier - 3</v>
      </c>
      <c r="O241" s="8" t="str">
        <f>VLOOKUP(A241,'Hospitalisation Details'!A:K,10,FALSE)</f>
        <v>tier - 1</v>
      </c>
      <c r="P241" s="8" t="str">
        <f>VLOOKUP(A241,'Hospitalisation Details'!A:K,11,FALSE)</f>
        <v>R1013</v>
      </c>
      <c r="Q241" s="8">
        <f>VLOOKUP(A241,'Hospitalisation Details'!A:K,4,FALSE)</f>
        <v>30</v>
      </c>
    </row>
    <row r="242" spans="1:17" x14ac:dyDescent="0.3">
      <c r="A242" s="4" t="s">
        <v>2662</v>
      </c>
      <c r="B242" s="8" t="str">
        <f>VLOOKUP(A242,'Customer Names'!A:F,4,FALSE)</f>
        <v>Dawn M.</v>
      </c>
      <c r="C242" s="8">
        <f>VLOOKUP(A242,'Medical Examinations'!A:J,2,FALSE)</f>
        <v>17.68</v>
      </c>
      <c r="D242" s="8">
        <f>VLOOKUP(A242,'Medical Examinations'!A:J,4,FALSE)</f>
        <v>8.57</v>
      </c>
      <c r="E242" s="8" t="str">
        <f>VLOOKUP(A242,'Medical Examinations'!A:J,6,FALSE)</f>
        <v>yes</v>
      </c>
      <c r="F242" s="8" t="str">
        <f>VLOOKUP(A242,'Medical Examinations'!A:J,7,FALSE)</f>
        <v>No</v>
      </c>
      <c r="G242" s="8" t="str">
        <f>VLOOKUP(A242,'Medical Examinations'!A:J,8,FALSE)</f>
        <v>Yes</v>
      </c>
      <c r="H242" s="38" t="str">
        <f>VLOOKUP(A242,'Medical Examinations'!A:J,9,FALSE)</f>
        <v>1</v>
      </c>
      <c r="I242" s="8" t="str">
        <f>VLOOKUP(A242,'Medical Examinations'!A:J,10,FALSE)</f>
        <v>No</v>
      </c>
      <c r="J242" s="8" t="str">
        <f>VLOOKUP(A242,'Medical Examinations'!A:J,3,FALSE)</f>
        <v>Underweight</v>
      </c>
      <c r="K242" s="8" t="str">
        <f>VLOOKUP(A242,'Medical Examinations'!A:J,5,FALSE)</f>
        <v>Diabetes</v>
      </c>
      <c r="L242" s="8" t="str">
        <f>VLOOKUP(A242,'Hospitalisation Details'!A:K,5,FALSE)</f>
        <v>5-Nov-1963</v>
      </c>
      <c r="M242" s="34">
        <f>VLOOKUP(A242,'Hospitalisation Details'!A:K,8,FALSE)</f>
        <v>8177.9</v>
      </c>
      <c r="N242" s="8" t="str">
        <f>VLOOKUP(A242,'Hospitalisation Details'!A:K,9,FALSE)</f>
        <v>tier - 3</v>
      </c>
      <c r="O242" s="8" t="str">
        <f>VLOOKUP(A242,'Hospitalisation Details'!A:K,10,FALSE)</f>
        <v>tier - 1</v>
      </c>
      <c r="P242" s="8" t="str">
        <f>VLOOKUP(A242,'Hospitalisation Details'!A:K,11,FALSE)</f>
        <v>R1013</v>
      </c>
      <c r="Q242" s="8">
        <f>VLOOKUP(A242,'Hospitalisation Details'!A:K,4,FALSE)</f>
        <v>5</v>
      </c>
    </row>
    <row r="243" spans="1:17" x14ac:dyDescent="0.3">
      <c r="A243" s="4" t="s">
        <v>2656</v>
      </c>
      <c r="B243" s="8" t="str">
        <f>VLOOKUP(A243,'Customer Names'!A:F,4,FALSE)</f>
        <v>Christopher R.</v>
      </c>
      <c r="C243" s="8">
        <f>VLOOKUP(A243,'Medical Examinations'!A:J,2,FALSE)</f>
        <v>17.34</v>
      </c>
      <c r="D243" s="8">
        <f>VLOOKUP(A243,'Medical Examinations'!A:J,4,FALSE)</f>
        <v>12</v>
      </c>
      <c r="E243" s="8" t="str">
        <f>VLOOKUP(A243,'Medical Examinations'!A:J,6,FALSE)</f>
        <v>No</v>
      </c>
      <c r="F243" s="8" t="str">
        <f>VLOOKUP(A243,'Medical Examinations'!A:J,7,FALSE)</f>
        <v>No</v>
      </c>
      <c r="G243" s="8" t="str">
        <f>VLOOKUP(A243,'Medical Examinations'!A:J,8,FALSE)</f>
        <v>No</v>
      </c>
      <c r="H243" s="38">
        <f>VLOOKUP(A243,'Medical Examinations'!A:J,9,FALSE)</f>
        <v>0</v>
      </c>
      <c r="I243" s="8" t="str">
        <f>VLOOKUP(A243,'Medical Examinations'!A:J,10,FALSE)</f>
        <v>No</v>
      </c>
      <c r="J243" s="8" t="str">
        <f>VLOOKUP(A243,'Medical Examinations'!A:J,3,FALSE)</f>
        <v>Underweight</v>
      </c>
      <c r="K243" s="8" t="str">
        <f>VLOOKUP(A243,'Medical Examinations'!A:J,5,FALSE)</f>
        <v>Diabetes</v>
      </c>
      <c r="L243" s="8" t="str">
        <f>VLOOKUP(A243,'Hospitalisation Details'!A:K,5,FALSE)</f>
        <v>23-Nov-1962</v>
      </c>
      <c r="M243" s="34">
        <f>VLOOKUP(A243,'Hospitalisation Details'!A:K,8,FALSE)</f>
        <v>8188.12</v>
      </c>
      <c r="N243" s="8" t="str">
        <f>VLOOKUP(A243,'Hospitalisation Details'!A:K,9,FALSE)</f>
        <v>tier - 3</v>
      </c>
      <c r="O243" s="8" t="str">
        <f>VLOOKUP(A243,'Hospitalisation Details'!A:K,10,FALSE)</f>
        <v>tier - 3</v>
      </c>
      <c r="P243" s="8" t="str">
        <f>VLOOKUP(A243,'Hospitalisation Details'!A:K,11,FALSE)</f>
        <v>R1013</v>
      </c>
      <c r="Q243" s="8">
        <f>VLOOKUP(A243,'Hospitalisation Details'!A:K,4,FALSE)</f>
        <v>23</v>
      </c>
    </row>
    <row r="244" spans="1:17" x14ac:dyDescent="0.3">
      <c r="A244" s="4" t="s">
        <v>2642</v>
      </c>
      <c r="B244" s="8" t="str">
        <f>VLOOKUP(A244,'Customer Names'!A:F,4,FALSE)</f>
        <v>Daniel V.</v>
      </c>
      <c r="C244" s="8">
        <f>VLOOKUP(A244,'Medical Examinations'!A:J,2,FALSE)</f>
        <v>19.09</v>
      </c>
      <c r="D244" s="8">
        <f>VLOOKUP(A244,'Medical Examinations'!A:J,4,FALSE)</f>
        <v>4</v>
      </c>
      <c r="E244" s="8" t="str">
        <f>VLOOKUP(A244,'Medical Examinations'!A:J,6,FALSE)</f>
        <v>yes</v>
      </c>
      <c r="F244" s="8" t="str">
        <f>VLOOKUP(A244,'Medical Examinations'!A:J,7,FALSE)</f>
        <v>No</v>
      </c>
      <c r="G244" s="8" t="str">
        <f>VLOOKUP(A244,'Medical Examinations'!A:J,8,FALSE)</f>
        <v>No</v>
      </c>
      <c r="H244" s="38" t="str">
        <f>VLOOKUP(A244,'Medical Examinations'!A:J,9,FALSE)</f>
        <v>1</v>
      </c>
      <c r="I244" s="8" t="str">
        <f>VLOOKUP(A244,'Medical Examinations'!A:J,10,FALSE)</f>
        <v>No</v>
      </c>
      <c r="J244" s="8" t="str">
        <f>VLOOKUP(A244,'Medical Examinations'!A:J,3,FALSE)</f>
        <v>Normal Weight</v>
      </c>
      <c r="K244" s="8" t="str">
        <f>VLOOKUP(A244,'Medical Examinations'!A:J,5,FALSE)</f>
        <v>Normal</v>
      </c>
      <c r="L244" s="8" t="str">
        <f>VLOOKUP(A244,'Hospitalisation Details'!A:K,5,FALSE)</f>
        <v>5-Sep-1964</v>
      </c>
      <c r="M244" s="34">
        <f>VLOOKUP(A244,'Hospitalisation Details'!A:K,8,FALSE)</f>
        <v>8268</v>
      </c>
      <c r="N244" s="8" t="str">
        <f>VLOOKUP(A244,'Hospitalisation Details'!A:K,9,FALSE)</f>
        <v>tier - 3</v>
      </c>
      <c r="O244" s="8" t="str">
        <f>VLOOKUP(A244,'Hospitalisation Details'!A:K,10,FALSE)</f>
        <v>tier - 3</v>
      </c>
      <c r="P244" s="8" t="str">
        <f>VLOOKUP(A244,'Hospitalisation Details'!A:K,11,FALSE)</f>
        <v>R1013</v>
      </c>
      <c r="Q244" s="8">
        <f>VLOOKUP(A244,'Hospitalisation Details'!A:K,4,FALSE)</f>
        <v>5</v>
      </c>
    </row>
    <row r="245" spans="1:17" x14ac:dyDescent="0.3">
      <c r="A245" s="4" t="s">
        <v>2604</v>
      </c>
      <c r="B245" s="8" t="str">
        <f>VLOOKUP(A245,'Customer Names'!A:F,4,FALSE)</f>
        <v>Carl R</v>
      </c>
      <c r="C245" s="8">
        <f>VLOOKUP(A245,'Medical Examinations'!A:J,2,FALSE)</f>
        <v>18.84</v>
      </c>
      <c r="D245" s="8">
        <f>VLOOKUP(A245,'Medical Examinations'!A:J,4,FALSE)</f>
        <v>11.82</v>
      </c>
      <c r="E245" s="8" t="str">
        <f>VLOOKUP(A245,'Medical Examinations'!A:J,6,FALSE)</f>
        <v>yes</v>
      </c>
      <c r="F245" s="8" t="str">
        <f>VLOOKUP(A245,'Medical Examinations'!A:J,7,FALSE)</f>
        <v>No</v>
      </c>
      <c r="G245" s="8" t="str">
        <f>VLOOKUP(A245,'Medical Examinations'!A:J,8,FALSE)</f>
        <v>Yes</v>
      </c>
      <c r="H245" s="38" t="str">
        <f>VLOOKUP(A245,'Medical Examinations'!A:J,9,FALSE)</f>
        <v>1</v>
      </c>
      <c r="I245" s="8" t="str">
        <f>VLOOKUP(A245,'Medical Examinations'!A:J,10,FALSE)</f>
        <v>No</v>
      </c>
      <c r="J245" s="8" t="str">
        <f>VLOOKUP(A245,'Medical Examinations'!A:J,3,FALSE)</f>
        <v>Normal Weight</v>
      </c>
      <c r="K245" s="8" t="str">
        <f>VLOOKUP(A245,'Medical Examinations'!A:J,5,FALSE)</f>
        <v>Diabetes</v>
      </c>
      <c r="L245" s="8" t="str">
        <f>VLOOKUP(A245,'Hospitalisation Details'!A:K,5,FALSE)</f>
        <v>24-Sep-1963</v>
      </c>
      <c r="M245" s="34">
        <f>VLOOKUP(A245,'Hospitalisation Details'!A:K,8,FALSE)</f>
        <v>8440.0499999999993</v>
      </c>
      <c r="N245" s="8" t="str">
        <f>VLOOKUP(A245,'Hospitalisation Details'!A:K,9,FALSE)</f>
        <v>tier - 3</v>
      </c>
      <c r="O245" s="8" t="str">
        <f>VLOOKUP(A245,'Hospitalisation Details'!A:K,10,FALSE)</f>
        <v>tier - 2</v>
      </c>
      <c r="P245" s="8" t="str">
        <f>VLOOKUP(A245,'Hospitalisation Details'!A:K,11,FALSE)</f>
        <v>R1013</v>
      </c>
      <c r="Q245" s="8">
        <f>VLOOKUP(A245,'Hospitalisation Details'!A:K,4,FALSE)</f>
        <v>24</v>
      </c>
    </row>
    <row r="246" spans="1:17" x14ac:dyDescent="0.3">
      <c r="A246" s="4" t="s">
        <v>2598</v>
      </c>
      <c r="B246" s="8" t="str">
        <f>VLOOKUP(A246,'Customer Names'!A:F,4,FALSE)</f>
        <v>Sandra</v>
      </c>
      <c r="C246" s="8">
        <f>VLOOKUP(A246,'Medical Examinations'!A:J,2,FALSE)</f>
        <v>20.75</v>
      </c>
      <c r="D246" s="8">
        <f>VLOOKUP(A246,'Medical Examinations'!A:J,4,FALSE)</f>
        <v>5.18</v>
      </c>
      <c r="E246" s="8" t="str">
        <f>VLOOKUP(A246,'Medical Examinations'!A:J,6,FALSE)</f>
        <v>yes</v>
      </c>
      <c r="F246" s="8" t="str">
        <f>VLOOKUP(A246,'Medical Examinations'!A:J,7,FALSE)</f>
        <v>No</v>
      </c>
      <c r="G246" s="8" t="str">
        <f>VLOOKUP(A246,'Medical Examinations'!A:J,8,FALSE)</f>
        <v>No</v>
      </c>
      <c r="H246" s="38" t="str">
        <f>VLOOKUP(A246,'Medical Examinations'!A:J,9,FALSE)</f>
        <v>2</v>
      </c>
      <c r="I246" s="8" t="str">
        <f>VLOOKUP(A246,'Medical Examinations'!A:J,10,FALSE)</f>
        <v>No</v>
      </c>
      <c r="J246" s="8" t="str">
        <f>VLOOKUP(A246,'Medical Examinations'!A:J,3,FALSE)</f>
        <v>Normal Weight</v>
      </c>
      <c r="K246" s="8" t="str">
        <f>VLOOKUP(A246,'Medical Examinations'!A:J,5,FALSE)</f>
        <v>Normal</v>
      </c>
      <c r="L246" s="8" t="str">
        <f>VLOOKUP(A246,'Hospitalisation Details'!A:K,5,FALSE)</f>
        <v>12-Jun-1966</v>
      </c>
      <c r="M246" s="34">
        <f>VLOOKUP(A246,'Hospitalisation Details'!A:K,8,FALSE)</f>
        <v>8448.66</v>
      </c>
      <c r="N246" s="8" t="str">
        <f>VLOOKUP(A246,'Hospitalisation Details'!A:K,9,FALSE)</f>
        <v>tier - 3</v>
      </c>
      <c r="O246" s="8" t="str">
        <f>VLOOKUP(A246,'Hospitalisation Details'!A:K,10,FALSE)</f>
        <v>tier - 1</v>
      </c>
      <c r="P246" s="8" t="str">
        <f>VLOOKUP(A246,'Hospitalisation Details'!A:K,11,FALSE)</f>
        <v>R1013</v>
      </c>
      <c r="Q246" s="8">
        <f>VLOOKUP(A246,'Hospitalisation Details'!A:K,4,FALSE)</f>
        <v>12</v>
      </c>
    </row>
    <row r="247" spans="1:17" x14ac:dyDescent="0.3">
      <c r="A247" s="4" t="s">
        <v>2516</v>
      </c>
      <c r="B247" s="8" t="str">
        <f>VLOOKUP(A247,'Customer Names'!A:F,4,FALSE)</f>
        <v>Roxanne</v>
      </c>
      <c r="C247" s="8">
        <f>VLOOKUP(A247,'Medical Examinations'!A:J,2,FALSE)</f>
        <v>21.03</v>
      </c>
      <c r="D247" s="8">
        <f>VLOOKUP(A247,'Medical Examinations'!A:J,4,FALSE)</f>
        <v>6.5</v>
      </c>
      <c r="E247" s="8" t="str">
        <f>VLOOKUP(A247,'Medical Examinations'!A:J,6,FALSE)</f>
        <v>No</v>
      </c>
      <c r="F247" s="8" t="str">
        <f>VLOOKUP(A247,'Medical Examinations'!A:J,7,FALSE)</f>
        <v>No</v>
      </c>
      <c r="G247" s="8" t="str">
        <f>VLOOKUP(A247,'Medical Examinations'!A:J,8,FALSE)</f>
        <v>No</v>
      </c>
      <c r="H247" s="38">
        <f>VLOOKUP(A247,'Medical Examinations'!A:J,9,FALSE)</f>
        <v>0</v>
      </c>
      <c r="I247" s="8" t="str">
        <f>VLOOKUP(A247,'Medical Examinations'!A:J,10,FALSE)</f>
        <v>No</v>
      </c>
      <c r="J247" s="8" t="str">
        <f>VLOOKUP(A247,'Medical Examinations'!A:J,3,FALSE)</f>
        <v>Normal Weight</v>
      </c>
      <c r="K247" s="8" t="str">
        <f>VLOOKUP(A247,'Medical Examinations'!A:J,5,FALSE)</f>
        <v>Diabetes</v>
      </c>
      <c r="L247" s="8" t="str">
        <f>VLOOKUP(A247,'Hospitalisation Details'!A:K,5,FALSE)</f>
        <v>29-Aug-1965</v>
      </c>
      <c r="M247" s="34">
        <f>VLOOKUP(A247,'Hospitalisation Details'!A:K,8,FALSE)</f>
        <v>8800.49</v>
      </c>
      <c r="N247" s="8" t="str">
        <f>VLOOKUP(A247,'Hospitalisation Details'!A:K,9,FALSE)</f>
        <v>tier - 3</v>
      </c>
      <c r="O247" s="8" t="str">
        <f>VLOOKUP(A247,'Hospitalisation Details'!A:K,10,FALSE)</f>
        <v>tier - 2</v>
      </c>
      <c r="P247" s="8" t="str">
        <f>VLOOKUP(A247,'Hospitalisation Details'!A:K,11,FALSE)</f>
        <v>R1013</v>
      </c>
      <c r="Q247" s="8">
        <f>VLOOKUP(A247,'Hospitalisation Details'!A:K,4,FALSE)</f>
        <v>29</v>
      </c>
    </row>
    <row r="248" spans="1:17" x14ac:dyDescent="0.3">
      <c r="A248" s="4" t="s">
        <v>2492</v>
      </c>
      <c r="B248" s="8" t="str">
        <f>VLOOKUP(A248,'Customer Names'!A:F,4,FALSE)</f>
        <v>Mahesh</v>
      </c>
      <c r="C248" s="8">
        <f>VLOOKUP(A248,'Medical Examinations'!A:J,2,FALSE)</f>
        <v>23.25</v>
      </c>
      <c r="D248" s="8">
        <f>VLOOKUP(A248,'Medical Examinations'!A:J,4,FALSE)</f>
        <v>11.96</v>
      </c>
      <c r="E248" s="8" t="str">
        <f>VLOOKUP(A248,'Medical Examinations'!A:J,6,FALSE)</f>
        <v>yes</v>
      </c>
      <c r="F248" s="8" t="str">
        <f>VLOOKUP(A248,'Medical Examinations'!A:J,7,FALSE)</f>
        <v>No</v>
      </c>
      <c r="G248" s="8" t="str">
        <f>VLOOKUP(A248,'Medical Examinations'!A:J,8,FALSE)</f>
        <v>No</v>
      </c>
      <c r="H248" s="38">
        <f>VLOOKUP(A248,'Medical Examinations'!A:J,9,FALSE)</f>
        <v>0</v>
      </c>
      <c r="I248" s="8" t="str">
        <f>VLOOKUP(A248,'Medical Examinations'!A:J,10,FALSE)</f>
        <v>No</v>
      </c>
      <c r="J248" s="8" t="str">
        <f>VLOOKUP(A248,'Medical Examinations'!A:J,3,FALSE)</f>
        <v>Normal Weight</v>
      </c>
      <c r="K248" s="8" t="str">
        <f>VLOOKUP(A248,'Medical Examinations'!A:J,5,FALSE)</f>
        <v>Diabetes</v>
      </c>
      <c r="L248" s="8" t="str">
        <f>VLOOKUP(A248,'Hospitalisation Details'!A:K,5,FALSE)</f>
        <v>6-Sep-1967</v>
      </c>
      <c r="M248" s="34">
        <f>VLOOKUP(A248,'Hospitalisation Details'!A:K,8,FALSE)</f>
        <v>8908.4699999999993</v>
      </c>
      <c r="N248" s="8" t="str">
        <f>VLOOKUP(A248,'Hospitalisation Details'!A:K,9,FALSE)</f>
        <v>tier - 3</v>
      </c>
      <c r="O248" s="8" t="str">
        <f>VLOOKUP(A248,'Hospitalisation Details'!A:K,10,FALSE)</f>
        <v>tier - 2</v>
      </c>
      <c r="P248" s="8" t="str">
        <f>VLOOKUP(A248,'Hospitalisation Details'!A:K,11,FALSE)</f>
        <v>R1013</v>
      </c>
      <c r="Q248" s="8">
        <f>VLOOKUP(A248,'Hospitalisation Details'!A:K,4,FALSE)</f>
        <v>6</v>
      </c>
    </row>
    <row r="249" spans="1:17" x14ac:dyDescent="0.3">
      <c r="A249" s="4" t="s">
        <v>2458</v>
      </c>
      <c r="B249" s="8" t="str">
        <f>VLOOKUP(A249,'Customer Names'!A:F,4,FALSE)</f>
        <v>Dan</v>
      </c>
      <c r="C249" s="8">
        <f>VLOOKUP(A249,'Medical Examinations'!A:J,2,FALSE)</f>
        <v>34.1</v>
      </c>
      <c r="D249" s="8">
        <f>VLOOKUP(A249,'Medical Examinations'!A:J,4,FALSE)</f>
        <v>9.0399999999999991</v>
      </c>
      <c r="E249" s="8" t="str">
        <f>VLOOKUP(A249,'Medical Examinations'!A:J,6,FALSE)</f>
        <v>yes</v>
      </c>
      <c r="F249" s="8" t="str">
        <f>VLOOKUP(A249,'Medical Examinations'!A:J,7,FALSE)</f>
        <v>No</v>
      </c>
      <c r="G249" s="8" t="str">
        <f>VLOOKUP(A249,'Medical Examinations'!A:J,8,FALSE)</f>
        <v>No</v>
      </c>
      <c r="H249" s="38" t="str">
        <f>VLOOKUP(A249,'Medical Examinations'!A:J,9,FALSE)</f>
        <v>2</v>
      </c>
      <c r="I249" s="8" t="str">
        <f>VLOOKUP(A249,'Medical Examinations'!A:J,10,FALSE)</f>
        <v>No</v>
      </c>
      <c r="J249" s="8" t="str">
        <f>VLOOKUP(A249,'Medical Examinations'!A:J,3,FALSE)</f>
        <v>Obesity</v>
      </c>
      <c r="K249" s="8" t="str">
        <f>VLOOKUP(A249,'Medical Examinations'!A:J,5,FALSE)</f>
        <v>Diabetes</v>
      </c>
      <c r="L249" s="8" t="str">
        <f>VLOOKUP(A249,'Hospitalisation Details'!A:K,5,FALSE)</f>
        <v>12-Aug-1970</v>
      </c>
      <c r="M249" s="34">
        <f>VLOOKUP(A249,'Hospitalisation Details'!A:K,8,FALSE)</f>
        <v>9140.9500000000007</v>
      </c>
      <c r="N249" s="8" t="str">
        <f>VLOOKUP(A249,'Hospitalisation Details'!A:K,9,FALSE)</f>
        <v>tier - 3</v>
      </c>
      <c r="O249" s="8" t="str">
        <f>VLOOKUP(A249,'Hospitalisation Details'!A:K,10,FALSE)</f>
        <v>tier - 3</v>
      </c>
      <c r="P249" s="8" t="str">
        <f>VLOOKUP(A249,'Hospitalisation Details'!A:K,11,FALSE)</f>
        <v>R1013</v>
      </c>
      <c r="Q249" s="8">
        <f>VLOOKUP(A249,'Hospitalisation Details'!A:K,4,FALSE)</f>
        <v>12</v>
      </c>
    </row>
    <row r="250" spans="1:17" x14ac:dyDescent="0.3">
      <c r="A250" s="4" t="s">
        <v>2416</v>
      </c>
      <c r="B250" s="8" t="str">
        <f>VLOOKUP(A250,'Customer Names'!A:F,4,FALSE)</f>
        <v>Deirdre A</v>
      </c>
      <c r="C250" s="8">
        <f>VLOOKUP(A250,'Medical Examinations'!A:J,2,FALSE)</f>
        <v>21.02</v>
      </c>
      <c r="D250" s="8">
        <f>VLOOKUP(A250,'Medical Examinations'!A:J,4,FALSE)</f>
        <v>9.6199999999999992</v>
      </c>
      <c r="E250" s="8" t="str">
        <f>VLOOKUP(A250,'Medical Examinations'!A:J,6,FALSE)</f>
        <v>yes</v>
      </c>
      <c r="F250" s="8" t="str">
        <f>VLOOKUP(A250,'Medical Examinations'!A:J,7,FALSE)</f>
        <v>No</v>
      </c>
      <c r="G250" s="8" t="str">
        <f>VLOOKUP(A250,'Medical Examinations'!A:J,8,FALSE)</f>
        <v>Yes</v>
      </c>
      <c r="H250" s="38" t="str">
        <f>VLOOKUP(A250,'Medical Examinations'!A:J,9,FALSE)</f>
        <v>1</v>
      </c>
      <c r="I250" s="8" t="str">
        <f>VLOOKUP(A250,'Medical Examinations'!A:J,10,FALSE)</f>
        <v>No</v>
      </c>
      <c r="J250" s="8" t="str">
        <f>VLOOKUP(A250,'Medical Examinations'!A:J,3,FALSE)</f>
        <v>Normal Weight</v>
      </c>
      <c r="K250" s="8" t="str">
        <f>VLOOKUP(A250,'Medical Examinations'!A:J,5,FALSE)</f>
        <v>Diabetes</v>
      </c>
      <c r="L250" s="8" t="str">
        <f>VLOOKUP(A250,'Hospitalisation Details'!A:K,5,FALSE)</f>
        <v>8-Jun-1963</v>
      </c>
      <c r="M250" s="34">
        <f>VLOOKUP(A250,'Hospitalisation Details'!A:K,8,FALSE)</f>
        <v>9310.81</v>
      </c>
      <c r="N250" s="8" t="str">
        <f>VLOOKUP(A250,'Hospitalisation Details'!A:K,9,FALSE)</f>
        <v>tier - 3</v>
      </c>
      <c r="O250" s="8" t="str">
        <f>VLOOKUP(A250,'Hospitalisation Details'!A:K,10,FALSE)</f>
        <v>tier - 1</v>
      </c>
      <c r="P250" s="8" t="str">
        <f>VLOOKUP(A250,'Hospitalisation Details'!A:K,11,FALSE)</f>
        <v>R1013</v>
      </c>
      <c r="Q250" s="8">
        <f>VLOOKUP(A250,'Hospitalisation Details'!A:K,4,FALSE)</f>
        <v>8</v>
      </c>
    </row>
    <row r="251" spans="1:17" x14ac:dyDescent="0.3">
      <c r="A251" s="4" t="s">
        <v>2376</v>
      </c>
      <c r="B251" s="8" t="str">
        <f>VLOOKUP(A251,'Customer Names'!A:F,4,FALSE)</f>
        <v>Jacob</v>
      </c>
      <c r="C251" s="8">
        <f>VLOOKUP(A251,'Medical Examinations'!A:J,2,FALSE)</f>
        <v>41.47</v>
      </c>
      <c r="D251" s="8">
        <f>VLOOKUP(A251,'Medical Examinations'!A:J,4,FALSE)</f>
        <v>4.7</v>
      </c>
      <c r="E251" s="8" t="str">
        <f>VLOOKUP(A251,'Medical Examinations'!A:J,6,FALSE)</f>
        <v>yes</v>
      </c>
      <c r="F251" s="8" t="str">
        <f>VLOOKUP(A251,'Medical Examinations'!A:J,7,FALSE)</f>
        <v>No</v>
      </c>
      <c r="G251" s="8" t="str">
        <f>VLOOKUP(A251,'Medical Examinations'!A:J,8,FALSE)</f>
        <v>Yes</v>
      </c>
      <c r="H251" s="38" t="str">
        <f>VLOOKUP(A251,'Medical Examinations'!A:J,9,FALSE)</f>
        <v>1</v>
      </c>
      <c r="I251" s="8" t="str">
        <f>VLOOKUP(A251,'Medical Examinations'!A:J,10,FALSE)</f>
        <v>No</v>
      </c>
      <c r="J251" s="8" t="str">
        <f>VLOOKUP(A251,'Medical Examinations'!A:J,3,FALSE)</f>
        <v>Obesity</v>
      </c>
      <c r="K251" s="8" t="str">
        <f>VLOOKUP(A251,'Medical Examinations'!A:J,5,FALSE)</f>
        <v>Normal</v>
      </c>
      <c r="L251" s="8" t="str">
        <f>VLOOKUP(A251,'Hospitalisation Details'!A:K,5,FALSE)</f>
        <v>24-Aug-1969</v>
      </c>
      <c r="M251" s="34">
        <f>VLOOKUP(A251,'Hospitalisation Details'!A:K,8,FALSE)</f>
        <v>9504.31</v>
      </c>
      <c r="N251" s="8" t="str">
        <f>VLOOKUP(A251,'Hospitalisation Details'!A:K,9,FALSE)</f>
        <v>tier - 3</v>
      </c>
      <c r="O251" s="8" t="str">
        <f>VLOOKUP(A251,'Hospitalisation Details'!A:K,10,FALSE)</f>
        <v>tier - 2</v>
      </c>
      <c r="P251" s="8" t="str">
        <f>VLOOKUP(A251,'Hospitalisation Details'!A:K,11,FALSE)</f>
        <v>R1013</v>
      </c>
      <c r="Q251" s="8">
        <f>VLOOKUP(A251,'Hospitalisation Details'!A:K,4,FALSE)</f>
        <v>24</v>
      </c>
    </row>
    <row r="252" spans="1:17" x14ac:dyDescent="0.3">
      <c r="A252" s="4" t="s">
        <v>2358</v>
      </c>
      <c r="B252" s="8" t="str">
        <f>VLOOKUP(A252,'Customer Names'!A:F,4,FALSE)</f>
        <v>Jeff</v>
      </c>
      <c r="C252" s="8">
        <f>VLOOKUP(A252,'Medical Examinations'!A:J,2,FALSE)</f>
        <v>24.48</v>
      </c>
      <c r="D252" s="8">
        <f>VLOOKUP(A252,'Medical Examinations'!A:J,4,FALSE)</f>
        <v>4.37</v>
      </c>
      <c r="E252" s="8" t="str">
        <f>VLOOKUP(A252,'Medical Examinations'!A:J,6,FALSE)</f>
        <v>yes</v>
      </c>
      <c r="F252" s="8" t="str">
        <f>VLOOKUP(A252,'Medical Examinations'!A:J,7,FALSE)</f>
        <v>No</v>
      </c>
      <c r="G252" s="8" t="str">
        <f>VLOOKUP(A252,'Medical Examinations'!A:J,8,FALSE)</f>
        <v>No</v>
      </c>
      <c r="H252" s="38" t="str">
        <f>VLOOKUP(A252,'Medical Examinations'!A:J,9,FALSE)</f>
        <v>2</v>
      </c>
      <c r="I252" s="8" t="str">
        <f>VLOOKUP(A252,'Medical Examinations'!A:J,10,FALSE)</f>
        <v>No</v>
      </c>
      <c r="J252" s="8" t="str">
        <f>VLOOKUP(A252,'Medical Examinations'!A:J,3,FALSE)</f>
        <v>Normal Weight</v>
      </c>
      <c r="K252" s="8" t="str">
        <f>VLOOKUP(A252,'Medical Examinations'!A:J,5,FALSE)</f>
        <v>Normal</v>
      </c>
      <c r="L252" s="8" t="str">
        <f>VLOOKUP(A252,'Hospitalisation Details'!A:K,5,FALSE)</f>
        <v>4-Dec-1966</v>
      </c>
      <c r="M252" s="34">
        <f>VLOOKUP(A252,'Hospitalisation Details'!A:K,8,FALSE)</f>
        <v>9582.5400000000009</v>
      </c>
      <c r="N252" s="8" t="str">
        <f>VLOOKUP(A252,'Hospitalisation Details'!A:K,9,FALSE)</f>
        <v>tier - 3</v>
      </c>
      <c r="O252" s="8" t="str">
        <f>VLOOKUP(A252,'Hospitalisation Details'!A:K,10,FALSE)</f>
        <v>tier - 2</v>
      </c>
      <c r="P252" s="8" t="str">
        <f>VLOOKUP(A252,'Hospitalisation Details'!A:K,11,FALSE)</f>
        <v>R1013</v>
      </c>
      <c r="Q252" s="8">
        <f>VLOOKUP(A252,'Hospitalisation Details'!A:K,4,FALSE)</f>
        <v>4</v>
      </c>
    </row>
    <row r="253" spans="1:17" x14ac:dyDescent="0.3">
      <c r="A253" s="4" t="s">
        <v>2352</v>
      </c>
      <c r="B253" s="8" t="str">
        <f>VLOOKUP(A253,'Customer Names'!A:F,4,FALSE)</f>
        <v>Andrew W</v>
      </c>
      <c r="C253" s="8">
        <f>VLOOKUP(A253,'Medical Examinations'!A:J,2,FALSE)</f>
        <v>23.01</v>
      </c>
      <c r="D253" s="8">
        <f>VLOOKUP(A253,'Medical Examinations'!A:J,4,FALSE)</f>
        <v>6.04</v>
      </c>
      <c r="E253" s="8" t="str">
        <f>VLOOKUP(A253,'Medical Examinations'!A:J,6,FALSE)</f>
        <v>yes</v>
      </c>
      <c r="F253" s="8" t="str">
        <f>VLOOKUP(A253,'Medical Examinations'!A:J,7,FALSE)</f>
        <v>No</v>
      </c>
      <c r="G253" s="8" t="str">
        <f>VLOOKUP(A253,'Medical Examinations'!A:J,8,FALSE)</f>
        <v>No</v>
      </c>
      <c r="H253" s="38" t="str">
        <f>VLOOKUP(A253,'Medical Examinations'!A:J,9,FALSE)</f>
        <v>1</v>
      </c>
      <c r="I253" s="8" t="str">
        <f>VLOOKUP(A253,'Medical Examinations'!A:J,10,FALSE)</f>
        <v>No</v>
      </c>
      <c r="J253" s="8" t="str">
        <f>VLOOKUP(A253,'Medical Examinations'!A:J,3,FALSE)</f>
        <v>Normal Weight</v>
      </c>
      <c r="K253" s="8" t="str">
        <f>VLOOKUP(A253,'Medical Examinations'!A:J,5,FALSE)</f>
        <v>Prediabetes</v>
      </c>
      <c r="L253" s="8" t="str">
        <f>VLOOKUP(A253,'Hospitalisation Details'!A:K,5,FALSE)</f>
        <v>15-Dec-1964</v>
      </c>
      <c r="M253" s="34">
        <f>VLOOKUP(A253,'Hospitalisation Details'!A:K,8,FALSE)</f>
        <v>9597.6299999999992</v>
      </c>
      <c r="N253" s="8" t="str">
        <f>VLOOKUP(A253,'Hospitalisation Details'!A:K,9,FALSE)</f>
        <v>tier - 3</v>
      </c>
      <c r="O253" s="8" t="str">
        <f>VLOOKUP(A253,'Hospitalisation Details'!A:K,10,FALSE)</f>
        <v>tier - 3</v>
      </c>
      <c r="P253" s="8" t="str">
        <f>VLOOKUP(A253,'Hospitalisation Details'!A:K,11,FALSE)</f>
        <v>R1013</v>
      </c>
      <c r="Q253" s="8">
        <f>VLOOKUP(A253,'Hospitalisation Details'!A:K,4,FALSE)</f>
        <v>15</v>
      </c>
    </row>
    <row r="254" spans="1:17" x14ac:dyDescent="0.3">
      <c r="A254" s="4" t="s">
        <v>2336</v>
      </c>
      <c r="B254" s="8" t="str">
        <f>VLOOKUP(A254,'Customer Names'!A:F,4,FALSE)</f>
        <v>Nicole R.</v>
      </c>
      <c r="C254" s="8">
        <f>VLOOKUP(A254,'Medical Examinations'!A:J,2,FALSE)</f>
        <v>25.75</v>
      </c>
      <c r="D254" s="8">
        <f>VLOOKUP(A254,'Medical Examinations'!A:J,4,FALSE)</f>
        <v>9.23</v>
      </c>
      <c r="E254" s="8" t="str">
        <f>VLOOKUP(A254,'Medical Examinations'!A:J,6,FALSE)</f>
        <v>No</v>
      </c>
      <c r="F254" s="8" t="str">
        <f>VLOOKUP(A254,'Medical Examinations'!A:J,7,FALSE)</f>
        <v>No</v>
      </c>
      <c r="G254" s="8" t="str">
        <f>VLOOKUP(A254,'Medical Examinations'!A:J,8,FALSE)</f>
        <v>No</v>
      </c>
      <c r="H254" s="38">
        <f>VLOOKUP(A254,'Medical Examinations'!A:J,9,FALSE)</f>
        <v>0</v>
      </c>
      <c r="I254" s="8" t="str">
        <f>VLOOKUP(A254,'Medical Examinations'!A:J,10,FALSE)</f>
        <v>No</v>
      </c>
      <c r="J254" s="8" t="str">
        <f>VLOOKUP(A254,'Medical Examinations'!A:J,3,FALSE)</f>
        <v>Overweight</v>
      </c>
      <c r="K254" s="8" t="str">
        <f>VLOOKUP(A254,'Medical Examinations'!A:J,5,FALSE)</f>
        <v>Diabetes</v>
      </c>
      <c r="L254" s="8" t="str">
        <f>VLOOKUP(A254,'Hospitalisation Details'!A:K,5,FALSE)</f>
        <v>22-Jun-1968</v>
      </c>
      <c r="M254" s="34">
        <f>VLOOKUP(A254,'Hospitalisation Details'!A:K,8,FALSE)</f>
        <v>9630.91</v>
      </c>
      <c r="N254" s="8" t="str">
        <f>VLOOKUP(A254,'Hospitalisation Details'!A:K,9,FALSE)</f>
        <v>tier - 3</v>
      </c>
      <c r="O254" s="8" t="str">
        <f>VLOOKUP(A254,'Hospitalisation Details'!A:K,10,FALSE)</f>
        <v>tier - 2</v>
      </c>
      <c r="P254" s="8" t="str">
        <f>VLOOKUP(A254,'Hospitalisation Details'!A:K,11,FALSE)</f>
        <v>R1013</v>
      </c>
      <c r="Q254" s="8">
        <f>VLOOKUP(A254,'Hospitalisation Details'!A:K,4,FALSE)</f>
        <v>22</v>
      </c>
    </row>
    <row r="255" spans="1:17" x14ac:dyDescent="0.3">
      <c r="A255" s="4" t="s">
        <v>2326</v>
      </c>
      <c r="B255" s="8" t="str">
        <f>VLOOKUP(A255,'Customer Names'!A:F,4,FALSE)</f>
        <v>Maxwell</v>
      </c>
      <c r="C255" s="8">
        <f>VLOOKUP(A255,'Medical Examinations'!A:J,2,FALSE)</f>
        <v>24.78</v>
      </c>
      <c r="D255" s="8">
        <f>VLOOKUP(A255,'Medical Examinations'!A:J,4,FALSE)</f>
        <v>4.24</v>
      </c>
      <c r="E255" s="8" t="str">
        <f>VLOOKUP(A255,'Medical Examinations'!A:J,6,FALSE)</f>
        <v>yes</v>
      </c>
      <c r="F255" s="8" t="str">
        <f>VLOOKUP(A255,'Medical Examinations'!A:J,7,FALSE)</f>
        <v>No</v>
      </c>
      <c r="G255" s="8" t="str">
        <f>VLOOKUP(A255,'Medical Examinations'!A:J,8,FALSE)</f>
        <v>No</v>
      </c>
      <c r="H255" s="38" t="str">
        <f>VLOOKUP(A255,'Medical Examinations'!A:J,9,FALSE)</f>
        <v>2</v>
      </c>
      <c r="I255" s="8" t="str">
        <f>VLOOKUP(A255,'Medical Examinations'!A:J,10,FALSE)</f>
        <v>No</v>
      </c>
      <c r="J255" s="8" t="str">
        <f>VLOOKUP(A255,'Medical Examinations'!A:J,3,FALSE)</f>
        <v>Normal Weight</v>
      </c>
      <c r="K255" s="8" t="str">
        <f>VLOOKUP(A255,'Medical Examinations'!A:J,5,FALSE)</f>
        <v>Normal</v>
      </c>
      <c r="L255" s="8" t="str">
        <f>VLOOKUP(A255,'Hospitalisation Details'!A:K,5,FALSE)</f>
        <v>16-Sep-1966</v>
      </c>
      <c r="M255" s="34">
        <f>VLOOKUP(A255,'Hospitalisation Details'!A:K,8,FALSE)</f>
        <v>9684.2900000000009</v>
      </c>
      <c r="N255" s="8" t="str">
        <f>VLOOKUP(A255,'Hospitalisation Details'!A:K,9,FALSE)</f>
        <v>tier - 3</v>
      </c>
      <c r="O255" s="8" t="str">
        <f>VLOOKUP(A255,'Hospitalisation Details'!A:K,10,FALSE)</f>
        <v>tier - 2</v>
      </c>
      <c r="P255" s="8" t="str">
        <f>VLOOKUP(A255,'Hospitalisation Details'!A:K,11,FALSE)</f>
        <v>R1013</v>
      </c>
      <c r="Q255" s="8">
        <f>VLOOKUP(A255,'Hospitalisation Details'!A:K,4,FALSE)</f>
        <v>16</v>
      </c>
    </row>
    <row r="256" spans="1:17" x14ac:dyDescent="0.3">
      <c r="A256" s="4" t="s">
        <v>2324</v>
      </c>
      <c r="B256" s="8" t="str">
        <f>VLOOKUP(A256,'Customer Names'!A:F,4,FALSE)</f>
        <v>Kathryn E.</v>
      </c>
      <c r="C256" s="8">
        <f>VLOOKUP(A256,'Medical Examinations'!A:J,2,FALSE)</f>
        <v>22.92</v>
      </c>
      <c r="D256" s="8">
        <f>VLOOKUP(A256,'Medical Examinations'!A:J,4,FALSE)</f>
        <v>5.87</v>
      </c>
      <c r="E256" s="8" t="str">
        <f>VLOOKUP(A256,'Medical Examinations'!A:J,6,FALSE)</f>
        <v>yes</v>
      </c>
      <c r="F256" s="8" t="str">
        <f>VLOOKUP(A256,'Medical Examinations'!A:J,7,FALSE)</f>
        <v>No</v>
      </c>
      <c r="G256" s="8" t="str">
        <f>VLOOKUP(A256,'Medical Examinations'!A:J,8,FALSE)</f>
        <v>No</v>
      </c>
      <c r="H256" s="38" t="str">
        <f>VLOOKUP(A256,'Medical Examinations'!A:J,9,FALSE)</f>
        <v>1</v>
      </c>
      <c r="I256" s="8" t="str">
        <f>VLOOKUP(A256,'Medical Examinations'!A:J,10,FALSE)</f>
        <v>No</v>
      </c>
      <c r="J256" s="8" t="str">
        <f>VLOOKUP(A256,'Medical Examinations'!A:J,3,FALSE)</f>
        <v>Normal Weight</v>
      </c>
      <c r="K256" s="8" t="str">
        <f>VLOOKUP(A256,'Medical Examinations'!A:J,5,FALSE)</f>
        <v>Prediabetes</v>
      </c>
      <c r="L256" s="8" t="str">
        <f>VLOOKUP(A256,'Hospitalisation Details'!A:K,5,FALSE)</f>
        <v>7-Nov-1964</v>
      </c>
      <c r="M256" s="34">
        <f>VLOOKUP(A256,'Hospitalisation Details'!A:K,8,FALSE)</f>
        <v>9698.42</v>
      </c>
      <c r="N256" s="8" t="str">
        <f>VLOOKUP(A256,'Hospitalisation Details'!A:K,9,FALSE)</f>
        <v>tier - 3</v>
      </c>
      <c r="O256" s="8" t="str">
        <f>VLOOKUP(A256,'Hospitalisation Details'!A:K,10,FALSE)</f>
        <v>tier - 3</v>
      </c>
      <c r="P256" s="8" t="str">
        <f>VLOOKUP(A256,'Hospitalisation Details'!A:K,11,FALSE)</f>
        <v>R1013</v>
      </c>
      <c r="Q256" s="8">
        <f>VLOOKUP(A256,'Hospitalisation Details'!A:K,4,FALSE)</f>
        <v>7</v>
      </c>
    </row>
    <row r="257" spans="1:17" x14ac:dyDescent="0.3">
      <c r="A257" s="4" t="s">
        <v>2270</v>
      </c>
      <c r="B257" s="8" t="str">
        <f>VLOOKUP(A257,'Customer Names'!A:F,4,FALSE)</f>
        <v>Megan</v>
      </c>
      <c r="C257" s="8">
        <f>VLOOKUP(A257,'Medical Examinations'!A:J,2,FALSE)</f>
        <v>25</v>
      </c>
      <c r="D257" s="8">
        <f>VLOOKUP(A257,'Medical Examinations'!A:J,4,FALSE)</f>
        <v>5.32</v>
      </c>
      <c r="E257" s="8" t="str">
        <f>VLOOKUP(A257,'Medical Examinations'!A:J,6,FALSE)</f>
        <v>yes</v>
      </c>
      <c r="F257" s="8" t="str">
        <f>VLOOKUP(A257,'Medical Examinations'!A:J,7,FALSE)</f>
        <v>No</v>
      </c>
      <c r="G257" s="8" t="str">
        <f>VLOOKUP(A257,'Medical Examinations'!A:J,8,FALSE)</f>
        <v>No</v>
      </c>
      <c r="H257" s="38" t="str">
        <f>VLOOKUP(A257,'Medical Examinations'!A:J,9,FALSE)</f>
        <v>2</v>
      </c>
      <c r="I257" s="8" t="str">
        <f>VLOOKUP(A257,'Medical Examinations'!A:J,10,FALSE)</f>
        <v>No</v>
      </c>
      <c r="J257" s="8" t="str">
        <f>VLOOKUP(A257,'Medical Examinations'!A:J,3,FALSE)</f>
        <v>Overweight</v>
      </c>
      <c r="K257" s="8" t="str">
        <f>VLOOKUP(A257,'Medical Examinations'!A:J,5,FALSE)</f>
        <v>Normal</v>
      </c>
      <c r="L257" s="8" t="str">
        <f>VLOOKUP(A257,'Hospitalisation Details'!A:K,5,FALSE)</f>
        <v>5-Nov-1966</v>
      </c>
      <c r="M257" s="34">
        <f>VLOOKUP(A257,'Hospitalisation Details'!A:K,8,FALSE)</f>
        <v>9890.23</v>
      </c>
      <c r="N257" s="8" t="str">
        <f>VLOOKUP(A257,'Hospitalisation Details'!A:K,9,FALSE)</f>
        <v>tier - 3</v>
      </c>
      <c r="O257" s="8" t="str">
        <f>VLOOKUP(A257,'Hospitalisation Details'!A:K,10,FALSE)</f>
        <v>tier - 3</v>
      </c>
      <c r="P257" s="8" t="str">
        <f>VLOOKUP(A257,'Hospitalisation Details'!A:K,11,FALSE)</f>
        <v>R1013</v>
      </c>
      <c r="Q257" s="8">
        <f>VLOOKUP(A257,'Hospitalisation Details'!A:K,4,FALSE)</f>
        <v>5</v>
      </c>
    </row>
    <row r="258" spans="1:17" x14ac:dyDescent="0.3">
      <c r="A258" s="4" t="s">
        <v>2266</v>
      </c>
      <c r="B258" s="8" t="str">
        <f>VLOOKUP(A258,'Customer Names'!A:F,4,FALSE)</f>
        <v>Gregory A</v>
      </c>
      <c r="C258" s="8">
        <f>VLOOKUP(A258,'Medical Examinations'!A:J,2,FALSE)</f>
        <v>22.41</v>
      </c>
      <c r="D258" s="8">
        <f>VLOOKUP(A258,'Medical Examinations'!A:J,4,FALSE)</f>
        <v>8.68</v>
      </c>
      <c r="E258" s="8" t="str">
        <f>VLOOKUP(A258,'Medical Examinations'!A:J,6,FALSE)</f>
        <v>No</v>
      </c>
      <c r="F258" s="8" t="str">
        <f>VLOOKUP(A258,'Medical Examinations'!A:J,7,FALSE)</f>
        <v>No</v>
      </c>
      <c r="G258" s="8" t="str">
        <f>VLOOKUP(A258,'Medical Examinations'!A:J,8,FALSE)</f>
        <v>No</v>
      </c>
      <c r="H258" s="38">
        <f>VLOOKUP(A258,'Medical Examinations'!A:J,9,FALSE)</f>
        <v>0</v>
      </c>
      <c r="I258" s="8" t="str">
        <f>VLOOKUP(A258,'Medical Examinations'!A:J,10,FALSE)</f>
        <v>No</v>
      </c>
      <c r="J258" s="8" t="str">
        <f>VLOOKUP(A258,'Medical Examinations'!A:J,3,FALSE)</f>
        <v>Normal Weight</v>
      </c>
      <c r="K258" s="8" t="str">
        <f>VLOOKUP(A258,'Medical Examinations'!A:J,5,FALSE)</f>
        <v>Diabetes</v>
      </c>
      <c r="L258" s="8" t="str">
        <f>VLOOKUP(A258,'Hospitalisation Details'!A:K,5,FALSE)</f>
        <v>17-Aug-1962</v>
      </c>
      <c r="M258" s="34">
        <f>VLOOKUP(A258,'Hospitalisation Details'!A:K,8,FALSE)</f>
        <v>9907.83</v>
      </c>
      <c r="N258" s="8" t="str">
        <f>VLOOKUP(A258,'Hospitalisation Details'!A:K,9,FALSE)</f>
        <v>tier - 3</v>
      </c>
      <c r="O258" s="8" t="str">
        <f>VLOOKUP(A258,'Hospitalisation Details'!A:K,10,FALSE)</f>
        <v>tier - 2</v>
      </c>
      <c r="P258" s="8" t="str">
        <f>VLOOKUP(A258,'Hospitalisation Details'!A:K,11,FALSE)</f>
        <v>R1013</v>
      </c>
      <c r="Q258" s="8">
        <f>VLOOKUP(A258,'Hospitalisation Details'!A:K,4,FALSE)</f>
        <v>17</v>
      </c>
    </row>
    <row r="259" spans="1:17" x14ac:dyDescent="0.3">
      <c r="A259" s="4" t="s">
        <v>2258</v>
      </c>
      <c r="B259" s="8" t="str">
        <f>VLOOKUP(A259,'Customer Names'!A:F,4,FALSE)</f>
        <v>Thomas B.</v>
      </c>
      <c r="C259" s="8">
        <f>VLOOKUP(A259,'Medical Examinations'!A:J,2,FALSE)</f>
        <v>24</v>
      </c>
      <c r="D259" s="8">
        <f>VLOOKUP(A259,'Medical Examinations'!A:J,4,FALSE)</f>
        <v>4.01</v>
      </c>
      <c r="E259" s="8" t="str">
        <f>VLOOKUP(A259,'Medical Examinations'!A:J,6,FALSE)</f>
        <v>yes</v>
      </c>
      <c r="F259" s="8" t="str">
        <f>VLOOKUP(A259,'Medical Examinations'!A:J,7,FALSE)</f>
        <v>No</v>
      </c>
      <c r="G259" s="8" t="str">
        <f>VLOOKUP(A259,'Medical Examinations'!A:J,8,FALSE)</f>
        <v>No</v>
      </c>
      <c r="H259" s="38" t="str">
        <f>VLOOKUP(A259,'Medical Examinations'!A:J,9,FALSE)</f>
        <v>1</v>
      </c>
      <c r="I259" s="8" t="str">
        <f>VLOOKUP(A259,'Medical Examinations'!A:J,10,FALSE)</f>
        <v>No</v>
      </c>
      <c r="J259" s="8" t="str">
        <f>VLOOKUP(A259,'Medical Examinations'!A:J,3,FALSE)</f>
        <v>Normal Weight</v>
      </c>
      <c r="K259" s="8" t="str">
        <f>VLOOKUP(A259,'Medical Examinations'!A:J,5,FALSE)</f>
        <v>Normal</v>
      </c>
      <c r="L259" s="8" t="str">
        <f>VLOOKUP(A259,'Hospitalisation Details'!A:K,5,FALSE)</f>
        <v>11-Sep-1964</v>
      </c>
      <c r="M259" s="34">
        <f>VLOOKUP(A259,'Hospitalisation Details'!A:K,8,FALSE)</f>
        <v>9933.44</v>
      </c>
      <c r="N259" s="8" t="str">
        <f>VLOOKUP(A259,'Hospitalisation Details'!A:K,9,FALSE)</f>
        <v>tier - 3</v>
      </c>
      <c r="O259" s="8" t="str">
        <f>VLOOKUP(A259,'Hospitalisation Details'!A:K,10,FALSE)</f>
        <v>tier - 3</v>
      </c>
      <c r="P259" s="8" t="str">
        <f>VLOOKUP(A259,'Hospitalisation Details'!A:K,11,FALSE)</f>
        <v>R1013</v>
      </c>
      <c r="Q259" s="8">
        <f>VLOOKUP(A259,'Hospitalisation Details'!A:K,4,FALSE)</f>
        <v>11</v>
      </c>
    </row>
    <row r="260" spans="1:17" x14ac:dyDescent="0.3">
      <c r="A260" s="4" t="s">
        <v>2212</v>
      </c>
      <c r="B260" s="8" t="str">
        <f>VLOOKUP(A260,'Customer Names'!A:F,4,FALSE)</f>
        <v>Charlie</v>
      </c>
      <c r="C260" s="8">
        <f>VLOOKUP(A260,'Medical Examinations'!A:J,2,FALSE)</f>
        <v>38.28</v>
      </c>
      <c r="D260" s="8">
        <f>VLOOKUP(A260,'Medical Examinations'!A:J,4,FALSE)</f>
        <v>10.17</v>
      </c>
      <c r="E260" s="8" t="str">
        <f>VLOOKUP(A260,'Medical Examinations'!A:J,6,FALSE)</f>
        <v>yes</v>
      </c>
      <c r="F260" s="8" t="str">
        <f>VLOOKUP(A260,'Medical Examinations'!A:J,7,FALSE)</f>
        <v>No</v>
      </c>
      <c r="G260" s="8" t="str">
        <f>VLOOKUP(A260,'Medical Examinations'!A:J,8,FALSE)</f>
        <v>No</v>
      </c>
      <c r="H260" s="38">
        <f>VLOOKUP(A260,'Medical Examinations'!A:J,9,FALSE)</f>
        <v>0</v>
      </c>
      <c r="I260" s="8" t="str">
        <f>VLOOKUP(A260,'Medical Examinations'!A:J,10,FALSE)</f>
        <v>No</v>
      </c>
      <c r="J260" s="8" t="str">
        <f>VLOOKUP(A260,'Medical Examinations'!A:J,3,FALSE)</f>
        <v>Obesity</v>
      </c>
      <c r="K260" s="8" t="str">
        <f>VLOOKUP(A260,'Medical Examinations'!A:J,5,FALSE)</f>
        <v>Diabetes</v>
      </c>
      <c r="L260" s="8" t="str">
        <f>VLOOKUP(A260,'Hospitalisation Details'!A:K,5,FALSE)</f>
        <v>28-Jun-1967</v>
      </c>
      <c r="M260" s="34">
        <f>VLOOKUP(A260,'Hospitalisation Details'!A:K,8,FALSE)</f>
        <v>10226.280000000001</v>
      </c>
      <c r="N260" s="8" t="str">
        <f>VLOOKUP(A260,'Hospitalisation Details'!A:K,9,FALSE)</f>
        <v>tier - 3</v>
      </c>
      <c r="O260" s="8" t="str">
        <f>VLOOKUP(A260,'Hospitalisation Details'!A:K,10,FALSE)</f>
        <v>tier - 3</v>
      </c>
      <c r="P260" s="8" t="str">
        <f>VLOOKUP(A260,'Hospitalisation Details'!A:K,11,FALSE)</f>
        <v>R1013</v>
      </c>
      <c r="Q260" s="8">
        <f>VLOOKUP(A260,'Hospitalisation Details'!A:K,4,FALSE)</f>
        <v>28</v>
      </c>
    </row>
    <row r="261" spans="1:17" x14ac:dyDescent="0.3">
      <c r="A261" s="4" t="s">
        <v>2198</v>
      </c>
      <c r="B261" s="8" t="str">
        <f>VLOOKUP(A261,'Customer Names'!A:F,4,FALSE)</f>
        <v>Sara M.</v>
      </c>
      <c r="C261" s="8">
        <f>VLOOKUP(A261,'Medical Examinations'!A:J,2,FALSE)</f>
        <v>23.96</v>
      </c>
      <c r="D261" s="8">
        <f>VLOOKUP(A261,'Medical Examinations'!A:J,4,FALSE)</f>
        <v>9.58</v>
      </c>
      <c r="E261" s="8" t="str">
        <f>VLOOKUP(A261,'Medical Examinations'!A:J,6,FALSE)</f>
        <v>yes</v>
      </c>
      <c r="F261" s="8" t="str">
        <f>VLOOKUP(A261,'Medical Examinations'!A:J,7,FALSE)</f>
        <v>No</v>
      </c>
      <c r="G261" s="8" t="str">
        <f>VLOOKUP(A261,'Medical Examinations'!A:J,8,FALSE)</f>
        <v>Yes</v>
      </c>
      <c r="H261" s="38" t="str">
        <f>VLOOKUP(A261,'Medical Examinations'!A:J,9,FALSE)</f>
        <v>1</v>
      </c>
      <c r="I261" s="8" t="str">
        <f>VLOOKUP(A261,'Medical Examinations'!A:J,10,FALSE)</f>
        <v>No</v>
      </c>
      <c r="J261" s="8" t="str">
        <f>VLOOKUP(A261,'Medical Examinations'!A:J,3,FALSE)</f>
        <v>Normal Weight</v>
      </c>
      <c r="K261" s="8" t="str">
        <f>VLOOKUP(A261,'Medical Examinations'!A:J,5,FALSE)</f>
        <v>Diabetes</v>
      </c>
      <c r="L261" s="8" t="str">
        <f>VLOOKUP(A261,'Hospitalisation Details'!A:K,5,FALSE)</f>
        <v>24-Sep-1963</v>
      </c>
      <c r="M261" s="34">
        <f>VLOOKUP(A261,'Hospitalisation Details'!A:K,8,FALSE)</f>
        <v>10308.040000000001</v>
      </c>
      <c r="N261" s="8" t="str">
        <f>VLOOKUP(A261,'Hospitalisation Details'!A:K,9,FALSE)</f>
        <v>tier - 3</v>
      </c>
      <c r="O261" s="8" t="str">
        <f>VLOOKUP(A261,'Hospitalisation Details'!A:K,10,FALSE)</f>
        <v>tier - 1</v>
      </c>
      <c r="P261" s="8" t="str">
        <f>VLOOKUP(A261,'Hospitalisation Details'!A:K,11,FALSE)</f>
        <v>R1013</v>
      </c>
      <c r="Q261" s="8">
        <f>VLOOKUP(A261,'Hospitalisation Details'!A:K,4,FALSE)</f>
        <v>24</v>
      </c>
    </row>
    <row r="262" spans="1:17" x14ac:dyDescent="0.3">
      <c r="A262" s="4" t="s">
        <v>2186</v>
      </c>
      <c r="B262" s="8" t="str">
        <f>VLOOKUP(A262,'Customer Names'!A:F,4,FALSE)</f>
        <v>Paige</v>
      </c>
      <c r="C262" s="8">
        <f>VLOOKUP(A262,'Medical Examinations'!A:J,2,FALSE)</f>
        <v>31.24</v>
      </c>
      <c r="D262" s="8">
        <f>VLOOKUP(A262,'Medical Examinations'!A:J,4,FALSE)</f>
        <v>9.8000000000000007</v>
      </c>
      <c r="E262" s="8" t="str">
        <f>VLOOKUP(A262,'Medical Examinations'!A:J,6,FALSE)</f>
        <v>No</v>
      </c>
      <c r="F262" s="8" t="str">
        <f>VLOOKUP(A262,'Medical Examinations'!A:J,7,FALSE)</f>
        <v>No</v>
      </c>
      <c r="G262" s="8" t="str">
        <f>VLOOKUP(A262,'Medical Examinations'!A:J,8,FALSE)</f>
        <v>No</v>
      </c>
      <c r="H262" s="38">
        <f>VLOOKUP(A262,'Medical Examinations'!A:J,9,FALSE)</f>
        <v>0</v>
      </c>
      <c r="I262" s="8" t="str">
        <f>VLOOKUP(A262,'Medical Examinations'!A:J,10,FALSE)</f>
        <v>No</v>
      </c>
      <c r="J262" s="8" t="str">
        <f>VLOOKUP(A262,'Medical Examinations'!A:J,3,FALSE)</f>
        <v>Obesity</v>
      </c>
      <c r="K262" s="8" t="str">
        <f>VLOOKUP(A262,'Medical Examinations'!A:J,5,FALSE)</f>
        <v>Diabetes</v>
      </c>
      <c r="L262" s="8" t="str">
        <f>VLOOKUP(A262,'Hospitalisation Details'!A:K,5,FALSE)</f>
        <v>19-Jul-1968</v>
      </c>
      <c r="M262" s="34">
        <f>VLOOKUP(A262,'Hospitalisation Details'!A:K,8,FALSE)</f>
        <v>10338.93</v>
      </c>
      <c r="N262" s="8" t="str">
        <f>VLOOKUP(A262,'Hospitalisation Details'!A:K,9,FALSE)</f>
        <v>tier - 3</v>
      </c>
      <c r="O262" s="8" t="str">
        <f>VLOOKUP(A262,'Hospitalisation Details'!A:K,10,FALSE)</f>
        <v>tier - 1</v>
      </c>
      <c r="P262" s="8" t="str">
        <f>VLOOKUP(A262,'Hospitalisation Details'!A:K,11,FALSE)</f>
        <v>R1013</v>
      </c>
      <c r="Q262" s="8">
        <f>VLOOKUP(A262,'Hospitalisation Details'!A:K,4,FALSE)</f>
        <v>19</v>
      </c>
    </row>
    <row r="263" spans="1:17" x14ac:dyDescent="0.3">
      <c r="A263" s="4" t="s">
        <v>2150</v>
      </c>
      <c r="B263" s="8" t="str">
        <f>VLOOKUP(A263,'Customer Names'!A:F,4,FALSE)</f>
        <v>Bryan</v>
      </c>
      <c r="C263" s="8">
        <f>VLOOKUP(A263,'Medical Examinations'!A:J,2,FALSE)</f>
        <v>25.55</v>
      </c>
      <c r="D263" s="8">
        <f>VLOOKUP(A263,'Medical Examinations'!A:J,4,FALSE)</f>
        <v>4.96</v>
      </c>
      <c r="E263" s="8" t="str">
        <f>VLOOKUP(A263,'Medical Examinations'!A:J,6,FALSE)</f>
        <v>yes</v>
      </c>
      <c r="F263" s="8" t="str">
        <f>VLOOKUP(A263,'Medical Examinations'!A:J,7,FALSE)</f>
        <v>No</v>
      </c>
      <c r="G263" s="8" t="str">
        <f>VLOOKUP(A263,'Medical Examinations'!A:J,8,FALSE)</f>
        <v>No</v>
      </c>
      <c r="H263" s="38" t="str">
        <f>VLOOKUP(A263,'Medical Examinations'!A:J,9,FALSE)</f>
        <v>1</v>
      </c>
      <c r="I263" s="8" t="str">
        <f>VLOOKUP(A263,'Medical Examinations'!A:J,10,FALSE)</f>
        <v>No</v>
      </c>
      <c r="J263" s="8" t="str">
        <f>VLOOKUP(A263,'Medical Examinations'!A:J,3,FALSE)</f>
        <v>Overweight</v>
      </c>
      <c r="K263" s="8" t="str">
        <f>VLOOKUP(A263,'Medical Examinations'!A:J,5,FALSE)</f>
        <v>Normal</v>
      </c>
      <c r="L263" s="8" t="str">
        <f>VLOOKUP(A263,'Hospitalisation Details'!A:K,5,FALSE)</f>
        <v>27-Jul-1964</v>
      </c>
      <c r="M263" s="34">
        <f>VLOOKUP(A263,'Hospitalisation Details'!A:K,8,FALSE)</f>
        <v>10459.19</v>
      </c>
      <c r="N263" s="8" t="str">
        <f>VLOOKUP(A263,'Hospitalisation Details'!A:K,9,FALSE)</f>
        <v>tier - 3</v>
      </c>
      <c r="O263" s="8" t="str">
        <f>VLOOKUP(A263,'Hospitalisation Details'!A:K,10,FALSE)</f>
        <v>tier - 1</v>
      </c>
      <c r="P263" s="8" t="str">
        <f>VLOOKUP(A263,'Hospitalisation Details'!A:K,11,FALSE)</f>
        <v>R1013</v>
      </c>
      <c r="Q263" s="8">
        <f>VLOOKUP(A263,'Hospitalisation Details'!A:K,4,FALSE)</f>
        <v>27</v>
      </c>
    </row>
    <row r="264" spans="1:17" x14ac:dyDescent="0.3">
      <c r="A264" s="4" t="s">
        <v>2128</v>
      </c>
      <c r="B264" s="8" t="str">
        <f>VLOOKUP(A264,'Customer Names'!A:F,4,FALSE)</f>
        <v>Anton</v>
      </c>
      <c r="C264" s="8">
        <f>VLOOKUP(A264,'Medical Examinations'!A:J,2,FALSE)</f>
        <v>34.43</v>
      </c>
      <c r="D264" s="8">
        <f>VLOOKUP(A264,'Medical Examinations'!A:J,4,FALSE)</f>
        <v>5.96</v>
      </c>
      <c r="E264" s="8" t="str">
        <f>VLOOKUP(A264,'Medical Examinations'!A:J,6,FALSE)</f>
        <v>yes</v>
      </c>
      <c r="F264" s="8" t="str">
        <f>VLOOKUP(A264,'Medical Examinations'!A:J,7,FALSE)</f>
        <v>No</v>
      </c>
      <c r="G264" s="8" t="str">
        <f>VLOOKUP(A264,'Medical Examinations'!A:J,8,FALSE)</f>
        <v>No</v>
      </c>
      <c r="H264" s="38" t="str">
        <f>VLOOKUP(A264,'Medical Examinations'!A:J,9,FALSE)</f>
        <v>2</v>
      </c>
      <c r="I264" s="8" t="str">
        <f>VLOOKUP(A264,'Medical Examinations'!A:J,10,FALSE)</f>
        <v>No</v>
      </c>
      <c r="J264" s="8" t="str">
        <f>VLOOKUP(A264,'Medical Examinations'!A:J,3,FALSE)</f>
        <v>Obesity</v>
      </c>
      <c r="K264" s="8" t="str">
        <f>VLOOKUP(A264,'Medical Examinations'!A:J,5,FALSE)</f>
        <v>Prediabetes</v>
      </c>
      <c r="L264" s="8" t="str">
        <f>VLOOKUP(A264,'Hospitalisation Details'!A:K,5,FALSE)</f>
        <v>3-Nov-1966</v>
      </c>
      <c r="M264" s="34">
        <f>VLOOKUP(A264,'Hospitalisation Details'!A:K,8,FALSE)</f>
        <v>10594.23</v>
      </c>
      <c r="N264" s="8" t="str">
        <f>VLOOKUP(A264,'Hospitalisation Details'!A:K,9,FALSE)</f>
        <v>tier - 3</v>
      </c>
      <c r="O264" s="8" t="str">
        <f>VLOOKUP(A264,'Hospitalisation Details'!A:K,10,FALSE)</f>
        <v>tier - 3</v>
      </c>
      <c r="P264" s="8" t="str">
        <f>VLOOKUP(A264,'Hospitalisation Details'!A:K,11,FALSE)</f>
        <v>R1013</v>
      </c>
      <c r="Q264" s="8">
        <f>VLOOKUP(A264,'Hospitalisation Details'!A:K,4,FALSE)</f>
        <v>3</v>
      </c>
    </row>
    <row r="265" spans="1:17" x14ac:dyDescent="0.3">
      <c r="A265" s="4" t="s">
        <v>2110</v>
      </c>
      <c r="B265" s="8" t="str">
        <f>VLOOKUP(A265,'Customer Names'!A:F,4,FALSE)</f>
        <v>Emily</v>
      </c>
      <c r="C265" s="8">
        <f>VLOOKUP(A265,'Medical Examinations'!A:J,2,FALSE)</f>
        <v>25.66</v>
      </c>
      <c r="D265" s="8">
        <f>VLOOKUP(A265,'Medical Examinations'!A:J,4,FALSE)</f>
        <v>4.62</v>
      </c>
      <c r="E265" s="8" t="str">
        <f>VLOOKUP(A265,'Medical Examinations'!A:J,6,FALSE)</f>
        <v>yes</v>
      </c>
      <c r="F265" s="8" t="str">
        <f>VLOOKUP(A265,'Medical Examinations'!A:J,7,FALSE)</f>
        <v>No</v>
      </c>
      <c r="G265" s="8" t="str">
        <f>VLOOKUP(A265,'Medical Examinations'!A:J,8,FALSE)</f>
        <v>No</v>
      </c>
      <c r="H265" s="38" t="str">
        <f>VLOOKUP(A265,'Medical Examinations'!A:J,9,FALSE)</f>
        <v>1</v>
      </c>
      <c r="I265" s="8" t="str">
        <f>VLOOKUP(A265,'Medical Examinations'!A:J,10,FALSE)</f>
        <v>No</v>
      </c>
      <c r="J265" s="8" t="str">
        <f>VLOOKUP(A265,'Medical Examinations'!A:J,3,FALSE)</f>
        <v>Overweight</v>
      </c>
      <c r="K265" s="8" t="str">
        <f>VLOOKUP(A265,'Medical Examinations'!A:J,5,FALSE)</f>
        <v>Normal</v>
      </c>
      <c r="L265" s="8" t="str">
        <f>VLOOKUP(A265,'Hospitalisation Details'!A:K,5,FALSE)</f>
        <v>8-Aug-1964</v>
      </c>
      <c r="M265" s="34">
        <f>VLOOKUP(A265,'Hospitalisation Details'!A:K,8,FALSE)</f>
        <v>10627.81</v>
      </c>
      <c r="N265" s="8" t="str">
        <f>VLOOKUP(A265,'Hospitalisation Details'!A:K,9,FALSE)</f>
        <v>tier - 3</v>
      </c>
      <c r="O265" s="8" t="str">
        <f>VLOOKUP(A265,'Hospitalisation Details'!A:K,10,FALSE)</f>
        <v>tier - 3</v>
      </c>
      <c r="P265" s="8" t="str">
        <f>VLOOKUP(A265,'Hospitalisation Details'!A:K,11,FALSE)</f>
        <v>R1013</v>
      </c>
      <c r="Q265" s="8">
        <f>VLOOKUP(A265,'Hospitalisation Details'!A:K,4,FALSE)</f>
        <v>8</v>
      </c>
    </row>
    <row r="266" spans="1:17" x14ac:dyDescent="0.3">
      <c r="A266" s="4" t="s">
        <v>2106</v>
      </c>
      <c r="B266" s="8" t="str">
        <f>VLOOKUP(A266,'Customer Names'!A:F,4,FALSE)</f>
        <v>Jamie T</v>
      </c>
      <c r="C266" s="8">
        <f>VLOOKUP(A266,'Medical Examinations'!A:J,2,FALSE)</f>
        <v>24.29</v>
      </c>
      <c r="D266" s="8">
        <f>VLOOKUP(A266,'Medical Examinations'!A:J,4,FALSE)</f>
        <v>9.0500000000000007</v>
      </c>
      <c r="E266" s="8" t="str">
        <f>VLOOKUP(A266,'Medical Examinations'!A:J,6,FALSE)</f>
        <v>No</v>
      </c>
      <c r="F266" s="8" t="str">
        <f>VLOOKUP(A266,'Medical Examinations'!A:J,7,FALSE)</f>
        <v>No</v>
      </c>
      <c r="G266" s="8" t="str">
        <f>VLOOKUP(A266,'Medical Examinations'!A:J,8,FALSE)</f>
        <v>No</v>
      </c>
      <c r="H266" s="38">
        <f>VLOOKUP(A266,'Medical Examinations'!A:J,9,FALSE)</f>
        <v>0</v>
      </c>
      <c r="I266" s="8" t="str">
        <f>VLOOKUP(A266,'Medical Examinations'!A:J,10,FALSE)</f>
        <v>No</v>
      </c>
      <c r="J266" s="8" t="str">
        <f>VLOOKUP(A266,'Medical Examinations'!A:J,3,FALSE)</f>
        <v>Normal Weight</v>
      </c>
      <c r="K266" s="8" t="str">
        <f>VLOOKUP(A266,'Medical Examinations'!A:J,5,FALSE)</f>
        <v>Diabetes</v>
      </c>
      <c r="L266" s="8" t="str">
        <f>VLOOKUP(A266,'Hospitalisation Details'!A:K,5,FALSE)</f>
        <v>7-Sep-1962</v>
      </c>
      <c r="M266" s="34">
        <f>VLOOKUP(A266,'Hospitalisation Details'!A:K,8,FALSE)</f>
        <v>10676.83</v>
      </c>
      <c r="N266" s="8" t="str">
        <f>VLOOKUP(A266,'Hospitalisation Details'!A:K,9,FALSE)</f>
        <v>tier - 3</v>
      </c>
      <c r="O266" s="8" t="str">
        <f>VLOOKUP(A266,'Hospitalisation Details'!A:K,10,FALSE)</f>
        <v>tier - 3</v>
      </c>
      <c r="P266" s="8" t="str">
        <f>VLOOKUP(A266,'Hospitalisation Details'!A:K,11,FALSE)</f>
        <v>R1013</v>
      </c>
      <c r="Q266" s="8">
        <f>VLOOKUP(A266,'Hospitalisation Details'!A:K,4,FALSE)</f>
        <v>7</v>
      </c>
    </row>
    <row r="267" spans="1:17" x14ac:dyDescent="0.3">
      <c r="A267" s="4" t="s">
        <v>2052</v>
      </c>
      <c r="B267" s="8" t="str">
        <f>VLOOKUP(A267,'Customer Names'!A:F,4,FALSE)</f>
        <v>Tim</v>
      </c>
      <c r="C267" s="8">
        <f>VLOOKUP(A267,'Medical Examinations'!A:J,2,FALSE)</f>
        <v>40.369999999999997</v>
      </c>
      <c r="D267" s="8">
        <f>VLOOKUP(A267,'Medical Examinations'!A:J,4,FALSE)</f>
        <v>8.2100000000000009</v>
      </c>
      <c r="E267" s="8" t="str">
        <f>VLOOKUP(A267,'Medical Examinations'!A:J,6,FALSE)</f>
        <v>No</v>
      </c>
      <c r="F267" s="8" t="str">
        <f>VLOOKUP(A267,'Medical Examinations'!A:J,7,FALSE)</f>
        <v>No</v>
      </c>
      <c r="G267" s="8" t="str">
        <f>VLOOKUP(A267,'Medical Examinations'!A:J,8,FALSE)</f>
        <v>No</v>
      </c>
      <c r="H267" s="38">
        <f>VLOOKUP(A267,'Medical Examinations'!A:J,9,FALSE)</f>
        <v>0</v>
      </c>
      <c r="I267" s="8" t="str">
        <f>VLOOKUP(A267,'Medical Examinations'!A:J,10,FALSE)</f>
        <v>No</v>
      </c>
      <c r="J267" s="8" t="str">
        <f>VLOOKUP(A267,'Medical Examinations'!A:J,3,FALSE)</f>
        <v>Obesity</v>
      </c>
      <c r="K267" s="8" t="str">
        <f>VLOOKUP(A267,'Medical Examinations'!A:J,5,FALSE)</f>
        <v>Diabetes</v>
      </c>
      <c r="L267" s="8" t="str">
        <f>VLOOKUP(A267,'Hospitalisation Details'!A:K,5,FALSE)</f>
        <v>18-Dec-1965</v>
      </c>
      <c r="M267" s="34">
        <f>VLOOKUP(A267,'Hospitalisation Details'!A:K,8,FALSE)</f>
        <v>10982.5</v>
      </c>
      <c r="N267" s="8" t="str">
        <f>VLOOKUP(A267,'Hospitalisation Details'!A:K,9,FALSE)</f>
        <v>tier - 3</v>
      </c>
      <c r="O267" s="8" t="str">
        <f>VLOOKUP(A267,'Hospitalisation Details'!A:K,10,FALSE)</f>
        <v>tier - 3</v>
      </c>
      <c r="P267" s="8" t="str">
        <f>VLOOKUP(A267,'Hospitalisation Details'!A:K,11,FALSE)</f>
        <v>R1013</v>
      </c>
      <c r="Q267" s="8">
        <f>VLOOKUP(A267,'Hospitalisation Details'!A:K,4,FALSE)</f>
        <v>18</v>
      </c>
    </row>
    <row r="268" spans="1:17" x14ac:dyDescent="0.3">
      <c r="A268" s="4" t="s">
        <v>2020</v>
      </c>
      <c r="B268" s="8" t="str">
        <f>VLOOKUP(A268,'Customer Names'!A:F,4,FALSE)</f>
        <v>Aberu</v>
      </c>
      <c r="C268" s="8">
        <f>VLOOKUP(A268,'Medical Examinations'!A:J,2,FALSE)</f>
        <v>39.82</v>
      </c>
      <c r="D268" s="8">
        <f>VLOOKUP(A268,'Medical Examinations'!A:J,4,FALSE)</f>
        <v>6.05</v>
      </c>
      <c r="E268" s="8" t="str">
        <f>VLOOKUP(A268,'Medical Examinations'!A:J,6,FALSE)</f>
        <v>yes</v>
      </c>
      <c r="F268" s="8" t="str">
        <f>VLOOKUP(A268,'Medical Examinations'!A:J,7,FALSE)</f>
        <v>No</v>
      </c>
      <c r="G268" s="8" t="str">
        <f>VLOOKUP(A268,'Medical Examinations'!A:J,8,FALSE)</f>
        <v>No</v>
      </c>
      <c r="H268" s="38" t="str">
        <f>VLOOKUP(A268,'Medical Examinations'!A:J,9,FALSE)</f>
        <v>2</v>
      </c>
      <c r="I268" s="8" t="str">
        <f>VLOOKUP(A268,'Medical Examinations'!A:J,10,FALSE)</f>
        <v>No</v>
      </c>
      <c r="J268" s="8" t="str">
        <f>VLOOKUP(A268,'Medical Examinations'!A:J,3,FALSE)</f>
        <v>Obesity</v>
      </c>
      <c r="K268" s="8" t="str">
        <f>VLOOKUP(A268,'Medical Examinations'!A:J,5,FALSE)</f>
        <v>Prediabetes</v>
      </c>
      <c r="L268" s="8" t="str">
        <f>VLOOKUP(A268,'Hospitalisation Details'!A:K,5,FALSE)</f>
        <v>9-Sep-1966</v>
      </c>
      <c r="M268" s="34">
        <f>VLOOKUP(A268,'Hospitalisation Details'!A:K,8,FALSE)</f>
        <v>11090.72</v>
      </c>
      <c r="N268" s="8" t="str">
        <f>VLOOKUP(A268,'Hospitalisation Details'!A:K,9,FALSE)</f>
        <v>tier - 3</v>
      </c>
      <c r="O268" s="8" t="str">
        <f>VLOOKUP(A268,'Hospitalisation Details'!A:K,10,FALSE)</f>
        <v>tier - 1</v>
      </c>
      <c r="P268" s="8" t="str">
        <f>VLOOKUP(A268,'Hospitalisation Details'!A:K,11,FALSE)</f>
        <v>R1013</v>
      </c>
      <c r="Q268" s="8">
        <f>VLOOKUP(A268,'Hospitalisation Details'!A:K,4,FALSE)</f>
        <v>9</v>
      </c>
    </row>
    <row r="269" spans="1:17" x14ac:dyDescent="0.3">
      <c r="A269" s="4" t="s">
        <v>2018</v>
      </c>
      <c r="B269" s="8" t="str">
        <f>VLOOKUP(A269,'Customer Names'!A:F,4,FALSE)</f>
        <v>Amy</v>
      </c>
      <c r="C269" s="8">
        <f>VLOOKUP(A269,'Medical Examinations'!A:J,2,FALSE)</f>
        <v>41.91</v>
      </c>
      <c r="D269" s="8">
        <f>VLOOKUP(A269,'Medical Examinations'!A:J,4,FALSE)</f>
        <v>4.92</v>
      </c>
      <c r="E269" s="8" t="str">
        <f>VLOOKUP(A269,'Medical Examinations'!A:J,6,FALSE)</f>
        <v>yes</v>
      </c>
      <c r="F269" s="8" t="str">
        <f>VLOOKUP(A269,'Medical Examinations'!A:J,7,FALSE)</f>
        <v>No</v>
      </c>
      <c r="G269" s="8" t="str">
        <f>VLOOKUP(A269,'Medical Examinations'!A:J,8,FALSE)</f>
        <v>No</v>
      </c>
      <c r="H269" s="38" t="str">
        <f>VLOOKUP(A269,'Medical Examinations'!A:J,9,FALSE)</f>
        <v>2</v>
      </c>
      <c r="I269" s="8" t="str">
        <f>VLOOKUP(A269,'Medical Examinations'!A:J,10,FALSE)</f>
        <v>No</v>
      </c>
      <c r="J269" s="8" t="str">
        <f>VLOOKUP(A269,'Medical Examinations'!A:J,3,FALSE)</f>
        <v>Obesity</v>
      </c>
      <c r="K269" s="8" t="str">
        <f>VLOOKUP(A269,'Medical Examinations'!A:J,5,FALSE)</f>
        <v>Normal</v>
      </c>
      <c r="L269" s="8" t="str">
        <f>VLOOKUP(A269,'Hospitalisation Details'!A:K,5,FALSE)</f>
        <v>5-Jul-1966</v>
      </c>
      <c r="M269" s="34">
        <f>VLOOKUP(A269,'Hospitalisation Details'!A:K,8,FALSE)</f>
        <v>11093.62</v>
      </c>
      <c r="N269" s="8" t="str">
        <f>VLOOKUP(A269,'Hospitalisation Details'!A:K,9,FALSE)</f>
        <v>tier - 3</v>
      </c>
      <c r="O269" s="8" t="str">
        <f>VLOOKUP(A269,'Hospitalisation Details'!A:K,10,FALSE)</f>
        <v>tier - 1</v>
      </c>
      <c r="P269" s="8" t="str">
        <f>VLOOKUP(A269,'Hospitalisation Details'!A:K,11,FALSE)</f>
        <v>R1013</v>
      </c>
      <c r="Q269" s="8">
        <f>VLOOKUP(A269,'Hospitalisation Details'!A:K,4,FALSE)</f>
        <v>5</v>
      </c>
    </row>
    <row r="270" spans="1:17" x14ac:dyDescent="0.3">
      <c r="A270" s="4" t="s">
        <v>1958</v>
      </c>
      <c r="B270" s="8" t="str">
        <f>VLOOKUP(A270,'Customer Names'!A:F,4,FALSE)</f>
        <v>Thomas J</v>
      </c>
      <c r="C270" s="8">
        <f>VLOOKUP(A270,'Medical Examinations'!A:J,2,FALSE)</f>
        <v>36.08</v>
      </c>
      <c r="D270" s="8">
        <f>VLOOKUP(A270,'Medical Examinations'!A:J,4,FALSE)</f>
        <v>5.73</v>
      </c>
      <c r="E270" s="8" t="str">
        <f>VLOOKUP(A270,'Medical Examinations'!A:J,6,FALSE)</f>
        <v>yes</v>
      </c>
      <c r="F270" s="8" t="str">
        <f>VLOOKUP(A270,'Medical Examinations'!A:J,7,FALSE)</f>
        <v>No</v>
      </c>
      <c r="G270" s="8" t="str">
        <f>VLOOKUP(A270,'Medical Examinations'!A:J,8,FALSE)</f>
        <v>No</v>
      </c>
      <c r="H270" s="38" t="str">
        <f>VLOOKUP(A270,'Medical Examinations'!A:J,9,FALSE)</f>
        <v>1</v>
      </c>
      <c r="I270" s="8" t="str">
        <f>VLOOKUP(A270,'Medical Examinations'!A:J,10,FALSE)</f>
        <v>No</v>
      </c>
      <c r="J270" s="8" t="str">
        <f>VLOOKUP(A270,'Medical Examinations'!A:J,3,FALSE)</f>
        <v>Obesity</v>
      </c>
      <c r="K270" s="8" t="str">
        <f>VLOOKUP(A270,'Medical Examinations'!A:J,5,FALSE)</f>
        <v>Prediabetes</v>
      </c>
      <c r="L270" s="8" t="str">
        <f>VLOOKUP(A270,'Hospitalisation Details'!A:K,5,FALSE)</f>
        <v>3-Jul-1964</v>
      </c>
      <c r="M270" s="34">
        <f>VLOOKUP(A270,'Hospitalisation Details'!A:K,8,FALSE)</f>
        <v>11363.28</v>
      </c>
      <c r="N270" s="8" t="str">
        <f>VLOOKUP(A270,'Hospitalisation Details'!A:K,9,FALSE)</f>
        <v>tier - 3</v>
      </c>
      <c r="O270" s="8" t="str">
        <f>VLOOKUP(A270,'Hospitalisation Details'!A:K,10,FALSE)</f>
        <v>tier - 1</v>
      </c>
      <c r="P270" s="8" t="str">
        <f>VLOOKUP(A270,'Hospitalisation Details'!A:K,11,FALSE)</f>
        <v>R1013</v>
      </c>
      <c r="Q270" s="8">
        <f>VLOOKUP(A270,'Hospitalisation Details'!A:K,4,FALSE)</f>
        <v>3</v>
      </c>
    </row>
    <row r="271" spans="1:17" x14ac:dyDescent="0.3">
      <c r="A271" s="4" t="s">
        <v>1950</v>
      </c>
      <c r="B271" s="8" t="str">
        <f>VLOOKUP(A271,'Customer Names'!A:F,4,FALSE)</f>
        <v>Alexander</v>
      </c>
      <c r="C271" s="8">
        <f>VLOOKUP(A271,'Medical Examinations'!A:J,2,FALSE)</f>
        <v>49.06</v>
      </c>
      <c r="D271" s="8">
        <f>VLOOKUP(A271,'Medical Examinations'!A:J,4,FALSE)</f>
        <v>5.43</v>
      </c>
      <c r="E271" s="8" t="str">
        <f>VLOOKUP(A271,'Medical Examinations'!A:J,6,FALSE)</f>
        <v>yes</v>
      </c>
      <c r="F271" s="8" t="str">
        <f>VLOOKUP(A271,'Medical Examinations'!A:J,7,FALSE)</f>
        <v>No</v>
      </c>
      <c r="G271" s="8" t="str">
        <f>VLOOKUP(A271,'Medical Examinations'!A:J,8,FALSE)</f>
        <v>No</v>
      </c>
      <c r="H271" s="38" t="str">
        <f>VLOOKUP(A271,'Medical Examinations'!A:J,9,FALSE)</f>
        <v>1</v>
      </c>
      <c r="I271" s="8" t="str">
        <f>VLOOKUP(A271,'Medical Examinations'!A:J,10,FALSE)</f>
        <v>No</v>
      </c>
      <c r="J271" s="8" t="str">
        <f>VLOOKUP(A271,'Medical Examinations'!A:J,3,FALSE)</f>
        <v>Obesity</v>
      </c>
      <c r="K271" s="8" t="str">
        <f>VLOOKUP(A271,'Medical Examinations'!A:J,5,FALSE)</f>
        <v>Normal</v>
      </c>
      <c r="L271" s="8" t="str">
        <f>VLOOKUP(A271,'Hospitalisation Details'!A:K,5,FALSE)</f>
        <v>13-Jun-1964</v>
      </c>
      <c r="M271" s="34">
        <f>VLOOKUP(A271,'Hospitalisation Details'!A:K,8,FALSE)</f>
        <v>11381.33</v>
      </c>
      <c r="N271" s="8" t="str">
        <f>VLOOKUP(A271,'Hospitalisation Details'!A:K,9,FALSE)</f>
        <v>tier - 3</v>
      </c>
      <c r="O271" s="8" t="str">
        <f>VLOOKUP(A271,'Hospitalisation Details'!A:K,10,FALSE)</f>
        <v>tier - 2</v>
      </c>
      <c r="P271" s="8" t="str">
        <f>VLOOKUP(A271,'Hospitalisation Details'!A:K,11,FALSE)</f>
        <v>R1013</v>
      </c>
      <c r="Q271" s="8">
        <f>VLOOKUP(A271,'Hospitalisation Details'!A:K,4,FALSE)</f>
        <v>13</v>
      </c>
    </row>
    <row r="272" spans="1:17" x14ac:dyDescent="0.3">
      <c r="A272" s="4" t="s">
        <v>1926</v>
      </c>
      <c r="B272" s="8" t="str">
        <f>VLOOKUP(A272,'Customer Names'!A:F,4,FALSE)</f>
        <v>Jillian A.</v>
      </c>
      <c r="C272" s="8">
        <f>VLOOKUP(A272,'Medical Examinations'!A:J,2,FALSE)</f>
        <v>33.880000000000003</v>
      </c>
      <c r="D272" s="8">
        <f>VLOOKUP(A272,'Medical Examinations'!A:J,4,FALSE)</f>
        <v>4.68</v>
      </c>
      <c r="E272" s="8" t="str">
        <f>VLOOKUP(A272,'Medical Examinations'!A:J,6,FALSE)</f>
        <v>No</v>
      </c>
      <c r="F272" s="8" t="str">
        <f>VLOOKUP(A272,'Medical Examinations'!A:J,7,FALSE)</f>
        <v>yes</v>
      </c>
      <c r="G272" s="8" t="str">
        <f>VLOOKUP(A272,'Medical Examinations'!A:J,8,FALSE)</f>
        <v>No</v>
      </c>
      <c r="H272" s="38" t="str">
        <f>VLOOKUP(A272,'Medical Examinations'!A:J,9,FALSE)</f>
        <v>1</v>
      </c>
      <c r="I272" s="8" t="str">
        <f>VLOOKUP(A272,'Medical Examinations'!A:J,10,FALSE)</f>
        <v>No</v>
      </c>
      <c r="J272" s="8" t="str">
        <f>VLOOKUP(A272,'Medical Examinations'!A:J,3,FALSE)</f>
        <v>Obesity</v>
      </c>
      <c r="K272" s="8" t="str">
        <f>VLOOKUP(A272,'Medical Examinations'!A:J,5,FALSE)</f>
        <v>Normal</v>
      </c>
      <c r="L272" s="8" t="str">
        <f>VLOOKUP(A272,'Hospitalisation Details'!A:K,5,FALSE)</f>
        <v>10-Sep-2004</v>
      </c>
      <c r="M272" s="34">
        <f>VLOOKUP(A272,'Hospitalisation Details'!A:K,8,FALSE)</f>
        <v>11482.63</v>
      </c>
      <c r="N272" s="8" t="str">
        <f>VLOOKUP(A272,'Hospitalisation Details'!A:K,9,FALSE)</f>
        <v>tier - 3</v>
      </c>
      <c r="O272" s="8" t="str">
        <f>VLOOKUP(A272,'Hospitalisation Details'!A:K,10,FALSE)</f>
        <v>tier - 2</v>
      </c>
      <c r="P272" s="8" t="str">
        <f>VLOOKUP(A272,'Hospitalisation Details'!A:K,11,FALSE)</f>
        <v>R1013</v>
      </c>
      <c r="Q272" s="8">
        <f>VLOOKUP(A272,'Hospitalisation Details'!A:K,4,FALSE)</f>
        <v>10</v>
      </c>
    </row>
    <row r="273" spans="1:17" x14ac:dyDescent="0.3">
      <c r="A273" s="4" t="s">
        <v>1866</v>
      </c>
      <c r="B273" s="8" t="str">
        <f>VLOOKUP(A273,'Customer Names'!A:F,4,FALSE)</f>
        <v>Dale</v>
      </c>
      <c r="C273" s="8">
        <f>VLOOKUP(A273,'Medical Examinations'!A:J,2,FALSE)</f>
        <v>26.4</v>
      </c>
      <c r="D273" s="8">
        <f>VLOOKUP(A273,'Medical Examinations'!A:J,4,FALSE)</f>
        <v>9.2899999999999991</v>
      </c>
      <c r="E273" s="8" t="str">
        <f>VLOOKUP(A273,'Medical Examinations'!A:J,6,FALSE)</f>
        <v>yes</v>
      </c>
      <c r="F273" s="8" t="str">
        <f>VLOOKUP(A273,'Medical Examinations'!A:J,7,FALSE)</f>
        <v>No</v>
      </c>
      <c r="G273" s="8" t="str">
        <f>VLOOKUP(A273,'Medical Examinations'!A:J,8,FALSE)</f>
        <v>Yes</v>
      </c>
      <c r="H273" s="38" t="str">
        <f>VLOOKUP(A273,'Medical Examinations'!A:J,9,FALSE)</f>
        <v>1</v>
      </c>
      <c r="I273" s="8" t="str">
        <f>VLOOKUP(A273,'Medical Examinations'!A:J,10,FALSE)</f>
        <v>No</v>
      </c>
      <c r="J273" s="8" t="str">
        <f>VLOOKUP(A273,'Medical Examinations'!A:J,3,FALSE)</f>
        <v>Overweight</v>
      </c>
      <c r="K273" s="8" t="str">
        <f>VLOOKUP(A273,'Medical Examinations'!A:J,5,FALSE)</f>
        <v>Diabetes</v>
      </c>
      <c r="L273" s="8" t="str">
        <f>VLOOKUP(A273,'Hospitalisation Details'!A:K,5,FALSE)</f>
        <v>9-Jun-1963</v>
      </c>
      <c r="M273" s="34">
        <f>VLOOKUP(A273,'Hospitalisation Details'!A:K,8,FALSE)</f>
        <v>11743.3</v>
      </c>
      <c r="N273" s="8" t="str">
        <f>VLOOKUP(A273,'Hospitalisation Details'!A:K,9,FALSE)</f>
        <v>tier - 3</v>
      </c>
      <c r="O273" s="8" t="str">
        <f>VLOOKUP(A273,'Hospitalisation Details'!A:K,10,FALSE)</f>
        <v>tier - 3</v>
      </c>
      <c r="P273" s="8" t="str">
        <f>VLOOKUP(A273,'Hospitalisation Details'!A:K,11,FALSE)</f>
        <v>R1013</v>
      </c>
      <c r="Q273" s="8">
        <f>VLOOKUP(A273,'Hospitalisation Details'!A:K,4,FALSE)</f>
        <v>9</v>
      </c>
    </row>
    <row r="274" spans="1:17" x14ac:dyDescent="0.3">
      <c r="A274" s="4" t="s">
        <v>1854</v>
      </c>
      <c r="B274" s="8" t="str">
        <f>VLOOKUP(A274,'Customer Names'!A:F,4,FALSE)</f>
        <v>Rebecca B.</v>
      </c>
      <c r="C274" s="8">
        <f>VLOOKUP(A274,'Medical Examinations'!A:J,2,FALSE)</f>
        <v>22.77</v>
      </c>
      <c r="D274" s="8">
        <f>VLOOKUP(A274,'Medical Examinations'!A:J,4,FALSE)</f>
        <v>4.47</v>
      </c>
      <c r="E274" s="8" t="str">
        <f>VLOOKUP(A274,'Medical Examinations'!A:J,6,FALSE)</f>
        <v>yes</v>
      </c>
      <c r="F274" s="8" t="str">
        <f>VLOOKUP(A274,'Medical Examinations'!A:J,7,FALSE)</f>
        <v>No</v>
      </c>
      <c r="G274" s="8" t="str">
        <f>VLOOKUP(A274,'Medical Examinations'!A:J,8,FALSE)</f>
        <v>No</v>
      </c>
      <c r="H274" s="38" t="str">
        <f>VLOOKUP(A274,'Medical Examinations'!A:J,9,FALSE)</f>
        <v>1</v>
      </c>
      <c r="I274" s="8" t="str">
        <f>VLOOKUP(A274,'Medical Examinations'!A:J,10,FALSE)</f>
        <v>No</v>
      </c>
      <c r="J274" s="8" t="str">
        <f>VLOOKUP(A274,'Medical Examinations'!A:J,3,FALSE)</f>
        <v>Normal Weight</v>
      </c>
      <c r="K274" s="8" t="str">
        <f>VLOOKUP(A274,'Medical Examinations'!A:J,5,FALSE)</f>
        <v>Normal</v>
      </c>
      <c r="L274" s="8" t="str">
        <f>VLOOKUP(A274,'Hospitalisation Details'!A:K,5,FALSE)</f>
        <v>27-Jun-1964</v>
      </c>
      <c r="M274" s="34">
        <f>VLOOKUP(A274,'Hospitalisation Details'!A:K,8,FALSE)</f>
        <v>11833.78</v>
      </c>
      <c r="N274" s="8" t="str">
        <f>VLOOKUP(A274,'Hospitalisation Details'!A:K,9,FALSE)</f>
        <v>tier - 3</v>
      </c>
      <c r="O274" s="8" t="str">
        <f>VLOOKUP(A274,'Hospitalisation Details'!A:K,10,FALSE)</f>
        <v>tier - 3</v>
      </c>
      <c r="P274" s="8" t="str">
        <f>VLOOKUP(A274,'Hospitalisation Details'!A:K,11,FALSE)</f>
        <v>R1013</v>
      </c>
      <c r="Q274" s="8">
        <f>VLOOKUP(A274,'Hospitalisation Details'!A:K,4,FALSE)</f>
        <v>27</v>
      </c>
    </row>
    <row r="275" spans="1:17" x14ac:dyDescent="0.3">
      <c r="A275" s="4" t="s">
        <v>1842</v>
      </c>
      <c r="B275" s="8" t="str">
        <f>VLOOKUP(A275,'Customer Names'!A:F,4,FALSE)</f>
        <v>Laura A</v>
      </c>
      <c r="C275" s="8">
        <f>VLOOKUP(A275,'Medical Examinations'!A:J,2,FALSE)</f>
        <v>39.049999999999997</v>
      </c>
      <c r="D275" s="8">
        <f>VLOOKUP(A275,'Medical Examinations'!A:J,4,FALSE)</f>
        <v>5.27</v>
      </c>
      <c r="E275" s="8" t="str">
        <f>VLOOKUP(A275,'Medical Examinations'!A:J,6,FALSE)</f>
        <v>yes</v>
      </c>
      <c r="F275" s="8" t="str">
        <f>VLOOKUP(A275,'Medical Examinations'!A:J,7,FALSE)</f>
        <v>No</v>
      </c>
      <c r="G275" s="8" t="str">
        <f>VLOOKUP(A275,'Medical Examinations'!A:J,8,FALSE)</f>
        <v>No</v>
      </c>
      <c r="H275" s="38" t="str">
        <f>VLOOKUP(A275,'Medical Examinations'!A:J,9,FALSE)</f>
        <v>1</v>
      </c>
      <c r="I275" s="8" t="str">
        <f>VLOOKUP(A275,'Medical Examinations'!A:J,10,FALSE)</f>
        <v>No</v>
      </c>
      <c r="J275" s="8" t="str">
        <f>VLOOKUP(A275,'Medical Examinations'!A:J,3,FALSE)</f>
        <v>Obesity</v>
      </c>
      <c r="K275" s="8" t="str">
        <f>VLOOKUP(A275,'Medical Examinations'!A:J,5,FALSE)</f>
        <v>Normal</v>
      </c>
      <c r="L275" s="8" t="str">
        <f>VLOOKUP(A275,'Hospitalisation Details'!A:K,5,FALSE)</f>
        <v>29-Sep-1964</v>
      </c>
      <c r="M275" s="34">
        <f>VLOOKUP(A275,'Hospitalisation Details'!A:K,8,FALSE)</f>
        <v>11856.41</v>
      </c>
      <c r="N275" s="8" t="str">
        <f>VLOOKUP(A275,'Hospitalisation Details'!A:K,9,FALSE)</f>
        <v>tier - 3</v>
      </c>
      <c r="O275" s="8" t="str">
        <f>VLOOKUP(A275,'Hospitalisation Details'!A:K,10,FALSE)</f>
        <v>tier - 2</v>
      </c>
      <c r="P275" s="8" t="str">
        <f>VLOOKUP(A275,'Hospitalisation Details'!A:K,11,FALSE)</f>
        <v>R1013</v>
      </c>
      <c r="Q275" s="8">
        <f>VLOOKUP(A275,'Hospitalisation Details'!A:K,4,FALSE)</f>
        <v>29</v>
      </c>
    </row>
    <row r="276" spans="1:17" x14ac:dyDescent="0.3">
      <c r="A276" s="4" t="s">
        <v>1782</v>
      </c>
      <c r="B276" s="8" t="str">
        <f>VLOOKUP(A276,'Customer Names'!A:F,4,FALSE)</f>
        <v>Andrew R</v>
      </c>
      <c r="C276" s="8">
        <f>VLOOKUP(A276,'Medical Examinations'!A:J,2,FALSE)</f>
        <v>25.74</v>
      </c>
      <c r="D276" s="8">
        <f>VLOOKUP(A276,'Medical Examinations'!A:J,4,FALSE)</f>
        <v>7.69</v>
      </c>
      <c r="E276" s="8" t="str">
        <f>VLOOKUP(A276,'Medical Examinations'!A:J,6,FALSE)</f>
        <v>No</v>
      </c>
      <c r="F276" s="8" t="str">
        <f>VLOOKUP(A276,'Medical Examinations'!A:J,7,FALSE)</f>
        <v>No</v>
      </c>
      <c r="G276" s="8" t="str">
        <f>VLOOKUP(A276,'Medical Examinations'!A:J,8,FALSE)</f>
        <v>No</v>
      </c>
      <c r="H276" s="38">
        <f>VLOOKUP(A276,'Medical Examinations'!A:J,9,FALSE)</f>
        <v>0</v>
      </c>
      <c r="I276" s="8" t="str">
        <f>VLOOKUP(A276,'Medical Examinations'!A:J,10,FALSE)</f>
        <v>No</v>
      </c>
      <c r="J276" s="8" t="str">
        <f>VLOOKUP(A276,'Medical Examinations'!A:J,3,FALSE)</f>
        <v>Overweight</v>
      </c>
      <c r="K276" s="8" t="str">
        <f>VLOOKUP(A276,'Medical Examinations'!A:J,5,FALSE)</f>
        <v>Diabetes</v>
      </c>
      <c r="L276" s="8" t="str">
        <f>VLOOKUP(A276,'Hospitalisation Details'!A:K,5,FALSE)</f>
        <v>4-Nov-1962</v>
      </c>
      <c r="M276" s="34">
        <f>VLOOKUP(A276,'Hospitalisation Details'!A:K,8,FALSE)</f>
        <v>12142.58</v>
      </c>
      <c r="N276" s="8" t="str">
        <f>VLOOKUP(A276,'Hospitalisation Details'!A:K,9,FALSE)</f>
        <v>tier - 3</v>
      </c>
      <c r="O276" s="8" t="str">
        <f>VLOOKUP(A276,'Hospitalisation Details'!A:K,10,FALSE)</f>
        <v>tier - 2</v>
      </c>
      <c r="P276" s="8" t="str">
        <f>VLOOKUP(A276,'Hospitalisation Details'!A:K,11,FALSE)</f>
        <v>R1013</v>
      </c>
      <c r="Q276" s="8">
        <f>VLOOKUP(A276,'Hospitalisation Details'!A:K,4,FALSE)</f>
        <v>4</v>
      </c>
    </row>
    <row r="277" spans="1:17" x14ac:dyDescent="0.3">
      <c r="A277" s="4" t="s">
        <v>1760</v>
      </c>
      <c r="B277" s="8" t="str">
        <f>VLOOKUP(A277,'Customer Names'!A:F,4,FALSE)</f>
        <v>Nellie A.</v>
      </c>
      <c r="C277" s="8">
        <f>VLOOKUP(A277,'Medical Examinations'!A:J,2,FALSE)</f>
        <v>35.200000000000003</v>
      </c>
      <c r="D277" s="8">
        <f>VLOOKUP(A277,'Medical Examinations'!A:J,4,FALSE)</f>
        <v>7.72</v>
      </c>
      <c r="E277" s="8" t="str">
        <f>VLOOKUP(A277,'Medical Examinations'!A:J,6,FALSE)</f>
        <v>yes</v>
      </c>
      <c r="F277" s="8" t="str">
        <f>VLOOKUP(A277,'Medical Examinations'!A:J,7,FALSE)</f>
        <v>No</v>
      </c>
      <c r="G277" s="8" t="str">
        <f>VLOOKUP(A277,'Medical Examinations'!A:J,8,FALSE)</f>
        <v>Yes</v>
      </c>
      <c r="H277" s="38" t="str">
        <f>VLOOKUP(A277,'Medical Examinations'!A:J,9,FALSE)</f>
        <v>1</v>
      </c>
      <c r="I277" s="8" t="str">
        <f>VLOOKUP(A277,'Medical Examinations'!A:J,10,FALSE)</f>
        <v>No</v>
      </c>
      <c r="J277" s="8" t="str">
        <f>VLOOKUP(A277,'Medical Examinations'!A:J,3,FALSE)</f>
        <v>Obesity</v>
      </c>
      <c r="K277" s="8" t="str">
        <f>VLOOKUP(A277,'Medical Examinations'!A:J,5,FALSE)</f>
        <v>Diabetes</v>
      </c>
      <c r="L277" s="8" t="str">
        <f>VLOOKUP(A277,'Hospitalisation Details'!A:K,5,FALSE)</f>
        <v>17-Jul-1963</v>
      </c>
      <c r="M277" s="34">
        <f>VLOOKUP(A277,'Hospitalisation Details'!A:K,8,FALSE)</f>
        <v>12244.53</v>
      </c>
      <c r="N277" s="8" t="str">
        <f>VLOOKUP(A277,'Hospitalisation Details'!A:K,9,FALSE)</f>
        <v>tier - 3</v>
      </c>
      <c r="O277" s="8" t="str">
        <f>VLOOKUP(A277,'Hospitalisation Details'!A:K,10,FALSE)</f>
        <v>tier - 1</v>
      </c>
      <c r="P277" s="8" t="str">
        <f>VLOOKUP(A277,'Hospitalisation Details'!A:K,11,FALSE)</f>
        <v>R1013</v>
      </c>
      <c r="Q277" s="8">
        <f>VLOOKUP(A277,'Hospitalisation Details'!A:K,4,FALSE)</f>
        <v>17</v>
      </c>
    </row>
    <row r="278" spans="1:17" x14ac:dyDescent="0.3">
      <c r="A278" s="4" t="s">
        <v>1708</v>
      </c>
      <c r="B278" s="8" t="str">
        <f>VLOOKUP(A278,'Customer Names'!A:F,4,FALSE)</f>
        <v>C Fred</v>
      </c>
      <c r="C278" s="8">
        <f>VLOOKUP(A278,'Medical Examinations'!A:J,2,FALSE)</f>
        <v>31.57</v>
      </c>
      <c r="D278" s="8">
        <f>VLOOKUP(A278,'Medical Examinations'!A:J,4,FALSE)</f>
        <v>7.92</v>
      </c>
      <c r="E278" s="8" t="str">
        <f>VLOOKUP(A278,'Medical Examinations'!A:J,6,FALSE)</f>
        <v>yes</v>
      </c>
      <c r="F278" s="8" t="str">
        <f>VLOOKUP(A278,'Medical Examinations'!A:J,7,FALSE)</f>
        <v>No</v>
      </c>
      <c r="G278" s="8" t="str">
        <f>VLOOKUP(A278,'Medical Examinations'!A:J,8,FALSE)</f>
        <v>No</v>
      </c>
      <c r="H278" s="38" t="str">
        <f>VLOOKUP(A278,'Medical Examinations'!A:J,9,FALSE)</f>
        <v>2</v>
      </c>
      <c r="I278" s="8" t="str">
        <f>VLOOKUP(A278,'Medical Examinations'!A:J,10,FALSE)</f>
        <v>No</v>
      </c>
      <c r="J278" s="8" t="str">
        <f>VLOOKUP(A278,'Medical Examinations'!A:J,3,FALSE)</f>
        <v>Obesity</v>
      </c>
      <c r="K278" s="8" t="str">
        <f>VLOOKUP(A278,'Medical Examinations'!A:J,5,FALSE)</f>
        <v>Diabetes</v>
      </c>
      <c r="L278" s="8" t="str">
        <f>VLOOKUP(A278,'Hospitalisation Details'!A:K,5,FALSE)</f>
        <v>28-Nov-1961</v>
      </c>
      <c r="M278" s="34">
        <f>VLOOKUP(A278,'Hospitalisation Details'!A:K,8,FALSE)</f>
        <v>12557.61</v>
      </c>
      <c r="N278" s="8" t="str">
        <f>VLOOKUP(A278,'Hospitalisation Details'!A:K,9,FALSE)</f>
        <v>tier - 3</v>
      </c>
      <c r="O278" s="8" t="str">
        <f>VLOOKUP(A278,'Hospitalisation Details'!A:K,10,FALSE)</f>
        <v>tier - 3</v>
      </c>
      <c r="P278" s="8" t="str">
        <f>VLOOKUP(A278,'Hospitalisation Details'!A:K,11,FALSE)</f>
        <v>R1013</v>
      </c>
      <c r="Q278" s="8">
        <f>VLOOKUP(A278,'Hospitalisation Details'!A:K,4,FALSE)</f>
        <v>28</v>
      </c>
    </row>
    <row r="279" spans="1:17" x14ac:dyDescent="0.3">
      <c r="A279" s="4" t="s">
        <v>1690</v>
      </c>
      <c r="B279" s="8" t="str">
        <f>VLOOKUP(A279,'Customer Names'!A:F,4,FALSE)</f>
        <v>Mayumi</v>
      </c>
      <c r="C279" s="8">
        <f>VLOOKUP(A279,'Medical Examinations'!A:J,2,FALSE)</f>
        <v>24.53</v>
      </c>
      <c r="D279" s="8">
        <f>VLOOKUP(A279,'Medical Examinations'!A:J,4,FALSE)</f>
        <v>9.0500000000000007</v>
      </c>
      <c r="E279" s="8" t="str">
        <f>VLOOKUP(A279,'Medical Examinations'!A:J,6,FALSE)</f>
        <v>No</v>
      </c>
      <c r="F279" s="8" t="str">
        <f>VLOOKUP(A279,'Medical Examinations'!A:J,7,FALSE)</f>
        <v>No</v>
      </c>
      <c r="G279" s="8" t="str">
        <f>VLOOKUP(A279,'Medical Examinations'!A:J,8,FALSE)</f>
        <v>No</v>
      </c>
      <c r="H279" s="38">
        <f>VLOOKUP(A279,'Medical Examinations'!A:J,9,FALSE)</f>
        <v>0</v>
      </c>
      <c r="I279" s="8" t="str">
        <f>VLOOKUP(A279,'Medical Examinations'!A:J,10,FALSE)</f>
        <v>No</v>
      </c>
      <c r="J279" s="8" t="str">
        <f>VLOOKUP(A279,'Medical Examinations'!A:J,3,FALSE)</f>
        <v>Normal Weight</v>
      </c>
      <c r="K279" s="8" t="str">
        <f>VLOOKUP(A279,'Medical Examinations'!A:J,5,FALSE)</f>
        <v>Diabetes</v>
      </c>
      <c r="L279" s="8" t="str">
        <f>VLOOKUP(A279,'Hospitalisation Details'!A:K,5,FALSE)</f>
        <v>22-Nov-1962</v>
      </c>
      <c r="M279" s="34">
        <f>VLOOKUP(A279,'Hospitalisation Details'!A:K,8,FALSE)</f>
        <v>12629.9</v>
      </c>
      <c r="N279" s="8" t="str">
        <f>VLOOKUP(A279,'Hospitalisation Details'!A:K,9,FALSE)</f>
        <v>tier - 3</v>
      </c>
      <c r="O279" s="8" t="str">
        <f>VLOOKUP(A279,'Hospitalisation Details'!A:K,10,FALSE)</f>
        <v>tier - 3</v>
      </c>
      <c r="P279" s="8" t="str">
        <f>VLOOKUP(A279,'Hospitalisation Details'!A:K,11,FALSE)</f>
        <v>R1013</v>
      </c>
      <c r="Q279" s="8">
        <f>VLOOKUP(A279,'Hospitalisation Details'!A:K,4,FALSE)</f>
        <v>22</v>
      </c>
    </row>
    <row r="280" spans="1:17" x14ac:dyDescent="0.3">
      <c r="A280" s="4" t="s">
        <v>1678</v>
      </c>
      <c r="B280" s="8" t="str">
        <f>VLOOKUP(A280,'Customer Names'!A:F,4,FALSE)</f>
        <v>Elizabeth</v>
      </c>
      <c r="C280" s="8">
        <f>VLOOKUP(A280,'Medical Examinations'!A:J,2,FALSE)</f>
        <v>38.06</v>
      </c>
      <c r="D280" s="8">
        <f>VLOOKUP(A280,'Medical Examinations'!A:J,4,FALSE)</f>
        <v>8.25</v>
      </c>
      <c r="E280" s="8" t="str">
        <f>VLOOKUP(A280,'Medical Examinations'!A:J,6,FALSE)</f>
        <v>No</v>
      </c>
      <c r="F280" s="8" t="str">
        <f>VLOOKUP(A280,'Medical Examinations'!A:J,7,FALSE)</f>
        <v>No</v>
      </c>
      <c r="G280" s="8" t="str">
        <f>VLOOKUP(A280,'Medical Examinations'!A:J,8,FALSE)</f>
        <v>No</v>
      </c>
      <c r="H280" s="38">
        <f>VLOOKUP(A280,'Medical Examinations'!A:J,9,FALSE)</f>
        <v>0</v>
      </c>
      <c r="I280" s="8" t="str">
        <f>VLOOKUP(A280,'Medical Examinations'!A:J,10,FALSE)</f>
        <v>No</v>
      </c>
      <c r="J280" s="8" t="str">
        <f>VLOOKUP(A280,'Medical Examinations'!A:J,3,FALSE)</f>
        <v>Obesity</v>
      </c>
      <c r="K280" s="8" t="str">
        <f>VLOOKUP(A280,'Medical Examinations'!A:J,5,FALSE)</f>
        <v>Diabetes</v>
      </c>
      <c r="L280" s="8" t="str">
        <f>VLOOKUP(A280,'Hospitalisation Details'!A:K,5,FALSE)</f>
        <v>27-Aug-1962</v>
      </c>
      <c r="M280" s="34">
        <f>VLOOKUP(A280,'Hospitalisation Details'!A:K,8,FALSE)</f>
        <v>12648.7</v>
      </c>
      <c r="N280" s="8" t="str">
        <f>VLOOKUP(A280,'Hospitalisation Details'!A:K,9,FALSE)</f>
        <v>tier - 3</v>
      </c>
      <c r="O280" s="8" t="str">
        <f>VLOOKUP(A280,'Hospitalisation Details'!A:K,10,FALSE)</f>
        <v>tier - 2</v>
      </c>
      <c r="P280" s="8" t="str">
        <f>VLOOKUP(A280,'Hospitalisation Details'!A:K,11,FALSE)</f>
        <v>R1013</v>
      </c>
      <c r="Q280" s="8">
        <f>VLOOKUP(A280,'Hospitalisation Details'!A:K,4,FALSE)</f>
        <v>27</v>
      </c>
    </row>
    <row r="281" spans="1:17" x14ac:dyDescent="0.3">
      <c r="A281" s="4" t="s">
        <v>1622</v>
      </c>
      <c r="B281" s="8" t="str">
        <f>VLOOKUP(A281,'Customer Names'!A:F,4,FALSE)</f>
        <v>Doug</v>
      </c>
      <c r="C281" s="8">
        <f>VLOOKUP(A281,'Medical Examinations'!A:J,2,FALSE)</f>
        <v>38.83</v>
      </c>
      <c r="D281" s="8">
        <f>VLOOKUP(A281,'Medical Examinations'!A:J,4,FALSE)</f>
        <v>11.86</v>
      </c>
      <c r="E281" s="8" t="str">
        <f>VLOOKUP(A281,'Medical Examinations'!A:J,6,FALSE)</f>
        <v>No</v>
      </c>
      <c r="F281" s="8" t="str">
        <f>VLOOKUP(A281,'Medical Examinations'!A:J,7,FALSE)</f>
        <v>No</v>
      </c>
      <c r="G281" s="8" t="str">
        <f>VLOOKUP(A281,'Medical Examinations'!A:J,8,FALSE)</f>
        <v>No</v>
      </c>
      <c r="H281" s="38">
        <f>VLOOKUP(A281,'Medical Examinations'!A:J,9,FALSE)</f>
        <v>0</v>
      </c>
      <c r="I281" s="8" t="str">
        <f>VLOOKUP(A281,'Medical Examinations'!A:J,10,FALSE)</f>
        <v>No</v>
      </c>
      <c r="J281" s="8" t="str">
        <f>VLOOKUP(A281,'Medical Examinations'!A:J,3,FALSE)</f>
        <v>Obesity</v>
      </c>
      <c r="K281" s="8" t="str">
        <f>VLOOKUP(A281,'Medical Examinations'!A:J,5,FALSE)</f>
        <v>Diabetes</v>
      </c>
      <c r="L281" s="8" t="str">
        <f>VLOOKUP(A281,'Hospitalisation Details'!A:K,5,FALSE)</f>
        <v>23-Sep-1960</v>
      </c>
      <c r="M281" s="34">
        <f>VLOOKUP(A281,'Hospitalisation Details'!A:K,8,FALSE)</f>
        <v>12981.35</v>
      </c>
      <c r="N281" s="8" t="str">
        <f>VLOOKUP(A281,'Hospitalisation Details'!A:K,9,FALSE)</f>
        <v>tier - 3</v>
      </c>
      <c r="O281" s="8" t="str">
        <f>VLOOKUP(A281,'Hospitalisation Details'!A:K,10,FALSE)</f>
        <v>tier - 3</v>
      </c>
      <c r="P281" s="8" t="str">
        <f>VLOOKUP(A281,'Hospitalisation Details'!A:K,11,FALSE)</f>
        <v>R1013</v>
      </c>
      <c r="Q281" s="8">
        <f>VLOOKUP(A281,'Hospitalisation Details'!A:K,4,FALSE)</f>
        <v>23</v>
      </c>
    </row>
    <row r="282" spans="1:17" x14ac:dyDescent="0.3">
      <c r="A282" s="4" t="s">
        <v>1620</v>
      </c>
      <c r="B282" s="8" t="str">
        <f>VLOOKUP(A282,'Customer Names'!A:F,4,FALSE)</f>
        <v>Matthew W.</v>
      </c>
      <c r="C282" s="8">
        <f>VLOOKUP(A282,'Medical Examinations'!A:J,2,FALSE)</f>
        <v>39.93</v>
      </c>
      <c r="D282" s="8">
        <f>VLOOKUP(A282,'Medical Examinations'!A:J,4,FALSE)</f>
        <v>8.75</v>
      </c>
      <c r="E282" s="8" t="str">
        <f>VLOOKUP(A282,'Medical Examinations'!A:J,6,FALSE)</f>
        <v>No</v>
      </c>
      <c r="F282" s="8" t="str">
        <f>VLOOKUP(A282,'Medical Examinations'!A:J,7,FALSE)</f>
        <v>No</v>
      </c>
      <c r="G282" s="8" t="str">
        <f>VLOOKUP(A282,'Medical Examinations'!A:J,8,FALSE)</f>
        <v>No</v>
      </c>
      <c r="H282" s="38">
        <f>VLOOKUP(A282,'Medical Examinations'!A:J,9,FALSE)</f>
        <v>0</v>
      </c>
      <c r="I282" s="8" t="str">
        <f>VLOOKUP(A282,'Medical Examinations'!A:J,10,FALSE)</f>
        <v>No</v>
      </c>
      <c r="J282" s="8" t="str">
        <f>VLOOKUP(A282,'Medical Examinations'!A:J,3,FALSE)</f>
        <v>Obesity</v>
      </c>
      <c r="K282" s="8" t="str">
        <f>VLOOKUP(A282,'Medical Examinations'!A:J,5,FALSE)</f>
        <v>Diabetes</v>
      </c>
      <c r="L282" s="8" t="str">
        <f>VLOOKUP(A282,'Hospitalisation Details'!A:K,5,FALSE)</f>
        <v>28-Nov-1960</v>
      </c>
      <c r="M282" s="34">
        <f>VLOOKUP(A282,'Hospitalisation Details'!A:K,8,FALSE)</f>
        <v>12982.87</v>
      </c>
      <c r="N282" s="8" t="str">
        <f>VLOOKUP(A282,'Hospitalisation Details'!A:K,9,FALSE)</f>
        <v>tier - 3</v>
      </c>
      <c r="O282" s="8" t="str">
        <f>VLOOKUP(A282,'Hospitalisation Details'!A:K,10,FALSE)</f>
        <v>tier - 1</v>
      </c>
      <c r="P282" s="8" t="str">
        <f>VLOOKUP(A282,'Hospitalisation Details'!A:K,11,FALSE)</f>
        <v>R1013</v>
      </c>
      <c r="Q282" s="8">
        <f>VLOOKUP(A282,'Hospitalisation Details'!A:K,4,FALSE)</f>
        <v>28</v>
      </c>
    </row>
    <row r="283" spans="1:17" x14ac:dyDescent="0.3">
      <c r="A283" s="4" t="s">
        <v>1544</v>
      </c>
      <c r="B283" s="8" t="str">
        <f>VLOOKUP(A283,'Customer Names'!A:F,4,FALSE)</f>
        <v>Michael</v>
      </c>
      <c r="C283" s="8">
        <f>VLOOKUP(A283,'Medical Examinations'!A:J,2,FALSE)</f>
        <v>41.47</v>
      </c>
      <c r="D283" s="8">
        <f>VLOOKUP(A283,'Medical Examinations'!A:J,4,FALSE)</f>
        <v>5.86</v>
      </c>
      <c r="E283" s="8" t="str">
        <f>VLOOKUP(A283,'Medical Examinations'!A:J,6,FALSE)</f>
        <v>yes</v>
      </c>
      <c r="F283" s="8" t="str">
        <f>VLOOKUP(A283,'Medical Examinations'!A:J,7,FALSE)</f>
        <v>No</v>
      </c>
      <c r="G283" s="8" t="str">
        <f>VLOOKUP(A283,'Medical Examinations'!A:J,8,FALSE)</f>
        <v>No</v>
      </c>
      <c r="H283" s="38" t="str">
        <f>VLOOKUP(A283,'Medical Examinations'!A:J,9,FALSE)</f>
        <v>2</v>
      </c>
      <c r="I283" s="8" t="str">
        <f>VLOOKUP(A283,'Medical Examinations'!A:J,10,FALSE)</f>
        <v>No</v>
      </c>
      <c r="J283" s="8" t="str">
        <f>VLOOKUP(A283,'Medical Examinations'!A:J,3,FALSE)</f>
        <v>Obesity</v>
      </c>
      <c r="K283" s="8" t="str">
        <f>VLOOKUP(A283,'Medical Examinations'!A:J,5,FALSE)</f>
        <v>Prediabetes</v>
      </c>
      <c r="L283" s="8" t="str">
        <f>VLOOKUP(A283,'Hospitalisation Details'!A:K,5,FALSE)</f>
        <v>20-Dec-1959</v>
      </c>
      <c r="M283" s="34">
        <f>VLOOKUP(A283,'Hospitalisation Details'!A:K,8,FALSE)</f>
        <v>13405.39</v>
      </c>
      <c r="N283" s="8" t="str">
        <f>VLOOKUP(A283,'Hospitalisation Details'!A:K,9,FALSE)</f>
        <v>tier - 3</v>
      </c>
      <c r="O283" s="8" t="str">
        <f>VLOOKUP(A283,'Hospitalisation Details'!A:K,10,FALSE)</f>
        <v>tier - 3</v>
      </c>
      <c r="P283" s="8" t="str">
        <f>VLOOKUP(A283,'Hospitalisation Details'!A:K,11,FALSE)</f>
        <v>R1013</v>
      </c>
      <c r="Q283" s="8">
        <f>VLOOKUP(A283,'Hospitalisation Details'!A:K,4,FALSE)</f>
        <v>20</v>
      </c>
    </row>
    <row r="284" spans="1:17" x14ac:dyDescent="0.3">
      <c r="A284" s="4" t="s">
        <v>1528</v>
      </c>
      <c r="B284" s="8" t="str">
        <f>VLOOKUP(A284,'Customer Names'!A:F,4,FALSE)</f>
        <v>Jennifer R.</v>
      </c>
      <c r="C284" s="8">
        <f>VLOOKUP(A284,'Medical Examinations'!A:J,2,FALSE)</f>
        <v>29.92</v>
      </c>
      <c r="D284" s="8">
        <f>VLOOKUP(A284,'Medical Examinations'!A:J,4,FALSE)</f>
        <v>11.07</v>
      </c>
      <c r="E284" s="8" t="str">
        <f>VLOOKUP(A284,'Medical Examinations'!A:J,6,FALSE)</f>
        <v>No</v>
      </c>
      <c r="F284" s="8" t="str">
        <f>VLOOKUP(A284,'Medical Examinations'!A:J,7,FALSE)</f>
        <v>No</v>
      </c>
      <c r="G284" s="8" t="str">
        <f>VLOOKUP(A284,'Medical Examinations'!A:J,8,FALSE)</f>
        <v>No</v>
      </c>
      <c r="H284" s="38">
        <f>VLOOKUP(A284,'Medical Examinations'!A:J,9,FALSE)</f>
        <v>0</v>
      </c>
      <c r="I284" s="8" t="str">
        <f>VLOOKUP(A284,'Medical Examinations'!A:J,10,FALSE)</f>
        <v>No</v>
      </c>
      <c r="J284" s="8" t="str">
        <f>VLOOKUP(A284,'Medical Examinations'!A:J,3,FALSE)</f>
        <v>Obesity</v>
      </c>
      <c r="K284" s="8" t="str">
        <f>VLOOKUP(A284,'Medical Examinations'!A:J,5,FALSE)</f>
        <v>Diabetes</v>
      </c>
      <c r="L284" s="8" t="str">
        <f>VLOOKUP(A284,'Hospitalisation Details'!A:K,5,FALSE)</f>
        <v>11-Jul-1960</v>
      </c>
      <c r="M284" s="34">
        <f>VLOOKUP(A284,'Hospitalisation Details'!A:K,8,FALSE)</f>
        <v>13457.96</v>
      </c>
      <c r="N284" s="8" t="str">
        <f>VLOOKUP(A284,'Hospitalisation Details'!A:K,9,FALSE)</f>
        <v>tier - 3</v>
      </c>
      <c r="O284" s="8" t="str">
        <f>VLOOKUP(A284,'Hospitalisation Details'!A:K,10,FALSE)</f>
        <v>tier - 1</v>
      </c>
      <c r="P284" s="8" t="str">
        <f>VLOOKUP(A284,'Hospitalisation Details'!A:K,11,FALSE)</f>
        <v>R1013</v>
      </c>
      <c r="Q284" s="8">
        <f>VLOOKUP(A284,'Hospitalisation Details'!A:K,4,FALSE)</f>
        <v>11</v>
      </c>
    </row>
    <row r="285" spans="1:17" x14ac:dyDescent="0.3">
      <c r="A285" s="4" t="s">
        <v>1522</v>
      </c>
      <c r="B285" s="8" t="str">
        <f>VLOOKUP(A285,'Customer Names'!A:F,4,FALSE)</f>
        <v>Lisa</v>
      </c>
      <c r="C285" s="8">
        <f>VLOOKUP(A285,'Medical Examinations'!A:J,2,FALSE)</f>
        <v>39.159999999999997</v>
      </c>
      <c r="D285" s="8">
        <f>VLOOKUP(A285,'Medical Examinations'!A:J,4,FALSE)</f>
        <v>10.48</v>
      </c>
      <c r="E285" s="8" t="str">
        <f>VLOOKUP(A285,'Medical Examinations'!A:J,6,FALSE)</f>
        <v>No</v>
      </c>
      <c r="F285" s="8" t="str">
        <f>VLOOKUP(A285,'Medical Examinations'!A:J,7,FALSE)</f>
        <v>No</v>
      </c>
      <c r="G285" s="8" t="str">
        <f>VLOOKUP(A285,'Medical Examinations'!A:J,8,FALSE)</f>
        <v>No</v>
      </c>
      <c r="H285" s="38">
        <f>VLOOKUP(A285,'Medical Examinations'!A:J,9,FALSE)</f>
        <v>0</v>
      </c>
      <c r="I285" s="8" t="str">
        <f>VLOOKUP(A285,'Medical Examinations'!A:J,10,FALSE)</f>
        <v>No</v>
      </c>
      <c r="J285" s="8" t="str">
        <f>VLOOKUP(A285,'Medical Examinations'!A:J,3,FALSE)</f>
        <v>Obesity</v>
      </c>
      <c r="K285" s="8" t="str">
        <f>VLOOKUP(A285,'Medical Examinations'!A:J,5,FALSE)</f>
        <v>Diabetes</v>
      </c>
      <c r="L285" s="8" t="str">
        <f>VLOOKUP(A285,'Hospitalisation Details'!A:K,5,FALSE)</f>
        <v>28-Jul-1960</v>
      </c>
      <c r="M285" s="34">
        <f>VLOOKUP(A285,'Hospitalisation Details'!A:K,8,FALSE)</f>
        <v>13470.8</v>
      </c>
      <c r="N285" s="8" t="str">
        <f>VLOOKUP(A285,'Hospitalisation Details'!A:K,9,FALSE)</f>
        <v>tier - 3</v>
      </c>
      <c r="O285" s="8" t="str">
        <f>VLOOKUP(A285,'Hospitalisation Details'!A:K,10,FALSE)</f>
        <v>tier - 2</v>
      </c>
      <c r="P285" s="8" t="str">
        <f>VLOOKUP(A285,'Hospitalisation Details'!A:K,11,FALSE)</f>
        <v>R1013</v>
      </c>
      <c r="Q285" s="8">
        <f>VLOOKUP(A285,'Hospitalisation Details'!A:K,4,FALSE)</f>
        <v>28</v>
      </c>
    </row>
    <row r="286" spans="1:17" x14ac:dyDescent="0.3">
      <c r="A286" s="4" t="s">
        <v>1474</v>
      </c>
      <c r="B286" s="8" t="str">
        <f>VLOOKUP(A286,'Customer Names'!A:F,4,FALSE)</f>
        <v>Kyle</v>
      </c>
      <c r="C286" s="8">
        <f>VLOOKUP(A286,'Medical Examinations'!A:J,2,FALSE)</f>
        <v>40.479999999999997</v>
      </c>
      <c r="D286" s="8">
        <f>VLOOKUP(A286,'Medical Examinations'!A:J,4,FALSE)</f>
        <v>6.7</v>
      </c>
      <c r="E286" s="8" t="str">
        <f>VLOOKUP(A286,'Medical Examinations'!A:J,6,FALSE)</f>
        <v>No</v>
      </c>
      <c r="F286" s="8" t="str">
        <f>VLOOKUP(A286,'Medical Examinations'!A:J,7,FALSE)</f>
        <v>No</v>
      </c>
      <c r="G286" s="8" t="str">
        <f>VLOOKUP(A286,'Medical Examinations'!A:J,8,FALSE)</f>
        <v>No</v>
      </c>
      <c r="H286" s="38" t="str">
        <f>VLOOKUP(A286,'Medical Examinations'!A:J,9,FALSE)</f>
        <v>3</v>
      </c>
      <c r="I286" s="8" t="str">
        <f>VLOOKUP(A286,'Medical Examinations'!A:J,10,FALSE)</f>
        <v>No</v>
      </c>
      <c r="J286" s="8" t="str">
        <f>VLOOKUP(A286,'Medical Examinations'!A:J,3,FALSE)</f>
        <v>Obesity</v>
      </c>
      <c r="K286" s="8" t="str">
        <f>VLOOKUP(A286,'Medical Examinations'!A:J,5,FALSE)</f>
        <v>Diabetes</v>
      </c>
      <c r="L286" s="8" t="str">
        <f>VLOOKUP(A286,'Hospitalisation Details'!A:K,5,FALSE)</f>
        <v>10-Dec-1958</v>
      </c>
      <c r="M286" s="34">
        <f>VLOOKUP(A286,'Hospitalisation Details'!A:K,8,FALSE)</f>
        <v>13831.12</v>
      </c>
      <c r="N286" s="8" t="str">
        <f>VLOOKUP(A286,'Hospitalisation Details'!A:K,9,FALSE)</f>
        <v>tier - 3</v>
      </c>
      <c r="O286" s="8" t="str">
        <f>VLOOKUP(A286,'Hospitalisation Details'!A:K,10,FALSE)</f>
        <v>tier - 1</v>
      </c>
      <c r="P286" s="8" t="str">
        <f>VLOOKUP(A286,'Hospitalisation Details'!A:K,11,FALSE)</f>
        <v>R1013</v>
      </c>
      <c r="Q286" s="8">
        <f>VLOOKUP(A286,'Hospitalisation Details'!A:K,4,FALSE)</f>
        <v>10</v>
      </c>
    </row>
    <row r="287" spans="1:17" x14ac:dyDescent="0.3">
      <c r="A287" s="4" t="s">
        <v>946</v>
      </c>
      <c r="B287" s="8" t="str">
        <f>VLOOKUP(A287,'Customer Names'!A:F,4,FALSE)</f>
        <v>Gavin V.</v>
      </c>
      <c r="C287" s="8">
        <f>VLOOKUP(A287,'Medical Examinations'!A:J,2,FALSE)</f>
        <v>20.9</v>
      </c>
      <c r="D287" s="8">
        <f>VLOOKUP(A287,'Medical Examinations'!A:J,4,FALSE)</f>
        <v>4.55</v>
      </c>
      <c r="E287" s="8" t="str">
        <f>VLOOKUP(A287,'Medical Examinations'!A:J,6,FALSE)</f>
        <v>yes</v>
      </c>
      <c r="F287" s="8" t="str">
        <f>VLOOKUP(A287,'Medical Examinations'!A:J,7,FALSE)</f>
        <v>No</v>
      </c>
      <c r="G287" s="8" t="str">
        <f>VLOOKUP(A287,'Medical Examinations'!A:J,8,FALSE)</f>
        <v>Yes</v>
      </c>
      <c r="H287" s="38" t="str">
        <f>VLOOKUP(A287,'Medical Examinations'!A:J,9,FALSE)</f>
        <v>1</v>
      </c>
      <c r="I287" s="8" t="str">
        <f>VLOOKUP(A287,'Medical Examinations'!A:J,10,FALSE)</f>
        <v>yes</v>
      </c>
      <c r="J287" s="8" t="str">
        <f>VLOOKUP(A287,'Medical Examinations'!A:J,3,FALSE)</f>
        <v>Normal Weight</v>
      </c>
      <c r="K287" s="8" t="str">
        <f>VLOOKUP(A287,'Medical Examinations'!A:J,5,FALSE)</f>
        <v>Normal</v>
      </c>
      <c r="L287" s="8" t="str">
        <f>VLOOKUP(A287,'Hospitalisation Details'!A:K,5,FALSE)</f>
        <v>26-Aug-1969</v>
      </c>
      <c r="M287" s="34">
        <f>VLOOKUP(A287,'Hospitalisation Details'!A:K,8,FALSE)</f>
        <v>21195.82</v>
      </c>
      <c r="N287" s="8" t="str">
        <f>VLOOKUP(A287,'Hospitalisation Details'!A:K,9,FALSE)</f>
        <v>tier - 3</v>
      </c>
      <c r="O287" s="8" t="str">
        <f>VLOOKUP(A287,'Hospitalisation Details'!A:K,10,FALSE)</f>
        <v>tier - 1</v>
      </c>
      <c r="P287" s="8" t="str">
        <f>VLOOKUP(A287,'Hospitalisation Details'!A:K,11,FALSE)</f>
        <v>R1013</v>
      </c>
      <c r="Q287" s="8">
        <f>VLOOKUP(A287,'Hospitalisation Details'!A:K,4,FALSE)</f>
        <v>26</v>
      </c>
    </row>
    <row r="288" spans="1:17" x14ac:dyDescent="0.3">
      <c r="A288" s="4" t="s">
        <v>944</v>
      </c>
      <c r="B288" s="8" t="str">
        <f>VLOOKUP(A288,'Customer Names'!A:F,4,FALSE)</f>
        <v>Chris</v>
      </c>
      <c r="C288" s="8">
        <f>VLOOKUP(A288,'Medical Examinations'!A:J,2,FALSE)</f>
        <v>24.42</v>
      </c>
      <c r="D288" s="8">
        <f>VLOOKUP(A288,'Medical Examinations'!A:J,4,FALSE)</f>
        <v>7.16</v>
      </c>
      <c r="E288" s="8" t="str">
        <f>VLOOKUP(A288,'Medical Examinations'!A:J,6,FALSE)</f>
        <v>No</v>
      </c>
      <c r="F288" s="8" t="str">
        <f>VLOOKUP(A288,'Medical Examinations'!A:J,7,FALSE)</f>
        <v>No</v>
      </c>
      <c r="G288" s="8" t="str">
        <f>VLOOKUP(A288,'Medical Examinations'!A:J,8,FALSE)</f>
        <v>No</v>
      </c>
      <c r="H288" s="38">
        <f>VLOOKUP(A288,'Medical Examinations'!A:J,9,FALSE)</f>
        <v>0</v>
      </c>
      <c r="I288" s="8" t="str">
        <f>VLOOKUP(A288,'Medical Examinations'!A:J,10,FALSE)</f>
        <v>yes</v>
      </c>
      <c r="J288" s="8" t="str">
        <f>VLOOKUP(A288,'Medical Examinations'!A:J,3,FALSE)</f>
        <v>Normal Weight</v>
      </c>
      <c r="K288" s="8" t="str">
        <f>VLOOKUP(A288,'Medical Examinations'!A:J,5,FALSE)</f>
        <v>Diabetes</v>
      </c>
      <c r="L288" s="8" t="str">
        <f>VLOOKUP(A288,'Hospitalisation Details'!A:K,5,FALSE)</f>
        <v>14-Oct-1974</v>
      </c>
      <c r="M288" s="34">
        <f>VLOOKUP(A288,'Hospitalisation Details'!A:K,8,FALSE)</f>
        <v>21223.68</v>
      </c>
      <c r="N288" s="8" t="str">
        <f>VLOOKUP(A288,'Hospitalisation Details'!A:K,9,FALSE)</f>
        <v>tier - 3</v>
      </c>
      <c r="O288" s="8" t="str">
        <f>VLOOKUP(A288,'Hospitalisation Details'!A:K,10,FALSE)</f>
        <v>tier - 2</v>
      </c>
      <c r="P288" s="8" t="str">
        <f>VLOOKUP(A288,'Hospitalisation Details'!A:K,11,FALSE)</f>
        <v>R1013</v>
      </c>
      <c r="Q288" s="8">
        <f>VLOOKUP(A288,'Hospitalisation Details'!A:K,4,FALSE)</f>
        <v>14</v>
      </c>
    </row>
    <row r="289" spans="1:17" x14ac:dyDescent="0.3">
      <c r="A289" s="4" t="s">
        <v>4648</v>
      </c>
      <c r="B289" s="8" t="str">
        <f>VLOOKUP(A289,'Customer Names'!A:F,4,FALSE)</f>
        <v>Meghan K</v>
      </c>
      <c r="C289" s="8">
        <f>VLOOKUP(A289,'Medical Examinations'!A:J,2,FALSE)</f>
        <v>22.24</v>
      </c>
      <c r="D289" s="8">
        <f>VLOOKUP(A289,'Medical Examinations'!A:J,4,FALSE)</f>
        <v>5.04</v>
      </c>
      <c r="E289" s="8" t="str">
        <f>VLOOKUP(A289,'Medical Examinations'!A:J,6,FALSE)</f>
        <v>No</v>
      </c>
      <c r="F289" s="8" t="str">
        <f>VLOOKUP(A289,'Medical Examinations'!A:J,7,FALSE)</f>
        <v>No</v>
      </c>
      <c r="G289" s="8" t="str">
        <f>VLOOKUP(A289,'Medical Examinations'!A:J,8,FALSE)</f>
        <v>No</v>
      </c>
      <c r="H289" s="38">
        <f>VLOOKUP(A289,'Medical Examinations'!A:J,9,FALSE)</f>
        <v>0</v>
      </c>
      <c r="I289" s="8" t="str">
        <f>VLOOKUP(A289,'Medical Examinations'!A:J,10,FALSE)</f>
        <v>No</v>
      </c>
      <c r="J289" s="8" t="str">
        <f>VLOOKUP(A289,'Medical Examinations'!A:J,3,FALSE)</f>
        <v>Normal Weight</v>
      </c>
      <c r="K289" s="8" t="str">
        <f>VLOOKUP(A289,'Medical Examinations'!A:J,5,FALSE)</f>
        <v>Normal</v>
      </c>
      <c r="L289" s="8" t="str">
        <f>VLOOKUP(A289,'Hospitalisation Details'!A:K,5,FALSE)</f>
        <v>26-Dec-1999</v>
      </c>
      <c r="M289" s="34">
        <f>VLOOKUP(A289,'Hospitalisation Details'!A:K,8,FALSE)</f>
        <v>700</v>
      </c>
      <c r="N289" s="8" t="str">
        <f>VLOOKUP(A289,'Hospitalisation Details'!A:K,9,FALSE)</f>
        <v>?</v>
      </c>
      <c r="O289" s="8" t="str">
        <f>VLOOKUP(A289,'Hospitalisation Details'!A:K,10,FALSE)</f>
        <v>tier - 3</v>
      </c>
      <c r="P289" s="8" t="str">
        <f>VLOOKUP(A289,'Hospitalisation Details'!A:K,11,FALSE)</f>
        <v>R1013</v>
      </c>
      <c r="Q289" s="8">
        <f>VLOOKUP(A289,'Hospitalisation Details'!A:K,4,FALSE)</f>
        <v>26</v>
      </c>
    </row>
    <row r="290" spans="1:17" x14ac:dyDescent="0.3">
      <c r="A290" s="4" t="s">
        <v>4066</v>
      </c>
      <c r="B290" s="8" t="str">
        <f>VLOOKUP(A290,'Customer Names'!A:F,4,FALSE)</f>
        <v>Louis C.</v>
      </c>
      <c r="C290" s="8">
        <f>VLOOKUP(A290,'Medical Examinations'!A:J,2,FALSE)</f>
        <v>27.94</v>
      </c>
      <c r="D290" s="8">
        <f>VLOOKUP(A290,'Medical Examinations'!A:J,4,FALSE)</f>
        <v>6.08</v>
      </c>
      <c r="E290" s="8" t="str">
        <f>VLOOKUP(A290,'Medical Examinations'!A:J,6,FALSE)</f>
        <v>No</v>
      </c>
      <c r="F290" s="8" t="str">
        <f>VLOOKUP(A290,'Medical Examinations'!A:J,7,FALSE)</f>
        <v>No</v>
      </c>
      <c r="G290" s="8" t="str">
        <f>VLOOKUP(A290,'Medical Examinations'!A:J,8,FALSE)</f>
        <v>Yes</v>
      </c>
      <c r="H290" s="38" t="str">
        <f>VLOOKUP(A290,'Medical Examinations'!A:J,9,FALSE)</f>
        <v>1</v>
      </c>
      <c r="I290" s="8" t="str">
        <f>VLOOKUP(A290,'Medical Examinations'!A:J,10,FALSE)</f>
        <v>No</v>
      </c>
      <c r="J290" s="8" t="str">
        <f>VLOOKUP(A290,'Medical Examinations'!A:J,3,FALSE)</f>
        <v>Overweight</v>
      </c>
      <c r="K290" s="8" t="str">
        <f>VLOOKUP(A290,'Medical Examinations'!A:J,5,FALSE)</f>
        <v>Prediabetes</v>
      </c>
      <c r="L290" s="8" t="str">
        <f>VLOOKUP(A290,'Hospitalisation Details'!A:K,5,FALSE)</f>
        <v>12-Aug-1993</v>
      </c>
      <c r="M290" s="34">
        <f>VLOOKUP(A290,'Hospitalisation Details'!A:K,8,FALSE)</f>
        <v>2867.12</v>
      </c>
      <c r="N290" s="8" t="str">
        <f>VLOOKUP(A290,'Hospitalisation Details'!A:K,9,FALSE)</f>
        <v>tier - 1</v>
      </c>
      <c r="O290" s="8" t="str">
        <f>VLOOKUP(A290,'Hospitalisation Details'!A:K,10,FALSE)</f>
        <v>tier - 3</v>
      </c>
      <c r="P290" s="8" t="str">
        <f>VLOOKUP(A290,'Hospitalisation Details'!A:K,11,FALSE)</f>
        <v>R1013</v>
      </c>
      <c r="Q290" s="8">
        <f>VLOOKUP(A290,'Hospitalisation Details'!A:K,4,FALSE)</f>
        <v>12</v>
      </c>
    </row>
    <row r="291" spans="1:17" x14ac:dyDescent="0.3">
      <c r="A291" s="4" t="s">
        <v>2752</v>
      </c>
      <c r="B291" s="8" t="str">
        <f>VLOOKUP(A291,'Customer Names'!A:F,4,FALSE)</f>
        <v>Charlie A</v>
      </c>
      <c r="C291" s="8">
        <f>VLOOKUP(A291,'Medical Examinations'!A:J,2,FALSE)</f>
        <v>29.7</v>
      </c>
      <c r="D291" s="8">
        <f>VLOOKUP(A291,'Medical Examinations'!A:J,4,FALSE)</f>
        <v>7.03</v>
      </c>
      <c r="E291" s="8" t="str">
        <f>VLOOKUP(A291,'Medical Examinations'!A:J,6,FALSE)</f>
        <v>No</v>
      </c>
      <c r="F291" s="8" t="str">
        <f>VLOOKUP(A291,'Medical Examinations'!A:J,7,FALSE)</f>
        <v>No</v>
      </c>
      <c r="G291" s="8" t="str">
        <f>VLOOKUP(A291,'Medical Examinations'!A:J,8,FALSE)</f>
        <v>No</v>
      </c>
      <c r="H291" s="38">
        <f>VLOOKUP(A291,'Medical Examinations'!A:J,9,FALSE)</f>
        <v>0</v>
      </c>
      <c r="I291" s="8" t="str">
        <f>VLOOKUP(A291,'Medical Examinations'!A:J,10,FALSE)</f>
        <v>No</v>
      </c>
      <c r="J291" s="8" t="str">
        <f>VLOOKUP(A291,'Medical Examinations'!A:J,3,FALSE)</f>
        <v>Overweight</v>
      </c>
      <c r="K291" s="8" t="str">
        <f>VLOOKUP(A291,'Medical Examinations'!A:J,5,FALSE)</f>
        <v>Diabetes</v>
      </c>
      <c r="L291" s="8" t="str">
        <f>VLOOKUP(A291,'Hospitalisation Details'!A:K,5,FALSE)</f>
        <v>6-Dec-1974</v>
      </c>
      <c r="M291" s="34">
        <f>VLOOKUP(A291,'Hospitalisation Details'!A:K,8,FALSE)</f>
        <v>7789.64</v>
      </c>
      <c r="N291" s="8" t="str">
        <f>VLOOKUP(A291,'Hospitalisation Details'!A:K,9,FALSE)</f>
        <v>tier - 1</v>
      </c>
      <c r="O291" s="8" t="str">
        <f>VLOOKUP(A291,'Hospitalisation Details'!A:K,10,FALSE)</f>
        <v>tier - 3</v>
      </c>
      <c r="P291" s="8" t="str">
        <f>VLOOKUP(A291,'Hospitalisation Details'!A:K,11,FALSE)</f>
        <v>R1013</v>
      </c>
      <c r="Q291" s="8">
        <f>VLOOKUP(A291,'Hospitalisation Details'!A:K,4,FALSE)</f>
        <v>6</v>
      </c>
    </row>
    <row r="292" spans="1:17" x14ac:dyDescent="0.3">
      <c r="A292" s="4" t="s">
        <v>1102</v>
      </c>
      <c r="B292" s="8" t="str">
        <f>VLOOKUP(A292,'Customer Names'!A:F,4,FALSE)</f>
        <v>Lizette</v>
      </c>
      <c r="C292" s="8">
        <f>VLOOKUP(A292,'Medical Examinations'!A:J,2,FALSE)</f>
        <v>31.79</v>
      </c>
      <c r="D292" s="8">
        <f>VLOOKUP(A292,'Medical Examinations'!A:J,4,FALSE)</f>
        <v>4.55</v>
      </c>
      <c r="E292" s="8" t="str">
        <f>VLOOKUP(A292,'Medical Examinations'!A:J,6,FALSE)</f>
        <v>No</v>
      </c>
      <c r="F292" s="8" t="str">
        <f>VLOOKUP(A292,'Medical Examinations'!A:J,7,FALSE)</f>
        <v>No</v>
      </c>
      <c r="G292" s="8" t="str">
        <f>VLOOKUP(A292,'Medical Examinations'!A:J,8,FALSE)</f>
        <v>No</v>
      </c>
      <c r="H292" s="38">
        <f>VLOOKUP(A292,'Medical Examinations'!A:J,9,FALSE)</f>
        <v>0</v>
      </c>
      <c r="I292" s="8" t="str">
        <f>VLOOKUP(A292,'Medical Examinations'!A:J,10,FALSE)</f>
        <v>No</v>
      </c>
      <c r="J292" s="8" t="str">
        <f>VLOOKUP(A292,'Medical Examinations'!A:J,3,FALSE)</f>
        <v>Obesity</v>
      </c>
      <c r="K292" s="8" t="str">
        <f>VLOOKUP(A292,'Medical Examinations'!A:J,5,FALSE)</f>
        <v>Normal</v>
      </c>
      <c r="L292" s="8" t="str">
        <f>VLOOKUP(A292,'Hospitalisation Details'!A:K,5,FALSE)</f>
        <v>17-Oct-1977</v>
      </c>
      <c r="M292" s="34">
        <f>VLOOKUP(A292,'Hospitalisation Details'!A:K,8,FALSE)</f>
        <v>17929.3</v>
      </c>
      <c r="N292" s="8" t="str">
        <f>VLOOKUP(A292,'Hospitalisation Details'!A:K,9,FALSE)</f>
        <v>tier - 1</v>
      </c>
      <c r="O292" s="8" t="str">
        <f>VLOOKUP(A292,'Hospitalisation Details'!A:K,10,FALSE)</f>
        <v>tier - 2</v>
      </c>
      <c r="P292" s="8" t="str">
        <f>VLOOKUP(A292,'Hospitalisation Details'!A:K,11,FALSE)</f>
        <v>R1013</v>
      </c>
      <c r="Q292" s="8">
        <f>VLOOKUP(A292,'Hospitalisation Details'!A:K,4,FALSE)</f>
        <v>17</v>
      </c>
    </row>
    <row r="293" spans="1:17" x14ac:dyDescent="0.3">
      <c r="A293" s="4" t="s">
        <v>1084</v>
      </c>
      <c r="B293" s="8" t="str">
        <f>VLOOKUP(A293,'Customer Names'!A:F,4,FALSE)</f>
        <v>Dylan J</v>
      </c>
      <c r="C293" s="8">
        <f>VLOOKUP(A293,'Medical Examinations'!A:J,2,FALSE)</f>
        <v>29.15</v>
      </c>
      <c r="D293" s="8">
        <f>VLOOKUP(A293,'Medical Examinations'!A:J,4,FALSE)</f>
        <v>4.45</v>
      </c>
      <c r="E293" s="8" t="str">
        <f>VLOOKUP(A293,'Medical Examinations'!A:J,6,FALSE)</f>
        <v>yes</v>
      </c>
      <c r="F293" s="8" t="str">
        <f>VLOOKUP(A293,'Medical Examinations'!A:J,7,FALSE)</f>
        <v>No</v>
      </c>
      <c r="G293" s="8" t="str">
        <f>VLOOKUP(A293,'Medical Examinations'!A:J,8,FALSE)</f>
        <v>No</v>
      </c>
      <c r="H293" s="38" t="str">
        <f>VLOOKUP(A293,'Medical Examinations'!A:J,9,FALSE)</f>
        <v>1</v>
      </c>
      <c r="I293" s="8" t="str">
        <f>VLOOKUP(A293,'Medical Examinations'!A:J,10,FALSE)</f>
        <v>yes</v>
      </c>
      <c r="J293" s="8" t="str">
        <f>VLOOKUP(A293,'Medical Examinations'!A:J,3,FALSE)</f>
        <v>Overweight</v>
      </c>
      <c r="K293" s="8" t="str">
        <f>VLOOKUP(A293,'Medical Examinations'!A:J,5,FALSE)</f>
        <v>Normal</v>
      </c>
      <c r="L293" s="8" t="str">
        <f>VLOOKUP(A293,'Hospitalisation Details'!A:K,5,FALSE)</f>
        <v>3-Aug-1995</v>
      </c>
      <c r="M293" s="34">
        <f>VLOOKUP(A293,'Hospitalisation Details'!A:K,8,FALSE)</f>
        <v>18246.5</v>
      </c>
      <c r="N293" s="8" t="str">
        <f>VLOOKUP(A293,'Hospitalisation Details'!A:K,9,FALSE)</f>
        <v>tier - 1</v>
      </c>
      <c r="O293" s="8" t="str">
        <f>VLOOKUP(A293,'Hospitalisation Details'!A:K,10,FALSE)</f>
        <v>tier - 1</v>
      </c>
      <c r="P293" s="8" t="str">
        <f>VLOOKUP(A293,'Hospitalisation Details'!A:K,11,FALSE)</f>
        <v>R1013</v>
      </c>
      <c r="Q293" s="8">
        <f>VLOOKUP(A293,'Hospitalisation Details'!A:K,4,FALSE)</f>
        <v>3</v>
      </c>
    </row>
    <row r="294" spans="1:17" x14ac:dyDescent="0.3">
      <c r="A294" s="4" t="s">
        <v>1030</v>
      </c>
      <c r="B294" s="8" t="str">
        <f>VLOOKUP(A294,'Customer Names'!A:F,4,FALSE)</f>
        <v>Jeremy A</v>
      </c>
      <c r="C294" s="8">
        <f>VLOOKUP(A294,'Medical Examinations'!A:J,2,FALSE)</f>
        <v>36.19</v>
      </c>
      <c r="D294" s="8">
        <f>VLOOKUP(A294,'Medical Examinations'!A:J,4,FALSE)</f>
        <v>5.52</v>
      </c>
      <c r="E294" s="8" t="str">
        <f>VLOOKUP(A294,'Medical Examinations'!A:J,6,FALSE)</f>
        <v>yes</v>
      </c>
      <c r="F294" s="8" t="str">
        <f>VLOOKUP(A294,'Medical Examinations'!A:J,7,FALSE)</f>
        <v>No</v>
      </c>
      <c r="G294" s="8" t="str">
        <f>VLOOKUP(A294,'Medical Examinations'!A:J,8,FALSE)</f>
        <v>No</v>
      </c>
      <c r="H294" s="38">
        <f>VLOOKUP(A294,'Medical Examinations'!A:J,9,FALSE)</f>
        <v>0</v>
      </c>
      <c r="I294" s="8" t="str">
        <f>VLOOKUP(A294,'Medical Examinations'!A:J,10,FALSE)</f>
        <v>No</v>
      </c>
      <c r="J294" s="8" t="str">
        <f>VLOOKUP(A294,'Medical Examinations'!A:J,3,FALSE)</f>
        <v>Obesity</v>
      </c>
      <c r="K294" s="8" t="str">
        <f>VLOOKUP(A294,'Medical Examinations'!A:J,5,FALSE)</f>
        <v>Normal</v>
      </c>
      <c r="L294" s="8" t="str">
        <f>VLOOKUP(A294,'Hospitalisation Details'!A:K,5,FALSE)</f>
        <v>28-Dec-1985</v>
      </c>
      <c r="M294" s="34">
        <f>VLOOKUP(A294,'Hospitalisation Details'!A:K,8,FALSE)</f>
        <v>19214.71</v>
      </c>
      <c r="N294" s="8" t="str">
        <f>VLOOKUP(A294,'Hospitalisation Details'!A:K,9,FALSE)</f>
        <v>tier - 1</v>
      </c>
      <c r="O294" s="8" t="str">
        <f>VLOOKUP(A294,'Hospitalisation Details'!A:K,10,FALSE)</f>
        <v>tier - 3</v>
      </c>
      <c r="P294" s="8" t="str">
        <f>VLOOKUP(A294,'Hospitalisation Details'!A:K,11,FALSE)</f>
        <v>R1013</v>
      </c>
      <c r="Q294" s="8">
        <f>VLOOKUP(A294,'Hospitalisation Details'!A:K,4,FALSE)</f>
        <v>28</v>
      </c>
    </row>
    <row r="295" spans="1:17" x14ac:dyDescent="0.3">
      <c r="A295" s="4" t="s">
        <v>1024</v>
      </c>
      <c r="B295" s="8" t="str">
        <f>VLOOKUP(A295,'Customer Names'!A:F,4,FALSE)</f>
        <v>Matthew</v>
      </c>
      <c r="C295" s="8">
        <f>VLOOKUP(A295,'Medical Examinations'!A:J,2,FALSE)</f>
        <v>29.81</v>
      </c>
      <c r="D295" s="8">
        <f>VLOOKUP(A295,'Medical Examinations'!A:J,4,FALSE)</f>
        <v>5.58</v>
      </c>
      <c r="E295" s="8" t="str">
        <f>VLOOKUP(A295,'Medical Examinations'!A:J,6,FALSE)</f>
        <v>No</v>
      </c>
      <c r="F295" s="8" t="str">
        <f>VLOOKUP(A295,'Medical Examinations'!A:J,7,FALSE)</f>
        <v>No</v>
      </c>
      <c r="G295" s="8" t="str">
        <f>VLOOKUP(A295,'Medical Examinations'!A:J,8,FALSE)</f>
        <v>No</v>
      </c>
      <c r="H295" s="38">
        <f>VLOOKUP(A295,'Medical Examinations'!A:J,9,FALSE)</f>
        <v>0</v>
      </c>
      <c r="I295" s="8" t="str">
        <f>VLOOKUP(A295,'Medical Examinations'!A:J,10,FALSE)</f>
        <v>yes</v>
      </c>
      <c r="J295" s="8" t="str">
        <f>VLOOKUP(A295,'Medical Examinations'!A:J,3,FALSE)</f>
        <v>Overweight</v>
      </c>
      <c r="K295" s="8" t="str">
        <f>VLOOKUP(A295,'Medical Examinations'!A:J,5,FALSE)</f>
        <v>Normal</v>
      </c>
      <c r="L295" s="8" t="str">
        <f>VLOOKUP(A295,'Hospitalisation Details'!A:K,5,FALSE)</f>
        <v>24-Aug-1991</v>
      </c>
      <c r="M295" s="34">
        <f>VLOOKUP(A295,'Hospitalisation Details'!A:K,8,FALSE)</f>
        <v>19350.37</v>
      </c>
      <c r="N295" s="8" t="str">
        <f>VLOOKUP(A295,'Hospitalisation Details'!A:K,9,FALSE)</f>
        <v>tier - 1</v>
      </c>
      <c r="O295" s="8" t="str">
        <f>VLOOKUP(A295,'Hospitalisation Details'!A:K,10,FALSE)</f>
        <v>tier - 3</v>
      </c>
      <c r="P295" s="8" t="str">
        <f>VLOOKUP(A295,'Hospitalisation Details'!A:K,11,FALSE)</f>
        <v>R1013</v>
      </c>
      <c r="Q295" s="8">
        <f>VLOOKUP(A295,'Hospitalisation Details'!A:K,4,FALSE)</f>
        <v>24</v>
      </c>
    </row>
    <row r="296" spans="1:17" x14ac:dyDescent="0.3">
      <c r="A296" s="4" t="s">
        <v>1014</v>
      </c>
      <c r="B296" s="8" t="str">
        <f>VLOOKUP(A296,'Customer Names'!A:F,4,FALSE)</f>
        <v>Bradley A.</v>
      </c>
      <c r="C296" s="8">
        <f>VLOOKUP(A296,'Medical Examinations'!A:J,2,FALSE)</f>
        <v>24.64</v>
      </c>
      <c r="D296" s="8">
        <f>VLOOKUP(A296,'Medical Examinations'!A:J,4,FALSE)</f>
        <v>4.33</v>
      </c>
      <c r="E296" s="8" t="str">
        <f>VLOOKUP(A296,'Medical Examinations'!A:J,6,FALSE)</f>
        <v>No</v>
      </c>
      <c r="F296" s="8" t="str">
        <f>VLOOKUP(A296,'Medical Examinations'!A:J,7,FALSE)</f>
        <v>No</v>
      </c>
      <c r="G296" s="8" t="str">
        <f>VLOOKUP(A296,'Medical Examinations'!A:J,8,FALSE)</f>
        <v>No</v>
      </c>
      <c r="H296" s="38">
        <f>VLOOKUP(A296,'Medical Examinations'!A:J,9,FALSE)</f>
        <v>0</v>
      </c>
      <c r="I296" s="8" t="str">
        <f>VLOOKUP(A296,'Medical Examinations'!A:J,10,FALSE)</f>
        <v>yes</v>
      </c>
      <c r="J296" s="8" t="str">
        <f>VLOOKUP(A296,'Medical Examinations'!A:J,3,FALSE)</f>
        <v>Normal Weight</v>
      </c>
      <c r="K296" s="8" t="str">
        <f>VLOOKUP(A296,'Medical Examinations'!A:J,5,FALSE)</f>
        <v>Normal</v>
      </c>
      <c r="L296" s="8" t="str">
        <f>VLOOKUP(A296,'Hospitalisation Details'!A:K,5,FALSE)</f>
        <v>8-Nov-1980</v>
      </c>
      <c r="M296" s="34">
        <f>VLOOKUP(A296,'Hospitalisation Details'!A:K,8,FALSE)</f>
        <v>19515.54</v>
      </c>
      <c r="N296" s="8" t="str">
        <f>VLOOKUP(A296,'Hospitalisation Details'!A:K,9,FALSE)</f>
        <v>tier - 1</v>
      </c>
      <c r="O296" s="8" t="str">
        <f>VLOOKUP(A296,'Hospitalisation Details'!A:K,10,FALSE)</f>
        <v>tier - 1</v>
      </c>
      <c r="P296" s="8" t="str">
        <f>VLOOKUP(A296,'Hospitalisation Details'!A:K,11,FALSE)</f>
        <v>R1013</v>
      </c>
      <c r="Q296" s="8">
        <f>VLOOKUP(A296,'Hospitalisation Details'!A:K,4,FALSE)</f>
        <v>8</v>
      </c>
    </row>
    <row r="297" spans="1:17" x14ac:dyDescent="0.3">
      <c r="A297" s="4" t="s">
        <v>1010</v>
      </c>
      <c r="B297" s="8" t="str">
        <f>VLOOKUP(A297,'Customer Names'!A:F,4,FALSE)</f>
        <v>Jennifer</v>
      </c>
      <c r="C297" s="8">
        <f>VLOOKUP(A297,'Medical Examinations'!A:J,2,FALSE)</f>
        <v>26.4</v>
      </c>
      <c r="D297" s="8">
        <f>VLOOKUP(A297,'Medical Examinations'!A:J,4,FALSE)</f>
        <v>4.87</v>
      </c>
      <c r="E297" s="8" t="str">
        <f>VLOOKUP(A297,'Medical Examinations'!A:J,6,FALSE)</f>
        <v>yes</v>
      </c>
      <c r="F297" s="8" t="str">
        <f>VLOOKUP(A297,'Medical Examinations'!A:J,7,FALSE)</f>
        <v>No</v>
      </c>
      <c r="G297" s="8" t="str">
        <f>VLOOKUP(A297,'Medical Examinations'!A:J,8,FALSE)</f>
        <v>No</v>
      </c>
      <c r="H297" s="38">
        <f>VLOOKUP(A297,'Medical Examinations'!A:J,9,FALSE)</f>
        <v>0</v>
      </c>
      <c r="I297" s="8" t="str">
        <f>VLOOKUP(A297,'Medical Examinations'!A:J,10,FALSE)</f>
        <v>yes</v>
      </c>
      <c r="J297" s="8" t="str">
        <f>VLOOKUP(A297,'Medical Examinations'!A:J,3,FALSE)</f>
        <v>Overweight</v>
      </c>
      <c r="K297" s="8" t="str">
        <f>VLOOKUP(A297,'Medical Examinations'!A:J,5,FALSE)</f>
        <v>Normal</v>
      </c>
      <c r="L297" s="8" t="str">
        <f>VLOOKUP(A297,'Hospitalisation Details'!A:K,5,FALSE)</f>
        <v>17-Sep-1985</v>
      </c>
      <c r="M297" s="34">
        <f>VLOOKUP(A297,'Hospitalisation Details'!A:K,8,FALSE)</f>
        <v>19539.240000000002</v>
      </c>
      <c r="N297" s="8" t="str">
        <f>VLOOKUP(A297,'Hospitalisation Details'!A:K,9,FALSE)</f>
        <v>tier - 1</v>
      </c>
      <c r="O297" s="8" t="str">
        <f>VLOOKUP(A297,'Hospitalisation Details'!A:K,10,FALSE)</f>
        <v>tier - 1</v>
      </c>
      <c r="P297" s="8" t="str">
        <f>VLOOKUP(A297,'Hospitalisation Details'!A:K,11,FALSE)</f>
        <v>R1013</v>
      </c>
      <c r="Q297" s="8">
        <f>VLOOKUP(A297,'Hospitalisation Details'!A:K,4,FALSE)</f>
        <v>17</v>
      </c>
    </row>
    <row r="298" spans="1:17" x14ac:dyDescent="0.3">
      <c r="A298" s="4" t="s">
        <v>730</v>
      </c>
      <c r="B298" s="8" t="str">
        <f>VLOOKUP(A298,'Customer Names'!A:F,4,FALSE)</f>
        <v>Caroline</v>
      </c>
      <c r="C298" s="8">
        <f>VLOOKUP(A298,'Medical Examinations'!A:J,2,FALSE)</f>
        <v>26.29</v>
      </c>
      <c r="D298" s="8">
        <f>VLOOKUP(A298,'Medical Examinations'!A:J,4,FALSE)</f>
        <v>6.84</v>
      </c>
      <c r="E298" s="8" t="str">
        <f>VLOOKUP(A298,'Medical Examinations'!A:J,6,FALSE)</f>
        <v>No</v>
      </c>
      <c r="F298" s="8" t="str">
        <f>VLOOKUP(A298,'Medical Examinations'!A:J,7,FALSE)</f>
        <v>No</v>
      </c>
      <c r="G298" s="8" t="str">
        <f>VLOOKUP(A298,'Medical Examinations'!A:J,8,FALSE)</f>
        <v>No</v>
      </c>
      <c r="H298" s="38">
        <f>VLOOKUP(A298,'Medical Examinations'!A:J,9,FALSE)</f>
        <v>0</v>
      </c>
      <c r="I298" s="8" t="str">
        <f>VLOOKUP(A298,'Medical Examinations'!A:J,10,FALSE)</f>
        <v>yes</v>
      </c>
      <c r="J298" s="8" t="str">
        <f>VLOOKUP(A298,'Medical Examinations'!A:J,3,FALSE)</f>
        <v>Overweight</v>
      </c>
      <c r="K298" s="8" t="str">
        <f>VLOOKUP(A298,'Medical Examinations'!A:J,5,FALSE)</f>
        <v>Diabetes</v>
      </c>
      <c r="L298" s="8" t="str">
        <f>VLOOKUP(A298,'Hospitalisation Details'!A:K,5,FALSE)</f>
        <v>6-Jul-1960</v>
      </c>
      <c r="M298" s="34">
        <f>VLOOKUP(A298,'Hospitalisation Details'!A:K,8,FALSE)</f>
        <v>27808.73</v>
      </c>
      <c r="N298" s="8" t="str">
        <f>VLOOKUP(A298,'Hospitalisation Details'!A:K,9,FALSE)</f>
        <v>tier - 1</v>
      </c>
      <c r="O298" s="8" t="str">
        <f>VLOOKUP(A298,'Hospitalisation Details'!A:K,10,FALSE)</f>
        <v>tier - 1</v>
      </c>
      <c r="P298" s="8" t="str">
        <f>VLOOKUP(A298,'Hospitalisation Details'!A:K,11,FALSE)</f>
        <v>R1013</v>
      </c>
      <c r="Q298" s="8">
        <f>VLOOKUP(A298,'Hospitalisation Details'!A:K,4,FALSE)</f>
        <v>6</v>
      </c>
    </row>
    <row r="299" spans="1:17" x14ac:dyDescent="0.3">
      <c r="A299" s="4" t="s">
        <v>566</v>
      </c>
      <c r="B299" s="8" t="str">
        <f>VLOOKUP(A299,'Customer Names'!A:F,4,FALSE)</f>
        <v>Xaviour J.</v>
      </c>
      <c r="C299" s="8">
        <f>VLOOKUP(A299,'Medical Examinations'!A:J,2,FALSE)</f>
        <v>30.25</v>
      </c>
      <c r="D299" s="8">
        <f>VLOOKUP(A299,'Medical Examinations'!A:J,4,FALSE)</f>
        <v>5.58</v>
      </c>
      <c r="E299" s="8" t="str">
        <f>VLOOKUP(A299,'Medical Examinations'!A:J,6,FALSE)</f>
        <v>No</v>
      </c>
      <c r="F299" s="8" t="str">
        <f>VLOOKUP(A299,'Medical Examinations'!A:J,7,FALSE)</f>
        <v>No</v>
      </c>
      <c r="G299" s="8" t="str">
        <f>VLOOKUP(A299,'Medical Examinations'!A:J,8,FALSE)</f>
        <v>Yes</v>
      </c>
      <c r="H299" s="38" t="str">
        <f>VLOOKUP(A299,'Medical Examinations'!A:J,9,FALSE)</f>
        <v>1</v>
      </c>
      <c r="I299" s="8" t="str">
        <f>VLOOKUP(A299,'Medical Examinations'!A:J,10,FALSE)</f>
        <v>yes</v>
      </c>
      <c r="J299" s="8" t="str">
        <f>VLOOKUP(A299,'Medical Examinations'!A:J,3,FALSE)</f>
        <v>Obesity</v>
      </c>
      <c r="K299" s="8" t="str">
        <f>VLOOKUP(A299,'Medical Examinations'!A:J,5,FALSE)</f>
        <v>Normal</v>
      </c>
      <c r="L299" s="8" t="str">
        <f>VLOOKUP(A299,'Hospitalisation Details'!A:K,5,FALSE)</f>
        <v>8-Oct-2003</v>
      </c>
      <c r="M299" s="34">
        <f>VLOOKUP(A299,'Hospitalisation Details'!A:K,8,FALSE)</f>
        <v>32548.34</v>
      </c>
      <c r="N299" s="8" t="str">
        <f>VLOOKUP(A299,'Hospitalisation Details'!A:K,9,FALSE)</f>
        <v>tier - 1</v>
      </c>
      <c r="O299" s="8" t="str">
        <f>VLOOKUP(A299,'Hospitalisation Details'!A:K,10,FALSE)</f>
        <v>tier - 2</v>
      </c>
      <c r="P299" s="8" t="str">
        <f>VLOOKUP(A299,'Hospitalisation Details'!A:K,11,FALSE)</f>
        <v>R1013</v>
      </c>
      <c r="Q299" s="8">
        <f>VLOOKUP(A299,'Hospitalisation Details'!A:K,4,FALSE)</f>
        <v>8</v>
      </c>
    </row>
    <row r="300" spans="1:17" x14ac:dyDescent="0.3">
      <c r="A300" s="4" t="s">
        <v>468</v>
      </c>
      <c r="B300" s="8" t="str">
        <f>VLOOKUP(A300,'Customer Names'!A:F,4,FALSE)</f>
        <v>Brian M.</v>
      </c>
      <c r="C300" s="8">
        <f>VLOOKUP(A300,'Medical Examinations'!A:J,2,FALSE)</f>
        <v>31.68</v>
      </c>
      <c r="D300" s="8">
        <f>VLOOKUP(A300,'Medical Examinations'!A:J,4,FALSE)</f>
        <v>4.4000000000000004</v>
      </c>
      <c r="E300" s="8" t="str">
        <f>VLOOKUP(A300,'Medical Examinations'!A:J,6,FALSE)</f>
        <v>No</v>
      </c>
      <c r="F300" s="8" t="str">
        <f>VLOOKUP(A300,'Medical Examinations'!A:J,7,FALSE)</f>
        <v>No</v>
      </c>
      <c r="G300" s="8" t="str">
        <f>VLOOKUP(A300,'Medical Examinations'!A:J,8,FALSE)</f>
        <v>No</v>
      </c>
      <c r="H300" s="38">
        <f>VLOOKUP(A300,'Medical Examinations'!A:J,9,FALSE)</f>
        <v>0</v>
      </c>
      <c r="I300" s="8" t="str">
        <f>VLOOKUP(A300,'Medical Examinations'!A:J,10,FALSE)</f>
        <v>yes</v>
      </c>
      <c r="J300" s="8" t="str">
        <f>VLOOKUP(A300,'Medical Examinations'!A:J,3,FALSE)</f>
        <v>Obesity</v>
      </c>
      <c r="K300" s="8" t="str">
        <f>VLOOKUP(A300,'Medical Examinations'!A:J,5,FALSE)</f>
        <v>Normal</v>
      </c>
      <c r="L300" s="8" t="str">
        <f>VLOOKUP(A300,'Hospitalisation Details'!A:K,5,FALSE)</f>
        <v>7-Jul-1994</v>
      </c>
      <c r="M300" s="34">
        <f>VLOOKUP(A300,'Hospitalisation Details'!A:K,8,FALSE)</f>
        <v>34672.15</v>
      </c>
      <c r="N300" s="8" t="str">
        <f>VLOOKUP(A300,'Hospitalisation Details'!A:K,9,FALSE)</f>
        <v>tier - 1</v>
      </c>
      <c r="O300" s="8" t="str">
        <f>VLOOKUP(A300,'Hospitalisation Details'!A:K,10,FALSE)</f>
        <v>tier - 3</v>
      </c>
      <c r="P300" s="8" t="str">
        <f>VLOOKUP(A300,'Hospitalisation Details'!A:K,11,FALSE)</f>
        <v>R1013</v>
      </c>
      <c r="Q300" s="8">
        <f>VLOOKUP(A300,'Hospitalisation Details'!A:K,4,FALSE)</f>
        <v>7</v>
      </c>
    </row>
    <row r="301" spans="1:17" x14ac:dyDescent="0.3">
      <c r="A301" s="4" t="s">
        <v>388</v>
      </c>
      <c r="B301" s="8" t="str">
        <f>VLOOKUP(A301,'Customer Names'!A:F,4,FALSE)</f>
        <v>Jorge</v>
      </c>
      <c r="C301" s="8">
        <f>VLOOKUP(A301,'Medical Examinations'!A:J,2,FALSE)</f>
        <v>38.17</v>
      </c>
      <c r="D301" s="8">
        <f>VLOOKUP(A301,'Medical Examinations'!A:J,4,FALSE)</f>
        <v>4.53</v>
      </c>
      <c r="E301" s="8" t="str">
        <f>VLOOKUP(A301,'Medical Examinations'!A:J,6,FALSE)</f>
        <v>No</v>
      </c>
      <c r="F301" s="8" t="str">
        <f>VLOOKUP(A301,'Medical Examinations'!A:J,7,FALSE)</f>
        <v>yes</v>
      </c>
      <c r="G301" s="8" t="str">
        <f>VLOOKUP(A301,'Medical Examinations'!A:J,8,FALSE)</f>
        <v>No</v>
      </c>
      <c r="H301" s="38" t="str">
        <f>VLOOKUP(A301,'Medical Examinations'!A:J,9,FALSE)</f>
        <v>1</v>
      </c>
      <c r="I301" s="8" t="str">
        <f>VLOOKUP(A301,'Medical Examinations'!A:J,10,FALSE)</f>
        <v>yes</v>
      </c>
      <c r="J301" s="8" t="str">
        <f>VLOOKUP(A301,'Medical Examinations'!A:J,3,FALSE)</f>
        <v>Obesity</v>
      </c>
      <c r="K301" s="8" t="str">
        <f>VLOOKUP(A301,'Medical Examinations'!A:J,5,FALSE)</f>
        <v>Normal</v>
      </c>
      <c r="L301" s="8" t="str">
        <f>VLOOKUP(A301,'Hospitalisation Details'!A:K,5,FALSE)</f>
        <v>25-Dec-2004</v>
      </c>
      <c r="M301" s="34">
        <f>VLOOKUP(A301,'Hospitalisation Details'!A:K,8,FALSE)</f>
        <v>36307.800000000003</v>
      </c>
      <c r="N301" s="8" t="str">
        <f>VLOOKUP(A301,'Hospitalisation Details'!A:K,9,FALSE)</f>
        <v>tier - 1</v>
      </c>
      <c r="O301" s="8" t="str">
        <f>VLOOKUP(A301,'Hospitalisation Details'!A:K,10,FALSE)</f>
        <v>tier - 2</v>
      </c>
      <c r="P301" s="8" t="str">
        <f>VLOOKUP(A301,'Hospitalisation Details'!A:K,11,FALSE)</f>
        <v>R1013</v>
      </c>
      <c r="Q301" s="8">
        <f>VLOOKUP(A301,'Hospitalisation Details'!A:K,4,FALSE)</f>
        <v>25</v>
      </c>
    </row>
    <row r="302" spans="1:17" x14ac:dyDescent="0.3">
      <c r="A302" s="4" t="s">
        <v>352</v>
      </c>
      <c r="B302" s="8" t="str">
        <f>VLOOKUP(A302,'Customer Names'!A:F,4,FALSE)</f>
        <v>John</v>
      </c>
      <c r="C302" s="8">
        <f>VLOOKUP(A302,'Medical Examinations'!A:J,2,FALSE)</f>
        <v>35.53</v>
      </c>
      <c r="D302" s="8">
        <f>VLOOKUP(A302,'Medical Examinations'!A:J,4,FALSE)</f>
        <v>4.6100000000000003</v>
      </c>
      <c r="E302" s="8" t="str">
        <f>VLOOKUP(A302,'Medical Examinations'!A:J,6,FALSE)</f>
        <v>No</v>
      </c>
      <c r="F302" s="8" t="str">
        <f>VLOOKUP(A302,'Medical Examinations'!A:J,7,FALSE)</f>
        <v>No</v>
      </c>
      <c r="G302" s="8" t="str">
        <f>VLOOKUP(A302,'Medical Examinations'!A:J,8,FALSE)</f>
        <v>No</v>
      </c>
      <c r="H302" s="38" t="str">
        <f>VLOOKUP(A302,'Medical Examinations'!A:J,9,FALSE)</f>
        <v>1</v>
      </c>
      <c r="I302" s="8" t="str">
        <f>VLOOKUP(A302,'Medical Examinations'!A:J,10,FALSE)</f>
        <v>yes</v>
      </c>
      <c r="J302" s="8" t="str">
        <f>VLOOKUP(A302,'Medical Examinations'!A:J,3,FALSE)</f>
        <v>Obesity</v>
      </c>
      <c r="K302" s="8" t="str">
        <f>VLOOKUP(A302,'Medical Examinations'!A:J,5,FALSE)</f>
        <v>Normal</v>
      </c>
      <c r="L302" s="8" t="str">
        <f>VLOOKUP(A302,'Hospitalisation Details'!A:K,5,FALSE)</f>
        <v>25-Aug-1992</v>
      </c>
      <c r="M302" s="34">
        <f>VLOOKUP(A302,'Hospitalisation Details'!A:K,8,FALSE)</f>
        <v>36950.26</v>
      </c>
      <c r="N302" s="8" t="str">
        <f>VLOOKUP(A302,'Hospitalisation Details'!A:K,9,FALSE)</f>
        <v>tier - 1</v>
      </c>
      <c r="O302" s="8" t="str">
        <f>VLOOKUP(A302,'Hospitalisation Details'!A:K,10,FALSE)</f>
        <v>tier - 1</v>
      </c>
      <c r="P302" s="8" t="str">
        <f>VLOOKUP(A302,'Hospitalisation Details'!A:K,11,FALSE)</f>
        <v>R1013</v>
      </c>
      <c r="Q302" s="8">
        <f>VLOOKUP(A302,'Hospitalisation Details'!A:K,4,FALSE)</f>
        <v>25</v>
      </c>
    </row>
    <row r="303" spans="1:17" x14ac:dyDescent="0.3">
      <c r="A303" s="4" t="s">
        <v>314</v>
      </c>
      <c r="B303" s="8" t="str">
        <f>VLOOKUP(A303,'Customer Names'!A:F,4,FALSE)</f>
        <v>Daniel</v>
      </c>
      <c r="C303" s="8">
        <f>VLOOKUP(A303,'Medical Examinations'!A:J,2,FALSE)</f>
        <v>34.43</v>
      </c>
      <c r="D303" s="8">
        <f>VLOOKUP(A303,'Medical Examinations'!A:J,4,FALSE)</f>
        <v>10.82</v>
      </c>
      <c r="E303" s="8" t="str">
        <f>VLOOKUP(A303,'Medical Examinations'!A:J,6,FALSE)</f>
        <v>yes</v>
      </c>
      <c r="F303" s="8" t="str">
        <f>VLOOKUP(A303,'Medical Examinations'!A:J,7,FALSE)</f>
        <v>No</v>
      </c>
      <c r="G303" s="8" t="str">
        <f>VLOOKUP(A303,'Medical Examinations'!A:J,8,FALSE)</f>
        <v>No</v>
      </c>
      <c r="H303" s="38" t="str">
        <f>VLOOKUP(A303,'Medical Examinations'!A:J,9,FALSE)</f>
        <v>1</v>
      </c>
      <c r="I303" s="8" t="str">
        <f>VLOOKUP(A303,'Medical Examinations'!A:J,10,FALSE)</f>
        <v>yes</v>
      </c>
      <c r="J303" s="8" t="str">
        <f>VLOOKUP(A303,'Medical Examinations'!A:J,3,FALSE)</f>
        <v>Obesity</v>
      </c>
      <c r="K303" s="8" t="str">
        <f>VLOOKUP(A303,'Medical Examinations'!A:J,5,FALSE)</f>
        <v>Diabetes</v>
      </c>
      <c r="L303" s="8" t="str">
        <f>VLOOKUP(A303,'Hospitalisation Details'!A:K,5,FALSE)</f>
        <v>15-Aug-1986</v>
      </c>
      <c r="M303" s="34">
        <f>VLOOKUP(A303,'Hospitalisation Details'!A:K,8,FALSE)</f>
        <v>37742.58</v>
      </c>
      <c r="N303" s="8" t="str">
        <f>VLOOKUP(A303,'Hospitalisation Details'!A:K,9,FALSE)</f>
        <v>tier - 1</v>
      </c>
      <c r="O303" s="8" t="str">
        <f>VLOOKUP(A303,'Hospitalisation Details'!A:K,10,FALSE)</f>
        <v>tier - 1</v>
      </c>
      <c r="P303" s="8" t="str">
        <f>VLOOKUP(A303,'Hospitalisation Details'!A:K,11,FALSE)</f>
        <v>R1013</v>
      </c>
      <c r="Q303" s="8">
        <f>VLOOKUP(A303,'Hospitalisation Details'!A:K,4,FALSE)</f>
        <v>15</v>
      </c>
    </row>
    <row r="304" spans="1:17" x14ac:dyDescent="0.3">
      <c r="A304" s="4" t="s">
        <v>308</v>
      </c>
      <c r="B304" s="8" t="str">
        <f>VLOOKUP(A304,'Customer Names'!A:F,4,FALSE)</f>
        <v>Michael</v>
      </c>
      <c r="C304" s="8">
        <f>VLOOKUP(A304,'Medical Examinations'!A:J,2,FALSE)</f>
        <v>40.15</v>
      </c>
      <c r="D304" s="8">
        <f>VLOOKUP(A304,'Medical Examinations'!A:J,4,FALSE)</f>
        <v>5.76</v>
      </c>
      <c r="E304" s="8" t="str">
        <f>VLOOKUP(A304,'Medical Examinations'!A:J,6,FALSE)</f>
        <v>No</v>
      </c>
      <c r="F304" s="8" t="str">
        <f>VLOOKUP(A304,'Medical Examinations'!A:J,7,FALSE)</f>
        <v>No</v>
      </c>
      <c r="G304" s="8" t="str">
        <f>VLOOKUP(A304,'Medical Examinations'!A:J,8,FALSE)</f>
        <v>No</v>
      </c>
      <c r="H304" s="38" t="str">
        <f>VLOOKUP(A304,'Medical Examinations'!A:J,9,FALSE)</f>
        <v>1</v>
      </c>
      <c r="I304" s="8" t="str">
        <f>VLOOKUP(A304,'Medical Examinations'!A:J,10,FALSE)</f>
        <v>yes</v>
      </c>
      <c r="J304" s="8" t="str">
        <f>VLOOKUP(A304,'Medical Examinations'!A:J,3,FALSE)</f>
        <v>Obesity</v>
      </c>
      <c r="K304" s="8" t="str">
        <f>VLOOKUP(A304,'Medical Examinations'!A:J,5,FALSE)</f>
        <v>Prediabetes</v>
      </c>
      <c r="L304" s="8" t="str">
        <f>VLOOKUP(A304,'Hospitalisation Details'!A:K,5,FALSE)</f>
        <v>29-Jul-1998</v>
      </c>
      <c r="M304" s="34">
        <f>VLOOKUP(A304,'Hospitalisation Details'!A:K,8,FALSE)</f>
        <v>38126.25</v>
      </c>
      <c r="N304" s="8" t="str">
        <f>VLOOKUP(A304,'Hospitalisation Details'!A:K,9,FALSE)</f>
        <v>tier - 1</v>
      </c>
      <c r="O304" s="8" t="str">
        <f>VLOOKUP(A304,'Hospitalisation Details'!A:K,10,FALSE)</f>
        <v>tier - 3</v>
      </c>
      <c r="P304" s="8" t="str">
        <f>VLOOKUP(A304,'Hospitalisation Details'!A:K,11,FALSE)</f>
        <v>R1013</v>
      </c>
      <c r="Q304" s="8">
        <f>VLOOKUP(A304,'Hospitalisation Details'!A:K,4,FALSE)</f>
        <v>29</v>
      </c>
    </row>
    <row r="305" spans="1:17" x14ac:dyDescent="0.3">
      <c r="A305" s="4" t="s">
        <v>240</v>
      </c>
      <c r="B305" s="8" t="str">
        <f>VLOOKUP(A305,'Customer Names'!A:F,4,FALSE)</f>
        <v>Meb</v>
      </c>
      <c r="C305" s="8">
        <f>VLOOKUP(A305,'Medical Examinations'!A:J,2,FALSE)</f>
        <v>42.13</v>
      </c>
      <c r="D305" s="8">
        <f>VLOOKUP(A305,'Medical Examinations'!A:J,4,FALSE)</f>
        <v>5.2</v>
      </c>
      <c r="E305" s="8" t="str">
        <f>VLOOKUP(A305,'Medical Examinations'!A:J,6,FALSE)</f>
        <v>yes</v>
      </c>
      <c r="F305" s="8" t="str">
        <f>VLOOKUP(A305,'Medical Examinations'!A:J,7,FALSE)</f>
        <v>No</v>
      </c>
      <c r="G305" s="8" t="str">
        <f>VLOOKUP(A305,'Medical Examinations'!A:J,8,FALSE)</f>
        <v>No</v>
      </c>
      <c r="H305" s="38" t="str">
        <f>VLOOKUP(A305,'Medical Examinations'!A:J,9,FALSE)</f>
        <v>1</v>
      </c>
      <c r="I305" s="8" t="str">
        <f>VLOOKUP(A305,'Medical Examinations'!A:J,10,FALSE)</f>
        <v>yes</v>
      </c>
      <c r="J305" s="8" t="str">
        <f>VLOOKUP(A305,'Medical Examinations'!A:J,3,FALSE)</f>
        <v>Obesity</v>
      </c>
      <c r="K305" s="8" t="str">
        <f>VLOOKUP(A305,'Medical Examinations'!A:J,5,FALSE)</f>
        <v>Normal</v>
      </c>
      <c r="L305" s="8" t="str">
        <f>VLOOKUP(A305,'Hospitalisation Details'!A:K,5,FALSE)</f>
        <v>7-Aug-1995</v>
      </c>
      <c r="M305" s="34">
        <f>VLOOKUP(A305,'Hospitalisation Details'!A:K,8,FALSE)</f>
        <v>39611.760000000002</v>
      </c>
      <c r="N305" s="8" t="str">
        <f>VLOOKUP(A305,'Hospitalisation Details'!A:K,9,FALSE)</f>
        <v>tier - 1</v>
      </c>
      <c r="O305" s="8" t="str">
        <f>VLOOKUP(A305,'Hospitalisation Details'!A:K,10,FALSE)</f>
        <v>tier - 3</v>
      </c>
      <c r="P305" s="8" t="str">
        <f>VLOOKUP(A305,'Hospitalisation Details'!A:K,11,FALSE)</f>
        <v>R1013</v>
      </c>
      <c r="Q305" s="8">
        <f>VLOOKUP(A305,'Hospitalisation Details'!A:K,4,FALSE)</f>
        <v>7</v>
      </c>
    </row>
    <row r="306" spans="1:17" x14ac:dyDescent="0.3">
      <c r="A306" s="4" t="s">
        <v>234</v>
      </c>
      <c r="B306" s="8" t="str">
        <f>VLOOKUP(A306,'Customer Names'!A:F,4,FALSE)</f>
        <v>Jamie P</v>
      </c>
      <c r="C306" s="8">
        <f>VLOOKUP(A306,'Medical Examinations'!A:J,2,FALSE)</f>
        <v>44.88</v>
      </c>
      <c r="D306" s="8">
        <f>VLOOKUP(A306,'Medical Examinations'!A:J,4,FALSE)</f>
        <v>6.04</v>
      </c>
      <c r="E306" s="8" t="str">
        <f>VLOOKUP(A306,'Medical Examinations'!A:J,6,FALSE)</f>
        <v>No</v>
      </c>
      <c r="F306" s="8" t="str">
        <f>VLOOKUP(A306,'Medical Examinations'!A:J,7,FALSE)</f>
        <v>No</v>
      </c>
      <c r="G306" s="8" t="str">
        <f>VLOOKUP(A306,'Medical Examinations'!A:J,8,FALSE)</f>
        <v>Yes</v>
      </c>
      <c r="H306" s="38" t="str">
        <f>VLOOKUP(A306,'Medical Examinations'!A:J,9,FALSE)</f>
        <v>1</v>
      </c>
      <c r="I306" s="8" t="str">
        <f>VLOOKUP(A306,'Medical Examinations'!A:J,10,FALSE)</f>
        <v>yes</v>
      </c>
      <c r="J306" s="8" t="str">
        <f>VLOOKUP(A306,'Medical Examinations'!A:J,3,FALSE)</f>
        <v>Obesity</v>
      </c>
      <c r="K306" s="8" t="str">
        <f>VLOOKUP(A306,'Medical Examinations'!A:J,5,FALSE)</f>
        <v>Prediabetes</v>
      </c>
      <c r="L306" s="8" t="str">
        <f>VLOOKUP(A306,'Hospitalisation Details'!A:K,5,FALSE)</f>
        <v>16-Jul-2003</v>
      </c>
      <c r="M306" s="34">
        <f>VLOOKUP(A306,'Hospitalisation Details'!A:K,8,FALSE)</f>
        <v>39722.75</v>
      </c>
      <c r="N306" s="8" t="str">
        <f>VLOOKUP(A306,'Hospitalisation Details'!A:K,9,FALSE)</f>
        <v>tier - 1</v>
      </c>
      <c r="O306" s="8" t="str">
        <f>VLOOKUP(A306,'Hospitalisation Details'!A:K,10,FALSE)</f>
        <v>tier - 1</v>
      </c>
      <c r="P306" s="8" t="str">
        <f>VLOOKUP(A306,'Hospitalisation Details'!A:K,11,FALSE)</f>
        <v>R1013</v>
      </c>
      <c r="Q306" s="8">
        <f>VLOOKUP(A306,'Hospitalisation Details'!A:K,4,FALSE)</f>
        <v>16</v>
      </c>
    </row>
    <row r="307" spans="1:17" x14ac:dyDescent="0.3">
      <c r="A307" s="4" t="s">
        <v>194</v>
      </c>
      <c r="B307" s="8" t="str">
        <f>VLOOKUP(A307,'Customer Names'!A:F,4,FALSE)</f>
        <v>Pamela J.</v>
      </c>
      <c r="C307" s="8">
        <f>VLOOKUP(A307,'Medical Examinations'!A:J,2,FALSE)</f>
        <v>38.39</v>
      </c>
      <c r="D307" s="8">
        <f>VLOOKUP(A307,'Medical Examinations'!A:J,4,FALSE)</f>
        <v>4.1100000000000003</v>
      </c>
      <c r="E307" s="8" t="str">
        <f>VLOOKUP(A307,'Medical Examinations'!A:J,6,FALSE)</f>
        <v>yes</v>
      </c>
      <c r="F307" s="8" t="str">
        <f>VLOOKUP(A307,'Medical Examinations'!A:J,7,FALSE)</f>
        <v>No</v>
      </c>
      <c r="G307" s="8" t="str">
        <f>VLOOKUP(A307,'Medical Examinations'!A:J,8,FALSE)</f>
        <v>No</v>
      </c>
      <c r="H307" s="38">
        <f>VLOOKUP(A307,'Medical Examinations'!A:J,9,FALSE)</f>
        <v>0</v>
      </c>
      <c r="I307" s="8" t="str">
        <f>VLOOKUP(A307,'Medical Examinations'!A:J,10,FALSE)</f>
        <v>yes</v>
      </c>
      <c r="J307" s="8" t="str">
        <f>VLOOKUP(A307,'Medical Examinations'!A:J,3,FALSE)</f>
        <v>Obesity</v>
      </c>
      <c r="K307" s="8" t="str">
        <f>VLOOKUP(A307,'Medical Examinations'!A:J,5,FALSE)</f>
        <v>Normal</v>
      </c>
      <c r="L307" s="8" t="str">
        <f>VLOOKUP(A307,'Hospitalisation Details'!A:K,5,FALSE)</f>
        <v>3-Nov-1985</v>
      </c>
      <c r="M307" s="34">
        <f>VLOOKUP(A307,'Hospitalisation Details'!A:K,8,FALSE)</f>
        <v>40419.019999999997</v>
      </c>
      <c r="N307" s="8" t="str">
        <f>VLOOKUP(A307,'Hospitalisation Details'!A:K,9,FALSE)</f>
        <v>tier - 1</v>
      </c>
      <c r="O307" s="8" t="str">
        <f>VLOOKUP(A307,'Hospitalisation Details'!A:K,10,FALSE)</f>
        <v>tier - 2</v>
      </c>
      <c r="P307" s="8" t="str">
        <f>VLOOKUP(A307,'Hospitalisation Details'!A:K,11,FALSE)</f>
        <v>R1013</v>
      </c>
      <c r="Q307" s="8">
        <f>VLOOKUP(A307,'Hospitalisation Details'!A:K,4,FALSE)</f>
        <v>3</v>
      </c>
    </row>
    <row r="308" spans="1:17" x14ac:dyDescent="0.3">
      <c r="A308" s="4" t="s">
        <v>176</v>
      </c>
      <c r="B308" s="8" t="str">
        <f>VLOOKUP(A308,'Customer Names'!A:F,4,FALSE)</f>
        <v>Rebecca</v>
      </c>
      <c r="C308" s="8">
        <f>VLOOKUP(A308,'Medical Examinations'!A:J,2,FALSE)</f>
        <v>33.11</v>
      </c>
      <c r="D308" s="8">
        <f>VLOOKUP(A308,'Medical Examinations'!A:J,4,FALSE)</f>
        <v>10.51</v>
      </c>
      <c r="E308" s="8" t="str">
        <f>VLOOKUP(A308,'Medical Examinations'!A:J,6,FALSE)</f>
        <v>No</v>
      </c>
      <c r="F308" s="8" t="str">
        <f>VLOOKUP(A308,'Medical Examinations'!A:J,7,FALSE)</f>
        <v>No</v>
      </c>
      <c r="G308" s="8" t="str">
        <f>VLOOKUP(A308,'Medical Examinations'!A:J,8,FALSE)</f>
        <v>No</v>
      </c>
      <c r="H308" s="38">
        <f>VLOOKUP(A308,'Medical Examinations'!A:J,9,FALSE)</f>
        <v>0</v>
      </c>
      <c r="I308" s="8" t="str">
        <f>VLOOKUP(A308,'Medical Examinations'!A:J,10,FALSE)</f>
        <v>yes</v>
      </c>
      <c r="J308" s="8" t="str">
        <f>VLOOKUP(A308,'Medical Examinations'!A:J,3,FALSE)</f>
        <v>Obesity</v>
      </c>
      <c r="K308" s="8" t="str">
        <f>VLOOKUP(A308,'Medical Examinations'!A:J,5,FALSE)</f>
        <v>Diabetes</v>
      </c>
      <c r="L308" s="8" t="str">
        <f>VLOOKUP(A308,'Hospitalisation Details'!A:K,5,FALSE)</f>
        <v>5-Jun-1974</v>
      </c>
      <c r="M308" s="34">
        <f>VLOOKUP(A308,'Hospitalisation Details'!A:K,8,FALSE)</f>
        <v>40974.160000000003</v>
      </c>
      <c r="N308" s="8" t="str">
        <f>VLOOKUP(A308,'Hospitalisation Details'!A:K,9,FALSE)</f>
        <v>tier - 1</v>
      </c>
      <c r="O308" s="8" t="str">
        <f>VLOOKUP(A308,'Hospitalisation Details'!A:K,10,FALSE)</f>
        <v>tier - 2</v>
      </c>
      <c r="P308" s="8" t="str">
        <f>VLOOKUP(A308,'Hospitalisation Details'!A:K,11,FALSE)</f>
        <v>R1013</v>
      </c>
      <c r="Q308" s="8">
        <f>VLOOKUP(A308,'Hospitalisation Details'!A:K,4,FALSE)</f>
        <v>5</v>
      </c>
    </row>
    <row r="309" spans="1:17" x14ac:dyDescent="0.3">
      <c r="A309" s="4" t="s">
        <v>152</v>
      </c>
      <c r="B309" s="8" t="str">
        <f>VLOOKUP(A309,'Customer Names'!A:F,4,FALSE)</f>
        <v>Yves</v>
      </c>
      <c r="C309" s="8">
        <f>VLOOKUP(A309,'Medical Examinations'!A:J,2,FALSE)</f>
        <v>36.19</v>
      </c>
      <c r="D309" s="8">
        <f>VLOOKUP(A309,'Medical Examinations'!A:J,4,FALSE)</f>
        <v>11.51</v>
      </c>
      <c r="E309" s="8" t="str">
        <f>VLOOKUP(A309,'Medical Examinations'!A:J,6,FALSE)</f>
        <v>yes</v>
      </c>
      <c r="F309" s="8" t="str">
        <f>VLOOKUP(A309,'Medical Examinations'!A:J,7,FALSE)</f>
        <v>No</v>
      </c>
      <c r="G309" s="8" t="str">
        <f>VLOOKUP(A309,'Medical Examinations'!A:J,8,FALSE)</f>
        <v>No</v>
      </c>
      <c r="H309" s="38" t="str">
        <f>VLOOKUP(A309,'Medical Examinations'!A:J,9,FALSE)</f>
        <v>1</v>
      </c>
      <c r="I309" s="8" t="str">
        <f>VLOOKUP(A309,'Medical Examinations'!A:J,10,FALSE)</f>
        <v>yes</v>
      </c>
      <c r="J309" s="8" t="str">
        <f>VLOOKUP(A309,'Medical Examinations'!A:J,3,FALSE)</f>
        <v>Obesity</v>
      </c>
      <c r="K309" s="8" t="str">
        <f>VLOOKUP(A309,'Medical Examinations'!A:J,5,FALSE)</f>
        <v>Diabetes</v>
      </c>
      <c r="L309" s="8" t="str">
        <f>VLOOKUP(A309,'Hospitalisation Details'!A:K,5,FALSE)</f>
        <v>14-Nov-1975</v>
      </c>
      <c r="M309" s="34">
        <f>VLOOKUP(A309,'Hospitalisation Details'!A:K,8,FALSE)</f>
        <v>41676.080000000002</v>
      </c>
      <c r="N309" s="8" t="str">
        <f>VLOOKUP(A309,'Hospitalisation Details'!A:K,9,FALSE)</f>
        <v>tier - 1</v>
      </c>
      <c r="O309" s="8" t="str">
        <f>VLOOKUP(A309,'Hospitalisation Details'!A:K,10,FALSE)</f>
        <v>tier - 2</v>
      </c>
      <c r="P309" s="8" t="str">
        <f>VLOOKUP(A309,'Hospitalisation Details'!A:K,11,FALSE)</f>
        <v>R1013</v>
      </c>
      <c r="Q309" s="8">
        <f>VLOOKUP(A309,'Hospitalisation Details'!A:K,4,FALSE)</f>
        <v>14</v>
      </c>
    </row>
    <row r="310" spans="1:17" x14ac:dyDescent="0.3">
      <c r="A310" s="4" t="s">
        <v>58</v>
      </c>
      <c r="B310" s="8" t="str">
        <f>VLOOKUP(A310,'Customer Names'!A:F,4,FALSE)</f>
        <v>Stephen</v>
      </c>
      <c r="C310" s="8">
        <f>VLOOKUP(A310,'Medical Examinations'!A:J,2,FALSE)</f>
        <v>35.86</v>
      </c>
      <c r="D310" s="8">
        <f>VLOOKUP(A310,'Medical Examinations'!A:J,4,FALSE)</f>
        <v>6.74</v>
      </c>
      <c r="E310" s="8" t="str">
        <f>VLOOKUP(A310,'Medical Examinations'!A:J,6,FALSE)</f>
        <v>yes</v>
      </c>
      <c r="F310" s="8" t="str">
        <f>VLOOKUP(A310,'Medical Examinations'!A:J,7,FALSE)</f>
        <v>No</v>
      </c>
      <c r="G310" s="8" t="str">
        <f>VLOOKUP(A310,'Medical Examinations'!A:J,8,FALSE)</f>
        <v>No</v>
      </c>
      <c r="H310" s="38" t="str">
        <f>VLOOKUP(A310,'Medical Examinations'!A:J,9,FALSE)</f>
        <v>2</v>
      </c>
      <c r="I310" s="8" t="str">
        <f>VLOOKUP(A310,'Medical Examinations'!A:J,10,FALSE)</f>
        <v>yes</v>
      </c>
      <c r="J310" s="8" t="str">
        <f>VLOOKUP(A310,'Medical Examinations'!A:J,3,FALSE)</f>
        <v>Obesity</v>
      </c>
      <c r="K310" s="8" t="str">
        <f>VLOOKUP(A310,'Medical Examinations'!A:J,5,FALSE)</f>
        <v>Diabetes</v>
      </c>
      <c r="L310" s="8" t="str">
        <f>VLOOKUP(A310,'Hospitalisation Details'!A:K,5,FALSE)</f>
        <v>8-Aug-1961</v>
      </c>
      <c r="M310" s="34">
        <f>VLOOKUP(A310,'Hospitalisation Details'!A:K,8,FALSE)</f>
        <v>46599.11</v>
      </c>
      <c r="N310" s="8" t="str">
        <f>VLOOKUP(A310,'Hospitalisation Details'!A:K,9,FALSE)</f>
        <v>tier - 1</v>
      </c>
      <c r="O310" s="8" t="str">
        <f>VLOOKUP(A310,'Hospitalisation Details'!A:K,10,FALSE)</f>
        <v>tier - 1</v>
      </c>
      <c r="P310" s="8" t="str">
        <f>VLOOKUP(A310,'Hospitalisation Details'!A:K,11,FALSE)</f>
        <v>R1013</v>
      </c>
      <c r="Q310" s="8">
        <f>VLOOKUP(A310,'Hospitalisation Details'!A:K,4,FALSE)</f>
        <v>8</v>
      </c>
    </row>
    <row r="311" spans="1:17" x14ac:dyDescent="0.3">
      <c r="A311" s="4" t="s">
        <v>26</v>
      </c>
      <c r="B311" s="8" t="str">
        <f>VLOOKUP(A311,'Customer Names'!A:F,4,FALSE)</f>
        <v>Wade</v>
      </c>
      <c r="C311" s="8">
        <f>VLOOKUP(A311,'Medical Examinations'!A:J,2,FALSE)</f>
        <v>40.92</v>
      </c>
      <c r="D311" s="8">
        <f>VLOOKUP(A311,'Medical Examinations'!A:J,4,FALSE)</f>
        <v>8.41</v>
      </c>
      <c r="E311" s="8" t="str">
        <f>VLOOKUP(A311,'Medical Examinations'!A:J,6,FALSE)</f>
        <v>No</v>
      </c>
      <c r="F311" s="8" t="str">
        <f>VLOOKUP(A311,'Medical Examinations'!A:J,7,FALSE)</f>
        <v>No</v>
      </c>
      <c r="G311" s="8" t="str">
        <f>VLOOKUP(A311,'Medical Examinations'!A:J,8,FALSE)</f>
        <v>No</v>
      </c>
      <c r="H311" s="38">
        <f>VLOOKUP(A311,'Medical Examinations'!A:J,9,FALSE)</f>
        <v>0</v>
      </c>
      <c r="I311" s="8" t="str">
        <f>VLOOKUP(A311,'Medical Examinations'!A:J,10,FALSE)</f>
        <v>yes</v>
      </c>
      <c r="J311" s="8" t="str">
        <f>VLOOKUP(A311,'Medical Examinations'!A:J,3,FALSE)</f>
        <v>Obesity</v>
      </c>
      <c r="K311" s="8" t="str">
        <f>VLOOKUP(A311,'Medical Examinations'!A:J,5,FALSE)</f>
        <v>Diabetes</v>
      </c>
      <c r="L311" s="8" t="str">
        <f>VLOOKUP(A311,'Hospitalisation Details'!A:K,5,FALSE)</f>
        <v>11-Oct-1962</v>
      </c>
      <c r="M311" s="34">
        <f>VLOOKUP(A311,'Hospitalisation Details'!A:K,8,FALSE)</f>
        <v>48673.56</v>
      </c>
      <c r="N311" s="8" t="str">
        <f>VLOOKUP(A311,'Hospitalisation Details'!A:K,9,FALSE)</f>
        <v>tier - 1</v>
      </c>
      <c r="O311" s="8" t="str">
        <f>VLOOKUP(A311,'Hospitalisation Details'!A:K,10,FALSE)</f>
        <v>tier - 2</v>
      </c>
      <c r="P311" s="8" t="str">
        <f>VLOOKUP(A311,'Hospitalisation Details'!A:K,11,FALSE)</f>
        <v>R1013</v>
      </c>
      <c r="Q311" s="8">
        <f>VLOOKUP(A311,'Hospitalisation Details'!A:K,4,FALSE)</f>
        <v>11</v>
      </c>
    </row>
    <row r="312" spans="1:17" x14ac:dyDescent="0.3">
      <c r="A312" s="4" t="s">
        <v>20</v>
      </c>
      <c r="B312" s="8" t="str">
        <f>VLOOKUP(A312,'Customer Names'!A:F,4,FALSE)</f>
        <v>Brooke N.</v>
      </c>
      <c r="C312" s="8">
        <f>VLOOKUP(A312,'Medical Examinations'!A:J,2,FALSE)</f>
        <v>38.06</v>
      </c>
      <c r="D312" s="8">
        <f>VLOOKUP(A312,'Medical Examinations'!A:J,4,FALSE)</f>
        <v>10.79</v>
      </c>
      <c r="E312" s="8" t="str">
        <f>VLOOKUP(A312,'Medical Examinations'!A:J,6,FALSE)</f>
        <v>No</v>
      </c>
      <c r="F312" s="8" t="str">
        <f>VLOOKUP(A312,'Medical Examinations'!A:J,7,FALSE)</f>
        <v>No</v>
      </c>
      <c r="G312" s="8" t="str">
        <f>VLOOKUP(A312,'Medical Examinations'!A:J,8,FALSE)</f>
        <v>No</v>
      </c>
      <c r="H312" s="38">
        <f>VLOOKUP(A312,'Medical Examinations'!A:J,9,FALSE)</f>
        <v>0</v>
      </c>
      <c r="I312" s="8" t="str">
        <f>VLOOKUP(A312,'Medical Examinations'!A:J,10,FALSE)</f>
        <v>yes</v>
      </c>
      <c r="J312" s="8" t="str">
        <f>VLOOKUP(A312,'Medical Examinations'!A:J,3,FALSE)</f>
        <v>Obesity</v>
      </c>
      <c r="K312" s="8" t="str">
        <f>VLOOKUP(A312,'Medical Examinations'!A:J,5,FALSE)</f>
        <v>Diabetes</v>
      </c>
      <c r="L312" s="8" t="str">
        <f>VLOOKUP(A312,'Hospitalisation Details'!A:K,5,FALSE)</f>
        <v>29-Dec-1978</v>
      </c>
      <c r="M312" s="34">
        <f>VLOOKUP(A312,'Hospitalisation Details'!A:K,8,FALSE)</f>
        <v>48885.14</v>
      </c>
      <c r="N312" s="8" t="str">
        <f>VLOOKUP(A312,'Hospitalisation Details'!A:K,9,FALSE)</f>
        <v>tier - 1</v>
      </c>
      <c r="O312" s="8" t="str">
        <f>VLOOKUP(A312,'Hospitalisation Details'!A:K,10,FALSE)</f>
        <v>tier - 2</v>
      </c>
      <c r="P312" s="8" t="str">
        <f>VLOOKUP(A312,'Hospitalisation Details'!A:K,11,FALSE)</f>
        <v>R1013</v>
      </c>
      <c r="Q312" s="8">
        <f>VLOOKUP(A312,'Hospitalisation Details'!A:K,4,FALSE)</f>
        <v>29</v>
      </c>
    </row>
    <row r="313" spans="1:17" x14ac:dyDescent="0.3">
      <c r="A313" s="4" t="s">
        <v>2</v>
      </c>
      <c r="B313" s="8" t="str">
        <f>VLOOKUP(A313,'Customer Names'!A:F,4,FALSE)</f>
        <v>Kelly</v>
      </c>
      <c r="C313" s="8">
        <f>VLOOKUP(A313,'Medical Examinations'!A:J,2,FALSE)</f>
        <v>47.41</v>
      </c>
      <c r="D313" s="8">
        <f>VLOOKUP(A313,'Medical Examinations'!A:J,4,FALSE)</f>
        <v>7.47</v>
      </c>
      <c r="E313" s="8" t="str">
        <f>VLOOKUP(A313,'Medical Examinations'!A:J,6,FALSE)</f>
        <v>No</v>
      </c>
      <c r="F313" s="8" t="str">
        <f>VLOOKUP(A313,'Medical Examinations'!A:J,7,FALSE)</f>
        <v>No</v>
      </c>
      <c r="G313" s="8" t="str">
        <f>VLOOKUP(A313,'Medical Examinations'!A:J,8,FALSE)</f>
        <v>No</v>
      </c>
      <c r="H313" s="38">
        <f>VLOOKUP(A313,'Medical Examinations'!A:J,9,FALSE)</f>
        <v>0</v>
      </c>
      <c r="I313" s="8" t="str">
        <f>VLOOKUP(A313,'Medical Examinations'!A:J,10,FALSE)</f>
        <v>yes</v>
      </c>
      <c r="J313" s="8" t="str">
        <f>VLOOKUP(A313,'Medical Examinations'!A:J,3,FALSE)</f>
        <v>Obesity</v>
      </c>
      <c r="K313" s="8" t="str">
        <f>VLOOKUP(A313,'Medical Examinations'!A:J,5,FALSE)</f>
        <v>Diabetes</v>
      </c>
      <c r="L313" s="8" t="str">
        <f>VLOOKUP(A313,'Hospitalisation Details'!A:K,5,FALSE)</f>
        <v>12-Oct-1968</v>
      </c>
      <c r="M313" s="34">
        <f>VLOOKUP(A313,'Hospitalisation Details'!A:K,8,FALSE)</f>
        <v>63770.43</v>
      </c>
      <c r="N313" s="8" t="str">
        <f>VLOOKUP(A313,'Hospitalisation Details'!A:K,9,FALSE)</f>
        <v>tier - 1</v>
      </c>
      <c r="O313" s="8" t="str">
        <f>VLOOKUP(A313,'Hospitalisation Details'!A:K,10,FALSE)</f>
        <v>tier - 3</v>
      </c>
      <c r="P313" s="8" t="str">
        <f>VLOOKUP(A313,'Hospitalisation Details'!A:K,11,FALSE)</f>
        <v>R1013</v>
      </c>
      <c r="Q313" s="8">
        <f>VLOOKUP(A313,'Hospitalisation Details'!A:K,4,FALSE)</f>
        <v>12</v>
      </c>
    </row>
    <row r="314" spans="1:17" x14ac:dyDescent="0.3">
      <c r="A314" s="4" t="s">
        <v>3838</v>
      </c>
      <c r="B314" s="8" t="str">
        <f>VLOOKUP(A314,'Customer Names'!A:F,4,FALSE)</f>
        <v>Bernard</v>
      </c>
      <c r="C314" s="8">
        <f>VLOOKUP(A314,'Medical Examinations'!A:J,2,FALSE)</f>
        <v>28.88</v>
      </c>
      <c r="D314" s="8">
        <f>VLOOKUP(A314,'Medical Examinations'!A:J,4,FALSE)</f>
        <v>4.0999999999999996</v>
      </c>
      <c r="E314" s="8" t="str">
        <f>VLOOKUP(A314,'Medical Examinations'!A:J,6,FALSE)</f>
        <v>No</v>
      </c>
      <c r="F314" s="8" t="str">
        <f>VLOOKUP(A314,'Medical Examinations'!A:J,7,FALSE)</f>
        <v>No</v>
      </c>
      <c r="G314" s="8" t="str">
        <f>VLOOKUP(A314,'Medical Examinations'!A:J,8,FALSE)</f>
        <v>No</v>
      </c>
      <c r="H314" s="38">
        <f>VLOOKUP(A314,'Medical Examinations'!A:J,9,FALSE)</f>
        <v>0</v>
      </c>
      <c r="I314" s="8" t="str">
        <f>VLOOKUP(A314,'Medical Examinations'!A:J,10,FALSE)</f>
        <v>No</v>
      </c>
      <c r="J314" s="8" t="str">
        <f>VLOOKUP(A314,'Medical Examinations'!A:J,3,FALSE)</f>
        <v>Overweight</v>
      </c>
      <c r="K314" s="8" t="str">
        <f>VLOOKUP(A314,'Medical Examinations'!A:J,5,FALSE)</f>
        <v>Normal</v>
      </c>
      <c r="L314" s="8" t="str">
        <f>VLOOKUP(A314,'Hospitalisation Details'!A:K,5,FALSE)</f>
        <v>24-Jun-1990</v>
      </c>
      <c r="M314" s="34">
        <f>VLOOKUP(A314,'Hospitalisation Details'!A:K,8,FALSE)</f>
        <v>3866.86</v>
      </c>
      <c r="N314" s="8" t="str">
        <f>VLOOKUP(A314,'Hospitalisation Details'!A:K,9,FALSE)</f>
        <v>tier - 1</v>
      </c>
      <c r="O314" s="8" t="str">
        <f>VLOOKUP(A314,'Hospitalisation Details'!A:K,10,FALSE)</f>
        <v>tier - 1</v>
      </c>
      <c r="P314" s="8" t="str">
        <f>VLOOKUP(A314,'Hospitalisation Details'!A:K,11,FALSE)</f>
        <v>R1012</v>
      </c>
      <c r="Q314" s="8">
        <f>VLOOKUP(A314,'Hospitalisation Details'!A:K,4,FALSE)</f>
        <v>24</v>
      </c>
    </row>
    <row r="315" spans="1:17" x14ac:dyDescent="0.3">
      <c r="A315" s="4" t="s">
        <v>3522</v>
      </c>
      <c r="B315" s="8" t="str">
        <f>VLOOKUP(A315,'Customer Names'!A:F,4,FALSE)</f>
        <v>Logan B.</v>
      </c>
      <c r="C315" s="8">
        <f>VLOOKUP(A315,'Medical Examinations'!A:J,2,FALSE)</f>
        <v>29.64</v>
      </c>
      <c r="D315" s="8">
        <f>VLOOKUP(A315,'Medical Examinations'!A:J,4,FALSE)</f>
        <v>5.31</v>
      </c>
      <c r="E315" s="8" t="str">
        <f>VLOOKUP(A315,'Medical Examinations'!A:J,6,FALSE)</f>
        <v>yes</v>
      </c>
      <c r="F315" s="8" t="str">
        <f>VLOOKUP(A315,'Medical Examinations'!A:J,7,FALSE)</f>
        <v>No</v>
      </c>
      <c r="G315" s="8" t="str">
        <f>VLOOKUP(A315,'Medical Examinations'!A:J,8,FALSE)</f>
        <v>No</v>
      </c>
      <c r="H315" s="38">
        <f>VLOOKUP(A315,'Medical Examinations'!A:J,9,FALSE)</f>
        <v>0</v>
      </c>
      <c r="I315" s="8" t="str">
        <f>VLOOKUP(A315,'Medical Examinations'!A:J,10,FALSE)</f>
        <v>No</v>
      </c>
      <c r="J315" s="8" t="str">
        <f>VLOOKUP(A315,'Medical Examinations'!A:J,3,FALSE)</f>
        <v>Overweight</v>
      </c>
      <c r="K315" s="8" t="str">
        <f>VLOOKUP(A315,'Medical Examinations'!A:J,5,FALSE)</f>
        <v>Normal</v>
      </c>
      <c r="L315" s="8" t="str">
        <f>VLOOKUP(A315,'Hospitalisation Details'!A:K,5,FALSE)</f>
        <v>28-Dec-1985</v>
      </c>
      <c r="M315" s="34">
        <f>VLOOKUP(A315,'Hospitalisation Details'!A:K,8,FALSE)</f>
        <v>5028.1499999999996</v>
      </c>
      <c r="N315" s="8" t="str">
        <f>VLOOKUP(A315,'Hospitalisation Details'!A:K,9,FALSE)</f>
        <v>tier - 1</v>
      </c>
      <c r="O315" s="8" t="str">
        <f>VLOOKUP(A315,'Hospitalisation Details'!A:K,10,FALSE)</f>
        <v>tier - 2</v>
      </c>
      <c r="P315" s="8" t="str">
        <f>VLOOKUP(A315,'Hospitalisation Details'!A:K,11,FALSE)</f>
        <v>R1012</v>
      </c>
      <c r="Q315" s="8">
        <f>VLOOKUP(A315,'Hospitalisation Details'!A:K,4,FALSE)</f>
        <v>28</v>
      </c>
    </row>
    <row r="316" spans="1:17" x14ac:dyDescent="0.3">
      <c r="A316" s="4" t="s">
        <v>2992</v>
      </c>
      <c r="B316" s="8" t="str">
        <f>VLOOKUP(A316,'Customer Names'!A:F,4,FALSE)</f>
        <v>Chip</v>
      </c>
      <c r="C316" s="8">
        <f>VLOOKUP(A316,'Medical Examinations'!A:J,2,FALSE)</f>
        <v>39.520000000000003</v>
      </c>
      <c r="D316" s="8">
        <f>VLOOKUP(A316,'Medical Examinations'!A:J,4,FALSE)</f>
        <v>11.81</v>
      </c>
      <c r="E316" s="8" t="str">
        <f>VLOOKUP(A316,'Medical Examinations'!A:J,6,FALSE)</f>
        <v>No</v>
      </c>
      <c r="F316" s="8" t="str">
        <f>VLOOKUP(A316,'Medical Examinations'!A:J,7,FALSE)</f>
        <v>No</v>
      </c>
      <c r="G316" s="8" t="str">
        <f>VLOOKUP(A316,'Medical Examinations'!A:J,8,FALSE)</f>
        <v>No</v>
      </c>
      <c r="H316" s="38">
        <f>VLOOKUP(A316,'Medical Examinations'!A:J,9,FALSE)</f>
        <v>0</v>
      </c>
      <c r="I316" s="8" t="str">
        <f>VLOOKUP(A316,'Medical Examinations'!A:J,10,FALSE)</f>
        <v>No</v>
      </c>
      <c r="J316" s="8" t="str">
        <f>VLOOKUP(A316,'Medical Examinations'!A:J,3,FALSE)</f>
        <v>Obesity</v>
      </c>
      <c r="K316" s="8" t="str">
        <f>VLOOKUP(A316,'Medical Examinations'!A:J,5,FALSE)</f>
        <v>Diabetes</v>
      </c>
      <c r="L316" s="8" t="str">
        <f>VLOOKUP(A316,'Hospitalisation Details'!A:K,5,FALSE)</f>
        <v>15-Dec-1978</v>
      </c>
      <c r="M316" s="34">
        <f>VLOOKUP(A316,'Hospitalisation Details'!A:K,8,FALSE)</f>
        <v>6948.7</v>
      </c>
      <c r="N316" s="8" t="str">
        <f>VLOOKUP(A316,'Hospitalisation Details'!A:K,9,FALSE)</f>
        <v>tier - 1</v>
      </c>
      <c r="O316" s="8" t="str">
        <f>VLOOKUP(A316,'Hospitalisation Details'!A:K,10,FALSE)</f>
        <v>tier - 2</v>
      </c>
      <c r="P316" s="8" t="str">
        <f>VLOOKUP(A316,'Hospitalisation Details'!A:K,11,FALSE)</f>
        <v>R1012</v>
      </c>
      <c r="Q316" s="8">
        <f>VLOOKUP(A316,'Hospitalisation Details'!A:K,4,FALSE)</f>
        <v>15</v>
      </c>
    </row>
    <row r="317" spans="1:17" x14ac:dyDescent="0.3">
      <c r="A317" s="4" t="s">
        <v>1136</v>
      </c>
      <c r="B317" s="8" t="str">
        <f>VLOOKUP(A317,'Customer Names'!A:F,4,FALSE)</f>
        <v>Haley L</v>
      </c>
      <c r="C317" s="8">
        <f>VLOOKUP(A317,'Medical Examinations'!A:J,2,FALSE)</f>
        <v>49.15</v>
      </c>
      <c r="D317" s="8">
        <f>VLOOKUP(A317,'Medical Examinations'!A:J,4,FALSE)</f>
        <v>8.08</v>
      </c>
      <c r="E317" s="8" t="str">
        <f>VLOOKUP(A317,'Medical Examinations'!A:J,6,FALSE)</f>
        <v>No</v>
      </c>
      <c r="F317" s="8" t="str">
        <f>VLOOKUP(A317,'Medical Examinations'!A:J,7,FALSE)</f>
        <v>No</v>
      </c>
      <c r="G317" s="8" t="str">
        <f>VLOOKUP(A317,'Medical Examinations'!A:J,8,FALSE)</f>
        <v>No</v>
      </c>
      <c r="H317" s="38">
        <f>VLOOKUP(A317,'Medical Examinations'!A:J,9,FALSE)</f>
        <v>0</v>
      </c>
      <c r="I317" s="8" t="str">
        <f>VLOOKUP(A317,'Medical Examinations'!A:J,10,FALSE)</f>
        <v>No</v>
      </c>
      <c r="J317" s="8" t="str">
        <f>VLOOKUP(A317,'Medical Examinations'!A:J,3,FALSE)</f>
        <v>Obesity</v>
      </c>
      <c r="K317" s="8" t="str">
        <f>VLOOKUP(A317,'Medical Examinations'!A:J,5,FALSE)</f>
        <v>Diabetes</v>
      </c>
      <c r="L317" s="8" t="str">
        <f>VLOOKUP(A317,'Hospitalisation Details'!A:K,5,FALSE)</f>
        <v>8-Jun-1971</v>
      </c>
      <c r="M317" s="34">
        <f>VLOOKUP(A317,'Hospitalisation Details'!A:K,8,FALSE)</f>
        <v>17479.53</v>
      </c>
      <c r="N317" s="8" t="str">
        <f>VLOOKUP(A317,'Hospitalisation Details'!A:K,9,FALSE)</f>
        <v>tier - 1</v>
      </c>
      <c r="O317" s="8" t="str">
        <f>VLOOKUP(A317,'Hospitalisation Details'!A:K,10,FALSE)</f>
        <v>tier - 1</v>
      </c>
      <c r="P317" s="8" t="str">
        <f>VLOOKUP(A317,'Hospitalisation Details'!A:K,11,FALSE)</f>
        <v>R1012</v>
      </c>
      <c r="Q317" s="8">
        <f>VLOOKUP(A317,'Hospitalisation Details'!A:K,4,FALSE)</f>
        <v>8</v>
      </c>
    </row>
    <row r="318" spans="1:17" x14ac:dyDescent="0.3">
      <c r="A318" s="4" t="s">
        <v>1128</v>
      </c>
      <c r="B318" s="8" t="str">
        <f>VLOOKUP(A318,'Customer Names'!A:F,4,FALSE)</f>
        <v>Marie E.</v>
      </c>
      <c r="C318" s="8">
        <f>VLOOKUP(A318,'Medical Examinations'!A:J,2,FALSE)</f>
        <v>43.32</v>
      </c>
      <c r="D318" s="8">
        <f>VLOOKUP(A318,'Medical Examinations'!A:J,4,FALSE)</f>
        <v>8.75</v>
      </c>
      <c r="E318" s="8" t="str">
        <f>VLOOKUP(A318,'Medical Examinations'!A:J,6,FALSE)</f>
        <v>yes</v>
      </c>
      <c r="F318" s="8" t="str">
        <f>VLOOKUP(A318,'Medical Examinations'!A:J,7,FALSE)</f>
        <v>No</v>
      </c>
      <c r="G318" s="8" t="str">
        <f>VLOOKUP(A318,'Medical Examinations'!A:J,8,FALSE)</f>
        <v>Yes</v>
      </c>
      <c r="H318" s="38" t="str">
        <f>VLOOKUP(A318,'Medical Examinations'!A:J,9,FALSE)</f>
        <v>1</v>
      </c>
      <c r="I318" s="8" t="str">
        <f>VLOOKUP(A318,'Medical Examinations'!A:J,10,FALSE)</f>
        <v>No</v>
      </c>
      <c r="J318" s="8" t="str">
        <f>VLOOKUP(A318,'Medical Examinations'!A:J,3,FALSE)</f>
        <v>Obesity</v>
      </c>
      <c r="K318" s="8" t="str">
        <f>VLOOKUP(A318,'Medical Examinations'!A:J,5,FALSE)</f>
        <v>Diabetes</v>
      </c>
      <c r="L318" s="8" t="str">
        <f>VLOOKUP(A318,'Hospitalisation Details'!A:K,5,FALSE)</f>
        <v>16-Nov-1963</v>
      </c>
      <c r="M318" s="34">
        <f>VLOOKUP(A318,'Hospitalisation Details'!A:K,8,FALSE)</f>
        <v>17556.88</v>
      </c>
      <c r="N318" s="8" t="str">
        <f>VLOOKUP(A318,'Hospitalisation Details'!A:K,9,FALSE)</f>
        <v>tier - 1</v>
      </c>
      <c r="O318" s="8" t="str">
        <f>VLOOKUP(A318,'Hospitalisation Details'!A:K,10,FALSE)</f>
        <v>tier - 2</v>
      </c>
      <c r="P318" s="8" t="str">
        <f>VLOOKUP(A318,'Hospitalisation Details'!A:K,11,FALSE)</f>
        <v>R1012</v>
      </c>
      <c r="Q318" s="8">
        <f>VLOOKUP(A318,'Hospitalisation Details'!A:K,4,FALSE)</f>
        <v>16</v>
      </c>
    </row>
    <row r="319" spans="1:17" x14ac:dyDescent="0.3">
      <c r="A319" s="4" t="s">
        <v>1124</v>
      </c>
      <c r="B319" s="8" t="str">
        <f>VLOOKUP(A319,'Customer Names'!A:F,4,FALSE)</f>
        <v>Bobby E.</v>
      </c>
      <c r="C319" s="8">
        <f>VLOOKUP(A319,'Medical Examinations'!A:J,2,FALSE)</f>
        <v>49.09</v>
      </c>
      <c r="D319" s="8">
        <f>VLOOKUP(A319,'Medical Examinations'!A:J,4,FALSE)</f>
        <v>8.3800000000000008</v>
      </c>
      <c r="E319" s="8" t="str">
        <f>VLOOKUP(A319,'Medical Examinations'!A:J,6,FALSE)</f>
        <v>yes</v>
      </c>
      <c r="F319" s="8" t="str">
        <f>VLOOKUP(A319,'Medical Examinations'!A:J,7,FALSE)</f>
        <v>No</v>
      </c>
      <c r="G319" s="8" t="str">
        <f>VLOOKUP(A319,'Medical Examinations'!A:J,8,FALSE)</f>
        <v>No</v>
      </c>
      <c r="H319" s="38" t="str">
        <f>VLOOKUP(A319,'Medical Examinations'!A:J,9,FALSE)</f>
        <v>2</v>
      </c>
      <c r="I319" s="8" t="str">
        <f>VLOOKUP(A319,'Medical Examinations'!A:J,10,FALSE)</f>
        <v>No</v>
      </c>
      <c r="J319" s="8" t="str">
        <f>VLOOKUP(A319,'Medical Examinations'!A:J,3,FALSE)</f>
        <v>Obesity</v>
      </c>
      <c r="K319" s="8" t="str">
        <f>VLOOKUP(A319,'Medical Examinations'!A:J,5,FALSE)</f>
        <v>Diabetes</v>
      </c>
      <c r="L319" s="8" t="str">
        <f>VLOOKUP(A319,'Hospitalisation Details'!A:K,5,FALSE)</f>
        <v>26-Jul-1970</v>
      </c>
      <c r="M319" s="34">
        <f>VLOOKUP(A319,'Hospitalisation Details'!A:K,8,FALSE)</f>
        <v>17584.72</v>
      </c>
      <c r="N319" s="8" t="str">
        <f>VLOOKUP(A319,'Hospitalisation Details'!A:K,9,FALSE)</f>
        <v>tier - 1</v>
      </c>
      <c r="O319" s="8" t="str">
        <f>VLOOKUP(A319,'Hospitalisation Details'!A:K,10,FALSE)</f>
        <v>tier - 3</v>
      </c>
      <c r="P319" s="8" t="str">
        <f>VLOOKUP(A319,'Hospitalisation Details'!A:K,11,FALSE)</f>
        <v>R1012</v>
      </c>
      <c r="Q319" s="8">
        <f>VLOOKUP(A319,'Hospitalisation Details'!A:K,4,FALSE)</f>
        <v>26</v>
      </c>
    </row>
    <row r="320" spans="1:17" x14ac:dyDescent="0.3">
      <c r="A320" s="4" t="s">
        <v>1118</v>
      </c>
      <c r="B320" s="8" t="str">
        <f>VLOOKUP(A320,'Customer Names'!A:F,4,FALSE)</f>
        <v>Angela M</v>
      </c>
      <c r="C320" s="8">
        <f>VLOOKUP(A320,'Medical Examinations'!A:J,2,FALSE)</f>
        <v>28.88</v>
      </c>
      <c r="D320" s="8">
        <f>VLOOKUP(A320,'Medical Examinations'!A:J,4,FALSE)</f>
        <v>5.35</v>
      </c>
      <c r="E320" s="8" t="str">
        <f>VLOOKUP(A320,'Medical Examinations'!A:J,6,FALSE)</f>
        <v>No</v>
      </c>
      <c r="F320" s="8" t="str">
        <f>VLOOKUP(A320,'Medical Examinations'!A:J,7,FALSE)</f>
        <v>No</v>
      </c>
      <c r="G320" s="8" t="str">
        <f>VLOOKUP(A320,'Medical Examinations'!A:J,8,FALSE)</f>
        <v>Yes</v>
      </c>
      <c r="H320" s="38" t="str">
        <f>VLOOKUP(A320,'Medical Examinations'!A:J,9,FALSE)</f>
        <v>1</v>
      </c>
      <c r="I320" s="8" t="str">
        <f>VLOOKUP(A320,'Medical Examinations'!A:J,10,FALSE)</f>
        <v>yes</v>
      </c>
      <c r="J320" s="8" t="str">
        <f>VLOOKUP(A320,'Medical Examinations'!A:J,3,FALSE)</f>
        <v>Overweight</v>
      </c>
      <c r="K320" s="8" t="str">
        <f>VLOOKUP(A320,'Medical Examinations'!A:J,5,FALSE)</f>
        <v>Normal</v>
      </c>
      <c r="L320" s="8" t="str">
        <f>VLOOKUP(A320,'Hospitalisation Details'!A:K,5,FALSE)</f>
        <v>14-Jul-2003</v>
      </c>
      <c r="M320" s="34">
        <f>VLOOKUP(A320,'Hospitalisation Details'!A:K,8,FALSE)</f>
        <v>17748.509999999998</v>
      </c>
      <c r="N320" s="8" t="str">
        <f>VLOOKUP(A320,'Hospitalisation Details'!A:K,9,FALSE)</f>
        <v>tier - 1</v>
      </c>
      <c r="O320" s="8" t="str">
        <f>VLOOKUP(A320,'Hospitalisation Details'!A:K,10,FALSE)</f>
        <v>tier - 1</v>
      </c>
      <c r="P320" s="8" t="str">
        <f>VLOOKUP(A320,'Hospitalisation Details'!A:K,11,FALSE)</f>
        <v>R1012</v>
      </c>
      <c r="Q320" s="8">
        <f>VLOOKUP(A320,'Hospitalisation Details'!A:K,4,FALSE)</f>
        <v>14</v>
      </c>
    </row>
    <row r="321" spans="1:17" x14ac:dyDescent="0.3">
      <c r="A321" s="4" t="s">
        <v>1116</v>
      </c>
      <c r="B321" s="8" t="str">
        <f>VLOOKUP(A321,'Customer Names'!A:F,4,FALSE)</f>
        <v>Nicholas</v>
      </c>
      <c r="C321" s="8">
        <f>VLOOKUP(A321,'Medical Examinations'!A:J,2,FALSE)</f>
        <v>46.63</v>
      </c>
      <c r="D321" s="8">
        <f>VLOOKUP(A321,'Medical Examinations'!A:J,4,FALSE)</f>
        <v>4.26</v>
      </c>
      <c r="E321" s="8" t="str">
        <f>VLOOKUP(A321,'Medical Examinations'!A:J,6,FALSE)</f>
        <v>yes</v>
      </c>
      <c r="F321" s="8" t="str">
        <f>VLOOKUP(A321,'Medical Examinations'!A:J,7,FALSE)</f>
        <v>No</v>
      </c>
      <c r="G321" s="8" t="str">
        <f>VLOOKUP(A321,'Medical Examinations'!A:J,8,FALSE)</f>
        <v>No</v>
      </c>
      <c r="H321" s="38" t="str">
        <f>VLOOKUP(A321,'Medical Examinations'!A:J,9,FALSE)</f>
        <v>2</v>
      </c>
      <c r="I321" s="8" t="str">
        <f>VLOOKUP(A321,'Medical Examinations'!A:J,10,FALSE)</f>
        <v>No</v>
      </c>
      <c r="J321" s="8" t="str">
        <f>VLOOKUP(A321,'Medical Examinations'!A:J,3,FALSE)</f>
        <v>Obesity</v>
      </c>
      <c r="K321" s="8" t="str">
        <f>VLOOKUP(A321,'Medical Examinations'!A:J,5,FALSE)</f>
        <v>Normal</v>
      </c>
      <c r="L321" s="8" t="str">
        <f>VLOOKUP(A321,'Hospitalisation Details'!A:K,5,FALSE)</f>
        <v>21-Jun-1966</v>
      </c>
      <c r="M321" s="34">
        <f>VLOOKUP(A321,'Hospitalisation Details'!A:K,8,FALSE)</f>
        <v>17777.73</v>
      </c>
      <c r="N321" s="8" t="str">
        <f>VLOOKUP(A321,'Hospitalisation Details'!A:K,9,FALSE)</f>
        <v>tier - 1</v>
      </c>
      <c r="O321" s="8" t="str">
        <f>VLOOKUP(A321,'Hospitalisation Details'!A:K,10,FALSE)</f>
        <v>tier - 3</v>
      </c>
      <c r="P321" s="8" t="str">
        <f>VLOOKUP(A321,'Hospitalisation Details'!A:K,11,FALSE)</f>
        <v>R1012</v>
      </c>
      <c r="Q321" s="8">
        <f>VLOOKUP(A321,'Hospitalisation Details'!A:K,4,FALSE)</f>
        <v>21</v>
      </c>
    </row>
    <row r="322" spans="1:17" x14ac:dyDescent="0.3">
      <c r="A322" s="4" t="s">
        <v>1112</v>
      </c>
      <c r="B322" s="8" t="str">
        <f>VLOOKUP(A322,'Customer Names'!A:F,4,FALSE)</f>
        <v>Mike G</v>
      </c>
      <c r="C322" s="8">
        <f>VLOOKUP(A322,'Medical Examinations'!A:J,2,FALSE)</f>
        <v>44.52</v>
      </c>
      <c r="D322" s="8">
        <f>VLOOKUP(A322,'Medical Examinations'!A:J,4,FALSE)</f>
        <v>8.64</v>
      </c>
      <c r="E322" s="8" t="str">
        <f>VLOOKUP(A322,'Medical Examinations'!A:J,6,FALSE)</f>
        <v>yes</v>
      </c>
      <c r="F322" s="8" t="str">
        <f>VLOOKUP(A322,'Medical Examinations'!A:J,7,FALSE)</f>
        <v>No</v>
      </c>
      <c r="G322" s="8" t="str">
        <f>VLOOKUP(A322,'Medical Examinations'!A:J,8,FALSE)</f>
        <v>Yes</v>
      </c>
      <c r="H322" s="38" t="str">
        <f>VLOOKUP(A322,'Medical Examinations'!A:J,9,FALSE)</f>
        <v>1</v>
      </c>
      <c r="I322" s="8" t="str">
        <f>VLOOKUP(A322,'Medical Examinations'!A:J,10,FALSE)</f>
        <v>No</v>
      </c>
      <c r="J322" s="8" t="str">
        <f>VLOOKUP(A322,'Medical Examinations'!A:J,3,FALSE)</f>
        <v>Obesity</v>
      </c>
      <c r="K322" s="8" t="str">
        <f>VLOOKUP(A322,'Medical Examinations'!A:J,5,FALSE)</f>
        <v>Diabetes</v>
      </c>
      <c r="L322" s="8" t="str">
        <f>VLOOKUP(A322,'Hospitalisation Details'!A:K,5,FALSE)</f>
        <v>8-Dec-1963</v>
      </c>
      <c r="M322" s="34">
        <f>VLOOKUP(A322,'Hospitalisation Details'!A:K,8,FALSE)</f>
        <v>17832.599999999999</v>
      </c>
      <c r="N322" s="8" t="str">
        <f>VLOOKUP(A322,'Hospitalisation Details'!A:K,9,FALSE)</f>
        <v>tier - 1</v>
      </c>
      <c r="O322" s="8" t="str">
        <f>VLOOKUP(A322,'Hospitalisation Details'!A:K,10,FALSE)</f>
        <v>tier - 2</v>
      </c>
      <c r="P322" s="8" t="str">
        <f>VLOOKUP(A322,'Hospitalisation Details'!A:K,11,FALSE)</f>
        <v>R1012</v>
      </c>
      <c r="Q322" s="8">
        <f>VLOOKUP(A322,'Hospitalisation Details'!A:K,4,FALSE)</f>
        <v>8</v>
      </c>
    </row>
    <row r="323" spans="1:17" x14ac:dyDescent="0.3">
      <c r="A323" s="4" t="s">
        <v>1096</v>
      </c>
      <c r="B323" s="8" t="str">
        <f>VLOOKUP(A323,'Customer Names'!A:F,4,FALSE)</f>
        <v>Ryan A</v>
      </c>
      <c r="C323" s="8">
        <f>VLOOKUP(A323,'Medical Examinations'!A:J,2,FALSE)</f>
        <v>46.62</v>
      </c>
      <c r="D323" s="8">
        <f>VLOOKUP(A323,'Medical Examinations'!A:J,4,FALSE)</f>
        <v>8.51</v>
      </c>
      <c r="E323" s="8" t="str">
        <f>VLOOKUP(A323,'Medical Examinations'!A:J,6,FALSE)</f>
        <v>No</v>
      </c>
      <c r="F323" s="8" t="str">
        <f>VLOOKUP(A323,'Medical Examinations'!A:J,7,FALSE)</f>
        <v>No</v>
      </c>
      <c r="G323" s="8" t="str">
        <f>VLOOKUP(A323,'Medical Examinations'!A:J,8,FALSE)</f>
        <v>No</v>
      </c>
      <c r="H323" s="38">
        <f>VLOOKUP(A323,'Medical Examinations'!A:J,9,FALSE)</f>
        <v>0</v>
      </c>
      <c r="I323" s="8" t="str">
        <f>VLOOKUP(A323,'Medical Examinations'!A:J,10,FALSE)</f>
        <v>No</v>
      </c>
      <c r="J323" s="8" t="str">
        <f>VLOOKUP(A323,'Medical Examinations'!A:J,3,FALSE)</f>
        <v>Obesity</v>
      </c>
      <c r="K323" s="8" t="str">
        <f>VLOOKUP(A323,'Medical Examinations'!A:J,5,FALSE)</f>
        <v>Diabetes</v>
      </c>
      <c r="L323" s="8" t="str">
        <f>VLOOKUP(A323,'Hospitalisation Details'!A:K,5,FALSE)</f>
        <v>17-Oct-1965</v>
      </c>
      <c r="M323" s="34">
        <f>VLOOKUP(A323,'Hospitalisation Details'!A:K,8,FALSE)</f>
        <v>18031.189999999999</v>
      </c>
      <c r="N323" s="8" t="str">
        <f>VLOOKUP(A323,'Hospitalisation Details'!A:K,9,FALSE)</f>
        <v>tier - 1</v>
      </c>
      <c r="O323" s="8" t="str">
        <f>VLOOKUP(A323,'Hospitalisation Details'!A:K,10,FALSE)</f>
        <v>tier - 2</v>
      </c>
      <c r="P323" s="8" t="str">
        <f>VLOOKUP(A323,'Hospitalisation Details'!A:K,11,FALSE)</f>
        <v>R1012</v>
      </c>
      <c r="Q323" s="8">
        <f>VLOOKUP(A323,'Hospitalisation Details'!A:K,4,FALSE)</f>
        <v>17</v>
      </c>
    </row>
    <row r="324" spans="1:17" x14ac:dyDescent="0.3">
      <c r="A324" s="4" t="s">
        <v>1094</v>
      </c>
      <c r="B324" s="8" t="str">
        <f>VLOOKUP(A324,'Customer Names'!A:F,4,FALSE)</f>
        <v>Johannah</v>
      </c>
      <c r="C324" s="8">
        <f>VLOOKUP(A324,'Medical Examinations'!A:J,2,FALSE)</f>
        <v>28.31</v>
      </c>
      <c r="D324" s="8">
        <f>VLOOKUP(A324,'Medical Examinations'!A:J,4,FALSE)</f>
        <v>6.35</v>
      </c>
      <c r="E324" s="8" t="str">
        <f>VLOOKUP(A324,'Medical Examinations'!A:J,6,FALSE)</f>
        <v>No</v>
      </c>
      <c r="F324" s="8" t="str">
        <f>VLOOKUP(A324,'Medical Examinations'!A:J,7,FALSE)</f>
        <v>No</v>
      </c>
      <c r="G324" s="8" t="str">
        <f>VLOOKUP(A324,'Medical Examinations'!A:J,8,FALSE)</f>
        <v>No</v>
      </c>
      <c r="H324" s="38">
        <f>VLOOKUP(A324,'Medical Examinations'!A:J,9,FALSE)</f>
        <v>0</v>
      </c>
      <c r="I324" s="8" t="str">
        <f>VLOOKUP(A324,'Medical Examinations'!A:J,10,FALSE)</f>
        <v>yes</v>
      </c>
      <c r="J324" s="8" t="str">
        <f>VLOOKUP(A324,'Medical Examinations'!A:J,3,FALSE)</f>
        <v>Overweight</v>
      </c>
      <c r="K324" s="8" t="str">
        <f>VLOOKUP(A324,'Medical Examinations'!A:J,5,FALSE)</f>
        <v>Prediabetes</v>
      </c>
      <c r="L324" s="8" t="str">
        <f>VLOOKUP(A324,'Hospitalisation Details'!A:K,5,FALSE)</f>
        <v>24-Oct-1999</v>
      </c>
      <c r="M324" s="34">
        <f>VLOOKUP(A324,'Hospitalisation Details'!A:K,8,FALSE)</f>
        <v>18033.97</v>
      </c>
      <c r="N324" s="8" t="str">
        <f>VLOOKUP(A324,'Hospitalisation Details'!A:K,9,FALSE)</f>
        <v>tier - 1</v>
      </c>
      <c r="O324" s="8" t="str">
        <f>VLOOKUP(A324,'Hospitalisation Details'!A:K,10,FALSE)</f>
        <v>tier - 1</v>
      </c>
      <c r="P324" s="8" t="str">
        <f>VLOOKUP(A324,'Hospitalisation Details'!A:K,11,FALSE)</f>
        <v>R1012</v>
      </c>
      <c r="Q324" s="8">
        <f>VLOOKUP(A324,'Hospitalisation Details'!A:K,4,FALSE)</f>
        <v>24</v>
      </c>
    </row>
    <row r="325" spans="1:17" x14ac:dyDescent="0.3">
      <c r="A325" s="4" t="s">
        <v>1080</v>
      </c>
      <c r="B325" s="8" t="str">
        <f>VLOOKUP(A325,'Customer Names'!A:F,4,FALSE)</f>
        <v>Daniel</v>
      </c>
      <c r="C325" s="8">
        <f>VLOOKUP(A325,'Medical Examinations'!A:J,2,FALSE)</f>
        <v>28.5</v>
      </c>
      <c r="D325" s="8">
        <f>VLOOKUP(A325,'Medical Examinations'!A:J,4,FALSE)</f>
        <v>5.55</v>
      </c>
      <c r="E325" s="8" t="str">
        <f>VLOOKUP(A325,'Medical Examinations'!A:J,6,FALSE)</f>
        <v>yes</v>
      </c>
      <c r="F325" s="8" t="str">
        <f>VLOOKUP(A325,'Medical Examinations'!A:J,7,FALSE)</f>
        <v>No</v>
      </c>
      <c r="G325" s="8" t="str">
        <f>VLOOKUP(A325,'Medical Examinations'!A:J,8,FALSE)</f>
        <v>No</v>
      </c>
      <c r="H325" s="38" t="str">
        <f>VLOOKUP(A325,'Medical Examinations'!A:J,9,FALSE)</f>
        <v>1</v>
      </c>
      <c r="I325" s="8" t="str">
        <f>VLOOKUP(A325,'Medical Examinations'!A:J,10,FALSE)</f>
        <v>yes</v>
      </c>
      <c r="J325" s="8" t="str">
        <f>VLOOKUP(A325,'Medical Examinations'!A:J,3,FALSE)</f>
        <v>Overweight</v>
      </c>
      <c r="K325" s="8" t="str">
        <f>VLOOKUP(A325,'Medical Examinations'!A:J,5,FALSE)</f>
        <v>Normal</v>
      </c>
      <c r="L325" s="8" t="str">
        <f>VLOOKUP(A325,'Hospitalisation Details'!A:K,5,FALSE)</f>
        <v>4-Jul-1995</v>
      </c>
      <c r="M325" s="34">
        <f>VLOOKUP(A325,'Hospitalisation Details'!A:K,8,FALSE)</f>
        <v>18310.740000000002</v>
      </c>
      <c r="N325" s="8" t="str">
        <f>VLOOKUP(A325,'Hospitalisation Details'!A:K,9,FALSE)</f>
        <v>tier - 1</v>
      </c>
      <c r="O325" s="8" t="str">
        <f>VLOOKUP(A325,'Hospitalisation Details'!A:K,10,FALSE)</f>
        <v>tier - 3</v>
      </c>
      <c r="P325" s="8" t="str">
        <f>VLOOKUP(A325,'Hospitalisation Details'!A:K,11,FALSE)</f>
        <v>R1012</v>
      </c>
      <c r="Q325" s="8">
        <f>VLOOKUP(A325,'Hospitalisation Details'!A:K,4,FALSE)</f>
        <v>4</v>
      </c>
    </row>
    <row r="326" spans="1:17" x14ac:dyDescent="0.3">
      <c r="A326" s="4" t="s">
        <v>1076</v>
      </c>
      <c r="B326" s="8" t="str">
        <f>VLOOKUP(A326,'Customer Names'!A:F,4,FALSE)</f>
        <v>Lindsay</v>
      </c>
      <c r="C326" s="8">
        <f>VLOOKUP(A326,'Medical Examinations'!A:J,2,FALSE)</f>
        <v>46.69</v>
      </c>
      <c r="D326" s="8">
        <f>VLOOKUP(A326,'Medical Examinations'!A:J,4,FALSE)</f>
        <v>4.25</v>
      </c>
      <c r="E326" s="8" t="str">
        <f>VLOOKUP(A326,'Medical Examinations'!A:J,6,FALSE)</f>
        <v>yes</v>
      </c>
      <c r="F326" s="8" t="str">
        <f>VLOOKUP(A326,'Medical Examinations'!A:J,7,FALSE)</f>
        <v>No</v>
      </c>
      <c r="G326" s="8" t="str">
        <f>VLOOKUP(A326,'Medical Examinations'!A:J,8,FALSE)</f>
        <v>No</v>
      </c>
      <c r="H326" s="38" t="str">
        <f>VLOOKUP(A326,'Medical Examinations'!A:J,9,FALSE)</f>
        <v>1</v>
      </c>
      <c r="I326" s="8" t="str">
        <f>VLOOKUP(A326,'Medical Examinations'!A:J,10,FALSE)</f>
        <v>No</v>
      </c>
      <c r="J326" s="8" t="str">
        <f>VLOOKUP(A326,'Medical Examinations'!A:J,3,FALSE)</f>
        <v>Obesity</v>
      </c>
      <c r="K326" s="8" t="str">
        <f>VLOOKUP(A326,'Medical Examinations'!A:J,5,FALSE)</f>
        <v>Normal</v>
      </c>
      <c r="L326" s="8" t="str">
        <f>VLOOKUP(A326,'Hospitalisation Details'!A:K,5,FALSE)</f>
        <v>26-Sep-1964</v>
      </c>
      <c r="M326" s="34">
        <f>VLOOKUP(A326,'Hospitalisation Details'!A:K,8,FALSE)</f>
        <v>18443.11</v>
      </c>
      <c r="N326" s="8" t="str">
        <f>VLOOKUP(A326,'Hospitalisation Details'!A:K,9,FALSE)</f>
        <v>tier - 1</v>
      </c>
      <c r="O326" s="8" t="str">
        <f>VLOOKUP(A326,'Hospitalisation Details'!A:K,10,FALSE)</f>
        <v>tier - 2</v>
      </c>
      <c r="P326" s="8" t="str">
        <f>VLOOKUP(A326,'Hospitalisation Details'!A:K,11,FALSE)</f>
        <v>R1012</v>
      </c>
      <c r="Q326" s="8">
        <f>VLOOKUP(A326,'Hospitalisation Details'!A:K,4,FALSE)</f>
        <v>26</v>
      </c>
    </row>
    <row r="327" spans="1:17" x14ac:dyDescent="0.3">
      <c r="A327" s="4" t="s">
        <v>1070</v>
      </c>
      <c r="B327" s="8" t="str">
        <f>VLOOKUP(A327,'Customer Names'!A:F,4,FALSE)</f>
        <v>Shauna</v>
      </c>
      <c r="C327" s="8">
        <f>VLOOKUP(A327,'Medical Examinations'!A:J,2,FALSE)</f>
        <v>51.94</v>
      </c>
      <c r="D327" s="8">
        <f>VLOOKUP(A327,'Medical Examinations'!A:J,4,FALSE)</f>
        <v>8.8000000000000007</v>
      </c>
      <c r="E327" s="8" t="str">
        <f>VLOOKUP(A327,'Medical Examinations'!A:J,6,FALSE)</f>
        <v>yes</v>
      </c>
      <c r="F327" s="8" t="str">
        <f>VLOOKUP(A327,'Medical Examinations'!A:J,7,FALSE)</f>
        <v>No</v>
      </c>
      <c r="G327" s="8" t="str">
        <f>VLOOKUP(A327,'Medical Examinations'!A:J,8,FALSE)</f>
        <v>No</v>
      </c>
      <c r="H327" s="38" t="str">
        <f>VLOOKUP(A327,'Medical Examinations'!A:J,9,FALSE)</f>
        <v>2</v>
      </c>
      <c r="I327" s="8" t="str">
        <f>VLOOKUP(A327,'Medical Examinations'!A:J,10,FALSE)</f>
        <v>No</v>
      </c>
      <c r="J327" s="8" t="str">
        <f>VLOOKUP(A327,'Medical Examinations'!A:J,3,FALSE)</f>
        <v>Obesity</v>
      </c>
      <c r="K327" s="8" t="str">
        <f>VLOOKUP(A327,'Medical Examinations'!A:J,5,FALSE)</f>
        <v>Diabetes</v>
      </c>
      <c r="L327" s="8" t="str">
        <f>VLOOKUP(A327,'Hospitalisation Details'!A:K,5,FALSE)</f>
        <v>17-Oct-1970</v>
      </c>
      <c r="M327" s="34">
        <f>VLOOKUP(A327,'Hospitalisation Details'!A:K,8,FALSE)</f>
        <v>18682.740000000002</v>
      </c>
      <c r="N327" s="8" t="str">
        <f>VLOOKUP(A327,'Hospitalisation Details'!A:K,9,FALSE)</f>
        <v>tier - 1</v>
      </c>
      <c r="O327" s="8" t="str">
        <f>VLOOKUP(A327,'Hospitalisation Details'!A:K,10,FALSE)</f>
        <v>tier - 3</v>
      </c>
      <c r="P327" s="8" t="str">
        <f>VLOOKUP(A327,'Hospitalisation Details'!A:K,11,FALSE)</f>
        <v>R1012</v>
      </c>
      <c r="Q327" s="8">
        <f>VLOOKUP(A327,'Hospitalisation Details'!A:K,4,FALSE)</f>
        <v>17</v>
      </c>
    </row>
    <row r="328" spans="1:17" x14ac:dyDescent="0.3">
      <c r="A328" s="4" t="s">
        <v>1050</v>
      </c>
      <c r="B328" s="8" t="str">
        <f>VLOOKUP(A328,'Customer Names'!A:F,4,FALSE)</f>
        <v>Laura E.</v>
      </c>
      <c r="C328" s="8">
        <f>VLOOKUP(A328,'Medical Examinations'!A:J,2,FALSE)</f>
        <v>51.92</v>
      </c>
      <c r="D328" s="8">
        <f>VLOOKUP(A328,'Medical Examinations'!A:J,4,FALSE)</f>
        <v>5.18</v>
      </c>
      <c r="E328" s="8" t="str">
        <f>VLOOKUP(A328,'Medical Examinations'!A:J,6,FALSE)</f>
        <v>yes</v>
      </c>
      <c r="F328" s="8" t="str">
        <f>VLOOKUP(A328,'Medical Examinations'!A:J,7,FALSE)</f>
        <v>No</v>
      </c>
      <c r="G328" s="8" t="str">
        <f>VLOOKUP(A328,'Medical Examinations'!A:J,8,FALSE)</f>
        <v>Yes</v>
      </c>
      <c r="H328" s="38" t="str">
        <f>VLOOKUP(A328,'Medical Examinations'!A:J,9,FALSE)</f>
        <v>1</v>
      </c>
      <c r="I328" s="8" t="str">
        <f>VLOOKUP(A328,'Medical Examinations'!A:J,10,FALSE)</f>
        <v>No</v>
      </c>
      <c r="J328" s="8" t="str">
        <f>VLOOKUP(A328,'Medical Examinations'!A:J,3,FALSE)</f>
        <v>Obesity</v>
      </c>
      <c r="K328" s="8" t="str">
        <f>VLOOKUP(A328,'Medical Examinations'!A:J,5,FALSE)</f>
        <v>Normal</v>
      </c>
      <c r="L328" s="8" t="str">
        <f>VLOOKUP(A328,'Hospitalisation Details'!A:K,5,FALSE)</f>
        <v>3-Aug-1969</v>
      </c>
      <c r="M328" s="34">
        <f>VLOOKUP(A328,'Hospitalisation Details'!A:K,8,FALSE)</f>
        <v>18932.810000000001</v>
      </c>
      <c r="N328" s="8" t="str">
        <f>VLOOKUP(A328,'Hospitalisation Details'!A:K,9,FALSE)</f>
        <v>tier - 1</v>
      </c>
      <c r="O328" s="8" t="str">
        <f>VLOOKUP(A328,'Hospitalisation Details'!A:K,10,FALSE)</f>
        <v>tier - 3</v>
      </c>
      <c r="P328" s="8" t="str">
        <f>VLOOKUP(A328,'Hospitalisation Details'!A:K,11,FALSE)</f>
        <v>R1012</v>
      </c>
      <c r="Q328" s="8">
        <f>VLOOKUP(A328,'Hospitalisation Details'!A:K,4,FALSE)</f>
        <v>3</v>
      </c>
    </row>
    <row r="329" spans="1:17" x14ac:dyDescent="0.3">
      <c r="A329" s="4" t="s">
        <v>1028</v>
      </c>
      <c r="B329" s="8" t="str">
        <f>VLOOKUP(A329,'Customer Names'!A:F,4,FALSE)</f>
        <v>Kameko</v>
      </c>
      <c r="C329" s="8">
        <f>VLOOKUP(A329,'Medical Examinations'!A:J,2,FALSE)</f>
        <v>51.37</v>
      </c>
      <c r="D329" s="8">
        <f>VLOOKUP(A329,'Medical Examinations'!A:J,4,FALSE)</f>
        <v>8.18</v>
      </c>
      <c r="E329" s="8" t="str">
        <f>VLOOKUP(A329,'Medical Examinations'!A:J,6,FALSE)</f>
        <v>yes</v>
      </c>
      <c r="F329" s="8" t="str">
        <f>VLOOKUP(A329,'Medical Examinations'!A:J,7,FALSE)</f>
        <v>No</v>
      </c>
      <c r="G329" s="8" t="str">
        <f>VLOOKUP(A329,'Medical Examinations'!A:J,8,FALSE)</f>
        <v>No</v>
      </c>
      <c r="H329" s="38">
        <f>VLOOKUP(A329,'Medical Examinations'!A:J,9,FALSE)</f>
        <v>0</v>
      </c>
      <c r="I329" s="8" t="str">
        <f>VLOOKUP(A329,'Medical Examinations'!A:J,10,FALSE)</f>
        <v>No</v>
      </c>
      <c r="J329" s="8" t="str">
        <f>VLOOKUP(A329,'Medical Examinations'!A:J,3,FALSE)</f>
        <v>Obesity</v>
      </c>
      <c r="K329" s="8" t="str">
        <f>VLOOKUP(A329,'Medical Examinations'!A:J,5,FALSE)</f>
        <v>Diabetes</v>
      </c>
      <c r="L329" s="8" t="str">
        <f>VLOOKUP(A329,'Hospitalisation Details'!A:K,5,FALSE)</f>
        <v>29-Jul-1967</v>
      </c>
      <c r="M329" s="34">
        <f>VLOOKUP(A329,'Hospitalisation Details'!A:K,8,FALSE)</f>
        <v>19259.96</v>
      </c>
      <c r="N329" s="8" t="str">
        <f>VLOOKUP(A329,'Hospitalisation Details'!A:K,9,FALSE)</f>
        <v>tier - 1</v>
      </c>
      <c r="O329" s="8" t="str">
        <f>VLOOKUP(A329,'Hospitalisation Details'!A:K,10,FALSE)</f>
        <v>tier - 1</v>
      </c>
      <c r="P329" s="8" t="str">
        <f>VLOOKUP(A329,'Hospitalisation Details'!A:K,11,FALSE)</f>
        <v>R1012</v>
      </c>
      <c r="Q329" s="8">
        <f>VLOOKUP(A329,'Hospitalisation Details'!A:K,4,FALSE)</f>
        <v>29</v>
      </c>
    </row>
    <row r="330" spans="1:17" x14ac:dyDescent="0.3">
      <c r="A330" s="4" t="s">
        <v>1026</v>
      </c>
      <c r="B330" s="8" t="str">
        <f>VLOOKUP(A330,'Customer Names'!A:F,4,FALSE)</f>
        <v>Brady</v>
      </c>
      <c r="C330" s="8">
        <f>VLOOKUP(A330,'Medical Examinations'!A:J,2,FALSE)</f>
        <v>51.18</v>
      </c>
      <c r="D330" s="8">
        <f>VLOOKUP(A330,'Medical Examinations'!A:J,4,FALSE)</f>
        <v>4.4000000000000004</v>
      </c>
      <c r="E330" s="8" t="str">
        <f>VLOOKUP(A330,'Medical Examinations'!A:J,6,FALSE)</f>
        <v>yes</v>
      </c>
      <c r="F330" s="8" t="str">
        <f>VLOOKUP(A330,'Medical Examinations'!A:J,7,FALSE)</f>
        <v>No</v>
      </c>
      <c r="G330" s="8" t="str">
        <f>VLOOKUP(A330,'Medical Examinations'!A:J,8,FALSE)</f>
        <v>No</v>
      </c>
      <c r="H330" s="38" t="str">
        <f>VLOOKUP(A330,'Medical Examinations'!A:J,9,FALSE)</f>
        <v>2</v>
      </c>
      <c r="I330" s="8" t="str">
        <f>VLOOKUP(A330,'Medical Examinations'!A:J,10,FALSE)</f>
        <v>No</v>
      </c>
      <c r="J330" s="8" t="str">
        <f>VLOOKUP(A330,'Medical Examinations'!A:J,3,FALSE)</f>
        <v>Obesity</v>
      </c>
      <c r="K330" s="8" t="str">
        <f>VLOOKUP(A330,'Medical Examinations'!A:J,5,FALSE)</f>
        <v>Normal</v>
      </c>
      <c r="L330" s="8" t="str">
        <f>VLOOKUP(A330,'Hospitalisation Details'!A:K,5,FALSE)</f>
        <v>15-Nov-1966</v>
      </c>
      <c r="M330" s="34">
        <f>VLOOKUP(A330,'Hospitalisation Details'!A:K,8,FALSE)</f>
        <v>19321.060000000001</v>
      </c>
      <c r="N330" s="8" t="str">
        <f>VLOOKUP(A330,'Hospitalisation Details'!A:K,9,FALSE)</f>
        <v>tier - 1</v>
      </c>
      <c r="O330" s="8" t="str">
        <f>VLOOKUP(A330,'Hospitalisation Details'!A:K,10,FALSE)</f>
        <v>tier - 1</v>
      </c>
      <c r="P330" s="8" t="str">
        <f>VLOOKUP(A330,'Hospitalisation Details'!A:K,11,FALSE)</f>
        <v>R1012</v>
      </c>
      <c r="Q330" s="8">
        <f>VLOOKUP(A330,'Hospitalisation Details'!A:K,4,FALSE)</f>
        <v>15</v>
      </c>
    </row>
    <row r="331" spans="1:17" x14ac:dyDescent="0.3">
      <c r="A331" s="4" t="s">
        <v>1008</v>
      </c>
      <c r="B331" s="8" t="str">
        <f>VLOOKUP(A331,'Customer Names'!A:F,4,FALSE)</f>
        <v>Freya R</v>
      </c>
      <c r="C331" s="8">
        <f>VLOOKUP(A331,'Medical Examinations'!A:J,2,FALSE)</f>
        <v>49.2</v>
      </c>
      <c r="D331" s="8">
        <f>VLOOKUP(A331,'Medical Examinations'!A:J,4,FALSE)</f>
        <v>10.9</v>
      </c>
      <c r="E331" s="8" t="str">
        <f>VLOOKUP(A331,'Medical Examinations'!A:J,6,FALSE)</f>
        <v>yes</v>
      </c>
      <c r="F331" s="8" t="str">
        <f>VLOOKUP(A331,'Medical Examinations'!A:J,7,FALSE)</f>
        <v>No</v>
      </c>
      <c r="G331" s="8" t="str">
        <f>VLOOKUP(A331,'Medical Examinations'!A:J,8,FALSE)</f>
        <v>Yes</v>
      </c>
      <c r="H331" s="38" t="str">
        <f>VLOOKUP(A331,'Medical Examinations'!A:J,9,FALSE)</f>
        <v>1</v>
      </c>
      <c r="I331" s="8" t="str">
        <f>VLOOKUP(A331,'Medical Examinations'!A:J,10,FALSE)</f>
        <v>No</v>
      </c>
      <c r="J331" s="8" t="str">
        <f>VLOOKUP(A331,'Medical Examinations'!A:J,3,FALSE)</f>
        <v>Obesity</v>
      </c>
      <c r="K331" s="8" t="str">
        <f>VLOOKUP(A331,'Medical Examinations'!A:J,5,FALSE)</f>
        <v>Diabetes</v>
      </c>
      <c r="L331" s="8" t="str">
        <f>VLOOKUP(A331,'Hospitalisation Details'!A:K,5,FALSE)</f>
        <v>14-Jul-1963</v>
      </c>
      <c r="M331" s="34">
        <f>VLOOKUP(A331,'Hospitalisation Details'!A:K,8,FALSE)</f>
        <v>19551.34</v>
      </c>
      <c r="N331" s="8" t="str">
        <f>VLOOKUP(A331,'Hospitalisation Details'!A:K,9,FALSE)</f>
        <v>tier - 1</v>
      </c>
      <c r="O331" s="8" t="str">
        <f>VLOOKUP(A331,'Hospitalisation Details'!A:K,10,FALSE)</f>
        <v>tier - 3</v>
      </c>
      <c r="P331" s="8" t="str">
        <f>VLOOKUP(A331,'Hospitalisation Details'!A:K,11,FALSE)</f>
        <v>R1012</v>
      </c>
      <c r="Q331" s="8">
        <f>VLOOKUP(A331,'Hospitalisation Details'!A:K,4,FALSE)</f>
        <v>14</v>
      </c>
    </row>
    <row r="332" spans="1:17" x14ac:dyDescent="0.3">
      <c r="A332" s="4" t="s">
        <v>1004</v>
      </c>
      <c r="B332" s="8" t="str">
        <f>VLOOKUP(A332,'Customer Names'!A:F,4,FALSE)</f>
        <v>Kam S.</v>
      </c>
      <c r="C332" s="8">
        <f>VLOOKUP(A332,'Medical Examinations'!A:J,2,FALSE)</f>
        <v>33.82</v>
      </c>
      <c r="D332" s="8">
        <f>VLOOKUP(A332,'Medical Examinations'!A:J,4,FALSE)</f>
        <v>5.42</v>
      </c>
      <c r="E332" s="8" t="str">
        <f>VLOOKUP(A332,'Medical Examinations'!A:J,6,FALSE)</f>
        <v>No</v>
      </c>
      <c r="F332" s="8" t="str">
        <f>VLOOKUP(A332,'Medical Examinations'!A:J,7,FALSE)</f>
        <v>No</v>
      </c>
      <c r="G332" s="8" t="str">
        <f>VLOOKUP(A332,'Medical Examinations'!A:J,8,FALSE)</f>
        <v>No</v>
      </c>
      <c r="H332" s="38">
        <f>VLOOKUP(A332,'Medical Examinations'!A:J,9,FALSE)</f>
        <v>0</v>
      </c>
      <c r="I332" s="8" t="str">
        <f>VLOOKUP(A332,'Medical Examinations'!A:J,10,FALSE)</f>
        <v>No</v>
      </c>
      <c r="J332" s="8" t="str">
        <f>VLOOKUP(A332,'Medical Examinations'!A:J,3,FALSE)</f>
        <v>Obesity</v>
      </c>
      <c r="K332" s="8" t="str">
        <f>VLOOKUP(A332,'Medical Examinations'!A:J,5,FALSE)</f>
        <v>Normal</v>
      </c>
      <c r="L332" s="8" t="str">
        <f>VLOOKUP(A332,'Hospitalisation Details'!A:K,5,FALSE)</f>
        <v>27-Aug-1994</v>
      </c>
      <c r="M332" s="34">
        <f>VLOOKUP(A332,'Hospitalisation Details'!A:K,8,FALSE)</f>
        <v>19673.34</v>
      </c>
      <c r="N332" s="8" t="str">
        <f>VLOOKUP(A332,'Hospitalisation Details'!A:K,9,FALSE)</f>
        <v>tier - 1</v>
      </c>
      <c r="O332" s="8" t="str">
        <f>VLOOKUP(A332,'Hospitalisation Details'!A:K,10,FALSE)</f>
        <v>tier - 2</v>
      </c>
      <c r="P332" s="8" t="str">
        <f>VLOOKUP(A332,'Hospitalisation Details'!A:K,11,FALSE)</f>
        <v>R1012</v>
      </c>
      <c r="Q332" s="8">
        <f>VLOOKUP(A332,'Hospitalisation Details'!A:K,4,FALSE)</f>
        <v>27</v>
      </c>
    </row>
    <row r="333" spans="1:17" x14ac:dyDescent="0.3">
      <c r="A333" s="4" t="s">
        <v>696</v>
      </c>
      <c r="B333" s="8" t="str">
        <f>VLOOKUP(A333,'Customer Names'!A:F,4,FALSE)</f>
        <v>Sharon</v>
      </c>
      <c r="C333" s="8">
        <f>VLOOKUP(A333,'Medical Examinations'!A:J,2,FALSE)</f>
        <v>25.84</v>
      </c>
      <c r="D333" s="8">
        <f>VLOOKUP(A333,'Medical Examinations'!A:J,4,FALSE)</f>
        <v>8.83</v>
      </c>
      <c r="E333" s="8" t="str">
        <f>VLOOKUP(A333,'Medical Examinations'!A:J,6,FALSE)</f>
        <v>No</v>
      </c>
      <c r="F333" s="8" t="str">
        <f>VLOOKUP(A333,'Medical Examinations'!A:J,7,FALSE)</f>
        <v>No</v>
      </c>
      <c r="G333" s="8" t="str">
        <f>VLOOKUP(A333,'Medical Examinations'!A:J,8,FALSE)</f>
        <v>No</v>
      </c>
      <c r="H333" s="38">
        <f>VLOOKUP(A333,'Medical Examinations'!A:J,9,FALSE)</f>
        <v>0</v>
      </c>
      <c r="I333" s="8" t="str">
        <f>VLOOKUP(A333,'Medical Examinations'!A:J,10,FALSE)</f>
        <v>No</v>
      </c>
      <c r="J333" s="8" t="str">
        <f>VLOOKUP(A333,'Medical Examinations'!A:J,3,FALSE)</f>
        <v>Overweight</v>
      </c>
      <c r="K333" s="8" t="str">
        <f>VLOOKUP(A333,'Medical Examinations'!A:J,5,FALSE)</f>
        <v>Diabetes</v>
      </c>
      <c r="L333" s="8" t="str">
        <f>VLOOKUP(A333,'Hospitalisation Details'!A:K,5,FALSE)</f>
        <v>25-Jul-1962</v>
      </c>
      <c r="M333" s="34">
        <f>VLOOKUP(A333,'Hospitalisation Details'!A:K,8,FALSE)</f>
        <v>28923.14</v>
      </c>
      <c r="N333" s="8" t="str">
        <f>VLOOKUP(A333,'Hospitalisation Details'!A:K,9,FALSE)</f>
        <v>tier - 1</v>
      </c>
      <c r="O333" s="8" t="str">
        <f>VLOOKUP(A333,'Hospitalisation Details'!A:K,10,FALSE)</f>
        <v>tier - 1</v>
      </c>
      <c r="P333" s="8" t="str">
        <f>VLOOKUP(A333,'Hospitalisation Details'!A:K,11,FALSE)</f>
        <v>R1012</v>
      </c>
      <c r="Q333" s="8">
        <f>VLOOKUP(A333,'Hospitalisation Details'!A:K,4,FALSE)</f>
        <v>25</v>
      </c>
    </row>
    <row r="334" spans="1:17" x14ac:dyDescent="0.3">
      <c r="A334" s="4" t="s">
        <v>694</v>
      </c>
      <c r="B334" s="8" t="str">
        <f>VLOOKUP(A334,'Customer Names'!A:F,4,FALSE)</f>
        <v>Gabriela</v>
      </c>
      <c r="C334" s="8">
        <f>VLOOKUP(A334,'Medical Examinations'!A:J,2,FALSE)</f>
        <v>26.98</v>
      </c>
      <c r="D334" s="8">
        <f>VLOOKUP(A334,'Medical Examinations'!A:J,4,FALSE)</f>
        <v>5.21</v>
      </c>
      <c r="E334" s="8" t="str">
        <f>VLOOKUP(A334,'Medical Examinations'!A:J,6,FALSE)</f>
        <v>yes</v>
      </c>
      <c r="F334" s="8" t="str">
        <f>VLOOKUP(A334,'Medical Examinations'!A:J,7,FALSE)</f>
        <v>No</v>
      </c>
      <c r="G334" s="8" t="str">
        <f>VLOOKUP(A334,'Medical Examinations'!A:J,8,FALSE)</f>
        <v>No</v>
      </c>
      <c r="H334" s="38" t="str">
        <f>VLOOKUP(A334,'Medical Examinations'!A:J,9,FALSE)</f>
        <v>2</v>
      </c>
      <c r="I334" s="8" t="str">
        <f>VLOOKUP(A334,'Medical Examinations'!A:J,10,FALSE)</f>
        <v>yes</v>
      </c>
      <c r="J334" s="8" t="str">
        <f>VLOOKUP(A334,'Medical Examinations'!A:J,3,FALSE)</f>
        <v>Overweight</v>
      </c>
      <c r="K334" s="8" t="str">
        <f>VLOOKUP(A334,'Medical Examinations'!A:J,5,FALSE)</f>
        <v>Normal</v>
      </c>
      <c r="L334" s="8" t="str">
        <f>VLOOKUP(A334,'Hospitalisation Details'!A:K,5,FALSE)</f>
        <v>5-Dec-1959</v>
      </c>
      <c r="M334" s="34">
        <f>VLOOKUP(A334,'Hospitalisation Details'!A:K,8,FALSE)</f>
        <v>28950.47</v>
      </c>
      <c r="N334" s="8" t="str">
        <f>VLOOKUP(A334,'Hospitalisation Details'!A:K,9,FALSE)</f>
        <v>tier - 1</v>
      </c>
      <c r="O334" s="8" t="str">
        <f>VLOOKUP(A334,'Hospitalisation Details'!A:K,10,FALSE)</f>
        <v>tier - 1</v>
      </c>
      <c r="P334" s="8" t="str">
        <f>VLOOKUP(A334,'Hospitalisation Details'!A:K,11,FALSE)</f>
        <v>R1012</v>
      </c>
      <c r="Q334" s="8">
        <f>VLOOKUP(A334,'Hospitalisation Details'!A:K,4,FALSE)</f>
        <v>5</v>
      </c>
    </row>
    <row r="335" spans="1:17" x14ac:dyDescent="0.3">
      <c r="A335" s="4" t="s">
        <v>684</v>
      </c>
      <c r="B335" s="8" t="str">
        <f>VLOOKUP(A335,'Customer Names'!A:F,4,FALSE)</f>
        <v>Cynthia</v>
      </c>
      <c r="C335" s="8">
        <f>VLOOKUP(A335,'Medical Examinations'!A:J,2,FALSE)</f>
        <v>29.07</v>
      </c>
      <c r="D335" s="8">
        <f>VLOOKUP(A335,'Medical Examinations'!A:J,4,FALSE)</f>
        <v>8.66</v>
      </c>
      <c r="E335" s="8" t="str">
        <f>VLOOKUP(A335,'Medical Examinations'!A:J,6,FALSE)</f>
        <v>yes</v>
      </c>
      <c r="F335" s="8" t="str">
        <f>VLOOKUP(A335,'Medical Examinations'!A:J,7,FALSE)</f>
        <v>No</v>
      </c>
      <c r="G335" s="8" t="str">
        <f>VLOOKUP(A335,'Medical Examinations'!A:J,8,FALSE)</f>
        <v>No</v>
      </c>
      <c r="H335" s="38" t="str">
        <f>VLOOKUP(A335,'Medical Examinations'!A:J,9,FALSE)</f>
        <v>2</v>
      </c>
      <c r="I335" s="8" t="str">
        <f>VLOOKUP(A335,'Medical Examinations'!A:J,10,FALSE)</f>
        <v>yes</v>
      </c>
      <c r="J335" s="8" t="str">
        <f>VLOOKUP(A335,'Medical Examinations'!A:J,3,FALSE)</f>
        <v>Overweight</v>
      </c>
      <c r="K335" s="8" t="str">
        <f>VLOOKUP(A335,'Medical Examinations'!A:J,5,FALSE)</f>
        <v>Diabetes</v>
      </c>
      <c r="L335" s="8" t="str">
        <f>VLOOKUP(A335,'Hospitalisation Details'!A:K,5,FALSE)</f>
        <v>24-Dec-1961</v>
      </c>
      <c r="M335" s="34">
        <f>VLOOKUP(A335,'Hospitalisation Details'!A:K,8,FALSE)</f>
        <v>29141.360000000001</v>
      </c>
      <c r="N335" s="8" t="str">
        <f>VLOOKUP(A335,'Hospitalisation Details'!A:K,9,FALSE)</f>
        <v>tier - 1</v>
      </c>
      <c r="O335" s="8" t="str">
        <f>VLOOKUP(A335,'Hospitalisation Details'!A:K,10,FALSE)</f>
        <v>tier - 3</v>
      </c>
      <c r="P335" s="8" t="str">
        <f>VLOOKUP(A335,'Hospitalisation Details'!A:K,11,FALSE)</f>
        <v>R1012</v>
      </c>
      <c r="Q335" s="8">
        <f>VLOOKUP(A335,'Hospitalisation Details'!A:K,4,FALSE)</f>
        <v>24</v>
      </c>
    </row>
    <row r="336" spans="1:17" x14ac:dyDescent="0.3">
      <c r="A336" s="4" t="s">
        <v>676</v>
      </c>
      <c r="B336" s="8" t="str">
        <f>VLOOKUP(A336,'Customer Names'!A:F,4,FALSE)</f>
        <v>Elizabeth H.</v>
      </c>
      <c r="C336" s="8">
        <f>VLOOKUP(A336,'Medical Examinations'!A:J,2,FALSE)</f>
        <v>26.885000000000002</v>
      </c>
      <c r="D336" s="8">
        <f>VLOOKUP(A336,'Medical Examinations'!A:J,4,FALSE)</f>
        <v>9.86</v>
      </c>
      <c r="E336" s="8" t="str">
        <f>VLOOKUP(A336,'Medical Examinations'!A:J,6,FALSE)</f>
        <v>No</v>
      </c>
      <c r="F336" s="8" t="str">
        <f>VLOOKUP(A336,'Medical Examinations'!A:J,7,FALSE)</f>
        <v>No</v>
      </c>
      <c r="G336" s="8" t="str">
        <f>VLOOKUP(A336,'Medical Examinations'!A:J,8,FALSE)</f>
        <v>No</v>
      </c>
      <c r="H336" s="38" t="str">
        <f>VLOOKUP(A336,'Medical Examinations'!A:J,9,FALSE)</f>
        <v>3</v>
      </c>
      <c r="I336" s="8" t="str">
        <f>VLOOKUP(A336,'Medical Examinations'!A:J,10,FALSE)</f>
        <v>yes</v>
      </c>
      <c r="J336" s="8" t="str">
        <f>VLOOKUP(A336,'Medical Examinations'!A:J,3,FALSE)</f>
        <v>Overweight</v>
      </c>
      <c r="K336" s="8" t="str">
        <f>VLOOKUP(A336,'Medical Examinations'!A:J,5,FALSE)</f>
        <v>Diabetes</v>
      </c>
      <c r="L336" s="8" t="str">
        <f>VLOOKUP(A336,'Hospitalisation Details'!A:K,5,FALSE)</f>
        <v>5-Jun-1958</v>
      </c>
      <c r="M336" s="34">
        <f>VLOOKUP(A336,'Hospitalisation Details'!A:K,8,FALSE)</f>
        <v>29330.98</v>
      </c>
      <c r="N336" s="8" t="str">
        <f>VLOOKUP(A336,'Hospitalisation Details'!A:K,9,FALSE)</f>
        <v>tier - 1</v>
      </c>
      <c r="O336" s="8" t="str">
        <f>VLOOKUP(A336,'Hospitalisation Details'!A:K,10,FALSE)</f>
        <v>tier - 2</v>
      </c>
      <c r="P336" s="8" t="str">
        <f>VLOOKUP(A336,'Hospitalisation Details'!A:K,11,FALSE)</f>
        <v>R1012</v>
      </c>
      <c r="Q336" s="8">
        <f>VLOOKUP(A336,'Hospitalisation Details'!A:K,4,FALSE)</f>
        <v>5</v>
      </c>
    </row>
    <row r="337" spans="1:17" x14ac:dyDescent="0.3">
      <c r="A337" s="4" t="s">
        <v>512</v>
      </c>
      <c r="B337" s="8" t="str">
        <f>VLOOKUP(A337,'Customer Names'!A:F,4,FALSE)</f>
        <v>Alan</v>
      </c>
      <c r="C337" s="8">
        <f>VLOOKUP(A337,'Medical Examinations'!A:J,2,FALSE)</f>
        <v>31.92</v>
      </c>
      <c r="D337" s="8">
        <f>VLOOKUP(A337,'Medical Examinations'!A:J,4,FALSE)</f>
        <v>5.1100000000000003</v>
      </c>
      <c r="E337" s="8" t="str">
        <f>VLOOKUP(A337,'Medical Examinations'!A:J,6,FALSE)</f>
        <v>No</v>
      </c>
      <c r="F337" s="8" t="str">
        <f>VLOOKUP(A337,'Medical Examinations'!A:J,7,FALSE)</f>
        <v>No</v>
      </c>
      <c r="G337" s="8" t="str">
        <f>VLOOKUP(A337,'Medical Examinations'!A:J,8,FALSE)</f>
        <v>Yes</v>
      </c>
      <c r="H337" s="38" t="str">
        <f>VLOOKUP(A337,'Medical Examinations'!A:J,9,FALSE)</f>
        <v>1</v>
      </c>
      <c r="I337" s="8" t="str">
        <f>VLOOKUP(A337,'Medical Examinations'!A:J,10,FALSE)</f>
        <v>yes</v>
      </c>
      <c r="J337" s="8" t="str">
        <f>VLOOKUP(A337,'Medical Examinations'!A:J,3,FALSE)</f>
        <v>Obesity</v>
      </c>
      <c r="K337" s="8" t="str">
        <f>VLOOKUP(A337,'Medical Examinations'!A:J,5,FALSE)</f>
        <v>Normal</v>
      </c>
      <c r="L337" s="8" t="str">
        <f>VLOOKUP(A337,'Hospitalisation Details'!A:K,5,FALSE)</f>
        <v>12-Sep-2003</v>
      </c>
      <c r="M337" s="34">
        <f>VLOOKUP(A337,'Hospitalisation Details'!A:K,8,FALSE)</f>
        <v>33750.29</v>
      </c>
      <c r="N337" s="8" t="str">
        <f>VLOOKUP(A337,'Hospitalisation Details'!A:K,9,FALSE)</f>
        <v>tier - 1</v>
      </c>
      <c r="O337" s="8" t="str">
        <f>VLOOKUP(A337,'Hospitalisation Details'!A:K,10,FALSE)</f>
        <v>tier - 3</v>
      </c>
      <c r="P337" s="8" t="str">
        <f>VLOOKUP(A337,'Hospitalisation Details'!A:K,11,FALSE)</f>
        <v>R1012</v>
      </c>
      <c r="Q337" s="8">
        <f>VLOOKUP(A337,'Hospitalisation Details'!A:K,4,FALSE)</f>
        <v>12</v>
      </c>
    </row>
    <row r="338" spans="1:17" x14ac:dyDescent="0.3">
      <c r="A338" s="4" t="s">
        <v>390</v>
      </c>
      <c r="B338" s="8" t="str">
        <f>VLOOKUP(A338,'Customer Names'!A:F,4,FALSE)</f>
        <v>Jack R</v>
      </c>
      <c r="C338" s="8">
        <f>VLOOKUP(A338,'Medical Examinations'!A:J,2,FALSE)</f>
        <v>36.954999999999998</v>
      </c>
      <c r="D338" s="8">
        <f>VLOOKUP(A338,'Medical Examinations'!A:J,4,FALSE)</f>
        <v>5.84</v>
      </c>
      <c r="E338" s="8" t="str">
        <f>VLOOKUP(A338,'Medical Examinations'!A:J,6,FALSE)</f>
        <v>No</v>
      </c>
      <c r="F338" s="8" t="str">
        <f>VLOOKUP(A338,'Medical Examinations'!A:J,7,FALSE)</f>
        <v>No</v>
      </c>
      <c r="G338" s="8" t="str">
        <f>VLOOKUP(A338,'Medical Examinations'!A:J,8,FALSE)</f>
        <v>Yes</v>
      </c>
      <c r="H338" s="38" t="str">
        <f>VLOOKUP(A338,'Medical Examinations'!A:J,9,FALSE)</f>
        <v>1</v>
      </c>
      <c r="I338" s="8" t="str">
        <f>VLOOKUP(A338,'Medical Examinations'!A:J,10,FALSE)</f>
        <v>yes</v>
      </c>
      <c r="J338" s="8" t="str">
        <f>VLOOKUP(A338,'Medical Examinations'!A:J,3,FALSE)</f>
        <v>Obesity</v>
      </c>
      <c r="K338" s="8" t="str">
        <f>VLOOKUP(A338,'Medical Examinations'!A:J,5,FALSE)</f>
        <v>Prediabetes</v>
      </c>
      <c r="L338" s="8" t="str">
        <f>VLOOKUP(A338,'Hospitalisation Details'!A:K,5,FALSE)</f>
        <v>5-Sep-2003</v>
      </c>
      <c r="M338" s="34">
        <f>VLOOKUP(A338,'Hospitalisation Details'!A:K,8,FALSE)</f>
        <v>36219.410000000003</v>
      </c>
      <c r="N338" s="8" t="str">
        <f>VLOOKUP(A338,'Hospitalisation Details'!A:K,9,FALSE)</f>
        <v>tier - 1</v>
      </c>
      <c r="O338" s="8" t="str">
        <f>VLOOKUP(A338,'Hospitalisation Details'!A:K,10,FALSE)</f>
        <v>tier - 1</v>
      </c>
      <c r="P338" s="8" t="str">
        <f>VLOOKUP(A338,'Hospitalisation Details'!A:K,11,FALSE)</f>
        <v>R1012</v>
      </c>
      <c r="Q338" s="8">
        <f>VLOOKUP(A338,'Hospitalisation Details'!A:K,4,FALSE)</f>
        <v>5</v>
      </c>
    </row>
    <row r="339" spans="1:17" x14ac:dyDescent="0.3">
      <c r="A339" s="4" t="s">
        <v>110</v>
      </c>
      <c r="B339" s="8" t="str">
        <f>VLOOKUP(A339,'Customer Names'!A:F,4,FALSE)</f>
        <v>Dara E</v>
      </c>
      <c r="C339" s="8">
        <f>VLOOKUP(A339,'Medical Examinations'!A:J,2,FALSE)</f>
        <v>38.950000000000003</v>
      </c>
      <c r="D339" s="8">
        <f>VLOOKUP(A339,'Medical Examinations'!A:J,4,FALSE)</f>
        <v>11.95</v>
      </c>
      <c r="E339" s="8" t="str">
        <f>VLOOKUP(A339,'Medical Examinations'!A:J,6,FALSE)</f>
        <v>No</v>
      </c>
      <c r="F339" s="8" t="str">
        <f>VLOOKUP(A339,'Medical Examinations'!A:J,7,FALSE)</f>
        <v>No</v>
      </c>
      <c r="G339" s="8" t="str">
        <f>VLOOKUP(A339,'Medical Examinations'!A:J,8,FALSE)</f>
        <v>No</v>
      </c>
      <c r="H339" s="38">
        <f>VLOOKUP(A339,'Medical Examinations'!A:J,9,FALSE)</f>
        <v>0</v>
      </c>
      <c r="I339" s="8" t="str">
        <f>VLOOKUP(A339,'Medical Examinations'!A:J,10,FALSE)</f>
        <v>yes</v>
      </c>
      <c r="J339" s="8" t="str">
        <f>VLOOKUP(A339,'Medical Examinations'!A:J,3,FALSE)</f>
        <v>Obesity</v>
      </c>
      <c r="K339" s="8" t="str">
        <f>VLOOKUP(A339,'Medical Examinations'!A:J,5,FALSE)</f>
        <v>Diabetes</v>
      </c>
      <c r="L339" s="8" t="str">
        <f>VLOOKUP(A339,'Hospitalisation Details'!A:K,5,FALSE)</f>
        <v>4-Nov-1978</v>
      </c>
      <c r="M339" s="34">
        <f>VLOOKUP(A339,'Hospitalisation Details'!A:K,8,FALSE)</f>
        <v>42983.46</v>
      </c>
      <c r="N339" s="8" t="str">
        <f>VLOOKUP(A339,'Hospitalisation Details'!A:K,9,FALSE)</f>
        <v>tier - 1</v>
      </c>
      <c r="O339" s="8" t="str">
        <f>VLOOKUP(A339,'Hospitalisation Details'!A:K,10,FALSE)</f>
        <v>tier - 2</v>
      </c>
      <c r="P339" s="8" t="str">
        <f>VLOOKUP(A339,'Hospitalisation Details'!A:K,11,FALSE)</f>
        <v>R1012</v>
      </c>
      <c r="Q339" s="8">
        <f>VLOOKUP(A339,'Hospitalisation Details'!A:K,4,FALSE)</f>
        <v>4</v>
      </c>
    </row>
    <row r="340" spans="1:17" x14ac:dyDescent="0.3">
      <c r="A340" s="4" t="s">
        <v>10</v>
      </c>
      <c r="B340" s="8" t="str">
        <f>VLOOKUP(A340,'Customer Names'!A:F,4,FALSE)</f>
        <v>Kristyn</v>
      </c>
      <c r="C340" s="8">
        <f>VLOOKUP(A340,'Medical Examinations'!A:J,2,FALSE)</f>
        <v>35.53</v>
      </c>
      <c r="D340" s="8">
        <f>VLOOKUP(A340,'Medical Examinations'!A:J,4,FALSE)</f>
        <v>5.45</v>
      </c>
      <c r="E340" s="8" t="str">
        <f>VLOOKUP(A340,'Medical Examinations'!A:J,6,FALSE)</f>
        <v>No</v>
      </c>
      <c r="F340" s="8" t="str">
        <f>VLOOKUP(A340,'Medical Examinations'!A:J,7,FALSE)</f>
        <v>No</v>
      </c>
      <c r="G340" s="8" t="str">
        <f>VLOOKUP(A340,'Medical Examinations'!A:J,8,FALSE)</f>
        <v>No</v>
      </c>
      <c r="H340" s="38">
        <f>VLOOKUP(A340,'Medical Examinations'!A:J,9,FALSE)</f>
        <v>0</v>
      </c>
      <c r="I340" s="8" t="str">
        <f>VLOOKUP(A340,'Medical Examinations'!A:J,10,FALSE)</f>
        <v>yes</v>
      </c>
      <c r="J340" s="8" t="str">
        <f>VLOOKUP(A340,'Medical Examinations'!A:J,3,FALSE)</f>
        <v>Obesity</v>
      </c>
      <c r="K340" s="8" t="str">
        <f>VLOOKUP(A340,'Medical Examinations'!A:J,5,FALSE)</f>
        <v>Normal</v>
      </c>
      <c r="L340" s="8" t="str">
        <f>VLOOKUP(A340,'Hospitalisation Details'!A:K,5,FALSE)</f>
        <v>19-Jun-1989</v>
      </c>
      <c r="M340" s="34">
        <f>VLOOKUP(A340,'Hospitalisation Details'!A:K,8,FALSE)</f>
        <v>55135.4</v>
      </c>
      <c r="N340" s="8" t="str">
        <f>VLOOKUP(A340,'Hospitalisation Details'!A:K,9,FALSE)</f>
        <v>tier - 1</v>
      </c>
      <c r="O340" s="8" t="str">
        <f>VLOOKUP(A340,'Hospitalisation Details'!A:K,10,FALSE)</f>
        <v>tier - 2</v>
      </c>
      <c r="P340" s="8" t="str">
        <f>VLOOKUP(A340,'Hospitalisation Details'!A:K,11,FALSE)</f>
        <v>R1012</v>
      </c>
      <c r="Q340" s="8">
        <f>VLOOKUP(A340,'Hospitalisation Details'!A:K,4,FALSE)</f>
        <v>19</v>
      </c>
    </row>
    <row r="341" spans="1:17" x14ac:dyDescent="0.3">
      <c r="A341" s="4" t="s">
        <v>4660</v>
      </c>
      <c r="B341" s="8" t="str">
        <f>VLOOKUP(A341,'Customer Names'!A:F,4,FALSE)</f>
        <v>Katy</v>
      </c>
      <c r="C341" s="8">
        <f>VLOOKUP(A341,'Medical Examinations'!A:J,2,FALSE)</f>
        <v>22.24</v>
      </c>
      <c r="D341" s="8">
        <f>VLOOKUP(A341,'Medical Examinations'!A:J,4,FALSE)</f>
        <v>4.29</v>
      </c>
      <c r="E341" s="8" t="str">
        <f>VLOOKUP(A341,'Medical Examinations'!A:J,6,FALSE)</f>
        <v>yes</v>
      </c>
      <c r="F341" s="8" t="str">
        <f>VLOOKUP(A341,'Medical Examinations'!A:J,7,FALSE)</f>
        <v>No</v>
      </c>
      <c r="G341" s="8" t="str">
        <f>VLOOKUP(A341,'Medical Examinations'!A:J,8,FALSE)</f>
        <v>No</v>
      </c>
      <c r="H341" s="38">
        <f>VLOOKUP(A341,'Medical Examinations'!A:J,9,FALSE)</f>
        <v>0</v>
      </c>
      <c r="I341" s="8" t="str">
        <f>VLOOKUP(A341,'Medical Examinations'!A:J,10,FALSE)</f>
        <v>No</v>
      </c>
      <c r="J341" s="8" t="str">
        <f>VLOOKUP(A341,'Medical Examinations'!A:J,3,FALSE)</f>
        <v>Normal Weight</v>
      </c>
      <c r="K341" s="8" t="str">
        <f>VLOOKUP(A341,'Medical Examinations'!A:J,5,FALSE)</f>
        <v>Normal</v>
      </c>
      <c r="L341" s="8" t="str">
        <f>VLOOKUP(A341,'Hospitalisation Details'!A:K,5,FALSE)</f>
        <v>20-Nov-2001</v>
      </c>
      <c r="M341" s="34">
        <f>VLOOKUP(A341,'Hospitalisation Details'!A:K,8,FALSE)</f>
        <v>646.14</v>
      </c>
      <c r="N341" s="8" t="str">
        <f>VLOOKUP(A341,'Hospitalisation Details'!A:K,9,FALSE)</f>
        <v>tier - 3</v>
      </c>
      <c r="O341" s="8" t="str">
        <f>VLOOKUP(A341,'Hospitalisation Details'!A:K,10,FALSE)</f>
        <v>tier - 3</v>
      </c>
      <c r="P341" s="8" t="str">
        <f>VLOOKUP(A341,'Hospitalisation Details'!A:K,11,FALSE)</f>
        <v>R1012</v>
      </c>
      <c r="Q341" s="8">
        <f>VLOOKUP(A341,'Hospitalisation Details'!A:K,4,FALSE)</f>
        <v>20</v>
      </c>
    </row>
    <row r="342" spans="1:17" x14ac:dyDescent="0.3">
      <c r="A342" s="4" t="s">
        <v>4654</v>
      </c>
      <c r="B342" s="8" t="str">
        <f>VLOOKUP(A342,'Customer Names'!A:F,4,FALSE)</f>
        <v>Laura</v>
      </c>
      <c r="C342" s="8">
        <f>VLOOKUP(A342,'Medical Examinations'!A:J,2,FALSE)</f>
        <v>21.77</v>
      </c>
      <c r="D342" s="8">
        <f>VLOOKUP(A342,'Medical Examinations'!A:J,4,FALSE)</f>
        <v>10.67</v>
      </c>
      <c r="E342" s="8" t="str">
        <f>VLOOKUP(A342,'Medical Examinations'!A:J,6,FALSE)</f>
        <v>No</v>
      </c>
      <c r="F342" s="8" t="str">
        <f>VLOOKUP(A342,'Medical Examinations'!A:J,7,FALSE)</f>
        <v>No</v>
      </c>
      <c r="G342" s="8" t="str">
        <f>VLOOKUP(A342,'Medical Examinations'!A:J,8,FALSE)</f>
        <v>No</v>
      </c>
      <c r="H342" s="38">
        <f>VLOOKUP(A342,'Medical Examinations'!A:J,9,FALSE)</f>
        <v>0</v>
      </c>
      <c r="I342" s="8" t="str">
        <f>VLOOKUP(A342,'Medical Examinations'!A:J,10,FALSE)</f>
        <v>No</v>
      </c>
      <c r="J342" s="8" t="str">
        <f>VLOOKUP(A342,'Medical Examinations'!A:J,3,FALSE)</f>
        <v>Normal Weight</v>
      </c>
      <c r="K342" s="8" t="str">
        <f>VLOOKUP(A342,'Medical Examinations'!A:J,5,FALSE)</f>
        <v>Diabetes</v>
      </c>
      <c r="L342" s="8" t="str">
        <f>VLOOKUP(A342,'Hospitalisation Details'!A:K,5,FALSE)</f>
        <v>29-Nov-2002</v>
      </c>
      <c r="M342" s="34">
        <f>VLOOKUP(A342,'Hospitalisation Details'!A:K,8,FALSE)</f>
        <v>668</v>
      </c>
      <c r="N342" s="8" t="str">
        <f>VLOOKUP(A342,'Hospitalisation Details'!A:K,9,FALSE)</f>
        <v>tier - 3</v>
      </c>
      <c r="O342" s="8" t="str">
        <f>VLOOKUP(A342,'Hospitalisation Details'!A:K,10,FALSE)</f>
        <v>tier - 2</v>
      </c>
      <c r="P342" s="8" t="str">
        <f>VLOOKUP(A342,'Hospitalisation Details'!A:K,11,FALSE)</f>
        <v>R1012</v>
      </c>
      <c r="Q342" s="8">
        <f>VLOOKUP(A342,'Hospitalisation Details'!A:K,4,FALSE)</f>
        <v>29</v>
      </c>
    </row>
    <row r="343" spans="1:17" x14ac:dyDescent="0.3">
      <c r="A343" s="4" t="s">
        <v>4644</v>
      </c>
      <c r="B343" s="8" t="str">
        <f>VLOOKUP(A343,'Customer Names'!A:F,4,FALSE)</f>
        <v>Holly</v>
      </c>
      <c r="C343" s="8">
        <f>VLOOKUP(A343,'Medical Examinations'!A:J,2,FALSE)</f>
        <v>21.38</v>
      </c>
      <c r="D343" s="8">
        <f>VLOOKUP(A343,'Medical Examinations'!A:J,4,FALSE)</f>
        <v>8.01</v>
      </c>
      <c r="E343" s="8" t="str">
        <f>VLOOKUP(A343,'Medical Examinations'!A:J,6,FALSE)</f>
        <v>No</v>
      </c>
      <c r="F343" s="8" t="str">
        <f>VLOOKUP(A343,'Medical Examinations'!A:J,7,FALSE)</f>
        <v>No</v>
      </c>
      <c r="G343" s="8" t="str">
        <f>VLOOKUP(A343,'Medical Examinations'!A:J,8,FALSE)</f>
        <v>No</v>
      </c>
      <c r="H343" s="38">
        <f>VLOOKUP(A343,'Medical Examinations'!A:J,9,FALSE)</f>
        <v>0</v>
      </c>
      <c r="I343" s="8" t="str">
        <f>VLOOKUP(A343,'Medical Examinations'!A:J,10,FALSE)</f>
        <v>No</v>
      </c>
      <c r="J343" s="8" t="str">
        <f>VLOOKUP(A343,'Medical Examinations'!A:J,3,FALSE)</f>
        <v>Normal Weight</v>
      </c>
      <c r="K343" s="8" t="str">
        <f>VLOOKUP(A343,'Medical Examinations'!A:J,5,FALSE)</f>
        <v>Diabetes</v>
      </c>
      <c r="L343" s="8" t="str">
        <f>VLOOKUP(A343,'Hospitalisation Details'!A:K,5,FALSE)</f>
        <v>19-Sep-2002</v>
      </c>
      <c r="M343" s="34">
        <f>VLOOKUP(A343,'Hospitalisation Details'!A:K,8,FALSE)</f>
        <v>750</v>
      </c>
      <c r="N343" s="8" t="str">
        <f>VLOOKUP(A343,'Hospitalisation Details'!A:K,9,FALSE)</f>
        <v>tier - 3</v>
      </c>
      <c r="O343" s="8" t="str">
        <f>VLOOKUP(A343,'Hospitalisation Details'!A:K,10,FALSE)</f>
        <v>tier - 1</v>
      </c>
      <c r="P343" s="8" t="str">
        <f>VLOOKUP(A343,'Hospitalisation Details'!A:K,11,FALSE)</f>
        <v>R1012</v>
      </c>
      <c r="Q343" s="8">
        <f>VLOOKUP(A343,'Hospitalisation Details'!A:K,4,FALSE)</f>
        <v>19</v>
      </c>
    </row>
    <row r="344" spans="1:17" x14ac:dyDescent="0.3">
      <c r="A344" s="4" t="s">
        <v>4636</v>
      </c>
      <c r="B344" s="8" t="str">
        <f>VLOOKUP(A344,'Customer Names'!A:F,4,FALSE)</f>
        <v>Candice M</v>
      </c>
      <c r="C344" s="8">
        <f>VLOOKUP(A344,'Medical Examinations'!A:J,2,FALSE)</f>
        <v>18.82</v>
      </c>
      <c r="D344" s="8">
        <f>VLOOKUP(A344,'Medical Examinations'!A:J,4,FALSE)</f>
        <v>5.51</v>
      </c>
      <c r="E344" s="8" t="str">
        <f>VLOOKUP(A344,'Medical Examinations'!A:J,6,FALSE)</f>
        <v>yes</v>
      </c>
      <c r="F344" s="8" t="str">
        <f>VLOOKUP(A344,'Medical Examinations'!A:J,7,FALSE)</f>
        <v>No</v>
      </c>
      <c r="G344" s="8" t="str">
        <f>VLOOKUP(A344,'Medical Examinations'!A:J,8,FALSE)</f>
        <v>No</v>
      </c>
      <c r="H344" s="38">
        <f>VLOOKUP(A344,'Medical Examinations'!A:J,9,FALSE)</f>
        <v>0</v>
      </c>
      <c r="I344" s="8" t="str">
        <f>VLOOKUP(A344,'Medical Examinations'!A:J,10,FALSE)</f>
        <v>No</v>
      </c>
      <c r="J344" s="8" t="str">
        <f>VLOOKUP(A344,'Medical Examinations'!A:J,3,FALSE)</f>
        <v>Normal Weight</v>
      </c>
      <c r="K344" s="8" t="str">
        <f>VLOOKUP(A344,'Medical Examinations'!A:J,5,FALSE)</f>
        <v>Normal</v>
      </c>
      <c r="L344" s="8" t="str">
        <f>VLOOKUP(A344,'Hospitalisation Details'!A:K,5,FALSE)</f>
        <v>18-Sep-1996</v>
      </c>
      <c r="M344" s="34">
        <f>VLOOKUP(A344,'Hospitalisation Details'!A:K,8,FALSE)</f>
        <v>770.38</v>
      </c>
      <c r="N344" s="8" t="str">
        <f>VLOOKUP(A344,'Hospitalisation Details'!A:K,9,FALSE)</f>
        <v>tier - 3</v>
      </c>
      <c r="O344" s="8" t="str">
        <f>VLOOKUP(A344,'Hospitalisation Details'!A:K,10,FALSE)</f>
        <v>?</v>
      </c>
      <c r="P344" s="8" t="str">
        <f>VLOOKUP(A344,'Hospitalisation Details'!A:K,11,FALSE)</f>
        <v>R1012</v>
      </c>
      <c r="Q344" s="8">
        <f>VLOOKUP(A344,'Hospitalisation Details'!A:K,4,FALSE)</f>
        <v>18</v>
      </c>
    </row>
    <row r="345" spans="1:17" x14ac:dyDescent="0.3">
      <c r="A345" s="4" t="s">
        <v>4608</v>
      </c>
      <c r="B345" s="8" t="str">
        <f>VLOOKUP(A345,'Customer Names'!A:F,4,FALSE)</f>
        <v>Jim</v>
      </c>
      <c r="C345" s="8">
        <f>VLOOKUP(A345,'Medical Examinations'!A:J,2,FALSE)</f>
        <v>18.27</v>
      </c>
      <c r="D345" s="8">
        <f>VLOOKUP(A345,'Medical Examinations'!A:J,4,FALSE)</f>
        <v>11.46</v>
      </c>
      <c r="E345" s="8" t="str">
        <f>VLOOKUP(A345,'Medical Examinations'!A:J,6,FALSE)</f>
        <v>No</v>
      </c>
      <c r="F345" s="8" t="str">
        <f>VLOOKUP(A345,'Medical Examinations'!A:J,7,FALSE)</f>
        <v>No</v>
      </c>
      <c r="G345" s="8" t="str">
        <f>VLOOKUP(A345,'Medical Examinations'!A:J,8,FALSE)</f>
        <v>No</v>
      </c>
      <c r="H345" s="38">
        <f>VLOOKUP(A345,'Medical Examinations'!A:J,9,FALSE)</f>
        <v>0</v>
      </c>
      <c r="I345" s="8" t="str">
        <f>VLOOKUP(A345,'Medical Examinations'!A:J,10,FALSE)</f>
        <v>No</v>
      </c>
      <c r="J345" s="8" t="str">
        <f>VLOOKUP(A345,'Medical Examinations'!A:J,3,FALSE)</f>
        <v>Underweight</v>
      </c>
      <c r="K345" s="8" t="str">
        <f>VLOOKUP(A345,'Medical Examinations'!A:J,5,FALSE)</f>
        <v>Diabetes</v>
      </c>
      <c r="L345" s="8" t="str">
        <f>VLOOKUP(A345,'Hospitalisation Details'!A:K,5,FALSE)</f>
        <v>1-Jul-2002</v>
      </c>
      <c r="M345" s="34">
        <f>VLOOKUP(A345,'Hospitalisation Details'!A:K,8,FALSE)</f>
        <v>1049</v>
      </c>
      <c r="N345" s="8" t="str">
        <f>VLOOKUP(A345,'Hospitalisation Details'!A:K,9,FALSE)</f>
        <v>tier - 3</v>
      </c>
      <c r="O345" s="8" t="str">
        <f>VLOOKUP(A345,'Hospitalisation Details'!A:K,10,FALSE)</f>
        <v>tier - 2</v>
      </c>
      <c r="P345" s="8" t="str">
        <f>VLOOKUP(A345,'Hospitalisation Details'!A:K,11,FALSE)</f>
        <v>R1012</v>
      </c>
      <c r="Q345" s="8">
        <f>VLOOKUP(A345,'Hospitalisation Details'!A:K,4,FALSE)</f>
        <v>1</v>
      </c>
    </row>
    <row r="346" spans="1:17" x14ac:dyDescent="0.3">
      <c r="A346" s="4" t="s">
        <v>4346</v>
      </c>
      <c r="B346" s="8" t="str">
        <f>VLOOKUP(A346,'Customer Names'!A:F,4,FALSE)</f>
        <v>Aaron R</v>
      </c>
      <c r="C346" s="8">
        <f>VLOOKUP(A346,'Medical Examinations'!A:J,2,FALSE)</f>
        <v>29.734999999999999</v>
      </c>
      <c r="D346" s="8">
        <f>VLOOKUP(A346,'Medical Examinations'!A:J,4,FALSE)</f>
        <v>11.92</v>
      </c>
      <c r="E346" s="8" t="str">
        <f>VLOOKUP(A346,'Medical Examinations'!A:J,6,FALSE)</f>
        <v>No</v>
      </c>
      <c r="F346" s="8" t="str">
        <f>VLOOKUP(A346,'Medical Examinations'!A:J,7,FALSE)</f>
        <v>No</v>
      </c>
      <c r="G346" s="8" t="str">
        <f>VLOOKUP(A346,'Medical Examinations'!A:J,8,FALSE)</f>
        <v>No</v>
      </c>
      <c r="H346" s="38">
        <f>VLOOKUP(A346,'Medical Examinations'!A:J,9,FALSE)</f>
        <v>0</v>
      </c>
      <c r="I346" s="8" t="str">
        <f>VLOOKUP(A346,'Medical Examinations'!A:J,10,FALSE)</f>
        <v>No</v>
      </c>
      <c r="J346" s="8" t="str">
        <f>VLOOKUP(A346,'Medical Examinations'!A:J,3,FALSE)</f>
        <v>Overweight</v>
      </c>
      <c r="K346" s="8" t="str">
        <f>VLOOKUP(A346,'Medical Examinations'!A:J,5,FALSE)</f>
        <v>Diabetes</v>
      </c>
      <c r="L346" s="8" t="str">
        <f>VLOOKUP(A346,'Hospitalisation Details'!A:K,5,FALSE)</f>
        <v>13-Dec-2002</v>
      </c>
      <c r="M346" s="34">
        <f>VLOOKUP(A346,'Hospitalisation Details'!A:K,8,FALSE)</f>
        <v>1769.53</v>
      </c>
      <c r="N346" s="8" t="str">
        <f>VLOOKUP(A346,'Hospitalisation Details'!A:K,9,FALSE)</f>
        <v>tier - 3</v>
      </c>
      <c r="O346" s="8" t="str">
        <f>VLOOKUP(A346,'Hospitalisation Details'!A:K,10,FALSE)</f>
        <v>tier - 3</v>
      </c>
      <c r="P346" s="8" t="str">
        <f>VLOOKUP(A346,'Hospitalisation Details'!A:K,11,FALSE)</f>
        <v>R1012</v>
      </c>
      <c r="Q346" s="8">
        <f>VLOOKUP(A346,'Hospitalisation Details'!A:K,4,FALSE)</f>
        <v>13</v>
      </c>
    </row>
    <row r="347" spans="1:17" x14ac:dyDescent="0.3">
      <c r="A347" s="4" t="s">
        <v>4342</v>
      </c>
      <c r="B347" s="8" t="str">
        <f>VLOOKUP(A347,'Customer Names'!A:F,4,FALSE)</f>
        <v>Allison M</v>
      </c>
      <c r="C347" s="8">
        <f>VLOOKUP(A347,'Medical Examinations'!A:J,2,FALSE)</f>
        <v>27.98</v>
      </c>
      <c r="D347" s="8">
        <f>VLOOKUP(A347,'Medical Examinations'!A:J,4,FALSE)</f>
        <v>4.38</v>
      </c>
      <c r="E347" s="8" t="str">
        <f>VLOOKUP(A347,'Medical Examinations'!A:J,6,FALSE)</f>
        <v>No</v>
      </c>
      <c r="F347" s="8" t="str">
        <f>VLOOKUP(A347,'Medical Examinations'!A:J,7,FALSE)</f>
        <v>yes</v>
      </c>
      <c r="G347" s="8" t="str">
        <f>VLOOKUP(A347,'Medical Examinations'!A:J,8,FALSE)</f>
        <v>No</v>
      </c>
      <c r="H347" s="38" t="str">
        <f>VLOOKUP(A347,'Medical Examinations'!A:J,9,FALSE)</f>
        <v>1</v>
      </c>
      <c r="I347" s="8" t="str">
        <f>VLOOKUP(A347,'Medical Examinations'!A:J,10,FALSE)</f>
        <v>No</v>
      </c>
      <c r="J347" s="8" t="str">
        <f>VLOOKUP(A347,'Medical Examinations'!A:J,3,FALSE)</f>
        <v>Overweight</v>
      </c>
      <c r="K347" s="8" t="str">
        <f>VLOOKUP(A347,'Medical Examinations'!A:J,5,FALSE)</f>
        <v>Normal</v>
      </c>
      <c r="L347" s="8" t="str">
        <f>VLOOKUP(A347,'Hospitalisation Details'!A:K,5,FALSE)</f>
        <v>19-Aug-2004</v>
      </c>
      <c r="M347" s="34">
        <f>VLOOKUP(A347,'Hospitalisation Details'!A:K,8,FALSE)</f>
        <v>1822.54</v>
      </c>
      <c r="N347" s="8" t="str">
        <f>VLOOKUP(A347,'Hospitalisation Details'!A:K,9,FALSE)</f>
        <v>tier - 3</v>
      </c>
      <c r="O347" s="8" t="str">
        <f>VLOOKUP(A347,'Hospitalisation Details'!A:K,10,FALSE)</f>
        <v>tier - 1</v>
      </c>
      <c r="P347" s="8" t="str">
        <f>VLOOKUP(A347,'Hospitalisation Details'!A:K,11,FALSE)</f>
        <v>R1012</v>
      </c>
      <c r="Q347" s="8">
        <f>VLOOKUP(A347,'Hospitalisation Details'!A:K,4,FALSE)</f>
        <v>19</v>
      </c>
    </row>
    <row r="348" spans="1:17" x14ac:dyDescent="0.3">
      <c r="A348" s="4" t="s">
        <v>4328</v>
      </c>
      <c r="B348" s="8" t="str">
        <f>VLOOKUP(A348,'Customer Names'!A:F,4,FALSE)</f>
        <v>Caitie J.</v>
      </c>
      <c r="C348" s="8">
        <f>VLOOKUP(A348,'Medical Examinations'!A:J,2,FALSE)</f>
        <v>20.49</v>
      </c>
      <c r="D348" s="8">
        <f>VLOOKUP(A348,'Medical Examinations'!A:J,4,FALSE)</f>
        <v>4.87</v>
      </c>
      <c r="E348" s="8" t="str">
        <f>VLOOKUP(A348,'Medical Examinations'!A:J,6,FALSE)</f>
        <v>No</v>
      </c>
      <c r="F348" s="8" t="str">
        <f>VLOOKUP(A348,'Medical Examinations'!A:J,7,FALSE)</f>
        <v>No</v>
      </c>
      <c r="G348" s="8" t="str">
        <f>VLOOKUP(A348,'Medical Examinations'!A:J,8,FALSE)</f>
        <v>No</v>
      </c>
      <c r="H348" s="38">
        <f>VLOOKUP(A348,'Medical Examinations'!A:J,9,FALSE)</f>
        <v>0</v>
      </c>
      <c r="I348" s="8" t="str">
        <f>VLOOKUP(A348,'Medical Examinations'!A:J,10,FALSE)</f>
        <v>No</v>
      </c>
      <c r="J348" s="8" t="str">
        <f>VLOOKUP(A348,'Medical Examinations'!A:J,3,FALSE)</f>
        <v>Normal Weight</v>
      </c>
      <c r="K348" s="8" t="str">
        <f>VLOOKUP(A348,'Medical Examinations'!A:J,5,FALSE)</f>
        <v>Normal</v>
      </c>
      <c r="L348" s="8" t="str">
        <f>VLOOKUP(A348,'Hospitalisation Details'!A:K,5,FALSE)</f>
        <v>6-Dec-1994</v>
      </c>
      <c r="M348" s="34">
        <f>VLOOKUP(A348,'Hospitalisation Details'!A:K,8,FALSE)</f>
        <v>1850.55</v>
      </c>
      <c r="N348" s="8" t="str">
        <f>VLOOKUP(A348,'Hospitalisation Details'!A:K,9,FALSE)</f>
        <v>tier - 3</v>
      </c>
      <c r="O348" s="8" t="str">
        <f>VLOOKUP(A348,'Hospitalisation Details'!A:K,10,FALSE)</f>
        <v>tier - 2</v>
      </c>
      <c r="P348" s="8" t="str">
        <f>VLOOKUP(A348,'Hospitalisation Details'!A:K,11,FALSE)</f>
        <v>R1012</v>
      </c>
      <c r="Q348" s="8">
        <f>VLOOKUP(A348,'Hospitalisation Details'!A:K,4,FALSE)</f>
        <v>6</v>
      </c>
    </row>
    <row r="349" spans="1:17" x14ac:dyDescent="0.3">
      <c r="A349" s="4" t="s">
        <v>4324</v>
      </c>
      <c r="B349" s="8" t="str">
        <f>VLOOKUP(A349,'Customer Names'!A:F,4,FALSE)</f>
        <v>Amy</v>
      </c>
      <c r="C349" s="8">
        <f>VLOOKUP(A349,'Medical Examinations'!A:J,2,FALSE)</f>
        <v>22.05</v>
      </c>
      <c r="D349" s="8">
        <f>VLOOKUP(A349,'Medical Examinations'!A:J,4,FALSE)</f>
        <v>4.43</v>
      </c>
      <c r="E349" s="8" t="str">
        <f>VLOOKUP(A349,'Medical Examinations'!A:J,6,FALSE)</f>
        <v>yes</v>
      </c>
      <c r="F349" s="8" t="str">
        <f>VLOOKUP(A349,'Medical Examinations'!A:J,7,FALSE)</f>
        <v>No</v>
      </c>
      <c r="G349" s="8" t="str">
        <f>VLOOKUP(A349,'Medical Examinations'!A:J,8,FALSE)</f>
        <v>No</v>
      </c>
      <c r="H349" s="38">
        <f>VLOOKUP(A349,'Medical Examinations'!A:J,9,FALSE)</f>
        <v>0</v>
      </c>
      <c r="I349" s="8" t="str">
        <f>VLOOKUP(A349,'Medical Examinations'!A:J,10,FALSE)</f>
        <v>No</v>
      </c>
      <c r="J349" s="8" t="str">
        <f>VLOOKUP(A349,'Medical Examinations'!A:J,3,FALSE)</f>
        <v>Normal Weight</v>
      </c>
      <c r="K349" s="8" t="str">
        <f>VLOOKUP(A349,'Medical Examinations'!A:J,5,FALSE)</f>
        <v>Normal</v>
      </c>
      <c r="L349" s="8" t="str">
        <f>VLOOKUP(A349,'Hospitalisation Details'!A:K,5,FALSE)</f>
        <v>2-Jul-1996</v>
      </c>
      <c r="M349" s="34">
        <f>VLOOKUP(A349,'Hospitalisation Details'!A:K,8,FALSE)</f>
        <v>1865.98</v>
      </c>
      <c r="N349" s="8" t="str">
        <f>VLOOKUP(A349,'Hospitalisation Details'!A:K,9,FALSE)</f>
        <v>tier - 3</v>
      </c>
      <c r="O349" s="8" t="str">
        <f>VLOOKUP(A349,'Hospitalisation Details'!A:K,10,FALSE)</f>
        <v>tier - 3</v>
      </c>
      <c r="P349" s="8" t="str">
        <f>VLOOKUP(A349,'Hospitalisation Details'!A:K,11,FALSE)</f>
        <v>R1012</v>
      </c>
      <c r="Q349" s="8">
        <f>VLOOKUP(A349,'Hospitalisation Details'!A:K,4,FALSE)</f>
        <v>2</v>
      </c>
    </row>
    <row r="350" spans="1:17" x14ac:dyDescent="0.3">
      <c r="A350" s="4" t="s">
        <v>4314</v>
      </c>
      <c r="B350" s="8" t="str">
        <f>VLOOKUP(A350,'Customer Names'!A:F,4,FALSE)</f>
        <v>Stephen</v>
      </c>
      <c r="C350" s="8">
        <f>VLOOKUP(A350,'Medical Examinations'!A:J,2,FALSE)</f>
        <v>28.975000000000001</v>
      </c>
      <c r="D350" s="8">
        <f>VLOOKUP(A350,'Medical Examinations'!A:J,4,FALSE)</f>
        <v>4.34</v>
      </c>
      <c r="E350" s="8" t="str">
        <f>VLOOKUP(A350,'Medical Examinations'!A:J,6,FALSE)</f>
        <v>yes</v>
      </c>
      <c r="F350" s="8" t="str">
        <f>VLOOKUP(A350,'Medical Examinations'!A:J,7,FALSE)</f>
        <v>No</v>
      </c>
      <c r="G350" s="8" t="str">
        <f>VLOOKUP(A350,'Medical Examinations'!A:J,8,FALSE)</f>
        <v>No</v>
      </c>
      <c r="H350" s="38">
        <f>VLOOKUP(A350,'Medical Examinations'!A:J,9,FALSE)</f>
        <v>0</v>
      </c>
      <c r="I350" s="8" t="str">
        <f>VLOOKUP(A350,'Medical Examinations'!A:J,10,FALSE)</f>
        <v>No</v>
      </c>
      <c r="J350" s="8" t="str">
        <f>VLOOKUP(A350,'Medical Examinations'!A:J,3,FALSE)</f>
        <v>Overweight</v>
      </c>
      <c r="K350" s="8" t="str">
        <f>VLOOKUP(A350,'Medical Examinations'!A:J,5,FALSE)</f>
        <v>Normal</v>
      </c>
      <c r="L350" s="8" t="str">
        <f>VLOOKUP(A350,'Hospitalisation Details'!A:K,5,FALSE)</f>
        <v>10-Aug-2001</v>
      </c>
      <c r="M350" s="34">
        <f>VLOOKUP(A350,'Hospitalisation Details'!A:K,8,FALSE)</f>
        <v>1906.36</v>
      </c>
      <c r="N350" s="8" t="str">
        <f>VLOOKUP(A350,'Hospitalisation Details'!A:K,9,FALSE)</f>
        <v>tier - 3</v>
      </c>
      <c r="O350" s="8" t="str">
        <f>VLOOKUP(A350,'Hospitalisation Details'!A:K,10,FALSE)</f>
        <v>tier - 1</v>
      </c>
      <c r="P350" s="8" t="str">
        <f>VLOOKUP(A350,'Hospitalisation Details'!A:K,11,FALSE)</f>
        <v>R1012</v>
      </c>
      <c r="Q350" s="8">
        <f>VLOOKUP(A350,'Hospitalisation Details'!A:K,4,FALSE)</f>
        <v>10</v>
      </c>
    </row>
    <row r="351" spans="1:17" x14ac:dyDescent="0.3">
      <c r="A351" s="4" t="s">
        <v>4310</v>
      </c>
      <c r="B351" s="8" t="str">
        <f>VLOOKUP(A351,'Customer Names'!A:F,4,FALSE)</f>
        <v>Brian W.</v>
      </c>
      <c r="C351" s="8">
        <f>VLOOKUP(A351,'Medical Examinations'!A:J,2,FALSE)</f>
        <v>31.254999999999999</v>
      </c>
      <c r="D351" s="8">
        <f>VLOOKUP(A351,'Medical Examinations'!A:J,4,FALSE)</f>
        <v>5.49</v>
      </c>
      <c r="E351" s="8" t="str">
        <f>VLOOKUP(A351,'Medical Examinations'!A:J,6,FALSE)</f>
        <v>yes</v>
      </c>
      <c r="F351" s="8" t="str">
        <f>VLOOKUP(A351,'Medical Examinations'!A:J,7,FALSE)</f>
        <v>No</v>
      </c>
      <c r="G351" s="8" t="str">
        <f>VLOOKUP(A351,'Medical Examinations'!A:J,8,FALSE)</f>
        <v>No</v>
      </c>
      <c r="H351" s="38">
        <f>VLOOKUP(A351,'Medical Examinations'!A:J,9,FALSE)</f>
        <v>0</v>
      </c>
      <c r="I351" s="8" t="str">
        <f>VLOOKUP(A351,'Medical Examinations'!A:J,10,FALSE)</f>
        <v>No</v>
      </c>
      <c r="J351" s="8" t="str">
        <f>VLOOKUP(A351,'Medical Examinations'!A:J,3,FALSE)</f>
        <v>Obesity</v>
      </c>
      <c r="K351" s="8" t="str">
        <f>VLOOKUP(A351,'Medical Examinations'!A:J,5,FALSE)</f>
        <v>Normal</v>
      </c>
      <c r="L351" s="8" t="str">
        <f>VLOOKUP(A351,'Hospitalisation Details'!A:K,5,FALSE)</f>
        <v>3-Aug-2001</v>
      </c>
      <c r="M351" s="34">
        <f>VLOOKUP(A351,'Hospitalisation Details'!A:K,8,FALSE)</f>
        <v>1909.53</v>
      </c>
      <c r="N351" s="8" t="str">
        <f>VLOOKUP(A351,'Hospitalisation Details'!A:K,9,FALSE)</f>
        <v>tier - 3</v>
      </c>
      <c r="O351" s="8" t="str">
        <f>VLOOKUP(A351,'Hospitalisation Details'!A:K,10,FALSE)</f>
        <v>tier - 3</v>
      </c>
      <c r="P351" s="8" t="str">
        <f>VLOOKUP(A351,'Hospitalisation Details'!A:K,11,FALSE)</f>
        <v>R1012</v>
      </c>
      <c r="Q351" s="8">
        <f>VLOOKUP(A351,'Hospitalisation Details'!A:K,4,FALSE)</f>
        <v>3</v>
      </c>
    </row>
    <row r="352" spans="1:17" x14ac:dyDescent="0.3">
      <c r="A352" s="4" t="s">
        <v>4308</v>
      </c>
      <c r="B352" s="8" t="str">
        <f>VLOOKUP(A352,'Customer Names'!A:F,4,FALSE)</f>
        <v>Zachary A</v>
      </c>
      <c r="C352" s="8">
        <f>VLOOKUP(A352,'Medical Examinations'!A:J,2,FALSE)</f>
        <v>36.86</v>
      </c>
      <c r="D352" s="8">
        <f>VLOOKUP(A352,'Medical Examinations'!A:J,4,FALSE)</f>
        <v>4.97</v>
      </c>
      <c r="E352" s="8" t="str">
        <f>VLOOKUP(A352,'Medical Examinations'!A:J,6,FALSE)</f>
        <v>yes</v>
      </c>
      <c r="F352" s="8" t="str">
        <f>VLOOKUP(A352,'Medical Examinations'!A:J,7,FALSE)</f>
        <v>No</v>
      </c>
      <c r="G352" s="8" t="str">
        <f>VLOOKUP(A352,'Medical Examinations'!A:J,8,FALSE)</f>
        <v>No</v>
      </c>
      <c r="H352" s="38">
        <f>VLOOKUP(A352,'Medical Examinations'!A:J,9,FALSE)</f>
        <v>0</v>
      </c>
      <c r="I352" s="8" t="str">
        <f>VLOOKUP(A352,'Medical Examinations'!A:J,10,FALSE)</f>
        <v>No</v>
      </c>
      <c r="J352" s="8" t="str">
        <f>VLOOKUP(A352,'Medical Examinations'!A:J,3,FALSE)</f>
        <v>Obesity</v>
      </c>
      <c r="K352" s="8" t="str">
        <f>VLOOKUP(A352,'Medical Examinations'!A:J,5,FALSE)</f>
        <v>Normal</v>
      </c>
      <c r="L352" s="8" t="str">
        <f>VLOOKUP(A352,'Hospitalisation Details'!A:K,5,FALSE)</f>
        <v>9-Dec-2001</v>
      </c>
      <c r="M352" s="34">
        <f>VLOOKUP(A352,'Hospitalisation Details'!A:K,8,FALSE)</f>
        <v>1917.32</v>
      </c>
      <c r="N352" s="8" t="str">
        <f>VLOOKUP(A352,'Hospitalisation Details'!A:K,9,FALSE)</f>
        <v>tier - 3</v>
      </c>
      <c r="O352" s="8" t="str">
        <f>VLOOKUP(A352,'Hospitalisation Details'!A:K,10,FALSE)</f>
        <v>tier - 2</v>
      </c>
      <c r="P352" s="8" t="str">
        <f>VLOOKUP(A352,'Hospitalisation Details'!A:K,11,FALSE)</f>
        <v>R1012</v>
      </c>
      <c r="Q352" s="8">
        <f>VLOOKUP(A352,'Hospitalisation Details'!A:K,4,FALSE)</f>
        <v>9</v>
      </c>
    </row>
    <row r="353" spans="1:17" x14ac:dyDescent="0.3">
      <c r="A353" s="4" t="s">
        <v>4280</v>
      </c>
      <c r="B353" s="8" t="str">
        <f>VLOOKUP(A353,'Customer Names'!A:F,4,FALSE)</f>
        <v>Thomas</v>
      </c>
      <c r="C353" s="8">
        <f>VLOOKUP(A353,'Medical Examinations'!A:J,2,FALSE)</f>
        <v>25.175000000000001</v>
      </c>
      <c r="D353" s="8">
        <f>VLOOKUP(A353,'Medical Examinations'!A:J,4,FALSE)</f>
        <v>6.29</v>
      </c>
      <c r="E353" s="8" t="str">
        <f>VLOOKUP(A353,'Medical Examinations'!A:J,6,FALSE)</f>
        <v>yes</v>
      </c>
      <c r="F353" s="8" t="str">
        <f>VLOOKUP(A353,'Medical Examinations'!A:J,7,FALSE)</f>
        <v>yes</v>
      </c>
      <c r="G353" s="8" t="str">
        <f>VLOOKUP(A353,'Medical Examinations'!A:J,8,FALSE)</f>
        <v>No</v>
      </c>
      <c r="H353" s="38" t="str">
        <f>VLOOKUP(A353,'Medical Examinations'!A:J,9,FALSE)</f>
        <v>2</v>
      </c>
      <c r="I353" s="8" t="str">
        <f>VLOOKUP(A353,'Medical Examinations'!A:J,10,FALSE)</f>
        <v>No</v>
      </c>
      <c r="J353" s="8" t="str">
        <f>VLOOKUP(A353,'Medical Examinations'!A:J,3,FALSE)</f>
        <v>Overweight</v>
      </c>
      <c r="K353" s="8" t="str">
        <f>VLOOKUP(A353,'Medical Examinations'!A:J,5,FALSE)</f>
        <v>Prediabetes</v>
      </c>
      <c r="L353" s="8" t="str">
        <f>VLOOKUP(A353,'Hospitalisation Details'!A:K,5,FALSE)</f>
        <v>2-Sep-2000</v>
      </c>
      <c r="M353" s="34">
        <f>VLOOKUP(A353,'Hospitalisation Details'!A:K,8,FALSE)</f>
        <v>2045.69</v>
      </c>
      <c r="N353" s="8" t="str">
        <f>VLOOKUP(A353,'Hospitalisation Details'!A:K,9,FALSE)</f>
        <v>tier - 3</v>
      </c>
      <c r="O353" s="8" t="str">
        <f>VLOOKUP(A353,'Hospitalisation Details'!A:K,10,FALSE)</f>
        <v>tier - 3</v>
      </c>
      <c r="P353" s="8" t="str">
        <f>VLOOKUP(A353,'Hospitalisation Details'!A:K,11,FALSE)</f>
        <v>R1012</v>
      </c>
      <c r="Q353" s="8">
        <f>VLOOKUP(A353,'Hospitalisation Details'!A:K,4,FALSE)</f>
        <v>2</v>
      </c>
    </row>
    <row r="354" spans="1:17" x14ac:dyDescent="0.3">
      <c r="A354" s="4" t="s">
        <v>4278</v>
      </c>
      <c r="B354" s="8" t="str">
        <f>VLOOKUP(A354,'Customer Names'!A:F,4,FALSE)</f>
        <v>Arthur</v>
      </c>
      <c r="C354" s="8">
        <f>VLOOKUP(A354,'Medical Examinations'!A:J,2,FALSE)</f>
        <v>32.11</v>
      </c>
      <c r="D354" s="8">
        <f>VLOOKUP(A354,'Medical Examinations'!A:J,4,FALSE)</f>
        <v>4.03</v>
      </c>
      <c r="E354" s="8" t="str">
        <f>VLOOKUP(A354,'Medical Examinations'!A:J,6,FALSE)</f>
        <v>yes</v>
      </c>
      <c r="F354" s="8" t="str">
        <f>VLOOKUP(A354,'Medical Examinations'!A:J,7,FALSE)</f>
        <v>yes</v>
      </c>
      <c r="G354" s="8" t="str">
        <f>VLOOKUP(A354,'Medical Examinations'!A:J,8,FALSE)</f>
        <v>No</v>
      </c>
      <c r="H354" s="38" t="str">
        <f>VLOOKUP(A354,'Medical Examinations'!A:J,9,FALSE)</f>
        <v>2</v>
      </c>
      <c r="I354" s="8" t="str">
        <f>VLOOKUP(A354,'Medical Examinations'!A:J,10,FALSE)</f>
        <v>No</v>
      </c>
      <c r="J354" s="8" t="str">
        <f>VLOOKUP(A354,'Medical Examinations'!A:J,3,FALSE)</f>
        <v>Obesity</v>
      </c>
      <c r="K354" s="8" t="str">
        <f>VLOOKUP(A354,'Medical Examinations'!A:J,5,FALSE)</f>
        <v>Normal</v>
      </c>
      <c r="L354" s="8" t="str">
        <f>VLOOKUP(A354,'Hospitalisation Details'!A:K,5,FALSE)</f>
        <v>26-Jul-2000</v>
      </c>
      <c r="M354" s="34">
        <f>VLOOKUP(A354,'Hospitalisation Details'!A:K,8,FALSE)</f>
        <v>2055.3200000000002</v>
      </c>
      <c r="N354" s="8" t="str">
        <f>VLOOKUP(A354,'Hospitalisation Details'!A:K,9,FALSE)</f>
        <v>tier - 3</v>
      </c>
      <c r="O354" s="8" t="str">
        <f>VLOOKUP(A354,'Hospitalisation Details'!A:K,10,FALSE)</f>
        <v>tier - 3</v>
      </c>
      <c r="P354" s="8" t="str">
        <f>VLOOKUP(A354,'Hospitalisation Details'!A:K,11,FALSE)</f>
        <v>R1012</v>
      </c>
      <c r="Q354" s="8">
        <f>VLOOKUP(A354,'Hospitalisation Details'!A:K,4,FALSE)</f>
        <v>26</v>
      </c>
    </row>
    <row r="355" spans="1:17" x14ac:dyDescent="0.3">
      <c r="A355" s="4" t="s">
        <v>4186</v>
      </c>
      <c r="B355" s="8" t="str">
        <f>VLOOKUP(A355,'Customer Names'!A:F,4,FALSE)</f>
        <v>Mark</v>
      </c>
      <c r="C355" s="8">
        <f>VLOOKUP(A355,'Medical Examinations'!A:J,2,FALSE)</f>
        <v>23.655000000000001</v>
      </c>
      <c r="D355" s="8">
        <f>VLOOKUP(A355,'Medical Examinations'!A:J,4,FALSE)</f>
        <v>5.92</v>
      </c>
      <c r="E355" s="8" t="str">
        <f>VLOOKUP(A355,'Medical Examinations'!A:J,6,FALSE)</f>
        <v>No</v>
      </c>
      <c r="F355" s="8" t="str">
        <f>VLOOKUP(A355,'Medical Examinations'!A:J,7,FALSE)</f>
        <v>No</v>
      </c>
      <c r="G355" s="8" t="str">
        <f>VLOOKUP(A355,'Medical Examinations'!A:J,8,FALSE)</f>
        <v>No</v>
      </c>
      <c r="H355" s="38" t="str">
        <f>VLOOKUP(A355,'Medical Examinations'!A:J,9,FALSE)</f>
        <v>1</v>
      </c>
      <c r="I355" s="8" t="str">
        <f>VLOOKUP(A355,'Medical Examinations'!A:J,10,FALSE)</f>
        <v>No</v>
      </c>
      <c r="J355" s="8" t="str">
        <f>VLOOKUP(A355,'Medical Examinations'!A:J,3,FALSE)</f>
        <v>Normal Weight</v>
      </c>
      <c r="K355" s="8" t="str">
        <f>VLOOKUP(A355,'Medical Examinations'!A:J,5,FALSE)</f>
        <v>Prediabetes</v>
      </c>
      <c r="L355" s="8" t="str">
        <f>VLOOKUP(A355,'Hospitalisation Details'!A:K,5,FALSE)</f>
        <v>21-Oct-1998</v>
      </c>
      <c r="M355" s="34">
        <f>VLOOKUP(A355,'Hospitalisation Details'!A:K,8,FALSE)</f>
        <v>2352.9699999999998</v>
      </c>
      <c r="N355" s="8" t="str">
        <f>VLOOKUP(A355,'Hospitalisation Details'!A:K,9,FALSE)</f>
        <v>tier - 3</v>
      </c>
      <c r="O355" s="8" t="str">
        <f>VLOOKUP(A355,'Hospitalisation Details'!A:K,10,FALSE)</f>
        <v>tier - 3</v>
      </c>
      <c r="P355" s="8" t="str">
        <f>VLOOKUP(A355,'Hospitalisation Details'!A:K,11,FALSE)</f>
        <v>R1012</v>
      </c>
      <c r="Q355" s="8">
        <f>VLOOKUP(A355,'Hospitalisation Details'!A:K,4,FALSE)</f>
        <v>21</v>
      </c>
    </row>
    <row r="356" spans="1:17" x14ac:dyDescent="0.3">
      <c r="A356" s="4" t="s">
        <v>4146</v>
      </c>
      <c r="B356" s="8" t="str">
        <f>VLOOKUP(A356,'Customer Names'!A:F,4,FALSE)</f>
        <v>Trevor N.</v>
      </c>
      <c r="C356" s="8">
        <f>VLOOKUP(A356,'Medical Examinations'!A:J,2,FALSE)</f>
        <v>27.55</v>
      </c>
      <c r="D356" s="8">
        <f>VLOOKUP(A356,'Medical Examinations'!A:J,4,FALSE)</f>
        <v>4.5599999999999996</v>
      </c>
      <c r="E356" s="8" t="str">
        <f>VLOOKUP(A356,'Medical Examinations'!A:J,6,FALSE)</f>
        <v>yes</v>
      </c>
      <c r="F356" s="8" t="str">
        <f>VLOOKUP(A356,'Medical Examinations'!A:J,7,FALSE)</f>
        <v>No</v>
      </c>
      <c r="G356" s="8" t="str">
        <f>VLOOKUP(A356,'Medical Examinations'!A:J,8,FALSE)</f>
        <v>Yes</v>
      </c>
      <c r="H356" s="38" t="str">
        <f>VLOOKUP(A356,'Medical Examinations'!A:J,9,FALSE)</f>
        <v>1</v>
      </c>
      <c r="I356" s="8" t="str">
        <f>VLOOKUP(A356,'Medical Examinations'!A:J,10,FALSE)</f>
        <v>No</v>
      </c>
      <c r="J356" s="8" t="str">
        <f>VLOOKUP(A356,'Medical Examinations'!A:J,3,FALSE)</f>
        <v>Overweight</v>
      </c>
      <c r="K356" s="8" t="str">
        <f>VLOOKUP(A356,'Medical Examinations'!A:J,5,FALSE)</f>
        <v>Normal</v>
      </c>
      <c r="L356" s="8" t="str">
        <f>VLOOKUP(A356,'Hospitalisation Details'!A:K,5,FALSE)</f>
        <v>2-Nov-1997</v>
      </c>
      <c r="M356" s="34">
        <f>VLOOKUP(A356,'Hospitalisation Details'!A:K,8,FALSE)</f>
        <v>2523.17</v>
      </c>
      <c r="N356" s="8" t="str">
        <f>VLOOKUP(A356,'Hospitalisation Details'!A:K,9,FALSE)</f>
        <v>tier - 3</v>
      </c>
      <c r="O356" s="8" t="str">
        <f>VLOOKUP(A356,'Hospitalisation Details'!A:K,10,FALSE)</f>
        <v>tier - 1</v>
      </c>
      <c r="P356" s="8" t="str">
        <f>VLOOKUP(A356,'Hospitalisation Details'!A:K,11,FALSE)</f>
        <v>R1012</v>
      </c>
      <c r="Q356" s="8">
        <f>VLOOKUP(A356,'Hospitalisation Details'!A:K,4,FALSE)</f>
        <v>2</v>
      </c>
    </row>
    <row r="357" spans="1:17" x14ac:dyDescent="0.3">
      <c r="A357" s="4" t="s">
        <v>4142</v>
      </c>
      <c r="B357" s="8" t="str">
        <f>VLOOKUP(A357,'Customer Names'!A:F,4,FALSE)</f>
        <v>Anthony S</v>
      </c>
      <c r="C357" s="8">
        <f>VLOOKUP(A357,'Medical Examinations'!A:J,2,FALSE)</f>
        <v>35.625</v>
      </c>
      <c r="D357" s="8">
        <f>VLOOKUP(A357,'Medical Examinations'!A:J,4,FALSE)</f>
        <v>4.68</v>
      </c>
      <c r="E357" s="8" t="str">
        <f>VLOOKUP(A357,'Medical Examinations'!A:J,6,FALSE)</f>
        <v>yes</v>
      </c>
      <c r="F357" s="8" t="str">
        <f>VLOOKUP(A357,'Medical Examinations'!A:J,7,FALSE)</f>
        <v>No</v>
      </c>
      <c r="G357" s="8" t="str">
        <f>VLOOKUP(A357,'Medical Examinations'!A:J,8,FALSE)</f>
        <v>Yes</v>
      </c>
      <c r="H357" s="38" t="str">
        <f>VLOOKUP(A357,'Medical Examinations'!A:J,9,FALSE)</f>
        <v>1</v>
      </c>
      <c r="I357" s="8" t="str">
        <f>VLOOKUP(A357,'Medical Examinations'!A:J,10,FALSE)</f>
        <v>No</v>
      </c>
      <c r="J357" s="8" t="str">
        <f>VLOOKUP(A357,'Medical Examinations'!A:J,3,FALSE)</f>
        <v>Obesity</v>
      </c>
      <c r="K357" s="8" t="str">
        <f>VLOOKUP(A357,'Medical Examinations'!A:J,5,FALSE)</f>
        <v>Normal</v>
      </c>
      <c r="L357" s="8" t="str">
        <f>VLOOKUP(A357,'Hospitalisation Details'!A:K,5,FALSE)</f>
        <v>28-Jul-1997</v>
      </c>
      <c r="M357" s="34">
        <f>VLOOKUP(A357,'Hospitalisation Details'!A:K,8,FALSE)</f>
        <v>2534.39</v>
      </c>
      <c r="N357" s="8" t="str">
        <f>VLOOKUP(A357,'Hospitalisation Details'!A:K,9,FALSE)</f>
        <v>tier - 3</v>
      </c>
      <c r="O357" s="8" t="str">
        <f>VLOOKUP(A357,'Hospitalisation Details'!A:K,10,FALSE)</f>
        <v>tier - 3</v>
      </c>
      <c r="P357" s="8" t="str">
        <f>VLOOKUP(A357,'Hospitalisation Details'!A:K,11,FALSE)</f>
        <v>R1012</v>
      </c>
      <c r="Q357" s="8">
        <f>VLOOKUP(A357,'Hospitalisation Details'!A:K,4,FALSE)</f>
        <v>28</v>
      </c>
    </row>
    <row r="358" spans="1:17" x14ac:dyDescent="0.3">
      <c r="A358" s="4" t="s">
        <v>4120</v>
      </c>
      <c r="B358" s="8" t="str">
        <f>VLOOKUP(A358,'Customer Names'!A:F,4,FALSE)</f>
        <v>Marc</v>
      </c>
      <c r="C358" s="8">
        <f>VLOOKUP(A358,'Medical Examinations'!A:J,2,FALSE)</f>
        <v>17.670000000000002</v>
      </c>
      <c r="D358" s="8">
        <f>VLOOKUP(A358,'Medical Examinations'!A:J,4,FALSE)</f>
        <v>5.53</v>
      </c>
      <c r="E358" s="8" t="str">
        <f>VLOOKUP(A358,'Medical Examinations'!A:J,6,FALSE)</f>
        <v>yes</v>
      </c>
      <c r="F358" s="8" t="str">
        <f>VLOOKUP(A358,'Medical Examinations'!A:J,7,FALSE)</f>
        <v>No</v>
      </c>
      <c r="G358" s="8" t="str">
        <f>VLOOKUP(A358,'Medical Examinations'!A:J,8,FALSE)</f>
        <v>No</v>
      </c>
      <c r="H358" s="38">
        <f>VLOOKUP(A358,'Medical Examinations'!A:J,9,FALSE)</f>
        <v>0</v>
      </c>
      <c r="I358" s="8" t="str">
        <f>VLOOKUP(A358,'Medical Examinations'!A:J,10,FALSE)</f>
        <v>No</v>
      </c>
      <c r="J358" s="8" t="str">
        <f>VLOOKUP(A358,'Medical Examinations'!A:J,3,FALSE)</f>
        <v>Underweight</v>
      </c>
      <c r="K358" s="8" t="str">
        <f>VLOOKUP(A358,'Medical Examinations'!A:J,5,FALSE)</f>
        <v>Normal</v>
      </c>
      <c r="L358" s="8" t="str">
        <f>VLOOKUP(A358,'Hospitalisation Details'!A:K,5,FALSE)</f>
        <v>5-Aug-1996</v>
      </c>
      <c r="M358" s="34">
        <f>VLOOKUP(A358,'Hospitalisation Details'!A:K,8,FALSE)</f>
        <v>2680.95</v>
      </c>
      <c r="N358" s="8" t="str">
        <f>VLOOKUP(A358,'Hospitalisation Details'!A:K,9,FALSE)</f>
        <v>tier - 3</v>
      </c>
      <c r="O358" s="8" t="str">
        <f>VLOOKUP(A358,'Hospitalisation Details'!A:K,10,FALSE)</f>
        <v>tier - 2</v>
      </c>
      <c r="P358" s="8" t="str">
        <f>VLOOKUP(A358,'Hospitalisation Details'!A:K,11,FALSE)</f>
        <v>R1012</v>
      </c>
      <c r="Q358" s="8">
        <f>VLOOKUP(A358,'Hospitalisation Details'!A:K,4,FALSE)</f>
        <v>5</v>
      </c>
    </row>
    <row r="359" spans="1:17" x14ac:dyDescent="0.3">
      <c r="A359" s="4" t="s">
        <v>4028</v>
      </c>
      <c r="B359" s="8" t="str">
        <f>VLOOKUP(A359,'Customer Names'!A:F,4,FALSE)</f>
        <v>Valur</v>
      </c>
      <c r="C359" s="8">
        <f>VLOOKUP(A359,'Medical Examinations'!A:J,2,FALSE)</f>
        <v>30.875</v>
      </c>
      <c r="D359" s="8">
        <f>VLOOKUP(A359,'Medical Examinations'!A:J,4,FALSE)</f>
        <v>5.54</v>
      </c>
      <c r="E359" s="8" t="str">
        <f>VLOOKUP(A359,'Medical Examinations'!A:J,6,FALSE)</f>
        <v>No</v>
      </c>
      <c r="F359" s="8" t="str">
        <f>VLOOKUP(A359,'Medical Examinations'!A:J,7,FALSE)</f>
        <v>No</v>
      </c>
      <c r="G359" s="8" t="str">
        <f>VLOOKUP(A359,'Medical Examinations'!A:J,8,FALSE)</f>
        <v>No</v>
      </c>
      <c r="H359" s="38">
        <f>VLOOKUP(A359,'Medical Examinations'!A:J,9,FALSE)</f>
        <v>0</v>
      </c>
      <c r="I359" s="8" t="str">
        <f>VLOOKUP(A359,'Medical Examinations'!A:J,10,FALSE)</f>
        <v>No</v>
      </c>
      <c r="J359" s="8" t="str">
        <f>VLOOKUP(A359,'Medical Examinations'!A:J,3,FALSE)</f>
        <v>Obesity</v>
      </c>
      <c r="K359" s="8" t="str">
        <f>VLOOKUP(A359,'Medical Examinations'!A:J,5,FALSE)</f>
        <v>Normal</v>
      </c>
      <c r="L359" s="8" t="str">
        <f>VLOOKUP(A359,'Hospitalisation Details'!A:K,5,FALSE)</f>
        <v>26-Sep-1994</v>
      </c>
      <c r="M359" s="34">
        <f>VLOOKUP(A359,'Hospitalisation Details'!A:K,8,FALSE)</f>
        <v>3062.51</v>
      </c>
      <c r="N359" s="8" t="str">
        <f>VLOOKUP(A359,'Hospitalisation Details'!A:K,9,FALSE)</f>
        <v>tier - 3</v>
      </c>
      <c r="O359" s="8" t="str">
        <f>VLOOKUP(A359,'Hospitalisation Details'!A:K,10,FALSE)</f>
        <v>tier - 1</v>
      </c>
      <c r="P359" s="8" t="str">
        <f>VLOOKUP(A359,'Hospitalisation Details'!A:K,11,FALSE)</f>
        <v>R1012</v>
      </c>
      <c r="Q359" s="8">
        <f>VLOOKUP(A359,'Hospitalisation Details'!A:K,4,FALSE)</f>
        <v>26</v>
      </c>
    </row>
    <row r="360" spans="1:17" x14ac:dyDescent="0.3">
      <c r="A360" s="4" t="s">
        <v>3060</v>
      </c>
      <c r="B360" s="8" t="str">
        <f>VLOOKUP(A360,'Customer Names'!A:F,4,FALSE)</f>
        <v>Kate</v>
      </c>
      <c r="C360" s="8">
        <f>VLOOKUP(A360,'Medical Examinations'!A:J,2,FALSE)</f>
        <v>15.1</v>
      </c>
      <c r="D360" s="8">
        <f>VLOOKUP(A360,'Medical Examinations'!A:J,4,FALSE)</f>
        <v>8.41</v>
      </c>
      <c r="E360" s="8" t="str">
        <f>VLOOKUP(A360,'Medical Examinations'!A:J,6,FALSE)</f>
        <v>No</v>
      </c>
      <c r="F360" s="8" t="str">
        <f>VLOOKUP(A360,'Medical Examinations'!A:J,7,FALSE)</f>
        <v>No</v>
      </c>
      <c r="G360" s="8" t="str">
        <f>VLOOKUP(A360,'Medical Examinations'!A:J,8,FALSE)</f>
        <v>No</v>
      </c>
      <c r="H360" s="38">
        <f>VLOOKUP(A360,'Medical Examinations'!A:J,9,FALSE)</f>
        <v>0</v>
      </c>
      <c r="I360" s="8" t="str">
        <f>VLOOKUP(A360,'Medical Examinations'!A:J,10,FALSE)</f>
        <v>No</v>
      </c>
      <c r="J360" s="8" t="str">
        <f>VLOOKUP(A360,'Medical Examinations'!A:J,3,FALSE)</f>
        <v>Underweight</v>
      </c>
      <c r="K360" s="8" t="str">
        <f>VLOOKUP(A360,'Medical Examinations'!A:J,5,FALSE)</f>
        <v>Diabetes</v>
      </c>
      <c r="L360" s="8" t="str">
        <f>VLOOKUP(A360,'Hospitalisation Details'!A:K,5,FALSE)</f>
        <v>13-Jul-1968</v>
      </c>
      <c r="M360" s="34">
        <f>VLOOKUP(A360,'Hospitalisation Details'!A:K,8,FALSE)</f>
        <v>6700.56</v>
      </c>
      <c r="N360" s="8" t="str">
        <f>VLOOKUP(A360,'Hospitalisation Details'!A:K,9,FALSE)</f>
        <v>tier - 3</v>
      </c>
      <c r="O360" s="8" t="str">
        <f>VLOOKUP(A360,'Hospitalisation Details'!A:K,10,FALSE)</f>
        <v>tier - 1</v>
      </c>
      <c r="P360" s="8" t="str">
        <f>VLOOKUP(A360,'Hospitalisation Details'!A:K,11,FALSE)</f>
        <v>R1012</v>
      </c>
      <c r="Q360" s="8">
        <f>VLOOKUP(A360,'Hospitalisation Details'!A:K,4,FALSE)</f>
        <v>13</v>
      </c>
    </row>
    <row r="361" spans="1:17" x14ac:dyDescent="0.3">
      <c r="A361" s="4" t="s">
        <v>3050</v>
      </c>
      <c r="B361" s="8" t="str">
        <f>VLOOKUP(A361,'Customer Names'!A:F,4,FALSE)</f>
        <v>Jason A.</v>
      </c>
      <c r="C361" s="8">
        <f>VLOOKUP(A361,'Medical Examinations'!A:J,2,FALSE)</f>
        <v>15.6</v>
      </c>
      <c r="D361" s="8">
        <f>VLOOKUP(A361,'Medical Examinations'!A:J,4,FALSE)</f>
        <v>8.6</v>
      </c>
      <c r="E361" s="8" t="str">
        <f>VLOOKUP(A361,'Medical Examinations'!A:J,6,FALSE)</f>
        <v>No</v>
      </c>
      <c r="F361" s="8" t="str">
        <f>VLOOKUP(A361,'Medical Examinations'!A:J,7,FALSE)</f>
        <v>No</v>
      </c>
      <c r="G361" s="8" t="str">
        <f>VLOOKUP(A361,'Medical Examinations'!A:J,8,FALSE)</f>
        <v>No</v>
      </c>
      <c r="H361" s="38">
        <f>VLOOKUP(A361,'Medical Examinations'!A:J,9,FALSE)</f>
        <v>0</v>
      </c>
      <c r="I361" s="8" t="str">
        <f>VLOOKUP(A361,'Medical Examinations'!A:J,10,FALSE)</f>
        <v>No</v>
      </c>
      <c r="J361" s="8" t="str">
        <f>VLOOKUP(A361,'Medical Examinations'!A:J,3,FALSE)</f>
        <v>Underweight</v>
      </c>
      <c r="K361" s="8" t="str">
        <f>VLOOKUP(A361,'Medical Examinations'!A:J,5,FALSE)</f>
        <v>Diabetes</v>
      </c>
      <c r="L361" s="8" t="str">
        <f>VLOOKUP(A361,'Hospitalisation Details'!A:K,5,FALSE)</f>
        <v>18-Jul-1968</v>
      </c>
      <c r="M361" s="34">
        <f>VLOOKUP(A361,'Hospitalisation Details'!A:K,8,FALSE)</f>
        <v>6738.84</v>
      </c>
      <c r="N361" s="8" t="str">
        <f>VLOOKUP(A361,'Hospitalisation Details'!A:K,9,FALSE)</f>
        <v>tier - 3</v>
      </c>
      <c r="O361" s="8" t="str">
        <f>VLOOKUP(A361,'Hospitalisation Details'!A:K,10,FALSE)</f>
        <v>tier - 1</v>
      </c>
      <c r="P361" s="8" t="str">
        <f>VLOOKUP(A361,'Hospitalisation Details'!A:K,11,FALSE)</f>
        <v>R1012</v>
      </c>
      <c r="Q361" s="8">
        <f>VLOOKUP(A361,'Hospitalisation Details'!A:K,4,FALSE)</f>
        <v>18</v>
      </c>
    </row>
    <row r="362" spans="1:17" x14ac:dyDescent="0.3">
      <c r="A362" s="4" t="s">
        <v>2918</v>
      </c>
      <c r="B362" s="8" t="str">
        <f>VLOOKUP(A362,'Customer Names'!A:F,4,FALSE)</f>
        <v>Arturo H.</v>
      </c>
      <c r="C362" s="8">
        <f>VLOOKUP(A362,'Medical Examinations'!A:J,2,FALSE)</f>
        <v>21.375</v>
      </c>
      <c r="D362" s="8">
        <f>VLOOKUP(A362,'Medical Examinations'!A:J,4,FALSE)</f>
        <v>4.32</v>
      </c>
      <c r="E362" s="8" t="str">
        <f>VLOOKUP(A362,'Medical Examinations'!A:J,6,FALSE)</f>
        <v>No</v>
      </c>
      <c r="F362" s="8" t="str">
        <f>VLOOKUP(A362,'Medical Examinations'!A:J,7,FALSE)</f>
        <v>No</v>
      </c>
      <c r="G362" s="8" t="str">
        <f>VLOOKUP(A362,'Medical Examinations'!A:J,8,FALSE)</f>
        <v>No</v>
      </c>
      <c r="H362" s="38">
        <f>VLOOKUP(A362,'Medical Examinations'!A:J,9,FALSE)</f>
        <v>0</v>
      </c>
      <c r="I362" s="8" t="str">
        <f>VLOOKUP(A362,'Medical Examinations'!A:J,10,FALSE)</f>
        <v>No</v>
      </c>
      <c r="J362" s="8" t="str">
        <f>VLOOKUP(A362,'Medical Examinations'!A:J,3,FALSE)</f>
        <v>Normal Weight</v>
      </c>
      <c r="K362" s="8" t="str">
        <f>VLOOKUP(A362,'Medical Examinations'!A:J,5,FALSE)</f>
        <v>Normal</v>
      </c>
      <c r="L362" s="8" t="str">
        <f>VLOOKUP(A362,'Hospitalisation Details'!A:K,5,FALSE)</f>
        <v>15-Sep-1977</v>
      </c>
      <c r="M362" s="34">
        <f>VLOOKUP(A362,'Hospitalisation Details'!A:K,8,FALSE)</f>
        <v>7222.79</v>
      </c>
      <c r="N362" s="8" t="str">
        <f>VLOOKUP(A362,'Hospitalisation Details'!A:K,9,FALSE)</f>
        <v>tier - 3</v>
      </c>
      <c r="O362" s="8" t="str">
        <f>VLOOKUP(A362,'Hospitalisation Details'!A:K,10,FALSE)</f>
        <v>tier - 3</v>
      </c>
      <c r="P362" s="8" t="str">
        <f>VLOOKUP(A362,'Hospitalisation Details'!A:K,11,FALSE)</f>
        <v>R1012</v>
      </c>
      <c r="Q362" s="8">
        <f>VLOOKUP(A362,'Hospitalisation Details'!A:K,4,FALSE)</f>
        <v>15</v>
      </c>
    </row>
    <row r="363" spans="1:17" x14ac:dyDescent="0.3">
      <c r="A363" s="4" t="s">
        <v>2898</v>
      </c>
      <c r="B363" s="8" t="str">
        <f>VLOOKUP(A363,'Customer Names'!A:F,4,FALSE)</f>
        <v>Heather L</v>
      </c>
      <c r="C363" s="8">
        <f>VLOOKUP(A363,'Medical Examinations'!A:J,2,FALSE)</f>
        <v>15.36</v>
      </c>
      <c r="D363" s="8">
        <f>VLOOKUP(A363,'Medical Examinations'!A:J,4,FALSE)</f>
        <v>5.49</v>
      </c>
      <c r="E363" s="8" t="str">
        <f>VLOOKUP(A363,'Medical Examinations'!A:J,6,FALSE)</f>
        <v>yes</v>
      </c>
      <c r="F363" s="8" t="str">
        <f>VLOOKUP(A363,'Medical Examinations'!A:J,7,FALSE)</f>
        <v>No</v>
      </c>
      <c r="G363" s="8" t="str">
        <f>VLOOKUP(A363,'Medical Examinations'!A:J,8,FALSE)</f>
        <v>No</v>
      </c>
      <c r="H363" s="38" t="str">
        <f>VLOOKUP(A363,'Medical Examinations'!A:J,9,FALSE)</f>
        <v>2</v>
      </c>
      <c r="I363" s="8" t="str">
        <f>VLOOKUP(A363,'Medical Examinations'!A:J,10,FALSE)</f>
        <v>No</v>
      </c>
      <c r="J363" s="8" t="str">
        <f>VLOOKUP(A363,'Medical Examinations'!A:J,3,FALSE)</f>
        <v>Underweight</v>
      </c>
      <c r="K363" s="8" t="str">
        <f>VLOOKUP(A363,'Medical Examinations'!A:J,5,FALSE)</f>
        <v>Normal</v>
      </c>
      <c r="L363" s="8" t="str">
        <f>VLOOKUP(A363,'Hospitalisation Details'!A:K,5,FALSE)</f>
        <v>26-Dec-1966</v>
      </c>
      <c r="M363" s="34">
        <f>VLOOKUP(A363,'Hospitalisation Details'!A:K,8,FALSE)</f>
        <v>7302.46</v>
      </c>
      <c r="N363" s="8" t="str">
        <f>VLOOKUP(A363,'Hospitalisation Details'!A:K,9,FALSE)</f>
        <v>tier - 3</v>
      </c>
      <c r="O363" s="8" t="str">
        <f>VLOOKUP(A363,'Hospitalisation Details'!A:K,10,FALSE)</f>
        <v>tier - 1</v>
      </c>
      <c r="P363" s="8" t="str">
        <f>VLOOKUP(A363,'Hospitalisation Details'!A:K,11,FALSE)</f>
        <v>R1012</v>
      </c>
      <c r="Q363" s="8">
        <f>VLOOKUP(A363,'Hospitalisation Details'!A:K,4,FALSE)</f>
        <v>26</v>
      </c>
    </row>
    <row r="364" spans="1:17" x14ac:dyDescent="0.3">
      <c r="A364" s="4" t="s">
        <v>2890</v>
      </c>
      <c r="B364" s="8" t="str">
        <f>VLOOKUP(A364,'Customer Names'!A:F,4,FALSE)</f>
        <v>Steve</v>
      </c>
      <c r="C364" s="8">
        <f>VLOOKUP(A364,'Medical Examinations'!A:J,2,FALSE)</f>
        <v>15.05</v>
      </c>
      <c r="D364" s="8">
        <f>VLOOKUP(A364,'Medical Examinations'!A:J,4,FALSE)</f>
        <v>8.1199999999999992</v>
      </c>
      <c r="E364" s="8" t="str">
        <f>VLOOKUP(A364,'Medical Examinations'!A:J,6,FALSE)</f>
        <v>No</v>
      </c>
      <c r="F364" s="8" t="str">
        <f>VLOOKUP(A364,'Medical Examinations'!A:J,7,FALSE)</f>
        <v>No</v>
      </c>
      <c r="G364" s="8" t="str">
        <f>VLOOKUP(A364,'Medical Examinations'!A:J,8,FALSE)</f>
        <v>No</v>
      </c>
      <c r="H364" s="38">
        <f>VLOOKUP(A364,'Medical Examinations'!A:J,9,FALSE)</f>
        <v>0</v>
      </c>
      <c r="I364" s="8" t="str">
        <f>VLOOKUP(A364,'Medical Examinations'!A:J,10,FALSE)</f>
        <v>No</v>
      </c>
      <c r="J364" s="8" t="str">
        <f>VLOOKUP(A364,'Medical Examinations'!A:J,3,FALSE)</f>
        <v>Underweight</v>
      </c>
      <c r="K364" s="8" t="str">
        <f>VLOOKUP(A364,'Medical Examinations'!A:J,5,FALSE)</f>
        <v>Diabetes</v>
      </c>
      <c r="L364" s="8" t="str">
        <f>VLOOKUP(A364,'Hospitalisation Details'!A:K,5,FALSE)</f>
        <v>11-Jul-1965</v>
      </c>
      <c r="M364" s="34">
        <f>VLOOKUP(A364,'Hospitalisation Details'!A:K,8,FALSE)</f>
        <v>7322.86</v>
      </c>
      <c r="N364" s="8" t="str">
        <f>VLOOKUP(A364,'Hospitalisation Details'!A:K,9,FALSE)</f>
        <v>tier - 3</v>
      </c>
      <c r="O364" s="8" t="str">
        <f>VLOOKUP(A364,'Hospitalisation Details'!A:K,10,FALSE)</f>
        <v>tier - 3</v>
      </c>
      <c r="P364" s="8" t="str">
        <f>VLOOKUP(A364,'Hospitalisation Details'!A:K,11,FALSE)</f>
        <v>R1012</v>
      </c>
      <c r="Q364" s="8">
        <f>VLOOKUP(A364,'Hospitalisation Details'!A:K,4,FALSE)</f>
        <v>11</v>
      </c>
    </row>
    <row r="365" spans="1:17" x14ac:dyDescent="0.3">
      <c r="A365" s="4" t="s">
        <v>2828</v>
      </c>
      <c r="B365" s="8" t="str">
        <f>VLOOKUP(A365,'Customer Names'!A:F,4,FALSE)</f>
        <v>Matthew</v>
      </c>
      <c r="C365" s="8">
        <f>VLOOKUP(A365,'Medical Examinations'!A:J,2,FALSE)</f>
        <v>19.855</v>
      </c>
      <c r="D365" s="8">
        <f>VLOOKUP(A365,'Medical Examinations'!A:J,4,FALSE)</f>
        <v>5.71</v>
      </c>
      <c r="E365" s="8" t="str">
        <f>VLOOKUP(A365,'Medical Examinations'!A:J,6,FALSE)</f>
        <v>yes</v>
      </c>
      <c r="F365" s="8" t="str">
        <f>VLOOKUP(A365,'Medical Examinations'!A:J,7,FALSE)</f>
        <v>No</v>
      </c>
      <c r="G365" s="8" t="str">
        <f>VLOOKUP(A365,'Medical Examinations'!A:J,8,FALSE)</f>
        <v>No</v>
      </c>
      <c r="H365" s="38">
        <f>VLOOKUP(A365,'Medical Examinations'!A:J,9,FALSE)</f>
        <v>0</v>
      </c>
      <c r="I365" s="8" t="str">
        <f>VLOOKUP(A365,'Medical Examinations'!A:J,10,FALSE)</f>
        <v>No</v>
      </c>
      <c r="J365" s="8" t="str">
        <f>VLOOKUP(A365,'Medical Examinations'!A:J,3,FALSE)</f>
        <v>Normal Weight</v>
      </c>
      <c r="K365" s="8" t="str">
        <f>VLOOKUP(A365,'Medical Examinations'!A:J,5,FALSE)</f>
        <v>Prediabetes</v>
      </c>
      <c r="L365" s="8" t="str">
        <f>VLOOKUP(A365,'Hospitalisation Details'!A:K,5,FALSE)</f>
        <v>10-Oct-1976</v>
      </c>
      <c r="M365" s="34">
        <f>VLOOKUP(A365,'Hospitalisation Details'!A:K,8,FALSE)</f>
        <v>7526.71</v>
      </c>
      <c r="N365" s="8" t="str">
        <f>VLOOKUP(A365,'Hospitalisation Details'!A:K,9,FALSE)</f>
        <v>tier - 3</v>
      </c>
      <c r="O365" s="8" t="str">
        <f>VLOOKUP(A365,'Hospitalisation Details'!A:K,10,FALSE)</f>
        <v>tier - 1</v>
      </c>
      <c r="P365" s="8" t="str">
        <f>VLOOKUP(A365,'Hospitalisation Details'!A:K,11,FALSE)</f>
        <v>R1012</v>
      </c>
      <c r="Q365" s="8">
        <f>VLOOKUP(A365,'Hospitalisation Details'!A:K,4,FALSE)</f>
        <v>10</v>
      </c>
    </row>
    <row r="366" spans="1:17" x14ac:dyDescent="0.3">
      <c r="A366" s="4" t="s">
        <v>2814</v>
      </c>
      <c r="B366" s="8" t="str">
        <f>VLOOKUP(A366,'Customer Names'!A:F,4,FALSE)</f>
        <v>Dana</v>
      </c>
      <c r="C366" s="8">
        <f>VLOOKUP(A366,'Medical Examinations'!A:J,2,FALSE)</f>
        <v>17.78</v>
      </c>
      <c r="D366" s="8">
        <f>VLOOKUP(A366,'Medical Examinations'!A:J,4,FALSE)</f>
        <v>8.19</v>
      </c>
      <c r="E366" s="8" t="str">
        <f>VLOOKUP(A366,'Medical Examinations'!A:J,6,FALSE)</f>
        <v>No</v>
      </c>
      <c r="F366" s="8" t="str">
        <f>VLOOKUP(A366,'Medical Examinations'!A:J,7,FALSE)</f>
        <v>No</v>
      </c>
      <c r="G366" s="8" t="str">
        <f>VLOOKUP(A366,'Medical Examinations'!A:J,8,FALSE)</f>
        <v>No</v>
      </c>
      <c r="H366" s="38">
        <f>VLOOKUP(A366,'Medical Examinations'!A:J,9,FALSE)</f>
        <v>0</v>
      </c>
      <c r="I366" s="8" t="str">
        <f>VLOOKUP(A366,'Medical Examinations'!A:J,10,FALSE)</f>
        <v>No</v>
      </c>
      <c r="J366" s="8" t="str">
        <f>VLOOKUP(A366,'Medical Examinations'!A:J,3,FALSE)</f>
        <v>Underweight</v>
      </c>
      <c r="K366" s="8" t="str">
        <f>VLOOKUP(A366,'Medical Examinations'!A:J,5,FALSE)</f>
        <v>Diabetes</v>
      </c>
      <c r="L366" s="8" t="str">
        <f>VLOOKUP(A366,'Hospitalisation Details'!A:K,5,FALSE)</f>
        <v>3-Jul-1968</v>
      </c>
      <c r="M366" s="34">
        <f>VLOOKUP(A366,'Hospitalisation Details'!A:K,8,FALSE)</f>
        <v>7609.6</v>
      </c>
      <c r="N366" s="8" t="str">
        <f>VLOOKUP(A366,'Hospitalisation Details'!A:K,9,FALSE)</f>
        <v>tier - 3</v>
      </c>
      <c r="O366" s="8" t="str">
        <f>VLOOKUP(A366,'Hospitalisation Details'!A:K,10,FALSE)</f>
        <v>tier - 2</v>
      </c>
      <c r="P366" s="8" t="str">
        <f>VLOOKUP(A366,'Hospitalisation Details'!A:K,11,FALSE)</f>
        <v>R1012</v>
      </c>
      <c r="Q366" s="8">
        <f>VLOOKUP(A366,'Hospitalisation Details'!A:K,4,FALSE)</f>
        <v>3</v>
      </c>
    </row>
    <row r="367" spans="1:17" x14ac:dyDescent="0.3">
      <c r="A367" s="4" t="s">
        <v>2788</v>
      </c>
      <c r="B367" s="8" t="str">
        <f>VLOOKUP(A367,'Customer Names'!A:F,4,FALSE)</f>
        <v>Shantel C.</v>
      </c>
      <c r="C367" s="8">
        <f>VLOOKUP(A367,'Medical Examinations'!A:J,2,FALSE)</f>
        <v>15.65</v>
      </c>
      <c r="D367" s="8">
        <f>VLOOKUP(A367,'Medical Examinations'!A:J,4,FALSE)</f>
        <v>7.85</v>
      </c>
      <c r="E367" s="8" t="str">
        <f>VLOOKUP(A367,'Medical Examinations'!A:J,6,FALSE)</f>
        <v>No</v>
      </c>
      <c r="F367" s="8" t="str">
        <f>VLOOKUP(A367,'Medical Examinations'!A:J,7,FALSE)</f>
        <v>No</v>
      </c>
      <c r="G367" s="8" t="str">
        <f>VLOOKUP(A367,'Medical Examinations'!A:J,8,FALSE)</f>
        <v>No</v>
      </c>
      <c r="H367" s="38">
        <f>VLOOKUP(A367,'Medical Examinations'!A:J,9,FALSE)</f>
        <v>0</v>
      </c>
      <c r="I367" s="8" t="str">
        <f>VLOOKUP(A367,'Medical Examinations'!A:J,10,FALSE)</f>
        <v>No</v>
      </c>
      <c r="J367" s="8" t="str">
        <f>VLOOKUP(A367,'Medical Examinations'!A:J,3,FALSE)</f>
        <v>Underweight</v>
      </c>
      <c r="K367" s="8" t="str">
        <f>VLOOKUP(A367,'Medical Examinations'!A:J,5,FALSE)</f>
        <v>Diabetes</v>
      </c>
      <c r="L367" s="8" t="str">
        <f>VLOOKUP(A367,'Hospitalisation Details'!A:K,5,FALSE)</f>
        <v>27-Dec-1965</v>
      </c>
      <c r="M367" s="34">
        <f>VLOOKUP(A367,'Hospitalisation Details'!A:K,8,FALSE)</f>
        <v>7657.69</v>
      </c>
      <c r="N367" s="8" t="str">
        <f>VLOOKUP(A367,'Hospitalisation Details'!A:K,9,FALSE)</f>
        <v>tier - 3</v>
      </c>
      <c r="O367" s="8" t="str">
        <f>VLOOKUP(A367,'Hospitalisation Details'!A:K,10,FALSE)</f>
        <v>tier - 3</v>
      </c>
      <c r="P367" s="8" t="str">
        <f>VLOOKUP(A367,'Hospitalisation Details'!A:K,11,FALSE)</f>
        <v>R1012</v>
      </c>
      <c r="Q367" s="8">
        <f>VLOOKUP(A367,'Hospitalisation Details'!A:K,4,FALSE)</f>
        <v>27</v>
      </c>
    </row>
    <row r="368" spans="1:17" x14ac:dyDescent="0.3">
      <c r="A368" s="4" t="s">
        <v>2730</v>
      </c>
      <c r="B368" s="8" t="str">
        <f>VLOOKUP(A368,'Customer Names'!A:F,4,FALSE)</f>
        <v>Nicole</v>
      </c>
      <c r="C368" s="8">
        <f>VLOOKUP(A368,'Medical Examinations'!A:J,2,FALSE)</f>
        <v>17.28</v>
      </c>
      <c r="D368" s="8">
        <f>VLOOKUP(A368,'Medical Examinations'!A:J,4,FALSE)</f>
        <v>6.22</v>
      </c>
      <c r="E368" s="8" t="str">
        <f>VLOOKUP(A368,'Medical Examinations'!A:J,6,FALSE)</f>
        <v>yes</v>
      </c>
      <c r="F368" s="8" t="str">
        <f>VLOOKUP(A368,'Medical Examinations'!A:J,7,FALSE)</f>
        <v>No</v>
      </c>
      <c r="G368" s="8" t="str">
        <f>VLOOKUP(A368,'Medical Examinations'!A:J,8,FALSE)</f>
        <v>No</v>
      </c>
      <c r="H368" s="38" t="str">
        <f>VLOOKUP(A368,'Medical Examinations'!A:J,9,FALSE)</f>
        <v>2</v>
      </c>
      <c r="I368" s="8" t="str">
        <f>VLOOKUP(A368,'Medical Examinations'!A:J,10,FALSE)</f>
        <v>No</v>
      </c>
      <c r="J368" s="8" t="str">
        <f>VLOOKUP(A368,'Medical Examinations'!A:J,3,FALSE)</f>
        <v>Underweight</v>
      </c>
      <c r="K368" s="8" t="str">
        <f>VLOOKUP(A368,'Medical Examinations'!A:J,5,FALSE)</f>
        <v>Prediabetes</v>
      </c>
      <c r="L368" s="8" t="str">
        <f>VLOOKUP(A368,'Hospitalisation Details'!A:K,5,FALSE)</f>
        <v>9-Jul-1966</v>
      </c>
      <c r="M368" s="34">
        <f>VLOOKUP(A368,'Hospitalisation Details'!A:K,8,FALSE)</f>
        <v>7953.72</v>
      </c>
      <c r="N368" s="8" t="str">
        <f>VLOOKUP(A368,'Hospitalisation Details'!A:K,9,FALSE)</f>
        <v>tier - 3</v>
      </c>
      <c r="O368" s="8" t="str">
        <f>VLOOKUP(A368,'Hospitalisation Details'!A:K,10,FALSE)</f>
        <v>tier - 3</v>
      </c>
      <c r="P368" s="8" t="str">
        <f>VLOOKUP(A368,'Hospitalisation Details'!A:K,11,FALSE)</f>
        <v>R1012</v>
      </c>
      <c r="Q368" s="8">
        <f>VLOOKUP(A368,'Hospitalisation Details'!A:K,4,FALSE)</f>
        <v>9</v>
      </c>
    </row>
    <row r="369" spans="1:17" x14ac:dyDescent="0.3">
      <c r="A369" s="4" t="s">
        <v>2678</v>
      </c>
      <c r="B369" s="8" t="str">
        <f>VLOOKUP(A369,'Customer Names'!A:F,4,FALSE)</f>
        <v>Samuel</v>
      </c>
      <c r="C369" s="8">
        <f>VLOOKUP(A369,'Medical Examinations'!A:J,2,FALSE)</f>
        <v>18.829999999999998</v>
      </c>
      <c r="D369" s="8">
        <f>VLOOKUP(A369,'Medical Examinations'!A:J,4,FALSE)</f>
        <v>10.08</v>
      </c>
      <c r="E369" s="8" t="str">
        <f>VLOOKUP(A369,'Medical Examinations'!A:J,6,FALSE)</f>
        <v>yes</v>
      </c>
      <c r="F369" s="8" t="str">
        <f>VLOOKUP(A369,'Medical Examinations'!A:J,7,FALSE)</f>
        <v>No</v>
      </c>
      <c r="G369" s="8" t="str">
        <f>VLOOKUP(A369,'Medical Examinations'!A:J,8,FALSE)</f>
        <v>No</v>
      </c>
      <c r="H369" s="38">
        <f>VLOOKUP(A369,'Medical Examinations'!A:J,9,FALSE)</f>
        <v>0</v>
      </c>
      <c r="I369" s="8" t="str">
        <f>VLOOKUP(A369,'Medical Examinations'!A:J,10,FALSE)</f>
        <v>No</v>
      </c>
      <c r="J369" s="8" t="str">
        <f>VLOOKUP(A369,'Medical Examinations'!A:J,3,FALSE)</f>
        <v>Normal Weight</v>
      </c>
      <c r="K369" s="8" t="str">
        <f>VLOOKUP(A369,'Medical Examinations'!A:J,5,FALSE)</f>
        <v>Diabetes</v>
      </c>
      <c r="L369" s="8" t="str">
        <f>VLOOKUP(A369,'Hospitalisation Details'!A:K,5,FALSE)</f>
        <v>10-Jun-1967</v>
      </c>
      <c r="M369" s="34">
        <f>VLOOKUP(A369,'Hospitalisation Details'!A:K,8,FALSE)</f>
        <v>8091.3</v>
      </c>
      <c r="N369" s="8" t="str">
        <f>VLOOKUP(A369,'Hospitalisation Details'!A:K,9,FALSE)</f>
        <v>tier - 3</v>
      </c>
      <c r="O369" s="8" t="str">
        <f>VLOOKUP(A369,'Hospitalisation Details'!A:K,10,FALSE)</f>
        <v>tier - 1</v>
      </c>
      <c r="P369" s="8" t="str">
        <f>VLOOKUP(A369,'Hospitalisation Details'!A:K,11,FALSE)</f>
        <v>R1012</v>
      </c>
      <c r="Q369" s="8">
        <f>VLOOKUP(A369,'Hospitalisation Details'!A:K,4,FALSE)</f>
        <v>10</v>
      </c>
    </row>
    <row r="370" spans="1:17" x14ac:dyDescent="0.3">
      <c r="A370" s="4" t="s">
        <v>2616</v>
      </c>
      <c r="B370" s="8" t="str">
        <f>VLOOKUP(A370,'Customer Names'!A:F,4,FALSE)</f>
        <v>Matthew R</v>
      </c>
      <c r="C370" s="8">
        <f>VLOOKUP(A370,'Medical Examinations'!A:J,2,FALSE)</f>
        <v>16.579999999999998</v>
      </c>
      <c r="D370" s="8">
        <f>VLOOKUP(A370,'Medical Examinations'!A:J,4,FALSE)</f>
        <v>6.98</v>
      </c>
      <c r="E370" s="8" t="str">
        <f>VLOOKUP(A370,'Medical Examinations'!A:J,6,FALSE)</f>
        <v>yes</v>
      </c>
      <c r="F370" s="8" t="str">
        <f>VLOOKUP(A370,'Medical Examinations'!A:J,7,FALSE)</f>
        <v>No</v>
      </c>
      <c r="G370" s="8" t="str">
        <f>VLOOKUP(A370,'Medical Examinations'!A:J,8,FALSE)</f>
        <v>Yes</v>
      </c>
      <c r="H370" s="38" t="str">
        <f>VLOOKUP(A370,'Medical Examinations'!A:J,9,FALSE)</f>
        <v>1</v>
      </c>
      <c r="I370" s="8" t="str">
        <f>VLOOKUP(A370,'Medical Examinations'!A:J,10,FALSE)</f>
        <v>No</v>
      </c>
      <c r="J370" s="8" t="str">
        <f>VLOOKUP(A370,'Medical Examinations'!A:J,3,FALSE)</f>
        <v>Underweight</v>
      </c>
      <c r="K370" s="8" t="str">
        <f>VLOOKUP(A370,'Medical Examinations'!A:J,5,FALSE)</f>
        <v>Diabetes</v>
      </c>
      <c r="L370" s="8" t="str">
        <f>VLOOKUP(A370,'Hospitalisation Details'!A:K,5,FALSE)</f>
        <v>21-Sep-1963</v>
      </c>
      <c r="M370" s="34">
        <f>VLOOKUP(A370,'Hospitalisation Details'!A:K,8,FALSE)</f>
        <v>8355.5400000000009</v>
      </c>
      <c r="N370" s="8" t="str">
        <f>VLOOKUP(A370,'Hospitalisation Details'!A:K,9,FALSE)</f>
        <v>tier - 3</v>
      </c>
      <c r="O370" s="8" t="str">
        <f>VLOOKUP(A370,'Hospitalisation Details'!A:K,10,FALSE)</f>
        <v>tier - 3</v>
      </c>
      <c r="P370" s="8" t="str">
        <f>VLOOKUP(A370,'Hospitalisation Details'!A:K,11,FALSE)</f>
        <v>R1012</v>
      </c>
      <c r="Q370" s="8">
        <f>VLOOKUP(A370,'Hospitalisation Details'!A:K,4,FALSE)</f>
        <v>21</v>
      </c>
    </row>
    <row r="371" spans="1:17" x14ac:dyDescent="0.3">
      <c r="A371" s="4" t="s">
        <v>2540</v>
      </c>
      <c r="B371" s="8" t="str">
        <f>VLOOKUP(A371,'Customer Names'!A:F,4,FALSE)</f>
        <v>Jennifer V.</v>
      </c>
      <c r="C371" s="8">
        <f>VLOOKUP(A371,'Medical Examinations'!A:J,2,FALSE)</f>
        <v>18.62</v>
      </c>
      <c r="D371" s="8">
        <f>VLOOKUP(A371,'Medical Examinations'!A:J,4,FALSE)</f>
        <v>10.24</v>
      </c>
      <c r="E371" s="8" t="str">
        <f>VLOOKUP(A371,'Medical Examinations'!A:J,6,FALSE)</f>
        <v>No</v>
      </c>
      <c r="F371" s="8" t="str">
        <f>VLOOKUP(A371,'Medical Examinations'!A:J,7,FALSE)</f>
        <v>No</v>
      </c>
      <c r="G371" s="8" t="str">
        <f>VLOOKUP(A371,'Medical Examinations'!A:J,8,FALSE)</f>
        <v>No</v>
      </c>
      <c r="H371" s="38">
        <f>VLOOKUP(A371,'Medical Examinations'!A:J,9,FALSE)</f>
        <v>0</v>
      </c>
      <c r="I371" s="8" t="str">
        <f>VLOOKUP(A371,'Medical Examinations'!A:J,10,FALSE)</f>
        <v>No</v>
      </c>
      <c r="J371" s="8" t="str">
        <f>VLOOKUP(A371,'Medical Examinations'!A:J,3,FALSE)</f>
        <v>Normal Weight</v>
      </c>
      <c r="K371" s="8" t="str">
        <f>VLOOKUP(A371,'Medical Examinations'!A:J,5,FALSE)</f>
        <v>Diabetes</v>
      </c>
      <c r="L371" s="8" t="str">
        <f>VLOOKUP(A371,'Hospitalisation Details'!A:K,5,FALSE)</f>
        <v>21-Oct-1965</v>
      </c>
      <c r="M371" s="34">
        <f>VLOOKUP(A371,'Hospitalisation Details'!A:K,8,FALSE)</f>
        <v>8665.09</v>
      </c>
      <c r="N371" s="8" t="str">
        <f>VLOOKUP(A371,'Hospitalisation Details'!A:K,9,FALSE)</f>
        <v>tier - 3</v>
      </c>
      <c r="O371" s="8" t="str">
        <f>VLOOKUP(A371,'Hospitalisation Details'!A:K,10,FALSE)</f>
        <v>tier - 2</v>
      </c>
      <c r="P371" s="8" t="str">
        <f>VLOOKUP(A371,'Hospitalisation Details'!A:K,11,FALSE)</f>
        <v>R1012</v>
      </c>
      <c r="Q371" s="8">
        <f>VLOOKUP(A371,'Hospitalisation Details'!A:K,4,FALSE)</f>
        <v>21</v>
      </c>
    </row>
    <row r="372" spans="1:17" x14ac:dyDescent="0.3">
      <c r="A372" s="4" t="s">
        <v>2504</v>
      </c>
      <c r="B372" s="8" t="str">
        <f>VLOOKUP(A372,'Customer Names'!A:F,4,FALSE)</f>
        <v>Brad</v>
      </c>
      <c r="C372" s="8">
        <f>VLOOKUP(A372,'Medical Examinations'!A:J,2,FALSE)</f>
        <v>26.41</v>
      </c>
      <c r="D372" s="8">
        <f>VLOOKUP(A372,'Medical Examinations'!A:J,4,FALSE)</f>
        <v>4.08</v>
      </c>
      <c r="E372" s="8" t="str">
        <f>VLOOKUP(A372,'Medical Examinations'!A:J,6,FALSE)</f>
        <v>No</v>
      </c>
      <c r="F372" s="8" t="str">
        <f>VLOOKUP(A372,'Medical Examinations'!A:J,7,FALSE)</f>
        <v>No</v>
      </c>
      <c r="G372" s="8" t="str">
        <f>VLOOKUP(A372,'Medical Examinations'!A:J,8,FALSE)</f>
        <v>No</v>
      </c>
      <c r="H372" s="38" t="str">
        <f>VLOOKUP(A372,'Medical Examinations'!A:J,9,FALSE)</f>
        <v>2</v>
      </c>
      <c r="I372" s="8" t="str">
        <f>VLOOKUP(A372,'Medical Examinations'!A:J,10,FALSE)</f>
        <v>No</v>
      </c>
      <c r="J372" s="8" t="str">
        <f>VLOOKUP(A372,'Medical Examinations'!A:J,3,FALSE)</f>
        <v>Overweight</v>
      </c>
      <c r="K372" s="8" t="str">
        <f>VLOOKUP(A372,'Medical Examinations'!A:J,5,FALSE)</f>
        <v>Normal</v>
      </c>
      <c r="L372" s="8" t="str">
        <f>VLOOKUP(A372,'Hospitalisation Details'!A:K,5,FALSE)</f>
        <v>14-Nov-1972</v>
      </c>
      <c r="M372" s="34">
        <f>VLOOKUP(A372,'Hospitalisation Details'!A:K,8,FALSE)</f>
        <v>8827.2099999999991</v>
      </c>
      <c r="N372" s="8" t="str">
        <f>VLOOKUP(A372,'Hospitalisation Details'!A:K,9,FALSE)</f>
        <v>tier - 3</v>
      </c>
      <c r="O372" s="8" t="str">
        <f>VLOOKUP(A372,'Hospitalisation Details'!A:K,10,FALSE)</f>
        <v>tier - 1</v>
      </c>
      <c r="P372" s="8" t="str">
        <f>VLOOKUP(A372,'Hospitalisation Details'!A:K,11,FALSE)</f>
        <v>R1012</v>
      </c>
      <c r="Q372" s="8">
        <f>VLOOKUP(A372,'Hospitalisation Details'!A:K,4,FALSE)</f>
        <v>14</v>
      </c>
    </row>
    <row r="373" spans="1:17" x14ac:dyDescent="0.3">
      <c r="A373" s="4" t="s">
        <v>2502</v>
      </c>
      <c r="B373" s="8" t="str">
        <f>VLOOKUP(A373,'Customer Names'!A:F,4,FALSE)</f>
        <v>Fritz</v>
      </c>
      <c r="C373" s="8">
        <f>VLOOKUP(A373,'Medical Examinations'!A:J,2,FALSE)</f>
        <v>32.204999999999998</v>
      </c>
      <c r="D373" s="8">
        <f>VLOOKUP(A373,'Medical Examinations'!A:J,4,FALSE)</f>
        <v>6.14</v>
      </c>
      <c r="E373" s="8" t="str">
        <f>VLOOKUP(A373,'Medical Examinations'!A:J,6,FALSE)</f>
        <v>No</v>
      </c>
      <c r="F373" s="8" t="str">
        <f>VLOOKUP(A373,'Medical Examinations'!A:J,7,FALSE)</f>
        <v>No</v>
      </c>
      <c r="G373" s="8" t="str">
        <f>VLOOKUP(A373,'Medical Examinations'!A:J,8,FALSE)</f>
        <v>No</v>
      </c>
      <c r="H373" s="38" t="str">
        <f>VLOOKUP(A373,'Medical Examinations'!A:J,9,FALSE)</f>
        <v>2</v>
      </c>
      <c r="I373" s="8" t="str">
        <f>VLOOKUP(A373,'Medical Examinations'!A:J,10,FALSE)</f>
        <v>No</v>
      </c>
      <c r="J373" s="8" t="str">
        <f>VLOOKUP(A373,'Medical Examinations'!A:J,3,FALSE)</f>
        <v>Obesity</v>
      </c>
      <c r="K373" s="8" t="str">
        <f>VLOOKUP(A373,'Medical Examinations'!A:J,5,FALSE)</f>
        <v>Prediabetes</v>
      </c>
      <c r="L373" s="8" t="str">
        <f>VLOOKUP(A373,'Hospitalisation Details'!A:K,5,FALSE)</f>
        <v>22-Nov-1972</v>
      </c>
      <c r="M373" s="34">
        <f>VLOOKUP(A373,'Hospitalisation Details'!A:K,8,FALSE)</f>
        <v>8835.26</v>
      </c>
      <c r="N373" s="8" t="str">
        <f>VLOOKUP(A373,'Hospitalisation Details'!A:K,9,FALSE)</f>
        <v>tier - 3</v>
      </c>
      <c r="O373" s="8" t="str">
        <f>VLOOKUP(A373,'Hospitalisation Details'!A:K,10,FALSE)</f>
        <v>tier - 2</v>
      </c>
      <c r="P373" s="8" t="str">
        <f>VLOOKUP(A373,'Hospitalisation Details'!A:K,11,FALSE)</f>
        <v>R1012</v>
      </c>
      <c r="Q373" s="8">
        <f>VLOOKUP(A373,'Hospitalisation Details'!A:K,4,FALSE)</f>
        <v>22</v>
      </c>
    </row>
    <row r="374" spans="1:17" x14ac:dyDescent="0.3">
      <c r="A374" s="4" t="s">
        <v>2448</v>
      </c>
      <c r="B374" s="8" t="str">
        <f>VLOOKUP(A374,'Customer Names'!A:F,4,FALSE)</f>
        <v>Doron P</v>
      </c>
      <c r="C374" s="8">
        <f>VLOOKUP(A374,'Medical Examinations'!A:J,2,FALSE)</f>
        <v>31.635000000000002</v>
      </c>
      <c r="D374" s="8">
        <f>VLOOKUP(A374,'Medical Examinations'!A:J,4,FALSE)</f>
        <v>11.11</v>
      </c>
      <c r="E374" s="8" t="str">
        <f>VLOOKUP(A374,'Medical Examinations'!A:J,6,FALSE)</f>
        <v>No</v>
      </c>
      <c r="F374" s="8" t="str">
        <f>VLOOKUP(A374,'Medical Examinations'!A:J,7,FALSE)</f>
        <v>No</v>
      </c>
      <c r="G374" s="8" t="str">
        <f>VLOOKUP(A374,'Medical Examinations'!A:J,8,FALSE)</f>
        <v>No</v>
      </c>
      <c r="H374" s="38">
        <f>VLOOKUP(A374,'Medical Examinations'!A:J,9,FALSE)</f>
        <v>0</v>
      </c>
      <c r="I374" s="8" t="str">
        <f>VLOOKUP(A374,'Medical Examinations'!A:J,10,FALSE)</f>
        <v>No</v>
      </c>
      <c r="J374" s="8" t="str">
        <f>VLOOKUP(A374,'Medical Examinations'!A:J,3,FALSE)</f>
        <v>Obesity</v>
      </c>
      <c r="K374" s="8" t="str">
        <f>VLOOKUP(A374,'Medical Examinations'!A:J,5,FALSE)</f>
        <v>Diabetes</v>
      </c>
      <c r="L374" s="8" t="str">
        <f>VLOOKUP(A374,'Hospitalisation Details'!A:K,5,FALSE)</f>
        <v>29-Dec-1971</v>
      </c>
      <c r="M374" s="34">
        <f>VLOOKUP(A374,'Hospitalisation Details'!A:K,8,FALSE)</f>
        <v>9174.14</v>
      </c>
      <c r="N374" s="8" t="str">
        <f>VLOOKUP(A374,'Hospitalisation Details'!A:K,9,FALSE)</f>
        <v>tier - 3</v>
      </c>
      <c r="O374" s="8" t="str">
        <f>VLOOKUP(A374,'Hospitalisation Details'!A:K,10,FALSE)</f>
        <v>tier - 1</v>
      </c>
      <c r="P374" s="8" t="str">
        <f>VLOOKUP(A374,'Hospitalisation Details'!A:K,11,FALSE)</f>
        <v>R1012</v>
      </c>
      <c r="Q374" s="8">
        <f>VLOOKUP(A374,'Hospitalisation Details'!A:K,4,FALSE)</f>
        <v>29</v>
      </c>
    </row>
    <row r="375" spans="1:17" x14ac:dyDescent="0.3">
      <c r="A375" s="4" t="s">
        <v>2308</v>
      </c>
      <c r="B375" s="8" t="str">
        <f>VLOOKUP(A375,'Customer Names'!A:F,4,FALSE)</f>
        <v>Makie</v>
      </c>
      <c r="C375" s="8">
        <f>VLOOKUP(A375,'Medical Examinations'!A:J,2,FALSE)</f>
        <v>21.86</v>
      </c>
      <c r="D375" s="8">
        <f>VLOOKUP(A375,'Medical Examinations'!A:J,4,FALSE)</f>
        <v>10.95</v>
      </c>
      <c r="E375" s="8" t="str">
        <f>VLOOKUP(A375,'Medical Examinations'!A:J,6,FALSE)</f>
        <v>No</v>
      </c>
      <c r="F375" s="8" t="str">
        <f>VLOOKUP(A375,'Medical Examinations'!A:J,7,FALSE)</f>
        <v>No</v>
      </c>
      <c r="G375" s="8" t="str">
        <f>VLOOKUP(A375,'Medical Examinations'!A:J,8,FALSE)</f>
        <v>No</v>
      </c>
      <c r="H375" s="38">
        <f>VLOOKUP(A375,'Medical Examinations'!A:J,9,FALSE)</f>
        <v>0</v>
      </c>
      <c r="I375" s="8" t="str">
        <f>VLOOKUP(A375,'Medical Examinations'!A:J,10,FALSE)</f>
        <v>No</v>
      </c>
      <c r="J375" s="8" t="str">
        <f>VLOOKUP(A375,'Medical Examinations'!A:J,3,FALSE)</f>
        <v>Normal Weight</v>
      </c>
      <c r="K375" s="8" t="str">
        <f>VLOOKUP(A375,'Medical Examinations'!A:J,5,FALSE)</f>
        <v>Diabetes</v>
      </c>
      <c r="L375" s="8" t="str">
        <f>VLOOKUP(A375,'Hospitalisation Details'!A:K,5,FALSE)</f>
        <v>5-Sep-1965</v>
      </c>
      <c r="M375" s="34">
        <f>VLOOKUP(A375,'Hospitalisation Details'!A:K,8,FALSE)</f>
        <v>9764.08</v>
      </c>
      <c r="N375" s="8" t="str">
        <f>VLOOKUP(A375,'Hospitalisation Details'!A:K,9,FALSE)</f>
        <v>tier - 3</v>
      </c>
      <c r="O375" s="8" t="str">
        <f>VLOOKUP(A375,'Hospitalisation Details'!A:K,10,FALSE)</f>
        <v>tier - 1</v>
      </c>
      <c r="P375" s="8" t="str">
        <f>VLOOKUP(A375,'Hospitalisation Details'!A:K,11,FALSE)</f>
        <v>R1012</v>
      </c>
      <c r="Q375" s="8">
        <f>VLOOKUP(A375,'Hospitalisation Details'!A:K,4,FALSE)</f>
        <v>5</v>
      </c>
    </row>
    <row r="376" spans="1:17" x14ac:dyDescent="0.3">
      <c r="A376" s="4" t="s">
        <v>2286</v>
      </c>
      <c r="B376" s="8" t="str">
        <f>VLOOKUP(A376,'Customer Names'!A:F,4,FALSE)</f>
        <v>Matthew J</v>
      </c>
      <c r="C376" s="8">
        <f>VLOOKUP(A376,'Medical Examinations'!A:J,2,FALSE)</f>
        <v>24.32</v>
      </c>
      <c r="D376" s="8">
        <f>VLOOKUP(A376,'Medical Examinations'!A:J,4,FALSE)</f>
        <v>6.15</v>
      </c>
      <c r="E376" s="8" t="str">
        <f>VLOOKUP(A376,'Medical Examinations'!A:J,6,FALSE)</f>
        <v>yes</v>
      </c>
      <c r="F376" s="8" t="str">
        <f>VLOOKUP(A376,'Medical Examinations'!A:J,7,FALSE)</f>
        <v>No</v>
      </c>
      <c r="G376" s="8" t="str">
        <f>VLOOKUP(A376,'Medical Examinations'!A:J,8,FALSE)</f>
        <v>Yes</v>
      </c>
      <c r="H376" s="38" t="str">
        <f>VLOOKUP(A376,'Medical Examinations'!A:J,9,FALSE)</f>
        <v>1</v>
      </c>
      <c r="I376" s="8" t="str">
        <f>VLOOKUP(A376,'Medical Examinations'!A:J,10,FALSE)</f>
        <v>No</v>
      </c>
      <c r="J376" s="8" t="str">
        <f>VLOOKUP(A376,'Medical Examinations'!A:J,3,FALSE)</f>
        <v>Normal Weight</v>
      </c>
      <c r="K376" s="8" t="str">
        <f>VLOOKUP(A376,'Medical Examinations'!A:J,5,FALSE)</f>
        <v>Prediabetes</v>
      </c>
      <c r="L376" s="8" t="str">
        <f>VLOOKUP(A376,'Hospitalisation Details'!A:K,5,FALSE)</f>
        <v>20-Oct-1969</v>
      </c>
      <c r="M376" s="34">
        <f>VLOOKUP(A376,'Hospitalisation Details'!A:K,8,FALSE)</f>
        <v>9863.4699999999993</v>
      </c>
      <c r="N376" s="8" t="str">
        <f>VLOOKUP(A376,'Hospitalisation Details'!A:K,9,FALSE)</f>
        <v>tier - 3</v>
      </c>
      <c r="O376" s="8" t="str">
        <f>VLOOKUP(A376,'Hospitalisation Details'!A:K,10,FALSE)</f>
        <v>tier - 3</v>
      </c>
      <c r="P376" s="8" t="str">
        <f>VLOOKUP(A376,'Hospitalisation Details'!A:K,11,FALSE)</f>
        <v>R1012</v>
      </c>
      <c r="Q376" s="8">
        <f>VLOOKUP(A376,'Hospitalisation Details'!A:K,4,FALSE)</f>
        <v>20</v>
      </c>
    </row>
    <row r="377" spans="1:17" x14ac:dyDescent="0.3">
      <c r="A377" s="4" t="s">
        <v>2282</v>
      </c>
      <c r="B377" s="8" t="str">
        <f>VLOOKUP(A377,'Customer Names'!A:F,4,FALSE)</f>
        <v>Daniel</v>
      </c>
      <c r="C377" s="8">
        <f>VLOOKUP(A377,'Medical Examinations'!A:J,2,FALSE)</f>
        <v>28.88</v>
      </c>
      <c r="D377" s="8">
        <f>VLOOKUP(A377,'Medical Examinations'!A:J,4,FALSE)</f>
        <v>4.8600000000000003</v>
      </c>
      <c r="E377" s="8" t="str">
        <f>VLOOKUP(A377,'Medical Examinations'!A:J,6,FALSE)</f>
        <v>yes</v>
      </c>
      <c r="F377" s="8" t="str">
        <f>VLOOKUP(A377,'Medical Examinations'!A:J,7,FALSE)</f>
        <v>No</v>
      </c>
      <c r="G377" s="8" t="str">
        <f>VLOOKUP(A377,'Medical Examinations'!A:J,8,FALSE)</f>
        <v>Yes</v>
      </c>
      <c r="H377" s="38" t="str">
        <f>VLOOKUP(A377,'Medical Examinations'!A:J,9,FALSE)</f>
        <v>1</v>
      </c>
      <c r="I377" s="8" t="str">
        <f>VLOOKUP(A377,'Medical Examinations'!A:J,10,FALSE)</f>
        <v>No</v>
      </c>
      <c r="J377" s="8" t="str">
        <f>VLOOKUP(A377,'Medical Examinations'!A:J,3,FALSE)</f>
        <v>Overweight</v>
      </c>
      <c r="K377" s="8" t="str">
        <f>VLOOKUP(A377,'Medical Examinations'!A:J,5,FALSE)</f>
        <v>Normal</v>
      </c>
      <c r="L377" s="8" t="str">
        <f>VLOOKUP(A377,'Hospitalisation Details'!A:K,5,FALSE)</f>
        <v>13-Aug-1969</v>
      </c>
      <c r="M377" s="34">
        <f>VLOOKUP(A377,'Hospitalisation Details'!A:K,8,FALSE)</f>
        <v>9869.81</v>
      </c>
      <c r="N377" s="8" t="str">
        <f>VLOOKUP(A377,'Hospitalisation Details'!A:K,9,FALSE)</f>
        <v>tier - 3</v>
      </c>
      <c r="O377" s="8" t="str">
        <f>VLOOKUP(A377,'Hospitalisation Details'!A:K,10,FALSE)</f>
        <v>tier - 3</v>
      </c>
      <c r="P377" s="8" t="str">
        <f>VLOOKUP(A377,'Hospitalisation Details'!A:K,11,FALSE)</f>
        <v>R1012</v>
      </c>
      <c r="Q377" s="8">
        <f>VLOOKUP(A377,'Hospitalisation Details'!A:K,4,FALSE)</f>
        <v>13</v>
      </c>
    </row>
    <row r="378" spans="1:17" x14ac:dyDescent="0.3">
      <c r="A378" s="4" t="s">
        <v>2228</v>
      </c>
      <c r="B378" s="8" t="str">
        <f>VLOOKUP(A378,'Customer Names'!A:F,4,FALSE)</f>
        <v>Gisele</v>
      </c>
      <c r="C378" s="8">
        <f>VLOOKUP(A378,'Medical Examinations'!A:J,2,FALSE)</f>
        <v>47.2</v>
      </c>
      <c r="D378" s="8">
        <f>VLOOKUP(A378,'Medical Examinations'!A:J,4,FALSE)</f>
        <v>6.29</v>
      </c>
      <c r="E378" s="8" t="str">
        <f>VLOOKUP(A378,'Medical Examinations'!A:J,6,FALSE)</f>
        <v>yes</v>
      </c>
      <c r="F378" s="8" t="str">
        <f>VLOOKUP(A378,'Medical Examinations'!A:J,7,FALSE)</f>
        <v>No</v>
      </c>
      <c r="G378" s="8" t="str">
        <f>VLOOKUP(A378,'Medical Examinations'!A:J,8,FALSE)</f>
        <v>Yes</v>
      </c>
      <c r="H378" s="38" t="str">
        <f>VLOOKUP(A378,'Medical Examinations'!A:J,9,FALSE)</f>
        <v>1</v>
      </c>
      <c r="I378" s="8" t="str">
        <f>VLOOKUP(A378,'Medical Examinations'!A:J,10,FALSE)</f>
        <v>No</v>
      </c>
      <c r="J378" s="8" t="str">
        <f>VLOOKUP(A378,'Medical Examinations'!A:J,3,FALSE)</f>
        <v>Obesity</v>
      </c>
      <c r="K378" s="8" t="str">
        <f>VLOOKUP(A378,'Medical Examinations'!A:J,5,FALSE)</f>
        <v>Prediabetes</v>
      </c>
      <c r="L378" s="8" t="str">
        <f>VLOOKUP(A378,'Hospitalisation Details'!A:K,5,FALSE)</f>
        <v>5-Sep-1997</v>
      </c>
      <c r="M378" s="34">
        <f>VLOOKUP(A378,'Hospitalisation Details'!A:K,8,FALSE)</f>
        <v>10139.84</v>
      </c>
      <c r="N378" s="8" t="str">
        <f>VLOOKUP(A378,'Hospitalisation Details'!A:K,9,FALSE)</f>
        <v>tier - 3</v>
      </c>
      <c r="O378" s="8" t="str">
        <f>VLOOKUP(A378,'Hospitalisation Details'!A:K,10,FALSE)</f>
        <v>tier - 2</v>
      </c>
      <c r="P378" s="8" t="str">
        <f>VLOOKUP(A378,'Hospitalisation Details'!A:K,11,FALSE)</f>
        <v>R1012</v>
      </c>
      <c r="Q378" s="8">
        <f>VLOOKUP(A378,'Hospitalisation Details'!A:K,4,FALSE)</f>
        <v>5</v>
      </c>
    </row>
    <row r="379" spans="1:17" x14ac:dyDescent="0.3">
      <c r="A379" s="4" t="s">
        <v>2210</v>
      </c>
      <c r="B379" s="8" t="str">
        <f>VLOOKUP(A379,'Customer Names'!A:F,4,FALSE)</f>
        <v>Mohammad</v>
      </c>
      <c r="C379" s="8">
        <f>VLOOKUP(A379,'Medical Examinations'!A:J,2,FALSE)</f>
        <v>30.21</v>
      </c>
      <c r="D379" s="8">
        <f>VLOOKUP(A379,'Medical Examinations'!A:J,4,FALSE)</f>
        <v>7.83</v>
      </c>
      <c r="E379" s="8" t="str">
        <f>VLOOKUP(A379,'Medical Examinations'!A:J,6,FALSE)</f>
        <v>No</v>
      </c>
      <c r="F379" s="8" t="str">
        <f>VLOOKUP(A379,'Medical Examinations'!A:J,7,FALSE)</f>
        <v>No</v>
      </c>
      <c r="G379" s="8" t="str">
        <f>VLOOKUP(A379,'Medical Examinations'!A:J,8,FALSE)</f>
        <v>No</v>
      </c>
      <c r="H379" s="38">
        <f>VLOOKUP(A379,'Medical Examinations'!A:J,9,FALSE)</f>
        <v>0</v>
      </c>
      <c r="I379" s="8" t="str">
        <f>VLOOKUP(A379,'Medical Examinations'!A:J,10,FALSE)</f>
        <v>No</v>
      </c>
      <c r="J379" s="8" t="str">
        <f>VLOOKUP(A379,'Medical Examinations'!A:J,3,FALSE)</f>
        <v>Obesity</v>
      </c>
      <c r="K379" s="8" t="str">
        <f>VLOOKUP(A379,'Medical Examinations'!A:J,5,FALSE)</f>
        <v>Diabetes</v>
      </c>
      <c r="L379" s="8" t="str">
        <f>VLOOKUP(A379,'Hospitalisation Details'!A:K,5,FALSE)</f>
        <v>23-Sep-1968</v>
      </c>
      <c r="M379" s="34">
        <f>VLOOKUP(A379,'Hospitalisation Details'!A:K,8,FALSE)</f>
        <v>10231.5</v>
      </c>
      <c r="N379" s="8" t="str">
        <f>VLOOKUP(A379,'Hospitalisation Details'!A:K,9,FALSE)</f>
        <v>tier - 3</v>
      </c>
      <c r="O379" s="8" t="str">
        <f>VLOOKUP(A379,'Hospitalisation Details'!A:K,10,FALSE)</f>
        <v>tier - 1</v>
      </c>
      <c r="P379" s="8" t="str">
        <f>VLOOKUP(A379,'Hospitalisation Details'!A:K,11,FALSE)</f>
        <v>R1012</v>
      </c>
      <c r="Q379" s="8">
        <f>VLOOKUP(A379,'Hospitalisation Details'!A:K,4,FALSE)</f>
        <v>23</v>
      </c>
    </row>
    <row r="380" spans="1:17" x14ac:dyDescent="0.3">
      <c r="A380" s="4" t="s">
        <v>2196</v>
      </c>
      <c r="B380" s="8" t="str">
        <f>VLOOKUP(A380,'Customer Names'!A:F,4,FALSE)</f>
        <v>Tiffany</v>
      </c>
      <c r="C380" s="8">
        <f>VLOOKUP(A380,'Medical Examinations'!A:J,2,FALSE)</f>
        <v>21.2</v>
      </c>
      <c r="D380" s="8">
        <f>VLOOKUP(A380,'Medical Examinations'!A:J,4,FALSE)</f>
        <v>10.72</v>
      </c>
      <c r="E380" s="8" t="str">
        <f>VLOOKUP(A380,'Medical Examinations'!A:J,6,FALSE)</f>
        <v>No</v>
      </c>
      <c r="F380" s="8" t="str">
        <f>VLOOKUP(A380,'Medical Examinations'!A:J,7,FALSE)</f>
        <v>No</v>
      </c>
      <c r="G380" s="8" t="str">
        <f>VLOOKUP(A380,'Medical Examinations'!A:J,8,FALSE)</f>
        <v>No</v>
      </c>
      <c r="H380" s="38">
        <f>VLOOKUP(A380,'Medical Examinations'!A:J,9,FALSE)</f>
        <v>0</v>
      </c>
      <c r="I380" s="8" t="str">
        <f>VLOOKUP(A380,'Medical Examinations'!A:J,10,FALSE)</f>
        <v>No</v>
      </c>
      <c r="J380" s="8" t="str">
        <f>VLOOKUP(A380,'Medical Examinations'!A:J,3,FALSE)</f>
        <v>Normal Weight</v>
      </c>
      <c r="K380" s="8" t="str">
        <f>VLOOKUP(A380,'Medical Examinations'!A:J,5,FALSE)</f>
        <v>Diabetes</v>
      </c>
      <c r="L380" s="8" t="str">
        <f>VLOOKUP(A380,'Hospitalisation Details'!A:K,5,FALSE)</f>
        <v>12-Jul-1962</v>
      </c>
      <c r="M380" s="34">
        <f>VLOOKUP(A380,'Hospitalisation Details'!A:K,8,FALSE)</f>
        <v>10310.780000000001</v>
      </c>
      <c r="N380" s="8" t="str">
        <f>VLOOKUP(A380,'Hospitalisation Details'!A:K,9,FALSE)</f>
        <v>tier - 3</v>
      </c>
      <c r="O380" s="8" t="str">
        <f>VLOOKUP(A380,'Hospitalisation Details'!A:K,10,FALSE)</f>
        <v>tier - 3</v>
      </c>
      <c r="P380" s="8" t="str">
        <f>VLOOKUP(A380,'Hospitalisation Details'!A:K,11,FALSE)</f>
        <v>R1012</v>
      </c>
      <c r="Q380" s="8">
        <f>VLOOKUP(A380,'Hospitalisation Details'!A:K,4,FALSE)</f>
        <v>12</v>
      </c>
    </row>
    <row r="381" spans="1:17" x14ac:dyDescent="0.3">
      <c r="A381" s="4" t="s">
        <v>2182</v>
      </c>
      <c r="B381" s="8" t="str">
        <f>VLOOKUP(A381,'Customer Names'!A:F,4,FALSE)</f>
        <v>Tess A.</v>
      </c>
      <c r="C381" s="8">
        <f>VLOOKUP(A381,'Medical Examinations'!A:J,2,FALSE)</f>
        <v>30.41</v>
      </c>
      <c r="D381" s="8">
        <f>VLOOKUP(A381,'Medical Examinations'!A:J,4,FALSE)</f>
        <v>7.72</v>
      </c>
      <c r="E381" s="8" t="str">
        <f>VLOOKUP(A381,'Medical Examinations'!A:J,6,FALSE)</f>
        <v>No</v>
      </c>
      <c r="F381" s="8" t="str">
        <f>VLOOKUP(A381,'Medical Examinations'!A:J,7,FALSE)</f>
        <v>No</v>
      </c>
      <c r="G381" s="8" t="str">
        <f>VLOOKUP(A381,'Medical Examinations'!A:J,8,FALSE)</f>
        <v>No</v>
      </c>
      <c r="H381" s="38">
        <f>VLOOKUP(A381,'Medical Examinations'!A:J,9,FALSE)</f>
        <v>0</v>
      </c>
      <c r="I381" s="8" t="str">
        <f>VLOOKUP(A381,'Medical Examinations'!A:J,10,FALSE)</f>
        <v>No</v>
      </c>
      <c r="J381" s="8" t="str">
        <f>VLOOKUP(A381,'Medical Examinations'!A:J,3,FALSE)</f>
        <v>Obesity</v>
      </c>
      <c r="K381" s="8" t="str">
        <f>VLOOKUP(A381,'Medical Examinations'!A:J,5,FALSE)</f>
        <v>Diabetes</v>
      </c>
      <c r="L381" s="8" t="str">
        <f>VLOOKUP(A381,'Hospitalisation Details'!A:K,5,FALSE)</f>
        <v>29-Sep-1974</v>
      </c>
      <c r="M381" s="34">
        <f>VLOOKUP(A381,'Hospitalisation Details'!A:K,8,FALSE)</f>
        <v>10352.48</v>
      </c>
      <c r="N381" s="8" t="str">
        <f>VLOOKUP(A381,'Hospitalisation Details'!A:K,9,FALSE)</f>
        <v>tier - 3</v>
      </c>
      <c r="O381" s="8" t="str">
        <f>VLOOKUP(A381,'Hospitalisation Details'!A:K,10,FALSE)</f>
        <v>tier - 1</v>
      </c>
      <c r="P381" s="8" t="str">
        <f>VLOOKUP(A381,'Hospitalisation Details'!A:K,11,FALSE)</f>
        <v>R1012</v>
      </c>
      <c r="Q381" s="8">
        <f>VLOOKUP(A381,'Hospitalisation Details'!A:K,4,FALSE)</f>
        <v>29</v>
      </c>
    </row>
    <row r="382" spans="1:17" x14ac:dyDescent="0.3">
      <c r="A382" s="4" t="s">
        <v>2180</v>
      </c>
      <c r="B382" s="8" t="str">
        <f>VLOOKUP(A382,'Customer Names'!A:F,4,FALSE)</f>
        <v>Laura</v>
      </c>
      <c r="C382" s="8">
        <f>VLOOKUP(A382,'Medical Examinations'!A:J,2,FALSE)</f>
        <v>26.6</v>
      </c>
      <c r="D382" s="8">
        <f>VLOOKUP(A382,'Medical Examinations'!A:J,4,FALSE)</f>
        <v>5.27</v>
      </c>
      <c r="E382" s="8" t="str">
        <f>VLOOKUP(A382,'Medical Examinations'!A:J,6,FALSE)</f>
        <v>yes</v>
      </c>
      <c r="F382" s="8" t="str">
        <f>VLOOKUP(A382,'Medical Examinations'!A:J,7,FALSE)</f>
        <v>No</v>
      </c>
      <c r="G382" s="8" t="str">
        <f>VLOOKUP(A382,'Medical Examinations'!A:J,8,FALSE)</f>
        <v>Yes</v>
      </c>
      <c r="H382" s="38" t="str">
        <f>VLOOKUP(A382,'Medical Examinations'!A:J,9,FALSE)</f>
        <v>1</v>
      </c>
      <c r="I382" s="8" t="str">
        <f>VLOOKUP(A382,'Medical Examinations'!A:J,10,FALSE)</f>
        <v>No</v>
      </c>
      <c r="J382" s="8" t="str">
        <f>VLOOKUP(A382,'Medical Examinations'!A:J,3,FALSE)</f>
        <v>Overweight</v>
      </c>
      <c r="K382" s="8" t="str">
        <f>VLOOKUP(A382,'Medical Examinations'!A:J,5,FALSE)</f>
        <v>Normal</v>
      </c>
      <c r="L382" s="8" t="str">
        <f>VLOOKUP(A382,'Hospitalisation Details'!A:K,5,FALSE)</f>
        <v>17-Jun-1969</v>
      </c>
      <c r="M382" s="34">
        <f>VLOOKUP(A382,'Hospitalisation Details'!A:K,8,FALSE)</f>
        <v>10355.64</v>
      </c>
      <c r="N382" s="8" t="str">
        <f>VLOOKUP(A382,'Hospitalisation Details'!A:K,9,FALSE)</f>
        <v>tier - 3</v>
      </c>
      <c r="O382" s="8" t="str">
        <f>VLOOKUP(A382,'Hospitalisation Details'!A:K,10,FALSE)</f>
        <v>tier - 1</v>
      </c>
      <c r="P382" s="8" t="str">
        <f>VLOOKUP(A382,'Hospitalisation Details'!A:K,11,FALSE)</f>
        <v>R1012</v>
      </c>
      <c r="Q382" s="8">
        <f>VLOOKUP(A382,'Hospitalisation Details'!A:K,4,FALSE)</f>
        <v>17</v>
      </c>
    </row>
    <row r="383" spans="1:17" x14ac:dyDescent="0.3">
      <c r="A383" s="4" t="s">
        <v>2154</v>
      </c>
      <c r="B383" s="8" t="str">
        <f>VLOOKUP(A383,'Customer Names'!A:F,4,FALSE)</f>
        <v>Elena</v>
      </c>
      <c r="C383" s="8">
        <f>VLOOKUP(A383,'Medical Examinations'!A:J,2,FALSE)</f>
        <v>23.14</v>
      </c>
      <c r="D383" s="8">
        <f>VLOOKUP(A383,'Medical Examinations'!A:J,4,FALSE)</f>
        <v>4.1500000000000004</v>
      </c>
      <c r="E383" s="8" t="str">
        <f>VLOOKUP(A383,'Medical Examinations'!A:J,6,FALSE)</f>
        <v>yes</v>
      </c>
      <c r="F383" s="8" t="str">
        <f>VLOOKUP(A383,'Medical Examinations'!A:J,7,FALSE)</f>
        <v>No</v>
      </c>
      <c r="G383" s="8" t="str">
        <f>VLOOKUP(A383,'Medical Examinations'!A:J,8,FALSE)</f>
        <v>No</v>
      </c>
      <c r="H383" s="38" t="str">
        <f>VLOOKUP(A383,'Medical Examinations'!A:J,9,FALSE)</f>
        <v>1</v>
      </c>
      <c r="I383" s="8" t="str">
        <f>VLOOKUP(A383,'Medical Examinations'!A:J,10,FALSE)</f>
        <v>No</v>
      </c>
      <c r="J383" s="8" t="str">
        <f>VLOOKUP(A383,'Medical Examinations'!A:J,3,FALSE)</f>
        <v>Normal Weight</v>
      </c>
      <c r="K383" s="8" t="str">
        <f>VLOOKUP(A383,'Medical Examinations'!A:J,5,FALSE)</f>
        <v>Normal</v>
      </c>
      <c r="L383" s="8" t="str">
        <f>VLOOKUP(A383,'Hospitalisation Details'!A:K,5,FALSE)</f>
        <v>14-Oct-1964</v>
      </c>
      <c r="M383" s="34">
        <f>VLOOKUP(A383,'Hospitalisation Details'!A:K,8,FALSE)</f>
        <v>10455.1</v>
      </c>
      <c r="N383" s="8" t="str">
        <f>VLOOKUP(A383,'Hospitalisation Details'!A:K,9,FALSE)</f>
        <v>tier - 3</v>
      </c>
      <c r="O383" s="8" t="str">
        <f>VLOOKUP(A383,'Hospitalisation Details'!A:K,10,FALSE)</f>
        <v>tier - 1</v>
      </c>
      <c r="P383" s="8" t="str">
        <f>VLOOKUP(A383,'Hospitalisation Details'!A:K,11,FALSE)</f>
        <v>R1012</v>
      </c>
      <c r="Q383" s="8">
        <f>VLOOKUP(A383,'Hospitalisation Details'!A:K,4,FALSE)</f>
        <v>14</v>
      </c>
    </row>
    <row r="384" spans="1:17" x14ac:dyDescent="0.3">
      <c r="A384" s="4" t="s">
        <v>2126</v>
      </c>
      <c r="B384" s="8" t="str">
        <f>VLOOKUP(A384,'Customer Names'!A:F,4,FALSE)</f>
        <v>Gal</v>
      </c>
      <c r="C384" s="8">
        <f>VLOOKUP(A384,'Medical Examinations'!A:J,2,FALSE)</f>
        <v>27.645</v>
      </c>
      <c r="D384" s="8">
        <f>VLOOKUP(A384,'Medical Examinations'!A:J,4,FALSE)</f>
        <v>8.8699999999999992</v>
      </c>
      <c r="E384" s="8" t="str">
        <f>VLOOKUP(A384,'Medical Examinations'!A:J,6,FALSE)</f>
        <v>yes</v>
      </c>
      <c r="F384" s="8" t="str">
        <f>VLOOKUP(A384,'Medical Examinations'!A:J,7,FALSE)</f>
        <v>No</v>
      </c>
      <c r="G384" s="8" t="str">
        <f>VLOOKUP(A384,'Medical Examinations'!A:J,8,FALSE)</f>
        <v>No</v>
      </c>
      <c r="H384" s="38">
        <f>VLOOKUP(A384,'Medical Examinations'!A:J,9,FALSE)</f>
        <v>0</v>
      </c>
      <c r="I384" s="8" t="str">
        <f>VLOOKUP(A384,'Medical Examinations'!A:J,10,FALSE)</f>
        <v>No</v>
      </c>
      <c r="J384" s="8" t="str">
        <f>VLOOKUP(A384,'Medical Examinations'!A:J,3,FALSE)</f>
        <v>Overweight</v>
      </c>
      <c r="K384" s="8" t="str">
        <f>VLOOKUP(A384,'Medical Examinations'!A:J,5,FALSE)</f>
        <v>Diabetes</v>
      </c>
      <c r="L384" s="8" t="str">
        <f>VLOOKUP(A384,'Hospitalisation Details'!A:K,5,FALSE)</f>
        <v>29-Nov-1967</v>
      </c>
      <c r="M384" s="34">
        <f>VLOOKUP(A384,'Hospitalisation Details'!A:K,8,FALSE)</f>
        <v>10594.5</v>
      </c>
      <c r="N384" s="8" t="str">
        <f>VLOOKUP(A384,'Hospitalisation Details'!A:K,9,FALSE)</f>
        <v>tier - 3</v>
      </c>
      <c r="O384" s="8" t="str">
        <f>VLOOKUP(A384,'Hospitalisation Details'!A:K,10,FALSE)</f>
        <v>tier - 1</v>
      </c>
      <c r="P384" s="8" t="str">
        <f>VLOOKUP(A384,'Hospitalisation Details'!A:K,11,FALSE)</f>
        <v>R1012</v>
      </c>
      <c r="Q384" s="8">
        <f>VLOOKUP(A384,'Hospitalisation Details'!A:K,4,FALSE)</f>
        <v>29</v>
      </c>
    </row>
    <row r="385" spans="1:17" x14ac:dyDescent="0.3">
      <c r="A385" s="4" t="s">
        <v>2120</v>
      </c>
      <c r="B385" s="8" t="str">
        <f>VLOOKUP(A385,'Customer Names'!A:F,4,FALSE)</f>
        <v>Thomas A.</v>
      </c>
      <c r="C385" s="8">
        <f>VLOOKUP(A385,'Medical Examinations'!A:J,2,FALSE)</f>
        <v>32.774999999999999</v>
      </c>
      <c r="D385" s="8">
        <f>VLOOKUP(A385,'Medical Examinations'!A:J,4,FALSE)</f>
        <v>11.76</v>
      </c>
      <c r="E385" s="8" t="str">
        <f>VLOOKUP(A385,'Medical Examinations'!A:J,6,FALSE)</f>
        <v>yes</v>
      </c>
      <c r="F385" s="8" t="str">
        <f>VLOOKUP(A385,'Medical Examinations'!A:J,7,FALSE)</f>
        <v>No</v>
      </c>
      <c r="G385" s="8" t="str">
        <f>VLOOKUP(A385,'Medical Examinations'!A:J,8,FALSE)</f>
        <v>No</v>
      </c>
      <c r="H385" s="38">
        <f>VLOOKUP(A385,'Medical Examinations'!A:J,9,FALSE)</f>
        <v>0</v>
      </c>
      <c r="I385" s="8" t="str">
        <f>VLOOKUP(A385,'Medical Examinations'!A:J,10,FALSE)</f>
        <v>No</v>
      </c>
      <c r="J385" s="8" t="str">
        <f>VLOOKUP(A385,'Medical Examinations'!A:J,3,FALSE)</f>
        <v>Obesity</v>
      </c>
      <c r="K385" s="8" t="str">
        <f>VLOOKUP(A385,'Medical Examinations'!A:J,5,FALSE)</f>
        <v>Diabetes</v>
      </c>
      <c r="L385" s="8" t="str">
        <f>VLOOKUP(A385,'Hospitalisation Details'!A:K,5,FALSE)</f>
        <v>23-Jun-1967</v>
      </c>
      <c r="M385" s="34">
        <f>VLOOKUP(A385,'Hospitalisation Details'!A:K,8,FALSE)</f>
        <v>10601.63</v>
      </c>
      <c r="N385" s="8" t="str">
        <f>VLOOKUP(A385,'Hospitalisation Details'!A:K,9,FALSE)</f>
        <v>tier - 3</v>
      </c>
      <c r="O385" s="8" t="str">
        <f>VLOOKUP(A385,'Hospitalisation Details'!A:K,10,FALSE)</f>
        <v>tier - 2</v>
      </c>
      <c r="P385" s="8" t="str">
        <f>VLOOKUP(A385,'Hospitalisation Details'!A:K,11,FALSE)</f>
        <v>R1012</v>
      </c>
      <c r="Q385" s="8">
        <f>VLOOKUP(A385,'Hospitalisation Details'!A:K,4,FALSE)</f>
        <v>23</v>
      </c>
    </row>
    <row r="386" spans="1:17" x14ac:dyDescent="0.3">
      <c r="A386" s="4" t="s">
        <v>2116</v>
      </c>
      <c r="B386" s="8" t="str">
        <f>VLOOKUP(A386,'Customer Names'!A:F,4,FALSE)</f>
        <v>Lisa M</v>
      </c>
      <c r="C386" s="8">
        <f>VLOOKUP(A386,'Medical Examinations'!A:J,2,FALSE)</f>
        <v>24.35</v>
      </c>
      <c r="D386" s="8">
        <f>VLOOKUP(A386,'Medical Examinations'!A:J,4,FALSE)</f>
        <v>9.08</v>
      </c>
      <c r="E386" s="8" t="str">
        <f>VLOOKUP(A386,'Medical Examinations'!A:J,6,FALSE)</f>
        <v>No</v>
      </c>
      <c r="F386" s="8" t="str">
        <f>VLOOKUP(A386,'Medical Examinations'!A:J,7,FALSE)</f>
        <v>No</v>
      </c>
      <c r="G386" s="8" t="str">
        <f>VLOOKUP(A386,'Medical Examinations'!A:J,8,FALSE)</f>
        <v>No</v>
      </c>
      <c r="H386" s="38">
        <f>VLOOKUP(A386,'Medical Examinations'!A:J,9,FALSE)</f>
        <v>0</v>
      </c>
      <c r="I386" s="8" t="str">
        <f>VLOOKUP(A386,'Medical Examinations'!A:J,10,FALSE)</f>
        <v>No</v>
      </c>
      <c r="J386" s="8" t="str">
        <f>VLOOKUP(A386,'Medical Examinations'!A:J,3,FALSE)</f>
        <v>Normal Weight</v>
      </c>
      <c r="K386" s="8" t="str">
        <f>VLOOKUP(A386,'Medical Examinations'!A:J,5,FALSE)</f>
        <v>Diabetes</v>
      </c>
      <c r="L386" s="8" t="str">
        <f>VLOOKUP(A386,'Hospitalisation Details'!A:K,5,FALSE)</f>
        <v>27-Jun-1965</v>
      </c>
      <c r="M386" s="34">
        <f>VLOOKUP(A386,'Hospitalisation Details'!A:K,8,FALSE)</f>
        <v>10608.67</v>
      </c>
      <c r="N386" s="8" t="str">
        <f>VLOOKUP(A386,'Hospitalisation Details'!A:K,9,FALSE)</f>
        <v>tier - 3</v>
      </c>
      <c r="O386" s="8" t="str">
        <f>VLOOKUP(A386,'Hospitalisation Details'!A:K,10,FALSE)</f>
        <v>tier - 3</v>
      </c>
      <c r="P386" s="8" t="str">
        <f>VLOOKUP(A386,'Hospitalisation Details'!A:K,11,FALSE)</f>
        <v>R1012</v>
      </c>
      <c r="Q386" s="8">
        <f>VLOOKUP(A386,'Hospitalisation Details'!A:K,4,FALSE)</f>
        <v>27</v>
      </c>
    </row>
    <row r="387" spans="1:17" x14ac:dyDescent="0.3">
      <c r="A387" s="4" t="s">
        <v>2094</v>
      </c>
      <c r="B387" s="8" t="str">
        <f>VLOOKUP(A387,'Customer Names'!A:F,4,FALSE)</f>
        <v>Tim</v>
      </c>
      <c r="C387" s="8">
        <f>VLOOKUP(A387,'Medical Examinations'!A:J,2,FALSE)</f>
        <v>45.51</v>
      </c>
      <c r="D387" s="8">
        <f>VLOOKUP(A387,'Medical Examinations'!A:J,4,FALSE)</f>
        <v>4.32</v>
      </c>
      <c r="E387" s="8" t="str">
        <f>VLOOKUP(A387,'Medical Examinations'!A:J,6,FALSE)</f>
        <v>No</v>
      </c>
      <c r="F387" s="8" t="str">
        <f>VLOOKUP(A387,'Medical Examinations'!A:J,7,FALSE)</f>
        <v>No</v>
      </c>
      <c r="G387" s="8" t="str">
        <f>VLOOKUP(A387,'Medical Examinations'!A:J,8,FALSE)</f>
        <v>No</v>
      </c>
      <c r="H387" s="38" t="str">
        <f>VLOOKUP(A387,'Medical Examinations'!A:J,9,FALSE)</f>
        <v>1</v>
      </c>
      <c r="I387" s="8" t="str">
        <f>VLOOKUP(A387,'Medical Examinations'!A:J,10,FALSE)</f>
        <v>No</v>
      </c>
      <c r="J387" s="8" t="str">
        <f>VLOOKUP(A387,'Medical Examinations'!A:J,3,FALSE)</f>
        <v>Obesity</v>
      </c>
      <c r="K387" s="8" t="str">
        <f>VLOOKUP(A387,'Medical Examinations'!A:J,5,FALSE)</f>
        <v>Normal</v>
      </c>
      <c r="L387" s="8" t="str">
        <f>VLOOKUP(A387,'Hospitalisation Details'!A:K,5,FALSE)</f>
        <v>25-Jun-1992</v>
      </c>
      <c r="M387" s="34">
        <f>VLOOKUP(A387,'Hospitalisation Details'!A:K,8,FALSE)</f>
        <v>10719.57</v>
      </c>
      <c r="N387" s="8" t="str">
        <f>VLOOKUP(A387,'Hospitalisation Details'!A:K,9,FALSE)</f>
        <v>tier - 3</v>
      </c>
      <c r="O387" s="8" t="str">
        <f>VLOOKUP(A387,'Hospitalisation Details'!A:K,10,FALSE)</f>
        <v>tier - 1</v>
      </c>
      <c r="P387" s="8" t="str">
        <f>VLOOKUP(A387,'Hospitalisation Details'!A:K,11,FALSE)</f>
        <v>R1012</v>
      </c>
      <c r="Q387" s="8">
        <f>VLOOKUP(A387,'Hospitalisation Details'!A:K,4,FALSE)</f>
        <v>25</v>
      </c>
    </row>
    <row r="388" spans="1:17" x14ac:dyDescent="0.3">
      <c r="A388" s="4" t="s">
        <v>2070</v>
      </c>
      <c r="B388" s="8" t="str">
        <f>VLOOKUP(A388,'Customer Names'!A:F,4,FALSE)</f>
        <v>Mckendree</v>
      </c>
      <c r="C388" s="8">
        <f>VLOOKUP(A388,'Medical Examinations'!A:J,2,FALSE)</f>
        <v>47.13</v>
      </c>
      <c r="D388" s="8">
        <f>VLOOKUP(A388,'Medical Examinations'!A:J,4,FALSE)</f>
        <v>4.3099999999999996</v>
      </c>
      <c r="E388" s="8" t="str">
        <f>VLOOKUP(A388,'Medical Examinations'!A:J,6,FALSE)</f>
        <v>No</v>
      </c>
      <c r="F388" s="8" t="str">
        <f>VLOOKUP(A388,'Medical Examinations'!A:J,7,FALSE)</f>
        <v>No</v>
      </c>
      <c r="G388" s="8" t="str">
        <f>VLOOKUP(A388,'Medical Examinations'!A:J,8,FALSE)</f>
        <v>No</v>
      </c>
      <c r="H388" s="38">
        <f>VLOOKUP(A388,'Medical Examinations'!A:J,9,FALSE)</f>
        <v>0</v>
      </c>
      <c r="I388" s="8" t="str">
        <f>VLOOKUP(A388,'Medical Examinations'!A:J,10,FALSE)</f>
        <v>No</v>
      </c>
      <c r="J388" s="8" t="str">
        <f>VLOOKUP(A388,'Medical Examinations'!A:J,3,FALSE)</f>
        <v>Obesity</v>
      </c>
      <c r="K388" s="8" t="str">
        <f>VLOOKUP(A388,'Medical Examinations'!A:J,5,FALSE)</f>
        <v>Normal</v>
      </c>
      <c r="L388" s="8" t="str">
        <f>VLOOKUP(A388,'Hospitalisation Details'!A:K,5,FALSE)</f>
        <v>6-Sep-1994</v>
      </c>
      <c r="M388" s="34">
        <f>VLOOKUP(A388,'Hospitalisation Details'!A:K,8,FALSE)</f>
        <v>10886.66</v>
      </c>
      <c r="N388" s="8" t="str">
        <f>VLOOKUP(A388,'Hospitalisation Details'!A:K,9,FALSE)</f>
        <v>tier - 3</v>
      </c>
      <c r="O388" s="8" t="str">
        <f>VLOOKUP(A388,'Hospitalisation Details'!A:K,10,FALSE)</f>
        <v>tier - 3</v>
      </c>
      <c r="P388" s="8" t="str">
        <f>VLOOKUP(A388,'Hospitalisation Details'!A:K,11,FALSE)</f>
        <v>R1012</v>
      </c>
      <c r="Q388" s="8">
        <f>VLOOKUP(A388,'Hospitalisation Details'!A:K,4,FALSE)</f>
        <v>6</v>
      </c>
    </row>
    <row r="389" spans="1:17" x14ac:dyDescent="0.3">
      <c r="A389" s="4" t="s">
        <v>2056</v>
      </c>
      <c r="B389" s="8" t="str">
        <f>VLOOKUP(A389,'Customer Names'!A:F,4,FALSE)</f>
        <v>Tim</v>
      </c>
      <c r="C389" s="8">
        <f>VLOOKUP(A389,'Medical Examinations'!A:J,2,FALSE)</f>
        <v>33.725000000000001</v>
      </c>
      <c r="D389" s="8">
        <f>VLOOKUP(A389,'Medical Examinations'!A:J,4,FALSE)</f>
        <v>5.51</v>
      </c>
      <c r="E389" s="8" t="str">
        <f>VLOOKUP(A389,'Medical Examinations'!A:J,6,FALSE)</f>
        <v>yes</v>
      </c>
      <c r="F389" s="8" t="str">
        <f>VLOOKUP(A389,'Medical Examinations'!A:J,7,FALSE)</f>
        <v>No</v>
      </c>
      <c r="G389" s="8" t="str">
        <f>VLOOKUP(A389,'Medical Examinations'!A:J,8,FALSE)</f>
        <v>No</v>
      </c>
      <c r="H389" s="38" t="str">
        <f>VLOOKUP(A389,'Medical Examinations'!A:J,9,FALSE)</f>
        <v>2</v>
      </c>
      <c r="I389" s="8" t="str">
        <f>VLOOKUP(A389,'Medical Examinations'!A:J,10,FALSE)</f>
        <v>No</v>
      </c>
      <c r="J389" s="8" t="str">
        <f>VLOOKUP(A389,'Medical Examinations'!A:J,3,FALSE)</f>
        <v>Obesity</v>
      </c>
      <c r="K389" s="8" t="str">
        <f>VLOOKUP(A389,'Medical Examinations'!A:J,5,FALSE)</f>
        <v>Normal</v>
      </c>
      <c r="L389" s="8" t="str">
        <f>VLOOKUP(A389,'Hospitalisation Details'!A:K,5,FALSE)</f>
        <v>9-Jul-1966</v>
      </c>
      <c r="M389" s="34">
        <f>VLOOKUP(A389,'Hospitalisation Details'!A:K,8,FALSE)</f>
        <v>10976.25</v>
      </c>
      <c r="N389" s="8" t="str">
        <f>VLOOKUP(A389,'Hospitalisation Details'!A:K,9,FALSE)</f>
        <v>tier - 3</v>
      </c>
      <c r="O389" s="8" t="str">
        <f>VLOOKUP(A389,'Hospitalisation Details'!A:K,10,FALSE)</f>
        <v>tier - 2</v>
      </c>
      <c r="P389" s="8" t="str">
        <f>VLOOKUP(A389,'Hospitalisation Details'!A:K,11,FALSE)</f>
        <v>R1012</v>
      </c>
      <c r="Q389" s="8">
        <f>VLOOKUP(A389,'Hospitalisation Details'!A:K,4,FALSE)</f>
        <v>9</v>
      </c>
    </row>
    <row r="390" spans="1:17" x14ac:dyDescent="0.3">
      <c r="A390" s="4" t="s">
        <v>2050</v>
      </c>
      <c r="B390" s="8" t="str">
        <f>VLOOKUP(A390,'Customer Names'!A:F,4,FALSE)</f>
        <v>David</v>
      </c>
      <c r="C390" s="8">
        <f>VLOOKUP(A390,'Medical Examinations'!A:J,2,FALSE)</f>
        <v>52.37</v>
      </c>
      <c r="D390" s="8">
        <f>VLOOKUP(A390,'Medical Examinations'!A:J,4,FALSE)</f>
        <v>5.0599999999999996</v>
      </c>
      <c r="E390" s="8" t="str">
        <f>VLOOKUP(A390,'Medical Examinations'!A:J,6,FALSE)</f>
        <v>yes</v>
      </c>
      <c r="F390" s="8" t="str">
        <f>VLOOKUP(A390,'Medical Examinations'!A:J,7,FALSE)</f>
        <v>yes</v>
      </c>
      <c r="G390" s="8" t="str">
        <f>VLOOKUP(A390,'Medical Examinations'!A:J,8,FALSE)</f>
        <v>No</v>
      </c>
      <c r="H390" s="38" t="str">
        <f>VLOOKUP(A390,'Medical Examinations'!A:J,9,FALSE)</f>
        <v>2</v>
      </c>
      <c r="I390" s="8" t="str">
        <f>VLOOKUP(A390,'Medical Examinations'!A:J,10,FALSE)</f>
        <v>No</v>
      </c>
      <c r="J390" s="8" t="str">
        <f>VLOOKUP(A390,'Medical Examinations'!A:J,3,FALSE)</f>
        <v>Obesity</v>
      </c>
      <c r="K390" s="8" t="str">
        <f>VLOOKUP(A390,'Medical Examinations'!A:J,5,FALSE)</f>
        <v>Normal</v>
      </c>
      <c r="L390" s="8" t="str">
        <f>VLOOKUP(A390,'Hospitalisation Details'!A:K,5,FALSE)</f>
        <v>17-Sep-2000</v>
      </c>
      <c r="M390" s="34">
        <f>VLOOKUP(A390,'Hospitalisation Details'!A:K,8,FALSE)</f>
        <v>10991.58</v>
      </c>
      <c r="N390" s="8" t="str">
        <f>VLOOKUP(A390,'Hospitalisation Details'!A:K,9,FALSE)</f>
        <v>tier - 3</v>
      </c>
      <c r="O390" s="8" t="str">
        <f>VLOOKUP(A390,'Hospitalisation Details'!A:K,10,FALSE)</f>
        <v>tier - 3</v>
      </c>
      <c r="P390" s="8" t="str">
        <f>VLOOKUP(A390,'Hospitalisation Details'!A:K,11,FALSE)</f>
        <v>R1012</v>
      </c>
      <c r="Q390" s="8">
        <f>VLOOKUP(A390,'Hospitalisation Details'!A:K,4,FALSE)</f>
        <v>17</v>
      </c>
    </row>
    <row r="391" spans="1:17" x14ac:dyDescent="0.3">
      <c r="A391" s="4" t="s">
        <v>2042</v>
      </c>
      <c r="B391" s="8" t="str">
        <f>VLOOKUP(A391,'Customer Names'!A:F,4,FALSE)</f>
        <v>Ian M.</v>
      </c>
      <c r="C391" s="8">
        <f>VLOOKUP(A391,'Medical Examinations'!A:J,2,FALSE)</f>
        <v>49.45</v>
      </c>
      <c r="D391" s="8">
        <f>VLOOKUP(A391,'Medical Examinations'!A:J,4,FALSE)</f>
        <v>4.2</v>
      </c>
      <c r="E391" s="8" t="str">
        <f>VLOOKUP(A391,'Medical Examinations'!A:J,6,FALSE)</f>
        <v>yes</v>
      </c>
      <c r="F391" s="8" t="str">
        <f>VLOOKUP(A391,'Medical Examinations'!A:J,7,FALSE)</f>
        <v>No</v>
      </c>
      <c r="G391" s="8" t="str">
        <f>VLOOKUP(A391,'Medical Examinations'!A:J,8,FALSE)</f>
        <v>No</v>
      </c>
      <c r="H391" s="38">
        <f>VLOOKUP(A391,'Medical Examinations'!A:J,9,FALSE)</f>
        <v>0</v>
      </c>
      <c r="I391" s="8" t="str">
        <f>VLOOKUP(A391,'Medical Examinations'!A:J,10,FALSE)</f>
        <v>No</v>
      </c>
      <c r="J391" s="8" t="str">
        <f>VLOOKUP(A391,'Medical Examinations'!A:J,3,FALSE)</f>
        <v>Obesity</v>
      </c>
      <c r="K391" s="8" t="str">
        <f>VLOOKUP(A391,'Medical Examinations'!A:J,5,FALSE)</f>
        <v>Normal</v>
      </c>
      <c r="L391" s="8" t="str">
        <f>VLOOKUP(A391,'Hospitalisation Details'!A:K,5,FALSE)</f>
        <v>21-Jul-1996</v>
      </c>
      <c r="M391" s="34">
        <f>VLOOKUP(A391,'Hospitalisation Details'!A:K,8,FALSE)</f>
        <v>11028.56</v>
      </c>
      <c r="N391" s="8" t="str">
        <f>VLOOKUP(A391,'Hospitalisation Details'!A:K,9,FALSE)</f>
        <v>tier - 3</v>
      </c>
      <c r="O391" s="8" t="str">
        <f>VLOOKUP(A391,'Hospitalisation Details'!A:K,10,FALSE)</f>
        <v>tier - 3</v>
      </c>
      <c r="P391" s="8" t="str">
        <f>VLOOKUP(A391,'Hospitalisation Details'!A:K,11,FALSE)</f>
        <v>R1012</v>
      </c>
      <c r="Q391" s="8">
        <f>VLOOKUP(A391,'Hospitalisation Details'!A:K,4,FALSE)</f>
        <v>21</v>
      </c>
    </row>
    <row r="392" spans="1:17" x14ac:dyDescent="0.3">
      <c r="A392" s="4" t="s">
        <v>2030</v>
      </c>
      <c r="B392" s="8" t="str">
        <f>VLOOKUP(A392,'Customer Names'!A:F,4,FALSE)</f>
        <v>Aleksandra</v>
      </c>
      <c r="C392" s="8">
        <f>VLOOKUP(A392,'Medical Examinations'!A:J,2,FALSE)</f>
        <v>30.25</v>
      </c>
      <c r="D392" s="8">
        <f>VLOOKUP(A392,'Medical Examinations'!A:J,4,FALSE)</f>
        <v>10.16</v>
      </c>
      <c r="E392" s="8" t="str">
        <f>VLOOKUP(A392,'Medical Examinations'!A:J,6,FALSE)</f>
        <v>No</v>
      </c>
      <c r="F392" s="8" t="str">
        <f>VLOOKUP(A392,'Medical Examinations'!A:J,7,FALSE)</f>
        <v>No</v>
      </c>
      <c r="G392" s="8" t="str">
        <f>VLOOKUP(A392,'Medical Examinations'!A:J,8,FALSE)</f>
        <v>No</v>
      </c>
      <c r="H392" s="38">
        <f>VLOOKUP(A392,'Medical Examinations'!A:J,9,FALSE)</f>
        <v>0</v>
      </c>
      <c r="I392" s="8" t="str">
        <f>VLOOKUP(A392,'Medical Examinations'!A:J,10,FALSE)</f>
        <v>No</v>
      </c>
      <c r="J392" s="8" t="str">
        <f>VLOOKUP(A392,'Medical Examinations'!A:J,3,FALSE)</f>
        <v>Obesity</v>
      </c>
      <c r="K392" s="8" t="str">
        <f>VLOOKUP(A392,'Medical Examinations'!A:J,5,FALSE)</f>
        <v>Diabetes</v>
      </c>
      <c r="L392" s="8" t="str">
        <f>VLOOKUP(A392,'Hospitalisation Details'!A:K,5,FALSE)</f>
        <v>9-Nov-1971</v>
      </c>
      <c r="M392" s="34">
        <f>VLOOKUP(A392,'Hospitalisation Details'!A:K,8,FALSE)</f>
        <v>11068.77</v>
      </c>
      <c r="N392" s="8" t="str">
        <f>VLOOKUP(A392,'Hospitalisation Details'!A:K,9,FALSE)</f>
        <v>tier - 3</v>
      </c>
      <c r="O392" s="8" t="str">
        <f>VLOOKUP(A392,'Hospitalisation Details'!A:K,10,FALSE)</f>
        <v>tier - 2</v>
      </c>
      <c r="P392" s="8" t="str">
        <f>VLOOKUP(A392,'Hospitalisation Details'!A:K,11,FALSE)</f>
        <v>R1012</v>
      </c>
      <c r="Q392" s="8">
        <f>VLOOKUP(A392,'Hospitalisation Details'!A:K,4,FALSE)</f>
        <v>9</v>
      </c>
    </row>
    <row r="393" spans="1:17" x14ac:dyDescent="0.3">
      <c r="A393" s="4" t="s">
        <v>2024</v>
      </c>
      <c r="B393" s="8" t="str">
        <f>VLOOKUP(A393,'Customer Names'!A:F,4,FALSE)</f>
        <v>Anna E</v>
      </c>
      <c r="C393" s="8">
        <f>VLOOKUP(A393,'Medical Examinations'!A:J,2,FALSE)</f>
        <v>26.98</v>
      </c>
      <c r="D393" s="8">
        <f>VLOOKUP(A393,'Medical Examinations'!A:J,4,FALSE)</f>
        <v>9.81</v>
      </c>
      <c r="E393" s="8" t="str">
        <f>VLOOKUP(A393,'Medical Examinations'!A:J,6,FALSE)</f>
        <v>yes</v>
      </c>
      <c r="F393" s="8" t="str">
        <f>VLOOKUP(A393,'Medical Examinations'!A:J,7,FALSE)</f>
        <v>No</v>
      </c>
      <c r="G393" s="8" t="str">
        <f>VLOOKUP(A393,'Medical Examinations'!A:J,8,FALSE)</f>
        <v>No</v>
      </c>
      <c r="H393" s="38">
        <f>VLOOKUP(A393,'Medical Examinations'!A:J,9,FALSE)</f>
        <v>0</v>
      </c>
      <c r="I393" s="8" t="str">
        <f>VLOOKUP(A393,'Medical Examinations'!A:J,10,FALSE)</f>
        <v>No</v>
      </c>
      <c r="J393" s="8" t="str">
        <f>VLOOKUP(A393,'Medical Examinations'!A:J,3,FALSE)</f>
        <v>Overweight</v>
      </c>
      <c r="K393" s="8" t="str">
        <f>VLOOKUP(A393,'Medical Examinations'!A:J,5,FALSE)</f>
        <v>Diabetes</v>
      </c>
      <c r="L393" s="8" t="str">
        <f>VLOOKUP(A393,'Hospitalisation Details'!A:K,5,FALSE)</f>
        <v>4-Sep-1967</v>
      </c>
      <c r="M393" s="34">
        <f>VLOOKUP(A393,'Hospitalisation Details'!A:K,8,FALSE)</f>
        <v>11082.58</v>
      </c>
      <c r="N393" s="8" t="str">
        <f>VLOOKUP(A393,'Hospitalisation Details'!A:K,9,FALSE)</f>
        <v>tier - 3</v>
      </c>
      <c r="O393" s="8" t="str">
        <f>VLOOKUP(A393,'Hospitalisation Details'!A:K,10,FALSE)</f>
        <v>tier - 2</v>
      </c>
      <c r="P393" s="8" t="str">
        <f>VLOOKUP(A393,'Hospitalisation Details'!A:K,11,FALSE)</f>
        <v>R1012</v>
      </c>
      <c r="Q393" s="8">
        <f>VLOOKUP(A393,'Hospitalisation Details'!A:K,4,FALSE)</f>
        <v>4</v>
      </c>
    </row>
    <row r="394" spans="1:17" x14ac:dyDescent="0.3">
      <c r="A394" s="4" t="s">
        <v>1978</v>
      </c>
      <c r="B394" s="8" t="str">
        <f>VLOOKUP(A394,'Customer Names'!A:F,4,FALSE)</f>
        <v>Jasmine P.</v>
      </c>
      <c r="C394" s="8">
        <f>VLOOKUP(A394,'Medical Examinations'!A:J,2,FALSE)</f>
        <v>24.91</v>
      </c>
      <c r="D394" s="8">
        <f>VLOOKUP(A394,'Medical Examinations'!A:J,4,FALSE)</f>
        <v>7.33</v>
      </c>
      <c r="E394" s="8" t="str">
        <f>VLOOKUP(A394,'Medical Examinations'!A:J,6,FALSE)</f>
        <v>yes</v>
      </c>
      <c r="F394" s="8" t="str">
        <f>VLOOKUP(A394,'Medical Examinations'!A:J,7,FALSE)</f>
        <v>No</v>
      </c>
      <c r="G394" s="8" t="str">
        <f>VLOOKUP(A394,'Medical Examinations'!A:J,8,FALSE)</f>
        <v>Yes</v>
      </c>
      <c r="H394" s="38" t="str">
        <f>VLOOKUP(A394,'Medical Examinations'!A:J,9,FALSE)</f>
        <v>1</v>
      </c>
      <c r="I394" s="8" t="str">
        <f>VLOOKUP(A394,'Medical Examinations'!A:J,10,FALSE)</f>
        <v>No</v>
      </c>
      <c r="J394" s="8" t="str">
        <f>VLOOKUP(A394,'Medical Examinations'!A:J,3,FALSE)</f>
        <v>Overweight</v>
      </c>
      <c r="K394" s="8" t="str">
        <f>VLOOKUP(A394,'Medical Examinations'!A:J,5,FALSE)</f>
        <v>Diabetes</v>
      </c>
      <c r="L394" s="8" t="str">
        <f>VLOOKUP(A394,'Hospitalisation Details'!A:K,5,FALSE)</f>
        <v>22-Nov-1963</v>
      </c>
      <c r="M394" s="34">
        <f>VLOOKUP(A394,'Hospitalisation Details'!A:K,8,FALSE)</f>
        <v>11312.33</v>
      </c>
      <c r="N394" s="8" t="str">
        <f>VLOOKUP(A394,'Hospitalisation Details'!A:K,9,FALSE)</f>
        <v>tier - 3</v>
      </c>
      <c r="O394" s="8" t="str">
        <f>VLOOKUP(A394,'Hospitalisation Details'!A:K,10,FALSE)</f>
        <v>tier - 3</v>
      </c>
      <c r="P394" s="8" t="str">
        <f>VLOOKUP(A394,'Hospitalisation Details'!A:K,11,FALSE)</f>
        <v>R1012</v>
      </c>
      <c r="Q394" s="8">
        <f>VLOOKUP(A394,'Hospitalisation Details'!A:K,4,FALSE)</f>
        <v>22</v>
      </c>
    </row>
    <row r="395" spans="1:17" x14ac:dyDescent="0.3">
      <c r="A395" s="4" t="s">
        <v>1974</v>
      </c>
      <c r="B395" s="8" t="str">
        <f>VLOOKUP(A395,'Customer Names'!A:F,4,FALSE)</f>
        <v>Carrie</v>
      </c>
      <c r="C395" s="8">
        <f>VLOOKUP(A395,'Medical Examinations'!A:J,2,FALSE)</f>
        <v>24.93</v>
      </c>
      <c r="D395" s="8">
        <f>VLOOKUP(A395,'Medical Examinations'!A:J,4,FALSE)</f>
        <v>9.18</v>
      </c>
      <c r="E395" s="8" t="str">
        <f>VLOOKUP(A395,'Medical Examinations'!A:J,6,FALSE)</f>
        <v>yes</v>
      </c>
      <c r="F395" s="8" t="str">
        <f>VLOOKUP(A395,'Medical Examinations'!A:J,7,FALSE)</f>
        <v>No</v>
      </c>
      <c r="G395" s="8" t="str">
        <f>VLOOKUP(A395,'Medical Examinations'!A:J,8,FALSE)</f>
        <v>Yes</v>
      </c>
      <c r="H395" s="38" t="str">
        <f>VLOOKUP(A395,'Medical Examinations'!A:J,9,FALSE)</f>
        <v>1</v>
      </c>
      <c r="I395" s="8" t="str">
        <f>VLOOKUP(A395,'Medical Examinations'!A:J,10,FALSE)</f>
        <v>No</v>
      </c>
      <c r="J395" s="8" t="str">
        <f>VLOOKUP(A395,'Medical Examinations'!A:J,3,FALSE)</f>
        <v>Overweight</v>
      </c>
      <c r="K395" s="8" t="str">
        <f>VLOOKUP(A395,'Medical Examinations'!A:J,5,FALSE)</f>
        <v>Diabetes</v>
      </c>
      <c r="L395" s="8" t="str">
        <f>VLOOKUP(A395,'Hospitalisation Details'!A:K,5,FALSE)</f>
        <v>11-Jul-1963</v>
      </c>
      <c r="M395" s="34">
        <f>VLOOKUP(A395,'Hospitalisation Details'!A:K,8,FALSE)</f>
        <v>11319.12</v>
      </c>
      <c r="N395" s="8" t="str">
        <f>VLOOKUP(A395,'Hospitalisation Details'!A:K,9,FALSE)</f>
        <v>tier - 3</v>
      </c>
      <c r="O395" s="8" t="str">
        <f>VLOOKUP(A395,'Hospitalisation Details'!A:K,10,FALSE)</f>
        <v>tier - 1</v>
      </c>
      <c r="P395" s="8" t="str">
        <f>VLOOKUP(A395,'Hospitalisation Details'!A:K,11,FALSE)</f>
        <v>R1012</v>
      </c>
      <c r="Q395" s="8">
        <f>VLOOKUP(A395,'Hospitalisation Details'!A:K,4,FALSE)</f>
        <v>11</v>
      </c>
    </row>
    <row r="396" spans="1:17" x14ac:dyDescent="0.3">
      <c r="A396" s="4" t="s">
        <v>1972</v>
      </c>
      <c r="B396" s="8" t="str">
        <f>VLOOKUP(A396,'Customer Names'!A:F,4,FALSE)</f>
        <v>Deanne</v>
      </c>
      <c r="C396" s="8">
        <f>VLOOKUP(A396,'Medical Examinations'!A:J,2,FALSE)</f>
        <v>54.47</v>
      </c>
      <c r="D396" s="8">
        <f>VLOOKUP(A396,'Medical Examinations'!A:J,4,FALSE)</f>
        <v>7.48</v>
      </c>
      <c r="E396" s="8" t="str">
        <f>VLOOKUP(A396,'Medical Examinations'!A:J,6,FALSE)</f>
        <v>No</v>
      </c>
      <c r="F396" s="8" t="str">
        <f>VLOOKUP(A396,'Medical Examinations'!A:J,7,FALSE)</f>
        <v>No</v>
      </c>
      <c r="G396" s="8" t="str">
        <f>VLOOKUP(A396,'Medical Examinations'!A:J,8,FALSE)</f>
        <v>No</v>
      </c>
      <c r="H396" s="38">
        <f>VLOOKUP(A396,'Medical Examinations'!A:J,9,FALSE)</f>
        <v>0</v>
      </c>
      <c r="I396" s="8" t="str">
        <f>VLOOKUP(A396,'Medical Examinations'!A:J,10,FALSE)</f>
        <v>No</v>
      </c>
      <c r="J396" s="8" t="str">
        <f>VLOOKUP(A396,'Medical Examinations'!A:J,3,FALSE)</f>
        <v>Obesity</v>
      </c>
      <c r="K396" s="8" t="str">
        <f>VLOOKUP(A396,'Medical Examinations'!A:J,5,FALSE)</f>
        <v>Diabetes</v>
      </c>
      <c r="L396" s="8" t="str">
        <f>VLOOKUP(A396,'Hospitalisation Details'!A:K,5,FALSE)</f>
        <v>20-Sep-2002</v>
      </c>
      <c r="M396" s="34">
        <f>VLOOKUP(A396,'Hospitalisation Details'!A:K,8,FALSE)</f>
        <v>11321.49</v>
      </c>
      <c r="N396" s="8" t="str">
        <f>VLOOKUP(A396,'Hospitalisation Details'!A:K,9,FALSE)</f>
        <v>tier - 3</v>
      </c>
      <c r="O396" s="8" t="str">
        <f>VLOOKUP(A396,'Hospitalisation Details'!A:K,10,FALSE)</f>
        <v>tier - 3</v>
      </c>
      <c r="P396" s="8" t="str">
        <f>VLOOKUP(A396,'Hospitalisation Details'!A:K,11,FALSE)</f>
        <v>R1012</v>
      </c>
      <c r="Q396" s="8">
        <f>VLOOKUP(A396,'Hospitalisation Details'!A:K,4,FALSE)</f>
        <v>20</v>
      </c>
    </row>
    <row r="397" spans="1:17" x14ac:dyDescent="0.3">
      <c r="A397" s="4" t="s">
        <v>1964</v>
      </c>
      <c r="B397" s="8" t="str">
        <f>VLOOKUP(A397,'Customer Names'!A:F,4,FALSE)</f>
        <v>Garrett</v>
      </c>
      <c r="C397" s="8">
        <f>VLOOKUP(A397,'Medical Examinations'!A:J,2,FALSE)</f>
        <v>31.54</v>
      </c>
      <c r="D397" s="8">
        <f>VLOOKUP(A397,'Medical Examinations'!A:J,4,FALSE)</f>
        <v>6.72</v>
      </c>
      <c r="E397" s="8" t="str">
        <f>VLOOKUP(A397,'Medical Examinations'!A:J,6,FALSE)</f>
        <v>No</v>
      </c>
      <c r="F397" s="8" t="str">
        <f>VLOOKUP(A397,'Medical Examinations'!A:J,7,FALSE)</f>
        <v>No</v>
      </c>
      <c r="G397" s="8" t="str">
        <f>VLOOKUP(A397,'Medical Examinations'!A:J,8,FALSE)</f>
        <v>No</v>
      </c>
      <c r="H397" s="38">
        <f>VLOOKUP(A397,'Medical Examinations'!A:J,9,FALSE)</f>
        <v>0</v>
      </c>
      <c r="I397" s="8" t="str">
        <f>VLOOKUP(A397,'Medical Examinations'!A:J,10,FALSE)</f>
        <v>No</v>
      </c>
      <c r="J397" s="8" t="str">
        <f>VLOOKUP(A397,'Medical Examinations'!A:J,3,FALSE)</f>
        <v>Obesity</v>
      </c>
      <c r="K397" s="8" t="str">
        <f>VLOOKUP(A397,'Medical Examinations'!A:J,5,FALSE)</f>
        <v>Diabetes</v>
      </c>
      <c r="L397" s="8" t="str">
        <f>VLOOKUP(A397,'Hospitalisation Details'!A:K,5,FALSE)</f>
        <v>29-Nov-1965</v>
      </c>
      <c r="M397" s="34">
        <f>VLOOKUP(A397,'Hospitalisation Details'!A:K,8,FALSE)</f>
        <v>11353.23</v>
      </c>
      <c r="N397" s="8" t="str">
        <f>VLOOKUP(A397,'Hospitalisation Details'!A:K,9,FALSE)</f>
        <v>tier - 3</v>
      </c>
      <c r="O397" s="8" t="str">
        <f>VLOOKUP(A397,'Hospitalisation Details'!A:K,10,FALSE)</f>
        <v>tier - 1</v>
      </c>
      <c r="P397" s="8" t="str">
        <f>VLOOKUP(A397,'Hospitalisation Details'!A:K,11,FALSE)</f>
        <v>R1012</v>
      </c>
      <c r="Q397" s="8">
        <f>VLOOKUP(A397,'Hospitalisation Details'!A:K,4,FALSE)</f>
        <v>29</v>
      </c>
    </row>
    <row r="398" spans="1:17" x14ac:dyDescent="0.3">
      <c r="A398" s="4" t="s">
        <v>1962</v>
      </c>
      <c r="B398" s="8" t="str">
        <f>VLOOKUP(A398,'Customer Names'!A:F,4,FALSE)</f>
        <v>Graham</v>
      </c>
      <c r="C398" s="8">
        <f>VLOOKUP(A398,'Medical Examinations'!A:J,2,FALSE)</f>
        <v>34.01</v>
      </c>
      <c r="D398" s="8">
        <f>VLOOKUP(A398,'Medical Examinations'!A:J,4,FALSE)</f>
        <v>11.3</v>
      </c>
      <c r="E398" s="8" t="str">
        <f>VLOOKUP(A398,'Medical Examinations'!A:J,6,FALSE)</f>
        <v>No</v>
      </c>
      <c r="F398" s="8" t="str">
        <f>VLOOKUP(A398,'Medical Examinations'!A:J,7,FALSE)</f>
        <v>No</v>
      </c>
      <c r="G398" s="8" t="str">
        <f>VLOOKUP(A398,'Medical Examinations'!A:J,8,FALSE)</f>
        <v>No</v>
      </c>
      <c r="H398" s="38">
        <f>VLOOKUP(A398,'Medical Examinations'!A:J,9,FALSE)</f>
        <v>0</v>
      </c>
      <c r="I398" s="8" t="str">
        <f>VLOOKUP(A398,'Medical Examinations'!A:J,10,FALSE)</f>
        <v>No</v>
      </c>
      <c r="J398" s="8" t="str">
        <f>VLOOKUP(A398,'Medical Examinations'!A:J,3,FALSE)</f>
        <v>Obesity</v>
      </c>
      <c r="K398" s="8" t="str">
        <f>VLOOKUP(A398,'Medical Examinations'!A:J,5,FALSE)</f>
        <v>Diabetes</v>
      </c>
      <c r="L398" s="8" t="str">
        <f>VLOOKUP(A398,'Hospitalisation Details'!A:K,5,FALSE)</f>
        <v>26-Sep-1965</v>
      </c>
      <c r="M398" s="34">
        <f>VLOOKUP(A398,'Hospitalisation Details'!A:K,8,FALSE)</f>
        <v>11356.66</v>
      </c>
      <c r="N398" s="8" t="str">
        <f>VLOOKUP(A398,'Hospitalisation Details'!A:K,9,FALSE)</f>
        <v>tier - 3</v>
      </c>
      <c r="O398" s="8" t="str">
        <f>VLOOKUP(A398,'Hospitalisation Details'!A:K,10,FALSE)</f>
        <v>tier - 3</v>
      </c>
      <c r="P398" s="8" t="str">
        <f>VLOOKUP(A398,'Hospitalisation Details'!A:K,11,FALSE)</f>
        <v>R1012</v>
      </c>
      <c r="Q398" s="8">
        <f>VLOOKUP(A398,'Hospitalisation Details'!A:K,4,FALSE)</f>
        <v>26</v>
      </c>
    </row>
    <row r="399" spans="1:17" x14ac:dyDescent="0.3">
      <c r="A399" s="4" t="s">
        <v>1932</v>
      </c>
      <c r="B399" s="8" t="str">
        <f>VLOOKUP(A399,'Customer Names'!A:F,4,FALSE)</f>
        <v>Shannon J.</v>
      </c>
      <c r="C399" s="8">
        <f>VLOOKUP(A399,'Medical Examinations'!A:J,2,FALSE)</f>
        <v>25.65</v>
      </c>
      <c r="D399" s="8">
        <f>VLOOKUP(A399,'Medical Examinations'!A:J,4,FALSE)</f>
        <v>4.05</v>
      </c>
      <c r="E399" s="8" t="str">
        <f>VLOOKUP(A399,'Medical Examinations'!A:J,6,FALSE)</f>
        <v>yes</v>
      </c>
      <c r="F399" s="8" t="str">
        <f>VLOOKUP(A399,'Medical Examinations'!A:J,7,FALSE)</f>
        <v>No</v>
      </c>
      <c r="G399" s="8" t="str">
        <f>VLOOKUP(A399,'Medical Examinations'!A:J,8,FALSE)</f>
        <v>No</v>
      </c>
      <c r="H399" s="38" t="str">
        <f>VLOOKUP(A399,'Medical Examinations'!A:J,9,FALSE)</f>
        <v>2</v>
      </c>
      <c r="I399" s="8" t="str">
        <f>VLOOKUP(A399,'Medical Examinations'!A:J,10,FALSE)</f>
        <v>No</v>
      </c>
      <c r="J399" s="8" t="str">
        <f>VLOOKUP(A399,'Medical Examinations'!A:J,3,FALSE)</f>
        <v>Overweight</v>
      </c>
      <c r="K399" s="8" t="str">
        <f>VLOOKUP(A399,'Medical Examinations'!A:J,5,FALSE)</f>
        <v>Normal</v>
      </c>
      <c r="L399" s="8" t="str">
        <f>VLOOKUP(A399,'Hospitalisation Details'!A:K,5,FALSE)</f>
        <v>14-Jun-1966</v>
      </c>
      <c r="M399" s="34">
        <f>VLOOKUP(A399,'Hospitalisation Details'!A:K,8,FALSE)</f>
        <v>11454.02</v>
      </c>
      <c r="N399" s="8" t="str">
        <f>VLOOKUP(A399,'Hospitalisation Details'!A:K,9,FALSE)</f>
        <v>tier - 3</v>
      </c>
      <c r="O399" s="8" t="str">
        <f>VLOOKUP(A399,'Hospitalisation Details'!A:K,10,FALSE)</f>
        <v>tier - 1</v>
      </c>
      <c r="P399" s="8" t="str">
        <f>VLOOKUP(A399,'Hospitalisation Details'!A:K,11,FALSE)</f>
        <v>R1012</v>
      </c>
      <c r="Q399" s="8">
        <f>VLOOKUP(A399,'Hospitalisation Details'!A:K,4,FALSE)</f>
        <v>14</v>
      </c>
    </row>
    <row r="400" spans="1:17" x14ac:dyDescent="0.3">
      <c r="A400" s="4" t="s">
        <v>1920</v>
      </c>
      <c r="B400" s="8" t="str">
        <f>VLOOKUP(A400,'Customer Names'!A:F,4,FALSE)</f>
        <v>Allison M</v>
      </c>
      <c r="C400" s="8">
        <f>VLOOKUP(A400,'Medical Examinations'!A:J,2,FALSE)</f>
        <v>30</v>
      </c>
      <c r="D400" s="8">
        <f>VLOOKUP(A400,'Medical Examinations'!A:J,4,FALSE)</f>
        <v>5.61</v>
      </c>
      <c r="E400" s="8" t="str">
        <f>VLOOKUP(A400,'Medical Examinations'!A:J,6,FALSE)</f>
        <v>yes</v>
      </c>
      <c r="F400" s="8" t="str">
        <f>VLOOKUP(A400,'Medical Examinations'!A:J,7,FALSE)</f>
        <v>No</v>
      </c>
      <c r="G400" s="8" t="str">
        <f>VLOOKUP(A400,'Medical Examinations'!A:J,8,FALSE)</f>
        <v>Yes</v>
      </c>
      <c r="H400" s="38" t="str">
        <f>VLOOKUP(A400,'Medical Examinations'!A:J,9,FALSE)</f>
        <v>1</v>
      </c>
      <c r="I400" s="8" t="str">
        <f>VLOOKUP(A400,'Medical Examinations'!A:J,10,FALSE)</f>
        <v>No</v>
      </c>
      <c r="J400" s="8" t="str">
        <f>VLOOKUP(A400,'Medical Examinations'!A:J,3,FALSE)</f>
        <v>Obesity</v>
      </c>
      <c r="K400" s="8" t="str">
        <f>VLOOKUP(A400,'Medical Examinations'!A:J,5,FALSE)</f>
        <v>Normal</v>
      </c>
      <c r="L400" s="8" t="str">
        <f>VLOOKUP(A400,'Hospitalisation Details'!A:K,5,FALSE)</f>
        <v>11-Aug-1969</v>
      </c>
      <c r="M400" s="34">
        <f>VLOOKUP(A400,'Hospitalisation Details'!A:K,8,FALSE)</f>
        <v>11497.69</v>
      </c>
      <c r="N400" s="8" t="str">
        <f>VLOOKUP(A400,'Hospitalisation Details'!A:K,9,FALSE)</f>
        <v>tier - 3</v>
      </c>
      <c r="O400" s="8" t="str">
        <f>VLOOKUP(A400,'Hospitalisation Details'!A:K,10,FALSE)</f>
        <v>tier - 1</v>
      </c>
      <c r="P400" s="8" t="str">
        <f>VLOOKUP(A400,'Hospitalisation Details'!A:K,11,FALSE)</f>
        <v>R1012</v>
      </c>
      <c r="Q400" s="8">
        <f>VLOOKUP(A400,'Hospitalisation Details'!A:K,4,FALSE)</f>
        <v>11</v>
      </c>
    </row>
    <row r="401" spans="1:17" x14ac:dyDescent="0.3">
      <c r="A401" s="4" t="s">
        <v>1910</v>
      </c>
      <c r="B401" s="8" t="str">
        <f>VLOOKUP(A401,'Customer Names'!A:F,4,FALSE)</f>
        <v>Matthew R.</v>
      </c>
      <c r="C401" s="8">
        <f>VLOOKUP(A401,'Medical Examinations'!A:J,2,FALSE)</f>
        <v>31.24</v>
      </c>
      <c r="D401" s="8">
        <f>VLOOKUP(A401,'Medical Examinations'!A:J,4,FALSE)</f>
        <v>7.42</v>
      </c>
      <c r="E401" s="8" t="str">
        <f>VLOOKUP(A401,'Medical Examinations'!A:J,6,FALSE)</f>
        <v>yes</v>
      </c>
      <c r="F401" s="8" t="str">
        <f>VLOOKUP(A401,'Medical Examinations'!A:J,7,FALSE)</f>
        <v>No</v>
      </c>
      <c r="G401" s="8" t="str">
        <f>VLOOKUP(A401,'Medical Examinations'!A:J,8,FALSE)</f>
        <v>No</v>
      </c>
      <c r="H401" s="38" t="str">
        <f>VLOOKUP(A401,'Medical Examinations'!A:J,9,FALSE)</f>
        <v>2</v>
      </c>
      <c r="I401" s="8" t="str">
        <f>VLOOKUP(A401,'Medical Examinations'!A:J,10,FALSE)</f>
        <v>No</v>
      </c>
      <c r="J401" s="8" t="str">
        <f>VLOOKUP(A401,'Medical Examinations'!A:J,3,FALSE)</f>
        <v>Obesity</v>
      </c>
      <c r="K401" s="8" t="str">
        <f>VLOOKUP(A401,'Medical Examinations'!A:J,5,FALSE)</f>
        <v>Diabetes</v>
      </c>
      <c r="L401" s="8" t="str">
        <f>VLOOKUP(A401,'Hospitalisation Details'!A:K,5,FALSE)</f>
        <v>23-Jul-1970</v>
      </c>
      <c r="M401" s="34">
        <f>VLOOKUP(A401,'Hospitalisation Details'!A:K,8,FALSE)</f>
        <v>11530.12</v>
      </c>
      <c r="N401" s="8" t="str">
        <f>VLOOKUP(A401,'Hospitalisation Details'!A:K,9,FALSE)</f>
        <v>tier - 3</v>
      </c>
      <c r="O401" s="8" t="str">
        <f>VLOOKUP(A401,'Hospitalisation Details'!A:K,10,FALSE)</f>
        <v>tier - 1</v>
      </c>
      <c r="P401" s="8" t="str">
        <f>VLOOKUP(A401,'Hospitalisation Details'!A:K,11,FALSE)</f>
        <v>R1012</v>
      </c>
      <c r="Q401" s="8">
        <f>VLOOKUP(A401,'Hospitalisation Details'!A:K,4,FALSE)</f>
        <v>23</v>
      </c>
    </row>
    <row r="402" spans="1:17" x14ac:dyDescent="0.3">
      <c r="A402" s="4" t="s">
        <v>1904</v>
      </c>
      <c r="B402" s="8" t="str">
        <f>VLOOKUP(A402,'Customer Names'!A:F,4,FALSE)</f>
        <v>Rosemary C</v>
      </c>
      <c r="C402" s="8">
        <f>VLOOKUP(A402,'Medical Examinations'!A:J,2,FALSE)</f>
        <v>31.64</v>
      </c>
      <c r="D402" s="8">
        <f>VLOOKUP(A402,'Medical Examinations'!A:J,4,FALSE)</f>
        <v>7.91</v>
      </c>
      <c r="E402" s="8" t="str">
        <f>VLOOKUP(A402,'Medical Examinations'!A:J,6,FALSE)</f>
        <v>No</v>
      </c>
      <c r="F402" s="8" t="str">
        <f>VLOOKUP(A402,'Medical Examinations'!A:J,7,FALSE)</f>
        <v>No</v>
      </c>
      <c r="G402" s="8" t="str">
        <f>VLOOKUP(A402,'Medical Examinations'!A:J,8,FALSE)</f>
        <v>No</v>
      </c>
      <c r="H402" s="38">
        <f>VLOOKUP(A402,'Medical Examinations'!A:J,9,FALSE)</f>
        <v>0</v>
      </c>
      <c r="I402" s="8" t="str">
        <f>VLOOKUP(A402,'Medical Examinations'!A:J,10,FALSE)</f>
        <v>No</v>
      </c>
      <c r="J402" s="8" t="str">
        <f>VLOOKUP(A402,'Medical Examinations'!A:J,3,FALSE)</f>
        <v>Obesity</v>
      </c>
      <c r="K402" s="8" t="str">
        <f>VLOOKUP(A402,'Medical Examinations'!A:J,5,FALSE)</f>
        <v>Diabetes</v>
      </c>
      <c r="L402" s="8" t="str">
        <f>VLOOKUP(A402,'Hospitalisation Details'!A:K,5,FALSE)</f>
        <v>1-Dec-1971</v>
      </c>
      <c r="M402" s="34">
        <f>VLOOKUP(A402,'Hospitalisation Details'!A:K,8,FALSE)</f>
        <v>11540.25</v>
      </c>
      <c r="N402" s="8" t="str">
        <f>VLOOKUP(A402,'Hospitalisation Details'!A:K,9,FALSE)</f>
        <v>tier - 3</v>
      </c>
      <c r="O402" s="8" t="str">
        <f>VLOOKUP(A402,'Hospitalisation Details'!A:K,10,FALSE)</f>
        <v>tier - 1</v>
      </c>
      <c r="P402" s="8" t="str">
        <f>VLOOKUP(A402,'Hospitalisation Details'!A:K,11,FALSE)</f>
        <v>R1012</v>
      </c>
      <c r="Q402" s="8">
        <f>VLOOKUP(A402,'Hospitalisation Details'!A:K,4,FALSE)</f>
        <v>1</v>
      </c>
    </row>
    <row r="403" spans="1:17" x14ac:dyDescent="0.3">
      <c r="A403" s="4" t="s">
        <v>1872</v>
      </c>
      <c r="B403" s="8" t="str">
        <f>VLOOKUP(A403,'Customer Names'!A:F,4,FALSE)</f>
        <v>Cameron</v>
      </c>
      <c r="C403" s="8">
        <f>VLOOKUP(A403,'Medical Examinations'!A:J,2,FALSE)</f>
        <v>28.594999999999999</v>
      </c>
      <c r="D403" s="8">
        <f>VLOOKUP(A403,'Medical Examinations'!A:J,4,FALSE)</f>
        <v>4.68</v>
      </c>
      <c r="E403" s="8" t="str">
        <f>VLOOKUP(A403,'Medical Examinations'!A:J,6,FALSE)</f>
        <v>yes</v>
      </c>
      <c r="F403" s="8" t="str">
        <f>VLOOKUP(A403,'Medical Examinations'!A:J,7,FALSE)</f>
        <v>No</v>
      </c>
      <c r="G403" s="8" t="str">
        <f>VLOOKUP(A403,'Medical Examinations'!A:J,8,FALSE)</f>
        <v>No</v>
      </c>
      <c r="H403" s="38" t="str">
        <f>VLOOKUP(A403,'Medical Examinations'!A:J,9,FALSE)</f>
        <v>1</v>
      </c>
      <c r="I403" s="8" t="str">
        <f>VLOOKUP(A403,'Medical Examinations'!A:J,10,FALSE)</f>
        <v>No</v>
      </c>
      <c r="J403" s="8" t="str">
        <f>VLOOKUP(A403,'Medical Examinations'!A:J,3,FALSE)</f>
        <v>Overweight</v>
      </c>
      <c r="K403" s="8" t="str">
        <f>VLOOKUP(A403,'Medical Examinations'!A:J,5,FALSE)</f>
        <v>Normal</v>
      </c>
      <c r="L403" s="8" t="str">
        <f>VLOOKUP(A403,'Hospitalisation Details'!A:K,5,FALSE)</f>
        <v>9-Nov-1964</v>
      </c>
      <c r="M403" s="34">
        <f>VLOOKUP(A403,'Hospitalisation Details'!A:K,8,FALSE)</f>
        <v>11735.88</v>
      </c>
      <c r="N403" s="8" t="str">
        <f>VLOOKUP(A403,'Hospitalisation Details'!A:K,9,FALSE)</f>
        <v>tier - 3</v>
      </c>
      <c r="O403" s="8" t="str">
        <f>VLOOKUP(A403,'Hospitalisation Details'!A:K,10,FALSE)</f>
        <v>tier - 1</v>
      </c>
      <c r="P403" s="8" t="str">
        <f>VLOOKUP(A403,'Hospitalisation Details'!A:K,11,FALSE)</f>
        <v>R1012</v>
      </c>
      <c r="Q403" s="8">
        <f>VLOOKUP(A403,'Hospitalisation Details'!A:K,4,FALSE)</f>
        <v>9</v>
      </c>
    </row>
    <row r="404" spans="1:17" x14ac:dyDescent="0.3">
      <c r="A404" s="4" t="s">
        <v>1864</v>
      </c>
      <c r="B404" s="8" t="str">
        <f>VLOOKUP(A404,'Customer Names'!A:F,4,FALSE)</f>
        <v>Greg</v>
      </c>
      <c r="C404" s="8">
        <f>VLOOKUP(A404,'Medical Examinations'!A:J,2,FALSE)</f>
        <v>34.39</v>
      </c>
      <c r="D404" s="8">
        <f>VLOOKUP(A404,'Medical Examinations'!A:J,4,FALSE)</f>
        <v>6.28</v>
      </c>
      <c r="E404" s="8" t="str">
        <f>VLOOKUP(A404,'Medical Examinations'!A:J,6,FALSE)</f>
        <v>yes</v>
      </c>
      <c r="F404" s="8" t="str">
        <f>VLOOKUP(A404,'Medical Examinations'!A:J,7,FALSE)</f>
        <v>No</v>
      </c>
      <c r="G404" s="8" t="str">
        <f>VLOOKUP(A404,'Medical Examinations'!A:J,8,FALSE)</f>
        <v>No</v>
      </c>
      <c r="H404" s="38" t="str">
        <f>VLOOKUP(A404,'Medical Examinations'!A:J,9,FALSE)</f>
        <v>1</v>
      </c>
      <c r="I404" s="8" t="str">
        <f>VLOOKUP(A404,'Medical Examinations'!A:J,10,FALSE)</f>
        <v>No</v>
      </c>
      <c r="J404" s="8" t="str">
        <f>VLOOKUP(A404,'Medical Examinations'!A:J,3,FALSE)</f>
        <v>Obesity</v>
      </c>
      <c r="K404" s="8" t="str">
        <f>VLOOKUP(A404,'Medical Examinations'!A:J,5,FALSE)</f>
        <v>Prediabetes</v>
      </c>
      <c r="L404" s="8" t="str">
        <f>VLOOKUP(A404,'Hospitalisation Details'!A:K,5,FALSE)</f>
        <v>2-Dec-1964</v>
      </c>
      <c r="M404" s="34">
        <f>VLOOKUP(A404,'Hospitalisation Details'!A:K,8,FALSE)</f>
        <v>11743.93</v>
      </c>
      <c r="N404" s="8" t="str">
        <f>VLOOKUP(A404,'Hospitalisation Details'!A:K,9,FALSE)</f>
        <v>tier - 3</v>
      </c>
      <c r="O404" s="8" t="str">
        <f>VLOOKUP(A404,'Hospitalisation Details'!A:K,10,FALSE)</f>
        <v>tier - 1</v>
      </c>
      <c r="P404" s="8" t="str">
        <f>VLOOKUP(A404,'Hospitalisation Details'!A:K,11,FALSE)</f>
        <v>R1012</v>
      </c>
      <c r="Q404" s="8">
        <f>VLOOKUP(A404,'Hospitalisation Details'!A:K,4,FALSE)</f>
        <v>2</v>
      </c>
    </row>
    <row r="405" spans="1:17" x14ac:dyDescent="0.3">
      <c r="A405" s="4" t="s">
        <v>1856</v>
      </c>
      <c r="B405" s="8" t="str">
        <f>VLOOKUP(A405,'Customer Names'!A:F,4,FALSE)</f>
        <v>Maria A.</v>
      </c>
      <c r="C405" s="8">
        <f>VLOOKUP(A405,'Medical Examinations'!A:J,2,FALSE)</f>
        <v>23.18</v>
      </c>
      <c r="D405" s="8">
        <f>VLOOKUP(A405,'Medical Examinations'!A:J,4,FALSE)</f>
        <v>8.31</v>
      </c>
      <c r="E405" s="8" t="str">
        <f>VLOOKUP(A405,'Medical Examinations'!A:J,6,FALSE)</f>
        <v>No</v>
      </c>
      <c r="F405" s="8" t="str">
        <f>VLOOKUP(A405,'Medical Examinations'!A:J,7,FALSE)</f>
        <v>No</v>
      </c>
      <c r="G405" s="8" t="str">
        <f>VLOOKUP(A405,'Medical Examinations'!A:J,8,FALSE)</f>
        <v>No</v>
      </c>
      <c r="H405" s="38">
        <f>VLOOKUP(A405,'Medical Examinations'!A:J,9,FALSE)</f>
        <v>0</v>
      </c>
      <c r="I405" s="8" t="str">
        <f>VLOOKUP(A405,'Medical Examinations'!A:J,10,FALSE)</f>
        <v>No</v>
      </c>
      <c r="J405" s="8" t="str">
        <f>VLOOKUP(A405,'Medical Examinations'!A:J,3,FALSE)</f>
        <v>Normal Weight</v>
      </c>
      <c r="K405" s="8" t="str">
        <f>VLOOKUP(A405,'Medical Examinations'!A:J,5,FALSE)</f>
        <v>Diabetes</v>
      </c>
      <c r="L405" s="8" t="str">
        <f>VLOOKUP(A405,'Hospitalisation Details'!A:K,5,FALSE)</f>
        <v>3-Oct-1965</v>
      </c>
      <c r="M405" s="34">
        <f>VLOOKUP(A405,'Hospitalisation Details'!A:K,8,FALSE)</f>
        <v>11830.61</v>
      </c>
      <c r="N405" s="8" t="str">
        <f>VLOOKUP(A405,'Hospitalisation Details'!A:K,9,FALSE)</f>
        <v>tier - 3</v>
      </c>
      <c r="O405" s="8" t="str">
        <f>VLOOKUP(A405,'Hospitalisation Details'!A:K,10,FALSE)</f>
        <v>tier - 1</v>
      </c>
      <c r="P405" s="8" t="str">
        <f>VLOOKUP(A405,'Hospitalisation Details'!A:K,11,FALSE)</f>
        <v>R1012</v>
      </c>
      <c r="Q405" s="8">
        <f>VLOOKUP(A405,'Hospitalisation Details'!A:K,4,FALSE)</f>
        <v>3</v>
      </c>
    </row>
    <row r="406" spans="1:17" x14ac:dyDescent="0.3">
      <c r="A406" s="4" t="s">
        <v>1850</v>
      </c>
      <c r="B406" s="8" t="str">
        <f>VLOOKUP(A406,'Customer Names'!A:F,4,FALSE)</f>
        <v>Carla</v>
      </c>
      <c r="C406" s="8">
        <f>VLOOKUP(A406,'Medical Examinations'!A:J,2,FALSE)</f>
        <v>30.495000000000001</v>
      </c>
      <c r="D406" s="8">
        <f>VLOOKUP(A406,'Medical Examinations'!A:J,4,FALSE)</f>
        <v>8.68</v>
      </c>
      <c r="E406" s="8" t="str">
        <f>VLOOKUP(A406,'Medical Examinations'!A:J,6,FALSE)</f>
        <v>No</v>
      </c>
      <c r="F406" s="8" t="str">
        <f>VLOOKUP(A406,'Medical Examinations'!A:J,7,FALSE)</f>
        <v>No</v>
      </c>
      <c r="G406" s="8" t="str">
        <f>VLOOKUP(A406,'Medical Examinations'!A:J,8,FALSE)</f>
        <v>No</v>
      </c>
      <c r="H406" s="38">
        <f>VLOOKUP(A406,'Medical Examinations'!A:J,9,FALSE)</f>
        <v>0</v>
      </c>
      <c r="I406" s="8" t="str">
        <f>VLOOKUP(A406,'Medical Examinations'!A:J,10,FALSE)</f>
        <v>No</v>
      </c>
      <c r="J406" s="8" t="str">
        <f>VLOOKUP(A406,'Medical Examinations'!A:J,3,FALSE)</f>
        <v>Obesity</v>
      </c>
      <c r="K406" s="8" t="str">
        <f>VLOOKUP(A406,'Medical Examinations'!A:J,5,FALSE)</f>
        <v>Diabetes</v>
      </c>
      <c r="L406" s="8" t="str">
        <f>VLOOKUP(A406,'Hospitalisation Details'!A:K,5,FALSE)</f>
        <v>25-Sep-1965</v>
      </c>
      <c r="M406" s="34">
        <f>VLOOKUP(A406,'Hospitalisation Details'!A:K,8,FALSE)</f>
        <v>11840.78</v>
      </c>
      <c r="N406" s="8" t="str">
        <f>VLOOKUP(A406,'Hospitalisation Details'!A:K,9,FALSE)</f>
        <v>tier - 3</v>
      </c>
      <c r="O406" s="8" t="str">
        <f>VLOOKUP(A406,'Hospitalisation Details'!A:K,10,FALSE)</f>
        <v>tier - 2</v>
      </c>
      <c r="P406" s="8" t="str">
        <f>VLOOKUP(A406,'Hospitalisation Details'!A:K,11,FALSE)</f>
        <v>R1012</v>
      </c>
      <c r="Q406" s="8">
        <f>VLOOKUP(A406,'Hospitalisation Details'!A:K,4,FALSE)</f>
        <v>25</v>
      </c>
    </row>
    <row r="407" spans="1:17" x14ac:dyDescent="0.3">
      <c r="A407" s="4" t="s">
        <v>1846</v>
      </c>
      <c r="B407" s="8" t="str">
        <f>VLOOKUP(A407,'Customer Names'!A:F,4,FALSE)</f>
        <v>Leah A.</v>
      </c>
      <c r="C407" s="8">
        <f>VLOOKUP(A407,'Medical Examinations'!A:J,2,FALSE)</f>
        <v>31.824999999999999</v>
      </c>
      <c r="D407" s="8">
        <f>VLOOKUP(A407,'Medical Examinations'!A:J,4,FALSE)</f>
        <v>8.1300000000000008</v>
      </c>
      <c r="E407" s="8" t="str">
        <f>VLOOKUP(A407,'Medical Examinations'!A:J,6,FALSE)</f>
        <v>No</v>
      </c>
      <c r="F407" s="8" t="str">
        <f>VLOOKUP(A407,'Medical Examinations'!A:J,7,FALSE)</f>
        <v>No</v>
      </c>
      <c r="G407" s="8" t="str">
        <f>VLOOKUP(A407,'Medical Examinations'!A:J,8,FALSE)</f>
        <v>No</v>
      </c>
      <c r="H407" s="38">
        <f>VLOOKUP(A407,'Medical Examinations'!A:J,9,FALSE)</f>
        <v>0</v>
      </c>
      <c r="I407" s="8" t="str">
        <f>VLOOKUP(A407,'Medical Examinations'!A:J,10,FALSE)</f>
        <v>No</v>
      </c>
      <c r="J407" s="8" t="str">
        <f>VLOOKUP(A407,'Medical Examinations'!A:J,3,FALSE)</f>
        <v>Obesity</v>
      </c>
      <c r="K407" s="8" t="str">
        <f>VLOOKUP(A407,'Medical Examinations'!A:J,5,FALSE)</f>
        <v>Diabetes</v>
      </c>
      <c r="L407" s="8" t="str">
        <f>VLOOKUP(A407,'Hospitalisation Details'!A:K,5,FALSE)</f>
        <v>10-Nov-1965</v>
      </c>
      <c r="M407" s="34">
        <f>VLOOKUP(A407,'Hospitalisation Details'!A:K,8,FALSE)</f>
        <v>11842.62</v>
      </c>
      <c r="N407" s="8" t="str">
        <f>VLOOKUP(A407,'Hospitalisation Details'!A:K,9,FALSE)</f>
        <v>tier - 3</v>
      </c>
      <c r="O407" s="8" t="str">
        <f>VLOOKUP(A407,'Hospitalisation Details'!A:K,10,FALSE)</f>
        <v>tier - 3</v>
      </c>
      <c r="P407" s="8" t="str">
        <f>VLOOKUP(A407,'Hospitalisation Details'!A:K,11,FALSE)</f>
        <v>R1012</v>
      </c>
      <c r="Q407" s="8">
        <f>VLOOKUP(A407,'Hospitalisation Details'!A:K,4,FALSE)</f>
        <v>10</v>
      </c>
    </row>
    <row r="408" spans="1:17" x14ac:dyDescent="0.3">
      <c r="A408" s="4" t="s">
        <v>1812</v>
      </c>
      <c r="B408" s="8" t="str">
        <f>VLOOKUP(A408,'Customer Names'!A:F,4,FALSE)</f>
        <v>Wendy</v>
      </c>
      <c r="C408" s="8">
        <f>VLOOKUP(A408,'Medical Examinations'!A:J,2,FALSE)</f>
        <v>49.64</v>
      </c>
      <c r="D408" s="8">
        <f>VLOOKUP(A408,'Medical Examinations'!A:J,4,FALSE)</f>
        <v>4.76</v>
      </c>
      <c r="E408" s="8" t="str">
        <f>VLOOKUP(A408,'Medical Examinations'!A:J,6,FALSE)</f>
        <v>No</v>
      </c>
      <c r="F408" s="8" t="str">
        <f>VLOOKUP(A408,'Medical Examinations'!A:J,7,FALSE)</f>
        <v>No</v>
      </c>
      <c r="G408" s="8" t="str">
        <f>VLOOKUP(A408,'Medical Examinations'!A:J,8,FALSE)</f>
        <v>Yes</v>
      </c>
      <c r="H408" s="38" t="str">
        <f>VLOOKUP(A408,'Medical Examinations'!A:J,9,FALSE)</f>
        <v>1</v>
      </c>
      <c r="I408" s="8" t="str">
        <f>VLOOKUP(A408,'Medical Examinations'!A:J,10,FALSE)</f>
        <v>No</v>
      </c>
      <c r="J408" s="8" t="str">
        <f>VLOOKUP(A408,'Medical Examinations'!A:J,3,FALSE)</f>
        <v>Obesity</v>
      </c>
      <c r="K408" s="8" t="str">
        <f>VLOOKUP(A408,'Medical Examinations'!A:J,5,FALSE)</f>
        <v>Normal</v>
      </c>
      <c r="L408" s="8" t="str">
        <f>VLOOKUP(A408,'Hospitalisation Details'!A:K,5,FALSE)</f>
        <v>12-Dec-1993</v>
      </c>
      <c r="M408" s="34">
        <f>VLOOKUP(A408,'Hospitalisation Details'!A:K,8,FALSE)</f>
        <v>11994.89</v>
      </c>
      <c r="N408" s="8" t="str">
        <f>VLOOKUP(A408,'Hospitalisation Details'!A:K,9,FALSE)</f>
        <v>tier - 3</v>
      </c>
      <c r="O408" s="8" t="str">
        <f>VLOOKUP(A408,'Hospitalisation Details'!A:K,10,FALSE)</f>
        <v>tier - 2</v>
      </c>
      <c r="P408" s="8" t="str">
        <f>VLOOKUP(A408,'Hospitalisation Details'!A:K,11,FALSE)</f>
        <v>R1012</v>
      </c>
      <c r="Q408" s="8">
        <f>VLOOKUP(A408,'Hospitalisation Details'!A:K,4,FALSE)</f>
        <v>12</v>
      </c>
    </row>
    <row r="409" spans="1:17" x14ac:dyDescent="0.3">
      <c r="A409" s="4" t="s">
        <v>1790</v>
      </c>
      <c r="B409" s="8" t="str">
        <f>VLOOKUP(A409,'Customer Names'!A:F,4,FALSE)</f>
        <v>Miles J.</v>
      </c>
      <c r="C409" s="8">
        <f>VLOOKUP(A409,'Medical Examinations'!A:J,2,FALSE)</f>
        <v>25.46</v>
      </c>
      <c r="D409" s="8">
        <f>VLOOKUP(A409,'Medical Examinations'!A:J,4,FALSE)</f>
        <v>11.52</v>
      </c>
      <c r="E409" s="8" t="str">
        <f>VLOOKUP(A409,'Medical Examinations'!A:J,6,FALSE)</f>
        <v>yes</v>
      </c>
      <c r="F409" s="8" t="str">
        <f>VLOOKUP(A409,'Medical Examinations'!A:J,7,FALSE)</f>
        <v>No</v>
      </c>
      <c r="G409" s="8" t="str">
        <f>VLOOKUP(A409,'Medical Examinations'!A:J,8,FALSE)</f>
        <v>Yes</v>
      </c>
      <c r="H409" s="38" t="str">
        <f>VLOOKUP(A409,'Medical Examinations'!A:J,9,FALSE)</f>
        <v>1</v>
      </c>
      <c r="I409" s="8" t="str">
        <f>VLOOKUP(A409,'Medical Examinations'!A:J,10,FALSE)</f>
        <v>No</v>
      </c>
      <c r="J409" s="8" t="str">
        <f>VLOOKUP(A409,'Medical Examinations'!A:J,3,FALSE)</f>
        <v>Overweight</v>
      </c>
      <c r="K409" s="8" t="str">
        <f>VLOOKUP(A409,'Medical Examinations'!A:J,5,FALSE)</f>
        <v>Diabetes</v>
      </c>
      <c r="L409" s="8" t="str">
        <f>VLOOKUP(A409,'Hospitalisation Details'!A:K,5,FALSE)</f>
        <v>20-Jul-1963</v>
      </c>
      <c r="M409" s="34">
        <f>VLOOKUP(A409,'Hospitalisation Details'!A:K,8,FALSE)</f>
        <v>12124.99</v>
      </c>
      <c r="N409" s="8" t="str">
        <f>VLOOKUP(A409,'Hospitalisation Details'!A:K,9,FALSE)</f>
        <v>tier - 3</v>
      </c>
      <c r="O409" s="8" t="str">
        <f>VLOOKUP(A409,'Hospitalisation Details'!A:K,10,FALSE)</f>
        <v>tier - 1</v>
      </c>
      <c r="P409" s="8" t="str">
        <f>VLOOKUP(A409,'Hospitalisation Details'!A:K,11,FALSE)</f>
        <v>R1012</v>
      </c>
      <c r="Q409" s="8">
        <f>VLOOKUP(A409,'Hospitalisation Details'!A:K,4,FALSE)</f>
        <v>20</v>
      </c>
    </row>
    <row r="410" spans="1:17" x14ac:dyDescent="0.3">
      <c r="A410" s="4" t="s">
        <v>1788</v>
      </c>
      <c r="B410" s="8" t="str">
        <f>VLOOKUP(A410,'Customer Names'!A:F,4,FALSE)</f>
        <v>John</v>
      </c>
      <c r="C410" s="8">
        <f>VLOOKUP(A410,'Medical Examinations'!A:J,2,FALSE)</f>
        <v>28.785</v>
      </c>
      <c r="D410" s="8">
        <f>VLOOKUP(A410,'Medical Examinations'!A:J,4,FALSE)</f>
        <v>9.1</v>
      </c>
      <c r="E410" s="8" t="str">
        <f>VLOOKUP(A410,'Medical Examinations'!A:J,6,FALSE)</f>
        <v>yes</v>
      </c>
      <c r="F410" s="8" t="str">
        <f>VLOOKUP(A410,'Medical Examinations'!A:J,7,FALSE)</f>
        <v>No</v>
      </c>
      <c r="G410" s="8" t="str">
        <f>VLOOKUP(A410,'Medical Examinations'!A:J,8,FALSE)</f>
        <v>Yes</v>
      </c>
      <c r="H410" s="38" t="str">
        <f>VLOOKUP(A410,'Medical Examinations'!A:J,9,FALSE)</f>
        <v>1</v>
      </c>
      <c r="I410" s="8" t="str">
        <f>VLOOKUP(A410,'Medical Examinations'!A:J,10,FALSE)</f>
        <v>No</v>
      </c>
      <c r="J410" s="8" t="str">
        <f>VLOOKUP(A410,'Medical Examinations'!A:J,3,FALSE)</f>
        <v>Overweight</v>
      </c>
      <c r="K410" s="8" t="str">
        <f>VLOOKUP(A410,'Medical Examinations'!A:J,5,FALSE)</f>
        <v>Diabetes</v>
      </c>
      <c r="L410" s="8" t="str">
        <f>VLOOKUP(A410,'Hospitalisation Details'!A:K,5,FALSE)</f>
        <v>4-Jun-1963</v>
      </c>
      <c r="M410" s="34">
        <f>VLOOKUP(A410,'Hospitalisation Details'!A:K,8,FALSE)</f>
        <v>12129.61</v>
      </c>
      <c r="N410" s="8" t="str">
        <f>VLOOKUP(A410,'Hospitalisation Details'!A:K,9,FALSE)</f>
        <v>tier - 3</v>
      </c>
      <c r="O410" s="8" t="str">
        <f>VLOOKUP(A410,'Hospitalisation Details'!A:K,10,FALSE)</f>
        <v>tier - 1</v>
      </c>
      <c r="P410" s="8" t="str">
        <f>VLOOKUP(A410,'Hospitalisation Details'!A:K,11,FALSE)</f>
        <v>R1012</v>
      </c>
      <c r="Q410" s="8">
        <f>VLOOKUP(A410,'Hospitalisation Details'!A:K,4,FALSE)</f>
        <v>4</v>
      </c>
    </row>
    <row r="411" spans="1:17" x14ac:dyDescent="0.3">
      <c r="A411" s="4" t="s">
        <v>1784</v>
      </c>
      <c r="B411" s="8" t="str">
        <f>VLOOKUP(A411,'Customer Names'!A:F,4,FALSE)</f>
        <v>Francisco J. Sr.</v>
      </c>
      <c r="C411" s="8">
        <f>VLOOKUP(A411,'Medical Examinations'!A:J,2,FALSE)</f>
        <v>36.06</v>
      </c>
      <c r="D411" s="8">
        <f>VLOOKUP(A411,'Medical Examinations'!A:J,4,FALSE)</f>
        <v>8.83</v>
      </c>
      <c r="E411" s="8" t="str">
        <f>VLOOKUP(A411,'Medical Examinations'!A:J,6,FALSE)</f>
        <v>No</v>
      </c>
      <c r="F411" s="8" t="str">
        <f>VLOOKUP(A411,'Medical Examinations'!A:J,7,FALSE)</f>
        <v>No</v>
      </c>
      <c r="G411" s="8" t="str">
        <f>VLOOKUP(A411,'Medical Examinations'!A:J,8,FALSE)</f>
        <v>No</v>
      </c>
      <c r="H411" s="38">
        <f>VLOOKUP(A411,'Medical Examinations'!A:J,9,FALSE)</f>
        <v>0</v>
      </c>
      <c r="I411" s="8" t="str">
        <f>VLOOKUP(A411,'Medical Examinations'!A:J,10,FALSE)</f>
        <v>No</v>
      </c>
      <c r="J411" s="8" t="str">
        <f>VLOOKUP(A411,'Medical Examinations'!A:J,3,FALSE)</f>
        <v>Obesity</v>
      </c>
      <c r="K411" s="8" t="str">
        <f>VLOOKUP(A411,'Medical Examinations'!A:J,5,FALSE)</f>
        <v>Diabetes</v>
      </c>
      <c r="L411" s="8" t="str">
        <f>VLOOKUP(A411,'Hospitalisation Details'!A:K,5,FALSE)</f>
        <v>16-Sep-1974</v>
      </c>
      <c r="M411" s="34">
        <f>VLOOKUP(A411,'Hospitalisation Details'!A:K,8,FALSE)</f>
        <v>12137.6</v>
      </c>
      <c r="N411" s="8" t="str">
        <f>VLOOKUP(A411,'Hospitalisation Details'!A:K,9,FALSE)</f>
        <v>tier - 3</v>
      </c>
      <c r="O411" s="8" t="str">
        <f>VLOOKUP(A411,'Hospitalisation Details'!A:K,10,FALSE)</f>
        <v>tier - 3</v>
      </c>
      <c r="P411" s="8" t="str">
        <f>VLOOKUP(A411,'Hospitalisation Details'!A:K,11,FALSE)</f>
        <v>R1012</v>
      </c>
      <c r="Q411" s="8">
        <f>VLOOKUP(A411,'Hospitalisation Details'!A:K,4,FALSE)</f>
        <v>16</v>
      </c>
    </row>
    <row r="412" spans="1:17" x14ac:dyDescent="0.3">
      <c r="A412" s="4" t="s">
        <v>1772</v>
      </c>
      <c r="B412" s="8" t="str">
        <f>VLOOKUP(A412,'Customer Names'!A:F,4,FALSE)</f>
        <v>Bronwyn</v>
      </c>
      <c r="C412" s="8">
        <f>VLOOKUP(A412,'Medical Examinations'!A:J,2,FALSE)</f>
        <v>27.17</v>
      </c>
      <c r="D412" s="8">
        <f>VLOOKUP(A412,'Medical Examinations'!A:J,4,FALSE)</f>
        <v>5.84</v>
      </c>
      <c r="E412" s="8" t="str">
        <f>VLOOKUP(A412,'Medical Examinations'!A:J,6,FALSE)</f>
        <v>yes</v>
      </c>
      <c r="F412" s="8" t="str">
        <f>VLOOKUP(A412,'Medical Examinations'!A:J,7,FALSE)</f>
        <v>No</v>
      </c>
      <c r="G412" s="8" t="str">
        <f>VLOOKUP(A412,'Medical Examinations'!A:J,8,FALSE)</f>
        <v>No</v>
      </c>
      <c r="H412" s="38" t="str">
        <f>VLOOKUP(A412,'Medical Examinations'!A:J,9,FALSE)</f>
        <v>1</v>
      </c>
      <c r="I412" s="8" t="str">
        <f>VLOOKUP(A412,'Medical Examinations'!A:J,10,FALSE)</f>
        <v>No</v>
      </c>
      <c r="J412" s="8" t="str">
        <f>VLOOKUP(A412,'Medical Examinations'!A:J,3,FALSE)</f>
        <v>Overweight</v>
      </c>
      <c r="K412" s="8" t="str">
        <f>VLOOKUP(A412,'Medical Examinations'!A:J,5,FALSE)</f>
        <v>Prediabetes</v>
      </c>
      <c r="L412" s="8" t="str">
        <f>VLOOKUP(A412,'Hospitalisation Details'!A:K,5,FALSE)</f>
        <v>20-Jul-1964</v>
      </c>
      <c r="M412" s="34">
        <f>VLOOKUP(A412,'Hospitalisation Details'!A:K,8,FALSE)</f>
        <v>12222.9</v>
      </c>
      <c r="N412" s="8" t="str">
        <f>VLOOKUP(A412,'Hospitalisation Details'!A:K,9,FALSE)</f>
        <v>tier - 3</v>
      </c>
      <c r="O412" s="8" t="str">
        <f>VLOOKUP(A412,'Hospitalisation Details'!A:K,10,FALSE)</f>
        <v>tier - 2</v>
      </c>
      <c r="P412" s="8" t="str">
        <f>VLOOKUP(A412,'Hospitalisation Details'!A:K,11,FALSE)</f>
        <v>R1012</v>
      </c>
      <c r="Q412" s="8">
        <f>VLOOKUP(A412,'Hospitalisation Details'!A:K,4,FALSE)</f>
        <v>20</v>
      </c>
    </row>
    <row r="413" spans="1:17" x14ac:dyDescent="0.3">
      <c r="A413" s="4" t="s">
        <v>1770</v>
      </c>
      <c r="B413" s="8" t="str">
        <f>VLOOKUP(A413,'Customer Names'!A:F,4,FALSE)</f>
        <v>Kristin A.</v>
      </c>
      <c r="C413" s="8">
        <f>VLOOKUP(A413,'Medical Examinations'!A:J,2,FALSE)</f>
        <v>28.215</v>
      </c>
      <c r="D413" s="8">
        <f>VLOOKUP(A413,'Medical Examinations'!A:J,4,FALSE)</f>
        <v>6.29</v>
      </c>
      <c r="E413" s="8" t="str">
        <f>VLOOKUP(A413,'Medical Examinations'!A:J,6,FALSE)</f>
        <v>yes</v>
      </c>
      <c r="F413" s="8" t="str">
        <f>VLOOKUP(A413,'Medical Examinations'!A:J,7,FALSE)</f>
        <v>No</v>
      </c>
      <c r="G413" s="8" t="str">
        <f>VLOOKUP(A413,'Medical Examinations'!A:J,8,FALSE)</f>
        <v>No</v>
      </c>
      <c r="H413" s="38" t="str">
        <f>VLOOKUP(A413,'Medical Examinations'!A:J,9,FALSE)</f>
        <v>1</v>
      </c>
      <c r="I413" s="8" t="str">
        <f>VLOOKUP(A413,'Medical Examinations'!A:J,10,FALSE)</f>
        <v>No</v>
      </c>
      <c r="J413" s="8" t="str">
        <f>VLOOKUP(A413,'Medical Examinations'!A:J,3,FALSE)</f>
        <v>Overweight</v>
      </c>
      <c r="K413" s="8" t="str">
        <f>VLOOKUP(A413,'Medical Examinations'!A:J,5,FALSE)</f>
        <v>Prediabetes</v>
      </c>
      <c r="L413" s="8" t="str">
        <f>VLOOKUP(A413,'Hospitalisation Details'!A:K,5,FALSE)</f>
        <v>2-Jul-1964</v>
      </c>
      <c r="M413" s="34">
        <f>VLOOKUP(A413,'Hospitalisation Details'!A:K,8,FALSE)</f>
        <v>12224.35</v>
      </c>
      <c r="N413" s="8" t="str">
        <f>VLOOKUP(A413,'Hospitalisation Details'!A:K,9,FALSE)</f>
        <v>tier - 3</v>
      </c>
      <c r="O413" s="8" t="str">
        <f>VLOOKUP(A413,'Hospitalisation Details'!A:K,10,FALSE)</f>
        <v>tier - 1</v>
      </c>
      <c r="P413" s="8" t="str">
        <f>VLOOKUP(A413,'Hospitalisation Details'!A:K,11,FALSE)</f>
        <v>R1012</v>
      </c>
      <c r="Q413" s="8">
        <f>VLOOKUP(A413,'Hospitalisation Details'!A:K,4,FALSE)</f>
        <v>2</v>
      </c>
    </row>
    <row r="414" spans="1:17" x14ac:dyDescent="0.3">
      <c r="A414" s="4" t="s">
        <v>1768</v>
      </c>
      <c r="B414" s="8" t="str">
        <f>VLOOKUP(A414,'Customer Names'!A:F,4,FALSE)</f>
        <v>Suzanne</v>
      </c>
      <c r="C414" s="8">
        <f>VLOOKUP(A414,'Medical Examinations'!A:J,2,FALSE)</f>
        <v>33.44</v>
      </c>
      <c r="D414" s="8">
        <f>VLOOKUP(A414,'Medical Examinations'!A:J,4,FALSE)</f>
        <v>5.9</v>
      </c>
      <c r="E414" s="8" t="str">
        <f>VLOOKUP(A414,'Medical Examinations'!A:J,6,FALSE)</f>
        <v>yes</v>
      </c>
      <c r="F414" s="8" t="str">
        <f>VLOOKUP(A414,'Medical Examinations'!A:J,7,FALSE)</f>
        <v>No</v>
      </c>
      <c r="G414" s="8" t="str">
        <f>VLOOKUP(A414,'Medical Examinations'!A:J,8,FALSE)</f>
        <v>No</v>
      </c>
      <c r="H414" s="38" t="str">
        <f>VLOOKUP(A414,'Medical Examinations'!A:J,9,FALSE)</f>
        <v>1</v>
      </c>
      <c r="I414" s="8" t="str">
        <f>VLOOKUP(A414,'Medical Examinations'!A:J,10,FALSE)</f>
        <v>No</v>
      </c>
      <c r="J414" s="8" t="str">
        <f>VLOOKUP(A414,'Medical Examinations'!A:J,3,FALSE)</f>
        <v>Obesity</v>
      </c>
      <c r="K414" s="8" t="str">
        <f>VLOOKUP(A414,'Medical Examinations'!A:J,5,FALSE)</f>
        <v>Prediabetes</v>
      </c>
      <c r="L414" s="8" t="str">
        <f>VLOOKUP(A414,'Hospitalisation Details'!A:K,5,FALSE)</f>
        <v>24-Jun-1964</v>
      </c>
      <c r="M414" s="34">
        <f>VLOOKUP(A414,'Hospitalisation Details'!A:K,8,FALSE)</f>
        <v>12231.61</v>
      </c>
      <c r="N414" s="8" t="str">
        <f>VLOOKUP(A414,'Hospitalisation Details'!A:K,9,FALSE)</f>
        <v>tier - 3</v>
      </c>
      <c r="O414" s="8" t="str">
        <f>VLOOKUP(A414,'Hospitalisation Details'!A:K,10,FALSE)</f>
        <v>tier - 3</v>
      </c>
      <c r="P414" s="8" t="str">
        <f>VLOOKUP(A414,'Hospitalisation Details'!A:K,11,FALSE)</f>
        <v>R1012</v>
      </c>
      <c r="Q414" s="8">
        <f>VLOOKUP(A414,'Hospitalisation Details'!A:K,4,FALSE)</f>
        <v>24</v>
      </c>
    </row>
    <row r="415" spans="1:17" x14ac:dyDescent="0.3">
      <c r="A415" s="4" t="s">
        <v>1764</v>
      </c>
      <c r="B415" s="8" t="str">
        <f>VLOOKUP(A415,'Customer Names'!A:F,4,FALSE)</f>
        <v>Joan</v>
      </c>
      <c r="C415" s="8">
        <f>VLOOKUP(A415,'Medical Examinations'!A:J,2,FALSE)</f>
        <v>36.479999999999997</v>
      </c>
      <c r="D415" s="8">
        <f>VLOOKUP(A415,'Medical Examinations'!A:J,4,FALSE)</f>
        <v>5.05</v>
      </c>
      <c r="E415" s="8" t="str">
        <f>VLOOKUP(A415,'Medical Examinations'!A:J,6,FALSE)</f>
        <v>yes</v>
      </c>
      <c r="F415" s="8" t="str">
        <f>VLOOKUP(A415,'Medical Examinations'!A:J,7,FALSE)</f>
        <v>No</v>
      </c>
      <c r="G415" s="8" t="str">
        <f>VLOOKUP(A415,'Medical Examinations'!A:J,8,FALSE)</f>
        <v>No</v>
      </c>
      <c r="H415" s="38" t="str">
        <f>VLOOKUP(A415,'Medical Examinations'!A:J,9,FALSE)</f>
        <v>1</v>
      </c>
      <c r="I415" s="8" t="str">
        <f>VLOOKUP(A415,'Medical Examinations'!A:J,10,FALSE)</f>
        <v>No</v>
      </c>
      <c r="J415" s="8" t="str">
        <f>VLOOKUP(A415,'Medical Examinations'!A:J,3,FALSE)</f>
        <v>Obesity</v>
      </c>
      <c r="K415" s="8" t="str">
        <f>VLOOKUP(A415,'Medical Examinations'!A:J,5,FALSE)</f>
        <v>Normal</v>
      </c>
      <c r="L415" s="8" t="str">
        <f>VLOOKUP(A415,'Hospitalisation Details'!A:K,5,FALSE)</f>
        <v>15-Oct-1964</v>
      </c>
      <c r="M415" s="34">
        <f>VLOOKUP(A415,'Hospitalisation Details'!A:K,8,FALSE)</f>
        <v>12235.84</v>
      </c>
      <c r="N415" s="8" t="str">
        <f>VLOOKUP(A415,'Hospitalisation Details'!A:K,9,FALSE)</f>
        <v>tier - 3</v>
      </c>
      <c r="O415" s="8" t="str">
        <f>VLOOKUP(A415,'Hospitalisation Details'!A:K,10,FALSE)</f>
        <v>tier - 3</v>
      </c>
      <c r="P415" s="8" t="str">
        <f>VLOOKUP(A415,'Hospitalisation Details'!A:K,11,FALSE)</f>
        <v>R1012</v>
      </c>
      <c r="Q415" s="8">
        <f>VLOOKUP(A415,'Hospitalisation Details'!A:K,4,FALSE)</f>
        <v>15</v>
      </c>
    </row>
    <row r="416" spans="1:17" x14ac:dyDescent="0.3">
      <c r="A416" s="4" t="s">
        <v>1762</v>
      </c>
      <c r="B416" s="8" t="str">
        <f>VLOOKUP(A416,'Customer Names'!A:F,4,FALSE)</f>
        <v>Tamara</v>
      </c>
      <c r="C416" s="8">
        <f>VLOOKUP(A416,'Medical Examinations'!A:J,2,FALSE)</f>
        <v>29.91</v>
      </c>
      <c r="D416" s="8">
        <f>VLOOKUP(A416,'Medical Examinations'!A:J,4,FALSE)</f>
        <v>5.55</v>
      </c>
      <c r="E416" s="8" t="str">
        <f>VLOOKUP(A416,'Medical Examinations'!A:J,6,FALSE)</f>
        <v>yes</v>
      </c>
      <c r="F416" s="8" t="str">
        <f>VLOOKUP(A416,'Medical Examinations'!A:J,7,FALSE)</f>
        <v>No</v>
      </c>
      <c r="G416" s="8" t="str">
        <f>VLOOKUP(A416,'Medical Examinations'!A:J,8,FALSE)</f>
        <v>No</v>
      </c>
      <c r="H416" s="38" t="str">
        <f>VLOOKUP(A416,'Medical Examinations'!A:J,9,FALSE)</f>
        <v>2</v>
      </c>
      <c r="I416" s="8" t="str">
        <f>VLOOKUP(A416,'Medical Examinations'!A:J,10,FALSE)</f>
        <v>No</v>
      </c>
      <c r="J416" s="8" t="str">
        <f>VLOOKUP(A416,'Medical Examinations'!A:J,3,FALSE)</f>
        <v>Obesity</v>
      </c>
      <c r="K416" s="8" t="str">
        <f>VLOOKUP(A416,'Medical Examinations'!A:J,5,FALSE)</f>
        <v>Normal</v>
      </c>
      <c r="L416" s="8" t="str">
        <f>VLOOKUP(A416,'Hospitalisation Details'!A:K,5,FALSE)</f>
        <v>29-Jul-1966</v>
      </c>
      <c r="M416" s="34">
        <f>VLOOKUP(A416,'Hospitalisation Details'!A:K,8,FALSE)</f>
        <v>12237.73</v>
      </c>
      <c r="N416" s="8" t="str">
        <f>VLOOKUP(A416,'Hospitalisation Details'!A:K,9,FALSE)</f>
        <v>tier - 3</v>
      </c>
      <c r="O416" s="8" t="str">
        <f>VLOOKUP(A416,'Hospitalisation Details'!A:K,10,FALSE)</f>
        <v>tier - 3</v>
      </c>
      <c r="P416" s="8" t="str">
        <f>VLOOKUP(A416,'Hospitalisation Details'!A:K,11,FALSE)</f>
        <v>R1012</v>
      </c>
      <c r="Q416" s="8">
        <f>VLOOKUP(A416,'Hospitalisation Details'!A:K,4,FALSE)</f>
        <v>29</v>
      </c>
    </row>
    <row r="417" spans="1:17" x14ac:dyDescent="0.3">
      <c r="A417" s="4" t="s">
        <v>1758</v>
      </c>
      <c r="B417" s="8" t="str">
        <f>VLOOKUP(A417,'Customer Names'!A:F,4,FALSE)</f>
        <v>Renee</v>
      </c>
      <c r="C417" s="8">
        <f>VLOOKUP(A417,'Medical Examinations'!A:J,2,FALSE)</f>
        <v>35.99</v>
      </c>
      <c r="D417" s="8">
        <f>VLOOKUP(A417,'Medical Examinations'!A:J,4,FALSE)</f>
        <v>11.11</v>
      </c>
      <c r="E417" s="8" t="str">
        <f>VLOOKUP(A417,'Medical Examinations'!A:J,6,FALSE)</f>
        <v>No</v>
      </c>
      <c r="F417" s="8" t="str">
        <f>VLOOKUP(A417,'Medical Examinations'!A:J,7,FALSE)</f>
        <v>No</v>
      </c>
      <c r="G417" s="8" t="str">
        <f>VLOOKUP(A417,'Medical Examinations'!A:J,8,FALSE)</f>
        <v>No</v>
      </c>
      <c r="H417" s="38">
        <f>VLOOKUP(A417,'Medical Examinations'!A:J,9,FALSE)</f>
        <v>0</v>
      </c>
      <c r="I417" s="8" t="str">
        <f>VLOOKUP(A417,'Medical Examinations'!A:J,10,FALSE)</f>
        <v>No</v>
      </c>
      <c r="J417" s="8" t="str">
        <f>VLOOKUP(A417,'Medical Examinations'!A:J,3,FALSE)</f>
        <v>Obesity</v>
      </c>
      <c r="K417" s="8" t="str">
        <f>VLOOKUP(A417,'Medical Examinations'!A:J,5,FALSE)</f>
        <v>Diabetes</v>
      </c>
      <c r="L417" s="8" t="str">
        <f>VLOOKUP(A417,'Hospitalisation Details'!A:K,5,FALSE)</f>
        <v>23-Jun-1974</v>
      </c>
      <c r="M417" s="34">
        <f>VLOOKUP(A417,'Hospitalisation Details'!A:K,8,FALSE)</f>
        <v>12245.17</v>
      </c>
      <c r="N417" s="8" t="str">
        <f>VLOOKUP(A417,'Hospitalisation Details'!A:K,9,FALSE)</f>
        <v>tier - 3</v>
      </c>
      <c r="O417" s="8" t="str">
        <f>VLOOKUP(A417,'Hospitalisation Details'!A:K,10,FALSE)</f>
        <v>tier - 1</v>
      </c>
      <c r="P417" s="8" t="str">
        <f>VLOOKUP(A417,'Hospitalisation Details'!A:K,11,FALSE)</f>
        <v>R1012</v>
      </c>
      <c r="Q417" s="8">
        <f>VLOOKUP(A417,'Hospitalisation Details'!A:K,4,FALSE)</f>
        <v>23</v>
      </c>
    </row>
    <row r="418" spans="1:17" x14ac:dyDescent="0.3">
      <c r="A418" s="4" t="s">
        <v>1722</v>
      </c>
      <c r="B418" s="8" t="str">
        <f>VLOOKUP(A418,'Customer Names'!A:F,4,FALSE)</f>
        <v>Alex</v>
      </c>
      <c r="C418" s="8">
        <f>VLOOKUP(A418,'Medical Examinations'!A:J,2,FALSE)</f>
        <v>52.89</v>
      </c>
      <c r="D418" s="8">
        <f>VLOOKUP(A418,'Medical Examinations'!A:J,4,FALSE)</f>
        <v>4.96</v>
      </c>
      <c r="E418" s="8" t="str">
        <f>VLOOKUP(A418,'Medical Examinations'!A:J,6,FALSE)</f>
        <v>yes</v>
      </c>
      <c r="F418" s="8" t="str">
        <f>VLOOKUP(A418,'Medical Examinations'!A:J,7,FALSE)</f>
        <v>No</v>
      </c>
      <c r="G418" s="8" t="str">
        <f>VLOOKUP(A418,'Medical Examinations'!A:J,8,FALSE)</f>
        <v>No</v>
      </c>
      <c r="H418" s="38" t="str">
        <f>VLOOKUP(A418,'Medical Examinations'!A:J,9,FALSE)</f>
        <v>1</v>
      </c>
      <c r="I418" s="8" t="str">
        <f>VLOOKUP(A418,'Medical Examinations'!A:J,10,FALSE)</f>
        <v>No</v>
      </c>
      <c r="J418" s="8" t="str">
        <f>VLOOKUP(A418,'Medical Examinations'!A:J,3,FALSE)</f>
        <v>Obesity</v>
      </c>
      <c r="K418" s="8" t="str">
        <f>VLOOKUP(A418,'Medical Examinations'!A:J,5,FALSE)</f>
        <v>Normal</v>
      </c>
      <c r="L418" s="8" t="str">
        <f>VLOOKUP(A418,'Hospitalisation Details'!A:K,5,FALSE)</f>
        <v>9-Aug-1995</v>
      </c>
      <c r="M418" s="34">
        <f>VLOOKUP(A418,'Hospitalisation Details'!A:K,8,FALSE)</f>
        <v>12452.25</v>
      </c>
      <c r="N418" s="8" t="str">
        <f>VLOOKUP(A418,'Hospitalisation Details'!A:K,9,FALSE)</f>
        <v>tier - 3</v>
      </c>
      <c r="O418" s="8" t="str">
        <f>VLOOKUP(A418,'Hospitalisation Details'!A:K,10,FALSE)</f>
        <v>tier - 3</v>
      </c>
      <c r="P418" s="8" t="str">
        <f>VLOOKUP(A418,'Hospitalisation Details'!A:K,11,FALSE)</f>
        <v>R1012</v>
      </c>
      <c r="Q418" s="8">
        <f>VLOOKUP(A418,'Hospitalisation Details'!A:K,4,FALSE)</f>
        <v>9</v>
      </c>
    </row>
    <row r="419" spans="1:17" x14ac:dyDescent="0.3">
      <c r="A419" s="4" t="s">
        <v>1712</v>
      </c>
      <c r="B419" s="8" t="str">
        <f>VLOOKUP(A419,'Customer Names'!A:F,4,FALSE)</f>
        <v>Patrick Sr.</v>
      </c>
      <c r="C419" s="8">
        <f>VLOOKUP(A419,'Medical Examinations'!A:J,2,FALSE)</f>
        <v>31.07</v>
      </c>
      <c r="D419" s="8">
        <f>VLOOKUP(A419,'Medical Examinations'!A:J,4,FALSE)</f>
        <v>4.62</v>
      </c>
      <c r="E419" s="8" t="str">
        <f>VLOOKUP(A419,'Medical Examinations'!A:J,6,FALSE)</f>
        <v>yes</v>
      </c>
      <c r="F419" s="8" t="str">
        <f>VLOOKUP(A419,'Medical Examinations'!A:J,7,FALSE)</f>
        <v>No</v>
      </c>
      <c r="G419" s="8" t="str">
        <f>VLOOKUP(A419,'Medical Examinations'!A:J,8,FALSE)</f>
        <v>No</v>
      </c>
      <c r="H419" s="38" t="str">
        <f>VLOOKUP(A419,'Medical Examinations'!A:J,9,FALSE)</f>
        <v>2</v>
      </c>
      <c r="I419" s="8" t="str">
        <f>VLOOKUP(A419,'Medical Examinations'!A:J,10,FALSE)</f>
        <v>No</v>
      </c>
      <c r="J419" s="8" t="str">
        <f>VLOOKUP(A419,'Medical Examinations'!A:J,3,FALSE)</f>
        <v>Obesity</v>
      </c>
      <c r="K419" s="8" t="str">
        <f>VLOOKUP(A419,'Medical Examinations'!A:J,5,FALSE)</f>
        <v>Normal</v>
      </c>
      <c r="L419" s="8" t="str">
        <f>VLOOKUP(A419,'Hospitalisation Details'!A:K,5,FALSE)</f>
        <v>12-Jul-1966</v>
      </c>
      <c r="M419" s="34">
        <f>VLOOKUP(A419,'Hospitalisation Details'!A:K,8,FALSE)</f>
        <v>12499.88</v>
      </c>
      <c r="N419" s="8" t="str">
        <f>VLOOKUP(A419,'Hospitalisation Details'!A:K,9,FALSE)</f>
        <v>tier - 3</v>
      </c>
      <c r="O419" s="8" t="str">
        <f>VLOOKUP(A419,'Hospitalisation Details'!A:K,10,FALSE)</f>
        <v>tier - 2</v>
      </c>
      <c r="P419" s="8" t="str">
        <f>VLOOKUP(A419,'Hospitalisation Details'!A:K,11,FALSE)</f>
        <v>R1012</v>
      </c>
      <c r="Q419" s="8">
        <f>VLOOKUP(A419,'Hospitalisation Details'!A:K,4,FALSE)</f>
        <v>12</v>
      </c>
    </row>
    <row r="420" spans="1:17" x14ac:dyDescent="0.3">
      <c r="A420" s="4" t="s">
        <v>1710</v>
      </c>
      <c r="B420" s="8" t="str">
        <f>VLOOKUP(A420,'Customer Names'!A:F,4,FALSE)</f>
        <v>Jeremy</v>
      </c>
      <c r="C420" s="8">
        <f>VLOOKUP(A420,'Medical Examinations'!A:J,2,FALSE)</f>
        <v>24.32</v>
      </c>
      <c r="D420" s="8">
        <f>VLOOKUP(A420,'Medical Examinations'!A:J,4,FALSE)</f>
        <v>7.48</v>
      </c>
      <c r="E420" s="8" t="str">
        <f>VLOOKUP(A420,'Medical Examinations'!A:J,6,FALSE)</f>
        <v>No</v>
      </c>
      <c r="F420" s="8" t="str">
        <f>VLOOKUP(A420,'Medical Examinations'!A:J,7,FALSE)</f>
        <v>No</v>
      </c>
      <c r="G420" s="8" t="str">
        <f>VLOOKUP(A420,'Medical Examinations'!A:J,8,FALSE)</f>
        <v>No</v>
      </c>
      <c r="H420" s="38">
        <f>VLOOKUP(A420,'Medical Examinations'!A:J,9,FALSE)</f>
        <v>0</v>
      </c>
      <c r="I420" s="8" t="str">
        <f>VLOOKUP(A420,'Medical Examinations'!A:J,10,FALSE)</f>
        <v>No</v>
      </c>
      <c r="J420" s="8" t="str">
        <f>VLOOKUP(A420,'Medical Examinations'!A:J,3,FALSE)</f>
        <v>Normal Weight</v>
      </c>
      <c r="K420" s="8" t="str">
        <f>VLOOKUP(A420,'Medical Examinations'!A:J,5,FALSE)</f>
        <v>Diabetes</v>
      </c>
      <c r="L420" s="8" t="str">
        <f>VLOOKUP(A420,'Hospitalisation Details'!A:K,5,FALSE)</f>
        <v>16-Oct-1962</v>
      </c>
      <c r="M420" s="34">
        <f>VLOOKUP(A420,'Hospitalisation Details'!A:K,8,FALSE)</f>
        <v>12523.6</v>
      </c>
      <c r="N420" s="8" t="str">
        <f>VLOOKUP(A420,'Hospitalisation Details'!A:K,9,FALSE)</f>
        <v>tier - 3</v>
      </c>
      <c r="O420" s="8" t="str">
        <f>VLOOKUP(A420,'Hospitalisation Details'!A:K,10,FALSE)</f>
        <v>tier - 3</v>
      </c>
      <c r="P420" s="8" t="str">
        <f>VLOOKUP(A420,'Hospitalisation Details'!A:K,11,FALSE)</f>
        <v>R1012</v>
      </c>
      <c r="Q420" s="8">
        <f>VLOOKUP(A420,'Hospitalisation Details'!A:K,4,FALSE)</f>
        <v>16</v>
      </c>
    </row>
    <row r="421" spans="1:17" x14ac:dyDescent="0.3">
      <c r="A421" s="4" t="s">
        <v>1696</v>
      </c>
      <c r="B421" s="8" t="str">
        <f>VLOOKUP(A421,'Customer Names'!A:F,4,FALSE)</f>
        <v>Beth</v>
      </c>
      <c r="C421" s="8">
        <f>VLOOKUP(A421,'Medical Examinations'!A:J,2,FALSE)</f>
        <v>31.35</v>
      </c>
      <c r="D421" s="8">
        <f>VLOOKUP(A421,'Medical Examinations'!A:J,4,FALSE)</f>
        <v>11</v>
      </c>
      <c r="E421" s="8" t="str">
        <f>VLOOKUP(A421,'Medical Examinations'!A:J,6,FALSE)</f>
        <v>yes</v>
      </c>
      <c r="F421" s="8" t="str">
        <f>VLOOKUP(A421,'Medical Examinations'!A:J,7,FALSE)</f>
        <v>No</v>
      </c>
      <c r="G421" s="8" t="str">
        <f>VLOOKUP(A421,'Medical Examinations'!A:J,8,FALSE)</f>
        <v>Yes</v>
      </c>
      <c r="H421" s="38" t="str">
        <f>VLOOKUP(A421,'Medical Examinations'!A:J,9,FALSE)</f>
        <v>1</v>
      </c>
      <c r="I421" s="8" t="str">
        <f>VLOOKUP(A421,'Medical Examinations'!A:J,10,FALSE)</f>
        <v>No</v>
      </c>
      <c r="J421" s="8" t="str">
        <f>VLOOKUP(A421,'Medical Examinations'!A:J,3,FALSE)</f>
        <v>Obesity</v>
      </c>
      <c r="K421" s="8" t="str">
        <f>VLOOKUP(A421,'Medical Examinations'!A:J,5,FALSE)</f>
        <v>Diabetes</v>
      </c>
      <c r="L421" s="8" t="str">
        <f>VLOOKUP(A421,'Hospitalisation Details'!A:K,5,FALSE)</f>
        <v>19-Aug-1963</v>
      </c>
      <c r="M421" s="34">
        <f>VLOOKUP(A421,'Hospitalisation Details'!A:K,8,FALSE)</f>
        <v>12622.18</v>
      </c>
      <c r="N421" s="8" t="str">
        <f>VLOOKUP(A421,'Hospitalisation Details'!A:K,9,FALSE)</f>
        <v>tier - 3</v>
      </c>
      <c r="O421" s="8" t="str">
        <f>VLOOKUP(A421,'Hospitalisation Details'!A:K,10,FALSE)</f>
        <v>tier - 1</v>
      </c>
      <c r="P421" s="8" t="str">
        <f>VLOOKUP(A421,'Hospitalisation Details'!A:K,11,FALSE)</f>
        <v>R1012</v>
      </c>
      <c r="Q421" s="8">
        <f>VLOOKUP(A421,'Hospitalisation Details'!A:K,4,FALSE)</f>
        <v>19</v>
      </c>
    </row>
    <row r="422" spans="1:17" x14ac:dyDescent="0.3">
      <c r="A422" s="4" t="s">
        <v>1694</v>
      </c>
      <c r="B422" s="8" t="str">
        <f>VLOOKUP(A422,'Customer Names'!A:F,4,FALSE)</f>
        <v>Natali N</v>
      </c>
      <c r="C422" s="8">
        <f>VLOOKUP(A422,'Medical Examinations'!A:J,2,FALSE)</f>
        <v>34.08</v>
      </c>
      <c r="D422" s="8">
        <f>VLOOKUP(A422,'Medical Examinations'!A:J,4,FALSE)</f>
        <v>7.58</v>
      </c>
      <c r="E422" s="8" t="str">
        <f>VLOOKUP(A422,'Medical Examinations'!A:J,6,FALSE)</f>
        <v>yes</v>
      </c>
      <c r="F422" s="8" t="str">
        <f>VLOOKUP(A422,'Medical Examinations'!A:J,7,FALSE)</f>
        <v>No</v>
      </c>
      <c r="G422" s="8" t="str">
        <f>VLOOKUP(A422,'Medical Examinations'!A:J,8,FALSE)</f>
        <v>No</v>
      </c>
      <c r="H422" s="38" t="str">
        <f>VLOOKUP(A422,'Medical Examinations'!A:J,9,FALSE)</f>
        <v>2</v>
      </c>
      <c r="I422" s="8" t="str">
        <f>VLOOKUP(A422,'Medical Examinations'!A:J,10,FALSE)</f>
        <v>No</v>
      </c>
      <c r="J422" s="8" t="str">
        <f>VLOOKUP(A422,'Medical Examinations'!A:J,3,FALSE)</f>
        <v>Obesity</v>
      </c>
      <c r="K422" s="8" t="str">
        <f>VLOOKUP(A422,'Medical Examinations'!A:J,5,FALSE)</f>
        <v>Diabetes</v>
      </c>
      <c r="L422" s="8" t="str">
        <f>VLOOKUP(A422,'Hospitalisation Details'!A:K,5,FALSE)</f>
        <v>28-Dec-1970</v>
      </c>
      <c r="M422" s="34">
        <f>VLOOKUP(A422,'Hospitalisation Details'!A:K,8,FALSE)</f>
        <v>12624.74</v>
      </c>
      <c r="N422" s="8" t="str">
        <f>VLOOKUP(A422,'Hospitalisation Details'!A:K,9,FALSE)</f>
        <v>tier - 3</v>
      </c>
      <c r="O422" s="8" t="str">
        <f>VLOOKUP(A422,'Hospitalisation Details'!A:K,10,FALSE)</f>
        <v>tier - 1</v>
      </c>
      <c r="P422" s="8" t="str">
        <f>VLOOKUP(A422,'Hospitalisation Details'!A:K,11,FALSE)</f>
        <v>R1012</v>
      </c>
      <c r="Q422" s="8">
        <f>VLOOKUP(A422,'Hospitalisation Details'!A:K,4,FALSE)</f>
        <v>28</v>
      </c>
    </row>
    <row r="423" spans="1:17" x14ac:dyDescent="0.3">
      <c r="A423" s="4" t="s">
        <v>1646</v>
      </c>
      <c r="B423" s="8" t="str">
        <f>VLOOKUP(A423,'Customer Names'!A:F,4,FALSE)</f>
        <v>Robert</v>
      </c>
      <c r="C423" s="8">
        <f>VLOOKUP(A423,'Medical Examinations'!A:J,2,FALSE)</f>
        <v>52.54</v>
      </c>
      <c r="D423" s="8">
        <f>VLOOKUP(A423,'Medical Examinations'!A:J,4,FALSE)</f>
        <v>5.12</v>
      </c>
      <c r="E423" s="8" t="str">
        <f>VLOOKUP(A423,'Medical Examinations'!A:J,6,FALSE)</f>
        <v>No</v>
      </c>
      <c r="F423" s="8" t="str">
        <f>VLOOKUP(A423,'Medical Examinations'!A:J,7,FALSE)</f>
        <v>No</v>
      </c>
      <c r="G423" s="8" t="str">
        <f>VLOOKUP(A423,'Medical Examinations'!A:J,8,FALSE)</f>
        <v>Yes</v>
      </c>
      <c r="H423" s="38" t="str">
        <f>VLOOKUP(A423,'Medical Examinations'!A:J,9,FALSE)</f>
        <v>1</v>
      </c>
      <c r="I423" s="8" t="str">
        <f>VLOOKUP(A423,'Medical Examinations'!A:J,10,FALSE)</f>
        <v>No</v>
      </c>
      <c r="J423" s="8" t="str">
        <f>VLOOKUP(A423,'Medical Examinations'!A:J,3,FALSE)</f>
        <v>Obesity</v>
      </c>
      <c r="K423" s="8" t="str">
        <f>VLOOKUP(A423,'Medical Examinations'!A:J,5,FALSE)</f>
        <v>Normal</v>
      </c>
      <c r="L423" s="8" t="str">
        <f>VLOOKUP(A423,'Hospitalisation Details'!A:K,5,FALSE)</f>
        <v>27-Sep-1993</v>
      </c>
      <c r="M423" s="34">
        <f>VLOOKUP(A423,'Hospitalisation Details'!A:K,8,FALSE)</f>
        <v>12847.24</v>
      </c>
      <c r="N423" s="8" t="str">
        <f>VLOOKUP(A423,'Hospitalisation Details'!A:K,9,FALSE)</f>
        <v>tier - 3</v>
      </c>
      <c r="O423" s="8" t="str">
        <f>VLOOKUP(A423,'Hospitalisation Details'!A:K,10,FALSE)</f>
        <v>tier - 2</v>
      </c>
      <c r="P423" s="8" t="str">
        <f>VLOOKUP(A423,'Hospitalisation Details'!A:K,11,FALSE)</f>
        <v>R1012</v>
      </c>
      <c r="Q423" s="8">
        <f>VLOOKUP(A423,'Hospitalisation Details'!A:K,4,FALSE)</f>
        <v>27</v>
      </c>
    </row>
    <row r="424" spans="1:17" x14ac:dyDescent="0.3">
      <c r="A424" s="4" t="s">
        <v>1644</v>
      </c>
      <c r="B424" s="8" t="str">
        <f>VLOOKUP(A424,'Customer Names'!A:F,4,FALSE)</f>
        <v>Thomas K.</v>
      </c>
      <c r="C424" s="8">
        <f>VLOOKUP(A424,'Medical Examinations'!A:J,2,FALSE)</f>
        <v>37.409999999999997</v>
      </c>
      <c r="D424" s="8">
        <f>VLOOKUP(A424,'Medical Examinations'!A:J,4,FALSE)</f>
        <v>7.21</v>
      </c>
      <c r="E424" s="8" t="str">
        <f>VLOOKUP(A424,'Medical Examinations'!A:J,6,FALSE)</f>
        <v>No</v>
      </c>
      <c r="F424" s="8" t="str">
        <f>VLOOKUP(A424,'Medical Examinations'!A:J,7,FALSE)</f>
        <v>No</v>
      </c>
      <c r="G424" s="8" t="str">
        <f>VLOOKUP(A424,'Medical Examinations'!A:J,8,FALSE)</f>
        <v>No</v>
      </c>
      <c r="H424" s="38" t="str">
        <f>VLOOKUP(A424,'Medical Examinations'!A:J,9,FALSE)</f>
        <v>2</v>
      </c>
      <c r="I424" s="8" t="str">
        <f>VLOOKUP(A424,'Medical Examinations'!A:J,10,FALSE)</f>
        <v>No</v>
      </c>
      <c r="J424" s="8" t="str">
        <f>VLOOKUP(A424,'Medical Examinations'!A:J,3,FALSE)</f>
        <v>Obesity</v>
      </c>
      <c r="K424" s="8" t="str">
        <f>VLOOKUP(A424,'Medical Examinations'!A:J,5,FALSE)</f>
        <v>Diabetes</v>
      </c>
      <c r="L424" s="8" t="str">
        <f>VLOOKUP(A424,'Hospitalisation Details'!A:K,5,FALSE)</f>
        <v>22-Sep-1973</v>
      </c>
      <c r="M424" s="34">
        <f>VLOOKUP(A424,'Hospitalisation Details'!A:K,8,FALSE)</f>
        <v>12852.37</v>
      </c>
      <c r="N424" s="8" t="str">
        <f>VLOOKUP(A424,'Hospitalisation Details'!A:K,9,FALSE)</f>
        <v>tier - 3</v>
      </c>
      <c r="O424" s="8" t="str">
        <f>VLOOKUP(A424,'Hospitalisation Details'!A:K,10,FALSE)</f>
        <v>tier - 1</v>
      </c>
      <c r="P424" s="8" t="str">
        <f>VLOOKUP(A424,'Hospitalisation Details'!A:K,11,FALSE)</f>
        <v>R1012</v>
      </c>
      <c r="Q424" s="8">
        <f>VLOOKUP(A424,'Hospitalisation Details'!A:K,4,FALSE)</f>
        <v>22</v>
      </c>
    </row>
    <row r="425" spans="1:17" x14ac:dyDescent="0.3">
      <c r="A425" s="4" t="s">
        <v>1628</v>
      </c>
      <c r="B425" s="8" t="str">
        <f>VLOOKUP(A425,'Customer Names'!A:F,4,FALSE)</f>
        <v>Wayne A.</v>
      </c>
      <c r="C425" s="8">
        <f>VLOOKUP(A425,'Medical Examinations'!A:J,2,FALSE)</f>
        <v>38.380000000000003</v>
      </c>
      <c r="D425" s="8">
        <f>VLOOKUP(A425,'Medical Examinations'!A:J,4,FALSE)</f>
        <v>8.26</v>
      </c>
      <c r="E425" s="8" t="str">
        <f>VLOOKUP(A425,'Medical Examinations'!A:J,6,FALSE)</f>
        <v>yes</v>
      </c>
      <c r="F425" s="8" t="str">
        <f>VLOOKUP(A425,'Medical Examinations'!A:J,7,FALSE)</f>
        <v>No</v>
      </c>
      <c r="G425" s="8" t="str">
        <f>VLOOKUP(A425,'Medical Examinations'!A:J,8,FALSE)</f>
        <v>No</v>
      </c>
      <c r="H425" s="38" t="str">
        <f>VLOOKUP(A425,'Medical Examinations'!A:J,9,FALSE)</f>
        <v>2</v>
      </c>
      <c r="I425" s="8" t="str">
        <f>VLOOKUP(A425,'Medical Examinations'!A:J,10,FALSE)</f>
        <v>No</v>
      </c>
      <c r="J425" s="8" t="str">
        <f>VLOOKUP(A425,'Medical Examinations'!A:J,3,FALSE)</f>
        <v>Obesity</v>
      </c>
      <c r="K425" s="8" t="str">
        <f>VLOOKUP(A425,'Medical Examinations'!A:J,5,FALSE)</f>
        <v>Diabetes</v>
      </c>
      <c r="L425" s="8" t="str">
        <f>VLOOKUP(A425,'Hospitalisation Details'!A:K,5,FALSE)</f>
        <v>20-Aug-1961</v>
      </c>
      <c r="M425" s="34">
        <f>VLOOKUP(A425,'Hospitalisation Details'!A:K,8,FALSE)</f>
        <v>12950.07</v>
      </c>
      <c r="N425" s="8" t="str">
        <f>VLOOKUP(A425,'Hospitalisation Details'!A:K,9,FALSE)</f>
        <v>tier - 3</v>
      </c>
      <c r="O425" s="8" t="str">
        <f>VLOOKUP(A425,'Hospitalisation Details'!A:K,10,FALSE)</f>
        <v>tier - 1</v>
      </c>
      <c r="P425" s="8" t="str">
        <f>VLOOKUP(A425,'Hospitalisation Details'!A:K,11,FALSE)</f>
        <v>R1012</v>
      </c>
      <c r="Q425" s="8">
        <f>VLOOKUP(A425,'Hospitalisation Details'!A:K,4,FALSE)</f>
        <v>20</v>
      </c>
    </row>
    <row r="426" spans="1:17" x14ac:dyDescent="0.3">
      <c r="A426" s="4" t="s">
        <v>1614</v>
      </c>
      <c r="B426" s="8" t="str">
        <f>VLOOKUP(A426,'Customer Names'!A:F,4,FALSE)</f>
        <v>Will</v>
      </c>
      <c r="C426" s="8">
        <f>VLOOKUP(A426,'Medical Examinations'!A:J,2,FALSE)</f>
        <v>29.53</v>
      </c>
      <c r="D426" s="8">
        <f>VLOOKUP(A426,'Medical Examinations'!A:J,4,FALSE)</f>
        <v>10.64</v>
      </c>
      <c r="E426" s="8" t="str">
        <f>VLOOKUP(A426,'Medical Examinations'!A:J,6,FALSE)</f>
        <v>No</v>
      </c>
      <c r="F426" s="8" t="str">
        <f>VLOOKUP(A426,'Medical Examinations'!A:J,7,FALSE)</f>
        <v>No</v>
      </c>
      <c r="G426" s="8" t="str">
        <f>VLOOKUP(A426,'Medical Examinations'!A:J,8,FALSE)</f>
        <v>No</v>
      </c>
      <c r="H426" s="38">
        <f>VLOOKUP(A426,'Medical Examinations'!A:J,9,FALSE)</f>
        <v>0</v>
      </c>
      <c r="I426" s="8" t="str">
        <f>VLOOKUP(A426,'Medical Examinations'!A:J,10,FALSE)</f>
        <v>No</v>
      </c>
      <c r="J426" s="8" t="str">
        <f>VLOOKUP(A426,'Medical Examinations'!A:J,3,FALSE)</f>
        <v>Overweight</v>
      </c>
      <c r="K426" s="8" t="str">
        <f>VLOOKUP(A426,'Medical Examinations'!A:J,5,FALSE)</f>
        <v>Diabetes</v>
      </c>
      <c r="L426" s="8" t="str">
        <f>VLOOKUP(A426,'Hospitalisation Details'!A:K,5,FALSE)</f>
        <v>24-Jun-1962</v>
      </c>
      <c r="M426" s="34">
        <f>VLOOKUP(A426,'Hospitalisation Details'!A:K,8,FALSE)</f>
        <v>13004.95</v>
      </c>
      <c r="N426" s="8" t="str">
        <f>VLOOKUP(A426,'Hospitalisation Details'!A:K,9,FALSE)</f>
        <v>tier - 3</v>
      </c>
      <c r="O426" s="8" t="str">
        <f>VLOOKUP(A426,'Hospitalisation Details'!A:K,10,FALSE)</f>
        <v>tier - 1</v>
      </c>
      <c r="P426" s="8" t="str">
        <f>VLOOKUP(A426,'Hospitalisation Details'!A:K,11,FALSE)</f>
        <v>R1012</v>
      </c>
      <c r="Q426" s="8">
        <f>VLOOKUP(A426,'Hospitalisation Details'!A:K,4,FALSE)</f>
        <v>24</v>
      </c>
    </row>
    <row r="427" spans="1:17" x14ac:dyDescent="0.3">
      <c r="A427" s="4" t="s">
        <v>1612</v>
      </c>
      <c r="B427" s="8" t="str">
        <f>VLOOKUP(A427,'Customer Names'!A:F,4,FALSE)</f>
        <v>Stephen</v>
      </c>
      <c r="C427" s="8">
        <f>VLOOKUP(A427,'Medical Examinations'!A:J,2,FALSE)</f>
        <v>34.840000000000003</v>
      </c>
      <c r="D427" s="8">
        <f>VLOOKUP(A427,'Medical Examinations'!A:J,4,FALSE)</f>
        <v>6</v>
      </c>
      <c r="E427" s="8" t="str">
        <f>VLOOKUP(A427,'Medical Examinations'!A:J,6,FALSE)</f>
        <v>yes</v>
      </c>
      <c r="F427" s="8" t="str">
        <f>VLOOKUP(A427,'Medical Examinations'!A:J,7,FALSE)</f>
        <v>No</v>
      </c>
      <c r="G427" s="8" t="str">
        <f>VLOOKUP(A427,'Medical Examinations'!A:J,8,FALSE)</f>
        <v>Yes</v>
      </c>
      <c r="H427" s="38" t="str">
        <f>VLOOKUP(A427,'Medical Examinations'!A:J,9,FALSE)</f>
        <v>1</v>
      </c>
      <c r="I427" s="8" t="str">
        <f>VLOOKUP(A427,'Medical Examinations'!A:J,10,FALSE)</f>
        <v>No</v>
      </c>
      <c r="J427" s="8" t="str">
        <f>VLOOKUP(A427,'Medical Examinations'!A:J,3,FALSE)</f>
        <v>Obesity</v>
      </c>
      <c r="K427" s="8" t="str">
        <f>VLOOKUP(A427,'Medical Examinations'!A:J,5,FALSE)</f>
        <v>Prediabetes</v>
      </c>
      <c r="L427" s="8" t="str">
        <f>VLOOKUP(A427,'Hospitalisation Details'!A:K,5,FALSE)</f>
        <v>13-Dec-1969</v>
      </c>
      <c r="M427" s="34">
        <f>VLOOKUP(A427,'Hospitalisation Details'!A:K,8,FALSE)</f>
        <v>13008.07</v>
      </c>
      <c r="N427" s="8" t="str">
        <f>VLOOKUP(A427,'Hospitalisation Details'!A:K,9,FALSE)</f>
        <v>tier - 3</v>
      </c>
      <c r="O427" s="8" t="str">
        <f>VLOOKUP(A427,'Hospitalisation Details'!A:K,10,FALSE)</f>
        <v>tier - 3</v>
      </c>
      <c r="P427" s="8" t="str">
        <f>VLOOKUP(A427,'Hospitalisation Details'!A:K,11,FALSE)</f>
        <v>R1012</v>
      </c>
      <c r="Q427" s="8">
        <f>VLOOKUP(A427,'Hospitalisation Details'!A:K,4,FALSE)</f>
        <v>13</v>
      </c>
    </row>
    <row r="428" spans="1:17" x14ac:dyDescent="0.3">
      <c r="A428" s="4" t="s">
        <v>1610</v>
      </c>
      <c r="B428" s="8" t="str">
        <f>VLOOKUP(A428,'Customer Names'!A:F,4,FALSE)</f>
        <v>Karl</v>
      </c>
      <c r="C428" s="8">
        <f>VLOOKUP(A428,'Medical Examinations'!A:J,2,FALSE)</f>
        <v>37.119999999999997</v>
      </c>
      <c r="D428" s="8">
        <f>VLOOKUP(A428,'Medical Examinations'!A:J,4,FALSE)</f>
        <v>5.29</v>
      </c>
      <c r="E428" s="8" t="str">
        <f>VLOOKUP(A428,'Medical Examinations'!A:J,6,FALSE)</f>
        <v>No</v>
      </c>
      <c r="F428" s="8" t="str">
        <f>VLOOKUP(A428,'Medical Examinations'!A:J,7,FALSE)</f>
        <v>No</v>
      </c>
      <c r="G428" s="8" t="str">
        <f>VLOOKUP(A428,'Medical Examinations'!A:J,8,FALSE)</f>
        <v>No</v>
      </c>
      <c r="H428" s="38" t="str">
        <f>VLOOKUP(A428,'Medical Examinations'!A:J,9,FALSE)</f>
        <v>2</v>
      </c>
      <c r="I428" s="8" t="str">
        <f>VLOOKUP(A428,'Medical Examinations'!A:J,10,FALSE)</f>
        <v>No</v>
      </c>
      <c r="J428" s="8" t="str">
        <f>VLOOKUP(A428,'Medical Examinations'!A:J,3,FALSE)</f>
        <v>Obesity</v>
      </c>
      <c r="K428" s="8" t="str">
        <f>VLOOKUP(A428,'Medical Examinations'!A:J,5,FALSE)</f>
        <v>Normal</v>
      </c>
      <c r="L428" s="8" t="str">
        <f>VLOOKUP(A428,'Hospitalisation Details'!A:K,5,FALSE)</f>
        <v>27-Sep-1972</v>
      </c>
      <c r="M428" s="34">
        <f>VLOOKUP(A428,'Hospitalisation Details'!A:K,8,FALSE)</f>
        <v>13010.86</v>
      </c>
      <c r="N428" s="8" t="str">
        <f>VLOOKUP(A428,'Hospitalisation Details'!A:K,9,FALSE)</f>
        <v>tier - 3</v>
      </c>
      <c r="O428" s="8" t="str">
        <f>VLOOKUP(A428,'Hospitalisation Details'!A:K,10,FALSE)</f>
        <v>tier - 2</v>
      </c>
      <c r="P428" s="8" t="str">
        <f>VLOOKUP(A428,'Hospitalisation Details'!A:K,11,FALSE)</f>
        <v>R1012</v>
      </c>
      <c r="Q428" s="8">
        <f>VLOOKUP(A428,'Hospitalisation Details'!A:K,4,FALSE)</f>
        <v>27</v>
      </c>
    </row>
    <row r="429" spans="1:17" x14ac:dyDescent="0.3">
      <c r="A429" s="4" t="s">
        <v>1608</v>
      </c>
      <c r="B429" s="8" t="str">
        <f>VLOOKUP(A429,'Customer Names'!A:F,4,FALSE)</f>
        <v>Katherine</v>
      </c>
      <c r="C429" s="8">
        <f>VLOOKUP(A429,'Medical Examinations'!A:J,2,FALSE)</f>
        <v>24.035</v>
      </c>
      <c r="D429" s="8">
        <f>VLOOKUP(A429,'Medical Examinations'!A:J,4,FALSE)</f>
        <v>11.71</v>
      </c>
      <c r="E429" s="8" t="str">
        <f>VLOOKUP(A429,'Medical Examinations'!A:J,6,FALSE)</f>
        <v>No</v>
      </c>
      <c r="F429" s="8" t="str">
        <f>VLOOKUP(A429,'Medical Examinations'!A:J,7,FALSE)</f>
        <v>No</v>
      </c>
      <c r="G429" s="8" t="str">
        <f>VLOOKUP(A429,'Medical Examinations'!A:J,8,FALSE)</f>
        <v>No</v>
      </c>
      <c r="H429" s="38">
        <f>VLOOKUP(A429,'Medical Examinations'!A:J,9,FALSE)</f>
        <v>0</v>
      </c>
      <c r="I429" s="8" t="str">
        <f>VLOOKUP(A429,'Medical Examinations'!A:J,10,FALSE)</f>
        <v>No</v>
      </c>
      <c r="J429" s="8" t="str">
        <f>VLOOKUP(A429,'Medical Examinations'!A:J,3,FALSE)</f>
        <v>Normal Weight</v>
      </c>
      <c r="K429" s="8" t="str">
        <f>VLOOKUP(A429,'Medical Examinations'!A:J,5,FALSE)</f>
        <v>Diabetes</v>
      </c>
      <c r="L429" s="8" t="str">
        <f>VLOOKUP(A429,'Hospitalisation Details'!A:K,5,FALSE)</f>
        <v>20-Jul-1962</v>
      </c>
      <c r="M429" s="34">
        <f>VLOOKUP(A429,'Hospitalisation Details'!A:K,8,FALSE)</f>
        <v>13012.21</v>
      </c>
      <c r="N429" s="8" t="str">
        <f>VLOOKUP(A429,'Hospitalisation Details'!A:K,9,FALSE)</f>
        <v>tier - 3</v>
      </c>
      <c r="O429" s="8" t="str">
        <f>VLOOKUP(A429,'Hospitalisation Details'!A:K,10,FALSE)</f>
        <v>tier - 1</v>
      </c>
      <c r="P429" s="8" t="str">
        <f>VLOOKUP(A429,'Hospitalisation Details'!A:K,11,FALSE)</f>
        <v>R1012</v>
      </c>
      <c r="Q429" s="8">
        <f>VLOOKUP(A429,'Hospitalisation Details'!A:K,4,FALSE)</f>
        <v>20</v>
      </c>
    </row>
    <row r="430" spans="1:17" x14ac:dyDescent="0.3">
      <c r="A430" s="4" t="s">
        <v>1600</v>
      </c>
      <c r="B430" s="8" t="str">
        <f>VLOOKUP(A430,'Customer Names'!A:F,4,FALSE)</f>
        <v>Sarah E</v>
      </c>
      <c r="C430" s="8">
        <f>VLOOKUP(A430,'Medical Examinations'!A:J,2,FALSE)</f>
        <v>34.56</v>
      </c>
      <c r="D430" s="8">
        <f>VLOOKUP(A430,'Medical Examinations'!A:J,4,FALSE)</f>
        <v>5.84</v>
      </c>
      <c r="E430" s="8" t="str">
        <f>VLOOKUP(A430,'Medical Examinations'!A:J,6,FALSE)</f>
        <v>yes</v>
      </c>
      <c r="F430" s="8" t="str">
        <f>VLOOKUP(A430,'Medical Examinations'!A:J,7,FALSE)</f>
        <v>No</v>
      </c>
      <c r="G430" s="8" t="str">
        <f>VLOOKUP(A430,'Medical Examinations'!A:J,8,FALSE)</f>
        <v>Yes</v>
      </c>
      <c r="H430" s="38" t="str">
        <f>VLOOKUP(A430,'Medical Examinations'!A:J,9,FALSE)</f>
        <v>1</v>
      </c>
      <c r="I430" s="8" t="str">
        <f>VLOOKUP(A430,'Medical Examinations'!A:J,10,FALSE)</f>
        <v>No</v>
      </c>
      <c r="J430" s="8" t="str">
        <f>VLOOKUP(A430,'Medical Examinations'!A:J,3,FALSE)</f>
        <v>Obesity</v>
      </c>
      <c r="K430" s="8" t="str">
        <f>VLOOKUP(A430,'Medical Examinations'!A:J,5,FALSE)</f>
        <v>Prediabetes</v>
      </c>
      <c r="L430" s="8" t="str">
        <f>VLOOKUP(A430,'Hospitalisation Details'!A:K,5,FALSE)</f>
        <v>23-Sep-1969</v>
      </c>
      <c r="M430" s="34">
        <f>VLOOKUP(A430,'Hospitalisation Details'!A:K,8,FALSE)</f>
        <v>13044.41</v>
      </c>
      <c r="N430" s="8" t="str">
        <f>VLOOKUP(A430,'Hospitalisation Details'!A:K,9,FALSE)</f>
        <v>tier - 3</v>
      </c>
      <c r="O430" s="8" t="str">
        <f>VLOOKUP(A430,'Hospitalisation Details'!A:K,10,FALSE)</f>
        <v>tier - 1</v>
      </c>
      <c r="P430" s="8" t="str">
        <f>VLOOKUP(A430,'Hospitalisation Details'!A:K,11,FALSE)</f>
        <v>R1012</v>
      </c>
      <c r="Q430" s="8">
        <f>VLOOKUP(A430,'Hospitalisation Details'!A:K,4,FALSE)</f>
        <v>23</v>
      </c>
    </row>
    <row r="431" spans="1:17" x14ac:dyDescent="0.3">
      <c r="A431" s="4" t="s">
        <v>1584</v>
      </c>
      <c r="B431" s="8" t="str">
        <f>VLOOKUP(A431,'Customer Names'!A:F,4,FALSE)</f>
        <v>Brittney</v>
      </c>
      <c r="C431" s="8">
        <f>VLOOKUP(A431,'Medical Examinations'!A:J,2,FALSE)</f>
        <v>30.23</v>
      </c>
      <c r="D431" s="8">
        <f>VLOOKUP(A431,'Medical Examinations'!A:J,4,FALSE)</f>
        <v>6.94</v>
      </c>
      <c r="E431" s="8" t="str">
        <f>VLOOKUP(A431,'Medical Examinations'!A:J,6,FALSE)</f>
        <v>yes</v>
      </c>
      <c r="F431" s="8" t="str">
        <f>VLOOKUP(A431,'Medical Examinations'!A:J,7,FALSE)</f>
        <v>No</v>
      </c>
      <c r="G431" s="8" t="str">
        <f>VLOOKUP(A431,'Medical Examinations'!A:J,8,FALSE)</f>
        <v>Yes</v>
      </c>
      <c r="H431" s="38" t="str">
        <f>VLOOKUP(A431,'Medical Examinations'!A:J,9,FALSE)</f>
        <v>1</v>
      </c>
      <c r="I431" s="8" t="str">
        <f>VLOOKUP(A431,'Medical Examinations'!A:J,10,FALSE)</f>
        <v>No</v>
      </c>
      <c r="J431" s="8" t="str">
        <f>VLOOKUP(A431,'Medical Examinations'!A:J,3,FALSE)</f>
        <v>Obesity</v>
      </c>
      <c r="K431" s="8" t="str">
        <f>VLOOKUP(A431,'Medical Examinations'!A:J,5,FALSE)</f>
        <v>Diabetes</v>
      </c>
      <c r="L431" s="8" t="str">
        <f>VLOOKUP(A431,'Hospitalisation Details'!A:K,5,FALSE)</f>
        <v>14-Sep-1963</v>
      </c>
      <c r="M431" s="34">
        <f>VLOOKUP(A431,'Hospitalisation Details'!A:K,8,FALSE)</f>
        <v>13116.84</v>
      </c>
      <c r="N431" s="8" t="str">
        <f>VLOOKUP(A431,'Hospitalisation Details'!A:K,9,FALSE)</f>
        <v>tier - 3</v>
      </c>
      <c r="O431" s="8" t="str">
        <f>VLOOKUP(A431,'Hospitalisation Details'!A:K,10,FALSE)</f>
        <v>tier - 1</v>
      </c>
      <c r="P431" s="8" t="str">
        <f>VLOOKUP(A431,'Hospitalisation Details'!A:K,11,FALSE)</f>
        <v>R1012</v>
      </c>
      <c r="Q431" s="8">
        <f>VLOOKUP(A431,'Hospitalisation Details'!A:K,4,FALSE)</f>
        <v>14</v>
      </c>
    </row>
    <row r="432" spans="1:17" x14ac:dyDescent="0.3">
      <c r="A432" s="4" t="s">
        <v>1562</v>
      </c>
      <c r="B432" s="8" t="str">
        <f>VLOOKUP(A432,'Customer Names'!A:F,4,FALSE)</f>
        <v>Justin E</v>
      </c>
      <c r="C432" s="8">
        <f>VLOOKUP(A432,'Medical Examinations'!A:J,2,FALSE)</f>
        <v>54.61</v>
      </c>
      <c r="D432" s="8">
        <f>VLOOKUP(A432,'Medical Examinations'!A:J,4,FALSE)</f>
        <v>4.49</v>
      </c>
      <c r="E432" s="8" t="str">
        <f>VLOOKUP(A432,'Medical Examinations'!A:J,6,FALSE)</f>
        <v>No</v>
      </c>
      <c r="F432" s="8" t="str">
        <f>VLOOKUP(A432,'Medical Examinations'!A:J,7,FALSE)</f>
        <v>No</v>
      </c>
      <c r="G432" s="8" t="str">
        <f>VLOOKUP(A432,'Medical Examinations'!A:J,8,FALSE)</f>
        <v>No</v>
      </c>
      <c r="H432" s="38">
        <f>VLOOKUP(A432,'Medical Examinations'!A:J,9,FALSE)</f>
        <v>0</v>
      </c>
      <c r="I432" s="8" t="str">
        <f>VLOOKUP(A432,'Medical Examinations'!A:J,10,FALSE)</f>
        <v>No</v>
      </c>
      <c r="J432" s="8" t="str">
        <f>VLOOKUP(A432,'Medical Examinations'!A:J,3,FALSE)</f>
        <v>Obesity</v>
      </c>
      <c r="K432" s="8" t="str">
        <f>VLOOKUP(A432,'Medical Examinations'!A:J,5,FALSE)</f>
        <v>Normal</v>
      </c>
      <c r="L432" s="8" t="str">
        <f>VLOOKUP(A432,'Hospitalisation Details'!A:K,5,FALSE)</f>
        <v>1-Jul-1994</v>
      </c>
      <c r="M432" s="34">
        <f>VLOOKUP(A432,'Hospitalisation Details'!A:K,8,FALSE)</f>
        <v>13292.52</v>
      </c>
      <c r="N432" s="8" t="str">
        <f>VLOOKUP(A432,'Hospitalisation Details'!A:K,9,FALSE)</f>
        <v>tier - 3</v>
      </c>
      <c r="O432" s="8" t="str">
        <f>VLOOKUP(A432,'Hospitalisation Details'!A:K,10,FALSE)</f>
        <v>tier - 3</v>
      </c>
      <c r="P432" s="8" t="str">
        <f>VLOOKUP(A432,'Hospitalisation Details'!A:K,11,FALSE)</f>
        <v>R1012</v>
      </c>
      <c r="Q432" s="8">
        <f>VLOOKUP(A432,'Hospitalisation Details'!A:K,4,FALSE)</f>
        <v>1</v>
      </c>
    </row>
    <row r="433" spans="1:17" x14ac:dyDescent="0.3">
      <c r="A433" s="4" t="s">
        <v>1558</v>
      </c>
      <c r="B433" s="8" t="str">
        <f>VLOOKUP(A433,'Customer Names'!A:F,4,FALSE)</f>
        <v>Matt</v>
      </c>
      <c r="C433" s="8">
        <f>VLOOKUP(A433,'Medical Examinations'!A:J,2,FALSE)</f>
        <v>30.02</v>
      </c>
      <c r="D433" s="8">
        <f>VLOOKUP(A433,'Medical Examinations'!A:J,4,FALSE)</f>
        <v>6.65</v>
      </c>
      <c r="E433" s="8" t="str">
        <f>VLOOKUP(A433,'Medical Examinations'!A:J,6,FALSE)</f>
        <v>No</v>
      </c>
      <c r="F433" s="8" t="str">
        <f>VLOOKUP(A433,'Medical Examinations'!A:J,7,FALSE)</f>
        <v>No</v>
      </c>
      <c r="G433" s="8" t="str">
        <f>VLOOKUP(A433,'Medical Examinations'!A:J,8,FALSE)</f>
        <v>No</v>
      </c>
      <c r="H433" s="38">
        <f>VLOOKUP(A433,'Medical Examinations'!A:J,9,FALSE)</f>
        <v>0</v>
      </c>
      <c r="I433" s="8" t="str">
        <f>VLOOKUP(A433,'Medical Examinations'!A:J,10,FALSE)</f>
        <v>No</v>
      </c>
      <c r="J433" s="8" t="str">
        <f>VLOOKUP(A433,'Medical Examinations'!A:J,3,FALSE)</f>
        <v>Obesity</v>
      </c>
      <c r="K433" s="8" t="str">
        <f>VLOOKUP(A433,'Medical Examinations'!A:J,5,FALSE)</f>
        <v>Diabetes</v>
      </c>
      <c r="L433" s="8" t="str">
        <f>VLOOKUP(A433,'Hospitalisation Details'!A:K,5,FALSE)</f>
        <v>11-Nov-1960</v>
      </c>
      <c r="M433" s="34">
        <f>VLOOKUP(A433,'Hospitalisation Details'!A:K,8,FALSE)</f>
        <v>13352.1</v>
      </c>
      <c r="N433" s="8" t="str">
        <f>VLOOKUP(A433,'Hospitalisation Details'!A:K,9,FALSE)</f>
        <v>tier - 3</v>
      </c>
      <c r="O433" s="8" t="str">
        <f>VLOOKUP(A433,'Hospitalisation Details'!A:K,10,FALSE)</f>
        <v>tier - 1</v>
      </c>
      <c r="P433" s="8" t="str">
        <f>VLOOKUP(A433,'Hospitalisation Details'!A:K,11,FALSE)</f>
        <v>R1012</v>
      </c>
      <c r="Q433" s="8">
        <f>VLOOKUP(A433,'Hospitalisation Details'!A:K,4,FALSE)</f>
        <v>11</v>
      </c>
    </row>
    <row r="434" spans="1:17" x14ac:dyDescent="0.3">
      <c r="A434" s="4" t="s">
        <v>1540</v>
      </c>
      <c r="B434" s="8" t="str">
        <f>VLOOKUP(A434,'Customer Names'!A:F,4,FALSE)</f>
        <v>Kimberly</v>
      </c>
      <c r="C434" s="8">
        <f>VLOOKUP(A434,'Medical Examinations'!A:J,2,FALSE)</f>
        <v>21.09</v>
      </c>
      <c r="D434" s="8">
        <f>VLOOKUP(A434,'Medical Examinations'!A:J,4,FALSE)</f>
        <v>9.2200000000000006</v>
      </c>
      <c r="E434" s="8" t="str">
        <f>VLOOKUP(A434,'Medical Examinations'!A:J,6,FALSE)</f>
        <v>yes</v>
      </c>
      <c r="F434" s="8" t="str">
        <f>VLOOKUP(A434,'Medical Examinations'!A:J,7,FALSE)</f>
        <v>No</v>
      </c>
      <c r="G434" s="8" t="str">
        <f>VLOOKUP(A434,'Medical Examinations'!A:J,8,FALSE)</f>
        <v>No</v>
      </c>
      <c r="H434" s="38" t="str">
        <f>VLOOKUP(A434,'Medical Examinations'!A:J,9,FALSE)</f>
        <v>2</v>
      </c>
      <c r="I434" s="8" t="str">
        <f>VLOOKUP(A434,'Medical Examinations'!A:J,10,FALSE)</f>
        <v>No</v>
      </c>
      <c r="J434" s="8" t="str">
        <f>VLOOKUP(A434,'Medical Examinations'!A:J,3,FALSE)</f>
        <v>Normal Weight</v>
      </c>
      <c r="K434" s="8" t="str">
        <f>VLOOKUP(A434,'Medical Examinations'!A:J,5,FALSE)</f>
        <v>Diabetes</v>
      </c>
      <c r="L434" s="8" t="str">
        <f>VLOOKUP(A434,'Hospitalisation Details'!A:K,5,FALSE)</f>
        <v>22-Jul-1961</v>
      </c>
      <c r="M434" s="34">
        <f>VLOOKUP(A434,'Hospitalisation Details'!A:K,8,FALSE)</f>
        <v>13415.04</v>
      </c>
      <c r="N434" s="8" t="str">
        <f>VLOOKUP(A434,'Hospitalisation Details'!A:K,9,FALSE)</f>
        <v>tier - 3</v>
      </c>
      <c r="O434" s="8" t="str">
        <f>VLOOKUP(A434,'Hospitalisation Details'!A:K,10,FALSE)</f>
        <v>tier - 2</v>
      </c>
      <c r="P434" s="8" t="str">
        <f>VLOOKUP(A434,'Hospitalisation Details'!A:K,11,FALSE)</f>
        <v>R1012</v>
      </c>
      <c r="Q434" s="8">
        <f>VLOOKUP(A434,'Hospitalisation Details'!A:K,4,FALSE)</f>
        <v>22</v>
      </c>
    </row>
    <row r="435" spans="1:17" x14ac:dyDescent="0.3">
      <c r="A435" s="4" t="s">
        <v>1538</v>
      </c>
      <c r="B435" s="8" t="str">
        <f>VLOOKUP(A435,'Customer Names'!A:F,4,FALSE)</f>
        <v>Stacey</v>
      </c>
      <c r="C435" s="8">
        <f>VLOOKUP(A435,'Medical Examinations'!A:J,2,FALSE)</f>
        <v>54.59</v>
      </c>
      <c r="D435" s="8">
        <f>VLOOKUP(A435,'Medical Examinations'!A:J,4,FALSE)</f>
        <v>4.2699999999999996</v>
      </c>
      <c r="E435" s="8" t="str">
        <f>VLOOKUP(A435,'Medical Examinations'!A:J,6,FALSE)</f>
        <v>No</v>
      </c>
      <c r="F435" s="8" t="str">
        <f>VLOOKUP(A435,'Medical Examinations'!A:J,7,FALSE)</f>
        <v>No</v>
      </c>
      <c r="G435" s="8" t="str">
        <f>VLOOKUP(A435,'Medical Examinations'!A:J,8,FALSE)</f>
        <v>No</v>
      </c>
      <c r="H435" s="38">
        <f>VLOOKUP(A435,'Medical Examinations'!A:J,9,FALSE)</f>
        <v>0</v>
      </c>
      <c r="I435" s="8" t="str">
        <f>VLOOKUP(A435,'Medical Examinations'!A:J,10,FALSE)</f>
        <v>No</v>
      </c>
      <c r="J435" s="8" t="str">
        <f>VLOOKUP(A435,'Medical Examinations'!A:J,3,FALSE)</f>
        <v>Obesity</v>
      </c>
      <c r="K435" s="8" t="str">
        <f>VLOOKUP(A435,'Medical Examinations'!A:J,5,FALSE)</f>
        <v>Normal</v>
      </c>
      <c r="L435" s="8" t="str">
        <f>VLOOKUP(A435,'Hospitalisation Details'!A:K,5,FALSE)</f>
        <v>17-Jun-1994</v>
      </c>
      <c r="M435" s="34">
        <f>VLOOKUP(A435,'Hospitalisation Details'!A:K,8,FALSE)</f>
        <v>13417.05</v>
      </c>
      <c r="N435" s="8" t="str">
        <f>VLOOKUP(A435,'Hospitalisation Details'!A:K,9,FALSE)</f>
        <v>tier - 3</v>
      </c>
      <c r="O435" s="8" t="str">
        <f>VLOOKUP(A435,'Hospitalisation Details'!A:K,10,FALSE)</f>
        <v>tier - 3</v>
      </c>
      <c r="P435" s="8" t="str">
        <f>VLOOKUP(A435,'Hospitalisation Details'!A:K,11,FALSE)</f>
        <v>R1012</v>
      </c>
      <c r="Q435" s="8">
        <f>VLOOKUP(A435,'Hospitalisation Details'!A:K,4,FALSE)</f>
        <v>17</v>
      </c>
    </row>
    <row r="436" spans="1:17" x14ac:dyDescent="0.3">
      <c r="A436" s="4" t="s">
        <v>1536</v>
      </c>
      <c r="B436" s="8" t="str">
        <f>VLOOKUP(A436,'Customer Names'!A:F,4,FALSE)</f>
        <v>Madeleine</v>
      </c>
      <c r="C436" s="8">
        <f>VLOOKUP(A436,'Medical Examinations'!A:J,2,FALSE)</f>
        <v>31.16</v>
      </c>
      <c r="D436" s="8">
        <f>VLOOKUP(A436,'Medical Examinations'!A:J,4,FALSE)</f>
        <v>7.49</v>
      </c>
      <c r="E436" s="8" t="str">
        <f>VLOOKUP(A436,'Medical Examinations'!A:J,6,FALSE)</f>
        <v>yes</v>
      </c>
      <c r="F436" s="8" t="str">
        <f>VLOOKUP(A436,'Medical Examinations'!A:J,7,FALSE)</f>
        <v>No</v>
      </c>
      <c r="G436" s="8" t="str">
        <f>VLOOKUP(A436,'Medical Examinations'!A:J,8,FALSE)</f>
        <v>No</v>
      </c>
      <c r="H436" s="38" t="str">
        <f>VLOOKUP(A436,'Medical Examinations'!A:J,9,FALSE)</f>
        <v>2</v>
      </c>
      <c r="I436" s="8" t="str">
        <f>VLOOKUP(A436,'Medical Examinations'!A:J,10,FALSE)</f>
        <v>No</v>
      </c>
      <c r="J436" s="8" t="str">
        <f>VLOOKUP(A436,'Medical Examinations'!A:J,3,FALSE)</f>
        <v>Obesity</v>
      </c>
      <c r="K436" s="8" t="str">
        <f>VLOOKUP(A436,'Medical Examinations'!A:J,5,FALSE)</f>
        <v>Diabetes</v>
      </c>
      <c r="L436" s="8" t="str">
        <f>VLOOKUP(A436,'Hospitalisation Details'!A:K,5,FALSE)</f>
        <v>3-Nov-1961</v>
      </c>
      <c r="M436" s="34">
        <f>VLOOKUP(A436,'Hospitalisation Details'!A:K,8,FALSE)</f>
        <v>13429.04</v>
      </c>
      <c r="N436" s="8" t="str">
        <f>VLOOKUP(A436,'Hospitalisation Details'!A:K,9,FALSE)</f>
        <v>tier - 3</v>
      </c>
      <c r="O436" s="8" t="str">
        <f>VLOOKUP(A436,'Hospitalisation Details'!A:K,10,FALSE)</f>
        <v>tier - 3</v>
      </c>
      <c r="P436" s="8" t="str">
        <f>VLOOKUP(A436,'Hospitalisation Details'!A:K,11,FALSE)</f>
        <v>R1012</v>
      </c>
      <c r="Q436" s="8">
        <f>VLOOKUP(A436,'Hospitalisation Details'!A:K,4,FALSE)</f>
        <v>3</v>
      </c>
    </row>
    <row r="437" spans="1:17" x14ac:dyDescent="0.3">
      <c r="A437" s="4" t="s">
        <v>1514</v>
      </c>
      <c r="B437" s="8" t="str">
        <f>VLOOKUP(A437,'Customer Names'!A:F,4,FALSE)</f>
        <v>Enrique M Sr.</v>
      </c>
      <c r="C437" s="8">
        <f>VLOOKUP(A437,'Medical Examinations'!A:J,2,FALSE)</f>
        <v>31.78</v>
      </c>
      <c r="D437" s="8">
        <f>VLOOKUP(A437,'Medical Examinations'!A:J,4,FALSE)</f>
        <v>11.35</v>
      </c>
      <c r="E437" s="8" t="str">
        <f>VLOOKUP(A437,'Medical Examinations'!A:J,6,FALSE)</f>
        <v>yes</v>
      </c>
      <c r="F437" s="8" t="str">
        <f>VLOOKUP(A437,'Medical Examinations'!A:J,7,FALSE)</f>
        <v>No</v>
      </c>
      <c r="G437" s="8" t="str">
        <f>VLOOKUP(A437,'Medical Examinations'!A:J,8,FALSE)</f>
        <v>Yes</v>
      </c>
      <c r="H437" s="38" t="str">
        <f>VLOOKUP(A437,'Medical Examinations'!A:J,9,FALSE)</f>
        <v>1</v>
      </c>
      <c r="I437" s="8" t="str">
        <f>VLOOKUP(A437,'Medical Examinations'!A:J,10,FALSE)</f>
        <v>No</v>
      </c>
      <c r="J437" s="8" t="str">
        <f>VLOOKUP(A437,'Medical Examinations'!A:J,3,FALSE)</f>
        <v>Obesity</v>
      </c>
      <c r="K437" s="8" t="str">
        <f>VLOOKUP(A437,'Medical Examinations'!A:J,5,FALSE)</f>
        <v>Diabetes</v>
      </c>
      <c r="L437" s="8" t="str">
        <f>VLOOKUP(A437,'Hospitalisation Details'!A:K,5,FALSE)</f>
        <v>14-Oct-1963</v>
      </c>
      <c r="M437" s="34">
        <f>VLOOKUP(A437,'Hospitalisation Details'!A:K,8,FALSE)</f>
        <v>13511.28</v>
      </c>
      <c r="N437" s="8" t="str">
        <f>VLOOKUP(A437,'Hospitalisation Details'!A:K,9,FALSE)</f>
        <v>tier - 3</v>
      </c>
      <c r="O437" s="8" t="str">
        <f>VLOOKUP(A437,'Hospitalisation Details'!A:K,10,FALSE)</f>
        <v>tier - 1</v>
      </c>
      <c r="P437" s="8" t="str">
        <f>VLOOKUP(A437,'Hospitalisation Details'!A:K,11,FALSE)</f>
        <v>R1012</v>
      </c>
      <c r="Q437" s="8">
        <f>VLOOKUP(A437,'Hospitalisation Details'!A:K,4,FALSE)</f>
        <v>14</v>
      </c>
    </row>
    <row r="438" spans="1:17" x14ac:dyDescent="0.3">
      <c r="A438" s="4" t="s">
        <v>1508</v>
      </c>
      <c r="B438" s="8" t="str">
        <f>VLOOKUP(A438,'Customer Names'!A:F,4,FALSE)</f>
        <v>Margie</v>
      </c>
      <c r="C438" s="8">
        <f>VLOOKUP(A438,'Medical Examinations'!A:J,2,FALSE)</f>
        <v>53.58</v>
      </c>
      <c r="D438" s="8">
        <f>VLOOKUP(A438,'Medical Examinations'!A:J,4,FALSE)</f>
        <v>4.55</v>
      </c>
      <c r="E438" s="8" t="str">
        <f>VLOOKUP(A438,'Medical Examinations'!A:J,6,FALSE)</f>
        <v>No</v>
      </c>
      <c r="F438" s="8" t="str">
        <f>VLOOKUP(A438,'Medical Examinations'!A:J,7,FALSE)</f>
        <v>No</v>
      </c>
      <c r="G438" s="8" t="str">
        <f>VLOOKUP(A438,'Medical Examinations'!A:J,8,FALSE)</f>
        <v>No</v>
      </c>
      <c r="H438" s="38" t="str">
        <f>VLOOKUP(A438,'Medical Examinations'!A:J,9,FALSE)</f>
        <v>1</v>
      </c>
      <c r="I438" s="8" t="str">
        <f>VLOOKUP(A438,'Medical Examinations'!A:J,10,FALSE)</f>
        <v>No</v>
      </c>
      <c r="J438" s="8" t="str">
        <f>VLOOKUP(A438,'Medical Examinations'!A:J,3,FALSE)</f>
        <v>Obesity</v>
      </c>
      <c r="K438" s="8" t="str">
        <f>VLOOKUP(A438,'Medical Examinations'!A:J,5,FALSE)</f>
        <v>Normal</v>
      </c>
      <c r="L438" s="8" t="str">
        <f>VLOOKUP(A438,'Hospitalisation Details'!A:K,5,FALSE)</f>
        <v>14-Aug-1992</v>
      </c>
      <c r="M438" s="34">
        <f>VLOOKUP(A438,'Hospitalisation Details'!A:K,8,FALSE)</f>
        <v>13588.17</v>
      </c>
      <c r="N438" s="8" t="str">
        <f>VLOOKUP(A438,'Hospitalisation Details'!A:K,9,FALSE)</f>
        <v>tier - 3</v>
      </c>
      <c r="O438" s="8" t="str">
        <f>VLOOKUP(A438,'Hospitalisation Details'!A:K,10,FALSE)</f>
        <v>tier - 1</v>
      </c>
      <c r="P438" s="8" t="str">
        <f>VLOOKUP(A438,'Hospitalisation Details'!A:K,11,FALSE)</f>
        <v>R1012</v>
      </c>
      <c r="Q438" s="8">
        <f>VLOOKUP(A438,'Hospitalisation Details'!A:K,4,FALSE)</f>
        <v>14</v>
      </c>
    </row>
    <row r="439" spans="1:17" x14ac:dyDescent="0.3">
      <c r="A439" s="4" t="s">
        <v>1502</v>
      </c>
      <c r="B439" s="8" t="str">
        <f>VLOOKUP(A439,'Customer Names'!A:F,4,FALSE)</f>
        <v>Kevin</v>
      </c>
      <c r="C439" s="8">
        <f>VLOOKUP(A439,'Medical Examinations'!A:J,2,FALSE)</f>
        <v>36.65</v>
      </c>
      <c r="D439" s="8">
        <f>VLOOKUP(A439,'Medical Examinations'!A:J,4,FALSE)</f>
        <v>5.01</v>
      </c>
      <c r="E439" s="8" t="str">
        <f>VLOOKUP(A439,'Medical Examinations'!A:J,6,FALSE)</f>
        <v>yes</v>
      </c>
      <c r="F439" s="8" t="str">
        <f>VLOOKUP(A439,'Medical Examinations'!A:J,7,FALSE)</f>
        <v>No</v>
      </c>
      <c r="G439" s="8" t="str">
        <f>VLOOKUP(A439,'Medical Examinations'!A:J,8,FALSE)</f>
        <v>Yes</v>
      </c>
      <c r="H439" s="38" t="str">
        <f>VLOOKUP(A439,'Medical Examinations'!A:J,9,FALSE)</f>
        <v>1</v>
      </c>
      <c r="I439" s="8" t="str">
        <f>VLOOKUP(A439,'Medical Examinations'!A:J,10,FALSE)</f>
        <v>No</v>
      </c>
      <c r="J439" s="8" t="str">
        <f>VLOOKUP(A439,'Medical Examinations'!A:J,3,FALSE)</f>
        <v>Obesity</v>
      </c>
      <c r="K439" s="8" t="str">
        <f>VLOOKUP(A439,'Medical Examinations'!A:J,5,FALSE)</f>
        <v>Normal</v>
      </c>
      <c r="L439" s="8" t="str">
        <f>VLOOKUP(A439,'Hospitalisation Details'!A:K,5,FALSE)</f>
        <v>26-Jul-1969</v>
      </c>
      <c r="M439" s="34">
        <f>VLOOKUP(A439,'Hospitalisation Details'!A:K,8,FALSE)</f>
        <v>13622.01</v>
      </c>
      <c r="N439" s="8" t="str">
        <f>VLOOKUP(A439,'Hospitalisation Details'!A:K,9,FALSE)</f>
        <v>tier - 3</v>
      </c>
      <c r="O439" s="8" t="str">
        <f>VLOOKUP(A439,'Hospitalisation Details'!A:K,10,FALSE)</f>
        <v>tier - 3</v>
      </c>
      <c r="P439" s="8" t="str">
        <f>VLOOKUP(A439,'Hospitalisation Details'!A:K,11,FALSE)</f>
        <v>R1012</v>
      </c>
      <c r="Q439" s="8">
        <f>VLOOKUP(A439,'Hospitalisation Details'!A:K,4,FALSE)</f>
        <v>26</v>
      </c>
    </row>
    <row r="440" spans="1:17" x14ac:dyDescent="0.3">
      <c r="A440" s="4" t="s">
        <v>1482</v>
      </c>
      <c r="B440" s="8" t="str">
        <f>VLOOKUP(A440,'Customer Names'!A:F,4,FALSE)</f>
        <v>Chris</v>
      </c>
      <c r="C440" s="8">
        <f>VLOOKUP(A440,'Medical Examinations'!A:J,2,FALSE)</f>
        <v>28.31</v>
      </c>
      <c r="D440" s="8">
        <f>VLOOKUP(A440,'Medical Examinations'!A:J,4,FALSE)</f>
        <v>5.96</v>
      </c>
      <c r="E440" s="8" t="str">
        <f>VLOOKUP(A440,'Medical Examinations'!A:J,6,FALSE)</f>
        <v>yes</v>
      </c>
      <c r="F440" s="8" t="str">
        <f>VLOOKUP(A440,'Medical Examinations'!A:J,7,FALSE)</f>
        <v>No</v>
      </c>
      <c r="G440" s="8" t="str">
        <f>VLOOKUP(A440,'Medical Examinations'!A:J,8,FALSE)</f>
        <v>No</v>
      </c>
      <c r="H440" s="38" t="str">
        <f>VLOOKUP(A440,'Medical Examinations'!A:J,9,FALSE)</f>
        <v>2</v>
      </c>
      <c r="I440" s="8" t="str">
        <f>VLOOKUP(A440,'Medical Examinations'!A:J,10,FALSE)</f>
        <v>No</v>
      </c>
      <c r="J440" s="8" t="str">
        <f>VLOOKUP(A440,'Medical Examinations'!A:J,3,FALSE)</f>
        <v>Overweight</v>
      </c>
      <c r="K440" s="8" t="str">
        <f>VLOOKUP(A440,'Medical Examinations'!A:J,5,FALSE)</f>
        <v>Prediabetes</v>
      </c>
      <c r="L440" s="8" t="str">
        <f>VLOOKUP(A440,'Hospitalisation Details'!A:K,5,FALSE)</f>
        <v>6-Aug-1959</v>
      </c>
      <c r="M440" s="34">
        <f>VLOOKUP(A440,'Hospitalisation Details'!A:K,8,FALSE)</f>
        <v>13770.1</v>
      </c>
      <c r="N440" s="8" t="str">
        <f>VLOOKUP(A440,'Hospitalisation Details'!A:K,9,FALSE)</f>
        <v>tier - 3</v>
      </c>
      <c r="O440" s="8" t="str">
        <f>VLOOKUP(A440,'Hospitalisation Details'!A:K,10,FALSE)</f>
        <v>tier - 1</v>
      </c>
      <c r="P440" s="8" t="str">
        <f>VLOOKUP(A440,'Hospitalisation Details'!A:K,11,FALSE)</f>
        <v>R1012</v>
      </c>
      <c r="Q440" s="8">
        <f>VLOOKUP(A440,'Hospitalisation Details'!A:K,4,FALSE)</f>
        <v>6</v>
      </c>
    </row>
    <row r="441" spans="1:17" x14ac:dyDescent="0.3">
      <c r="A441" s="4" t="s">
        <v>966</v>
      </c>
      <c r="B441" s="8" t="str">
        <f>VLOOKUP(A441,'Customer Names'!A:F,4,FALSE)</f>
        <v>Margaret B.</v>
      </c>
      <c r="C441" s="8">
        <f>VLOOKUP(A441,'Medical Examinations'!A:J,2,FALSE)</f>
        <v>54.47</v>
      </c>
      <c r="D441" s="8">
        <f>VLOOKUP(A441,'Medical Examinations'!A:J,4,FALSE)</f>
        <v>4.49</v>
      </c>
      <c r="E441" s="8" t="str">
        <f>VLOOKUP(A441,'Medical Examinations'!A:J,6,FALSE)</f>
        <v>yes</v>
      </c>
      <c r="F441" s="8" t="str">
        <f>VLOOKUP(A441,'Medical Examinations'!A:J,7,FALSE)</f>
        <v>No</v>
      </c>
      <c r="G441" s="8" t="str">
        <f>VLOOKUP(A441,'Medical Examinations'!A:J,8,FALSE)</f>
        <v>No</v>
      </c>
      <c r="H441" s="38" t="str">
        <f>VLOOKUP(A441,'Medical Examinations'!A:J,9,FALSE)</f>
        <v>2</v>
      </c>
      <c r="I441" s="8" t="str">
        <f>VLOOKUP(A441,'Medical Examinations'!A:J,10,FALSE)</f>
        <v>No</v>
      </c>
      <c r="J441" s="8" t="str">
        <f>VLOOKUP(A441,'Medical Examinations'!A:J,3,FALSE)</f>
        <v>Obesity</v>
      </c>
      <c r="K441" s="8" t="str">
        <f>VLOOKUP(A441,'Medical Examinations'!A:J,5,FALSE)</f>
        <v>Normal</v>
      </c>
      <c r="L441" s="8" t="str">
        <f>VLOOKUP(A441,'Hospitalisation Details'!A:K,5,FALSE)</f>
        <v>9-Jul-1966</v>
      </c>
      <c r="M441" s="34">
        <f>VLOOKUP(A441,'Hospitalisation Details'!A:K,8,FALSE)</f>
        <v>20568.32</v>
      </c>
      <c r="N441" s="8" t="str">
        <f>VLOOKUP(A441,'Hospitalisation Details'!A:K,9,FALSE)</f>
        <v>tier - 3</v>
      </c>
      <c r="O441" s="8" t="str">
        <f>VLOOKUP(A441,'Hospitalisation Details'!A:K,10,FALSE)</f>
        <v>tier - 2</v>
      </c>
      <c r="P441" s="8" t="str">
        <f>VLOOKUP(A441,'Hospitalisation Details'!A:K,11,FALSE)</f>
        <v>R1012</v>
      </c>
      <c r="Q441" s="8">
        <f>VLOOKUP(A441,'Hospitalisation Details'!A:K,4,FALSE)</f>
        <v>9</v>
      </c>
    </row>
    <row r="442" spans="1:17" x14ac:dyDescent="0.3">
      <c r="A442" s="4" t="s">
        <v>922</v>
      </c>
      <c r="B442" s="8" t="str">
        <f>VLOOKUP(A442,'Customer Names'!A:F,4,FALSE)</f>
        <v>Carolyn</v>
      </c>
      <c r="C442" s="8">
        <f>VLOOKUP(A442,'Medical Examinations'!A:J,2,FALSE)</f>
        <v>26.885000000000002</v>
      </c>
      <c r="D442" s="8">
        <f>VLOOKUP(A442,'Medical Examinations'!A:J,4,FALSE)</f>
        <v>5.18</v>
      </c>
      <c r="E442" s="8" t="str">
        <f>VLOOKUP(A442,'Medical Examinations'!A:J,6,FALSE)</f>
        <v>No</v>
      </c>
      <c r="F442" s="8" t="str">
        <f>VLOOKUP(A442,'Medical Examinations'!A:J,7,FALSE)</f>
        <v>No</v>
      </c>
      <c r="G442" s="8" t="str">
        <f>VLOOKUP(A442,'Medical Examinations'!A:J,8,FALSE)</f>
        <v>Yes</v>
      </c>
      <c r="H442" s="38" t="str">
        <f>VLOOKUP(A442,'Medical Examinations'!A:J,9,FALSE)</f>
        <v>1</v>
      </c>
      <c r="I442" s="8" t="str">
        <f>VLOOKUP(A442,'Medical Examinations'!A:J,10,FALSE)</f>
        <v>yes</v>
      </c>
      <c r="J442" s="8" t="str">
        <f>VLOOKUP(A442,'Medical Examinations'!A:J,3,FALSE)</f>
        <v>Overweight</v>
      </c>
      <c r="K442" s="8" t="str">
        <f>VLOOKUP(A442,'Medical Examinations'!A:J,5,FALSE)</f>
        <v>Normal</v>
      </c>
      <c r="L442" s="8" t="str">
        <f>VLOOKUP(A442,'Hospitalisation Details'!A:K,5,FALSE)</f>
        <v>28-Sep-1979</v>
      </c>
      <c r="M442" s="34">
        <f>VLOOKUP(A442,'Hospitalisation Details'!A:K,8,FALSE)</f>
        <v>21774.32</v>
      </c>
      <c r="N442" s="8" t="str">
        <f>VLOOKUP(A442,'Hospitalisation Details'!A:K,9,FALSE)</f>
        <v>tier - 3</v>
      </c>
      <c r="O442" s="8" t="str">
        <f>VLOOKUP(A442,'Hospitalisation Details'!A:K,10,FALSE)</f>
        <v>tier - 2</v>
      </c>
      <c r="P442" s="8" t="str">
        <f>VLOOKUP(A442,'Hospitalisation Details'!A:K,11,FALSE)</f>
        <v>R1012</v>
      </c>
      <c r="Q442" s="8">
        <f>VLOOKUP(A442,'Hospitalisation Details'!A:K,4,FALSE)</f>
        <v>28</v>
      </c>
    </row>
    <row r="443" spans="1:17" x14ac:dyDescent="0.3">
      <c r="A443" s="4" t="s">
        <v>912</v>
      </c>
      <c r="B443" s="8" t="str">
        <f>VLOOKUP(A443,'Customer Names'!A:F,4,FALSE)</f>
        <v>Wilson</v>
      </c>
      <c r="C443" s="8">
        <f>VLOOKUP(A443,'Medical Examinations'!A:J,2,FALSE)</f>
        <v>22.704999999999998</v>
      </c>
      <c r="D443" s="8">
        <f>VLOOKUP(A443,'Medical Examinations'!A:J,4,FALSE)</f>
        <v>5.27</v>
      </c>
      <c r="E443" s="8" t="str">
        <f>VLOOKUP(A443,'Medical Examinations'!A:J,6,FALSE)</f>
        <v>No</v>
      </c>
      <c r="F443" s="8" t="str">
        <f>VLOOKUP(A443,'Medical Examinations'!A:J,7,FALSE)</f>
        <v>No</v>
      </c>
      <c r="G443" s="8" t="str">
        <f>VLOOKUP(A443,'Medical Examinations'!A:J,8,FALSE)</f>
        <v>No</v>
      </c>
      <c r="H443" s="38">
        <f>VLOOKUP(A443,'Medical Examinations'!A:J,9,FALSE)</f>
        <v>0</v>
      </c>
      <c r="I443" s="8" t="str">
        <f>VLOOKUP(A443,'Medical Examinations'!A:J,10,FALSE)</f>
        <v>No</v>
      </c>
      <c r="J443" s="8" t="str">
        <f>VLOOKUP(A443,'Medical Examinations'!A:J,3,FALSE)</f>
        <v>Normal Weight</v>
      </c>
      <c r="K443" s="8" t="str">
        <f>VLOOKUP(A443,'Medical Examinations'!A:J,5,FALSE)</f>
        <v>Normal</v>
      </c>
      <c r="L443" s="8" t="str">
        <f>VLOOKUP(A443,'Hospitalisation Details'!A:K,5,FALSE)</f>
        <v>14-Oct-1989</v>
      </c>
      <c r="M443" s="34">
        <f>VLOOKUP(A443,'Hospitalisation Details'!A:K,8,FALSE)</f>
        <v>21984.47</v>
      </c>
      <c r="N443" s="8" t="str">
        <f>VLOOKUP(A443,'Hospitalisation Details'!A:K,9,FALSE)</f>
        <v>tier - 3</v>
      </c>
      <c r="O443" s="8" t="str">
        <f>VLOOKUP(A443,'Hospitalisation Details'!A:K,10,FALSE)</f>
        <v>tier - 1</v>
      </c>
      <c r="P443" s="8" t="str">
        <f>VLOOKUP(A443,'Hospitalisation Details'!A:K,11,FALSE)</f>
        <v>R1012</v>
      </c>
      <c r="Q443" s="8">
        <f>VLOOKUP(A443,'Hospitalisation Details'!A:K,4,FALSE)</f>
        <v>14</v>
      </c>
    </row>
    <row r="444" spans="1:17" x14ac:dyDescent="0.3">
      <c r="A444" s="4" t="s">
        <v>4568</v>
      </c>
      <c r="B444" s="8" t="str">
        <f>VLOOKUP(A444,'Customer Names'!A:F,4,FALSE)</f>
        <v>Carla</v>
      </c>
      <c r="C444" s="8">
        <f>VLOOKUP(A444,'Medical Examinations'!A:J,2,FALSE)</f>
        <v>15.01</v>
      </c>
      <c r="D444" s="8">
        <f>VLOOKUP(A444,'Medical Examinations'!A:J,4,FALSE)</f>
        <v>4.1500000000000004</v>
      </c>
      <c r="E444" s="8" t="str">
        <f>VLOOKUP(A444,'Medical Examinations'!A:J,6,FALSE)</f>
        <v>No</v>
      </c>
      <c r="F444" s="8" t="str">
        <f>VLOOKUP(A444,'Medical Examinations'!A:J,7,FALSE)</f>
        <v>No</v>
      </c>
      <c r="G444" s="8" t="str">
        <f>VLOOKUP(A444,'Medical Examinations'!A:J,8,FALSE)</f>
        <v>Yes</v>
      </c>
      <c r="H444" s="38" t="str">
        <f>VLOOKUP(A444,'Medical Examinations'!A:J,9,FALSE)</f>
        <v>1</v>
      </c>
      <c r="I444" s="8" t="str">
        <f>VLOOKUP(A444,'Medical Examinations'!A:J,10,FALSE)</f>
        <v>No</v>
      </c>
      <c r="J444" s="8" t="str">
        <f>VLOOKUP(A444,'Medical Examinations'!A:J,3,FALSE)</f>
        <v>Underweight</v>
      </c>
      <c r="K444" s="8" t="str">
        <f>VLOOKUP(A444,'Medical Examinations'!A:J,5,FALSE)</f>
        <v>Normal</v>
      </c>
      <c r="L444" s="8" t="str">
        <f>VLOOKUP(A444,'Hospitalisation Details'!A:K,5,FALSE)</f>
        <v>12-Jun-2003</v>
      </c>
      <c r="M444" s="34">
        <f>VLOOKUP(A444,'Hospitalisation Details'!A:K,8,FALSE)</f>
        <v>1149</v>
      </c>
      <c r="N444" s="8" t="str">
        <f>VLOOKUP(A444,'Hospitalisation Details'!A:K,9,FALSE)</f>
        <v>tier - 2</v>
      </c>
      <c r="O444" s="8" t="str">
        <f>VLOOKUP(A444,'Hospitalisation Details'!A:K,10,FALSE)</f>
        <v>tier - 1</v>
      </c>
      <c r="P444" s="8" t="str">
        <f>VLOOKUP(A444,'Hospitalisation Details'!A:K,11,FALSE)</f>
        <v>R1012</v>
      </c>
      <c r="Q444" s="8">
        <f>VLOOKUP(A444,'Hospitalisation Details'!A:K,4,FALSE)</f>
        <v>12</v>
      </c>
    </row>
    <row r="445" spans="1:17" x14ac:dyDescent="0.3">
      <c r="A445" s="4" t="s">
        <v>4560</v>
      </c>
      <c r="B445" s="8" t="str">
        <f>VLOOKUP(A445,'Customer Names'!A:F,4,FALSE)</f>
        <v>Joshua</v>
      </c>
      <c r="C445" s="8">
        <f>VLOOKUP(A445,'Medical Examinations'!A:J,2,FALSE)</f>
        <v>18.25</v>
      </c>
      <c r="D445" s="8">
        <f>VLOOKUP(A445,'Medical Examinations'!A:J,4,FALSE)</f>
        <v>10.95</v>
      </c>
      <c r="E445" s="8" t="str">
        <f>VLOOKUP(A445,'Medical Examinations'!A:J,6,FALSE)</f>
        <v>No</v>
      </c>
      <c r="F445" s="8" t="str">
        <f>VLOOKUP(A445,'Medical Examinations'!A:J,7,FALSE)</f>
        <v>No</v>
      </c>
      <c r="G445" s="8" t="str">
        <f>VLOOKUP(A445,'Medical Examinations'!A:J,8,FALSE)</f>
        <v>No</v>
      </c>
      <c r="H445" s="38">
        <f>VLOOKUP(A445,'Medical Examinations'!A:J,9,FALSE)</f>
        <v>0</v>
      </c>
      <c r="I445" s="8" t="str">
        <f>VLOOKUP(A445,'Medical Examinations'!A:J,10,FALSE)</f>
        <v>No</v>
      </c>
      <c r="J445" s="8" t="str">
        <f>VLOOKUP(A445,'Medical Examinations'!A:J,3,FALSE)</f>
        <v>Underweight</v>
      </c>
      <c r="K445" s="8" t="str">
        <f>VLOOKUP(A445,'Medical Examinations'!A:J,5,FALSE)</f>
        <v>Diabetes</v>
      </c>
      <c r="L445" s="8" t="str">
        <f>VLOOKUP(A445,'Hospitalisation Details'!A:K,5,FALSE)</f>
        <v>11-Jun-2002</v>
      </c>
      <c r="M445" s="34">
        <f>VLOOKUP(A445,'Hospitalisation Details'!A:K,8,FALSE)</f>
        <v>1165</v>
      </c>
      <c r="N445" s="8" t="str">
        <f>VLOOKUP(A445,'Hospitalisation Details'!A:K,9,FALSE)</f>
        <v>tier - 2</v>
      </c>
      <c r="O445" s="8" t="str">
        <f>VLOOKUP(A445,'Hospitalisation Details'!A:K,10,FALSE)</f>
        <v>tier - 3</v>
      </c>
      <c r="P445" s="8" t="str">
        <f>VLOOKUP(A445,'Hospitalisation Details'!A:K,11,FALSE)</f>
        <v>R1012</v>
      </c>
      <c r="Q445" s="8">
        <f>VLOOKUP(A445,'Hospitalisation Details'!A:K,4,FALSE)</f>
        <v>11</v>
      </c>
    </row>
    <row r="446" spans="1:17" x14ac:dyDescent="0.3">
      <c r="A446" s="4" t="s">
        <v>4550</v>
      </c>
      <c r="B446" s="8" t="str">
        <f>VLOOKUP(A446,'Customer Names'!A:F,4,FALSE)</f>
        <v>Jim</v>
      </c>
      <c r="C446" s="8">
        <f>VLOOKUP(A446,'Medical Examinations'!A:J,2,FALSE)</f>
        <v>15.56</v>
      </c>
      <c r="D446" s="8">
        <f>VLOOKUP(A446,'Medical Examinations'!A:J,4,FALSE)</f>
        <v>4.42</v>
      </c>
      <c r="E446" s="8" t="str">
        <f>VLOOKUP(A446,'Medical Examinations'!A:J,6,FALSE)</f>
        <v>No</v>
      </c>
      <c r="F446" s="8" t="str">
        <f>VLOOKUP(A446,'Medical Examinations'!A:J,7,FALSE)</f>
        <v>No</v>
      </c>
      <c r="G446" s="8" t="str">
        <f>VLOOKUP(A446,'Medical Examinations'!A:J,8,FALSE)</f>
        <v>No</v>
      </c>
      <c r="H446" s="38">
        <f>VLOOKUP(A446,'Medical Examinations'!A:J,9,FALSE)</f>
        <v>0</v>
      </c>
      <c r="I446" s="8" t="str">
        <f>VLOOKUP(A446,'Medical Examinations'!A:J,10,FALSE)</f>
        <v>No</v>
      </c>
      <c r="J446" s="8" t="str">
        <f>VLOOKUP(A446,'Medical Examinations'!A:J,3,FALSE)</f>
        <v>Underweight</v>
      </c>
      <c r="K446" s="8" t="str">
        <f>VLOOKUP(A446,'Medical Examinations'!A:J,5,FALSE)</f>
        <v>Normal</v>
      </c>
      <c r="L446" s="8" t="str">
        <f>VLOOKUP(A446,'Hospitalisation Details'!A:K,5,FALSE)</f>
        <v>28-Jun-1999</v>
      </c>
      <c r="M446" s="34">
        <f>VLOOKUP(A446,'Hospitalisation Details'!A:K,8,FALSE)</f>
        <v>1200</v>
      </c>
      <c r="N446" s="8" t="str">
        <f>VLOOKUP(A446,'Hospitalisation Details'!A:K,9,FALSE)</f>
        <v>tier - 2</v>
      </c>
      <c r="O446" s="8" t="str">
        <f>VLOOKUP(A446,'Hospitalisation Details'!A:K,10,FALSE)</f>
        <v>tier - 3</v>
      </c>
      <c r="P446" s="8" t="str">
        <f>VLOOKUP(A446,'Hospitalisation Details'!A:K,11,FALSE)</f>
        <v>R1012</v>
      </c>
      <c r="Q446" s="8">
        <f>VLOOKUP(A446,'Hospitalisation Details'!A:K,4,FALSE)</f>
        <v>28</v>
      </c>
    </row>
    <row r="447" spans="1:17" x14ac:dyDescent="0.3">
      <c r="A447" s="4" t="s">
        <v>4544</v>
      </c>
      <c r="B447" s="8" t="str">
        <f>VLOOKUP(A447,'Customer Names'!A:F,4,FALSE)</f>
        <v>Julia R</v>
      </c>
      <c r="C447" s="8">
        <f>VLOOKUP(A447,'Medical Examinations'!A:J,2,FALSE)</f>
        <v>16.22</v>
      </c>
      <c r="D447" s="8">
        <f>VLOOKUP(A447,'Medical Examinations'!A:J,4,FALSE)</f>
        <v>6.21</v>
      </c>
      <c r="E447" s="8" t="str">
        <f>VLOOKUP(A447,'Medical Examinations'!A:J,6,FALSE)</f>
        <v>yes</v>
      </c>
      <c r="F447" s="8" t="str">
        <f>VLOOKUP(A447,'Medical Examinations'!A:J,7,FALSE)</f>
        <v>No</v>
      </c>
      <c r="G447" s="8" t="str">
        <f>VLOOKUP(A447,'Medical Examinations'!A:J,8,FALSE)</f>
        <v>No</v>
      </c>
      <c r="H447" s="38">
        <f>VLOOKUP(A447,'Medical Examinations'!A:J,9,FALSE)</f>
        <v>0</v>
      </c>
      <c r="I447" s="8" t="str">
        <f>VLOOKUP(A447,'Medical Examinations'!A:J,10,FALSE)</f>
        <v>No</v>
      </c>
      <c r="J447" s="8" t="str">
        <f>VLOOKUP(A447,'Medical Examinations'!A:J,3,FALSE)</f>
        <v>Underweight</v>
      </c>
      <c r="K447" s="8" t="str">
        <f>VLOOKUP(A447,'Medical Examinations'!A:J,5,FALSE)</f>
        <v>Prediabetes</v>
      </c>
      <c r="L447" s="8" t="str">
        <f>VLOOKUP(A447,'Hospitalisation Details'!A:K,5,FALSE)</f>
        <v>4-Nov-1996</v>
      </c>
      <c r="M447" s="34">
        <f>VLOOKUP(A447,'Hospitalisation Details'!A:K,8,FALSE)</f>
        <v>1220</v>
      </c>
      <c r="N447" s="8" t="str">
        <f>VLOOKUP(A447,'Hospitalisation Details'!A:K,9,FALSE)</f>
        <v>tier - 2</v>
      </c>
      <c r="O447" s="8" t="str">
        <f>VLOOKUP(A447,'Hospitalisation Details'!A:K,10,FALSE)</f>
        <v>tier - 3</v>
      </c>
      <c r="P447" s="8" t="str">
        <f>VLOOKUP(A447,'Hospitalisation Details'!A:K,11,FALSE)</f>
        <v>R1012</v>
      </c>
      <c r="Q447" s="8">
        <f>VLOOKUP(A447,'Hospitalisation Details'!A:K,4,FALSE)</f>
        <v>4</v>
      </c>
    </row>
    <row r="448" spans="1:17" x14ac:dyDescent="0.3">
      <c r="A448" s="4" t="s">
        <v>4540</v>
      </c>
      <c r="B448" s="8" t="str">
        <f>VLOOKUP(A448,'Customer Names'!A:F,4,FALSE)</f>
        <v>Katharine</v>
      </c>
      <c r="C448" s="8">
        <f>VLOOKUP(A448,'Medical Examinations'!A:J,2,FALSE)</f>
        <v>19.21</v>
      </c>
      <c r="D448" s="8">
        <f>VLOOKUP(A448,'Medical Examinations'!A:J,4,FALSE)</f>
        <v>4.76</v>
      </c>
      <c r="E448" s="8" t="str">
        <f>VLOOKUP(A448,'Medical Examinations'!A:J,6,FALSE)</f>
        <v>No</v>
      </c>
      <c r="F448" s="8" t="str">
        <f>VLOOKUP(A448,'Medical Examinations'!A:J,7,FALSE)</f>
        <v>yes</v>
      </c>
      <c r="G448" s="8" t="str">
        <f>VLOOKUP(A448,'Medical Examinations'!A:J,8,FALSE)</f>
        <v>No</v>
      </c>
      <c r="H448" s="38" t="str">
        <f>VLOOKUP(A448,'Medical Examinations'!A:J,9,FALSE)</f>
        <v>1</v>
      </c>
      <c r="I448" s="8" t="str">
        <f>VLOOKUP(A448,'Medical Examinations'!A:J,10,FALSE)</f>
        <v>No</v>
      </c>
      <c r="J448" s="8" t="str">
        <f>VLOOKUP(A448,'Medical Examinations'!A:J,3,FALSE)</f>
        <v>Normal Weight</v>
      </c>
      <c r="K448" s="8" t="str">
        <f>VLOOKUP(A448,'Medical Examinations'!A:J,5,FALSE)</f>
        <v>Normal</v>
      </c>
      <c r="L448" s="8" t="str">
        <f>VLOOKUP(A448,'Hospitalisation Details'!A:K,5,FALSE)</f>
        <v>16-Oct-2004</v>
      </c>
      <c r="M448" s="34">
        <f>VLOOKUP(A448,'Hospitalisation Details'!A:K,8,FALSE)</f>
        <v>1228</v>
      </c>
      <c r="N448" s="8" t="str">
        <f>VLOOKUP(A448,'Hospitalisation Details'!A:K,9,FALSE)</f>
        <v>tier - 2</v>
      </c>
      <c r="O448" s="8" t="str">
        <f>VLOOKUP(A448,'Hospitalisation Details'!A:K,10,FALSE)</f>
        <v>tier - 1</v>
      </c>
      <c r="P448" s="8" t="str">
        <f>VLOOKUP(A448,'Hospitalisation Details'!A:K,11,FALSE)</f>
        <v>R1012</v>
      </c>
      <c r="Q448" s="8">
        <f>VLOOKUP(A448,'Hospitalisation Details'!A:K,4,FALSE)</f>
        <v>16</v>
      </c>
    </row>
    <row r="449" spans="1:17" x14ac:dyDescent="0.3">
      <c r="A449" s="4" t="s">
        <v>4534</v>
      </c>
      <c r="B449" s="8" t="str">
        <f>VLOOKUP(A449,'Customer Names'!A:F,4,FALSE)</f>
        <v>Katie</v>
      </c>
      <c r="C449" s="8">
        <f>VLOOKUP(A449,'Medical Examinations'!A:J,2,FALSE)</f>
        <v>16.600000000000001</v>
      </c>
      <c r="D449" s="8">
        <f>VLOOKUP(A449,'Medical Examinations'!A:J,4,FALSE)</f>
        <v>5.87</v>
      </c>
      <c r="E449" s="8" t="str">
        <f>VLOOKUP(A449,'Medical Examinations'!A:J,6,FALSE)</f>
        <v>No</v>
      </c>
      <c r="F449" s="8" t="str">
        <f>VLOOKUP(A449,'Medical Examinations'!A:J,7,FALSE)</f>
        <v>No</v>
      </c>
      <c r="G449" s="8" t="str">
        <f>VLOOKUP(A449,'Medical Examinations'!A:J,8,FALSE)</f>
        <v>No</v>
      </c>
      <c r="H449" s="38" t="str">
        <f>VLOOKUP(A449,'Medical Examinations'!A:J,9,FALSE)</f>
        <v>1</v>
      </c>
      <c r="I449" s="8" t="str">
        <f>VLOOKUP(A449,'Medical Examinations'!A:J,10,FALSE)</f>
        <v>No</v>
      </c>
      <c r="J449" s="8" t="str">
        <f>VLOOKUP(A449,'Medical Examinations'!A:J,3,FALSE)</f>
        <v>Underweight</v>
      </c>
      <c r="K449" s="8" t="str">
        <f>VLOOKUP(A449,'Medical Examinations'!A:J,5,FALSE)</f>
        <v>Prediabetes</v>
      </c>
      <c r="L449" s="8" t="str">
        <f>VLOOKUP(A449,'Hospitalisation Details'!A:K,5,FALSE)</f>
        <v>11-Oct-1998</v>
      </c>
      <c r="M449" s="34">
        <f>VLOOKUP(A449,'Hospitalisation Details'!A:K,8,FALSE)</f>
        <v>1240</v>
      </c>
      <c r="N449" s="8" t="str">
        <f>VLOOKUP(A449,'Hospitalisation Details'!A:K,9,FALSE)</f>
        <v>tier - 2</v>
      </c>
      <c r="O449" s="8" t="str">
        <f>VLOOKUP(A449,'Hospitalisation Details'!A:K,10,FALSE)</f>
        <v>tier - 1</v>
      </c>
      <c r="P449" s="8" t="str">
        <f>VLOOKUP(A449,'Hospitalisation Details'!A:K,11,FALSE)</f>
        <v>R1012</v>
      </c>
      <c r="Q449" s="8">
        <f>VLOOKUP(A449,'Hospitalisation Details'!A:K,4,FALSE)</f>
        <v>11</v>
      </c>
    </row>
    <row r="450" spans="1:17" x14ac:dyDescent="0.3">
      <c r="A450" s="4" t="s">
        <v>4508</v>
      </c>
      <c r="B450" s="8" t="str">
        <f>VLOOKUP(A450,'Customer Names'!A:F,4,FALSE)</f>
        <v>Alexandra</v>
      </c>
      <c r="C450" s="8">
        <f>VLOOKUP(A450,'Medical Examinations'!A:J,2,FALSE)</f>
        <v>15.22</v>
      </c>
      <c r="D450" s="8">
        <f>VLOOKUP(A450,'Medical Examinations'!A:J,4,FALSE)</f>
        <v>4.92</v>
      </c>
      <c r="E450" s="8" t="str">
        <f>VLOOKUP(A450,'Medical Examinations'!A:J,6,FALSE)</f>
        <v>yes</v>
      </c>
      <c r="F450" s="8" t="str">
        <f>VLOOKUP(A450,'Medical Examinations'!A:J,7,FALSE)</f>
        <v>No</v>
      </c>
      <c r="G450" s="8" t="str">
        <f>VLOOKUP(A450,'Medical Examinations'!A:J,8,FALSE)</f>
        <v>Yes</v>
      </c>
      <c r="H450" s="38" t="str">
        <f>VLOOKUP(A450,'Medical Examinations'!A:J,9,FALSE)</f>
        <v>1</v>
      </c>
      <c r="I450" s="8" t="str">
        <f>VLOOKUP(A450,'Medical Examinations'!A:J,10,FALSE)</f>
        <v>No</v>
      </c>
      <c r="J450" s="8" t="str">
        <f>VLOOKUP(A450,'Medical Examinations'!A:J,3,FALSE)</f>
        <v>Underweight</v>
      </c>
      <c r="K450" s="8" t="str">
        <f>VLOOKUP(A450,'Medical Examinations'!A:J,5,FALSE)</f>
        <v>Normal</v>
      </c>
      <c r="L450" s="8" t="str">
        <f>VLOOKUP(A450,'Hospitalisation Details'!A:K,5,FALSE)</f>
        <v>26-Oct-1997</v>
      </c>
      <c r="M450" s="34">
        <f>VLOOKUP(A450,'Hospitalisation Details'!A:K,8,FALSE)</f>
        <v>1276</v>
      </c>
      <c r="N450" s="8" t="str">
        <f>VLOOKUP(A450,'Hospitalisation Details'!A:K,9,FALSE)</f>
        <v>tier - 2</v>
      </c>
      <c r="O450" s="8" t="str">
        <f>VLOOKUP(A450,'Hospitalisation Details'!A:K,10,FALSE)</f>
        <v>tier - 2</v>
      </c>
      <c r="P450" s="8" t="str">
        <f>VLOOKUP(A450,'Hospitalisation Details'!A:K,11,FALSE)</f>
        <v>R1012</v>
      </c>
      <c r="Q450" s="8">
        <f>VLOOKUP(A450,'Hospitalisation Details'!A:K,4,FALSE)</f>
        <v>26</v>
      </c>
    </row>
    <row r="451" spans="1:17" x14ac:dyDescent="0.3">
      <c r="A451" s="4" t="s">
        <v>4498</v>
      </c>
      <c r="B451" s="8" t="str">
        <f>VLOOKUP(A451,'Customer Names'!A:F,4,FALSE)</f>
        <v>Joseph</v>
      </c>
      <c r="C451" s="8">
        <f>VLOOKUP(A451,'Medical Examinations'!A:J,2,FALSE)</f>
        <v>15.12</v>
      </c>
      <c r="D451" s="8">
        <f>VLOOKUP(A451,'Medical Examinations'!A:J,4,FALSE)</f>
        <v>4.03</v>
      </c>
      <c r="E451" s="8" t="str">
        <f>VLOOKUP(A451,'Medical Examinations'!A:J,6,FALSE)</f>
        <v>yes</v>
      </c>
      <c r="F451" s="8" t="str">
        <f>VLOOKUP(A451,'Medical Examinations'!A:J,7,FALSE)</f>
        <v>No</v>
      </c>
      <c r="G451" s="8" t="str">
        <f>VLOOKUP(A451,'Medical Examinations'!A:J,8,FALSE)</f>
        <v>No</v>
      </c>
      <c r="H451" s="38">
        <f>VLOOKUP(A451,'Medical Examinations'!A:J,9,FALSE)</f>
        <v>0</v>
      </c>
      <c r="I451" s="8" t="str">
        <f>VLOOKUP(A451,'Medical Examinations'!A:J,10,FALSE)</f>
        <v>No</v>
      </c>
      <c r="J451" s="8" t="str">
        <f>VLOOKUP(A451,'Medical Examinations'!A:J,3,FALSE)</f>
        <v>Underweight</v>
      </c>
      <c r="K451" s="8" t="str">
        <f>VLOOKUP(A451,'Medical Examinations'!A:J,5,FALSE)</f>
        <v>Normal</v>
      </c>
      <c r="L451" s="8" t="str">
        <f>VLOOKUP(A451,'Hospitalisation Details'!A:K,5,FALSE)</f>
        <v>29-Nov-2001</v>
      </c>
      <c r="M451" s="34">
        <f>VLOOKUP(A451,'Hospitalisation Details'!A:K,8,FALSE)</f>
        <v>1293</v>
      </c>
      <c r="N451" s="8" t="str">
        <f>VLOOKUP(A451,'Hospitalisation Details'!A:K,9,FALSE)</f>
        <v>tier - 2</v>
      </c>
      <c r="O451" s="8" t="str">
        <f>VLOOKUP(A451,'Hospitalisation Details'!A:K,10,FALSE)</f>
        <v>tier - 3</v>
      </c>
      <c r="P451" s="8" t="str">
        <f>VLOOKUP(A451,'Hospitalisation Details'!A:K,11,FALSE)</f>
        <v>R1012</v>
      </c>
      <c r="Q451" s="8">
        <f>VLOOKUP(A451,'Hospitalisation Details'!A:K,4,FALSE)</f>
        <v>29</v>
      </c>
    </row>
    <row r="452" spans="1:17" x14ac:dyDescent="0.3">
      <c r="A452" s="4" t="s">
        <v>4496</v>
      </c>
      <c r="B452" s="8" t="str">
        <f>VLOOKUP(A452,'Customer Names'!A:F,4,FALSE)</f>
        <v>Eric S</v>
      </c>
      <c r="C452" s="8">
        <f>VLOOKUP(A452,'Medical Examinations'!A:J,2,FALSE)</f>
        <v>15.18</v>
      </c>
      <c r="D452" s="8">
        <f>VLOOKUP(A452,'Medical Examinations'!A:J,4,FALSE)</f>
        <v>11.11</v>
      </c>
      <c r="E452" s="8" t="str">
        <f>VLOOKUP(A452,'Medical Examinations'!A:J,6,FALSE)</f>
        <v>No</v>
      </c>
      <c r="F452" s="8" t="str">
        <f>VLOOKUP(A452,'Medical Examinations'!A:J,7,FALSE)</f>
        <v>No</v>
      </c>
      <c r="G452" s="8" t="str">
        <f>VLOOKUP(A452,'Medical Examinations'!A:J,8,FALSE)</f>
        <v>No</v>
      </c>
      <c r="H452" s="38">
        <f>VLOOKUP(A452,'Medical Examinations'!A:J,9,FALSE)</f>
        <v>0</v>
      </c>
      <c r="I452" s="8" t="str">
        <f>VLOOKUP(A452,'Medical Examinations'!A:J,10,FALSE)</f>
        <v>No</v>
      </c>
      <c r="J452" s="8" t="str">
        <f>VLOOKUP(A452,'Medical Examinations'!A:J,3,FALSE)</f>
        <v>Underweight</v>
      </c>
      <c r="K452" s="8" t="str">
        <f>VLOOKUP(A452,'Medical Examinations'!A:J,5,FALSE)</f>
        <v>Diabetes</v>
      </c>
      <c r="L452" s="8" t="str">
        <f>VLOOKUP(A452,'Hospitalisation Details'!A:K,5,FALSE)</f>
        <v>10-Dec-2002</v>
      </c>
      <c r="M452" s="34">
        <f>VLOOKUP(A452,'Hospitalisation Details'!A:K,8,FALSE)</f>
        <v>1304</v>
      </c>
      <c r="N452" s="8" t="str">
        <f>VLOOKUP(A452,'Hospitalisation Details'!A:K,9,FALSE)</f>
        <v>tier - 2</v>
      </c>
      <c r="O452" s="8" t="str">
        <f>VLOOKUP(A452,'Hospitalisation Details'!A:K,10,FALSE)</f>
        <v>tier - 2</v>
      </c>
      <c r="P452" s="8" t="str">
        <f>VLOOKUP(A452,'Hospitalisation Details'!A:K,11,FALSE)</f>
        <v>R1012</v>
      </c>
      <c r="Q452" s="8">
        <f>VLOOKUP(A452,'Hospitalisation Details'!A:K,4,FALSE)</f>
        <v>10</v>
      </c>
    </row>
    <row r="453" spans="1:17" x14ac:dyDescent="0.3">
      <c r="A453" s="4" t="s">
        <v>4486</v>
      </c>
      <c r="B453" s="8" t="str">
        <f>VLOOKUP(A453,'Customer Names'!A:F,4,FALSE)</f>
        <v>Jordan</v>
      </c>
      <c r="C453" s="8">
        <f>VLOOKUP(A453,'Medical Examinations'!A:J,2,FALSE)</f>
        <v>15.6</v>
      </c>
      <c r="D453" s="8">
        <f>VLOOKUP(A453,'Medical Examinations'!A:J,4,FALSE)</f>
        <v>4.12</v>
      </c>
      <c r="E453" s="8" t="str">
        <f>VLOOKUP(A453,'Medical Examinations'!A:J,6,FALSE)</f>
        <v>yes</v>
      </c>
      <c r="F453" s="8" t="str">
        <f>VLOOKUP(A453,'Medical Examinations'!A:J,7,FALSE)</f>
        <v>No</v>
      </c>
      <c r="G453" s="8" t="str">
        <f>VLOOKUP(A453,'Medical Examinations'!A:J,8,FALSE)</f>
        <v>No</v>
      </c>
      <c r="H453" s="38" t="str">
        <f>VLOOKUP(A453,'Medical Examinations'!A:J,9,FALSE)</f>
        <v>1</v>
      </c>
      <c r="I453" s="8" t="str">
        <f>VLOOKUP(A453,'Medical Examinations'!A:J,10,FALSE)</f>
        <v>No</v>
      </c>
      <c r="J453" s="8" t="str">
        <f>VLOOKUP(A453,'Medical Examinations'!A:J,3,FALSE)</f>
        <v>Underweight</v>
      </c>
      <c r="K453" s="8" t="str">
        <f>VLOOKUP(A453,'Medical Examinations'!A:J,5,FALSE)</f>
        <v>Normal</v>
      </c>
      <c r="L453" s="8" t="str">
        <f>VLOOKUP(A453,'Hospitalisation Details'!A:K,5,FALSE)</f>
        <v>30-Jul-1995</v>
      </c>
      <c r="M453" s="34">
        <f>VLOOKUP(A453,'Hospitalisation Details'!A:K,8,FALSE)</f>
        <v>1338</v>
      </c>
      <c r="N453" s="8" t="str">
        <f>VLOOKUP(A453,'Hospitalisation Details'!A:K,9,FALSE)</f>
        <v>tier - 2</v>
      </c>
      <c r="O453" s="8" t="str">
        <f>VLOOKUP(A453,'Hospitalisation Details'!A:K,10,FALSE)</f>
        <v>tier - 3</v>
      </c>
      <c r="P453" s="8" t="str">
        <f>VLOOKUP(A453,'Hospitalisation Details'!A:K,11,FALSE)</f>
        <v>R1012</v>
      </c>
      <c r="Q453" s="8">
        <f>VLOOKUP(A453,'Hospitalisation Details'!A:K,4,FALSE)</f>
        <v>30</v>
      </c>
    </row>
    <row r="454" spans="1:17" x14ac:dyDescent="0.3">
      <c r="A454" s="4" t="s">
        <v>4484</v>
      </c>
      <c r="B454" s="8" t="str">
        <f>VLOOKUP(A454,'Customer Names'!A:F,4,FALSE)</f>
        <v>Anna</v>
      </c>
      <c r="C454" s="8">
        <f>VLOOKUP(A454,'Medical Examinations'!A:J,2,FALSE)</f>
        <v>21.26</v>
      </c>
      <c r="D454" s="8">
        <f>VLOOKUP(A454,'Medical Examinations'!A:J,4,FALSE)</f>
        <v>5.65</v>
      </c>
      <c r="E454" s="8" t="str">
        <f>VLOOKUP(A454,'Medical Examinations'!A:J,6,FALSE)</f>
        <v>yes</v>
      </c>
      <c r="F454" s="8" t="str">
        <f>VLOOKUP(A454,'Medical Examinations'!A:J,7,FALSE)</f>
        <v>No</v>
      </c>
      <c r="G454" s="8" t="str">
        <f>VLOOKUP(A454,'Medical Examinations'!A:J,8,FALSE)</f>
        <v>Yes</v>
      </c>
      <c r="H454" s="38" t="str">
        <f>VLOOKUP(A454,'Medical Examinations'!A:J,9,FALSE)</f>
        <v>1</v>
      </c>
      <c r="I454" s="8" t="str">
        <f>VLOOKUP(A454,'Medical Examinations'!A:J,10,FALSE)</f>
        <v>No</v>
      </c>
      <c r="J454" s="8" t="str">
        <f>VLOOKUP(A454,'Medical Examinations'!A:J,3,FALSE)</f>
        <v>Normal Weight</v>
      </c>
      <c r="K454" s="8" t="str">
        <f>VLOOKUP(A454,'Medical Examinations'!A:J,5,FALSE)</f>
        <v>Normal</v>
      </c>
      <c r="L454" s="8" t="str">
        <f>VLOOKUP(A454,'Hospitalisation Details'!A:K,5,FALSE)</f>
        <v>7-Nov-1997</v>
      </c>
      <c r="M454" s="34">
        <f>VLOOKUP(A454,'Hospitalisation Details'!A:K,8,FALSE)</f>
        <v>1341.16</v>
      </c>
      <c r="N454" s="8" t="str">
        <f>VLOOKUP(A454,'Hospitalisation Details'!A:K,9,FALSE)</f>
        <v>tier - 2</v>
      </c>
      <c r="O454" s="8" t="str">
        <f>VLOOKUP(A454,'Hospitalisation Details'!A:K,10,FALSE)</f>
        <v>tier - 2</v>
      </c>
      <c r="P454" s="8" t="str">
        <f>VLOOKUP(A454,'Hospitalisation Details'!A:K,11,FALSE)</f>
        <v>R1012</v>
      </c>
      <c r="Q454" s="8">
        <f>VLOOKUP(A454,'Hospitalisation Details'!A:K,4,FALSE)</f>
        <v>7</v>
      </c>
    </row>
    <row r="455" spans="1:17" x14ac:dyDescent="0.3">
      <c r="A455" s="4" t="s">
        <v>4454</v>
      </c>
      <c r="B455" s="8" t="str">
        <f>VLOOKUP(A455,'Customer Names'!A:F,4,FALSE)</f>
        <v>Elizabeth A.</v>
      </c>
      <c r="C455" s="8">
        <f>VLOOKUP(A455,'Medical Examinations'!A:J,2,FALSE)</f>
        <v>15.17</v>
      </c>
      <c r="D455" s="8">
        <f>VLOOKUP(A455,'Medical Examinations'!A:J,4,FALSE)</f>
        <v>4.3</v>
      </c>
      <c r="E455" s="8" t="str">
        <f>VLOOKUP(A455,'Medical Examinations'!A:J,6,FALSE)</f>
        <v>yes</v>
      </c>
      <c r="F455" s="8" t="str">
        <f>VLOOKUP(A455,'Medical Examinations'!A:J,7,FALSE)</f>
        <v>No</v>
      </c>
      <c r="G455" s="8" t="str">
        <f>VLOOKUP(A455,'Medical Examinations'!A:J,8,FALSE)</f>
        <v>Yes</v>
      </c>
      <c r="H455" s="38" t="str">
        <f>VLOOKUP(A455,'Medical Examinations'!A:J,9,FALSE)</f>
        <v>1</v>
      </c>
      <c r="I455" s="8" t="str">
        <f>VLOOKUP(A455,'Medical Examinations'!A:J,10,FALSE)</f>
        <v>No</v>
      </c>
      <c r="J455" s="8" t="str">
        <f>VLOOKUP(A455,'Medical Examinations'!A:J,3,FALSE)</f>
        <v>Underweight</v>
      </c>
      <c r="K455" s="8" t="str">
        <f>VLOOKUP(A455,'Medical Examinations'!A:J,5,FALSE)</f>
        <v>Normal</v>
      </c>
      <c r="L455" s="8" t="str">
        <f>VLOOKUP(A455,'Hospitalisation Details'!A:K,5,FALSE)</f>
        <v>9-Jun-1997</v>
      </c>
      <c r="M455" s="34">
        <f>VLOOKUP(A455,'Hospitalisation Details'!A:K,8,FALSE)</f>
        <v>1481</v>
      </c>
      <c r="N455" s="8" t="str">
        <f>VLOOKUP(A455,'Hospitalisation Details'!A:K,9,FALSE)</f>
        <v>tier - 2</v>
      </c>
      <c r="O455" s="8" t="str">
        <f>VLOOKUP(A455,'Hospitalisation Details'!A:K,10,FALSE)</f>
        <v>tier - 1</v>
      </c>
      <c r="P455" s="8" t="str">
        <f>VLOOKUP(A455,'Hospitalisation Details'!A:K,11,FALSE)</f>
        <v>R1012</v>
      </c>
      <c r="Q455" s="8">
        <f>VLOOKUP(A455,'Hospitalisation Details'!A:K,4,FALSE)</f>
        <v>9</v>
      </c>
    </row>
    <row r="456" spans="1:17" x14ac:dyDescent="0.3">
      <c r="A456" s="4" t="s">
        <v>4432</v>
      </c>
      <c r="B456" s="8" t="str">
        <f>VLOOKUP(A456,'Customer Names'!A:F,4,FALSE)</f>
        <v>Trent A</v>
      </c>
      <c r="C456" s="8">
        <f>VLOOKUP(A456,'Medical Examinations'!A:J,2,FALSE)</f>
        <v>17.48</v>
      </c>
      <c r="D456" s="8">
        <f>VLOOKUP(A456,'Medical Examinations'!A:J,4,FALSE)</f>
        <v>4.59</v>
      </c>
      <c r="E456" s="8" t="str">
        <f>VLOOKUP(A456,'Medical Examinations'!A:J,6,FALSE)</f>
        <v>No</v>
      </c>
      <c r="F456" s="8" t="str">
        <f>VLOOKUP(A456,'Medical Examinations'!A:J,7,FALSE)</f>
        <v>No</v>
      </c>
      <c r="G456" s="8" t="str">
        <f>VLOOKUP(A456,'Medical Examinations'!A:J,8,FALSE)</f>
        <v>Yes</v>
      </c>
      <c r="H456" s="38" t="str">
        <f>VLOOKUP(A456,'Medical Examinations'!A:J,9,FALSE)</f>
        <v>1</v>
      </c>
      <c r="I456" s="8" t="str">
        <f>VLOOKUP(A456,'Medical Examinations'!A:J,10,FALSE)</f>
        <v>No</v>
      </c>
      <c r="J456" s="8" t="str">
        <f>VLOOKUP(A456,'Medical Examinations'!A:J,3,FALSE)</f>
        <v>Underweight</v>
      </c>
      <c r="K456" s="8" t="str">
        <f>VLOOKUP(A456,'Medical Examinations'!A:J,5,FALSE)</f>
        <v>Normal</v>
      </c>
      <c r="L456" s="8" t="str">
        <f>VLOOKUP(A456,'Hospitalisation Details'!A:K,5,FALSE)</f>
        <v>14-Sep-2003</v>
      </c>
      <c r="M456" s="34">
        <f>VLOOKUP(A456,'Hospitalisation Details'!A:K,8,FALSE)</f>
        <v>1621.34</v>
      </c>
      <c r="N456" s="8" t="str">
        <f>VLOOKUP(A456,'Hospitalisation Details'!A:K,9,FALSE)</f>
        <v>tier - 2</v>
      </c>
      <c r="O456" s="8" t="str">
        <f>VLOOKUP(A456,'Hospitalisation Details'!A:K,10,FALSE)</f>
        <v>tier - 2</v>
      </c>
      <c r="P456" s="8" t="str">
        <f>VLOOKUP(A456,'Hospitalisation Details'!A:K,11,FALSE)</f>
        <v>R1012</v>
      </c>
      <c r="Q456" s="8">
        <f>VLOOKUP(A456,'Hospitalisation Details'!A:K,4,FALSE)</f>
        <v>14</v>
      </c>
    </row>
    <row r="457" spans="1:17" x14ac:dyDescent="0.3">
      <c r="A457" s="4" t="s">
        <v>4426</v>
      </c>
      <c r="B457" s="8" t="str">
        <f>VLOOKUP(A457,'Customer Names'!A:F,4,FALSE)</f>
        <v>Christopher</v>
      </c>
      <c r="C457" s="8">
        <f>VLOOKUP(A457,'Medical Examinations'!A:J,2,FALSE)</f>
        <v>20.425000000000001</v>
      </c>
      <c r="D457" s="8">
        <f>VLOOKUP(A457,'Medical Examinations'!A:J,4,FALSE)</f>
        <v>5.53</v>
      </c>
      <c r="E457" s="8" t="str">
        <f>VLOOKUP(A457,'Medical Examinations'!A:J,6,FALSE)</f>
        <v>No</v>
      </c>
      <c r="F457" s="8" t="str">
        <f>VLOOKUP(A457,'Medical Examinations'!A:J,7,FALSE)</f>
        <v>No</v>
      </c>
      <c r="G457" s="8" t="str">
        <f>VLOOKUP(A457,'Medical Examinations'!A:J,8,FALSE)</f>
        <v>Yes</v>
      </c>
      <c r="H457" s="38" t="str">
        <f>VLOOKUP(A457,'Medical Examinations'!A:J,9,FALSE)</f>
        <v>1</v>
      </c>
      <c r="I457" s="8" t="str">
        <f>VLOOKUP(A457,'Medical Examinations'!A:J,10,FALSE)</f>
        <v>No</v>
      </c>
      <c r="J457" s="8" t="str">
        <f>VLOOKUP(A457,'Medical Examinations'!A:J,3,FALSE)</f>
        <v>Normal Weight</v>
      </c>
      <c r="K457" s="8" t="str">
        <f>VLOOKUP(A457,'Medical Examinations'!A:J,5,FALSE)</f>
        <v>Normal</v>
      </c>
      <c r="L457" s="8" t="str">
        <f>VLOOKUP(A457,'Hospitalisation Details'!A:K,5,FALSE)</f>
        <v>9-Sep-2003</v>
      </c>
      <c r="M457" s="34">
        <f>VLOOKUP(A457,'Hospitalisation Details'!A:K,8,FALSE)</f>
        <v>1625.43</v>
      </c>
      <c r="N457" s="8" t="str">
        <f>VLOOKUP(A457,'Hospitalisation Details'!A:K,9,FALSE)</f>
        <v>tier - 2</v>
      </c>
      <c r="O457" s="8" t="str">
        <f>VLOOKUP(A457,'Hospitalisation Details'!A:K,10,FALSE)</f>
        <v>tier - 3</v>
      </c>
      <c r="P457" s="8" t="str">
        <f>VLOOKUP(A457,'Hospitalisation Details'!A:K,11,FALSE)</f>
        <v>R1012</v>
      </c>
      <c r="Q457" s="8">
        <f>VLOOKUP(A457,'Hospitalisation Details'!A:K,4,FALSE)</f>
        <v>9</v>
      </c>
    </row>
    <row r="458" spans="1:17" x14ac:dyDescent="0.3">
      <c r="A458" s="4" t="s">
        <v>4424</v>
      </c>
      <c r="B458" s="8" t="str">
        <f>VLOOKUP(A458,'Customer Names'!A:F,4,FALSE)</f>
        <v>Steve</v>
      </c>
      <c r="C458" s="8">
        <f>VLOOKUP(A458,'Medical Examinations'!A:J,2,FALSE)</f>
        <v>21.754999999999999</v>
      </c>
      <c r="D458" s="8">
        <f>VLOOKUP(A458,'Medical Examinations'!A:J,4,FALSE)</f>
        <v>6.09</v>
      </c>
      <c r="E458" s="8" t="str">
        <f>VLOOKUP(A458,'Medical Examinations'!A:J,6,FALSE)</f>
        <v>No</v>
      </c>
      <c r="F458" s="8" t="str">
        <f>VLOOKUP(A458,'Medical Examinations'!A:J,7,FALSE)</f>
        <v>No</v>
      </c>
      <c r="G458" s="8" t="str">
        <f>VLOOKUP(A458,'Medical Examinations'!A:J,8,FALSE)</f>
        <v>Yes</v>
      </c>
      <c r="H458" s="38" t="str">
        <f>VLOOKUP(A458,'Medical Examinations'!A:J,9,FALSE)</f>
        <v>1</v>
      </c>
      <c r="I458" s="8" t="str">
        <f>VLOOKUP(A458,'Medical Examinations'!A:J,10,FALSE)</f>
        <v>No</v>
      </c>
      <c r="J458" s="8" t="str">
        <f>VLOOKUP(A458,'Medical Examinations'!A:J,3,FALSE)</f>
        <v>Normal Weight</v>
      </c>
      <c r="K458" s="8" t="str">
        <f>VLOOKUP(A458,'Medical Examinations'!A:J,5,FALSE)</f>
        <v>Prediabetes</v>
      </c>
      <c r="L458" s="8" t="str">
        <f>VLOOKUP(A458,'Hospitalisation Details'!A:K,5,FALSE)</f>
        <v>4-Dec-2003</v>
      </c>
      <c r="M458" s="34">
        <f>VLOOKUP(A458,'Hospitalisation Details'!A:K,8,FALSE)</f>
        <v>1627.28</v>
      </c>
      <c r="N458" s="8" t="str">
        <f>VLOOKUP(A458,'Hospitalisation Details'!A:K,9,FALSE)</f>
        <v>tier - 2</v>
      </c>
      <c r="O458" s="8" t="str">
        <f>VLOOKUP(A458,'Hospitalisation Details'!A:K,10,FALSE)</f>
        <v>tier - 2</v>
      </c>
      <c r="P458" s="8" t="str">
        <f>VLOOKUP(A458,'Hospitalisation Details'!A:K,11,FALSE)</f>
        <v>R1012</v>
      </c>
      <c r="Q458" s="8">
        <f>VLOOKUP(A458,'Hospitalisation Details'!A:K,4,FALSE)</f>
        <v>4</v>
      </c>
    </row>
    <row r="459" spans="1:17" x14ac:dyDescent="0.3">
      <c r="A459" s="4" t="s">
        <v>4422</v>
      </c>
      <c r="B459" s="8" t="str">
        <f>VLOOKUP(A459,'Customer Names'!A:F,4,FALSE)</f>
        <v>Martin</v>
      </c>
      <c r="C459" s="8">
        <f>VLOOKUP(A459,'Medical Examinations'!A:J,2,FALSE)</f>
        <v>22.61</v>
      </c>
      <c r="D459" s="8">
        <f>VLOOKUP(A459,'Medical Examinations'!A:J,4,FALSE)</f>
        <v>5.68</v>
      </c>
      <c r="E459" s="8" t="str">
        <f>VLOOKUP(A459,'Medical Examinations'!A:J,6,FALSE)</f>
        <v>No</v>
      </c>
      <c r="F459" s="8" t="str">
        <f>VLOOKUP(A459,'Medical Examinations'!A:J,7,FALSE)</f>
        <v>No</v>
      </c>
      <c r="G459" s="8" t="str">
        <f>VLOOKUP(A459,'Medical Examinations'!A:J,8,FALSE)</f>
        <v>Yes</v>
      </c>
      <c r="H459" s="38" t="str">
        <f>VLOOKUP(A459,'Medical Examinations'!A:J,9,FALSE)</f>
        <v>1</v>
      </c>
      <c r="I459" s="8" t="str">
        <f>VLOOKUP(A459,'Medical Examinations'!A:J,10,FALSE)</f>
        <v>No</v>
      </c>
      <c r="J459" s="8" t="str">
        <f>VLOOKUP(A459,'Medical Examinations'!A:J,3,FALSE)</f>
        <v>Normal Weight</v>
      </c>
      <c r="K459" s="8" t="str">
        <f>VLOOKUP(A459,'Medical Examinations'!A:J,5,FALSE)</f>
        <v>Normal</v>
      </c>
      <c r="L459" s="8" t="str">
        <f>VLOOKUP(A459,'Hospitalisation Details'!A:K,5,FALSE)</f>
        <v>17-Jul-2003</v>
      </c>
      <c r="M459" s="34">
        <f>VLOOKUP(A459,'Hospitalisation Details'!A:K,8,FALSE)</f>
        <v>1628.47</v>
      </c>
      <c r="N459" s="8" t="str">
        <f>VLOOKUP(A459,'Hospitalisation Details'!A:K,9,FALSE)</f>
        <v>tier - 2</v>
      </c>
      <c r="O459" s="8" t="str">
        <f>VLOOKUP(A459,'Hospitalisation Details'!A:K,10,FALSE)</f>
        <v>tier - 1</v>
      </c>
      <c r="P459" s="8" t="str">
        <f>VLOOKUP(A459,'Hospitalisation Details'!A:K,11,FALSE)</f>
        <v>R1012</v>
      </c>
      <c r="Q459" s="8">
        <f>VLOOKUP(A459,'Hospitalisation Details'!A:K,4,FALSE)</f>
        <v>17</v>
      </c>
    </row>
    <row r="460" spans="1:17" x14ac:dyDescent="0.3">
      <c r="A460" s="4" t="s">
        <v>4414</v>
      </c>
      <c r="B460" s="8" t="str">
        <f>VLOOKUP(A460,'Customer Names'!A:F,4,FALSE)</f>
        <v>Steve</v>
      </c>
      <c r="C460" s="8">
        <f>VLOOKUP(A460,'Medical Examinations'!A:J,2,FALSE)</f>
        <v>25.175000000000001</v>
      </c>
      <c r="D460" s="8">
        <f>VLOOKUP(A460,'Medical Examinations'!A:J,4,FALSE)</f>
        <v>5.74</v>
      </c>
      <c r="E460" s="8" t="str">
        <f>VLOOKUP(A460,'Medical Examinations'!A:J,6,FALSE)</f>
        <v>No</v>
      </c>
      <c r="F460" s="8" t="str">
        <f>VLOOKUP(A460,'Medical Examinations'!A:J,7,FALSE)</f>
        <v>No</v>
      </c>
      <c r="G460" s="8" t="str">
        <f>VLOOKUP(A460,'Medical Examinations'!A:J,8,FALSE)</f>
        <v>Yes</v>
      </c>
      <c r="H460" s="38" t="str">
        <f>VLOOKUP(A460,'Medical Examinations'!A:J,9,FALSE)</f>
        <v>1</v>
      </c>
      <c r="I460" s="8" t="str">
        <f>VLOOKUP(A460,'Medical Examinations'!A:J,10,FALSE)</f>
        <v>No</v>
      </c>
      <c r="J460" s="8" t="str">
        <f>VLOOKUP(A460,'Medical Examinations'!A:J,3,FALSE)</f>
        <v>Overweight</v>
      </c>
      <c r="K460" s="8" t="str">
        <f>VLOOKUP(A460,'Medical Examinations'!A:J,5,FALSE)</f>
        <v>Prediabetes</v>
      </c>
      <c r="L460" s="8" t="str">
        <f>VLOOKUP(A460,'Hospitalisation Details'!A:K,5,FALSE)</f>
        <v>3-Oct-2003</v>
      </c>
      <c r="M460" s="34">
        <f>VLOOKUP(A460,'Hospitalisation Details'!A:K,8,FALSE)</f>
        <v>1632.04</v>
      </c>
      <c r="N460" s="8" t="str">
        <f>VLOOKUP(A460,'Hospitalisation Details'!A:K,9,FALSE)</f>
        <v>tier - 2</v>
      </c>
      <c r="O460" s="8" t="str">
        <f>VLOOKUP(A460,'Hospitalisation Details'!A:K,10,FALSE)</f>
        <v>tier - 2</v>
      </c>
      <c r="P460" s="8" t="str">
        <f>VLOOKUP(A460,'Hospitalisation Details'!A:K,11,FALSE)</f>
        <v>R1012</v>
      </c>
      <c r="Q460" s="8">
        <f>VLOOKUP(A460,'Hospitalisation Details'!A:K,4,FALSE)</f>
        <v>3</v>
      </c>
    </row>
    <row r="461" spans="1:17" x14ac:dyDescent="0.3">
      <c r="A461" s="4" t="s">
        <v>4412</v>
      </c>
      <c r="B461" s="8" t="str">
        <f>VLOOKUP(A461,'Customer Names'!A:F,4,FALSE)</f>
        <v>Brandon J</v>
      </c>
      <c r="C461" s="8">
        <f>VLOOKUP(A461,'Medical Examinations'!A:J,2,FALSE)</f>
        <v>25.555</v>
      </c>
      <c r="D461" s="8">
        <f>VLOOKUP(A461,'Medical Examinations'!A:J,4,FALSE)</f>
        <v>4.37</v>
      </c>
      <c r="E461" s="8" t="str">
        <f>VLOOKUP(A461,'Medical Examinations'!A:J,6,FALSE)</f>
        <v>No</v>
      </c>
      <c r="F461" s="8" t="str">
        <f>VLOOKUP(A461,'Medical Examinations'!A:J,7,FALSE)</f>
        <v>No</v>
      </c>
      <c r="G461" s="8" t="str">
        <f>VLOOKUP(A461,'Medical Examinations'!A:J,8,FALSE)</f>
        <v>Yes</v>
      </c>
      <c r="H461" s="38" t="str">
        <f>VLOOKUP(A461,'Medical Examinations'!A:J,9,FALSE)</f>
        <v>1</v>
      </c>
      <c r="I461" s="8" t="str">
        <f>VLOOKUP(A461,'Medical Examinations'!A:J,10,FALSE)</f>
        <v>No</v>
      </c>
      <c r="J461" s="8" t="str">
        <f>VLOOKUP(A461,'Medical Examinations'!A:J,3,FALSE)</f>
        <v>Overweight</v>
      </c>
      <c r="K461" s="8" t="str">
        <f>VLOOKUP(A461,'Medical Examinations'!A:J,5,FALSE)</f>
        <v>Normal</v>
      </c>
      <c r="L461" s="8" t="str">
        <f>VLOOKUP(A461,'Hospitalisation Details'!A:K,5,FALSE)</f>
        <v>16-Sep-2003</v>
      </c>
      <c r="M461" s="34">
        <f>VLOOKUP(A461,'Hospitalisation Details'!A:K,8,FALSE)</f>
        <v>1632.56</v>
      </c>
      <c r="N461" s="8" t="str">
        <f>VLOOKUP(A461,'Hospitalisation Details'!A:K,9,FALSE)</f>
        <v>tier - 2</v>
      </c>
      <c r="O461" s="8" t="str">
        <f>VLOOKUP(A461,'Hospitalisation Details'!A:K,10,FALSE)</f>
        <v>tier - 2</v>
      </c>
      <c r="P461" s="8" t="str">
        <f>VLOOKUP(A461,'Hospitalisation Details'!A:K,11,FALSE)</f>
        <v>R1012</v>
      </c>
      <c r="Q461" s="8">
        <f>VLOOKUP(A461,'Hospitalisation Details'!A:K,4,FALSE)</f>
        <v>16</v>
      </c>
    </row>
    <row r="462" spans="1:17" x14ac:dyDescent="0.3">
      <c r="A462" s="4" t="s">
        <v>4404</v>
      </c>
      <c r="B462" s="8" t="str">
        <f>VLOOKUP(A462,'Customer Names'!A:F,4,FALSE)</f>
        <v>Tyler</v>
      </c>
      <c r="C462" s="8">
        <f>VLOOKUP(A462,'Medical Examinations'!A:J,2,FALSE)</f>
        <v>27.835000000000001</v>
      </c>
      <c r="D462" s="8">
        <f>VLOOKUP(A462,'Medical Examinations'!A:J,4,FALSE)</f>
        <v>4.4400000000000004</v>
      </c>
      <c r="E462" s="8" t="str">
        <f>VLOOKUP(A462,'Medical Examinations'!A:J,6,FALSE)</f>
        <v>No</v>
      </c>
      <c r="F462" s="8" t="str">
        <f>VLOOKUP(A462,'Medical Examinations'!A:J,7,FALSE)</f>
        <v>No</v>
      </c>
      <c r="G462" s="8" t="str">
        <f>VLOOKUP(A462,'Medical Examinations'!A:J,8,FALSE)</f>
        <v>Yes</v>
      </c>
      <c r="H462" s="38" t="str">
        <f>VLOOKUP(A462,'Medical Examinations'!A:J,9,FALSE)</f>
        <v>1</v>
      </c>
      <c r="I462" s="8" t="str">
        <f>VLOOKUP(A462,'Medical Examinations'!A:J,10,FALSE)</f>
        <v>No</v>
      </c>
      <c r="J462" s="8" t="str">
        <f>VLOOKUP(A462,'Medical Examinations'!A:J,3,FALSE)</f>
        <v>Overweight</v>
      </c>
      <c r="K462" s="8" t="str">
        <f>VLOOKUP(A462,'Medical Examinations'!A:J,5,FALSE)</f>
        <v>Normal</v>
      </c>
      <c r="L462" s="8" t="str">
        <f>VLOOKUP(A462,'Hospitalisation Details'!A:K,5,FALSE)</f>
        <v>30-Dec-2003</v>
      </c>
      <c r="M462" s="34">
        <f>VLOOKUP(A462,'Hospitalisation Details'!A:K,8,FALSE)</f>
        <v>1635.73</v>
      </c>
      <c r="N462" s="8" t="str">
        <f>VLOOKUP(A462,'Hospitalisation Details'!A:K,9,FALSE)</f>
        <v>tier - 2</v>
      </c>
      <c r="O462" s="8" t="str">
        <f>VLOOKUP(A462,'Hospitalisation Details'!A:K,10,FALSE)</f>
        <v>tier - 3</v>
      </c>
      <c r="P462" s="8" t="str">
        <f>VLOOKUP(A462,'Hospitalisation Details'!A:K,11,FALSE)</f>
        <v>R1012</v>
      </c>
      <c r="Q462" s="8">
        <f>VLOOKUP(A462,'Hospitalisation Details'!A:K,4,FALSE)</f>
        <v>30</v>
      </c>
    </row>
    <row r="463" spans="1:17" x14ac:dyDescent="0.3">
      <c r="A463" s="4" t="s">
        <v>4402</v>
      </c>
      <c r="B463" s="8" t="str">
        <f>VLOOKUP(A463,'Customer Names'!A:F,4,FALSE)</f>
        <v>Patrick H.</v>
      </c>
      <c r="C463" s="8">
        <f>VLOOKUP(A463,'Medical Examinations'!A:J,2,FALSE)</f>
        <v>30.59</v>
      </c>
      <c r="D463" s="8">
        <f>VLOOKUP(A463,'Medical Examinations'!A:J,4,FALSE)</f>
        <v>4.17</v>
      </c>
      <c r="E463" s="8" t="str">
        <f>VLOOKUP(A463,'Medical Examinations'!A:J,6,FALSE)</f>
        <v>No</v>
      </c>
      <c r="F463" s="8" t="str">
        <f>VLOOKUP(A463,'Medical Examinations'!A:J,7,FALSE)</f>
        <v>No</v>
      </c>
      <c r="G463" s="8" t="str">
        <f>VLOOKUP(A463,'Medical Examinations'!A:J,8,FALSE)</f>
        <v>Yes</v>
      </c>
      <c r="H463" s="38" t="str">
        <f>VLOOKUP(A463,'Medical Examinations'!A:J,9,FALSE)</f>
        <v>1</v>
      </c>
      <c r="I463" s="8" t="str">
        <f>VLOOKUP(A463,'Medical Examinations'!A:J,10,FALSE)</f>
        <v>No</v>
      </c>
      <c r="J463" s="8" t="str">
        <f>VLOOKUP(A463,'Medical Examinations'!A:J,3,FALSE)</f>
        <v>Obesity</v>
      </c>
      <c r="K463" s="8" t="str">
        <f>VLOOKUP(A463,'Medical Examinations'!A:J,5,FALSE)</f>
        <v>Normal</v>
      </c>
      <c r="L463" s="8" t="str">
        <f>VLOOKUP(A463,'Hospitalisation Details'!A:K,5,FALSE)</f>
        <v>16-Sep-2003</v>
      </c>
      <c r="M463" s="34">
        <f>VLOOKUP(A463,'Hospitalisation Details'!A:K,8,FALSE)</f>
        <v>1639.56</v>
      </c>
      <c r="N463" s="8" t="str">
        <f>VLOOKUP(A463,'Hospitalisation Details'!A:K,9,FALSE)</f>
        <v>tier - 2</v>
      </c>
      <c r="O463" s="8" t="str">
        <f>VLOOKUP(A463,'Hospitalisation Details'!A:K,10,FALSE)</f>
        <v>tier - 2</v>
      </c>
      <c r="P463" s="8" t="str">
        <f>VLOOKUP(A463,'Hospitalisation Details'!A:K,11,FALSE)</f>
        <v>R1012</v>
      </c>
      <c r="Q463" s="8">
        <f>VLOOKUP(A463,'Hospitalisation Details'!A:K,4,FALSE)</f>
        <v>16</v>
      </c>
    </row>
    <row r="464" spans="1:17" x14ac:dyDescent="0.3">
      <c r="A464" s="4" t="s">
        <v>4400</v>
      </c>
      <c r="B464" s="8" t="str">
        <f>VLOOKUP(A464,'Customer Names'!A:F,4,FALSE)</f>
        <v>Connor</v>
      </c>
      <c r="C464" s="8">
        <f>VLOOKUP(A464,'Medical Examinations'!A:J,2,FALSE)</f>
        <v>30.59</v>
      </c>
      <c r="D464" s="8">
        <f>VLOOKUP(A464,'Medical Examinations'!A:J,4,FALSE)</f>
        <v>4.41</v>
      </c>
      <c r="E464" s="8" t="str">
        <f>VLOOKUP(A464,'Medical Examinations'!A:J,6,FALSE)</f>
        <v>No</v>
      </c>
      <c r="F464" s="8" t="str">
        <f>VLOOKUP(A464,'Medical Examinations'!A:J,7,FALSE)</f>
        <v>No</v>
      </c>
      <c r="G464" s="8" t="str">
        <f>VLOOKUP(A464,'Medical Examinations'!A:J,8,FALSE)</f>
        <v>Yes</v>
      </c>
      <c r="H464" s="38" t="str">
        <f>VLOOKUP(A464,'Medical Examinations'!A:J,9,FALSE)</f>
        <v>1</v>
      </c>
      <c r="I464" s="8" t="str">
        <f>VLOOKUP(A464,'Medical Examinations'!A:J,10,FALSE)</f>
        <v>No</v>
      </c>
      <c r="J464" s="8" t="str">
        <f>VLOOKUP(A464,'Medical Examinations'!A:J,3,FALSE)</f>
        <v>Obesity</v>
      </c>
      <c r="K464" s="8" t="str">
        <f>VLOOKUP(A464,'Medical Examinations'!A:J,5,FALSE)</f>
        <v>Normal</v>
      </c>
      <c r="L464" s="8" t="str">
        <f>VLOOKUP(A464,'Hospitalisation Details'!A:K,5,FALSE)</f>
        <v>21-Aug-2003</v>
      </c>
      <c r="M464" s="34">
        <f>VLOOKUP(A464,'Hospitalisation Details'!A:K,8,FALSE)</f>
        <v>1639.56</v>
      </c>
      <c r="N464" s="8" t="str">
        <f>VLOOKUP(A464,'Hospitalisation Details'!A:K,9,FALSE)</f>
        <v>tier - 2</v>
      </c>
      <c r="O464" s="8" t="str">
        <f>VLOOKUP(A464,'Hospitalisation Details'!A:K,10,FALSE)</f>
        <v>tier - 2</v>
      </c>
      <c r="P464" s="8" t="str">
        <f>VLOOKUP(A464,'Hospitalisation Details'!A:K,11,FALSE)</f>
        <v>R1012</v>
      </c>
      <c r="Q464" s="8">
        <f>VLOOKUP(A464,'Hospitalisation Details'!A:K,4,FALSE)</f>
        <v>21</v>
      </c>
    </row>
    <row r="465" spans="1:17" x14ac:dyDescent="0.3">
      <c r="A465" s="4" t="s">
        <v>4398</v>
      </c>
      <c r="B465" s="8" t="str">
        <f>VLOOKUP(A465,'Customer Names'!A:F,4,FALSE)</f>
        <v>Eric N</v>
      </c>
      <c r="C465" s="8">
        <f>VLOOKUP(A465,'Medical Examinations'!A:J,2,FALSE)</f>
        <v>35.53</v>
      </c>
      <c r="D465" s="8">
        <f>VLOOKUP(A465,'Medical Examinations'!A:J,4,FALSE)</f>
        <v>4.3600000000000003</v>
      </c>
      <c r="E465" s="8" t="str">
        <f>VLOOKUP(A465,'Medical Examinations'!A:J,6,FALSE)</f>
        <v>No</v>
      </c>
      <c r="F465" s="8" t="str">
        <f>VLOOKUP(A465,'Medical Examinations'!A:J,7,FALSE)</f>
        <v>No</v>
      </c>
      <c r="G465" s="8" t="str">
        <f>VLOOKUP(A465,'Medical Examinations'!A:J,8,FALSE)</f>
        <v>Yes</v>
      </c>
      <c r="H465" s="38" t="str">
        <f>VLOOKUP(A465,'Medical Examinations'!A:J,9,FALSE)</f>
        <v>1</v>
      </c>
      <c r="I465" s="8" t="str">
        <f>VLOOKUP(A465,'Medical Examinations'!A:J,10,FALSE)</f>
        <v>No</v>
      </c>
      <c r="J465" s="8" t="str">
        <f>VLOOKUP(A465,'Medical Examinations'!A:J,3,FALSE)</f>
        <v>Obesity</v>
      </c>
      <c r="K465" s="8" t="str">
        <f>VLOOKUP(A465,'Medical Examinations'!A:J,5,FALSE)</f>
        <v>Normal</v>
      </c>
      <c r="L465" s="8" t="str">
        <f>VLOOKUP(A465,'Hospitalisation Details'!A:K,5,FALSE)</f>
        <v>30-Dec-2003</v>
      </c>
      <c r="M465" s="34">
        <f>VLOOKUP(A465,'Hospitalisation Details'!A:K,8,FALSE)</f>
        <v>1646.43</v>
      </c>
      <c r="N465" s="8" t="str">
        <f>VLOOKUP(A465,'Hospitalisation Details'!A:K,9,FALSE)</f>
        <v>tier - 2</v>
      </c>
      <c r="O465" s="8" t="str">
        <f>VLOOKUP(A465,'Hospitalisation Details'!A:K,10,FALSE)</f>
        <v>tier - 1</v>
      </c>
      <c r="P465" s="8" t="str">
        <f>VLOOKUP(A465,'Hospitalisation Details'!A:K,11,FALSE)</f>
        <v>R1012</v>
      </c>
      <c r="Q465" s="8">
        <f>VLOOKUP(A465,'Hospitalisation Details'!A:K,4,FALSE)</f>
        <v>30</v>
      </c>
    </row>
    <row r="466" spans="1:17" x14ac:dyDescent="0.3">
      <c r="A466" s="4" t="s">
        <v>4266</v>
      </c>
      <c r="B466" s="8" t="str">
        <f>VLOOKUP(A466,'Customer Names'!A:F,4,FALSE)</f>
        <v>Ashley M</v>
      </c>
      <c r="C466" s="8">
        <f>VLOOKUP(A466,'Medical Examinations'!A:J,2,FALSE)</f>
        <v>22.515000000000001</v>
      </c>
      <c r="D466" s="8">
        <f>VLOOKUP(A466,'Medical Examinations'!A:J,4,FALSE)</f>
        <v>5.93</v>
      </c>
      <c r="E466" s="8" t="str">
        <f>VLOOKUP(A466,'Medical Examinations'!A:J,6,FALSE)</f>
        <v>No</v>
      </c>
      <c r="F466" s="8" t="str">
        <f>VLOOKUP(A466,'Medical Examinations'!A:J,7,FALSE)</f>
        <v>No</v>
      </c>
      <c r="G466" s="8" t="str">
        <f>VLOOKUP(A466,'Medical Examinations'!A:J,8,FALSE)</f>
        <v>Yes</v>
      </c>
      <c r="H466" s="38" t="str">
        <f>VLOOKUP(A466,'Medical Examinations'!A:J,9,FALSE)</f>
        <v>1</v>
      </c>
      <c r="I466" s="8" t="str">
        <f>VLOOKUP(A466,'Medical Examinations'!A:J,10,FALSE)</f>
        <v>No</v>
      </c>
      <c r="J466" s="8" t="str">
        <f>VLOOKUP(A466,'Medical Examinations'!A:J,3,FALSE)</f>
        <v>Normal Weight</v>
      </c>
      <c r="K466" s="8" t="str">
        <f>VLOOKUP(A466,'Medical Examinations'!A:J,5,FALSE)</f>
        <v>Prediabetes</v>
      </c>
      <c r="L466" s="8" t="str">
        <f>VLOOKUP(A466,'Hospitalisation Details'!A:K,5,FALSE)</f>
        <v>30-Sep-2003</v>
      </c>
      <c r="M466" s="34">
        <f>VLOOKUP(A466,'Hospitalisation Details'!A:K,8,FALSE)</f>
        <v>2117.34</v>
      </c>
      <c r="N466" s="8" t="str">
        <f>VLOOKUP(A466,'Hospitalisation Details'!A:K,9,FALSE)</f>
        <v>tier - 2</v>
      </c>
      <c r="O466" s="8" t="str">
        <f>VLOOKUP(A466,'Hospitalisation Details'!A:K,10,FALSE)</f>
        <v>tier - 3</v>
      </c>
      <c r="P466" s="8" t="str">
        <f>VLOOKUP(A466,'Hospitalisation Details'!A:K,11,FALSE)</f>
        <v>R1012</v>
      </c>
      <c r="Q466" s="8">
        <f>VLOOKUP(A466,'Hospitalisation Details'!A:K,4,FALSE)</f>
        <v>30</v>
      </c>
    </row>
    <row r="467" spans="1:17" x14ac:dyDescent="0.3">
      <c r="A467" s="4" t="s">
        <v>4264</v>
      </c>
      <c r="B467" s="8" t="str">
        <f>VLOOKUP(A467,'Customer Names'!A:F,4,FALSE)</f>
        <v>Nathan J</v>
      </c>
      <c r="C467" s="8">
        <f>VLOOKUP(A467,'Medical Examinations'!A:J,2,FALSE)</f>
        <v>29.24</v>
      </c>
      <c r="D467" s="8">
        <f>VLOOKUP(A467,'Medical Examinations'!A:J,4,FALSE)</f>
        <v>4.04</v>
      </c>
      <c r="E467" s="8" t="str">
        <f>VLOOKUP(A467,'Medical Examinations'!A:J,6,FALSE)</f>
        <v>No</v>
      </c>
      <c r="F467" s="8" t="str">
        <f>VLOOKUP(A467,'Medical Examinations'!A:J,7,FALSE)</f>
        <v>yes</v>
      </c>
      <c r="G467" s="8" t="str">
        <f>VLOOKUP(A467,'Medical Examinations'!A:J,8,FALSE)</f>
        <v>No</v>
      </c>
      <c r="H467" s="38" t="str">
        <f>VLOOKUP(A467,'Medical Examinations'!A:J,9,FALSE)</f>
        <v>1</v>
      </c>
      <c r="I467" s="8" t="str">
        <f>VLOOKUP(A467,'Medical Examinations'!A:J,10,FALSE)</f>
        <v>No</v>
      </c>
      <c r="J467" s="8" t="str">
        <f>VLOOKUP(A467,'Medical Examinations'!A:J,3,FALSE)</f>
        <v>Overweight</v>
      </c>
      <c r="K467" s="8" t="str">
        <f>VLOOKUP(A467,'Medical Examinations'!A:J,5,FALSE)</f>
        <v>Normal</v>
      </c>
      <c r="L467" s="8" t="str">
        <f>VLOOKUP(A467,'Hospitalisation Details'!A:K,5,FALSE)</f>
        <v>4-Nov-2004</v>
      </c>
      <c r="M467" s="34">
        <f>VLOOKUP(A467,'Hospitalisation Details'!A:K,8,FALSE)</f>
        <v>2118.61</v>
      </c>
      <c r="N467" s="8" t="str">
        <f>VLOOKUP(A467,'Hospitalisation Details'!A:K,9,FALSE)</f>
        <v>tier - 2</v>
      </c>
      <c r="O467" s="8" t="str">
        <f>VLOOKUP(A467,'Hospitalisation Details'!A:K,10,FALSE)</f>
        <v>tier - 1</v>
      </c>
      <c r="P467" s="8" t="str">
        <f>VLOOKUP(A467,'Hospitalisation Details'!A:K,11,FALSE)</f>
        <v>R1012</v>
      </c>
      <c r="Q467" s="8">
        <f>VLOOKUP(A467,'Hospitalisation Details'!A:K,4,FALSE)</f>
        <v>4</v>
      </c>
    </row>
    <row r="468" spans="1:17" x14ac:dyDescent="0.3">
      <c r="A468" s="4" t="s">
        <v>4262</v>
      </c>
      <c r="B468" s="8" t="str">
        <f>VLOOKUP(A468,'Customer Names'!A:F,4,FALSE)</f>
        <v>Evan</v>
      </c>
      <c r="C468" s="8">
        <f>VLOOKUP(A468,'Medical Examinations'!A:J,2,FALSE)</f>
        <v>30.495000000000001</v>
      </c>
      <c r="D468" s="8">
        <f>VLOOKUP(A468,'Medical Examinations'!A:J,4,FALSE)</f>
        <v>4.95</v>
      </c>
      <c r="E468" s="8" t="str">
        <f>VLOOKUP(A468,'Medical Examinations'!A:J,6,FALSE)</f>
        <v>No</v>
      </c>
      <c r="F468" s="8" t="str">
        <f>VLOOKUP(A468,'Medical Examinations'!A:J,7,FALSE)</f>
        <v>No</v>
      </c>
      <c r="G468" s="8" t="str">
        <f>VLOOKUP(A468,'Medical Examinations'!A:J,8,FALSE)</f>
        <v>Yes</v>
      </c>
      <c r="H468" s="38" t="str">
        <f>VLOOKUP(A468,'Medical Examinations'!A:J,9,FALSE)</f>
        <v>1</v>
      </c>
      <c r="I468" s="8" t="str">
        <f>VLOOKUP(A468,'Medical Examinations'!A:J,10,FALSE)</f>
        <v>No</v>
      </c>
      <c r="J468" s="8" t="str">
        <f>VLOOKUP(A468,'Medical Examinations'!A:J,3,FALSE)</f>
        <v>Obesity</v>
      </c>
      <c r="K468" s="8" t="str">
        <f>VLOOKUP(A468,'Medical Examinations'!A:J,5,FALSE)</f>
        <v>Normal</v>
      </c>
      <c r="L468" s="8" t="str">
        <f>VLOOKUP(A468,'Hospitalisation Details'!A:K,5,FALSE)</f>
        <v>30-Aug-2003</v>
      </c>
      <c r="M468" s="34">
        <f>VLOOKUP(A468,'Hospitalisation Details'!A:K,8,FALSE)</f>
        <v>2128.4299999999998</v>
      </c>
      <c r="N468" s="8" t="str">
        <f>VLOOKUP(A468,'Hospitalisation Details'!A:K,9,FALSE)</f>
        <v>tier - 2</v>
      </c>
      <c r="O468" s="8" t="str">
        <f>VLOOKUP(A468,'Hospitalisation Details'!A:K,10,FALSE)</f>
        <v>tier - 1</v>
      </c>
      <c r="P468" s="8" t="str">
        <f>VLOOKUP(A468,'Hospitalisation Details'!A:K,11,FALSE)</f>
        <v>R1012</v>
      </c>
      <c r="Q468" s="8">
        <f>VLOOKUP(A468,'Hospitalisation Details'!A:K,4,FALSE)</f>
        <v>30</v>
      </c>
    </row>
    <row r="469" spans="1:17" x14ac:dyDescent="0.3">
      <c r="A469" s="4" t="s">
        <v>4260</v>
      </c>
      <c r="B469" s="8" t="str">
        <f>VLOOKUP(A469,'Customer Names'!A:F,4,FALSE)</f>
        <v>Paula</v>
      </c>
      <c r="C469" s="8">
        <f>VLOOKUP(A469,'Medical Examinations'!A:J,2,FALSE)</f>
        <v>32.11</v>
      </c>
      <c r="D469" s="8">
        <f>VLOOKUP(A469,'Medical Examinations'!A:J,4,FALSE)</f>
        <v>4.43</v>
      </c>
      <c r="E469" s="8" t="str">
        <f>VLOOKUP(A469,'Medical Examinations'!A:J,6,FALSE)</f>
        <v>No</v>
      </c>
      <c r="F469" s="8" t="str">
        <f>VLOOKUP(A469,'Medical Examinations'!A:J,7,FALSE)</f>
        <v>No</v>
      </c>
      <c r="G469" s="8" t="str">
        <f>VLOOKUP(A469,'Medical Examinations'!A:J,8,FALSE)</f>
        <v>Yes</v>
      </c>
      <c r="H469" s="38" t="str">
        <f>VLOOKUP(A469,'Medical Examinations'!A:J,9,FALSE)</f>
        <v>1</v>
      </c>
      <c r="I469" s="8" t="str">
        <f>VLOOKUP(A469,'Medical Examinations'!A:J,10,FALSE)</f>
        <v>No</v>
      </c>
      <c r="J469" s="8" t="str">
        <f>VLOOKUP(A469,'Medical Examinations'!A:J,3,FALSE)</f>
        <v>Obesity</v>
      </c>
      <c r="K469" s="8" t="str">
        <f>VLOOKUP(A469,'Medical Examinations'!A:J,5,FALSE)</f>
        <v>Normal</v>
      </c>
      <c r="L469" s="8" t="str">
        <f>VLOOKUP(A469,'Hospitalisation Details'!A:K,5,FALSE)</f>
        <v>22-Dec-2003</v>
      </c>
      <c r="M469" s="34">
        <f>VLOOKUP(A469,'Hospitalisation Details'!A:K,8,FALSE)</f>
        <v>2130.6799999999998</v>
      </c>
      <c r="N469" s="8" t="str">
        <f>VLOOKUP(A469,'Hospitalisation Details'!A:K,9,FALSE)</f>
        <v>tier - 2</v>
      </c>
      <c r="O469" s="8" t="str">
        <f>VLOOKUP(A469,'Hospitalisation Details'!A:K,10,FALSE)</f>
        <v>tier - 3</v>
      </c>
      <c r="P469" s="8" t="str">
        <f>VLOOKUP(A469,'Hospitalisation Details'!A:K,11,FALSE)</f>
        <v>R1012</v>
      </c>
      <c r="Q469" s="8">
        <f>VLOOKUP(A469,'Hospitalisation Details'!A:K,4,FALSE)</f>
        <v>22</v>
      </c>
    </row>
    <row r="470" spans="1:17" x14ac:dyDescent="0.3">
      <c r="A470" s="4" t="s">
        <v>4258</v>
      </c>
      <c r="B470" s="8" t="str">
        <f>VLOOKUP(A470,'Customer Names'!A:F,4,FALSE)</f>
        <v>Catherine C.</v>
      </c>
      <c r="C470" s="8">
        <f>VLOOKUP(A470,'Medical Examinations'!A:J,2,FALSE)</f>
        <v>35.15</v>
      </c>
      <c r="D470" s="8">
        <f>VLOOKUP(A470,'Medical Examinations'!A:J,4,FALSE)</f>
        <v>5.47</v>
      </c>
      <c r="E470" s="8" t="str">
        <f>VLOOKUP(A470,'Medical Examinations'!A:J,6,FALSE)</f>
        <v>No</v>
      </c>
      <c r="F470" s="8" t="str">
        <f>VLOOKUP(A470,'Medical Examinations'!A:J,7,FALSE)</f>
        <v>No</v>
      </c>
      <c r="G470" s="8" t="str">
        <f>VLOOKUP(A470,'Medical Examinations'!A:J,8,FALSE)</f>
        <v>Yes</v>
      </c>
      <c r="H470" s="38" t="str">
        <f>VLOOKUP(A470,'Medical Examinations'!A:J,9,FALSE)</f>
        <v>1</v>
      </c>
      <c r="I470" s="8" t="str">
        <f>VLOOKUP(A470,'Medical Examinations'!A:J,10,FALSE)</f>
        <v>No</v>
      </c>
      <c r="J470" s="8" t="str">
        <f>VLOOKUP(A470,'Medical Examinations'!A:J,3,FALSE)</f>
        <v>Obesity</v>
      </c>
      <c r="K470" s="8" t="str">
        <f>VLOOKUP(A470,'Medical Examinations'!A:J,5,FALSE)</f>
        <v>Normal</v>
      </c>
      <c r="L470" s="8" t="str">
        <f>VLOOKUP(A470,'Hospitalisation Details'!A:K,5,FALSE)</f>
        <v>1-Sep-2003</v>
      </c>
      <c r="M470" s="34">
        <f>VLOOKUP(A470,'Hospitalisation Details'!A:K,8,FALSE)</f>
        <v>2134.9</v>
      </c>
      <c r="N470" s="8" t="str">
        <f>VLOOKUP(A470,'Hospitalisation Details'!A:K,9,FALSE)</f>
        <v>tier - 2</v>
      </c>
      <c r="O470" s="8" t="str">
        <f>VLOOKUP(A470,'Hospitalisation Details'!A:K,10,FALSE)</f>
        <v>tier - 3</v>
      </c>
      <c r="P470" s="8" t="str">
        <f>VLOOKUP(A470,'Hospitalisation Details'!A:K,11,FALSE)</f>
        <v>R1012</v>
      </c>
      <c r="Q470" s="8">
        <f>VLOOKUP(A470,'Hospitalisation Details'!A:K,4,FALSE)</f>
        <v>1</v>
      </c>
    </row>
    <row r="471" spans="1:17" x14ac:dyDescent="0.3">
      <c r="A471" s="4" t="s">
        <v>4256</v>
      </c>
      <c r="B471" s="8" t="str">
        <f>VLOOKUP(A471,'Customer Names'!A:F,4,FALSE)</f>
        <v>Kristen</v>
      </c>
      <c r="C471" s="8">
        <f>VLOOKUP(A471,'Medical Examinations'!A:J,2,FALSE)</f>
        <v>36.575000000000003</v>
      </c>
      <c r="D471" s="8">
        <f>VLOOKUP(A471,'Medical Examinations'!A:J,4,FALSE)</f>
        <v>5.57</v>
      </c>
      <c r="E471" s="8" t="str">
        <f>VLOOKUP(A471,'Medical Examinations'!A:J,6,FALSE)</f>
        <v>No</v>
      </c>
      <c r="F471" s="8" t="str">
        <f>VLOOKUP(A471,'Medical Examinations'!A:J,7,FALSE)</f>
        <v>No</v>
      </c>
      <c r="G471" s="8" t="str">
        <f>VLOOKUP(A471,'Medical Examinations'!A:J,8,FALSE)</f>
        <v>Yes</v>
      </c>
      <c r="H471" s="38" t="str">
        <f>VLOOKUP(A471,'Medical Examinations'!A:J,9,FALSE)</f>
        <v>1</v>
      </c>
      <c r="I471" s="8" t="str">
        <f>VLOOKUP(A471,'Medical Examinations'!A:J,10,FALSE)</f>
        <v>No</v>
      </c>
      <c r="J471" s="8" t="str">
        <f>VLOOKUP(A471,'Medical Examinations'!A:J,3,FALSE)</f>
        <v>Obesity</v>
      </c>
      <c r="K471" s="8" t="str">
        <f>VLOOKUP(A471,'Medical Examinations'!A:J,5,FALSE)</f>
        <v>Normal</v>
      </c>
      <c r="L471" s="8" t="str">
        <f>VLOOKUP(A471,'Hospitalisation Details'!A:K,5,FALSE)</f>
        <v>26-Sep-2003</v>
      </c>
      <c r="M471" s="34">
        <f>VLOOKUP(A471,'Hospitalisation Details'!A:K,8,FALSE)</f>
        <v>2136.88</v>
      </c>
      <c r="N471" s="8" t="str">
        <f>VLOOKUP(A471,'Hospitalisation Details'!A:K,9,FALSE)</f>
        <v>tier - 2</v>
      </c>
      <c r="O471" s="8" t="str">
        <f>VLOOKUP(A471,'Hospitalisation Details'!A:K,10,FALSE)</f>
        <v>tier - 2</v>
      </c>
      <c r="P471" s="8" t="str">
        <f>VLOOKUP(A471,'Hospitalisation Details'!A:K,11,FALSE)</f>
        <v>R1012</v>
      </c>
      <c r="Q471" s="8">
        <f>VLOOKUP(A471,'Hospitalisation Details'!A:K,4,FALSE)</f>
        <v>26</v>
      </c>
    </row>
    <row r="472" spans="1:17" x14ac:dyDescent="0.3">
      <c r="A472" s="4" t="s">
        <v>4252</v>
      </c>
      <c r="B472" s="8" t="str">
        <f>VLOOKUP(A472,'Customer Names'!A:F,4,FALSE)</f>
        <v>Jennifer L.</v>
      </c>
      <c r="C472" s="8">
        <f>VLOOKUP(A472,'Medical Examinations'!A:J,2,FALSE)</f>
        <v>37.43</v>
      </c>
      <c r="D472" s="8">
        <f>VLOOKUP(A472,'Medical Examinations'!A:J,4,FALSE)</f>
        <v>4.5599999999999996</v>
      </c>
      <c r="E472" s="8" t="str">
        <f>VLOOKUP(A472,'Medical Examinations'!A:J,6,FALSE)</f>
        <v>No</v>
      </c>
      <c r="F472" s="8" t="str">
        <f>VLOOKUP(A472,'Medical Examinations'!A:J,7,FALSE)</f>
        <v>No</v>
      </c>
      <c r="G472" s="8" t="str">
        <f>VLOOKUP(A472,'Medical Examinations'!A:J,8,FALSE)</f>
        <v>Yes</v>
      </c>
      <c r="H472" s="38" t="str">
        <f>VLOOKUP(A472,'Medical Examinations'!A:J,9,FALSE)</f>
        <v>1</v>
      </c>
      <c r="I472" s="8" t="str">
        <f>VLOOKUP(A472,'Medical Examinations'!A:J,10,FALSE)</f>
        <v>No</v>
      </c>
      <c r="J472" s="8" t="str">
        <f>VLOOKUP(A472,'Medical Examinations'!A:J,3,FALSE)</f>
        <v>Obesity</v>
      </c>
      <c r="K472" s="8" t="str">
        <f>VLOOKUP(A472,'Medical Examinations'!A:J,5,FALSE)</f>
        <v>Normal</v>
      </c>
      <c r="L472" s="8" t="str">
        <f>VLOOKUP(A472,'Hospitalisation Details'!A:K,5,FALSE)</f>
        <v>19-Aug-2003</v>
      </c>
      <c r="M472" s="34">
        <f>VLOOKUP(A472,'Hospitalisation Details'!A:K,8,FALSE)</f>
        <v>2138.0700000000002</v>
      </c>
      <c r="N472" s="8" t="str">
        <f>VLOOKUP(A472,'Hospitalisation Details'!A:K,9,FALSE)</f>
        <v>tier - 2</v>
      </c>
      <c r="O472" s="8" t="str">
        <f>VLOOKUP(A472,'Hospitalisation Details'!A:K,10,FALSE)</f>
        <v>tier - 1</v>
      </c>
      <c r="P472" s="8" t="str">
        <f>VLOOKUP(A472,'Hospitalisation Details'!A:K,11,FALSE)</f>
        <v>R1012</v>
      </c>
      <c r="Q472" s="8">
        <f>VLOOKUP(A472,'Hospitalisation Details'!A:K,4,FALSE)</f>
        <v>19</v>
      </c>
    </row>
    <row r="473" spans="1:17" x14ac:dyDescent="0.3">
      <c r="A473" s="4" t="s">
        <v>4202</v>
      </c>
      <c r="B473" s="8" t="str">
        <f>VLOOKUP(A473,'Customer Names'!A:F,4,FALSE)</f>
        <v>Rhea</v>
      </c>
      <c r="C473" s="8">
        <f>VLOOKUP(A473,'Medical Examinations'!A:J,2,FALSE)</f>
        <v>28.975000000000001</v>
      </c>
      <c r="D473" s="8">
        <f>VLOOKUP(A473,'Medical Examinations'!A:J,4,FALSE)</f>
        <v>7.62</v>
      </c>
      <c r="E473" s="8" t="str">
        <f>VLOOKUP(A473,'Medical Examinations'!A:J,6,FALSE)</f>
        <v>No</v>
      </c>
      <c r="F473" s="8" t="str">
        <f>VLOOKUP(A473,'Medical Examinations'!A:J,7,FALSE)</f>
        <v>No</v>
      </c>
      <c r="G473" s="8" t="str">
        <f>VLOOKUP(A473,'Medical Examinations'!A:J,8,FALSE)</f>
        <v>No</v>
      </c>
      <c r="H473" s="38">
        <f>VLOOKUP(A473,'Medical Examinations'!A:J,9,FALSE)</f>
        <v>0</v>
      </c>
      <c r="I473" s="8" t="str">
        <f>VLOOKUP(A473,'Medical Examinations'!A:J,10,FALSE)</f>
        <v>No</v>
      </c>
      <c r="J473" s="8" t="str">
        <f>VLOOKUP(A473,'Medical Examinations'!A:J,3,FALSE)</f>
        <v>Overweight</v>
      </c>
      <c r="K473" s="8" t="str">
        <f>VLOOKUP(A473,'Medical Examinations'!A:J,5,FALSE)</f>
        <v>Diabetes</v>
      </c>
      <c r="L473" s="8" t="str">
        <f>VLOOKUP(A473,'Hospitalisation Details'!A:K,5,FALSE)</f>
        <v>15-Jul-2002</v>
      </c>
      <c r="M473" s="34">
        <f>VLOOKUP(A473,'Hospitalisation Details'!A:K,8,FALSE)</f>
        <v>2257.48</v>
      </c>
      <c r="N473" s="8" t="str">
        <f>VLOOKUP(A473,'Hospitalisation Details'!A:K,9,FALSE)</f>
        <v>tier - 2</v>
      </c>
      <c r="O473" s="8" t="str">
        <f>VLOOKUP(A473,'Hospitalisation Details'!A:K,10,FALSE)</f>
        <v>tier - 1</v>
      </c>
      <c r="P473" s="8" t="str">
        <f>VLOOKUP(A473,'Hospitalisation Details'!A:K,11,FALSE)</f>
        <v>R1012</v>
      </c>
      <c r="Q473" s="8">
        <f>VLOOKUP(A473,'Hospitalisation Details'!A:K,4,FALSE)</f>
        <v>15</v>
      </c>
    </row>
    <row r="474" spans="1:17" x14ac:dyDescent="0.3">
      <c r="A474" s="4" t="s">
        <v>4200</v>
      </c>
      <c r="B474" s="8" t="str">
        <f>VLOOKUP(A474,'Customer Names'!A:F,4,FALSE)</f>
        <v>Julia M</v>
      </c>
      <c r="C474" s="8">
        <f>VLOOKUP(A474,'Medical Examinations'!A:J,2,FALSE)</f>
        <v>31.92</v>
      </c>
      <c r="D474" s="8">
        <f>VLOOKUP(A474,'Medical Examinations'!A:J,4,FALSE)</f>
        <v>11.05</v>
      </c>
      <c r="E474" s="8" t="str">
        <f>VLOOKUP(A474,'Medical Examinations'!A:J,6,FALSE)</f>
        <v>No</v>
      </c>
      <c r="F474" s="8" t="str">
        <f>VLOOKUP(A474,'Medical Examinations'!A:J,7,FALSE)</f>
        <v>No</v>
      </c>
      <c r="G474" s="8" t="str">
        <f>VLOOKUP(A474,'Medical Examinations'!A:J,8,FALSE)</f>
        <v>No</v>
      </c>
      <c r="H474" s="38">
        <f>VLOOKUP(A474,'Medical Examinations'!A:J,9,FALSE)</f>
        <v>0</v>
      </c>
      <c r="I474" s="8" t="str">
        <f>VLOOKUP(A474,'Medical Examinations'!A:J,10,FALSE)</f>
        <v>No</v>
      </c>
      <c r="J474" s="8" t="str">
        <f>VLOOKUP(A474,'Medical Examinations'!A:J,3,FALSE)</f>
        <v>Obesity</v>
      </c>
      <c r="K474" s="8" t="str">
        <f>VLOOKUP(A474,'Medical Examinations'!A:J,5,FALSE)</f>
        <v>Diabetes</v>
      </c>
      <c r="L474" s="8" t="str">
        <f>VLOOKUP(A474,'Hospitalisation Details'!A:K,5,FALSE)</f>
        <v>12-Nov-2002</v>
      </c>
      <c r="M474" s="34">
        <f>VLOOKUP(A474,'Hospitalisation Details'!A:K,8,FALSE)</f>
        <v>2261.5700000000002</v>
      </c>
      <c r="N474" s="8" t="str">
        <f>VLOOKUP(A474,'Hospitalisation Details'!A:K,9,FALSE)</f>
        <v>tier - 2</v>
      </c>
      <c r="O474" s="8" t="str">
        <f>VLOOKUP(A474,'Hospitalisation Details'!A:K,10,FALSE)</f>
        <v>tier - 1</v>
      </c>
      <c r="P474" s="8" t="str">
        <f>VLOOKUP(A474,'Hospitalisation Details'!A:K,11,FALSE)</f>
        <v>R1012</v>
      </c>
      <c r="Q474" s="8">
        <f>VLOOKUP(A474,'Hospitalisation Details'!A:K,4,FALSE)</f>
        <v>12</v>
      </c>
    </row>
    <row r="475" spans="1:17" x14ac:dyDescent="0.3">
      <c r="A475" s="4" t="s">
        <v>4176</v>
      </c>
      <c r="B475" s="8" t="str">
        <f>VLOOKUP(A475,'Customer Names'!A:F,4,FALSE)</f>
        <v>Rosalie</v>
      </c>
      <c r="C475" s="8">
        <f>VLOOKUP(A475,'Medical Examinations'!A:J,2,FALSE)</f>
        <v>35.72</v>
      </c>
      <c r="D475" s="8">
        <f>VLOOKUP(A475,'Medical Examinations'!A:J,4,FALSE)</f>
        <v>5.5</v>
      </c>
      <c r="E475" s="8" t="str">
        <f>VLOOKUP(A475,'Medical Examinations'!A:J,6,FALSE)</f>
        <v>yes</v>
      </c>
      <c r="F475" s="8" t="str">
        <f>VLOOKUP(A475,'Medical Examinations'!A:J,7,FALSE)</f>
        <v>No</v>
      </c>
      <c r="G475" s="8" t="str">
        <f>VLOOKUP(A475,'Medical Examinations'!A:J,8,FALSE)</f>
        <v>No</v>
      </c>
      <c r="H475" s="38">
        <f>VLOOKUP(A475,'Medical Examinations'!A:J,9,FALSE)</f>
        <v>0</v>
      </c>
      <c r="I475" s="8" t="str">
        <f>VLOOKUP(A475,'Medical Examinations'!A:J,10,FALSE)</f>
        <v>No</v>
      </c>
      <c r="J475" s="8" t="str">
        <f>VLOOKUP(A475,'Medical Examinations'!A:J,3,FALSE)</f>
        <v>Obesity</v>
      </c>
      <c r="K475" s="8" t="str">
        <f>VLOOKUP(A475,'Medical Examinations'!A:J,5,FALSE)</f>
        <v>Normal</v>
      </c>
      <c r="L475" s="8" t="str">
        <f>VLOOKUP(A475,'Hospitalisation Details'!A:K,5,FALSE)</f>
        <v>3-Jun-2001</v>
      </c>
      <c r="M475" s="34">
        <f>VLOOKUP(A475,'Hospitalisation Details'!A:K,8,FALSE)</f>
        <v>2404.73</v>
      </c>
      <c r="N475" s="8" t="str">
        <f>VLOOKUP(A475,'Hospitalisation Details'!A:K,9,FALSE)</f>
        <v>tier - 2</v>
      </c>
      <c r="O475" s="8" t="str">
        <f>VLOOKUP(A475,'Hospitalisation Details'!A:K,10,FALSE)</f>
        <v>tier - 3</v>
      </c>
      <c r="P475" s="8" t="str">
        <f>VLOOKUP(A475,'Hospitalisation Details'!A:K,11,FALSE)</f>
        <v>R1012</v>
      </c>
      <c r="Q475" s="8">
        <f>VLOOKUP(A475,'Hospitalisation Details'!A:K,4,FALSE)</f>
        <v>3</v>
      </c>
    </row>
    <row r="476" spans="1:17" x14ac:dyDescent="0.3">
      <c r="A476" s="4" t="s">
        <v>4150</v>
      </c>
      <c r="B476" s="8" t="str">
        <f>VLOOKUP(A476,'Customer Names'!A:F,4,FALSE)</f>
        <v>Allison R.</v>
      </c>
      <c r="C476" s="8">
        <f>VLOOKUP(A476,'Medical Examinations'!A:J,2,FALSE)</f>
        <v>29.98</v>
      </c>
      <c r="D476" s="8">
        <f>VLOOKUP(A476,'Medical Examinations'!A:J,4,FALSE)</f>
        <v>6.03</v>
      </c>
      <c r="E476" s="8" t="str">
        <f>VLOOKUP(A476,'Medical Examinations'!A:J,6,FALSE)</f>
        <v>No</v>
      </c>
      <c r="F476" s="8" t="str">
        <f>VLOOKUP(A476,'Medical Examinations'!A:J,7,FALSE)</f>
        <v>yes</v>
      </c>
      <c r="G476" s="8" t="str">
        <f>VLOOKUP(A476,'Medical Examinations'!A:J,8,FALSE)</f>
        <v>No</v>
      </c>
      <c r="H476" s="38" t="str">
        <f>VLOOKUP(A476,'Medical Examinations'!A:J,9,FALSE)</f>
        <v>1</v>
      </c>
      <c r="I476" s="8" t="str">
        <f>VLOOKUP(A476,'Medical Examinations'!A:J,10,FALSE)</f>
        <v>No</v>
      </c>
      <c r="J476" s="8" t="str">
        <f>VLOOKUP(A476,'Medical Examinations'!A:J,3,FALSE)</f>
        <v>Obesity</v>
      </c>
      <c r="K476" s="8" t="str">
        <f>VLOOKUP(A476,'Medical Examinations'!A:J,5,FALSE)</f>
        <v>Prediabetes</v>
      </c>
      <c r="L476" s="8" t="str">
        <f>VLOOKUP(A476,'Hospitalisation Details'!A:K,5,FALSE)</f>
        <v>6-Sep-2004</v>
      </c>
      <c r="M476" s="34">
        <f>VLOOKUP(A476,'Hospitalisation Details'!A:K,8,FALSE)</f>
        <v>2500.9299999999998</v>
      </c>
      <c r="N476" s="8" t="str">
        <f>VLOOKUP(A476,'Hospitalisation Details'!A:K,9,FALSE)</f>
        <v>tier - 2</v>
      </c>
      <c r="O476" s="8" t="str">
        <f>VLOOKUP(A476,'Hospitalisation Details'!A:K,10,FALSE)</f>
        <v>tier - 2</v>
      </c>
      <c r="P476" s="8" t="str">
        <f>VLOOKUP(A476,'Hospitalisation Details'!A:K,11,FALSE)</f>
        <v>R1012</v>
      </c>
      <c r="Q476" s="8">
        <f>VLOOKUP(A476,'Hospitalisation Details'!A:K,4,FALSE)</f>
        <v>6</v>
      </c>
    </row>
    <row r="477" spans="1:17" x14ac:dyDescent="0.3">
      <c r="A477" s="4" t="s">
        <v>4144</v>
      </c>
      <c r="B477" s="8" t="str">
        <f>VLOOKUP(A477,'Customer Names'!A:F,4,FALSE)</f>
        <v>Elisabetta</v>
      </c>
      <c r="C477" s="8">
        <f>VLOOKUP(A477,'Medical Examinations'!A:J,2,FALSE)</f>
        <v>20.234999999999999</v>
      </c>
      <c r="D477" s="8">
        <f>VLOOKUP(A477,'Medical Examinations'!A:J,4,FALSE)</f>
        <v>6.17</v>
      </c>
      <c r="E477" s="8" t="str">
        <f>VLOOKUP(A477,'Medical Examinations'!A:J,6,FALSE)</f>
        <v>yes</v>
      </c>
      <c r="F477" s="8" t="str">
        <f>VLOOKUP(A477,'Medical Examinations'!A:J,7,FALSE)</f>
        <v>yes</v>
      </c>
      <c r="G477" s="8" t="str">
        <f>VLOOKUP(A477,'Medical Examinations'!A:J,8,FALSE)</f>
        <v>No</v>
      </c>
      <c r="H477" s="38" t="str">
        <f>VLOOKUP(A477,'Medical Examinations'!A:J,9,FALSE)</f>
        <v>2</v>
      </c>
      <c r="I477" s="8" t="str">
        <f>VLOOKUP(A477,'Medical Examinations'!A:J,10,FALSE)</f>
        <v>No</v>
      </c>
      <c r="J477" s="8" t="str">
        <f>VLOOKUP(A477,'Medical Examinations'!A:J,3,FALSE)</f>
        <v>Normal Weight</v>
      </c>
      <c r="K477" s="8" t="str">
        <f>VLOOKUP(A477,'Medical Examinations'!A:J,5,FALSE)</f>
        <v>Prediabetes</v>
      </c>
      <c r="L477" s="8" t="str">
        <f>VLOOKUP(A477,'Hospitalisation Details'!A:K,5,FALSE)</f>
        <v>25-Aug-2000</v>
      </c>
      <c r="M477" s="34">
        <f>VLOOKUP(A477,'Hospitalisation Details'!A:K,8,FALSE)</f>
        <v>2527.8200000000002</v>
      </c>
      <c r="N477" s="8" t="str">
        <f>VLOOKUP(A477,'Hospitalisation Details'!A:K,9,FALSE)</f>
        <v>tier - 2</v>
      </c>
      <c r="O477" s="8" t="str">
        <f>VLOOKUP(A477,'Hospitalisation Details'!A:K,10,FALSE)</f>
        <v>tier - 3</v>
      </c>
      <c r="P477" s="8" t="str">
        <f>VLOOKUP(A477,'Hospitalisation Details'!A:K,11,FALSE)</f>
        <v>R1012</v>
      </c>
      <c r="Q477" s="8">
        <f>VLOOKUP(A477,'Hospitalisation Details'!A:K,4,FALSE)</f>
        <v>25</v>
      </c>
    </row>
    <row r="478" spans="1:17" x14ac:dyDescent="0.3">
      <c r="A478" s="4" t="s">
        <v>4114</v>
      </c>
      <c r="B478" s="8" t="str">
        <f>VLOOKUP(A478,'Customer Names'!A:F,4,FALSE)</f>
        <v>Megan L.</v>
      </c>
      <c r="C478" s="8">
        <f>VLOOKUP(A478,'Medical Examinations'!A:J,2,FALSE)</f>
        <v>28.12</v>
      </c>
      <c r="D478" s="8">
        <f>VLOOKUP(A478,'Medical Examinations'!A:J,4,FALSE)</f>
        <v>5.05</v>
      </c>
      <c r="E478" s="8" t="str">
        <f>VLOOKUP(A478,'Medical Examinations'!A:J,6,FALSE)</f>
        <v>No</v>
      </c>
      <c r="F478" s="8" t="str">
        <f>VLOOKUP(A478,'Medical Examinations'!A:J,7,FALSE)</f>
        <v>No</v>
      </c>
      <c r="G478" s="8" t="str">
        <f>VLOOKUP(A478,'Medical Examinations'!A:J,8,FALSE)</f>
        <v>No</v>
      </c>
      <c r="H478" s="38">
        <f>VLOOKUP(A478,'Medical Examinations'!A:J,9,FALSE)</f>
        <v>0</v>
      </c>
      <c r="I478" s="8" t="str">
        <f>VLOOKUP(A478,'Medical Examinations'!A:J,10,FALSE)</f>
        <v>No</v>
      </c>
      <c r="J478" s="8" t="str">
        <f>VLOOKUP(A478,'Medical Examinations'!A:J,3,FALSE)</f>
        <v>Overweight</v>
      </c>
      <c r="K478" s="8" t="str">
        <f>VLOOKUP(A478,'Medical Examinations'!A:J,5,FALSE)</f>
        <v>Normal</v>
      </c>
      <c r="L478" s="8" t="str">
        <f>VLOOKUP(A478,'Hospitalisation Details'!A:K,5,FALSE)</f>
        <v>11-Jun-1999</v>
      </c>
      <c r="M478" s="34">
        <f>VLOOKUP(A478,'Hospitalisation Details'!A:K,8,FALSE)</f>
        <v>2690.11</v>
      </c>
      <c r="N478" s="8" t="str">
        <f>VLOOKUP(A478,'Hospitalisation Details'!A:K,9,FALSE)</f>
        <v>tier - 2</v>
      </c>
      <c r="O478" s="8" t="str">
        <f>VLOOKUP(A478,'Hospitalisation Details'!A:K,10,FALSE)</f>
        <v>tier - 2</v>
      </c>
      <c r="P478" s="8" t="str">
        <f>VLOOKUP(A478,'Hospitalisation Details'!A:K,11,FALSE)</f>
        <v>R1012</v>
      </c>
      <c r="Q478" s="8">
        <f>VLOOKUP(A478,'Hospitalisation Details'!A:K,4,FALSE)</f>
        <v>11</v>
      </c>
    </row>
    <row r="479" spans="1:17" x14ac:dyDescent="0.3">
      <c r="A479" s="4" t="s">
        <v>4112</v>
      </c>
      <c r="B479" s="8" t="str">
        <f>VLOOKUP(A479,'Customer Names'!A:F,4,FALSE)</f>
        <v>Jeremy M</v>
      </c>
      <c r="C479" s="8">
        <f>VLOOKUP(A479,'Medical Examinations'!A:J,2,FALSE)</f>
        <v>31.065000000000001</v>
      </c>
      <c r="D479" s="8">
        <f>VLOOKUP(A479,'Medical Examinations'!A:J,4,FALSE)</f>
        <v>4.57</v>
      </c>
      <c r="E479" s="8" t="str">
        <f>VLOOKUP(A479,'Medical Examinations'!A:J,6,FALSE)</f>
        <v>yes</v>
      </c>
      <c r="F479" s="8" t="str">
        <f>VLOOKUP(A479,'Medical Examinations'!A:J,7,FALSE)</f>
        <v>No</v>
      </c>
      <c r="G479" s="8" t="str">
        <f>VLOOKUP(A479,'Medical Examinations'!A:J,8,FALSE)</f>
        <v>No</v>
      </c>
      <c r="H479" s="38">
        <f>VLOOKUP(A479,'Medical Examinations'!A:J,9,FALSE)</f>
        <v>0</v>
      </c>
      <c r="I479" s="8" t="str">
        <f>VLOOKUP(A479,'Medical Examinations'!A:J,10,FALSE)</f>
        <v>No</v>
      </c>
      <c r="J479" s="8" t="str">
        <f>VLOOKUP(A479,'Medical Examinations'!A:J,3,FALSE)</f>
        <v>Obesity</v>
      </c>
      <c r="K479" s="8" t="str">
        <f>VLOOKUP(A479,'Medical Examinations'!A:J,5,FALSE)</f>
        <v>Normal</v>
      </c>
      <c r="L479" s="8" t="str">
        <f>VLOOKUP(A479,'Hospitalisation Details'!A:K,5,FALSE)</f>
        <v>13-Jun-1996</v>
      </c>
      <c r="M479" s="34">
        <f>VLOOKUP(A479,'Hospitalisation Details'!A:K,8,FALSE)</f>
        <v>2699.57</v>
      </c>
      <c r="N479" s="8" t="str">
        <f>VLOOKUP(A479,'Hospitalisation Details'!A:K,9,FALSE)</f>
        <v>tier - 2</v>
      </c>
      <c r="O479" s="8" t="str">
        <f>VLOOKUP(A479,'Hospitalisation Details'!A:K,10,FALSE)</f>
        <v>tier - 1</v>
      </c>
      <c r="P479" s="8" t="str">
        <f>VLOOKUP(A479,'Hospitalisation Details'!A:K,11,FALSE)</f>
        <v>R1012</v>
      </c>
      <c r="Q479" s="8">
        <f>VLOOKUP(A479,'Hospitalisation Details'!A:K,4,FALSE)</f>
        <v>13</v>
      </c>
    </row>
    <row r="480" spans="1:17" x14ac:dyDescent="0.3">
      <c r="A480" s="4" t="s">
        <v>4088</v>
      </c>
      <c r="B480" s="8" t="str">
        <f>VLOOKUP(A480,'Customer Names'!A:F,4,FALSE)</f>
        <v>Paula C.</v>
      </c>
      <c r="C480" s="8">
        <f>VLOOKUP(A480,'Medical Examinations'!A:J,2,FALSE)</f>
        <v>25.44</v>
      </c>
      <c r="D480" s="8">
        <f>VLOOKUP(A480,'Medical Examinations'!A:J,4,FALSE)</f>
        <v>6.04</v>
      </c>
      <c r="E480" s="8" t="str">
        <f>VLOOKUP(A480,'Medical Examinations'!A:J,6,FALSE)</f>
        <v>yes</v>
      </c>
      <c r="F480" s="8" t="str">
        <f>VLOOKUP(A480,'Medical Examinations'!A:J,7,FALSE)</f>
        <v>No</v>
      </c>
      <c r="G480" s="8" t="str">
        <f>VLOOKUP(A480,'Medical Examinations'!A:J,8,FALSE)</f>
        <v>Yes</v>
      </c>
      <c r="H480" s="38" t="str">
        <f>VLOOKUP(A480,'Medical Examinations'!A:J,9,FALSE)</f>
        <v>1</v>
      </c>
      <c r="I480" s="8" t="str">
        <f>VLOOKUP(A480,'Medical Examinations'!A:J,10,FALSE)</f>
        <v>No</v>
      </c>
      <c r="J480" s="8" t="str">
        <f>VLOOKUP(A480,'Medical Examinations'!A:J,3,FALSE)</f>
        <v>Overweight</v>
      </c>
      <c r="K480" s="8" t="str">
        <f>VLOOKUP(A480,'Medical Examinations'!A:J,5,FALSE)</f>
        <v>Prediabetes</v>
      </c>
      <c r="L480" s="8" t="str">
        <f>VLOOKUP(A480,'Hospitalisation Details'!A:K,5,FALSE)</f>
        <v>10-Aug-1997</v>
      </c>
      <c r="M480" s="34">
        <f>VLOOKUP(A480,'Hospitalisation Details'!A:K,8,FALSE)</f>
        <v>2758.99</v>
      </c>
      <c r="N480" s="8" t="str">
        <f>VLOOKUP(A480,'Hospitalisation Details'!A:K,9,FALSE)</f>
        <v>tier - 2</v>
      </c>
      <c r="O480" s="8" t="str">
        <f>VLOOKUP(A480,'Hospitalisation Details'!A:K,10,FALSE)</f>
        <v>tier - 1</v>
      </c>
      <c r="P480" s="8" t="str">
        <f>VLOOKUP(A480,'Hospitalisation Details'!A:K,11,FALSE)</f>
        <v>R1012</v>
      </c>
      <c r="Q480" s="8">
        <f>VLOOKUP(A480,'Hospitalisation Details'!A:K,4,FALSE)</f>
        <v>10</v>
      </c>
    </row>
    <row r="481" spans="1:17" x14ac:dyDescent="0.3">
      <c r="A481" s="4" t="s">
        <v>4074</v>
      </c>
      <c r="B481" s="8" t="str">
        <f>VLOOKUP(A481,'Customer Names'!A:F,4,FALSE)</f>
        <v>Ashley M</v>
      </c>
      <c r="C481" s="8">
        <f>VLOOKUP(A481,'Medical Examinations'!A:J,2,FALSE)</f>
        <v>24.225000000000001</v>
      </c>
      <c r="D481" s="8">
        <f>VLOOKUP(A481,'Medical Examinations'!A:J,4,FALSE)</f>
        <v>4.42</v>
      </c>
      <c r="E481" s="8" t="str">
        <f>VLOOKUP(A481,'Medical Examinations'!A:J,6,FALSE)</f>
        <v>No</v>
      </c>
      <c r="F481" s="8" t="str">
        <f>VLOOKUP(A481,'Medical Examinations'!A:J,7,FALSE)</f>
        <v>No</v>
      </c>
      <c r="G481" s="8" t="str">
        <f>VLOOKUP(A481,'Medical Examinations'!A:J,8,FALSE)</f>
        <v>No</v>
      </c>
      <c r="H481" s="38" t="str">
        <f>VLOOKUP(A481,'Medical Examinations'!A:J,9,FALSE)</f>
        <v>1</v>
      </c>
      <c r="I481" s="8" t="str">
        <f>VLOOKUP(A481,'Medical Examinations'!A:J,10,FALSE)</f>
        <v>No</v>
      </c>
      <c r="J481" s="8" t="str">
        <f>VLOOKUP(A481,'Medical Examinations'!A:J,3,FALSE)</f>
        <v>Normal Weight</v>
      </c>
      <c r="K481" s="8" t="str">
        <f>VLOOKUP(A481,'Medical Examinations'!A:J,5,FALSE)</f>
        <v>Normal</v>
      </c>
      <c r="L481" s="8" t="str">
        <f>VLOOKUP(A481,'Hospitalisation Details'!A:K,5,FALSE)</f>
        <v>15-Nov-1998</v>
      </c>
      <c r="M481" s="34">
        <f>VLOOKUP(A481,'Hospitalisation Details'!A:K,8,FALSE)</f>
        <v>2842.76</v>
      </c>
      <c r="N481" s="8" t="str">
        <f>VLOOKUP(A481,'Hospitalisation Details'!A:K,9,FALSE)</f>
        <v>tier - 2</v>
      </c>
      <c r="O481" s="8" t="str">
        <f>VLOOKUP(A481,'Hospitalisation Details'!A:K,10,FALSE)</f>
        <v>tier - 3</v>
      </c>
      <c r="P481" s="8" t="str">
        <f>VLOOKUP(A481,'Hospitalisation Details'!A:K,11,FALSE)</f>
        <v>R1012</v>
      </c>
      <c r="Q481" s="8">
        <f>VLOOKUP(A481,'Hospitalisation Details'!A:K,4,FALSE)</f>
        <v>15</v>
      </c>
    </row>
    <row r="482" spans="1:17" x14ac:dyDescent="0.3">
      <c r="A482" s="4" t="s">
        <v>4072</v>
      </c>
      <c r="B482" s="8" t="str">
        <f>VLOOKUP(A482,'Customer Names'!A:F,4,FALSE)</f>
        <v>Melinda E.</v>
      </c>
      <c r="C482" s="8">
        <f>VLOOKUP(A482,'Medical Examinations'!A:J,2,FALSE)</f>
        <v>29.925000000000001</v>
      </c>
      <c r="D482" s="8">
        <f>VLOOKUP(A482,'Medical Examinations'!A:J,4,FALSE)</f>
        <v>5.3</v>
      </c>
      <c r="E482" s="8" t="str">
        <f>VLOOKUP(A482,'Medical Examinations'!A:J,6,FALSE)</f>
        <v>No</v>
      </c>
      <c r="F482" s="8" t="str">
        <f>VLOOKUP(A482,'Medical Examinations'!A:J,7,FALSE)</f>
        <v>No</v>
      </c>
      <c r="G482" s="8" t="str">
        <f>VLOOKUP(A482,'Medical Examinations'!A:J,8,FALSE)</f>
        <v>No</v>
      </c>
      <c r="H482" s="38" t="str">
        <f>VLOOKUP(A482,'Medical Examinations'!A:J,9,FALSE)</f>
        <v>1</v>
      </c>
      <c r="I482" s="8" t="str">
        <f>VLOOKUP(A482,'Medical Examinations'!A:J,10,FALSE)</f>
        <v>No</v>
      </c>
      <c r="J482" s="8" t="str">
        <f>VLOOKUP(A482,'Medical Examinations'!A:J,3,FALSE)</f>
        <v>Obesity</v>
      </c>
      <c r="K482" s="8" t="str">
        <f>VLOOKUP(A482,'Medical Examinations'!A:J,5,FALSE)</f>
        <v>Normal</v>
      </c>
      <c r="L482" s="8" t="str">
        <f>VLOOKUP(A482,'Hospitalisation Details'!A:K,5,FALSE)</f>
        <v>17-Jun-1998</v>
      </c>
      <c r="M482" s="34">
        <f>VLOOKUP(A482,'Hospitalisation Details'!A:K,8,FALSE)</f>
        <v>2850.68</v>
      </c>
      <c r="N482" s="8" t="str">
        <f>VLOOKUP(A482,'Hospitalisation Details'!A:K,9,FALSE)</f>
        <v>tier - 2</v>
      </c>
      <c r="O482" s="8" t="str">
        <f>VLOOKUP(A482,'Hospitalisation Details'!A:K,10,FALSE)</f>
        <v>tier - 3</v>
      </c>
      <c r="P482" s="8" t="str">
        <f>VLOOKUP(A482,'Hospitalisation Details'!A:K,11,FALSE)</f>
        <v>R1012</v>
      </c>
      <c r="Q482" s="8">
        <f>VLOOKUP(A482,'Hospitalisation Details'!A:K,4,FALSE)</f>
        <v>17</v>
      </c>
    </row>
    <row r="483" spans="1:17" x14ac:dyDescent="0.3">
      <c r="A483" s="4" t="s">
        <v>4070</v>
      </c>
      <c r="B483" s="8" t="str">
        <f>VLOOKUP(A483,'Customer Names'!A:F,4,FALSE)</f>
        <v>Ildiko M.</v>
      </c>
      <c r="C483" s="8">
        <f>VLOOKUP(A483,'Medical Examinations'!A:J,2,FALSE)</f>
        <v>33.344999999999999</v>
      </c>
      <c r="D483" s="8">
        <f>VLOOKUP(A483,'Medical Examinations'!A:J,4,FALSE)</f>
        <v>4.29</v>
      </c>
      <c r="E483" s="8" t="str">
        <f>VLOOKUP(A483,'Medical Examinations'!A:J,6,FALSE)</f>
        <v>No</v>
      </c>
      <c r="F483" s="8" t="str">
        <f>VLOOKUP(A483,'Medical Examinations'!A:J,7,FALSE)</f>
        <v>No</v>
      </c>
      <c r="G483" s="8" t="str">
        <f>VLOOKUP(A483,'Medical Examinations'!A:J,8,FALSE)</f>
        <v>No</v>
      </c>
      <c r="H483" s="38" t="str">
        <f>VLOOKUP(A483,'Medical Examinations'!A:J,9,FALSE)</f>
        <v>1</v>
      </c>
      <c r="I483" s="8" t="str">
        <f>VLOOKUP(A483,'Medical Examinations'!A:J,10,FALSE)</f>
        <v>No</v>
      </c>
      <c r="J483" s="8" t="str">
        <f>VLOOKUP(A483,'Medical Examinations'!A:J,3,FALSE)</f>
        <v>Obesity</v>
      </c>
      <c r="K483" s="8" t="str">
        <f>VLOOKUP(A483,'Medical Examinations'!A:J,5,FALSE)</f>
        <v>Normal</v>
      </c>
      <c r="L483" s="8" t="str">
        <f>VLOOKUP(A483,'Hospitalisation Details'!A:K,5,FALSE)</f>
        <v>4-Sep-1998</v>
      </c>
      <c r="M483" s="34">
        <f>VLOOKUP(A483,'Hospitalisation Details'!A:K,8,FALSE)</f>
        <v>2855.44</v>
      </c>
      <c r="N483" s="8" t="str">
        <f>VLOOKUP(A483,'Hospitalisation Details'!A:K,9,FALSE)</f>
        <v>tier - 2</v>
      </c>
      <c r="O483" s="8" t="str">
        <f>VLOOKUP(A483,'Hospitalisation Details'!A:K,10,FALSE)</f>
        <v>tier - 3</v>
      </c>
      <c r="P483" s="8" t="str">
        <f>VLOOKUP(A483,'Hospitalisation Details'!A:K,11,FALSE)</f>
        <v>R1012</v>
      </c>
      <c r="Q483" s="8">
        <f>VLOOKUP(A483,'Hospitalisation Details'!A:K,4,FALSE)</f>
        <v>4</v>
      </c>
    </row>
    <row r="484" spans="1:17" x14ac:dyDescent="0.3">
      <c r="A484" s="4" t="s">
        <v>4062</v>
      </c>
      <c r="B484" s="8" t="str">
        <f>VLOOKUP(A484,'Customer Names'!A:F,4,FALSE)</f>
        <v>Kipling</v>
      </c>
      <c r="C484" s="8">
        <f>VLOOKUP(A484,'Medical Examinations'!A:J,2,FALSE)</f>
        <v>28.12</v>
      </c>
      <c r="D484" s="8">
        <f>VLOOKUP(A484,'Medical Examinations'!A:J,4,FALSE)</f>
        <v>5.55</v>
      </c>
      <c r="E484" s="8" t="str">
        <f>VLOOKUP(A484,'Medical Examinations'!A:J,6,FALSE)</f>
        <v>yes</v>
      </c>
      <c r="F484" s="8" t="str">
        <f>VLOOKUP(A484,'Medical Examinations'!A:J,7,FALSE)</f>
        <v>yes</v>
      </c>
      <c r="G484" s="8" t="str">
        <f>VLOOKUP(A484,'Medical Examinations'!A:J,8,FALSE)</f>
        <v>No</v>
      </c>
      <c r="H484" s="38" t="str">
        <f>VLOOKUP(A484,'Medical Examinations'!A:J,9,FALSE)</f>
        <v>2</v>
      </c>
      <c r="I484" s="8" t="str">
        <f>VLOOKUP(A484,'Medical Examinations'!A:J,10,FALSE)</f>
        <v>No</v>
      </c>
      <c r="J484" s="8" t="str">
        <f>VLOOKUP(A484,'Medical Examinations'!A:J,3,FALSE)</f>
        <v>Overweight</v>
      </c>
      <c r="K484" s="8" t="str">
        <f>VLOOKUP(A484,'Medical Examinations'!A:J,5,FALSE)</f>
        <v>Normal</v>
      </c>
      <c r="L484" s="8" t="str">
        <f>VLOOKUP(A484,'Hospitalisation Details'!A:K,5,FALSE)</f>
        <v>14-Jul-2000</v>
      </c>
      <c r="M484" s="34">
        <f>VLOOKUP(A484,'Hospitalisation Details'!A:K,8,FALSE)</f>
        <v>2897.46</v>
      </c>
      <c r="N484" s="8" t="str">
        <f>VLOOKUP(A484,'Hospitalisation Details'!A:K,9,FALSE)</f>
        <v>tier - 2</v>
      </c>
      <c r="O484" s="8" t="str">
        <f>VLOOKUP(A484,'Hospitalisation Details'!A:K,10,FALSE)</f>
        <v>tier - 1</v>
      </c>
      <c r="P484" s="8" t="str">
        <f>VLOOKUP(A484,'Hospitalisation Details'!A:K,11,FALSE)</f>
        <v>R1012</v>
      </c>
      <c r="Q484" s="8">
        <f>VLOOKUP(A484,'Hospitalisation Details'!A:K,4,FALSE)</f>
        <v>14</v>
      </c>
    </row>
    <row r="485" spans="1:17" x14ac:dyDescent="0.3">
      <c r="A485" s="4" t="s">
        <v>4050</v>
      </c>
      <c r="B485" s="8" t="str">
        <f>VLOOKUP(A485,'Customer Names'!A:F,4,FALSE)</f>
        <v>Gretchen</v>
      </c>
      <c r="C485" s="8">
        <f>VLOOKUP(A485,'Medical Examinations'!A:J,2,FALSE)</f>
        <v>29.77</v>
      </c>
      <c r="D485" s="8">
        <f>VLOOKUP(A485,'Medical Examinations'!A:J,4,FALSE)</f>
        <v>9.9</v>
      </c>
      <c r="E485" s="8" t="str">
        <f>VLOOKUP(A485,'Medical Examinations'!A:J,6,FALSE)</f>
        <v>No</v>
      </c>
      <c r="F485" s="8" t="str">
        <f>VLOOKUP(A485,'Medical Examinations'!A:J,7,FALSE)</f>
        <v>No</v>
      </c>
      <c r="G485" s="8" t="str">
        <f>VLOOKUP(A485,'Medical Examinations'!A:J,8,FALSE)</f>
        <v>No</v>
      </c>
      <c r="H485" s="38">
        <f>VLOOKUP(A485,'Medical Examinations'!A:J,9,FALSE)</f>
        <v>0</v>
      </c>
      <c r="I485" s="8" t="str">
        <f>VLOOKUP(A485,'Medical Examinations'!A:J,10,FALSE)</f>
        <v>No</v>
      </c>
      <c r="J485" s="8" t="str">
        <f>VLOOKUP(A485,'Medical Examinations'!A:J,3,FALSE)</f>
        <v>Overweight</v>
      </c>
      <c r="K485" s="8" t="str">
        <f>VLOOKUP(A485,'Medical Examinations'!A:J,5,FALSE)</f>
        <v>Diabetes</v>
      </c>
      <c r="L485" s="8" t="str">
        <f>VLOOKUP(A485,'Hospitalisation Details'!A:K,5,FALSE)</f>
        <v>30-Sep-2002</v>
      </c>
      <c r="M485" s="34">
        <f>VLOOKUP(A485,'Hospitalisation Details'!A:K,8,FALSE)</f>
        <v>2943.41</v>
      </c>
      <c r="N485" s="8" t="str">
        <f>VLOOKUP(A485,'Hospitalisation Details'!A:K,9,FALSE)</f>
        <v>tier - 2</v>
      </c>
      <c r="O485" s="8" t="str">
        <f>VLOOKUP(A485,'Hospitalisation Details'!A:K,10,FALSE)</f>
        <v>tier - 3</v>
      </c>
      <c r="P485" s="8" t="str">
        <f>VLOOKUP(A485,'Hospitalisation Details'!A:K,11,FALSE)</f>
        <v>R1012</v>
      </c>
      <c r="Q485" s="8">
        <f>VLOOKUP(A485,'Hospitalisation Details'!A:K,4,FALSE)</f>
        <v>30</v>
      </c>
    </row>
    <row r="486" spans="1:17" x14ac:dyDescent="0.3">
      <c r="A486" s="4" t="s">
        <v>4042</v>
      </c>
      <c r="B486" s="8" t="str">
        <f>VLOOKUP(A486,'Customer Names'!A:F,4,FALSE)</f>
        <v>Sean P</v>
      </c>
      <c r="C486" s="8">
        <f>VLOOKUP(A486,'Medical Examinations'!A:J,2,FALSE)</f>
        <v>30.36</v>
      </c>
      <c r="D486" s="8">
        <f>VLOOKUP(A486,'Medical Examinations'!A:J,4,FALSE)</f>
        <v>9.39</v>
      </c>
      <c r="E486" s="8" t="str">
        <f>VLOOKUP(A486,'Medical Examinations'!A:J,6,FALSE)</f>
        <v>No</v>
      </c>
      <c r="F486" s="8" t="str">
        <f>VLOOKUP(A486,'Medical Examinations'!A:J,7,FALSE)</f>
        <v>No</v>
      </c>
      <c r="G486" s="8" t="str">
        <f>VLOOKUP(A486,'Medical Examinations'!A:J,8,FALSE)</f>
        <v>No</v>
      </c>
      <c r="H486" s="38">
        <f>VLOOKUP(A486,'Medical Examinations'!A:J,9,FALSE)</f>
        <v>0</v>
      </c>
      <c r="I486" s="8" t="str">
        <f>VLOOKUP(A486,'Medical Examinations'!A:J,10,FALSE)</f>
        <v>No</v>
      </c>
      <c r="J486" s="8" t="str">
        <f>VLOOKUP(A486,'Medical Examinations'!A:J,3,FALSE)</f>
        <v>Obesity</v>
      </c>
      <c r="K486" s="8" t="str">
        <f>VLOOKUP(A486,'Medical Examinations'!A:J,5,FALSE)</f>
        <v>Diabetes</v>
      </c>
      <c r="L486" s="8" t="str">
        <f>VLOOKUP(A486,'Hospitalisation Details'!A:K,5,FALSE)</f>
        <v>15-Dec-2002</v>
      </c>
      <c r="M486" s="34">
        <f>VLOOKUP(A486,'Hospitalisation Details'!A:K,8,FALSE)</f>
        <v>3012.22</v>
      </c>
      <c r="N486" s="8" t="str">
        <f>VLOOKUP(A486,'Hospitalisation Details'!A:K,9,FALSE)</f>
        <v>tier - 2</v>
      </c>
      <c r="O486" s="8" t="str">
        <f>VLOOKUP(A486,'Hospitalisation Details'!A:K,10,FALSE)</f>
        <v>tier - 3</v>
      </c>
      <c r="P486" s="8" t="str">
        <f>VLOOKUP(A486,'Hospitalisation Details'!A:K,11,FALSE)</f>
        <v>R1012</v>
      </c>
      <c r="Q486" s="8">
        <f>VLOOKUP(A486,'Hospitalisation Details'!A:K,4,FALSE)</f>
        <v>15</v>
      </c>
    </row>
    <row r="487" spans="1:17" x14ac:dyDescent="0.3">
      <c r="A487" s="4" t="s">
        <v>4038</v>
      </c>
      <c r="B487" s="8" t="str">
        <f>VLOOKUP(A487,'Customer Names'!A:F,4,FALSE)</f>
        <v>Alyson</v>
      </c>
      <c r="C487" s="8">
        <f>VLOOKUP(A487,'Medical Examinations'!A:J,2,FALSE)</f>
        <v>34.484999999999999</v>
      </c>
      <c r="D487" s="8">
        <f>VLOOKUP(A487,'Medical Examinations'!A:J,4,FALSE)</f>
        <v>4.7</v>
      </c>
      <c r="E487" s="8" t="str">
        <f>VLOOKUP(A487,'Medical Examinations'!A:J,6,FALSE)</f>
        <v>yes</v>
      </c>
      <c r="F487" s="8" t="str">
        <f>VLOOKUP(A487,'Medical Examinations'!A:J,7,FALSE)</f>
        <v>No</v>
      </c>
      <c r="G487" s="8" t="str">
        <f>VLOOKUP(A487,'Medical Examinations'!A:J,8,FALSE)</f>
        <v>Yes</v>
      </c>
      <c r="H487" s="38" t="str">
        <f>VLOOKUP(A487,'Medical Examinations'!A:J,9,FALSE)</f>
        <v>1</v>
      </c>
      <c r="I487" s="8" t="str">
        <f>VLOOKUP(A487,'Medical Examinations'!A:J,10,FALSE)</f>
        <v>No</v>
      </c>
      <c r="J487" s="8" t="str">
        <f>VLOOKUP(A487,'Medical Examinations'!A:J,3,FALSE)</f>
        <v>Obesity</v>
      </c>
      <c r="K487" s="8" t="str">
        <f>VLOOKUP(A487,'Medical Examinations'!A:J,5,FALSE)</f>
        <v>Normal</v>
      </c>
      <c r="L487" s="8" t="str">
        <f>VLOOKUP(A487,'Hospitalisation Details'!A:K,5,FALSE)</f>
        <v>19-Dec-1997</v>
      </c>
      <c r="M487" s="34">
        <f>VLOOKUP(A487,'Hospitalisation Details'!A:K,8,FALSE)</f>
        <v>3021.81</v>
      </c>
      <c r="N487" s="8" t="str">
        <f>VLOOKUP(A487,'Hospitalisation Details'!A:K,9,FALSE)</f>
        <v>tier - 2</v>
      </c>
      <c r="O487" s="8" t="str">
        <f>VLOOKUP(A487,'Hospitalisation Details'!A:K,10,FALSE)</f>
        <v>tier - 3</v>
      </c>
      <c r="P487" s="8" t="str">
        <f>VLOOKUP(A487,'Hospitalisation Details'!A:K,11,FALSE)</f>
        <v>R1012</v>
      </c>
      <c r="Q487" s="8">
        <f>VLOOKUP(A487,'Hospitalisation Details'!A:K,4,FALSE)</f>
        <v>19</v>
      </c>
    </row>
    <row r="488" spans="1:17" x14ac:dyDescent="0.3">
      <c r="A488" s="4" t="s">
        <v>4006</v>
      </c>
      <c r="B488" s="8" t="str">
        <f>VLOOKUP(A488,'Customer Names'!A:F,4,FALSE)</f>
        <v>Lisa</v>
      </c>
      <c r="C488" s="8">
        <f>VLOOKUP(A488,'Medical Examinations'!A:J,2,FALSE)</f>
        <v>22.23</v>
      </c>
      <c r="D488" s="8">
        <f>VLOOKUP(A488,'Medical Examinations'!A:J,4,FALSE)</f>
        <v>6.09</v>
      </c>
      <c r="E488" s="8" t="str">
        <f>VLOOKUP(A488,'Medical Examinations'!A:J,6,FALSE)</f>
        <v>yes</v>
      </c>
      <c r="F488" s="8" t="str">
        <f>VLOOKUP(A488,'Medical Examinations'!A:J,7,FALSE)</f>
        <v>No</v>
      </c>
      <c r="G488" s="8" t="str">
        <f>VLOOKUP(A488,'Medical Examinations'!A:J,8,FALSE)</f>
        <v>No</v>
      </c>
      <c r="H488" s="38">
        <f>VLOOKUP(A488,'Medical Examinations'!A:J,9,FALSE)</f>
        <v>0</v>
      </c>
      <c r="I488" s="8" t="str">
        <f>VLOOKUP(A488,'Medical Examinations'!A:J,10,FALSE)</f>
        <v>No</v>
      </c>
      <c r="J488" s="8" t="str">
        <f>VLOOKUP(A488,'Medical Examinations'!A:J,3,FALSE)</f>
        <v>Normal Weight</v>
      </c>
      <c r="K488" s="8" t="str">
        <f>VLOOKUP(A488,'Medical Examinations'!A:J,5,FALSE)</f>
        <v>Prediabetes</v>
      </c>
      <c r="L488" s="8" t="str">
        <f>VLOOKUP(A488,'Hospitalisation Details'!A:K,5,FALSE)</f>
        <v>14-Aug-1996</v>
      </c>
      <c r="M488" s="34">
        <f>VLOOKUP(A488,'Hospitalisation Details'!A:K,8,FALSE)</f>
        <v>3176.29</v>
      </c>
      <c r="N488" s="8" t="str">
        <f>VLOOKUP(A488,'Hospitalisation Details'!A:K,9,FALSE)</f>
        <v>tier - 2</v>
      </c>
      <c r="O488" s="8" t="str">
        <f>VLOOKUP(A488,'Hospitalisation Details'!A:K,10,FALSE)</f>
        <v>tier - 2</v>
      </c>
      <c r="P488" s="8" t="str">
        <f>VLOOKUP(A488,'Hospitalisation Details'!A:K,11,FALSE)</f>
        <v>R1012</v>
      </c>
      <c r="Q488" s="8">
        <f>VLOOKUP(A488,'Hospitalisation Details'!A:K,4,FALSE)</f>
        <v>14</v>
      </c>
    </row>
    <row r="489" spans="1:17" x14ac:dyDescent="0.3">
      <c r="A489" s="4" t="s">
        <v>4004</v>
      </c>
      <c r="B489" s="8" t="str">
        <f>VLOOKUP(A489,'Customer Names'!A:F,4,FALSE)</f>
        <v>Dina</v>
      </c>
      <c r="C489" s="8">
        <f>VLOOKUP(A489,'Medical Examinations'!A:J,2,FALSE)</f>
        <v>22.61</v>
      </c>
      <c r="D489" s="8">
        <f>VLOOKUP(A489,'Medical Examinations'!A:J,4,FALSE)</f>
        <v>4.25</v>
      </c>
      <c r="E489" s="8" t="str">
        <f>VLOOKUP(A489,'Medical Examinations'!A:J,6,FALSE)</f>
        <v>yes</v>
      </c>
      <c r="F489" s="8" t="str">
        <f>VLOOKUP(A489,'Medical Examinations'!A:J,7,FALSE)</f>
        <v>No</v>
      </c>
      <c r="G489" s="8" t="str">
        <f>VLOOKUP(A489,'Medical Examinations'!A:J,8,FALSE)</f>
        <v>No</v>
      </c>
      <c r="H489" s="38">
        <f>VLOOKUP(A489,'Medical Examinations'!A:J,9,FALSE)</f>
        <v>0</v>
      </c>
      <c r="I489" s="8" t="str">
        <f>VLOOKUP(A489,'Medical Examinations'!A:J,10,FALSE)</f>
        <v>No</v>
      </c>
      <c r="J489" s="8" t="str">
        <f>VLOOKUP(A489,'Medical Examinations'!A:J,3,FALSE)</f>
        <v>Normal Weight</v>
      </c>
      <c r="K489" s="8" t="str">
        <f>VLOOKUP(A489,'Medical Examinations'!A:J,5,FALSE)</f>
        <v>Normal</v>
      </c>
      <c r="L489" s="8" t="str">
        <f>VLOOKUP(A489,'Hospitalisation Details'!A:K,5,FALSE)</f>
        <v>3-Jul-1996</v>
      </c>
      <c r="M489" s="34">
        <f>VLOOKUP(A489,'Hospitalisation Details'!A:K,8,FALSE)</f>
        <v>3176.82</v>
      </c>
      <c r="N489" s="8" t="str">
        <f>VLOOKUP(A489,'Hospitalisation Details'!A:K,9,FALSE)</f>
        <v>tier - 2</v>
      </c>
      <c r="O489" s="8" t="str">
        <f>VLOOKUP(A489,'Hospitalisation Details'!A:K,10,FALSE)</f>
        <v>tier - 1</v>
      </c>
      <c r="P489" s="8" t="str">
        <f>VLOOKUP(A489,'Hospitalisation Details'!A:K,11,FALSE)</f>
        <v>R1012</v>
      </c>
      <c r="Q489" s="8">
        <f>VLOOKUP(A489,'Hospitalisation Details'!A:K,4,FALSE)</f>
        <v>3</v>
      </c>
    </row>
    <row r="490" spans="1:17" x14ac:dyDescent="0.3">
      <c r="A490" s="4" t="s">
        <v>4002</v>
      </c>
      <c r="B490" s="8" t="str">
        <f>VLOOKUP(A490,'Customer Names'!A:F,4,FALSE)</f>
        <v>Rasim M</v>
      </c>
      <c r="C490" s="8">
        <f>VLOOKUP(A490,'Medical Examinations'!A:J,2,FALSE)</f>
        <v>29.34</v>
      </c>
      <c r="D490" s="8">
        <f>VLOOKUP(A490,'Medical Examinations'!A:J,4,FALSE)</f>
        <v>6.09</v>
      </c>
      <c r="E490" s="8" t="str">
        <f>VLOOKUP(A490,'Medical Examinations'!A:J,6,FALSE)</f>
        <v>yes</v>
      </c>
      <c r="F490" s="8" t="str">
        <f>VLOOKUP(A490,'Medical Examinations'!A:J,7,FALSE)</f>
        <v>yes</v>
      </c>
      <c r="G490" s="8" t="str">
        <f>VLOOKUP(A490,'Medical Examinations'!A:J,8,FALSE)</f>
        <v>No</v>
      </c>
      <c r="H490" s="38" t="str">
        <f>VLOOKUP(A490,'Medical Examinations'!A:J,9,FALSE)</f>
        <v>2</v>
      </c>
      <c r="I490" s="8" t="str">
        <f>VLOOKUP(A490,'Medical Examinations'!A:J,10,FALSE)</f>
        <v>No</v>
      </c>
      <c r="J490" s="8" t="str">
        <f>VLOOKUP(A490,'Medical Examinations'!A:J,3,FALSE)</f>
        <v>Overweight</v>
      </c>
      <c r="K490" s="8" t="str">
        <f>VLOOKUP(A490,'Medical Examinations'!A:J,5,FALSE)</f>
        <v>Prediabetes</v>
      </c>
      <c r="L490" s="8" t="str">
        <f>VLOOKUP(A490,'Hospitalisation Details'!A:K,5,FALSE)</f>
        <v>23-Sep-2000</v>
      </c>
      <c r="M490" s="34">
        <f>VLOOKUP(A490,'Hospitalisation Details'!A:K,8,FALSE)</f>
        <v>3179.96</v>
      </c>
      <c r="N490" s="8" t="str">
        <f>VLOOKUP(A490,'Hospitalisation Details'!A:K,9,FALSE)</f>
        <v>tier - 2</v>
      </c>
      <c r="O490" s="8" t="str">
        <f>VLOOKUP(A490,'Hospitalisation Details'!A:K,10,FALSE)</f>
        <v>tier - 2</v>
      </c>
      <c r="P490" s="8" t="str">
        <f>VLOOKUP(A490,'Hospitalisation Details'!A:K,11,FALSE)</f>
        <v>R1012</v>
      </c>
      <c r="Q490" s="8">
        <f>VLOOKUP(A490,'Hospitalisation Details'!A:K,4,FALSE)</f>
        <v>23</v>
      </c>
    </row>
    <row r="491" spans="1:17" x14ac:dyDescent="0.3">
      <c r="A491" s="4" t="s">
        <v>3998</v>
      </c>
      <c r="B491" s="8" t="str">
        <f>VLOOKUP(A491,'Customer Names'!A:F,4,FALSE)</f>
        <v>Carolyn</v>
      </c>
      <c r="C491" s="8">
        <f>VLOOKUP(A491,'Medical Examinations'!A:J,2,FALSE)</f>
        <v>40.185000000000002</v>
      </c>
      <c r="D491" s="8">
        <f>VLOOKUP(A491,'Medical Examinations'!A:J,4,FALSE)</f>
        <v>5.88</v>
      </c>
      <c r="E491" s="8" t="str">
        <f>VLOOKUP(A491,'Medical Examinations'!A:J,6,FALSE)</f>
        <v>yes</v>
      </c>
      <c r="F491" s="8" t="str">
        <f>VLOOKUP(A491,'Medical Examinations'!A:J,7,FALSE)</f>
        <v>No</v>
      </c>
      <c r="G491" s="8" t="str">
        <f>VLOOKUP(A491,'Medical Examinations'!A:J,8,FALSE)</f>
        <v>No</v>
      </c>
      <c r="H491" s="38">
        <f>VLOOKUP(A491,'Medical Examinations'!A:J,9,FALSE)</f>
        <v>0</v>
      </c>
      <c r="I491" s="8" t="str">
        <f>VLOOKUP(A491,'Medical Examinations'!A:J,10,FALSE)</f>
        <v>No</v>
      </c>
      <c r="J491" s="8" t="str">
        <f>VLOOKUP(A491,'Medical Examinations'!A:J,3,FALSE)</f>
        <v>Obesity</v>
      </c>
      <c r="K491" s="8" t="str">
        <f>VLOOKUP(A491,'Medical Examinations'!A:J,5,FALSE)</f>
        <v>Prediabetes</v>
      </c>
      <c r="L491" s="8" t="str">
        <f>VLOOKUP(A491,'Hospitalisation Details'!A:K,5,FALSE)</f>
        <v>11-Oct-1996</v>
      </c>
      <c r="M491" s="34">
        <f>VLOOKUP(A491,'Hospitalisation Details'!A:K,8,FALSE)</f>
        <v>3201.25</v>
      </c>
      <c r="N491" s="8" t="str">
        <f>VLOOKUP(A491,'Hospitalisation Details'!A:K,9,FALSE)</f>
        <v>tier - 2</v>
      </c>
      <c r="O491" s="8" t="str">
        <f>VLOOKUP(A491,'Hospitalisation Details'!A:K,10,FALSE)</f>
        <v>tier - 3</v>
      </c>
      <c r="P491" s="8" t="str">
        <f>VLOOKUP(A491,'Hospitalisation Details'!A:K,11,FALSE)</f>
        <v>R1012</v>
      </c>
      <c r="Q491" s="8">
        <f>VLOOKUP(A491,'Hospitalisation Details'!A:K,4,FALSE)</f>
        <v>11</v>
      </c>
    </row>
    <row r="492" spans="1:17" x14ac:dyDescent="0.3">
      <c r="A492" s="4" t="s">
        <v>3964</v>
      </c>
      <c r="B492" s="8" t="str">
        <f>VLOOKUP(A492,'Customer Names'!A:F,4,FALSE)</f>
        <v>Bethany</v>
      </c>
      <c r="C492" s="8">
        <f>VLOOKUP(A492,'Medical Examinations'!A:J,2,FALSE)</f>
        <v>21.47</v>
      </c>
      <c r="D492" s="8">
        <f>VLOOKUP(A492,'Medical Examinations'!A:J,4,FALSE)</f>
        <v>4.0199999999999996</v>
      </c>
      <c r="E492" s="8" t="str">
        <f>VLOOKUP(A492,'Medical Examinations'!A:J,6,FALSE)</f>
        <v>yes</v>
      </c>
      <c r="F492" s="8" t="str">
        <f>VLOOKUP(A492,'Medical Examinations'!A:J,7,FALSE)</f>
        <v>No</v>
      </c>
      <c r="G492" s="8" t="str">
        <f>VLOOKUP(A492,'Medical Examinations'!A:J,8,FALSE)</f>
        <v>No</v>
      </c>
      <c r="H492" s="38" t="str">
        <f>VLOOKUP(A492,'Medical Examinations'!A:J,9,FALSE)</f>
        <v>1</v>
      </c>
      <c r="I492" s="8" t="str">
        <f>VLOOKUP(A492,'Medical Examinations'!A:J,10,FALSE)</f>
        <v>No</v>
      </c>
      <c r="J492" s="8" t="str">
        <f>VLOOKUP(A492,'Medical Examinations'!A:J,3,FALSE)</f>
        <v>Normal Weight</v>
      </c>
      <c r="K492" s="8" t="str">
        <f>VLOOKUP(A492,'Medical Examinations'!A:J,5,FALSE)</f>
        <v>Normal</v>
      </c>
      <c r="L492" s="8" t="str">
        <f>VLOOKUP(A492,'Hospitalisation Details'!A:K,5,FALSE)</f>
        <v>23-Jun-1995</v>
      </c>
      <c r="M492" s="34">
        <f>VLOOKUP(A492,'Hospitalisation Details'!A:K,8,FALSE)</f>
        <v>3353.47</v>
      </c>
      <c r="N492" s="8" t="str">
        <f>VLOOKUP(A492,'Hospitalisation Details'!A:K,9,FALSE)</f>
        <v>tier - 2</v>
      </c>
      <c r="O492" s="8" t="str">
        <f>VLOOKUP(A492,'Hospitalisation Details'!A:K,10,FALSE)</f>
        <v>tier - 3</v>
      </c>
      <c r="P492" s="8" t="str">
        <f>VLOOKUP(A492,'Hospitalisation Details'!A:K,11,FALSE)</f>
        <v>R1012</v>
      </c>
      <c r="Q492" s="8">
        <f>VLOOKUP(A492,'Hospitalisation Details'!A:K,4,FALSE)</f>
        <v>23</v>
      </c>
    </row>
    <row r="493" spans="1:17" x14ac:dyDescent="0.3">
      <c r="A493" s="4" t="s">
        <v>3926</v>
      </c>
      <c r="B493" s="8" t="str">
        <f>VLOOKUP(A493,'Customer Names'!A:F,4,FALSE)</f>
        <v>Peter T II</v>
      </c>
      <c r="C493" s="8">
        <f>VLOOKUP(A493,'Medical Examinations'!A:J,2,FALSE)</f>
        <v>32.67</v>
      </c>
      <c r="D493" s="8">
        <f>VLOOKUP(A493,'Medical Examinations'!A:J,4,FALSE)</f>
        <v>4.67</v>
      </c>
      <c r="E493" s="8" t="str">
        <f>VLOOKUP(A493,'Medical Examinations'!A:J,6,FALSE)</f>
        <v>No</v>
      </c>
      <c r="F493" s="8" t="str">
        <f>VLOOKUP(A493,'Medical Examinations'!A:J,7,FALSE)</f>
        <v>No</v>
      </c>
      <c r="G493" s="8" t="str">
        <f>VLOOKUP(A493,'Medical Examinations'!A:J,8,FALSE)</f>
        <v>Yes</v>
      </c>
      <c r="H493" s="38" t="str">
        <f>VLOOKUP(A493,'Medical Examinations'!A:J,9,FALSE)</f>
        <v>1</v>
      </c>
      <c r="I493" s="8" t="str">
        <f>VLOOKUP(A493,'Medical Examinations'!A:J,10,FALSE)</f>
        <v>No</v>
      </c>
      <c r="J493" s="8" t="str">
        <f>VLOOKUP(A493,'Medical Examinations'!A:J,3,FALSE)</f>
        <v>Obesity</v>
      </c>
      <c r="K493" s="8" t="str">
        <f>VLOOKUP(A493,'Medical Examinations'!A:J,5,FALSE)</f>
        <v>Normal</v>
      </c>
      <c r="L493" s="8" t="str">
        <f>VLOOKUP(A493,'Hospitalisation Details'!A:K,5,FALSE)</f>
        <v>24-Aug-2003</v>
      </c>
      <c r="M493" s="34">
        <f>VLOOKUP(A493,'Hospitalisation Details'!A:K,8,FALSE)</f>
        <v>3538.9</v>
      </c>
      <c r="N493" s="8" t="str">
        <f>VLOOKUP(A493,'Hospitalisation Details'!A:K,9,FALSE)</f>
        <v>tier - 2</v>
      </c>
      <c r="O493" s="8" t="str">
        <f>VLOOKUP(A493,'Hospitalisation Details'!A:K,10,FALSE)</f>
        <v>tier - 2</v>
      </c>
      <c r="P493" s="8" t="str">
        <f>VLOOKUP(A493,'Hospitalisation Details'!A:K,11,FALSE)</f>
        <v>R1012</v>
      </c>
      <c r="Q493" s="8">
        <f>VLOOKUP(A493,'Hospitalisation Details'!A:K,4,FALSE)</f>
        <v>24</v>
      </c>
    </row>
    <row r="494" spans="1:17" x14ac:dyDescent="0.3">
      <c r="A494" s="4" t="s">
        <v>3920</v>
      </c>
      <c r="B494" s="8" t="str">
        <f>VLOOKUP(A494,'Customer Names'!A:F,4,FALSE)</f>
        <v>Elizabeth</v>
      </c>
      <c r="C494" s="8">
        <f>VLOOKUP(A494,'Medical Examinations'!A:J,2,FALSE)</f>
        <v>34.770000000000003</v>
      </c>
      <c r="D494" s="8">
        <f>VLOOKUP(A494,'Medical Examinations'!A:J,4,FALSE)</f>
        <v>6.23</v>
      </c>
      <c r="E494" s="8" t="str">
        <f>VLOOKUP(A494,'Medical Examinations'!A:J,6,FALSE)</f>
        <v>No</v>
      </c>
      <c r="F494" s="8" t="str">
        <f>VLOOKUP(A494,'Medical Examinations'!A:J,7,FALSE)</f>
        <v>No</v>
      </c>
      <c r="G494" s="8" t="str">
        <f>VLOOKUP(A494,'Medical Examinations'!A:J,8,FALSE)</f>
        <v>No</v>
      </c>
      <c r="H494" s="38">
        <f>VLOOKUP(A494,'Medical Examinations'!A:J,9,FALSE)</f>
        <v>0</v>
      </c>
      <c r="I494" s="8" t="str">
        <f>VLOOKUP(A494,'Medical Examinations'!A:J,10,FALSE)</f>
        <v>No</v>
      </c>
      <c r="J494" s="8" t="str">
        <f>VLOOKUP(A494,'Medical Examinations'!A:J,3,FALSE)</f>
        <v>Obesity</v>
      </c>
      <c r="K494" s="8" t="str">
        <f>VLOOKUP(A494,'Medical Examinations'!A:J,5,FALSE)</f>
        <v>Prediabetes</v>
      </c>
      <c r="L494" s="8" t="str">
        <f>VLOOKUP(A494,'Hospitalisation Details'!A:K,5,FALSE)</f>
        <v>24-Sep-1994</v>
      </c>
      <c r="M494" s="34">
        <f>VLOOKUP(A494,'Hospitalisation Details'!A:K,8,FALSE)</f>
        <v>3556.92</v>
      </c>
      <c r="N494" s="8" t="str">
        <f>VLOOKUP(A494,'Hospitalisation Details'!A:K,9,FALSE)</f>
        <v>tier - 2</v>
      </c>
      <c r="O494" s="8" t="str">
        <f>VLOOKUP(A494,'Hospitalisation Details'!A:K,10,FALSE)</f>
        <v>tier - 3</v>
      </c>
      <c r="P494" s="8" t="str">
        <f>VLOOKUP(A494,'Hospitalisation Details'!A:K,11,FALSE)</f>
        <v>R1012</v>
      </c>
      <c r="Q494" s="8">
        <f>VLOOKUP(A494,'Hospitalisation Details'!A:K,4,FALSE)</f>
        <v>24</v>
      </c>
    </row>
    <row r="495" spans="1:17" x14ac:dyDescent="0.3">
      <c r="A495" s="4" t="s">
        <v>3868</v>
      </c>
      <c r="B495" s="8" t="str">
        <f>VLOOKUP(A495,'Customer Names'!A:F,4,FALSE)</f>
        <v>Jessica</v>
      </c>
      <c r="C495" s="8">
        <f>VLOOKUP(A495,'Medical Examinations'!A:J,2,FALSE)</f>
        <v>26.03</v>
      </c>
      <c r="D495" s="8">
        <f>VLOOKUP(A495,'Medical Examinations'!A:J,4,FALSE)</f>
        <v>5.97</v>
      </c>
      <c r="E495" s="8" t="str">
        <f>VLOOKUP(A495,'Medical Examinations'!A:J,6,FALSE)</f>
        <v>No</v>
      </c>
      <c r="F495" s="8" t="str">
        <f>VLOOKUP(A495,'Medical Examinations'!A:J,7,FALSE)</f>
        <v>No</v>
      </c>
      <c r="G495" s="8" t="str">
        <f>VLOOKUP(A495,'Medical Examinations'!A:J,8,FALSE)</f>
        <v>Yes</v>
      </c>
      <c r="H495" s="38" t="str">
        <f>VLOOKUP(A495,'Medical Examinations'!A:J,9,FALSE)</f>
        <v>1</v>
      </c>
      <c r="I495" s="8" t="str">
        <f>VLOOKUP(A495,'Medical Examinations'!A:J,10,FALSE)</f>
        <v>No</v>
      </c>
      <c r="J495" s="8" t="str">
        <f>VLOOKUP(A495,'Medical Examinations'!A:J,3,FALSE)</f>
        <v>Overweight</v>
      </c>
      <c r="K495" s="8" t="str">
        <f>VLOOKUP(A495,'Medical Examinations'!A:J,5,FALSE)</f>
        <v>Prediabetes</v>
      </c>
      <c r="L495" s="8" t="str">
        <f>VLOOKUP(A495,'Hospitalisation Details'!A:K,5,FALSE)</f>
        <v>22-Jun-1993</v>
      </c>
      <c r="M495" s="34">
        <f>VLOOKUP(A495,'Hospitalisation Details'!A:K,8,FALSE)</f>
        <v>3736.46</v>
      </c>
      <c r="N495" s="8" t="str">
        <f>VLOOKUP(A495,'Hospitalisation Details'!A:K,9,FALSE)</f>
        <v>tier - 2</v>
      </c>
      <c r="O495" s="8" t="str">
        <f>VLOOKUP(A495,'Hospitalisation Details'!A:K,10,FALSE)</f>
        <v>tier - 2</v>
      </c>
      <c r="P495" s="8" t="str">
        <f>VLOOKUP(A495,'Hospitalisation Details'!A:K,11,FALSE)</f>
        <v>R1012</v>
      </c>
      <c r="Q495" s="8">
        <f>VLOOKUP(A495,'Hospitalisation Details'!A:K,4,FALSE)</f>
        <v>22</v>
      </c>
    </row>
    <row r="496" spans="1:17" x14ac:dyDescent="0.3">
      <c r="A496" s="4" t="s">
        <v>3850</v>
      </c>
      <c r="B496" s="8" t="str">
        <f>VLOOKUP(A496,'Customer Names'!A:F,4,FALSE)</f>
        <v>William</v>
      </c>
      <c r="C496" s="8">
        <f>VLOOKUP(A496,'Medical Examinations'!A:J,2,FALSE)</f>
        <v>30.4</v>
      </c>
      <c r="D496" s="8">
        <f>VLOOKUP(A496,'Medical Examinations'!A:J,4,FALSE)</f>
        <v>5.28</v>
      </c>
      <c r="E496" s="8" t="str">
        <f>VLOOKUP(A496,'Medical Examinations'!A:J,6,FALSE)</f>
        <v>No</v>
      </c>
      <c r="F496" s="8" t="str">
        <f>VLOOKUP(A496,'Medical Examinations'!A:J,7,FALSE)</f>
        <v>No</v>
      </c>
      <c r="G496" s="8" t="str">
        <f>VLOOKUP(A496,'Medical Examinations'!A:J,8,FALSE)</f>
        <v>No</v>
      </c>
      <c r="H496" s="38">
        <f>VLOOKUP(A496,'Medical Examinations'!A:J,9,FALSE)</f>
        <v>0</v>
      </c>
      <c r="I496" s="8" t="str">
        <f>VLOOKUP(A496,'Medical Examinations'!A:J,10,FALSE)</f>
        <v>No</v>
      </c>
      <c r="J496" s="8" t="str">
        <f>VLOOKUP(A496,'Medical Examinations'!A:J,3,FALSE)</f>
        <v>Obesity</v>
      </c>
      <c r="K496" s="8" t="str">
        <f>VLOOKUP(A496,'Medical Examinations'!A:J,5,FALSE)</f>
        <v>Normal</v>
      </c>
      <c r="L496" s="8" t="str">
        <f>VLOOKUP(A496,'Hospitalisation Details'!A:K,5,FALSE)</f>
        <v>24-Jun-1999</v>
      </c>
      <c r="M496" s="34">
        <f>VLOOKUP(A496,'Hospitalisation Details'!A:K,8,FALSE)</f>
        <v>3796.36</v>
      </c>
      <c r="N496" s="8" t="str">
        <f>VLOOKUP(A496,'Hospitalisation Details'!A:K,9,FALSE)</f>
        <v>tier - 2</v>
      </c>
      <c r="O496" s="8" t="str">
        <f>VLOOKUP(A496,'Hospitalisation Details'!A:K,10,FALSE)</f>
        <v>tier - 3</v>
      </c>
      <c r="P496" s="8" t="str">
        <f>VLOOKUP(A496,'Hospitalisation Details'!A:K,11,FALSE)</f>
        <v>R1012</v>
      </c>
      <c r="Q496" s="8">
        <f>VLOOKUP(A496,'Hospitalisation Details'!A:K,4,FALSE)</f>
        <v>24</v>
      </c>
    </row>
    <row r="497" spans="1:17" x14ac:dyDescent="0.3">
      <c r="A497" s="4" t="s">
        <v>3832</v>
      </c>
      <c r="B497" s="8" t="str">
        <f>VLOOKUP(A497,'Customer Names'!A:F,4,FALSE)</f>
        <v>Jeff H</v>
      </c>
      <c r="C497" s="8">
        <f>VLOOKUP(A497,'Medical Examinations'!A:J,2,FALSE)</f>
        <v>34.46</v>
      </c>
      <c r="D497" s="8">
        <f>VLOOKUP(A497,'Medical Examinations'!A:J,4,FALSE)</f>
        <v>4.17</v>
      </c>
      <c r="E497" s="8" t="str">
        <f>VLOOKUP(A497,'Medical Examinations'!A:J,6,FALSE)</f>
        <v>No</v>
      </c>
      <c r="F497" s="8" t="str">
        <f>VLOOKUP(A497,'Medical Examinations'!A:J,7,FALSE)</f>
        <v>yes</v>
      </c>
      <c r="G497" s="8" t="str">
        <f>VLOOKUP(A497,'Medical Examinations'!A:J,8,FALSE)</f>
        <v>No</v>
      </c>
      <c r="H497" s="38" t="str">
        <f>VLOOKUP(A497,'Medical Examinations'!A:J,9,FALSE)</f>
        <v>1</v>
      </c>
      <c r="I497" s="8" t="str">
        <f>VLOOKUP(A497,'Medical Examinations'!A:J,10,FALSE)</f>
        <v>No</v>
      </c>
      <c r="J497" s="8" t="str">
        <f>VLOOKUP(A497,'Medical Examinations'!A:J,3,FALSE)</f>
        <v>Obesity</v>
      </c>
      <c r="K497" s="8" t="str">
        <f>VLOOKUP(A497,'Medical Examinations'!A:J,5,FALSE)</f>
        <v>Normal</v>
      </c>
      <c r="L497" s="8" t="str">
        <f>VLOOKUP(A497,'Hospitalisation Details'!A:K,5,FALSE)</f>
        <v>13-Jul-2004</v>
      </c>
      <c r="M497" s="34">
        <f>VLOOKUP(A497,'Hospitalisation Details'!A:K,8,FALSE)</f>
        <v>3889.2</v>
      </c>
      <c r="N497" s="8" t="str">
        <f>VLOOKUP(A497,'Hospitalisation Details'!A:K,9,FALSE)</f>
        <v>tier - 2</v>
      </c>
      <c r="O497" s="8" t="str">
        <f>VLOOKUP(A497,'Hospitalisation Details'!A:K,10,FALSE)</f>
        <v>tier - 2</v>
      </c>
      <c r="P497" s="8" t="str">
        <f>VLOOKUP(A497,'Hospitalisation Details'!A:K,11,FALSE)</f>
        <v>R1012</v>
      </c>
      <c r="Q497" s="8">
        <f>VLOOKUP(A497,'Hospitalisation Details'!A:K,4,FALSE)</f>
        <v>13</v>
      </c>
    </row>
    <row r="498" spans="1:17" x14ac:dyDescent="0.3">
      <c r="A498" s="4" t="s">
        <v>3830</v>
      </c>
      <c r="B498" s="8" t="str">
        <f>VLOOKUP(A498,'Customer Names'!A:F,4,FALSE)</f>
        <v>Brenda M.</v>
      </c>
      <c r="C498" s="8">
        <f>VLOOKUP(A498,'Medical Examinations'!A:J,2,FALSE)</f>
        <v>25.77</v>
      </c>
      <c r="D498" s="8">
        <f>VLOOKUP(A498,'Medical Examinations'!A:J,4,FALSE)</f>
        <v>4.43</v>
      </c>
      <c r="E498" s="8" t="str">
        <f>VLOOKUP(A498,'Medical Examinations'!A:J,6,FALSE)</f>
        <v>No</v>
      </c>
      <c r="F498" s="8" t="str">
        <f>VLOOKUP(A498,'Medical Examinations'!A:J,7,FALSE)</f>
        <v>No</v>
      </c>
      <c r="G498" s="8" t="str">
        <f>VLOOKUP(A498,'Medical Examinations'!A:J,8,FALSE)</f>
        <v>Yes</v>
      </c>
      <c r="H498" s="38" t="str">
        <f>VLOOKUP(A498,'Medical Examinations'!A:J,9,FALSE)</f>
        <v>1</v>
      </c>
      <c r="I498" s="8" t="str">
        <f>VLOOKUP(A498,'Medical Examinations'!A:J,10,FALSE)</f>
        <v>No</v>
      </c>
      <c r="J498" s="8" t="str">
        <f>VLOOKUP(A498,'Medical Examinations'!A:J,3,FALSE)</f>
        <v>Overweight</v>
      </c>
      <c r="K498" s="8" t="str">
        <f>VLOOKUP(A498,'Medical Examinations'!A:J,5,FALSE)</f>
        <v>Normal</v>
      </c>
      <c r="L498" s="8" t="str">
        <f>VLOOKUP(A498,'Hospitalisation Details'!A:K,5,FALSE)</f>
        <v>14-Sep-1993</v>
      </c>
      <c r="M498" s="34">
        <f>VLOOKUP(A498,'Hospitalisation Details'!A:K,8,FALSE)</f>
        <v>3898.35</v>
      </c>
      <c r="N498" s="8" t="str">
        <f>VLOOKUP(A498,'Hospitalisation Details'!A:K,9,FALSE)</f>
        <v>tier - 2</v>
      </c>
      <c r="O498" s="8" t="str">
        <f>VLOOKUP(A498,'Hospitalisation Details'!A:K,10,FALSE)</f>
        <v>tier - 2</v>
      </c>
      <c r="P498" s="8" t="str">
        <f>VLOOKUP(A498,'Hospitalisation Details'!A:K,11,FALSE)</f>
        <v>R1012</v>
      </c>
      <c r="Q498" s="8">
        <f>VLOOKUP(A498,'Hospitalisation Details'!A:K,4,FALSE)</f>
        <v>14</v>
      </c>
    </row>
    <row r="499" spans="1:17" x14ac:dyDescent="0.3">
      <c r="A499" s="4" t="s">
        <v>3778</v>
      </c>
      <c r="B499" s="8" t="str">
        <f>VLOOKUP(A499,'Customer Names'!A:F,4,FALSE)</f>
        <v>Bryant</v>
      </c>
      <c r="C499" s="8">
        <f>VLOOKUP(A499,'Medical Examinations'!A:J,2,FALSE)</f>
        <v>33.479999999999997</v>
      </c>
      <c r="D499" s="8">
        <f>VLOOKUP(A499,'Medical Examinations'!A:J,4,FALSE)</f>
        <v>8.94</v>
      </c>
      <c r="E499" s="8" t="str">
        <f>VLOOKUP(A499,'Medical Examinations'!A:J,6,FALSE)</f>
        <v>No</v>
      </c>
      <c r="F499" s="8" t="str">
        <f>VLOOKUP(A499,'Medical Examinations'!A:J,7,FALSE)</f>
        <v>No</v>
      </c>
      <c r="G499" s="8" t="str">
        <f>VLOOKUP(A499,'Medical Examinations'!A:J,8,FALSE)</f>
        <v>No</v>
      </c>
      <c r="H499" s="38">
        <f>VLOOKUP(A499,'Medical Examinations'!A:J,9,FALSE)</f>
        <v>0</v>
      </c>
      <c r="I499" s="8" t="str">
        <f>VLOOKUP(A499,'Medical Examinations'!A:J,10,FALSE)</f>
        <v>No</v>
      </c>
      <c r="J499" s="8" t="str">
        <f>VLOOKUP(A499,'Medical Examinations'!A:J,3,FALSE)</f>
        <v>Obesity</v>
      </c>
      <c r="K499" s="8" t="str">
        <f>VLOOKUP(A499,'Medical Examinations'!A:J,5,FALSE)</f>
        <v>Diabetes</v>
      </c>
      <c r="L499" s="8" t="str">
        <f>VLOOKUP(A499,'Hospitalisation Details'!A:K,5,FALSE)</f>
        <v>18-Oct-2002</v>
      </c>
      <c r="M499" s="34">
        <f>VLOOKUP(A499,'Hospitalisation Details'!A:K,8,FALSE)</f>
        <v>4070.51</v>
      </c>
      <c r="N499" s="8" t="str">
        <f>VLOOKUP(A499,'Hospitalisation Details'!A:K,9,FALSE)</f>
        <v>tier - 2</v>
      </c>
      <c r="O499" s="8" t="str">
        <f>VLOOKUP(A499,'Hospitalisation Details'!A:K,10,FALSE)</f>
        <v>tier - 1</v>
      </c>
      <c r="P499" s="8" t="str">
        <f>VLOOKUP(A499,'Hospitalisation Details'!A:K,11,FALSE)</f>
        <v>R1012</v>
      </c>
      <c r="Q499" s="8">
        <f>VLOOKUP(A499,'Hospitalisation Details'!A:K,4,FALSE)</f>
        <v>18</v>
      </c>
    </row>
    <row r="500" spans="1:17" x14ac:dyDescent="0.3">
      <c r="A500" s="4" t="s">
        <v>3770</v>
      </c>
      <c r="B500" s="8" t="str">
        <f>VLOOKUP(A500,'Customer Names'!A:F,4,FALSE)</f>
        <v>Tammara C</v>
      </c>
      <c r="C500" s="8">
        <f>VLOOKUP(A500,'Medical Examinations'!A:J,2,FALSE)</f>
        <v>21.754999999999999</v>
      </c>
      <c r="D500" s="8">
        <f>VLOOKUP(A500,'Medical Examinations'!A:J,4,FALSE)</f>
        <v>5.12</v>
      </c>
      <c r="E500" s="8" t="str">
        <f>VLOOKUP(A500,'Medical Examinations'!A:J,6,FALSE)</f>
        <v>No</v>
      </c>
      <c r="F500" s="8" t="str">
        <f>VLOOKUP(A500,'Medical Examinations'!A:J,7,FALSE)</f>
        <v>No</v>
      </c>
      <c r="G500" s="8" t="str">
        <f>VLOOKUP(A500,'Medical Examinations'!A:J,8,FALSE)</f>
        <v>No</v>
      </c>
      <c r="H500" s="38">
        <f>VLOOKUP(A500,'Medical Examinations'!A:J,9,FALSE)</f>
        <v>0</v>
      </c>
      <c r="I500" s="8" t="str">
        <f>VLOOKUP(A500,'Medical Examinations'!A:J,10,FALSE)</f>
        <v>No</v>
      </c>
      <c r="J500" s="8" t="str">
        <f>VLOOKUP(A500,'Medical Examinations'!A:J,3,FALSE)</f>
        <v>Normal Weight</v>
      </c>
      <c r="K500" s="8" t="str">
        <f>VLOOKUP(A500,'Medical Examinations'!A:J,5,FALSE)</f>
        <v>Normal</v>
      </c>
      <c r="L500" s="8" t="str">
        <f>VLOOKUP(A500,'Hospitalisation Details'!A:K,5,FALSE)</f>
        <v>6-Aug-1991</v>
      </c>
      <c r="M500" s="34">
        <f>VLOOKUP(A500,'Hospitalisation Details'!A:K,8,FALSE)</f>
        <v>4134.08</v>
      </c>
      <c r="N500" s="8" t="str">
        <f>VLOOKUP(A500,'Hospitalisation Details'!A:K,9,FALSE)</f>
        <v>tier - 2</v>
      </c>
      <c r="O500" s="8" t="str">
        <f>VLOOKUP(A500,'Hospitalisation Details'!A:K,10,FALSE)</f>
        <v>tier - 1</v>
      </c>
      <c r="P500" s="8" t="str">
        <f>VLOOKUP(A500,'Hospitalisation Details'!A:K,11,FALSE)</f>
        <v>R1012</v>
      </c>
      <c r="Q500" s="8">
        <f>VLOOKUP(A500,'Hospitalisation Details'!A:K,4,FALSE)</f>
        <v>6</v>
      </c>
    </row>
    <row r="501" spans="1:17" x14ac:dyDescent="0.3">
      <c r="A501" s="4" t="s">
        <v>3762</v>
      </c>
      <c r="B501" s="8" t="str">
        <f>VLOOKUP(A501,'Customer Names'!A:F,4,FALSE)</f>
        <v>Eddie</v>
      </c>
      <c r="C501" s="8">
        <f>VLOOKUP(A501,'Medical Examinations'!A:J,2,FALSE)</f>
        <v>30.7</v>
      </c>
      <c r="D501" s="8">
        <f>VLOOKUP(A501,'Medical Examinations'!A:J,4,FALSE)</f>
        <v>5.82</v>
      </c>
      <c r="E501" s="8" t="str">
        <f>VLOOKUP(A501,'Medical Examinations'!A:J,6,FALSE)</f>
        <v>No</v>
      </c>
      <c r="F501" s="8" t="str">
        <f>VLOOKUP(A501,'Medical Examinations'!A:J,7,FALSE)</f>
        <v>No</v>
      </c>
      <c r="G501" s="8" t="str">
        <f>VLOOKUP(A501,'Medical Examinations'!A:J,8,FALSE)</f>
        <v>No</v>
      </c>
      <c r="H501" s="38" t="str">
        <f>VLOOKUP(A501,'Medical Examinations'!A:J,9,FALSE)</f>
        <v>1</v>
      </c>
      <c r="I501" s="8" t="str">
        <f>VLOOKUP(A501,'Medical Examinations'!A:J,10,FALSE)</f>
        <v>No</v>
      </c>
      <c r="J501" s="8" t="str">
        <f>VLOOKUP(A501,'Medical Examinations'!A:J,3,FALSE)</f>
        <v>Obesity</v>
      </c>
      <c r="K501" s="8" t="str">
        <f>VLOOKUP(A501,'Medical Examinations'!A:J,5,FALSE)</f>
        <v>Prediabetes</v>
      </c>
      <c r="L501" s="8" t="str">
        <f>VLOOKUP(A501,'Hospitalisation Details'!A:K,5,FALSE)</f>
        <v>26-Nov-1998</v>
      </c>
      <c r="M501" s="34">
        <f>VLOOKUP(A501,'Hospitalisation Details'!A:K,8,FALSE)</f>
        <v>4154.97</v>
      </c>
      <c r="N501" s="8" t="str">
        <f>VLOOKUP(A501,'Hospitalisation Details'!A:K,9,FALSE)</f>
        <v>tier - 2</v>
      </c>
      <c r="O501" s="8" t="str">
        <f>VLOOKUP(A501,'Hospitalisation Details'!A:K,10,FALSE)</f>
        <v>tier - 1</v>
      </c>
      <c r="P501" s="8" t="str">
        <f>VLOOKUP(A501,'Hospitalisation Details'!A:K,11,FALSE)</f>
        <v>R1012</v>
      </c>
      <c r="Q501" s="8">
        <f>VLOOKUP(A501,'Hospitalisation Details'!A:K,4,FALSE)</f>
        <v>26</v>
      </c>
    </row>
    <row r="502" spans="1:17" x14ac:dyDescent="0.3">
      <c r="A502" s="4" t="s">
        <v>3732</v>
      </c>
      <c r="B502" s="8" t="str">
        <f>VLOOKUP(A502,'Customer Names'!A:F,4,FALSE)</f>
        <v>Samuel M.</v>
      </c>
      <c r="C502" s="8">
        <f>VLOOKUP(A502,'Medical Examinations'!A:J,2,FALSE)</f>
        <v>35.814999999999998</v>
      </c>
      <c r="D502" s="8">
        <f>VLOOKUP(A502,'Medical Examinations'!A:J,4,FALSE)</f>
        <v>5.1100000000000003</v>
      </c>
      <c r="E502" s="8" t="str">
        <f>VLOOKUP(A502,'Medical Examinations'!A:J,6,FALSE)</f>
        <v>yes</v>
      </c>
      <c r="F502" s="8" t="str">
        <f>VLOOKUP(A502,'Medical Examinations'!A:J,7,FALSE)</f>
        <v>No</v>
      </c>
      <c r="G502" s="8" t="str">
        <f>VLOOKUP(A502,'Medical Examinations'!A:J,8,FALSE)</f>
        <v>No</v>
      </c>
      <c r="H502" s="38" t="str">
        <f>VLOOKUP(A502,'Medical Examinations'!A:J,9,FALSE)</f>
        <v>1</v>
      </c>
      <c r="I502" s="8" t="str">
        <f>VLOOKUP(A502,'Medical Examinations'!A:J,10,FALSE)</f>
        <v>No</v>
      </c>
      <c r="J502" s="8" t="str">
        <f>VLOOKUP(A502,'Medical Examinations'!A:J,3,FALSE)</f>
        <v>Obesity</v>
      </c>
      <c r="K502" s="8" t="str">
        <f>VLOOKUP(A502,'Medical Examinations'!A:J,5,FALSE)</f>
        <v>Normal</v>
      </c>
      <c r="L502" s="8" t="str">
        <f>VLOOKUP(A502,'Hospitalisation Details'!A:K,5,FALSE)</f>
        <v>19-Dec-1988</v>
      </c>
      <c r="M502" s="34">
        <f>VLOOKUP(A502,'Hospitalisation Details'!A:K,8,FALSE)</f>
        <v>4320.41</v>
      </c>
      <c r="N502" s="8" t="str">
        <f>VLOOKUP(A502,'Hospitalisation Details'!A:K,9,FALSE)</f>
        <v>tier - 2</v>
      </c>
      <c r="O502" s="8" t="str">
        <f>VLOOKUP(A502,'Hospitalisation Details'!A:K,10,FALSE)</f>
        <v>tier - 1</v>
      </c>
      <c r="P502" s="8" t="str">
        <f>VLOOKUP(A502,'Hospitalisation Details'!A:K,11,FALSE)</f>
        <v>R1012</v>
      </c>
      <c r="Q502" s="8">
        <f>VLOOKUP(A502,'Hospitalisation Details'!A:K,4,FALSE)</f>
        <v>19</v>
      </c>
    </row>
    <row r="503" spans="1:17" x14ac:dyDescent="0.3">
      <c r="A503" s="4" t="s">
        <v>3720</v>
      </c>
      <c r="B503" s="8" t="str">
        <f>VLOOKUP(A503,'Customer Names'!A:F,4,FALSE)</f>
        <v>Elizabeth L</v>
      </c>
      <c r="C503" s="8">
        <f>VLOOKUP(A503,'Medical Examinations'!A:J,2,FALSE)</f>
        <v>29.734999999999999</v>
      </c>
      <c r="D503" s="8">
        <f>VLOOKUP(A503,'Medical Examinations'!A:J,4,FALSE)</f>
        <v>5.78</v>
      </c>
      <c r="E503" s="8" t="str">
        <f>VLOOKUP(A503,'Medical Examinations'!A:J,6,FALSE)</f>
        <v>No</v>
      </c>
      <c r="F503" s="8" t="str">
        <f>VLOOKUP(A503,'Medical Examinations'!A:J,7,FALSE)</f>
        <v>No</v>
      </c>
      <c r="G503" s="8" t="str">
        <f>VLOOKUP(A503,'Medical Examinations'!A:J,8,FALSE)</f>
        <v>No</v>
      </c>
      <c r="H503" s="38">
        <f>VLOOKUP(A503,'Medical Examinations'!A:J,9,FALSE)</f>
        <v>0</v>
      </c>
      <c r="I503" s="8" t="str">
        <f>VLOOKUP(A503,'Medical Examinations'!A:J,10,FALSE)</f>
        <v>No</v>
      </c>
      <c r="J503" s="8" t="str">
        <f>VLOOKUP(A503,'Medical Examinations'!A:J,3,FALSE)</f>
        <v>Overweight</v>
      </c>
      <c r="K503" s="8" t="str">
        <f>VLOOKUP(A503,'Medical Examinations'!A:J,5,FALSE)</f>
        <v>Prediabetes</v>
      </c>
      <c r="L503" s="8" t="str">
        <f>VLOOKUP(A503,'Hospitalisation Details'!A:K,5,FALSE)</f>
        <v>28-Aug-1990</v>
      </c>
      <c r="M503" s="34">
        <f>VLOOKUP(A503,'Hospitalisation Details'!A:K,8,FALSE)</f>
        <v>4357.04</v>
      </c>
      <c r="N503" s="8" t="str">
        <f>VLOOKUP(A503,'Hospitalisation Details'!A:K,9,FALSE)</f>
        <v>tier - 2</v>
      </c>
      <c r="O503" s="8" t="str">
        <f>VLOOKUP(A503,'Hospitalisation Details'!A:K,10,FALSE)</f>
        <v>tier - 3</v>
      </c>
      <c r="P503" s="8" t="str">
        <f>VLOOKUP(A503,'Hospitalisation Details'!A:K,11,FALSE)</f>
        <v>R1012</v>
      </c>
      <c r="Q503" s="8">
        <f>VLOOKUP(A503,'Hospitalisation Details'!A:K,4,FALSE)</f>
        <v>28</v>
      </c>
    </row>
    <row r="504" spans="1:17" x14ac:dyDescent="0.3">
      <c r="A504" s="4" t="s">
        <v>3682</v>
      </c>
      <c r="B504" s="8" t="str">
        <f>VLOOKUP(A504,'Customer Names'!A:F,4,FALSE)</f>
        <v>Megan</v>
      </c>
      <c r="C504" s="8">
        <f>VLOOKUP(A504,'Medical Examinations'!A:J,2,FALSE)</f>
        <v>35.78</v>
      </c>
      <c r="D504" s="8">
        <f>VLOOKUP(A504,'Medical Examinations'!A:J,4,FALSE)</f>
        <v>6.07</v>
      </c>
      <c r="E504" s="8" t="str">
        <f>VLOOKUP(A504,'Medical Examinations'!A:J,6,FALSE)</f>
        <v>No</v>
      </c>
      <c r="F504" s="8" t="str">
        <f>VLOOKUP(A504,'Medical Examinations'!A:J,7,FALSE)</f>
        <v>yes</v>
      </c>
      <c r="G504" s="8" t="str">
        <f>VLOOKUP(A504,'Medical Examinations'!A:J,8,FALSE)</f>
        <v>No</v>
      </c>
      <c r="H504" s="38" t="str">
        <f>VLOOKUP(A504,'Medical Examinations'!A:J,9,FALSE)</f>
        <v>1</v>
      </c>
      <c r="I504" s="8" t="str">
        <f>VLOOKUP(A504,'Medical Examinations'!A:J,10,FALSE)</f>
        <v>No</v>
      </c>
      <c r="J504" s="8" t="str">
        <f>VLOOKUP(A504,'Medical Examinations'!A:J,3,FALSE)</f>
        <v>Obesity</v>
      </c>
      <c r="K504" s="8" t="str">
        <f>VLOOKUP(A504,'Medical Examinations'!A:J,5,FALSE)</f>
        <v>Prediabetes</v>
      </c>
      <c r="L504" s="8" t="str">
        <f>VLOOKUP(A504,'Hospitalisation Details'!A:K,5,FALSE)</f>
        <v>18-Jul-2004</v>
      </c>
      <c r="M504" s="34">
        <f>VLOOKUP(A504,'Hospitalisation Details'!A:K,8,FALSE)</f>
        <v>4468.25</v>
      </c>
      <c r="N504" s="8" t="str">
        <f>VLOOKUP(A504,'Hospitalisation Details'!A:K,9,FALSE)</f>
        <v>tier - 2</v>
      </c>
      <c r="O504" s="8" t="str">
        <f>VLOOKUP(A504,'Hospitalisation Details'!A:K,10,FALSE)</f>
        <v>tier - 2</v>
      </c>
      <c r="P504" s="8" t="str">
        <f>VLOOKUP(A504,'Hospitalisation Details'!A:K,11,FALSE)</f>
        <v>R1012</v>
      </c>
      <c r="Q504" s="8">
        <f>VLOOKUP(A504,'Hospitalisation Details'!A:K,4,FALSE)</f>
        <v>18</v>
      </c>
    </row>
    <row r="505" spans="1:17" x14ac:dyDescent="0.3">
      <c r="A505" s="4" t="s">
        <v>3680</v>
      </c>
      <c r="B505" s="8" t="str">
        <f>VLOOKUP(A505,'Customer Names'!A:F,4,FALSE)</f>
        <v>Bradley E</v>
      </c>
      <c r="C505" s="8">
        <f>VLOOKUP(A505,'Medical Examinations'!A:J,2,FALSE)</f>
        <v>27.14</v>
      </c>
      <c r="D505" s="8">
        <f>VLOOKUP(A505,'Medical Examinations'!A:J,4,FALSE)</f>
        <v>6.01</v>
      </c>
      <c r="E505" s="8" t="str">
        <f>VLOOKUP(A505,'Medical Examinations'!A:J,6,FALSE)</f>
        <v>No</v>
      </c>
      <c r="F505" s="8" t="str">
        <f>VLOOKUP(A505,'Medical Examinations'!A:J,7,FALSE)</f>
        <v>No</v>
      </c>
      <c r="G505" s="8" t="str">
        <f>VLOOKUP(A505,'Medical Examinations'!A:J,8,FALSE)</f>
        <v>No</v>
      </c>
      <c r="H505" s="38" t="str">
        <f>VLOOKUP(A505,'Medical Examinations'!A:J,9,FALSE)</f>
        <v>1</v>
      </c>
      <c r="I505" s="8" t="str">
        <f>VLOOKUP(A505,'Medical Examinations'!A:J,10,FALSE)</f>
        <v>No</v>
      </c>
      <c r="J505" s="8" t="str">
        <f>VLOOKUP(A505,'Medical Examinations'!A:J,3,FALSE)</f>
        <v>Overweight</v>
      </c>
      <c r="K505" s="8" t="str">
        <f>VLOOKUP(A505,'Medical Examinations'!A:J,5,FALSE)</f>
        <v>Prediabetes</v>
      </c>
      <c r="L505" s="8" t="str">
        <f>VLOOKUP(A505,'Hospitalisation Details'!A:K,5,FALSE)</f>
        <v>12-Jul-1992</v>
      </c>
      <c r="M505" s="34">
        <f>VLOOKUP(A505,'Hospitalisation Details'!A:K,8,FALSE)</f>
        <v>4488.58</v>
      </c>
      <c r="N505" s="8" t="str">
        <f>VLOOKUP(A505,'Hospitalisation Details'!A:K,9,FALSE)</f>
        <v>tier - 2</v>
      </c>
      <c r="O505" s="8" t="str">
        <f>VLOOKUP(A505,'Hospitalisation Details'!A:K,10,FALSE)</f>
        <v>tier - 3</v>
      </c>
      <c r="P505" s="8" t="str">
        <f>VLOOKUP(A505,'Hospitalisation Details'!A:K,11,FALSE)</f>
        <v>R1012</v>
      </c>
      <c r="Q505" s="8">
        <f>VLOOKUP(A505,'Hospitalisation Details'!A:K,4,FALSE)</f>
        <v>12</v>
      </c>
    </row>
    <row r="506" spans="1:17" x14ac:dyDescent="0.3">
      <c r="A506" s="4" t="s">
        <v>3650</v>
      </c>
      <c r="B506" s="8" t="str">
        <f>VLOOKUP(A506,'Customer Names'!A:F,4,FALSE)</f>
        <v>Becky G.</v>
      </c>
      <c r="C506" s="8">
        <f>VLOOKUP(A506,'Medical Examinations'!A:J,2,FALSE)</f>
        <v>26.695</v>
      </c>
      <c r="D506" s="8">
        <f>VLOOKUP(A506,'Medical Examinations'!A:J,4,FALSE)</f>
        <v>5.28</v>
      </c>
      <c r="E506" s="8" t="str">
        <f>VLOOKUP(A506,'Medical Examinations'!A:J,6,FALSE)</f>
        <v>No</v>
      </c>
      <c r="F506" s="8" t="str">
        <f>VLOOKUP(A506,'Medical Examinations'!A:J,7,FALSE)</f>
        <v>No</v>
      </c>
      <c r="G506" s="8" t="str">
        <f>VLOOKUP(A506,'Medical Examinations'!A:J,8,FALSE)</f>
        <v>No</v>
      </c>
      <c r="H506" s="38">
        <f>VLOOKUP(A506,'Medical Examinations'!A:J,9,FALSE)</f>
        <v>0</v>
      </c>
      <c r="I506" s="8" t="str">
        <f>VLOOKUP(A506,'Medical Examinations'!A:J,10,FALSE)</f>
        <v>No</v>
      </c>
      <c r="J506" s="8" t="str">
        <f>VLOOKUP(A506,'Medical Examinations'!A:J,3,FALSE)</f>
        <v>Overweight</v>
      </c>
      <c r="K506" s="8" t="str">
        <f>VLOOKUP(A506,'Medical Examinations'!A:J,5,FALSE)</f>
        <v>Normal</v>
      </c>
      <c r="L506" s="8" t="str">
        <f>VLOOKUP(A506,'Hospitalisation Details'!A:K,5,FALSE)</f>
        <v>18-Sep-1989</v>
      </c>
      <c r="M506" s="34">
        <f>VLOOKUP(A506,'Hospitalisation Details'!A:K,8,FALSE)</f>
        <v>4571.41</v>
      </c>
      <c r="N506" s="8" t="str">
        <f>VLOOKUP(A506,'Hospitalisation Details'!A:K,9,FALSE)</f>
        <v>tier - 2</v>
      </c>
      <c r="O506" s="8" t="str">
        <f>VLOOKUP(A506,'Hospitalisation Details'!A:K,10,FALSE)</f>
        <v>tier - 2</v>
      </c>
      <c r="P506" s="8" t="str">
        <f>VLOOKUP(A506,'Hospitalisation Details'!A:K,11,FALSE)</f>
        <v>R1012</v>
      </c>
      <c r="Q506" s="8">
        <f>VLOOKUP(A506,'Hospitalisation Details'!A:K,4,FALSE)</f>
        <v>18</v>
      </c>
    </row>
    <row r="507" spans="1:17" x14ac:dyDescent="0.3">
      <c r="A507" s="4" t="s">
        <v>3512</v>
      </c>
      <c r="B507" s="8" t="str">
        <f>VLOOKUP(A507,'Customer Names'!A:F,4,FALSE)</f>
        <v>Pilar</v>
      </c>
      <c r="C507" s="8">
        <f>VLOOKUP(A507,'Medical Examinations'!A:J,2,FALSE)</f>
        <v>32.18</v>
      </c>
      <c r="D507" s="8">
        <f>VLOOKUP(A507,'Medical Examinations'!A:J,4,FALSE)</f>
        <v>6.44</v>
      </c>
      <c r="E507" s="8" t="str">
        <f>VLOOKUP(A507,'Medical Examinations'!A:J,6,FALSE)</f>
        <v>yes</v>
      </c>
      <c r="F507" s="8" t="str">
        <f>VLOOKUP(A507,'Medical Examinations'!A:J,7,FALSE)</f>
        <v>No</v>
      </c>
      <c r="G507" s="8" t="str">
        <f>VLOOKUP(A507,'Medical Examinations'!A:J,8,FALSE)</f>
        <v>Yes</v>
      </c>
      <c r="H507" s="38" t="str">
        <f>VLOOKUP(A507,'Medical Examinations'!A:J,9,FALSE)</f>
        <v>1</v>
      </c>
      <c r="I507" s="8" t="str">
        <f>VLOOKUP(A507,'Medical Examinations'!A:J,10,FALSE)</f>
        <v>No</v>
      </c>
      <c r="J507" s="8" t="str">
        <f>VLOOKUP(A507,'Medical Examinations'!A:J,3,FALSE)</f>
        <v>Obesity</v>
      </c>
      <c r="K507" s="8" t="str">
        <f>VLOOKUP(A507,'Medical Examinations'!A:J,5,FALSE)</f>
        <v>Diabetes</v>
      </c>
      <c r="L507" s="8" t="str">
        <f>VLOOKUP(A507,'Hospitalisation Details'!A:K,5,FALSE)</f>
        <v>29-Jul-1997</v>
      </c>
      <c r="M507" s="34">
        <f>VLOOKUP(A507,'Hospitalisation Details'!A:K,8,FALSE)</f>
        <v>5045.1499999999996</v>
      </c>
      <c r="N507" s="8" t="str">
        <f>VLOOKUP(A507,'Hospitalisation Details'!A:K,9,FALSE)</f>
        <v>tier - 2</v>
      </c>
      <c r="O507" s="8" t="str">
        <f>VLOOKUP(A507,'Hospitalisation Details'!A:K,10,FALSE)</f>
        <v>tier - 2</v>
      </c>
      <c r="P507" s="8" t="str">
        <f>VLOOKUP(A507,'Hospitalisation Details'!A:K,11,FALSE)</f>
        <v>R1012</v>
      </c>
      <c r="Q507" s="8">
        <f>VLOOKUP(A507,'Hospitalisation Details'!A:K,4,FALSE)</f>
        <v>29</v>
      </c>
    </row>
    <row r="508" spans="1:17" x14ac:dyDescent="0.3">
      <c r="A508" s="4" t="s">
        <v>3472</v>
      </c>
      <c r="B508" s="8" t="str">
        <f>VLOOKUP(A508,'Customer Names'!A:F,4,FALSE)</f>
        <v>Anabel</v>
      </c>
      <c r="C508" s="8">
        <f>VLOOKUP(A508,'Medical Examinations'!A:J,2,FALSE)</f>
        <v>34.19</v>
      </c>
      <c r="D508" s="8">
        <f>VLOOKUP(A508,'Medical Examinations'!A:J,4,FALSE)</f>
        <v>4.1900000000000004</v>
      </c>
      <c r="E508" s="8" t="str">
        <f>VLOOKUP(A508,'Medical Examinations'!A:J,6,FALSE)</f>
        <v>No</v>
      </c>
      <c r="F508" s="8" t="str">
        <f>VLOOKUP(A508,'Medical Examinations'!A:J,7,FALSE)</f>
        <v>No</v>
      </c>
      <c r="G508" s="8" t="str">
        <f>VLOOKUP(A508,'Medical Examinations'!A:J,8,FALSE)</f>
        <v>No</v>
      </c>
      <c r="H508" s="38">
        <f>VLOOKUP(A508,'Medical Examinations'!A:J,9,FALSE)</f>
        <v>0</v>
      </c>
      <c r="I508" s="8" t="str">
        <f>VLOOKUP(A508,'Medical Examinations'!A:J,10,FALSE)</f>
        <v>No</v>
      </c>
      <c r="J508" s="8" t="str">
        <f>VLOOKUP(A508,'Medical Examinations'!A:J,3,FALSE)</f>
        <v>Obesity</v>
      </c>
      <c r="K508" s="8" t="str">
        <f>VLOOKUP(A508,'Medical Examinations'!A:J,5,FALSE)</f>
        <v>Normal</v>
      </c>
      <c r="L508" s="8" t="str">
        <f>VLOOKUP(A508,'Hospitalisation Details'!A:K,5,FALSE)</f>
        <v>1-Dec-1999</v>
      </c>
      <c r="M508" s="34">
        <f>VLOOKUP(A508,'Hospitalisation Details'!A:K,8,FALSE)</f>
        <v>5213.22</v>
      </c>
      <c r="N508" s="8" t="str">
        <f>VLOOKUP(A508,'Hospitalisation Details'!A:K,9,FALSE)</f>
        <v>tier - 2</v>
      </c>
      <c r="O508" s="8" t="str">
        <f>VLOOKUP(A508,'Hospitalisation Details'!A:K,10,FALSE)</f>
        <v>tier - 1</v>
      </c>
      <c r="P508" s="8" t="str">
        <f>VLOOKUP(A508,'Hospitalisation Details'!A:K,11,FALSE)</f>
        <v>R1012</v>
      </c>
      <c r="Q508" s="8">
        <f>VLOOKUP(A508,'Hospitalisation Details'!A:K,4,FALSE)</f>
        <v>1</v>
      </c>
    </row>
    <row r="509" spans="1:17" x14ac:dyDescent="0.3">
      <c r="A509" s="4" t="s">
        <v>3454</v>
      </c>
      <c r="B509" s="8" t="str">
        <f>VLOOKUP(A509,'Customer Names'!A:F,4,FALSE)</f>
        <v>Lindsay M.</v>
      </c>
      <c r="C509" s="8">
        <f>VLOOKUP(A509,'Medical Examinations'!A:J,2,FALSE)</f>
        <v>25.84</v>
      </c>
      <c r="D509" s="8">
        <f>VLOOKUP(A509,'Medical Examinations'!A:J,4,FALSE)</f>
        <v>8.5500000000000007</v>
      </c>
      <c r="E509" s="8" t="str">
        <f>VLOOKUP(A509,'Medical Examinations'!A:J,6,FALSE)</f>
        <v>yes</v>
      </c>
      <c r="F509" s="8" t="str">
        <f>VLOOKUP(A509,'Medical Examinations'!A:J,7,FALSE)</f>
        <v>No</v>
      </c>
      <c r="G509" s="8" t="str">
        <f>VLOOKUP(A509,'Medical Examinations'!A:J,8,FALSE)</f>
        <v>No</v>
      </c>
      <c r="H509" s="38" t="str">
        <f>VLOOKUP(A509,'Medical Examinations'!A:J,9,FALSE)</f>
        <v>1</v>
      </c>
      <c r="I509" s="8" t="str">
        <f>VLOOKUP(A509,'Medical Examinations'!A:J,10,FALSE)</f>
        <v>No</v>
      </c>
      <c r="J509" s="8" t="str">
        <f>VLOOKUP(A509,'Medical Examinations'!A:J,3,FALSE)</f>
        <v>Overweight</v>
      </c>
      <c r="K509" s="8" t="str">
        <f>VLOOKUP(A509,'Medical Examinations'!A:J,5,FALSE)</f>
        <v>Diabetes</v>
      </c>
      <c r="L509" s="8" t="str">
        <f>VLOOKUP(A509,'Hospitalisation Details'!A:K,5,FALSE)</f>
        <v>25-Oct-1986</v>
      </c>
      <c r="M509" s="34">
        <f>VLOOKUP(A509,'Hospitalisation Details'!A:K,8,FALSE)</f>
        <v>5266.37</v>
      </c>
      <c r="N509" s="8" t="str">
        <f>VLOOKUP(A509,'Hospitalisation Details'!A:K,9,FALSE)</f>
        <v>tier - 2</v>
      </c>
      <c r="O509" s="8" t="str">
        <f>VLOOKUP(A509,'Hospitalisation Details'!A:K,10,FALSE)</f>
        <v>tier - 2</v>
      </c>
      <c r="P509" s="8" t="str">
        <f>VLOOKUP(A509,'Hospitalisation Details'!A:K,11,FALSE)</f>
        <v>R1012</v>
      </c>
      <c r="Q509" s="8">
        <f>VLOOKUP(A509,'Hospitalisation Details'!A:K,4,FALSE)</f>
        <v>25</v>
      </c>
    </row>
    <row r="510" spans="1:17" x14ac:dyDescent="0.3">
      <c r="A510" s="4" t="s">
        <v>3452</v>
      </c>
      <c r="B510" s="8" t="str">
        <f>VLOOKUP(A510,'Customer Names'!A:F,4,FALSE)</f>
        <v>Kelly H.</v>
      </c>
      <c r="C510" s="8">
        <f>VLOOKUP(A510,'Medical Examinations'!A:J,2,FALSE)</f>
        <v>26.885000000000002</v>
      </c>
      <c r="D510" s="8">
        <f>VLOOKUP(A510,'Medical Examinations'!A:J,4,FALSE)</f>
        <v>8.66</v>
      </c>
      <c r="E510" s="8" t="str">
        <f>VLOOKUP(A510,'Medical Examinations'!A:J,6,FALSE)</f>
        <v>yes</v>
      </c>
      <c r="F510" s="8" t="str">
        <f>VLOOKUP(A510,'Medical Examinations'!A:J,7,FALSE)</f>
        <v>No</v>
      </c>
      <c r="G510" s="8" t="str">
        <f>VLOOKUP(A510,'Medical Examinations'!A:J,8,FALSE)</f>
        <v>No</v>
      </c>
      <c r="H510" s="38" t="str">
        <f>VLOOKUP(A510,'Medical Examinations'!A:J,9,FALSE)</f>
        <v>1</v>
      </c>
      <c r="I510" s="8" t="str">
        <f>VLOOKUP(A510,'Medical Examinations'!A:J,10,FALSE)</f>
        <v>No</v>
      </c>
      <c r="J510" s="8" t="str">
        <f>VLOOKUP(A510,'Medical Examinations'!A:J,3,FALSE)</f>
        <v>Overweight</v>
      </c>
      <c r="K510" s="8" t="str">
        <f>VLOOKUP(A510,'Medical Examinations'!A:J,5,FALSE)</f>
        <v>Diabetes</v>
      </c>
      <c r="L510" s="8" t="str">
        <f>VLOOKUP(A510,'Hospitalisation Details'!A:K,5,FALSE)</f>
        <v>20-Sep-1986</v>
      </c>
      <c r="M510" s="34">
        <f>VLOOKUP(A510,'Hospitalisation Details'!A:K,8,FALSE)</f>
        <v>5267.82</v>
      </c>
      <c r="N510" s="8" t="str">
        <f>VLOOKUP(A510,'Hospitalisation Details'!A:K,9,FALSE)</f>
        <v>tier - 2</v>
      </c>
      <c r="O510" s="8" t="str">
        <f>VLOOKUP(A510,'Hospitalisation Details'!A:K,10,FALSE)</f>
        <v>tier - 2</v>
      </c>
      <c r="P510" s="8" t="str">
        <f>VLOOKUP(A510,'Hospitalisation Details'!A:K,11,FALSE)</f>
        <v>R1012</v>
      </c>
      <c r="Q510" s="8">
        <f>VLOOKUP(A510,'Hospitalisation Details'!A:K,4,FALSE)</f>
        <v>20</v>
      </c>
    </row>
    <row r="511" spans="1:17" x14ac:dyDescent="0.3">
      <c r="A511" s="4" t="s">
        <v>3450</v>
      </c>
      <c r="B511" s="8" t="str">
        <f>VLOOKUP(A511,'Customer Names'!A:F,4,FALSE)</f>
        <v>Micah</v>
      </c>
      <c r="C511" s="8">
        <f>VLOOKUP(A511,'Medical Examinations'!A:J,2,FALSE)</f>
        <v>30.02</v>
      </c>
      <c r="D511" s="8">
        <f>VLOOKUP(A511,'Medical Examinations'!A:J,4,FALSE)</f>
        <v>7.63</v>
      </c>
      <c r="E511" s="8" t="str">
        <f>VLOOKUP(A511,'Medical Examinations'!A:J,6,FALSE)</f>
        <v>yes</v>
      </c>
      <c r="F511" s="8" t="str">
        <f>VLOOKUP(A511,'Medical Examinations'!A:J,7,FALSE)</f>
        <v>No</v>
      </c>
      <c r="G511" s="8" t="str">
        <f>VLOOKUP(A511,'Medical Examinations'!A:J,8,FALSE)</f>
        <v>No</v>
      </c>
      <c r="H511" s="38" t="str">
        <f>VLOOKUP(A511,'Medical Examinations'!A:J,9,FALSE)</f>
        <v>1</v>
      </c>
      <c r="I511" s="8" t="str">
        <f>VLOOKUP(A511,'Medical Examinations'!A:J,10,FALSE)</f>
        <v>No</v>
      </c>
      <c r="J511" s="8" t="str">
        <f>VLOOKUP(A511,'Medical Examinations'!A:J,3,FALSE)</f>
        <v>Obesity</v>
      </c>
      <c r="K511" s="8" t="str">
        <f>VLOOKUP(A511,'Medical Examinations'!A:J,5,FALSE)</f>
        <v>Diabetes</v>
      </c>
      <c r="L511" s="8" t="str">
        <f>VLOOKUP(A511,'Hospitalisation Details'!A:K,5,FALSE)</f>
        <v>20-Oct-1986</v>
      </c>
      <c r="M511" s="34">
        <f>VLOOKUP(A511,'Hospitalisation Details'!A:K,8,FALSE)</f>
        <v>5272.18</v>
      </c>
      <c r="N511" s="8" t="str">
        <f>VLOOKUP(A511,'Hospitalisation Details'!A:K,9,FALSE)</f>
        <v>tier - 2</v>
      </c>
      <c r="O511" s="8" t="str">
        <f>VLOOKUP(A511,'Hospitalisation Details'!A:K,10,FALSE)</f>
        <v>tier - 3</v>
      </c>
      <c r="P511" s="8" t="str">
        <f>VLOOKUP(A511,'Hospitalisation Details'!A:K,11,FALSE)</f>
        <v>R1012</v>
      </c>
      <c r="Q511" s="8">
        <f>VLOOKUP(A511,'Hospitalisation Details'!A:K,4,FALSE)</f>
        <v>20</v>
      </c>
    </row>
    <row r="512" spans="1:17" x14ac:dyDescent="0.3">
      <c r="A512" s="4" t="s">
        <v>3446</v>
      </c>
      <c r="B512" s="8" t="str">
        <f>VLOOKUP(A512,'Customer Names'!A:F,4,FALSE)</f>
        <v>Julie</v>
      </c>
      <c r="C512" s="8">
        <f>VLOOKUP(A512,'Medical Examinations'!A:J,2,FALSE)</f>
        <v>15.49</v>
      </c>
      <c r="D512" s="8">
        <f>VLOOKUP(A512,'Medical Examinations'!A:J,4,FALSE)</f>
        <v>9.6</v>
      </c>
      <c r="E512" s="8" t="str">
        <f>VLOOKUP(A512,'Medical Examinations'!A:J,6,FALSE)</f>
        <v>No</v>
      </c>
      <c r="F512" s="8" t="str">
        <f>VLOOKUP(A512,'Medical Examinations'!A:J,7,FALSE)</f>
        <v>No</v>
      </c>
      <c r="G512" s="8" t="str">
        <f>VLOOKUP(A512,'Medical Examinations'!A:J,8,FALSE)</f>
        <v>No</v>
      </c>
      <c r="H512" s="38">
        <f>VLOOKUP(A512,'Medical Examinations'!A:J,9,FALSE)</f>
        <v>0</v>
      </c>
      <c r="I512" s="8" t="str">
        <f>VLOOKUP(A512,'Medical Examinations'!A:J,10,FALSE)</f>
        <v>No</v>
      </c>
      <c r="J512" s="8" t="str">
        <f>VLOOKUP(A512,'Medical Examinations'!A:J,3,FALSE)</f>
        <v>Underweight</v>
      </c>
      <c r="K512" s="8" t="str">
        <f>VLOOKUP(A512,'Medical Examinations'!A:J,5,FALSE)</f>
        <v>Diabetes</v>
      </c>
      <c r="L512" s="8" t="str">
        <f>VLOOKUP(A512,'Hospitalisation Details'!A:K,5,FALSE)</f>
        <v>12-Nov-1974</v>
      </c>
      <c r="M512" s="34">
        <f>VLOOKUP(A512,'Hospitalisation Details'!A:K,8,FALSE)</f>
        <v>5291.71</v>
      </c>
      <c r="N512" s="8" t="str">
        <f>VLOOKUP(A512,'Hospitalisation Details'!A:K,9,FALSE)</f>
        <v>tier - 2</v>
      </c>
      <c r="O512" s="8" t="str">
        <f>VLOOKUP(A512,'Hospitalisation Details'!A:K,10,FALSE)</f>
        <v>tier - 2</v>
      </c>
      <c r="P512" s="8" t="str">
        <f>VLOOKUP(A512,'Hospitalisation Details'!A:K,11,FALSE)</f>
        <v>R1012</v>
      </c>
      <c r="Q512" s="8">
        <f>VLOOKUP(A512,'Hospitalisation Details'!A:K,4,FALSE)</f>
        <v>12</v>
      </c>
    </row>
    <row r="513" spans="1:17" x14ac:dyDescent="0.3">
      <c r="A513" s="4" t="s">
        <v>3442</v>
      </c>
      <c r="B513" s="8" t="str">
        <f>VLOOKUP(A513,'Customer Names'!A:F,4,FALSE)</f>
        <v>Patrick</v>
      </c>
      <c r="C513" s="8">
        <f>VLOOKUP(A513,'Medical Examinations'!A:J,2,FALSE)</f>
        <v>35.61</v>
      </c>
      <c r="D513" s="8">
        <f>VLOOKUP(A513,'Medical Examinations'!A:J,4,FALSE)</f>
        <v>5.65</v>
      </c>
      <c r="E513" s="8" t="str">
        <f>VLOOKUP(A513,'Medical Examinations'!A:J,6,FALSE)</f>
        <v>No</v>
      </c>
      <c r="F513" s="8" t="str">
        <f>VLOOKUP(A513,'Medical Examinations'!A:J,7,FALSE)</f>
        <v>yes</v>
      </c>
      <c r="G513" s="8" t="str">
        <f>VLOOKUP(A513,'Medical Examinations'!A:J,8,FALSE)</f>
        <v>No</v>
      </c>
      <c r="H513" s="38" t="str">
        <f>VLOOKUP(A513,'Medical Examinations'!A:J,9,FALSE)</f>
        <v>1</v>
      </c>
      <c r="I513" s="8" t="str">
        <f>VLOOKUP(A513,'Medical Examinations'!A:J,10,FALSE)</f>
        <v>No</v>
      </c>
      <c r="J513" s="8" t="str">
        <f>VLOOKUP(A513,'Medical Examinations'!A:J,3,FALSE)</f>
        <v>Obesity</v>
      </c>
      <c r="K513" s="8" t="str">
        <f>VLOOKUP(A513,'Medical Examinations'!A:J,5,FALSE)</f>
        <v>Normal</v>
      </c>
      <c r="L513" s="8" t="str">
        <f>VLOOKUP(A513,'Hospitalisation Details'!A:K,5,FALSE)</f>
        <v>9-Sep-2000</v>
      </c>
      <c r="M513" s="34">
        <f>VLOOKUP(A513,'Hospitalisation Details'!A:K,8,FALSE)</f>
        <v>5306.7</v>
      </c>
      <c r="N513" s="8" t="str">
        <f>VLOOKUP(A513,'Hospitalisation Details'!A:K,9,FALSE)</f>
        <v>tier - 2</v>
      </c>
      <c r="O513" s="8" t="str">
        <f>VLOOKUP(A513,'Hospitalisation Details'!A:K,10,FALSE)</f>
        <v>tier - 3</v>
      </c>
      <c r="P513" s="8" t="str">
        <f>VLOOKUP(A513,'Hospitalisation Details'!A:K,11,FALSE)</f>
        <v>R1012</v>
      </c>
      <c r="Q513" s="8">
        <f>VLOOKUP(A513,'Hospitalisation Details'!A:K,4,FALSE)</f>
        <v>9</v>
      </c>
    </row>
    <row r="514" spans="1:17" x14ac:dyDescent="0.3">
      <c r="A514" s="4" t="s">
        <v>3438</v>
      </c>
      <c r="B514" s="8" t="str">
        <f>VLOOKUP(A514,'Customer Names'!A:F,4,FALSE)</f>
        <v>Lisa M.</v>
      </c>
      <c r="C514" s="8">
        <f>VLOOKUP(A514,'Medical Examinations'!A:J,2,FALSE)</f>
        <v>15.58</v>
      </c>
      <c r="D514" s="8">
        <f>VLOOKUP(A514,'Medical Examinations'!A:J,4,FALSE)</f>
        <v>11.56</v>
      </c>
      <c r="E514" s="8" t="str">
        <f>VLOOKUP(A514,'Medical Examinations'!A:J,6,FALSE)</f>
        <v>No</v>
      </c>
      <c r="F514" s="8" t="str">
        <f>VLOOKUP(A514,'Medical Examinations'!A:J,7,FALSE)</f>
        <v>No</v>
      </c>
      <c r="G514" s="8" t="str">
        <f>VLOOKUP(A514,'Medical Examinations'!A:J,8,FALSE)</f>
        <v>No</v>
      </c>
      <c r="H514" s="38">
        <f>VLOOKUP(A514,'Medical Examinations'!A:J,9,FALSE)</f>
        <v>0</v>
      </c>
      <c r="I514" s="8" t="str">
        <f>VLOOKUP(A514,'Medical Examinations'!A:J,10,FALSE)</f>
        <v>No</v>
      </c>
      <c r="J514" s="8" t="str">
        <f>VLOOKUP(A514,'Medical Examinations'!A:J,3,FALSE)</f>
        <v>Underweight</v>
      </c>
      <c r="K514" s="8" t="str">
        <f>VLOOKUP(A514,'Medical Examinations'!A:J,5,FALSE)</f>
        <v>Diabetes</v>
      </c>
      <c r="L514" s="8" t="str">
        <f>VLOOKUP(A514,'Hospitalisation Details'!A:K,5,FALSE)</f>
        <v>2-Sep-1974</v>
      </c>
      <c r="M514" s="34">
        <f>VLOOKUP(A514,'Hospitalisation Details'!A:K,8,FALSE)</f>
        <v>5322.24</v>
      </c>
      <c r="N514" s="8" t="str">
        <f>VLOOKUP(A514,'Hospitalisation Details'!A:K,9,FALSE)</f>
        <v>tier - 2</v>
      </c>
      <c r="O514" s="8" t="str">
        <f>VLOOKUP(A514,'Hospitalisation Details'!A:K,10,FALSE)</f>
        <v>tier - 1</v>
      </c>
      <c r="P514" s="8" t="str">
        <f>VLOOKUP(A514,'Hospitalisation Details'!A:K,11,FALSE)</f>
        <v>R1012</v>
      </c>
      <c r="Q514" s="8">
        <f>VLOOKUP(A514,'Hospitalisation Details'!A:K,4,FALSE)</f>
        <v>2</v>
      </c>
    </row>
    <row r="515" spans="1:17" x14ac:dyDescent="0.3">
      <c r="A515" s="4" t="s">
        <v>3346</v>
      </c>
      <c r="B515" s="8" t="str">
        <f>VLOOKUP(A515,'Customer Names'!A:F,4,FALSE)</f>
        <v>Alison L.</v>
      </c>
      <c r="C515" s="8">
        <f>VLOOKUP(A515,'Medical Examinations'!A:J,2,FALSE)</f>
        <v>16.690000000000001</v>
      </c>
      <c r="D515" s="8">
        <f>VLOOKUP(A515,'Medical Examinations'!A:J,4,FALSE)</f>
        <v>10.66</v>
      </c>
      <c r="E515" s="8" t="str">
        <f>VLOOKUP(A515,'Medical Examinations'!A:J,6,FALSE)</f>
        <v>No</v>
      </c>
      <c r="F515" s="8" t="str">
        <f>VLOOKUP(A515,'Medical Examinations'!A:J,7,FALSE)</f>
        <v>No</v>
      </c>
      <c r="G515" s="8" t="str">
        <f>VLOOKUP(A515,'Medical Examinations'!A:J,8,FALSE)</f>
        <v>No</v>
      </c>
      <c r="H515" s="38">
        <f>VLOOKUP(A515,'Medical Examinations'!A:J,9,FALSE)</f>
        <v>0</v>
      </c>
      <c r="I515" s="8" t="str">
        <f>VLOOKUP(A515,'Medical Examinations'!A:J,10,FALSE)</f>
        <v>No</v>
      </c>
      <c r="J515" s="8" t="str">
        <f>VLOOKUP(A515,'Medical Examinations'!A:J,3,FALSE)</f>
        <v>Underweight</v>
      </c>
      <c r="K515" s="8" t="str">
        <f>VLOOKUP(A515,'Medical Examinations'!A:J,5,FALSE)</f>
        <v>Diabetes</v>
      </c>
      <c r="L515" s="8" t="str">
        <f>VLOOKUP(A515,'Hospitalisation Details'!A:K,5,FALSE)</f>
        <v>6-Jul-1974</v>
      </c>
      <c r="M515" s="34">
        <f>VLOOKUP(A515,'Hospitalisation Details'!A:K,8,FALSE)</f>
        <v>5698.74</v>
      </c>
      <c r="N515" s="8" t="str">
        <f>VLOOKUP(A515,'Hospitalisation Details'!A:K,9,FALSE)</f>
        <v>tier - 2</v>
      </c>
      <c r="O515" s="8" t="str">
        <f>VLOOKUP(A515,'Hospitalisation Details'!A:K,10,FALSE)</f>
        <v>tier - 2</v>
      </c>
      <c r="P515" s="8" t="str">
        <f>VLOOKUP(A515,'Hospitalisation Details'!A:K,11,FALSE)</f>
        <v>R1012</v>
      </c>
      <c r="Q515" s="8">
        <f>VLOOKUP(A515,'Hospitalisation Details'!A:K,4,FALSE)</f>
        <v>6</v>
      </c>
    </row>
    <row r="516" spans="1:17" x14ac:dyDescent="0.3">
      <c r="A516" s="4" t="s">
        <v>3320</v>
      </c>
      <c r="B516" s="8" t="str">
        <f>VLOOKUP(A516,'Customer Names'!A:F,4,FALSE)</f>
        <v>Nicholas C.</v>
      </c>
      <c r="C516" s="8">
        <f>VLOOKUP(A516,'Medical Examinations'!A:J,2,FALSE)</f>
        <v>15.2</v>
      </c>
      <c r="D516" s="8">
        <f>VLOOKUP(A516,'Medical Examinations'!A:J,4,FALSE)</f>
        <v>8.82</v>
      </c>
      <c r="E516" s="8" t="str">
        <f>VLOOKUP(A516,'Medical Examinations'!A:J,6,FALSE)</f>
        <v>No</v>
      </c>
      <c r="F516" s="8" t="str">
        <f>VLOOKUP(A516,'Medical Examinations'!A:J,7,FALSE)</f>
        <v>No</v>
      </c>
      <c r="G516" s="8" t="str">
        <f>VLOOKUP(A516,'Medical Examinations'!A:J,8,FALSE)</f>
        <v>No</v>
      </c>
      <c r="H516" s="38">
        <f>VLOOKUP(A516,'Medical Examinations'!A:J,9,FALSE)</f>
        <v>0</v>
      </c>
      <c r="I516" s="8" t="str">
        <f>VLOOKUP(A516,'Medical Examinations'!A:J,10,FALSE)</f>
        <v>No</v>
      </c>
      <c r="J516" s="8" t="str">
        <f>VLOOKUP(A516,'Medical Examinations'!A:J,3,FALSE)</f>
        <v>Underweight</v>
      </c>
      <c r="K516" s="8" t="str">
        <f>VLOOKUP(A516,'Medical Examinations'!A:J,5,FALSE)</f>
        <v>Diabetes</v>
      </c>
      <c r="L516" s="8" t="str">
        <f>VLOOKUP(A516,'Hospitalisation Details'!A:K,5,FALSE)</f>
        <v>27-Sep-1971</v>
      </c>
      <c r="M516" s="34">
        <f>VLOOKUP(A516,'Hospitalisation Details'!A:K,8,FALSE)</f>
        <v>5832.6</v>
      </c>
      <c r="N516" s="8" t="str">
        <f>VLOOKUP(A516,'Hospitalisation Details'!A:K,9,FALSE)</f>
        <v>tier - 2</v>
      </c>
      <c r="O516" s="8" t="str">
        <f>VLOOKUP(A516,'Hospitalisation Details'!A:K,10,FALSE)</f>
        <v>tier - 3</v>
      </c>
      <c r="P516" s="8" t="str">
        <f>VLOOKUP(A516,'Hospitalisation Details'!A:K,11,FALSE)</f>
        <v>R1012</v>
      </c>
      <c r="Q516" s="8">
        <f>VLOOKUP(A516,'Hospitalisation Details'!A:K,4,FALSE)</f>
        <v>27</v>
      </c>
    </row>
    <row r="517" spans="1:17" x14ac:dyDescent="0.3">
      <c r="A517" s="4" t="s">
        <v>3298</v>
      </c>
      <c r="B517" s="8" t="str">
        <f>VLOOKUP(A517,'Customer Names'!A:F,4,FALSE)</f>
        <v>Jennifer A</v>
      </c>
      <c r="C517" s="8">
        <f>VLOOKUP(A517,'Medical Examinations'!A:J,2,FALSE)</f>
        <v>32.51</v>
      </c>
      <c r="D517" s="8">
        <f>VLOOKUP(A517,'Medical Examinations'!A:J,4,FALSE)</f>
        <v>4.3</v>
      </c>
      <c r="E517" s="8" t="str">
        <f>VLOOKUP(A517,'Medical Examinations'!A:J,6,FALSE)</f>
        <v>No</v>
      </c>
      <c r="F517" s="8" t="str">
        <f>VLOOKUP(A517,'Medical Examinations'!A:J,7,FALSE)</f>
        <v>No</v>
      </c>
      <c r="G517" s="8" t="str">
        <f>VLOOKUP(A517,'Medical Examinations'!A:J,8,FALSE)</f>
        <v>No</v>
      </c>
      <c r="H517" s="38">
        <f>VLOOKUP(A517,'Medical Examinations'!A:J,9,FALSE)</f>
        <v>0</v>
      </c>
      <c r="I517" s="8" t="str">
        <f>VLOOKUP(A517,'Medical Examinations'!A:J,10,FALSE)</f>
        <v>No</v>
      </c>
      <c r="J517" s="8" t="str">
        <f>VLOOKUP(A517,'Medical Examinations'!A:J,3,FALSE)</f>
        <v>Obesity</v>
      </c>
      <c r="K517" s="8" t="str">
        <f>VLOOKUP(A517,'Medical Examinations'!A:J,5,FALSE)</f>
        <v>Normal</v>
      </c>
      <c r="L517" s="8" t="str">
        <f>VLOOKUP(A517,'Hospitalisation Details'!A:K,5,FALSE)</f>
        <v>30-Jul-1994</v>
      </c>
      <c r="M517" s="34">
        <f>VLOOKUP(A517,'Hospitalisation Details'!A:K,8,FALSE)</f>
        <v>5927.65</v>
      </c>
      <c r="N517" s="8" t="str">
        <f>VLOOKUP(A517,'Hospitalisation Details'!A:K,9,FALSE)</f>
        <v>tier - 2</v>
      </c>
      <c r="O517" s="8" t="str">
        <f>VLOOKUP(A517,'Hospitalisation Details'!A:K,10,FALSE)</f>
        <v>tier - 1</v>
      </c>
      <c r="P517" s="8" t="str">
        <f>VLOOKUP(A517,'Hospitalisation Details'!A:K,11,FALSE)</f>
        <v>R1012</v>
      </c>
      <c r="Q517" s="8">
        <f>VLOOKUP(A517,'Hospitalisation Details'!A:K,4,FALSE)</f>
        <v>30</v>
      </c>
    </row>
    <row r="518" spans="1:17" x14ac:dyDescent="0.3">
      <c r="A518" s="4" t="s">
        <v>3294</v>
      </c>
      <c r="B518" s="8" t="str">
        <f>VLOOKUP(A518,'Customer Names'!A:F,4,FALSE)</f>
        <v>Greg</v>
      </c>
      <c r="C518" s="8">
        <f>VLOOKUP(A518,'Medical Examinations'!A:J,2,FALSE)</f>
        <v>39.799999999999997</v>
      </c>
      <c r="D518" s="8">
        <f>VLOOKUP(A518,'Medical Examinations'!A:J,4,FALSE)</f>
        <v>6.17</v>
      </c>
      <c r="E518" s="8" t="str">
        <f>VLOOKUP(A518,'Medical Examinations'!A:J,6,FALSE)</f>
        <v>No</v>
      </c>
      <c r="F518" s="8" t="str">
        <f>VLOOKUP(A518,'Medical Examinations'!A:J,7,FALSE)</f>
        <v>No</v>
      </c>
      <c r="G518" s="8" t="str">
        <f>VLOOKUP(A518,'Medical Examinations'!A:J,8,FALSE)</f>
        <v>Yes</v>
      </c>
      <c r="H518" s="38" t="str">
        <f>VLOOKUP(A518,'Medical Examinations'!A:J,9,FALSE)</f>
        <v>1</v>
      </c>
      <c r="I518" s="8" t="str">
        <f>VLOOKUP(A518,'Medical Examinations'!A:J,10,FALSE)</f>
        <v>No</v>
      </c>
      <c r="J518" s="8" t="str">
        <f>VLOOKUP(A518,'Medical Examinations'!A:J,3,FALSE)</f>
        <v>Obesity</v>
      </c>
      <c r="K518" s="8" t="str">
        <f>VLOOKUP(A518,'Medical Examinations'!A:J,5,FALSE)</f>
        <v>Prediabetes</v>
      </c>
      <c r="L518" s="8" t="str">
        <f>VLOOKUP(A518,'Hospitalisation Details'!A:K,5,FALSE)</f>
        <v>13-Aug-2003</v>
      </c>
      <c r="M518" s="34">
        <f>VLOOKUP(A518,'Hospitalisation Details'!A:K,8,FALSE)</f>
        <v>5957.35</v>
      </c>
      <c r="N518" s="8" t="str">
        <f>VLOOKUP(A518,'Hospitalisation Details'!A:K,9,FALSE)</f>
        <v>tier - 2</v>
      </c>
      <c r="O518" s="8" t="str">
        <f>VLOOKUP(A518,'Hospitalisation Details'!A:K,10,FALSE)</f>
        <v>tier - 2</v>
      </c>
      <c r="P518" s="8" t="str">
        <f>VLOOKUP(A518,'Hospitalisation Details'!A:K,11,FALSE)</f>
        <v>R1012</v>
      </c>
      <c r="Q518" s="8">
        <f>VLOOKUP(A518,'Hospitalisation Details'!A:K,4,FALSE)</f>
        <v>13</v>
      </c>
    </row>
    <row r="519" spans="1:17" x14ac:dyDescent="0.3">
      <c r="A519" s="4" t="s">
        <v>3266</v>
      </c>
      <c r="B519" s="8" t="str">
        <f>VLOOKUP(A519,'Customer Names'!A:F,4,FALSE)</f>
        <v>Christina</v>
      </c>
      <c r="C519" s="8">
        <f>VLOOKUP(A519,'Medical Examinations'!A:J,2,FALSE)</f>
        <v>34.42</v>
      </c>
      <c r="D519" s="8">
        <f>VLOOKUP(A519,'Medical Examinations'!A:J,4,FALSE)</f>
        <v>5.21</v>
      </c>
      <c r="E519" s="8" t="str">
        <f>VLOOKUP(A519,'Medical Examinations'!A:J,6,FALSE)</f>
        <v>yes</v>
      </c>
      <c r="F519" s="8" t="str">
        <f>VLOOKUP(A519,'Medical Examinations'!A:J,7,FALSE)</f>
        <v>No</v>
      </c>
      <c r="G519" s="8" t="str">
        <f>VLOOKUP(A519,'Medical Examinations'!A:J,8,FALSE)</f>
        <v>No</v>
      </c>
      <c r="H519" s="38">
        <f>VLOOKUP(A519,'Medical Examinations'!A:J,9,FALSE)</f>
        <v>0</v>
      </c>
      <c r="I519" s="8" t="str">
        <f>VLOOKUP(A519,'Medical Examinations'!A:J,10,FALSE)</f>
        <v>No</v>
      </c>
      <c r="J519" s="8" t="str">
        <f>VLOOKUP(A519,'Medical Examinations'!A:J,3,FALSE)</f>
        <v>Obesity</v>
      </c>
      <c r="K519" s="8" t="str">
        <f>VLOOKUP(A519,'Medical Examinations'!A:J,5,FALSE)</f>
        <v>Normal</v>
      </c>
      <c r="L519" s="8" t="str">
        <f>VLOOKUP(A519,'Hospitalisation Details'!A:K,5,FALSE)</f>
        <v>28-Jul-1996</v>
      </c>
      <c r="M519" s="34">
        <f>VLOOKUP(A519,'Hospitalisation Details'!A:K,8,FALSE)</f>
        <v>6061.8</v>
      </c>
      <c r="N519" s="8" t="str">
        <f>VLOOKUP(A519,'Hospitalisation Details'!A:K,9,FALSE)</f>
        <v>tier - 2</v>
      </c>
      <c r="O519" s="8" t="str">
        <f>VLOOKUP(A519,'Hospitalisation Details'!A:K,10,FALSE)</f>
        <v>tier - 3</v>
      </c>
      <c r="P519" s="8" t="str">
        <f>VLOOKUP(A519,'Hospitalisation Details'!A:K,11,FALSE)</f>
        <v>R1012</v>
      </c>
      <c r="Q519" s="8">
        <f>VLOOKUP(A519,'Hospitalisation Details'!A:K,4,FALSE)</f>
        <v>28</v>
      </c>
    </row>
    <row r="520" spans="1:17" x14ac:dyDescent="0.3">
      <c r="A520" s="4" t="s">
        <v>3234</v>
      </c>
      <c r="B520" s="8" t="str">
        <f>VLOOKUP(A520,'Customer Names'!A:F,4,FALSE)</f>
        <v>Leif S.</v>
      </c>
      <c r="C520" s="8">
        <f>VLOOKUP(A520,'Medical Examinations'!A:J,2,FALSE)</f>
        <v>15.37</v>
      </c>
      <c r="D520" s="8">
        <f>VLOOKUP(A520,'Medical Examinations'!A:J,4,FALSE)</f>
        <v>9.61</v>
      </c>
      <c r="E520" s="8" t="str">
        <f>VLOOKUP(A520,'Medical Examinations'!A:J,6,FALSE)</f>
        <v>yes</v>
      </c>
      <c r="F520" s="8" t="str">
        <f>VLOOKUP(A520,'Medical Examinations'!A:J,7,FALSE)</f>
        <v>No</v>
      </c>
      <c r="G520" s="8" t="str">
        <f>VLOOKUP(A520,'Medical Examinations'!A:J,8,FALSE)</f>
        <v>No</v>
      </c>
      <c r="H520" s="38" t="str">
        <f>VLOOKUP(A520,'Medical Examinations'!A:J,9,FALSE)</f>
        <v>2</v>
      </c>
      <c r="I520" s="8" t="str">
        <f>VLOOKUP(A520,'Medical Examinations'!A:J,10,FALSE)</f>
        <v>No</v>
      </c>
      <c r="J520" s="8" t="str">
        <f>VLOOKUP(A520,'Medical Examinations'!A:J,3,FALSE)</f>
        <v>Underweight</v>
      </c>
      <c r="K520" s="8" t="str">
        <f>VLOOKUP(A520,'Medical Examinations'!A:J,5,FALSE)</f>
        <v>Diabetes</v>
      </c>
      <c r="L520" s="8" t="str">
        <f>VLOOKUP(A520,'Hospitalisation Details'!A:K,5,FALSE)</f>
        <v>14-Oct-1970</v>
      </c>
      <c r="M520" s="34">
        <f>VLOOKUP(A520,'Hospitalisation Details'!A:K,8,FALSE)</f>
        <v>6147.12</v>
      </c>
      <c r="N520" s="8" t="str">
        <f>VLOOKUP(A520,'Hospitalisation Details'!A:K,9,FALSE)</f>
        <v>tier - 2</v>
      </c>
      <c r="O520" s="8" t="str">
        <f>VLOOKUP(A520,'Hospitalisation Details'!A:K,10,FALSE)</f>
        <v>tier - 3</v>
      </c>
      <c r="P520" s="8" t="str">
        <f>VLOOKUP(A520,'Hospitalisation Details'!A:K,11,FALSE)</f>
        <v>R1012</v>
      </c>
      <c r="Q520" s="8">
        <f>VLOOKUP(A520,'Hospitalisation Details'!A:K,4,FALSE)</f>
        <v>14</v>
      </c>
    </row>
    <row r="521" spans="1:17" x14ac:dyDescent="0.3">
      <c r="A521" s="4" t="s">
        <v>3224</v>
      </c>
      <c r="B521" s="8" t="str">
        <f>VLOOKUP(A521,'Customer Names'!A:F,4,FALSE)</f>
        <v>Elizabeth M.</v>
      </c>
      <c r="C521" s="8">
        <f>VLOOKUP(A521,'Medical Examinations'!A:J,2,FALSE)</f>
        <v>15.09</v>
      </c>
      <c r="D521" s="8">
        <f>VLOOKUP(A521,'Medical Examinations'!A:J,4,FALSE)</f>
        <v>7.59</v>
      </c>
      <c r="E521" s="8" t="str">
        <f>VLOOKUP(A521,'Medical Examinations'!A:J,6,FALSE)</f>
        <v>yes</v>
      </c>
      <c r="F521" s="8" t="str">
        <f>VLOOKUP(A521,'Medical Examinations'!A:J,7,FALSE)</f>
        <v>No</v>
      </c>
      <c r="G521" s="8" t="str">
        <f>VLOOKUP(A521,'Medical Examinations'!A:J,8,FALSE)</f>
        <v>No</v>
      </c>
      <c r="H521" s="38" t="str">
        <f>VLOOKUP(A521,'Medical Examinations'!A:J,9,FALSE)</f>
        <v>2</v>
      </c>
      <c r="I521" s="8" t="str">
        <f>VLOOKUP(A521,'Medical Examinations'!A:J,10,FALSE)</f>
        <v>No</v>
      </c>
      <c r="J521" s="8" t="str">
        <f>VLOOKUP(A521,'Medical Examinations'!A:J,3,FALSE)</f>
        <v>Underweight</v>
      </c>
      <c r="K521" s="8" t="str">
        <f>VLOOKUP(A521,'Medical Examinations'!A:J,5,FALSE)</f>
        <v>Diabetes</v>
      </c>
      <c r="L521" s="8" t="str">
        <f>VLOOKUP(A521,'Hospitalisation Details'!A:K,5,FALSE)</f>
        <v>5-Oct-1970</v>
      </c>
      <c r="M521" s="34">
        <f>VLOOKUP(A521,'Hospitalisation Details'!A:K,8,FALSE)</f>
        <v>6183.46</v>
      </c>
      <c r="N521" s="8" t="str">
        <f>VLOOKUP(A521,'Hospitalisation Details'!A:K,9,FALSE)</f>
        <v>tier - 2</v>
      </c>
      <c r="O521" s="8" t="str">
        <f>VLOOKUP(A521,'Hospitalisation Details'!A:K,10,FALSE)</f>
        <v>tier - 2</v>
      </c>
      <c r="P521" s="8" t="str">
        <f>VLOOKUP(A521,'Hospitalisation Details'!A:K,11,FALSE)</f>
        <v>R1012</v>
      </c>
      <c r="Q521" s="8">
        <f>VLOOKUP(A521,'Hospitalisation Details'!A:K,4,FALSE)</f>
        <v>5</v>
      </c>
    </row>
    <row r="522" spans="1:17" x14ac:dyDescent="0.3">
      <c r="A522" s="4" t="s">
        <v>3196</v>
      </c>
      <c r="B522" s="8" t="str">
        <f>VLOOKUP(A522,'Customer Names'!A:F,4,FALSE)</f>
        <v>Derek</v>
      </c>
      <c r="C522" s="8">
        <f>VLOOKUP(A522,'Medical Examinations'!A:J,2,FALSE)</f>
        <v>17.2</v>
      </c>
      <c r="D522" s="8">
        <f>VLOOKUP(A522,'Medical Examinations'!A:J,4,FALSE)</f>
        <v>6.45</v>
      </c>
      <c r="E522" s="8" t="str">
        <f>VLOOKUP(A522,'Medical Examinations'!A:J,6,FALSE)</f>
        <v>No</v>
      </c>
      <c r="F522" s="8" t="str">
        <f>VLOOKUP(A522,'Medical Examinations'!A:J,7,FALSE)</f>
        <v>No</v>
      </c>
      <c r="G522" s="8" t="str">
        <f>VLOOKUP(A522,'Medical Examinations'!A:J,8,FALSE)</f>
        <v>No</v>
      </c>
      <c r="H522" s="38" t="str">
        <f>VLOOKUP(A522,'Medical Examinations'!A:J,9,FALSE)</f>
        <v>2</v>
      </c>
      <c r="I522" s="8" t="str">
        <f>VLOOKUP(A522,'Medical Examinations'!A:J,10,FALSE)</f>
        <v>No</v>
      </c>
      <c r="J522" s="8" t="str">
        <f>VLOOKUP(A522,'Medical Examinations'!A:J,3,FALSE)</f>
        <v>Underweight</v>
      </c>
      <c r="K522" s="8" t="str">
        <f>VLOOKUP(A522,'Medical Examinations'!A:J,5,FALSE)</f>
        <v>Diabetes</v>
      </c>
      <c r="L522" s="8" t="str">
        <f>VLOOKUP(A522,'Hospitalisation Details'!A:K,5,FALSE)</f>
        <v>8-Sep-1972</v>
      </c>
      <c r="M522" s="34">
        <f>VLOOKUP(A522,'Hospitalisation Details'!A:K,8,FALSE)</f>
        <v>6254.13</v>
      </c>
      <c r="N522" s="8" t="str">
        <f>VLOOKUP(A522,'Hospitalisation Details'!A:K,9,FALSE)</f>
        <v>tier - 2</v>
      </c>
      <c r="O522" s="8" t="str">
        <f>VLOOKUP(A522,'Hospitalisation Details'!A:K,10,FALSE)</f>
        <v>tier - 2</v>
      </c>
      <c r="P522" s="8" t="str">
        <f>VLOOKUP(A522,'Hospitalisation Details'!A:K,11,FALSE)</f>
        <v>R1012</v>
      </c>
      <c r="Q522" s="8">
        <f>VLOOKUP(A522,'Hospitalisation Details'!A:K,4,FALSE)</f>
        <v>8</v>
      </c>
    </row>
    <row r="523" spans="1:17" x14ac:dyDescent="0.3">
      <c r="A523" s="4" t="s">
        <v>3176</v>
      </c>
      <c r="B523" s="8" t="str">
        <f>VLOOKUP(A523,'Customer Names'!A:F,4,FALSE)</f>
        <v>Joseph R.</v>
      </c>
      <c r="C523" s="8">
        <f>VLOOKUP(A523,'Medical Examinations'!A:J,2,FALSE)</f>
        <v>15.08</v>
      </c>
      <c r="D523" s="8">
        <f>VLOOKUP(A523,'Medical Examinations'!A:J,4,FALSE)</f>
        <v>4.8499999999999996</v>
      </c>
      <c r="E523" s="8" t="str">
        <f>VLOOKUP(A523,'Medical Examinations'!A:J,6,FALSE)</f>
        <v>yes</v>
      </c>
      <c r="F523" s="8" t="str">
        <f>VLOOKUP(A523,'Medical Examinations'!A:J,7,FALSE)</f>
        <v>No</v>
      </c>
      <c r="G523" s="8" t="str">
        <f>VLOOKUP(A523,'Medical Examinations'!A:J,8,FALSE)</f>
        <v>Yes</v>
      </c>
      <c r="H523" s="38" t="str">
        <f>VLOOKUP(A523,'Medical Examinations'!A:J,9,FALSE)</f>
        <v>1</v>
      </c>
      <c r="I523" s="8" t="str">
        <f>VLOOKUP(A523,'Medical Examinations'!A:J,10,FALSE)</f>
        <v>No</v>
      </c>
      <c r="J523" s="8" t="str">
        <f>VLOOKUP(A523,'Medical Examinations'!A:J,3,FALSE)</f>
        <v>Underweight</v>
      </c>
      <c r="K523" s="8" t="str">
        <f>VLOOKUP(A523,'Medical Examinations'!A:J,5,FALSE)</f>
        <v>Normal</v>
      </c>
      <c r="L523" s="8" t="str">
        <f>VLOOKUP(A523,'Hospitalisation Details'!A:K,5,FALSE)</f>
        <v>4-Sep-1969</v>
      </c>
      <c r="M523" s="34">
        <f>VLOOKUP(A523,'Hospitalisation Details'!A:K,8,FALSE)</f>
        <v>6305.61</v>
      </c>
      <c r="N523" s="8" t="str">
        <f>VLOOKUP(A523,'Hospitalisation Details'!A:K,9,FALSE)</f>
        <v>tier - 2</v>
      </c>
      <c r="O523" s="8" t="str">
        <f>VLOOKUP(A523,'Hospitalisation Details'!A:K,10,FALSE)</f>
        <v>tier - 2</v>
      </c>
      <c r="P523" s="8" t="str">
        <f>VLOOKUP(A523,'Hospitalisation Details'!A:K,11,FALSE)</f>
        <v>R1012</v>
      </c>
      <c r="Q523" s="8">
        <f>VLOOKUP(A523,'Hospitalisation Details'!A:K,4,FALSE)</f>
        <v>4</v>
      </c>
    </row>
    <row r="524" spans="1:17" x14ac:dyDescent="0.3">
      <c r="A524" s="4" t="s">
        <v>3160</v>
      </c>
      <c r="B524" s="8" t="str">
        <f>VLOOKUP(A524,'Customer Names'!A:F,4,FALSE)</f>
        <v>Michael</v>
      </c>
      <c r="C524" s="8">
        <f>VLOOKUP(A524,'Medical Examinations'!A:J,2,FALSE)</f>
        <v>31.254999999999999</v>
      </c>
      <c r="D524" s="8">
        <f>VLOOKUP(A524,'Medical Examinations'!A:J,4,FALSE)</f>
        <v>5.17</v>
      </c>
      <c r="E524" s="8" t="str">
        <f>VLOOKUP(A524,'Medical Examinations'!A:J,6,FALSE)</f>
        <v>No</v>
      </c>
      <c r="F524" s="8" t="str">
        <f>VLOOKUP(A524,'Medical Examinations'!A:J,7,FALSE)</f>
        <v>No</v>
      </c>
      <c r="G524" s="8" t="str">
        <f>VLOOKUP(A524,'Medical Examinations'!A:J,8,FALSE)</f>
        <v>No</v>
      </c>
      <c r="H524" s="38">
        <f>VLOOKUP(A524,'Medical Examinations'!A:J,9,FALSE)</f>
        <v>0</v>
      </c>
      <c r="I524" s="8" t="str">
        <f>VLOOKUP(A524,'Medical Examinations'!A:J,10,FALSE)</f>
        <v>No</v>
      </c>
      <c r="J524" s="8" t="str">
        <f>VLOOKUP(A524,'Medical Examinations'!A:J,3,FALSE)</f>
        <v>Obesity</v>
      </c>
      <c r="K524" s="8" t="str">
        <f>VLOOKUP(A524,'Medical Examinations'!A:J,5,FALSE)</f>
        <v>Normal</v>
      </c>
      <c r="L524" s="8" t="str">
        <f>VLOOKUP(A524,'Hospitalisation Details'!A:K,5,FALSE)</f>
        <v>30-Oct-1980</v>
      </c>
      <c r="M524" s="34">
        <f>VLOOKUP(A524,'Hospitalisation Details'!A:K,8,FALSE)</f>
        <v>6358.78</v>
      </c>
      <c r="N524" s="8" t="str">
        <f>VLOOKUP(A524,'Hospitalisation Details'!A:K,9,FALSE)</f>
        <v>tier - 2</v>
      </c>
      <c r="O524" s="8" t="str">
        <f>VLOOKUP(A524,'Hospitalisation Details'!A:K,10,FALSE)</f>
        <v>tier - 1</v>
      </c>
      <c r="P524" s="8" t="str">
        <f>VLOOKUP(A524,'Hospitalisation Details'!A:K,11,FALSE)</f>
        <v>R1012</v>
      </c>
      <c r="Q524" s="8">
        <f>VLOOKUP(A524,'Hospitalisation Details'!A:K,4,FALSE)</f>
        <v>30</v>
      </c>
    </row>
    <row r="525" spans="1:17" x14ac:dyDescent="0.3">
      <c r="A525" s="4" t="s">
        <v>3094</v>
      </c>
      <c r="B525" s="8" t="str">
        <f>VLOOKUP(A525,'Customer Names'!A:F,4,FALSE)</f>
        <v>Alison L.</v>
      </c>
      <c r="C525" s="8">
        <f>VLOOKUP(A525,'Medical Examinations'!A:J,2,FALSE)</f>
        <v>32.965000000000003</v>
      </c>
      <c r="D525" s="8">
        <f>VLOOKUP(A525,'Medical Examinations'!A:J,4,FALSE)</f>
        <v>9.2100000000000009</v>
      </c>
      <c r="E525" s="8" t="str">
        <f>VLOOKUP(A525,'Medical Examinations'!A:J,6,FALSE)</f>
        <v>yes</v>
      </c>
      <c r="F525" s="8" t="str">
        <f>VLOOKUP(A525,'Medical Examinations'!A:J,7,FALSE)</f>
        <v>No</v>
      </c>
      <c r="G525" s="8" t="str">
        <f>VLOOKUP(A525,'Medical Examinations'!A:J,8,FALSE)</f>
        <v>No</v>
      </c>
      <c r="H525" s="38">
        <f>VLOOKUP(A525,'Medical Examinations'!A:J,9,FALSE)</f>
        <v>0</v>
      </c>
      <c r="I525" s="8" t="str">
        <f>VLOOKUP(A525,'Medical Examinations'!A:J,10,FALSE)</f>
        <v>No</v>
      </c>
      <c r="J525" s="8" t="str">
        <f>VLOOKUP(A525,'Medical Examinations'!A:J,3,FALSE)</f>
        <v>Obesity</v>
      </c>
      <c r="K525" s="8" t="str">
        <f>VLOOKUP(A525,'Medical Examinations'!A:J,5,FALSE)</f>
        <v>Diabetes</v>
      </c>
      <c r="L525" s="8" t="str">
        <f>VLOOKUP(A525,'Hospitalisation Details'!A:K,5,FALSE)</f>
        <v>20-Jul-1981</v>
      </c>
      <c r="M525" s="34">
        <f>VLOOKUP(A525,'Hospitalisation Details'!A:K,8,FALSE)</f>
        <v>6571.02</v>
      </c>
      <c r="N525" s="8" t="str">
        <f>VLOOKUP(A525,'Hospitalisation Details'!A:K,9,FALSE)</f>
        <v>tier - 2</v>
      </c>
      <c r="O525" s="8" t="str">
        <f>VLOOKUP(A525,'Hospitalisation Details'!A:K,10,FALSE)</f>
        <v>tier - 1</v>
      </c>
      <c r="P525" s="8" t="str">
        <f>VLOOKUP(A525,'Hospitalisation Details'!A:K,11,FALSE)</f>
        <v>R1012</v>
      </c>
      <c r="Q525" s="8">
        <f>VLOOKUP(A525,'Hospitalisation Details'!A:K,4,FALSE)</f>
        <v>20</v>
      </c>
    </row>
    <row r="526" spans="1:17" x14ac:dyDescent="0.3">
      <c r="A526" s="4" t="s">
        <v>3080</v>
      </c>
      <c r="B526" s="8" t="str">
        <f>VLOOKUP(A526,'Customer Names'!A:F,4,FALSE)</f>
        <v>Yoshie</v>
      </c>
      <c r="C526" s="8">
        <f>VLOOKUP(A526,'Medical Examinations'!A:J,2,FALSE)</f>
        <v>41.42</v>
      </c>
      <c r="D526" s="8">
        <f>VLOOKUP(A526,'Medical Examinations'!A:J,4,FALSE)</f>
        <v>5.17</v>
      </c>
      <c r="E526" s="8" t="str">
        <f>VLOOKUP(A526,'Medical Examinations'!A:J,6,FALSE)</f>
        <v>No</v>
      </c>
      <c r="F526" s="8" t="str">
        <f>VLOOKUP(A526,'Medical Examinations'!A:J,7,FALSE)</f>
        <v>No</v>
      </c>
      <c r="G526" s="8" t="str">
        <f>VLOOKUP(A526,'Medical Examinations'!A:J,8,FALSE)</f>
        <v>Yes</v>
      </c>
      <c r="H526" s="38" t="str">
        <f>VLOOKUP(A526,'Medical Examinations'!A:J,9,FALSE)</f>
        <v>1</v>
      </c>
      <c r="I526" s="8" t="str">
        <f>VLOOKUP(A526,'Medical Examinations'!A:J,10,FALSE)</f>
        <v>No</v>
      </c>
      <c r="J526" s="8" t="str">
        <f>VLOOKUP(A526,'Medical Examinations'!A:J,3,FALSE)</f>
        <v>Obesity</v>
      </c>
      <c r="K526" s="8" t="str">
        <f>VLOOKUP(A526,'Medical Examinations'!A:J,5,FALSE)</f>
        <v>Normal</v>
      </c>
      <c r="L526" s="8" t="str">
        <f>VLOOKUP(A526,'Hospitalisation Details'!A:K,5,FALSE)</f>
        <v>4-Sep-2003</v>
      </c>
      <c r="M526" s="34">
        <f>VLOOKUP(A526,'Hospitalisation Details'!A:K,8,FALSE)</f>
        <v>6638.16</v>
      </c>
      <c r="N526" s="8" t="str">
        <f>VLOOKUP(A526,'Hospitalisation Details'!A:K,9,FALSE)</f>
        <v>tier - 2</v>
      </c>
      <c r="O526" s="8" t="str">
        <f>VLOOKUP(A526,'Hospitalisation Details'!A:K,10,FALSE)</f>
        <v>tier - 1</v>
      </c>
      <c r="P526" s="8" t="str">
        <f>VLOOKUP(A526,'Hospitalisation Details'!A:K,11,FALSE)</f>
        <v>R1012</v>
      </c>
      <c r="Q526" s="8">
        <f>VLOOKUP(A526,'Hospitalisation Details'!A:K,4,FALSE)</f>
        <v>4</v>
      </c>
    </row>
    <row r="527" spans="1:17" x14ac:dyDescent="0.3">
      <c r="A527" s="4" t="s">
        <v>3054</v>
      </c>
      <c r="B527" s="8" t="str">
        <f>VLOOKUP(A527,'Customer Names'!A:F,4,FALSE)</f>
        <v>Susan</v>
      </c>
      <c r="C527" s="8">
        <f>VLOOKUP(A527,'Medical Examinations'!A:J,2,FALSE)</f>
        <v>34.85</v>
      </c>
      <c r="D527" s="8">
        <f>VLOOKUP(A527,'Medical Examinations'!A:J,4,FALSE)</f>
        <v>5.75</v>
      </c>
      <c r="E527" s="8" t="str">
        <f>VLOOKUP(A527,'Medical Examinations'!A:J,6,FALSE)</f>
        <v>No</v>
      </c>
      <c r="F527" s="8" t="str">
        <f>VLOOKUP(A527,'Medical Examinations'!A:J,7,FALSE)</f>
        <v>No</v>
      </c>
      <c r="G527" s="8" t="str">
        <f>VLOOKUP(A527,'Medical Examinations'!A:J,8,FALSE)</f>
        <v>No</v>
      </c>
      <c r="H527" s="38">
        <f>VLOOKUP(A527,'Medical Examinations'!A:J,9,FALSE)</f>
        <v>0</v>
      </c>
      <c r="I527" s="8" t="str">
        <f>VLOOKUP(A527,'Medical Examinations'!A:J,10,FALSE)</f>
        <v>No</v>
      </c>
      <c r="J527" s="8" t="str">
        <f>VLOOKUP(A527,'Medical Examinations'!A:J,3,FALSE)</f>
        <v>Obesity</v>
      </c>
      <c r="K527" s="8" t="str">
        <f>VLOOKUP(A527,'Medical Examinations'!A:J,5,FALSE)</f>
        <v>Prediabetes</v>
      </c>
      <c r="L527" s="8" t="str">
        <f>VLOOKUP(A527,'Hospitalisation Details'!A:K,5,FALSE)</f>
        <v>13-Jun-1994</v>
      </c>
      <c r="M527" s="34">
        <f>VLOOKUP(A527,'Hospitalisation Details'!A:K,8,FALSE)</f>
        <v>6721.37</v>
      </c>
      <c r="N527" s="8" t="str">
        <f>VLOOKUP(A527,'Hospitalisation Details'!A:K,9,FALSE)</f>
        <v>tier - 2</v>
      </c>
      <c r="O527" s="8" t="str">
        <f>VLOOKUP(A527,'Hospitalisation Details'!A:K,10,FALSE)</f>
        <v>tier - 1</v>
      </c>
      <c r="P527" s="8" t="str">
        <f>VLOOKUP(A527,'Hospitalisation Details'!A:K,11,FALSE)</f>
        <v>R1012</v>
      </c>
      <c r="Q527" s="8">
        <f>VLOOKUP(A527,'Hospitalisation Details'!A:K,4,FALSE)</f>
        <v>13</v>
      </c>
    </row>
    <row r="528" spans="1:17" x14ac:dyDescent="0.3">
      <c r="A528" s="4" t="s">
        <v>3020</v>
      </c>
      <c r="B528" s="8" t="str">
        <f>VLOOKUP(A528,'Customer Names'!A:F,4,FALSE)</f>
        <v>Tiffany A</v>
      </c>
      <c r="C528" s="8">
        <f>VLOOKUP(A528,'Medical Examinations'!A:J,2,FALSE)</f>
        <v>39.75</v>
      </c>
      <c r="D528" s="8">
        <f>VLOOKUP(A528,'Medical Examinations'!A:J,4,FALSE)</f>
        <v>5.41</v>
      </c>
      <c r="E528" s="8" t="str">
        <f>VLOOKUP(A528,'Medical Examinations'!A:J,6,FALSE)</f>
        <v>No</v>
      </c>
      <c r="F528" s="8" t="str">
        <f>VLOOKUP(A528,'Medical Examinations'!A:J,7,FALSE)</f>
        <v>yes</v>
      </c>
      <c r="G528" s="8" t="str">
        <f>VLOOKUP(A528,'Medical Examinations'!A:J,8,FALSE)</f>
        <v>No</v>
      </c>
      <c r="H528" s="38" t="str">
        <f>VLOOKUP(A528,'Medical Examinations'!A:J,9,FALSE)</f>
        <v>1</v>
      </c>
      <c r="I528" s="8" t="str">
        <f>VLOOKUP(A528,'Medical Examinations'!A:J,10,FALSE)</f>
        <v>No</v>
      </c>
      <c r="J528" s="8" t="str">
        <f>VLOOKUP(A528,'Medical Examinations'!A:J,3,FALSE)</f>
        <v>Obesity</v>
      </c>
      <c r="K528" s="8" t="str">
        <f>VLOOKUP(A528,'Medical Examinations'!A:J,5,FALSE)</f>
        <v>Normal</v>
      </c>
      <c r="L528" s="8" t="str">
        <f>VLOOKUP(A528,'Hospitalisation Details'!A:K,5,FALSE)</f>
        <v>30-Nov-2000</v>
      </c>
      <c r="M528" s="34">
        <f>VLOOKUP(A528,'Hospitalisation Details'!A:K,8,FALSE)</f>
        <v>6842.28</v>
      </c>
      <c r="N528" s="8" t="str">
        <f>VLOOKUP(A528,'Hospitalisation Details'!A:K,9,FALSE)</f>
        <v>tier - 2</v>
      </c>
      <c r="O528" s="8" t="str">
        <f>VLOOKUP(A528,'Hospitalisation Details'!A:K,10,FALSE)</f>
        <v>tier - 1</v>
      </c>
      <c r="P528" s="8" t="str">
        <f>VLOOKUP(A528,'Hospitalisation Details'!A:K,11,FALSE)</f>
        <v>R1012</v>
      </c>
      <c r="Q528" s="8">
        <f>VLOOKUP(A528,'Hospitalisation Details'!A:K,4,FALSE)</f>
        <v>30</v>
      </c>
    </row>
    <row r="529" spans="1:17" x14ac:dyDescent="0.3">
      <c r="A529" s="4" t="s">
        <v>3006</v>
      </c>
      <c r="B529" s="8" t="str">
        <f>VLOOKUP(A529,'Customer Names'!A:F,4,FALSE)</f>
        <v>Kimberly K</v>
      </c>
      <c r="C529" s="8">
        <f>VLOOKUP(A529,'Medical Examinations'!A:J,2,FALSE)</f>
        <v>42.88</v>
      </c>
      <c r="D529" s="8">
        <f>VLOOKUP(A529,'Medical Examinations'!A:J,4,FALSE)</f>
        <v>4.87</v>
      </c>
      <c r="E529" s="8" t="str">
        <f>VLOOKUP(A529,'Medical Examinations'!A:J,6,FALSE)</f>
        <v>No</v>
      </c>
      <c r="F529" s="8" t="str">
        <f>VLOOKUP(A529,'Medical Examinations'!A:J,7,FALSE)</f>
        <v>yes</v>
      </c>
      <c r="G529" s="8" t="str">
        <f>VLOOKUP(A529,'Medical Examinations'!A:J,8,FALSE)</f>
        <v>No</v>
      </c>
      <c r="H529" s="38" t="str">
        <f>VLOOKUP(A529,'Medical Examinations'!A:J,9,FALSE)</f>
        <v>1</v>
      </c>
      <c r="I529" s="8" t="str">
        <f>VLOOKUP(A529,'Medical Examinations'!A:J,10,FALSE)</f>
        <v>No</v>
      </c>
      <c r="J529" s="8" t="str">
        <f>VLOOKUP(A529,'Medical Examinations'!A:J,3,FALSE)</f>
        <v>Obesity</v>
      </c>
      <c r="K529" s="8" t="str">
        <f>VLOOKUP(A529,'Medical Examinations'!A:J,5,FALSE)</f>
        <v>Normal</v>
      </c>
      <c r="L529" s="8" t="str">
        <f>VLOOKUP(A529,'Hospitalisation Details'!A:K,5,FALSE)</f>
        <v>24-Dec-2004</v>
      </c>
      <c r="M529" s="34">
        <f>VLOOKUP(A529,'Hospitalisation Details'!A:K,8,FALSE)</f>
        <v>6876.53</v>
      </c>
      <c r="N529" s="8" t="str">
        <f>VLOOKUP(A529,'Hospitalisation Details'!A:K,9,FALSE)</f>
        <v>tier - 2</v>
      </c>
      <c r="O529" s="8" t="str">
        <f>VLOOKUP(A529,'Hospitalisation Details'!A:K,10,FALSE)</f>
        <v>tier - 1</v>
      </c>
      <c r="P529" s="8" t="str">
        <f>VLOOKUP(A529,'Hospitalisation Details'!A:K,11,FALSE)</f>
        <v>R1012</v>
      </c>
      <c r="Q529" s="8">
        <f>VLOOKUP(A529,'Hospitalisation Details'!A:K,4,FALSE)</f>
        <v>24</v>
      </c>
    </row>
    <row r="530" spans="1:17" x14ac:dyDescent="0.3">
      <c r="A530" s="4" t="s">
        <v>2976</v>
      </c>
      <c r="B530" s="8" t="str">
        <f>VLOOKUP(A530,'Customer Names'!A:F,4,FALSE)</f>
        <v>Stephen M</v>
      </c>
      <c r="C530" s="8">
        <f>VLOOKUP(A530,'Medical Examinations'!A:J,2,FALSE)</f>
        <v>36.94</v>
      </c>
      <c r="D530" s="8">
        <f>VLOOKUP(A530,'Medical Examinations'!A:J,4,FALSE)</f>
        <v>5.15</v>
      </c>
      <c r="E530" s="8" t="str">
        <f>VLOOKUP(A530,'Medical Examinations'!A:J,6,FALSE)</f>
        <v>yes</v>
      </c>
      <c r="F530" s="8" t="str">
        <f>VLOOKUP(A530,'Medical Examinations'!A:J,7,FALSE)</f>
        <v>No</v>
      </c>
      <c r="G530" s="8" t="str">
        <f>VLOOKUP(A530,'Medical Examinations'!A:J,8,FALSE)</f>
        <v>No</v>
      </c>
      <c r="H530" s="38" t="str">
        <f>VLOOKUP(A530,'Medical Examinations'!A:J,9,FALSE)</f>
        <v>1</v>
      </c>
      <c r="I530" s="8" t="str">
        <f>VLOOKUP(A530,'Medical Examinations'!A:J,10,FALSE)</f>
        <v>No</v>
      </c>
      <c r="J530" s="8" t="str">
        <f>VLOOKUP(A530,'Medical Examinations'!A:J,3,FALSE)</f>
        <v>Obesity</v>
      </c>
      <c r="K530" s="8" t="str">
        <f>VLOOKUP(A530,'Medical Examinations'!A:J,5,FALSE)</f>
        <v>Normal</v>
      </c>
      <c r="L530" s="8" t="str">
        <f>VLOOKUP(A530,'Hospitalisation Details'!A:K,5,FALSE)</f>
        <v>29-Oct-1995</v>
      </c>
      <c r="M530" s="34">
        <f>VLOOKUP(A530,'Hospitalisation Details'!A:K,8,FALSE)</f>
        <v>7042.11</v>
      </c>
      <c r="N530" s="8" t="str">
        <f>VLOOKUP(A530,'Hospitalisation Details'!A:K,9,FALSE)</f>
        <v>tier - 2</v>
      </c>
      <c r="O530" s="8" t="str">
        <f>VLOOKUP(A530,'Hospitalisation Details'!A:K,10,FALSE)</f>
        <v>tier - 3</v>
      </c>
      <c r="P530" s="8" t="str">
        <f>VLOOKUP(A530,'Hospitalisation Details'!A:K,11,FALSE)</f>
        <v>R1012</v>
      </c>
      <c r="Q530" s="8">
        <f>VLOOKUP(A530,'Hospitalisation Details'!A:K,4,FALSE)</f>
        <v>29</v>
      </c>
    </row>
    <row r="531" spans="1:17" x14ac:dyDescent="0.3">
      <c r="A531" s="4" t="s">
        <v>2962</v>
      </c>
      <c r="B531" s="8" t="str">
        <f>VLOOKUP(A531,'Customer Names'!A:F,4,FALSE)</f>
        <v>Nathaniel</v>
      </c>
      <c r="C531" s="8">
        <f>VLOOKUP(A531,'Medical Examinations'!A:J,2,FALSE)</f>
        <v>34.83</v>
      </c>
      <c r="D531" s="8">
        <f>VLOOKUP(A531,'Medical Examinations'!A:J,4,FALSE)</f>
        <v>5.79</v>
      </c>
      <c r="E531" s="8" t="str">
        <f>VLOOKUP(A531,'Medical Examinations'!A:J,6,FALSE)</f>
        <v>No</v>
      </c>
      <c r="F531" s="8" t="str">
        <f>VLOOKUP(A531,'Medical Examinations'!A:J,7,FALSE)</f>
        <v>No</v>
      </c>
      <c r="G531" s="8" t="str">
        <f>VLOOKUP(A531,'Medical Examinations'!A:J,8,FALSE)</f>
        <v>No</v>
      </c>
      <c r="H531" s="38" t="str">
        <f>VLOOKUP(A531,'Medical Examinations'!A:J,9,FALSE)</f>
        <v>1</v>
      </c>
      <c r="I531" s="8" t="str">
        <f>VLOOKUP(A531,'Medical Examinations'!A:J,10,FALSE)</f>
        <v>No</v>
      </c>
      <c r="J531" s="8" t="str">
        <f>VLOOKUP(A531,'Medical Examinations'!A:J,3,FALSE)</f>
        <v>Obesity</v>
      </c>
      <c r="K531" s="8" t="str">
        <f>VLOOKUP(A531,'Medical Examinations'!A:J,5,FALSE)</f>
        <v>Prediabetes</v>
      </c>
      <c r="L531" s="8" t="str">
        <f>VLOOKUP(A531,'Hospitalisation Details'!A:K,5,FALSE)</f>
        <v>18-Jun-1992</v>
      </c>
      <c r="M531" s="34">
        <f>VLOOKUP(A531,'Hospitalisation Details'!A:K,8,FALSE)</f>
        <v>7096.98</v>
      </c>
      <c r="N531" s="8" t="str">
        <f>VLOOKUP(A531,'Hospitalisation Details'!A:K,9,FALSE)</f>
        <v>tier - 2</v>
      </c>
      <c r="O531" s="8" t="str">
        <f>VLOOKUP(A531,'Hospitalisation Details'!A:K,10,FALSE)</f>
        <v>tier - 2</v>
      </c>
      <c r="P531" s="8" t="str">
        <f>VLOOKUP(A531,'Hospitalisation Details'!A:K,11,FALSE)</f>
        <v>R1012</v>
      </c>
      <c r="Q531" s="8">
        <f>VLOOKUP(A531,'Hospitalisation Details'!A:K,4,FALSE)</f>
        <v>18</v>
      </c>
    </row>
    <row r="532" spans="1:17" x14ac:dyDescent="0.3">
      <c r="A532" s="4" t="s">
        <v>2892</v>
      </c>
      <c r="B532" s="8" t="str">
        <f>VLOOKUP(A532,'Customer Names'!A:F,4,FALSE)</f>
        <v>Kate L.</v>
      </c>
      <c r="C532" s="8">
        <f>VLOOKUP(A532,'Medical Examinations'!A:J,2,FALSE)</f>
        <v>19.95</v>
      </c>
      <c r="D532" s="8">
        <f>VLOOKUP(A532,'Medical Examinations'!A:J,4,FALSE)</f>
        <v>4.3600000000000003</v>
      </c>
      <c r="E532" s="8" t="str">
        <f>VLOOKUP(A532,'Medical Examinations'!A:J,6,FALSE)</f>
        <v>No</v>
      </c>
      <c r="F532" s="8" t="str">
        <f>VLOOKUP(A532,'Medical Examinations'!A:J,7,FALSE)</f>
        <v>No</v>
      </c>
      <c r="G532" s="8" t="str">
        <f>VLOOKUP(A532,'Medical Examinations'!A:J,8,FALSE)</f>
        <v>No</v>
      </c>
      <c r="H532" s="38" t="str">
        <f>VLOOKUP(A532,'Medical Examinations'!A:J,9,FALSE)</f>
        <v>2</v>
      </c>
      <c r="I532" s="8" t="str">
        <f>VLOOKUP(A532,'Medical Examinations'!A:J,10,FALSE)</f>
        <v>No</v>
      </c>
      <c r="J532" s="8" t="str">
        <f>VLOOKUP(A532,'Medical Examinations'!A:J,3,FALSE)</f>
        <v>Normal Weight</v>
      </c>
      <c r="K532" s="8" t="str">
        <f>VLOOKUP(A532,'Medical Examinations'!A:J,5,FALSE)</f>
        <v>Normal</v>
      </c>
      <c r="L532" s="8" t="str">
        <f>VLOOKUP(A532,'Hospitalisation Details'!A:K,5,FALSE)</f>
        <v>11-Aug-1972</v>
      </c>
      <c r="M532" s="34">
        <f>VLOOKUP(A532,'Hospitalisation Details'!A:K,8,FALSE)</f>
        <v>7318.22</v>
      </c>
      <c r="N532" s="8" t="str">
        <f>VLOOKUP(A532,'Hospitalisation Details'!A:K,9,FALSE)</f>
        <v>tier - 2</v>
      </c>
      <c r="O532" s="8" t="str">
        <f>VLOOKUP(A532,'Hospitalisation Details'!A:K,10,FALSE)</f>
        <v>tier - 3</v>
      </c>
      <c r="P532" s="8" t="str">
        <f>VLOOKUP(A532,'Hospitalisation Details'!A:K,11,FALSE)</f>
        <v>R1012</v>
      </c>
      <c r="Q532" s="8">
        <f>VLOOKUP(A532,'Hospitalisation Details'!A:K,4,FALSE)</f>
        <v>11</v>
      </c>
    </row>
    <row r="533" spans="1:17" x14ac:dyDescent="0.3">
      <c r="A533" s="4" t="s">
        <v>2856</v>
      </c>
      <c r="B533" s="8" t="str">
        <f>VLOOKUP(A533,'Customer Names'!A:F,4,FALSE)</f>
        <v>Kaye A.</v>
      </c>
      <c r="C533" s="8">
        <f>VLOOKUP(A533,'Medical Examinations'!A:J,2,FALSE)</f>
        <v>26.41</v>
      </c>
      <c r="D533" s="8">
        <f>VLOOKUP(A533,'Medical Examinations'!A:J,4,FALSE)</f>
        <v>11.4</v>
      </c>
      <c r="E533" s="8" t="str">
        <f>VLOOKUP(A533,'Medical Examinations'!A:J,6,FALSE)</f>
        <v>No</v>
      </c>
      <c r="F533" s="8" t="str">
        <f>VLOOKUP(A533,'Medical Examinations'!A:J,7,FALSE)</f>
        <v>No</v>
      </c>
      <c r="G533" s="8" t="str">
        <f>VLOOKUP(A533,'Medical Examinations'!A:J,8,FALSE)</f>
        <v>No</v>
      </c>
      <c r="H533" s="38">
        <f>VLOOKUP(A533,'Medical Examinations'!A:J,9,FALSE)</f>
        <v>0</v>
      </c>
      <c r="I533" s="8" t="str">
        <f>VLOOKUP(A533,'Medical Examinations'!A:J,10,FALSE)</f>
        <v>No</v>
      </c>
      <c r="J533" s="8" t="str">
        <f>VLOOKUP(A533,'Medical Examinations'!A:J,3,FALSE)</f>
        <v>Overweight</v>
      </c>
      <c r="K533" s="8" t="str">
        <f>VLOOKUP(A533,'Medical Examinations'!A:J,5,FALSE)</f>
        <v>Diabetes</v>
      </c>
      <c r="L533" s="8" t="str">
        <f>VLOOKUP(A533,'Hospitalisation Details'!A:K,5,FALSE)</f>
        <v>12-Nov-1978</v>
      </c>
      <c r="M533" s="34">
        <f>VLOOKUP(A533,'Hospitalisation Details'!A:K,8,FALSE)</f>
        <v>7419.48</v>
      </c>
      <c r="N533" s="8" t="str">
        <f>VLOOKUP(A533,'Hospitalisation Details'!A:K,9,FALSE)</f>
        <v>tier - 2</v>
      </c>
      <c r="O533" s="8" t="str">
        <f>VLOOKUP(A533,'Hospitalisation Details'!A:K,10,FALSE)</f>
        <v>tier - 2</v>
      </c>
      <c r="P533" s="8" t="str">
        <f>VLOOKUP(A533,'Hospitalisation Details'!A:K,11,FALSE)</f>
        <v>R1012</v>
      </c>
      <c r="Q533" s="8">
        <f>VLOOKUP(A533,'Hospitalisation Details'!A:K,4,FALSE)</f>
        <v>12</v>
      </c>
    </row>
    <row r="534" spans="1:17" x14ac:dyDescent="0.3">
      <c r="A534" s="4" t="s">
        <v>2854</v>
      </c>
      <c r="B534" s="8" t="str">
        <f>VLOOKUP(A534,'Customer Names'!A:F,4,FALSE)</f>
        <v>Brooke S.</v>
      </c>
      <c r="C534" s="8">
        <f>VLOOKUP(A534,'Medical Examinations'!A:J,2,FALSE)</f>
        <v>27.645</v>
      </c>
      <c r="D534" s="8">
        <f>VLOOKUP(A534,'Medical Examinations'!A:J,4,FALSE)</f>
        <v>9.91</v>
      </c>
      <c r="E534" s="8" t="str">
        <f>VLOOKUP(A534,'Medical Examinations'!A:J,6,FALSE)</f>
        <v>No</v>
      </c>
      <c r="F534" s="8" t="str">
        <f>VLOOKUP(A534,'Medical Examinations'!A:J,7,FALSE)</f>
        <v>No</v>
      </c>
      <c r="G534" s="8" t="str">
        <f>VLOOKUP(A534,'Medical Examinations'!A:J,8,FALSE)</f>
        <v>No</v>
      </c>
      <c r="H534" s="38">
        <f>VLOOKUP(A534,'Medical Examinations'!A:J,9,FALSE)</f>
        <v>0</v>
      </c>
      <c r="I534" s="8" t="str">
        <f>VLOOKUP(A534,'Medical Examinations'!A:J,10,FALSE)</f>
        <v>No</v>
      </c>
      <c r="J534" s="8" t="str">
        <f>VLOOKUP(A534,'Medical Examinations'!A:J,3,FALSE)</f>
        <v>Overweight</v>
      </c>
      <c r="K534" s="8" t="str">
        <f>VLOOKUP(A534,'Medical Examinations'!A:J,5,FALSE)</f>
        <v>Diabetes</v>
      </c>
      <c r="L534" s="8" t="str">
        <f>VLOOKUP(A534,'Hospitalisation Details'!A:K,5,FALSE)</f>
        <v>2-Dec-1978</v>
      </c>
      <c r="M534" s="34">
        <f>VLOOKUP(A534,'Hospitalisation Details'!A:K,8,FALSE)</f>
        <v>7421.19</v>
      </c>
      <c r="N534" s="8" t="str">
        <f>VLOOKUP(A534,'Hospitalisation Details'!A:K,9,FALSE)</f>
        <v>tier - 2</v>
      </c>
      <c r="O534" s="8" t="str">
        <f>VLOOKUP(A534,'Hospitalisation Details'!A:K,10,FALSE)</f>
        <v>tier - 3</v>
      </c>
      <c r="P534" s="8" t="str">
        <f>VLOOKUP(A534,'Hospitalisation Details'!A:K,11,FALSE)</f>
        <v>R1012</v>
      </c>
      <c r="Q534" s="8">
        <f>VLOOKUP(A534,'Hospitalisation Details'!A:K,4,FALSE)</f>
        <v>2</v>
      </c>
    </row>
    <row r="535" spans="1:17" x14ac:dyDescent="0.3">
      <c r="A535" s="4" t="s">
        <v>2842</v>
      </c>
      <c r="B535" s="8" t="str">
        <f>VLOOKUP(A535,'Customer Names'!A:F,4,FALSE)</f>
        <v>Jenni</v>
      </c>
      <c r="C535" s="8">
        <f>VLOOKUP(A535,'Medical Examinations'!A:J,2,FALSE)</f>
        <v>42.3</v>
      </c>
      <c r="D535" s="8">
        <f>VLOOKUP(A535,'Medical Examinations'!A:J,4,FALSE)</f>
        <v>6.06</v>
      </c>
      <c r="E535" s="8" t="str">
        <f>VLOOKUP(A535,'Medical Examinations'!A:J,6,FALSE)</f>
        <v>yes</v>
      </c>
      <c r="F535" s="8" t="str">
        <f>VLOOKUP(A535,'Medical Examinations'!A:J,7,FALSE)</f>
        <v>No</v>
      </c>
      <c r="G535" s="8" t="str">
        <f>VLOOKUP(A535,'Medical Examinations'!A:J,8,FALSE)</f>
        <v>No</v>
      </c>
      <c r="H535" s="38">
        <f>VLOOKUP(A535,'Medical Examinations'!A:J,9,FALSE)</f>
        <v>0</v>
      </c>
      <c r="I535" s="8" t="str">
        <f>VLOOKUP(A535,'Medical Examinations'!A:J,10,FALSE)</f>
        <v>No</v>
      </c>
      <c r="J535" s="8" t="str">
        <f>VLOOKUP(A535,'Medical Examinations'!A:J,3,FALSE)</f>
        <v>Obesity</v>
      </c>
      <c r="K535" s="8" t="str">
        <f>VLOOKUP(A535,'Medical Examinations'!A:J,5,FALSE)</f>
        <v>Prediabetes</v>
      </c>
      <c r="L535" s="8" t="str">
        <f>VLOOKUP(A535,'Hospitalisation Details'!A:K,5,FALSE)</f>
        <v>1-Jun-2001</v>
      </c>
      <c r="M535" s="34">
        <f>VLOOKUP(A535,'Hospitalisation Details'!A:K,8,FALSE)</f>
        <v>7450.36</v>
      </c>
      <c r="N535" s="8" t="str">
        <f>VLOOKUP(A535,'Hospitalisation Details'!A:K,9,FALSE)</f>
        <v>tier - 2</v>
      </c>
      <c r="O535" s="8" t="str">
        <f>VLOOKUP(A535,'Hospitalisation Details'!A:K,10,FALSE)</f>
        <v>tier - 2</v>
      </c>
      <c r="P535" s="8" t="str">
        <f>VLOOKUP(A535,'Hospitalisation Details'!A:K,11,FALSE)</f>
        <v>R1012</v>
      </c>
      <c r="Q535" s="8">
        <f>VLOOKUP(A535,'Hospitalisation Details'!A:K,4,FALSE)</f>
        <v>1</v>
      </c>
    </row>
    <row r="536" spans="1:17" x14ac:dyDescent="0.3">
      <c r="A536" s="4" t="s">
        <v>2838</v>
      </c>
      <c r="B536" s="8" t="str">
        <f>VLOOKUP(A536,'Customer Names'!A:F,4,FALSE)</f>
        <v>James</v>
      </c>
      <c r="C536" s="8">
        <f>VLOOKUP(A536,'Medical Examinations'!A:J,2,FALSE)</f>
        <v>39.01</v>
      </c>
      <c r="D536" s="8">
        <f>VLOOKUP(A536,'Medical Examinations'!A:J,4,FALSE)</f>
        <v>5.37</v>
      </c>
      <c r="E536" s="8" t="str">
        <f>VLOOKUP(A536,'Medical Examinations'!A:J,6,FALSE)</f>
        <v>yes</v>
      </c>
      <c r="F536" s="8" t="str">
        <f>VLOOKUP(A536,'Medical Examinations'!A:J,7,FALSE)</f>
        <v>No</v>
      </c>
      <c r="G536" s="8" t="str">
        <f>VLOOKUP(A536,'Medical Examinations'!A:J,8,FALSE)</f>
        <v>No</v>
      </c>
      <c r="H536" s="38">
        <f>VLOOKUP(A536,'Medical Examinations'!A:J,9,FALSE)</f>
        <v>0</v>
      </c>
      <c r="I536" s="8" t="str">
        <f>VLOOKUP(A536,'Medical Examinations'!A:J,10,FALSE)</f>
        <v>No</v>
      </c>
      <c r="J536" s="8" t="str">
        <f>VLOOKUP(A536,'Medical Examinations'!A:J,3,FALSE)</f>
        <v>Obesity</v>
      </c>
      <c r="K536" s="8" t="str">
        <f>VLOOKUP(A536,'Medical Examinations'!A:J,5,FALSE)</f>
        <v>Normal</v>
      </c>
      <c r="L536" s="8" t="str">
        <f>VLOOKUP(A536,'Hospitalisation Details'!A:K,5,FALSE)</f>
        <v>14-Jun-1996</v>
      </c>
      <c r="M536" s="34">
        <f>VLOOKUP(A536,'Hospitalisation Details'!A:K,8,FALSE)</f>
        <v>7487.38</v>
      </c>
      <c r="N536" s="8" t="str">
        <f>VLOOKUP(A536,'Hospitalisation Details'!A:K,9,FALSE)</f>
        <v>tier - 2</v>
      </c>
      <c r="O536" s="8" t="str">
        <f>VLOOKUP(A536,'Hospitalisation Details'!A:K,10,FALSE)</f>
        <v>tier - 3</v>
      </c>
      <c r="P536" s="8" t="str">
        <f>VLOOKUP(A536,'Hospitalisation Details'!A:K,11,FALSE)</f>
        <v>R1012</v>
      </c>
      <c r="Q536" s="8">
        <f>VLOOKUP(A536,'Hospitalisation Details'!A:K,4,FALSE)</f>
        <v>14</v>
      </c>
    </row>
    <row r="537" spans="1:17" x14ac:dyDescent="0.3">
      <c r="A537" s="4" t="s">
        <v>2834</v>
      </c>
      <c r="B537" s="8" t="str">
        <f>VLOOKUP(A537,'Customer Names'!A:F,4,FALSE)</f>
        <v>Lindsay M</v>
      </c>
      <c r="C537" s="8">
        <f>VLOOKUP(A537,'Medical Examinations'!A:J,2,FALSE)</f>
        <v>39.43</v>
      </c>
      <c r="D537" s="8">
        <f>VLOOKUP(A537,'Medical Examinations'!A:J,4,FALSE)</f>
        <v>6.1</v>
      </c>
      <c r="E537" s="8" t="str">
        <f>VLOOKUP(A537,'Medical Examinations'!A:J,6,FALSE)</f>
        <v>yes</v>
      </c>
      <c r="F537" s="8" t="str">
        <f>VLOOKUP(A537,'Medical Examinations'!A:J,7,FALSE)</f>
        <v>No</v>
      </c>
      <c r="G537" s="8" t="str">
        <f>VLOOKUP(A537,'Medical Examinations'!A:J,8,FALSE)</f>
        <v>Yes</v>
      </c>
      <c r="H537" s="38" t="str">
        <f>VLOOKUP(A537,'Medical Examinations'!A:J,9,FALSE)</f>
        <v>1</v>
      </c>
      <c r="I537" s="8" t="str">
        <f>VLOOKUP(A537,'Medical Examinations'!A:J,10,FALSE)</f>
        <v>No</v>
      </c>
      <c r="J537" s="8" t="str">
        <f>VLOOKUP(A537,'Medical Examinations'!A:J,3,FALSE)</f>
        <v>Obesity</v>
      </c>
      <c r="K537" s="8" t="str">
        <f>VLOOKUP(A537,'Medical Examinations'!A:J,5,FALSE)</f>
        <v>Prediabetes</v>
      </c>
      <c r="L537" s="8" t="str">
        <f>VLOOKUP(A537,'Hospitalisation Details'!A:K,5,FALSE)</f>
        <v>28-Oct-1997</v>
      </c>
      <c r="M537" s="34">
        <f>VLOOKUP(A537,'Hospitalisation Details'!A:K,8,FALSE)</f>
        <v>7504.3</v>
      </c>
      <c r="N537" s="8" t="str">
        <f>VLOOKUP(A537,'Hospitalisation Details'!A:K,9,FALSE)</f>
        <v>tier - 2</v>
      </c>
      <c r="O537" s="8" t="str">
        <f>VLOOKUP(A537,'Hospitalisation Details'!A:K,10,FALSE)</f>
        <v>tier - 1</v>
      </c>
      <c r="P537" s="8" t="str">
        <f>VLOOKUP(A537,'Hospitalisation Details'!A:K,11,FALSE)</f>
        <v>R1012</v>
      </c>
      <c r="Q537" s="8">
        <f>VLOOKUP(A537,'Hospitalisation Details'!A:K,4,FALSE)</f>
        <v>28</v>
      </c>
    </row>
    <row r="538" spans="1:17" x14ac:dyDescent="0.3">
      <c r="A538" s="4" t="s">
        <v>2816</v>
      </c>
      <c r="B538" s="8" t="str">
        <f>VLOOKUP(A538,'Customer Names'!A:F,4,FALSE)</f>
        <v>Eric W</v>
      </c>
      <c r="C538" s="8">
        <f>VLOOKUP(A538,'Medical Examinations'!A:J,2,FALSE)</f>
        <v>40.119999999999997</v>
      </c>
      <c r="D538" s="8">
        <f>VLOOKUP(A538,'Medical Examinations'!A:J,4,FALSE)</f>
        <v>6.22</v>
      </c>
      <c r="E538" s="8" t="str">
        <f>VLOOKUP(A538,'Medical Examinations'!A:J,6,FALSE)</f>
        <v>yes</v>
      </c>
      <c r="F538" s="8" t="str">
        <f>VLOOKUP(A538,'Medical Examinations'!A:J,7,FALSE)</f>
        <v>No</v>
      </c>
      <c r="G538" s="8" t="str">
        <f>VLOOKUP(A538,'Medical Examinations'!A:J,8,FALSE)</f>
        <v>Yes</v>
      </c>
      <c r="H538" s="38" t="str">
        <f>VLOOKUP(A538,'Medical Examinations'!A:J,9,FALSE)</f>
        <v>1</v>
      </c>
      <c r="I538" s="8" t="str">
        <f>VLOOKUP(A538,'Medical Examinations'!A:J,10,FALSE)</f>
        <v>No</v>
      </c>
      <c r="J538" s="8" t="str">
        <f>VLOOKUP(A538,'Medical Examinations'!A:J,3,FALSE)</f>
        <v>Obesity</v>
      </c>
      <c r="K538" s="8" t="str">
        <f>VLOOKUP(A538,'Medical Examinations'!A:J,5,FALSE)</f>
        <v>Prediabetes</v>
      </c>
      <c r="L538" s="8" t="str">
        <f>VLOOKUP(A538,'Hospitalisation Details'!A:K,5,FALSE)</f>
        <v>30-Sep-1997</v>
      </c>
      <c r="M538" s="34">
        <f>VLOOKUP(A538,'Hospitalisation Details'!A:K,8,FALSE)</f>
        <v>7607.03</v>
      </c>
      <c r="N538" s="8" t="str">
        <f>VLOOKUP(A538,'Hospitalisation Details'!A:K,9,FALSE)</f>
        <v>tier - 2</v>
      </c>
      <c r="O538" s="8" t="str">
        <f>VLOOKUP(A538,'Hospitalisation Details'!A:K,10,FALSE)</f>
        <v>tier - 2</v>
      </c>
      <c r="P538" s="8" t="str">
        <f>VLOOKUP(A538,'Hospitalisation Details'!A:K,11,FALSE)</f>
        <v>R1012</v>
      </c>
      <c r="Q538" s="8">
        <f>VLOOKUP(A538,'Hospitalisation Details'!A:K,4,FALSE)</f>
        <v>30</v>
      </c>
    </row>
    <row r="539" spans="1:17" x14ac:dyDescent="0.3">
      <c r="A539" s="4" t="s">
        <v>2802</v>
      </c>
      <c r="B539" s="8" t="str">
        <f>VLOOKUP(A539,'Customer Names'!A:F,4,FALSE)</f>
        <v>Jessica F.</v>
      </c>
      <c r="C539" s="8">
        <f>VLOOKUP(A539,'Medical Examinations'!A:J,2,FALSE)</f>
        <v>42.85</v>
      </c>
      <c r="D539" s="8">
        <f>VLOOKUP(A539,'Medical Examinations'!A:J,4,FALSE)</f>
        <v>5.81</v>
      </c>
      <c r="E539" s="8" t="str">
        <f>VLOOKUP(A539,'Medical Examinations'!A:J,6,FALSE)</f>
        <v>yes</v>
      </c>
      <c r="F539" s="8" t="str">
        <f>VLOOKUP(A539,'Medical Examinations'!A:J,7,FALSE)</f>
        <v>No</v>
      </c>
      <c r="G539" s="8" t="str">
        <f>VLOOKUP(A539,'Medical Examinations'!A:J,8,FALSE)</f>
        <v>No</v>
      </c>
      <c r="H539" s="38">
        <f>VLOOKUP(A539,'Medical Examinations'!A:J,9,FALSE)</f>
        <v>0</v>
      </c>
      <c r="I539" s="8" t="str">
        <f>VLOOKUP(A539,'Medical Examinations'!A:J,10,FALSE)</f>
        <v>No</v>
      </c>
      <c r="J539" s="8" t="str">
        <f>VLOOKUP(A539,'Medical Examinations'!A:J,3,FALSE)</f>
        <v>Obesity</v>
      </c>
      <c r="K539" s="8" t="str">
        <f>VLOOKUP(A539,'Medical Examinations'!A:J,5,FALSE)</f>
        <v>Prediabetes</v>
      </c>
      <c r="L539" s="8" t="str">
        <f>VLOOKUP(A539,'Hospitalisation Details'!A:K,5,FALSE)</f>
        <v>13-Dec-2001</v>
      </c>
      <c r="M539" s="34">
        <f>VLOOKUP(A539,'Hospitalisation Details'!A:K,8,FALSE)</f>
        <v>7636.92</v>
      </c>
      <c r="N539" s="8" t="str">
        <f>VLOOKUP(A539,'Hospitalisation Details'!A:K,9,FALSE)</f>
        <v>tier - 2</v>
      </c>
      <c r="O539" s="8" t="str">
        <f>VLOOKUP(A539,'Hospitalisation Details'!A:K,10,FALSE)</f>
        <v>tier - 3</v>
      </c>
      <c r="P539" s="8" t="str">
        <f>VLOOKUP(A539,'Hospitalisation Details'!A:K,11,FALSE)</f>
        <v>R1012</v>
      </c>
      <c r="Q539" s="8">
        <f>VLOOKUP(A539,'Hospitalisation Details'!A:K,4,FALSE)</f>
        <v>13</v>
      </c>
    </row>
    <row r="540" spans="1:17" x14ac:dyDescent="0.3">
      <c r="A540" s="4" t="s">
        <v>2792</v>
      </c>
      <c r="B540" s="8" t="str">
        <f>VLOOKUP(A540,'Customer Names'!A:F,4,FALSE)</f>
        <v>Brian</v>
      </c>
      <c r="C540" s="8">
        <f>VLOOKUP(A540,'Medical Examinations'!A:J,2,FALSE)</f>
        <v>37.22</v>
      </c>
      <c r="D540" s="8">
        <f>VLOOKUP(A540,'Medical Examinations'!A:J,4,FALSE)</f>
        <v>4.62</v>
      </c>
      <c r="E540" s="8" t="str">
        <f>VLOOKUP(A540,'Medical Examinations'!A:J,6,FALSE)</f>
        <v>No</v>
      </c>
      <c r="F540" s="8" t="str">
        <f>VLOOKUP(A540,'Medical Examinations'!A:J,7,FALSE)</f>
        <v>No</v>
      </c>
      <c r="G540" s="8" t="str">
        <f>VLOOKUP(A540,'Medical Examinations'!A:J,8,FALSE)</f>
        <v>Yes</v>
      </c>
      <c r="H540" s="38" t="str">
        <f>VLOOKUP(A540,'Medical Examinations'!A:J,9,FALSE)</f>
        <v>1</v>
      </c>
      <c r="I540" s="8" t="str">
        <f>VLOOKUP(A540,'Medical Examinations'!A:J,10,FALSE)</f>
        <v>No</v>
      </c>
      <c r="J540" s="8" t="str">
        <f>VLOOKUP(A540,'Medical Examinations'!A:J,3,FALSE)</f>
        <v>Obesity</v>
      </c>
      <c r="K540" s="8" t="str">
        <f>VLOOKUP(A540,'Medical Examinations'!A:J,5,FALSE)</f>
        <v>Normal</v>
      </c>
      <c r="L540" s="8" t="str">
        <f>VLOOKUP(A540,'Hospitalisation Details'!A:K,5,FALSE)</f>
        <v>10-Aug-1993</v>
      </c>
      <c r="M540" s="34">
        <f>VLOOKUP(A540,'Hospitalisation Details'!A:K,8,FALSE)</f>
        <v>7650.8</v>
      </c>
      <c r="N540" s="8" t="str">
        <f>VLOOKUP(A540,'Hospitalisation Details'!A:K,9,FALSE)</f>
        <v>tier - 2</v>
      </c>
      <c r="O540" s="8" t="str">
        <f>VLOOKUP(A540,'Hospitalisation Details'!A:K,10,FALSE)</f>
        <v>tier - 2</v>
      </c>
      <c r="P540" s="8" t="str">
        <f>VLOOKUP(A540,'Hospitalisation Details'!A:K,11,FALSE)</f>
        <v>R1012</v>
      </c>
      <c r="Q540" s="8">
        <f>VLOOKUP(A540,'Hospitalisation Details'!A:K,4,FALSE)</f>
        <v>10</v>
      </c>
    </row>
    <row r="541" spans="1:17" x14ac:dyDescent="0.3">
      <c r="A541" s="4" t="s">
        <v>2782</v>
      </c>
      <c r="B541" s="8" t="str">
        <f>VLOOKUP(A541,'Customer Names'!A:F,4,FALSE)</f>
        <v>Joseph P</v>
      </c>
      <c r="C541" s="8">
        <f>VLOOKUP(A541,'Medical Examinations'!A:J,2,FALSE)</f>
        <v>38.81</v>
      </c>
      <c r="D541" s="8">
        <f>VLOOKUP(A541,'Medical Examinations'!A:J,4,FALSE)</f>
        <v>6.14</v>
      </c>
      <c r="E541" s="8" t="str">
        <f>VLOOKUP(A541,'Medical Examinations'!A:J,6,FALSE)</f>
        <v>yes</v>
      </c>
      <c r="F541" s="8" t="str">
        <f>VLOOKUP(A541,'Medical Examinations'!A:J,7,FALSE)</f>
        <v>No</v>
      </c>
      <c r="G541" s="8" t="str">
        <f>VLOOKUP(A541,'Medical Examinations'!A:J,8,FALSE)</f>
        <v>No</v>
      </c>
      <c r="H541" s="38" t="str">
        <f>VLOOKUP(A541,'Medical Examinations'!A:J,9,FALSE)</f>
        <v>1</v>
      </c>
      <c r="I541" s="8" t="str">
        <f>VLOOKUP(A541,'Medical Examinations'!A:J,10,FALSE)</f>
        <v>No</v>
      </c>
      <c r="J541" s="8" t="str">
        <f>VLOOKUP(A541,'Medical Examinations'!A:J,3,FALSE)</f>
        <v>Obesity</v>
      </c>
      <c r="K541" s="8" t="str">
        <f>VLOOKUP(A541,'Medical Examinations'!A:J,5,FALSE)</f>
        <v>Prediabetes</v>
      </c>
      <c r="L541" s="8" t="str">
        <f>VLOOKUP(A541,'Hospitalisation Details'!A:K,5,FALSE)</f>
        <v>13-Sep-1995</v>
      </c>
      <c r="M541" s="34">
        <f>VLOOKUP(A541,'Hospitalisation Details'!A:K,8,FALSE)</f>
        <v>7676.4</v>
      </c>
      <c r="N541" s="8" t="str">
        <f>VLOOKUP(A541,'Hospitalisation Details'!A:K,9,FALSE)</f>
        <v>tier - 2</v>
      </c>
      <c r="O541" s="8" t="str">
        <f>VLOOKUP(A541,'Hospitalisation Details'!A:K,10,FALSE)</f>
        <v>tier - 1</v>
      </c>
      <c r="P541" s="8" t="str">
        <f>VLOOKUP(A541,'Hospitalisation Details'!A:K,11,FALSE)</f>
        <v>R1012</v>
      </c>
      <c r="Q541" s="8">
        <f>VLOOKUP(A541,'Hospitalisation Details'!A:K,4,FALSE)</f>
        <v>13</v>
      </c>
    </row>
    <row r="542" spans="1:17" x14ac:dyDescent="0.3">
      <c r="A542" s="4" t="s">
        <v>2764</v>
      </c>
      <c r="B542" s="8" t="str">
        <f>VLOOKUP(A542,'Customer Names'!A:F,4,FALSE)</f>
        <v>Katie</v>
      </c>
      <c r="C542" s="8">
        <f>VLOOKUP(A542,'Medical Examinations'!A:J,2,FALSE)</f>
        <v>35.814999999999998</v>
      </c>
      <c r="D542" s="8">
        <f>VLOOKUP(A542,'Medical Examinations'!A:J,4,FALSE)</f>
        <v>6.23</v>
      </c>
      <c r="E542" s="8" t="str">
        <f>VLOOKUP(A542,'Medical Examinations'!A:J,6,FALSE)</f>
        <v>No</v>
      </c>
      <c r="F542" s="8" t="str">
        <f>VLOOKUP(A542,'Medical Examinations'!A:J,7,FALSE)</f>
        <v>No</v>
      </c>
      <c r="G542" s="8" t="str">
        <f>VLOOKUP(A542,'Medical Examinations'!A:J,8,FALSE)</f>
        <v>No</v>
      </c>
      <c r="H542" s="38">
        <f>VLOOKUP(A542,'Medical Examinations'!A:J,9,FALSE)</f>
        <v>0</v>
      </c>
      <c r="I542" s="8" t="str">
        <f>VLOOKUP(A542,'Medical Examinations'!A:J,10,FALSE)</f>
        <v>No</v>
      </c>
      <c r="J542" s="8" t="str">
        <f>VLOOKUP(A542,'Medical Examinations'!A:J,3,FALSE)</f>
        <v>Obesity</v>
      </c>
      <c r="K542" s="8" t="str">
        <f>VLOOKUP(A542,'Medical Examinations'!A:J,5,FALSE)</f>
        <v>Prediabetes</v>
      </c>
      <c r="L542" s="8" t="str">
        <f>VLOOKUP(A542,'Hospitalisation Details'!A:K,5,FALSE)</f>
        <v>29-Aug-1977</v>
      </c>
      <c r="M542" s="34">
        <f>VLOOKUP(A542,'Hospitalisation Details'!A:K,8,FALSE)</f>
        <v>7731.86</v>
      </c>
      <c r="N542" s="8" t="str">
        <f>VLOOKUP(A542,'Hospitalisation Details'!A:K,9,FALSE)</f>
        <v>tier - 2</v>
      </c>
      <c r="O542" s="8" t="str">
        <f>VLOOKUP(A542,'Hospitalisation Details'!A:K,10,FALSE)</f>
        <v>tier - 3</v>
      </c>
      <c r="P542" s="8" t="str">
        <f>VLOOKUP(A542,'Hospitalisation Details'!A:K,11,FALSE)</f>
        <v>R1012</v>
      </c>
      <c r="Q542" s="8">
        <f>VLOOKUP(A542,'Hospitalisation Details'!A:K,4,FALSE)</f>
        <v>29</v>
      </c>
    </row>
    <row r="543" spans="1:17" x14ac:dyDescent="0.3">
      <c r="A543" s="4" t="s">
        <v>2754</v>
      </c>
      <c r="B543" s="8" t="str">
        <f>VLOOKUP(A543,'Customer Names'!A:F,4,FALSE)</f>
        <v>Rick</v>
      </c>
      <c r="C543" s="8">
        <f>VLOOKUP(A543,'Medical Examinations'!A:J,2,FALSE)</f>
        <v>40.58</v>
      </c>
      <c r="D543" s="8">
        <f>VLOOKUP(A543,'Medical Examinations'!A:J,4,FALSE)</f>
        <v>5.32</v>
      </c>
      <c r="E543" s="8" t="str">
        <f>VLOOKUP(A543,'Medical Examinations'!A:J,6,FALSE)</f>
        <v>yes</v>
      </c>
      <c r="F543" s="8" t="str">
        <f>VLOOKUP(A543,'Medical Examinations'!A:J,7,FALSE)</f>
        <v>No</v>
      </c>
      <c r="G543" s="8" t="str">
        <f>VLOOKUP(A543,'Medical Examinations'!A:J,8,FALSE)</f>
        <v>Yes</v>
      </c>
      <c r="H543" s="38" t="str">
        <f>VLOOKUP(A543,'Medical Examinations'!A:J,9,FALSE)</f>
        <v>1</v>
      </c>
      <c r="I543" s="8" t="str">
        <f>VLOOKUP(A543,'Medical Examinations'!A:J,10,FALSE)</f>
        <v>No</v>
      </c>
      <c r="J543" s="8" t="str">
        <f>VLOOKUP(A543,'Medical Examinations'!A:J,3,FALSE)</f>
        <v>Obesity</v>
      </c>
      <c r="K543" s="8" t="str">
        <f>VLOOKUP(A543,'Medical Examinations'!A:J,5,FALSE)</f>
        <v>Normal</v>
      </c>
      <c r="L543" s="8" t="str">
        <f>VLOOKUP(A543,'Hospitalisation Details'!A:K,5,FALSE)</f>
        <v>21-Dec-1997</v>
      </c>
      <c r="M543" s="34">
        <f>VLOOKUP(A543,'Hospitalisation Details'!A:K,8,FALSE)</f>
        <v>7763.06</v>
      </c>
      <c r="N543" s="8" t="str">
        <f>VLOOKUP(A543,'Hospitalisation Details'!A:K,9,FALSE)</f>
        <v>tier - 2</v>
      </c>
      <c r="O543" s="8" t="str">
        <f>VLOOKUP(A543,'Hospitalisation Details'!A:K,10,FALSE)</f>
        <v>tier - 1</v>
      </c>
      <c r="P543" s="8" t="str">
        <f>VLOOKUP(A543,'Hospitalisation Details'!A:K,11,FALSE)</f>
        <v>R1012</v>
      </c>
      <c r="Q543" s="8">
        <f>VLOOKUP(A543,'Hospitalisation Details'!A:K,4,FALSE)</f>
        <v>21</v>
      </c>
    </row>
    <row r="544" spans="1:17" x14ac:dyDescent="0.3">
      <c r="A544" s="4" t="s">
        <v>2748</v>
      </c>
      <c r="B544" s="8" t="str">
        <f>VLOOKUP(A544,'Customer Names'!A:F,4,FALSE)</f>
        <v>Ricky</v>
      </c>
      <c r="C544" s="8">
        <f>VLOOKUP(A544,'Medical Examinations'!A:J,2,FALSE)</f>
        <v>40.700000000000003</v>
      </c>
      <c r="D544" s="8">
        <f>VLOOKUP(A544,'Medical Examinations'!A:J,4,FALSE)</f>
        <v>6.27</v>
      </c>
      <c r="E544" s="8" t="str">
        <f>VLOOKUP(A544,'Medical Examinations'!A:J,6,FALSE)</f>
        <v>yes</v>
      </c>
      <c r="F544" s="8" t="str">
        <f>VLOOKUP(A544,'Medical Examinations'!A:J,7,FALSE)</f>
        <v>No</v>
      </c>
      <c r="G544" s="8" t="str">
        <f>VLOOKUP(A544,'Medical Examinations'!A:J,8,FALSE)</f>
        <v>Yes</v>
      </c>
      <c r="H544" s="38" t="str">
        <f>VLOOKUP(A544,'Medical Examinations'!A:J,9,FALSE)</f>
        <v>1</v>
      </c>
      <c r="I544" s="8" t="str">
        <f>VLOOKUP(A544,'Medical Examinations'!A:J,10,FALSE)</f>
        <v>No</v>
      </c>
      <c r="J544" s="8" t="str">
        <f>VLOOKUP(A544,'Medical Examinations'!A:J,3,FALSE)</f>
        <v>Obesity</v>
      </c>
      <c r="K544" s="8" t="str">
        <f>VLOOKUP(A544,'Medical Examinations'!A:J,5,FALSE)</f>
        <v>Prediabetes</v>
      </c>
      <c r="L544" s="8" t="str">
        <f>VLOOKUP(A544,'Hospitalisation Details'!A:K,5,FALSE)</f>
        <v>2-Dec-1997</v>
      </c>
      <c r="M544" s="34">
        <f>VLOOKUP(A544,'Hospitalisation Details'!A:K,8,FALSE)</f>
        <v>7803.77</v>
      </c>
      <c r="N544" s="8" t="str">
        <f>VLOOKUP(A544,'Hospitalisation Details'!A:K,9,FALSE)</f>
        <v>tier - 2</v>
      </c>
      <c r="O544" s="8" t="str">
        <f>VLOOKUP(A544,'Hospitalisation Details'!A:K,10,FALSE)</f>
        <v>tier - 3</v>
      </c>
      <c r="P544" s="8" t="str">
        <f>VLOOKUP(A544,'Hospitalisation Details'!A:K,11,FALSE)</f>
        <v>R1012</v>
      </c>
      <c r="Q544" s="8">
        <f>VLOOKUP(A544,'Hospitalisation Details'!A:K,4,FALSE)</f>
        <v>2</v>
      </c>
    </row>
    <row r="545" spans="1:17" x14ac:dyDescent="0.3">
      <c r="A545" s="4" t="s">
        <v>2740</v>
      </c>
      <c r="B545" s="8" t="str">
        <f>VLOOKUP(A545,'Customer Names'!A:F,4,FALSE)</f>
        <v>Jesse J</v>
      </c>
      <c r="C545" s="8">
        <f>VLOOKUP(A545,'Medical Examinations'!A:J,2,FALSE)</f>
        <v>43.85</v>
      </c>
      <c r="D545" s="8">
        <f>VLOOKUP(A545,'Medical Examinations'!A:J,4,FALSE)</f>
        <v>4.7699999999999996</v>
      </c>
      <c r="E545" s="8" t="str">
        <f>VLOOKUP(A545,'Medical Examinations'!A:J,6,FALSE)</f>
        <v>yes</v>
      </c>
      <c r="F545" s="8" t="str">
        <f>VLOOKUP(A545,'Medical Examinations'!A:J,7,FALSE)</f>
        <v>No</v>
      </c>
      <c r="G545" s="8" t="str">
        <f>VLOOKUP(A545,'Medical Examinations'!A:J,8,FALSE)</f>
        <v>No</v>
      </c>
      <c r="H545" s="38">
        <f>VLOOKUP(A545,'Medical Examinations'!A:J,9,FALSE)</f>
        <v>0</v>
      </c>
      <c r="I545" s="8" t="str">
        <f>VLOOKUP(A545,'Medical Examinations'!A:J,10,FALSE)</f>
        <v>No</v>
      </c>
      <c r="J545" s="8" t="str">
        <f>VLOOKUP(A545,'Medical Examinations'!A:J,3,FALSE)</f>
        <v>Obesity</v>
      </c>
      <c r="K545" s="8" t="str">
        <f>VLOOKUP(A545,'Medical Examinations'!A:J,5,FALSE)</f>
        <v>Normal</v>
      </c>
      <c r="L545" s="8" t="str">
        <f>VLOOKUP(A545,'Hospitalisation Details'!A:K,5,FALSE)</f>
        <v>5-Oct-2001</v>
      </c>
      <c r="M545" s="34">
        <f>VLOOKUP(A545,'Hospitalisation Details'!A:K,8,FALSE)</f>
        <v>7844.8</v>
      </c>
      <c r="N545" s="8" t="str">
        <f>VLOOKUP(A545,'Hospitalisation Details'!A:K,9,FALSE)</f>
        <v>tier - 2</v>
      </c>
      <c r="O545" s="8" t="str">
        <f>VLOOKUP(A545,'Hospitalisation Details'!A:K,10,FALSE)</f>
        <v>tier - 2</v>
      </c>
      <c r="P545" s="8" t="str">
        <f>VLOOKUP(A545,'Hospitalisation Details'!A:K,11,FALSE)</f>
        <v>R1012</v>
      </c>
      <c r="Q545" s="8">
        <f>VLOOKUP(A545,'Hospitalisation Details'!A:K,4,FALSE)</f>
        <v>5</v>
      </c>
    </row>
    <row r="546" spans="1:17" x14ac:dyDescent="0.3">
      <c r="A546" s="4" t="s">
        <v>2738</v>
      </c>
      <c r="B546" s="8" t="str">
        <f>VLOOKUP(A546,'Customer Names'!A:F,4,FALSE)</f>
        <v>Jan-Patrick</v>
      </c>
      <c r="C546" s="8">
        <f>VLOOKUP(A546,'Medical Examinations'!A:J,2,FALSE)</f>
        <v>38.57</v>
      </c>
      <c r="D546" s="8">
        <f>VLOOKUP(A546,'Medical Examinations'!A:J,4,FALSE)</f>
        <v>6.27</v>
      </c>
      <c r="E546" s="8" t="str">
        <f>VLOOKUP(A546,'Medical Examinations'!A:J,6,FALSE)</f>
        <v>No</v>
      </c>
      <c r="F546" s="8" t="str">
        <f>VLOOKUP(A546,'Medical Examinations'!A:J,7,FALSE)</f>
        <v>No</v>
      </c>
      <c r="G546" s="8" t="str">
        <f>VLOOKUP(A546,'Medical Examinations'!A:J,8,FALSE)</f>
        <v>No</v>
      </c>
      <c r="H546" s="38">
        <f>VLOOKUP(A546,'Medical Examinations'!A:J,9,FALSE)</f>
        <v>0</v>
      </c>
      <c r="I546" s="8" t="str">
        <f>VLOOKUP(A546,'Medical Examinations'!A:J,10,FALSE)</f>
        <v>No</v>
      </c>
      <c r="J546" s="8" t="str">
        <f>VLOOKUP(A546,'Medical Examinations'!A:J,3,FALSE)</f>
        <v>Obesity</v>
      </c>
      <c r="K546" s="8" t="str">
        <f>VLOOKUP(A546,'Medical Examinations'!A:J,5,FALSE)</f>
        <v>Prediabetes</v>
      </c>
      <c r="L546" s="8" t="str">
        <f>VLOOKUP(A546,'Hospitalisation Details'!A:K,5,FALSE)</f>
        <v>17-Nov-1994</v>
      </c>
      <c r="M546" s="34">
        <f>VLOOKUP(A546,'Hospitalisation Details'!A:K,8,FALSE)</f>
        <v>7851.85</v>
      </c>
      <c r="N546" s="8" t="str">
        <f>VLOOKUP(A546,'Hospitalisation Details'!A:K,9,FALSE)</f>
        <v>tier - 2</v>
      </c>
      <c r="O546" s="8" t="str">
        <f>VLOOKUP(A546,'Hospitalisation Details'!A:K,10,FALSE)</f>
        <v>tier - 3</v>
      </c>
      <c r="P546" s="8" t="str">
        <f>VLOOKUP(A546,'Hospitalisation Details'!A:K,11,FALSE)</f>
        <v>R1012</v>
      </c>
      <c r="Q546" s="8">
        <f>VLOOKUP(A546,'Hospitalisation Details'!A:K,4,FALSE)</f>
        <v>17</v>
      </c>
    </row>
    <row r="547" spans="1:17" x14ac:dyDescent="0.3">
      <c r="A547" s="4" t="s">
        <v>2714</v>
      </c>
      <c r="B547" s="8" t="str">
        <f>VLOOKUP(A547,'Customer Names'!A:F,4,FALSE)</f>
        <v>Jackie J</v>
      </c>
      <c r="C547" s="8">
        <f>VLOOKUP(A547,'Medical Examinations'!A:J,2,FALSE)</f>
        <v>39.42</v>
      </c>
      <c r="D547" s="8">
        <f>VLOOKUP(A547,'Medical Examinations'!A:J,4,FALSE)</f>
        <v>4.72</v>
      </c>
      <c r="E547" s="8" t="str">
        <f>VLOOKUP(A547,'Medical Examinations'!A:J,6,FALSE)</f>
        <v>yes</v>
      </c>
      <c r="F547" s="8" t="str">
        <f>VLOOKUP(A547,'Medical Examinations'!A:J,7,FALSE)</f>
        <v>No</v>
      </c>
      <c r="G547" s="8" t="str">
        <f>VLOOKUP(A547,'Medical Examinations'!A:J,8,FALSE)</f>
        <v>No</v>
      </c>
      <c r="H547" s="38" t="str">
        <f>VLOOKUP(A547,'Medical Examinations'!A:J,9,FALSE)</f>
        <v>1</v>
      </c>
      <c r="I547" s="8" t="str">
        <f>VLOOKUP(A547,'Medical Examinations'!A:J,10,FALSE)</f>
        <v>No</v>
      </c>
      <c r="J547" s="8" t="str">
        <f>VLOOKUP(A547,'Medical Examinations'!A:J,3,FALSE)</f>
        <v>Obesity</v>
      </c>
      <c r="K547" s="8" t="str">
        <f>VLOOKUP(A547,'Medical Examinations'!A:J,5,FALSE)</f>
        <v>Normal</v>
      </c>
      <c r="L547" s="8" t="str">
        <f>VLOOKUP(A547,'Hospitalisation Details'!A:K,5,FALSE)</f>
        <v>18-Sep-1995</v>
      </c>
      <c r="M547" s="34">
        <f>VLOOKUP(A547,'Hospitalisation Details'!A:K,8,FALSE)</f>
        <v>8014.62</v>
      </c>
      <c r="N547" s="8" t="str">
        <f>VLOOKUP(A547,'Hospitalisation Details'!A:K,9,FALSE)</f>
        <v>tier - 2</v>
      </c>
      <c r="O547" s="8" t="str">
        <f>VLOOKUP(A547,'Hospitalisation Details'!A:K,10,FALSE)</f>
        <v>tier - 3</v>
      </c>
      <c r="P547" s="8" t="str">
        <f>VLOOKUP(A547,'Hospitalisation Details'!A:K,11,FALSE)</f>
        <v>R1012</v>
      </c>
      <c r="Q547" s="8">
        <f>VLOOKUP(A547,'Hospitalisation Details'!A:K,4,FALSE)</f>
        <v>18</v>
      </c>
    </row>
    <row r="548" spans="1:17" x14ac:dyDescent="0.3">
      <c r="A548" s="4" t="s">
        <v>2706</v>
      </c>
      <c r="B548" s="8" t="str">
        <f>VLOOKUP(A548,'Customer Names'!A:F,4,FALSE)</f>
        <v>Sabina</v>
      </c>
      <c r="C548" s="8">
        <f>VLOOKUP(A548,'Medical Examinations'!A:J,2,FALSE)</f>
        <v>27.74</v>
      </c>
      <c r="D548" s="8">
        <f>VLOOKUP(A548,'Medical Examinations'!A:J,4,FALSE)</f>
        <v>6.06</v>
      </c>
      <c r="E548" s="8" t="str">
        <f>VLOOKUP(A548,'Medical Examinations'!A:J,6,FALSE)</f>
        <v>yes</v>
      </c>
      <c r="F548" s="8" t="str">
        <f>VLOOKUP(A548,'Medical Examinations'!A:J,7,FALSE)</f>
        <v>No</v>
      </c>
      <c r="G548" s="8" t="str">
        <f>VLOOKUP(A548,'Medical Examinations'!A:J,8,FALSE)</f>
        <v>No</v>
      </c>
      <c r="H548" s="38">
        <f>VLOOKUP(A548,'Medical Examinations'!A:J,9,FALSE)</f>
        <v>0</v>
      </c>
      <c r="I548" s="8" t="str">
        <f>VLOOKUP(A548,'Medical Examinations'!A:J,10,FALSE)</f>
        <v>No</v>
      </c>
      <c r="J548" s="8" t="str">
        <f>VLOOKUP(A548,'Medical Examinations'!A:J,3,FALSE)</f>
        <v>Overweight</v>
      </c>
      <c r="K548" s="8" t="str">
        <f>VLOOKUP(A548,'Medical Examinations'!A:J,5,FALSE)</f>
        <v>Prediabetes</v>
      </c>
      <c r="L548" s="8" t="str">
        <f>VLOOKUP(A548,'Hospitalisation Details'!A:K,5,FALSE)</f>
        <v>20-Dec-1976</v>
      </c>
      <c r="M548" s="34">
        <f>VLOOKUP(A548,'Hospitalisation Details'!A:K,8,FALSE)</f>
        <v>8026.67</v>
      </c>
      <c r="N548" s="8" t="str">
        <f>VLOOKUP(A548,'Hospitalisation Details'!A:K,9,FALSE)</f>
        <v>tier - 2</v>
      </c>
      <c r="O548" s="8" t="str">
        <f>VLOOKUP(A548,'Hospitalisation Details'!A:K,10,FALSE)</f>
        <v>tier - 2</v>
      </c>
      <c r="P548" s="8" t="str">
        <f>VLOOKUP(A548,'Hospitalisation Details'!A:K,11,FALSE)</f>
        <v>R1012</v>
      </c>
      <c r="Q548" s="8">
        <f>VLOOKUP(A548,'Hospitalisation Details'!A:K,4,FALSE)</f>
        <v>20</v>
      </c>
    </row>
    <row r="549" spans="1:17" x14ac:dyDescent="0.3">
      <c r="A549" s="4" t="s">
        <v>2702</v>
      </c>
      <c r="B549" s="8" t="str">
        <f>VLOOKUP(A549,'Customer Names'!A:F,4,FALSE)</f>
        <v>Angie</v>
      </c>
      <c r="C549" s="8">
        <f>VLOOKUP(A549,'Medical Examinations'!A:J,2,FALSE)</f>
        <v>45.54</v>
      </c>
      <c r="D549" s="8">
        <f>VLOOKUP(A549,'Medical Examinations'!A:J,4,FALSE)</f>
        <v>5.84</v>
      </c>
      <c r="E549" s="8" t="str">
        <f>VLOOKUP(A549,'Medical Examinations'!A:J,6,FALSE)</f>
        <v>No</v>
      </c>
      <c r="F549" s="8" t="str">
        <f>VLOOKUP(A549,'Medical Examinations'!A:J,7,FALSE)</f>
        <v>No</v>
      </c>
      <c r="G549" s="8" t="str">
        <f>VLOOKUP(A549,'Medical Examinations'!A:J,8,FALSE)</f>
        <v>Yes</v>
      </c>
      <c r="H549" s="38" t="str">
        <f>VLOOKUP(A549,'Medical Examinations'!A:J,9,FALSE)</f>
        <v>1</v>
      </c>
      <c r="I549" s="8" t="str">
        <f>VLOOKUP(A549,'Medical Examinations'!A:J,10,FALSE)</f>
        <v>No</v>
      </c>
      <c r="J549" s="8" t="str">
        <f>VLOOKUP(A549,'Medical Examinations'!A:J,3,FALSE)</f>
        <v>Obesity</v>
      </c>
      <c r="K549" s="8" t="str">
        <f>VLOOKUP(A549,'Medical Examinations'!A:J,5,FALSE)</f>
        <v>Prediabetes</v>
      </c>
      <c r="L549" s="8" t="str">
        <f>VLOOKUP(A549,'Hospitalisation Details'!A:K,5,FALSE)</f>
        <v>12-Dec-2003</v>
      </c>
      <c r="M549" s="34">
        <f>VLOOKUP(A549,'Hospitalisation Details'!A:K,8,FALSE)</f>
        <v>8035.64</v>
      </c>
      <c r="N549" s="8" t="str">
        <f>VLOOKUP(A549,'Hospitalisation Details'!A:K,9,FALSE)</f>
        <v>tier - 2</v>
      </c>
      <c r="O549" s="8" t="str">
        <f>VLOOKUP(A549,'Hospitalisation Details'!A:K,10,FALSE)</f>
        <v>tier - 2</v>
      </c>
      <c r="P549" s="8" t="str">
        <f>VLOOKUP(A549,'Hospitalisation Details'!A:K,11,FALSE)</f>
        <v>R1012</v>
      </c>
      <c r="Q549" s="8">
        <f>VLOOKUP(A549,'Hospitalisation Details'!A:K,4,FALSE)</f>
        <v>12</v>
      </c>
    </row>
    <row r="550" spans="1:17" x14ac:dyDescent="0.3">
      <c r="A550" s="4" t="s">
        <v>2684</v>
      </c>
      <c r="B550" s="8" t="str">
        <f>VLOOKUP(A550,'Customer Names'!A:F,4,FALSE)</f>
        <v>Krysta</v>
      </c>
      <c r="C550" s="8">
        <f>VLOOKUP(A550,'Medical Examinations'!A:J,2,FALSE)</f>
        <v>44.16</v>
      </c>
      <c r="D550" s="8">
        <f>VLOOKUP(A550,'Medical Examinations'!A:J,4,FALSE)</f>
        <v>5.31</v>
      </c>
      <c r="E550" s="8" t="str">
        <f>VLOOKUP(A550,'Medical Examinations'!A:J,6,FALSE)</f>
        <v>yes</v>
      </c>
      <c r="F550" s="8" t="str">
        <f>VLOOKUP(A550,'Medical Examinations'!A:J,7,FALSE)</f>
        <v>No</v>
      </c>
      <c r="G550" s="8" t="str">
        <f>VLOOKUP(A550,'Medical Examinations'!A:J,8,FALSE)</f>
        <v>No</v>
      </c>
      <c r="H550" s="38">
        <f>VLOOKUP(A550,'Medical Examinations'!A:J,9,FALSE)</f>
        <v>0</v>
      </c>
      <c r="I550" s="8" t="str">
        <f>VLOOKUP(A550,'Medical Examinations'!A:J,10,FALSE)</f>
        <v>No</v>
      </c>
      <c r="J550" s="8" t="str">
        <f>VLOOKUP(A550,'Medical Examinations'!A:J,3,FALSE)</f>
        <v>Obesity</v>
      </c>
      <c r="K550" s="8" t="str">
        <f>VLOOKUP(A550,'Medical Examinations'!A:J,5,FALSE)</f>
        <v>Normal</v>
      </c>
      <c r="L550" s="8" t="str">
        <f>VLOOKUP(A550,'Hospitalisation Details'!A:K,5,FALSE)</f>
        <v>28-Aug-2001</v>
      </c>
      <c r="M550" s="34">
        <f>VLOOKUP(A550,'Hospitalisation Details'!A:K,8,FALSE)</f>
        <v>8081.26</v>
      </c>
      <c r="N550" s="8" t="str">
        <f>VLOOKUP(A550,'Hospitalisation Details'!A:K,9,FALSE)</f>
        <v>tier - 2</v>
      </c>
      <c r="O550" s="8" t="str">
        <f>VLOOKUP(A550,'Hospitalisation Details'!A:K,10,FALSE)</f>
        <v>tier - 2</v>
      </c>
      <c r="P550" s="8" t="str">
        <f>VLOOKUP(A550,'Hospitalisation Details'!A:K,11,FALSE)</f>
        <v>R1012</v>
      </c>
      <c r="Q550" s="8">
        <f>VLOOKUP(A550,'Hospitalisation Details'!A:K,4,FALSE)</f>
        <v>28</v>
      </c>
    </row>
    <row r="551" spans="1:17" x14ac:dyDescent="0.3">
      <c r="A551" s="4" t="s">
        <v>2626</v>
      </c>
      <c r="B551" s="8" t="str">
        <f>VLOOKUP(A551,'Customer Names'!A:F,4,FALSE)</f>
        <v>Sara A.</v>
      </c>
      <c r="C551" s="8">
        <f>VLOOKUP(A551,'Medical Examinations'!A:J,2,FALSE)</f>
        <v>38.79</v>
      </c>
      <c r="D551" s="8">
        <f>VLOOKUP(A551,'Medical Examinations'!A:J,4,FALSE)</f>
        <v>5.08</v>
      </c>
      <c r="E551" s="8" t="str">
        <f>VLOOKUP(A551,'Medical Examinations'!A:J,6,FALSE)</f>
        <v>No</v>
      </c>
      <c r="F551" s="8" t="str">
        <f>VLOOKUP(A551,'Medical Examinations'!A:J,7,FALSE)</f>
        <v>No</v>
      </c>
      <c r="G551" s="8" t="str">
        <f>VLOOKUP(A551,'Medical Examinations'!A:J,8,FALSE)</f>
        <v>Yes</v>
      </c>
      <c r="H551" s="38" t="str">
        <f>VLOOKUP(A551,'Medical Examinations'!A:J,9,FALSE)</f>
        <v>1</v>
      </c>
      <c r="I551" s="8" t="str">
        <f>VLOOKUP(A551,'Medical Examinations'!A:J,10,FALSE)</f>
        <v>No</v>
      </c>
      <c r="J551" s="8" t="str">
        <f>VLOOKUP(A551,'Medical Examinations'!A:J,3,FALSE)</f>
        <v>Obesity</v>
      </c>
      <c r="K551" s="8" t="str">
        <f>VLOOKUP(A551,'Medical Examinations'!A:J,5,FALSE)</f>
        <v>Normal</v>
      </c>
      <c r="L551" s="8" t="str">
        <f>VLOOKUP(A551,'Hospitalisation Details'!A:K,5,FALSE)</f>
        <v>22-Jun-1993</v>
      </c>
      <c r="M551" s="34">
        <f>VLOOKUP(A551,'Hospitalisation Details'!A:K,8,FALSE)</f>
        <v>8314.65</v>
      </c>
      <c r="N551" s="8" t="str">
        <f>VLOOKUP(A551,'Hospitalisation Details'!A:K,9,FALSE)</f>
        <v>tier - 2</v>
      </c>
      <c r="O551" s="8" t="str">
        <f>VLOOKUP(A551,'Hospitalisation Details'!A:K,10,FALSE)</f>
        <v>tier - 1</v>
      </c>
      <c r="P551" s="8" t="str">
        <f>VLOOKUP(A551,'Hospitalisation Details'!A:K,11,FALSE)</f>
        <v>R1012</v>
      </c>
      <c r="Q551" s="8">
        <f>VLOOKUP(A551,'Hospitalisation Details'!A:K,4,FALSE)</f>
        <v>22</v>
      </c>
    </row>
    <row r="552" spans="1:17" x14ac:dyDescent="0.3">
      <c r="A552" s="4" t="s">
        <v>2592</v>
      </c>
      <c r="B552" s="8" t="str">
        <f>VLOOKUP(A552,'Customer Names'!A:F,4,FALSE)</f>
        <v>Alison</v>
      </c>
      <c r="C552" s="8">
        <f>VLOOKUP(A552,'Medical Examinations'!A:J,2,FALSE)</f>
        <v>38.479999999999997</v>
      </c>
      <c r="D552" s="8">
        <f>VLOOKUP(A552,'Medical Examinations'!A:J,4,FALSE)</f>
        <v>6.02</v>
      </c>
      <c r="E552" s="8" t="str">
        <f>VLOOKUP(A552,'Medical Examinations'!A:J,6,FALSE)</f>
        <v>No</v>
      </c>
      <c r="F552" s="8" t="str">
        <f>VLOOKUP(A552,'Medical Examinations'!A:J,7,FALSE)</f>
        <v>No</v>
      </c>
      <c r="G552" s="8" t="str">
        <f>VLOOKUP(A552,'Medical Examinations'!A:J,8,FALSE)</f>
        <v>No</v>
      </c>
      <c r="H552" s="38" t="str">
        <f>VLOOKUP(A552,'Medical Examinations'!A:J,9,FALSE)</f>
        <v>1</v>
      </c>
      <c r="I552" s="8" t="str">
        <f>VLOOKUP(A552,'Medical Examinations'!A:J,10,FALSE)</f>
        <v>No</v>
      </c>
      <c r="J552" s="8" t="str">
        <f>VLOOKUP(A552,'Medical Examinations'!A:J,3,FALSE)</f>
        <v>Obesity</v>
      </c>
      <c r="K552" s="8" t="str">
        <f>VLOOKUP(A552,'Medical Examinations'!A:J,5,FALSE)</f>
        <v>Prediabetes</v>
      </c>
      <c r="L552" s="8" t="str">
        <f>VLOOKUP(A552,'Hospitalisation Details'!A:K,5,FALSE)</f>
        <v>9-Sep-1992</v>
      </c>
      <c r="M552" s="34">
        <f>VLOOKUP(A552,'Hospitalisation Details'!A:K,8,FALSE)</f>
        <v>8466.35</v>
      </c>
      <c r="N552" s="8" t="str">
        <f>VLOOKUP(A552,'Hospitalisation Details'!A:K,9,FALSE)</f>
        <v>tier - 2</v>
      </c>
      <c r="O552" s="8" t="str">
        <f>VLOOKUP(A552,'Hospitalisation Details'!A:K,10,FALSE)</f>
        <v>tier - 2</v>
      </c>
      <c r="P552" s="8" t="str">
        <f>VLOOKUP(A552,'Hospitalisation Details'!A:K,11,FALSE)</f>
        <v>R1012</v>
      </c>
      <c r="Q552" s="8">
        <f>VLOOKUP(A552,'Hospitalisation Details'!A:K,4,FALSE)</f>
        <v>9</v>
      </c>
    </row>
    <row r="553" spans="1:17" x14ac:dyDescent="0.3">
      <c r="A553" s="4" t="s">
        <v>2590</v>
      </c>
      <c r="B553" s="8" t="str">
        <f>VLOOKUP(A553,'Customer Names'!A:F,4,FALSE)</f>
        <v>B.j.</v>
      </c>
      <c r="C553" s="8">
        <f>VLOOKUP(A553,'Medical Examinations'!A:J,2,FALSE)</f>
        <v>39.64</v>
      </c>
      <c r="D553" s="8">
        <f>VLOOKUP(A553,'Medical Examinations'!A:J,4,FALSE)</f>
        <v>6</v>
      </c>
      <c r="E553" s="8" t="str">
        <f>VLOOKUP(A553,'Medical Examinations'!A:J,6,FALSE)</f>
        <v>No</v>
      </c>
      <c r="F553" s="8" t="str">
        <f>VLOOKUP(A553,'Medical Examinations'!A:J,7,FALSE)</f>
        <v>No</v>
      </c>
      <c r="G553" s="8" t="str">
        <f>VLOOKUP(A553,'Medical Examinations'!A:J,8,FALSE)</f>
        <v>Yes</v>
      </c>
      <c r="H553" s="38" t="str">
        <f>VLOOKUP(A553,'Medical Examinations'!A:J,9,FALSE)</f>
        <v>1</v>
      </c>
      <c r="I553" s="8" t="str">
        <f>VLOOKUP(A553,'Medical Examinations'!A:J,10,FALSE)</f>
        <v>No</v>
      </c>
      <c r="J553" s="8" t="str">
        <f>VLOOKUP(A553,'Medical Examinations'!A:J,3,FALSE)</f>
        <v>Obesity</v>
      </c>
      <c r="K553" s="8" t="str">
        <f>VLOOKUP(A553,'Medical Examinations'!A:J,5,FALSE)</f>
        <v>Prediabetes</v>
      </c>
      <c r="L553" s="8" t="str">
        <f>VLOOKUP(A553,'Hospitalisation Details'!A:K,5,FALSE)</f>
        <v>10-Nov-1993</v>
      </c>
      <c r="M553" s="34">
        <f>VLOOKUP(A553,'Hospitalisation Details'!A:K,8,FALSE)</f>
        <v>8471.65</v>
      </c>
      <c r="N553" s="8" t="str">
        <f>VLOOKUP(A553,'Hospitalisation Details'!A:K,9,FALSE)</f>
        <v>tier - 2</v>
      </c>
      <c r="O553" s="8" t="str">
        <f>VLOOKUP(A553,'Hospitalisation Details'!A:K,10,FALSE)</f>
        <v>tier - 1</v>
      </c>
      <c r="P553" s="8" t="str">
        <f>VLOOKUP(A553,'Hospitalisation Details'!A:K,11,FALSE)</f>
        <v>R1012</v>
      </c>
      <c r="Q553" s="8">
        <f>VLOOKUP(A553,'Hospitalisation Details'!A:K,4,FALSE)</f>
        <v>10</v>
      </c>
    </row>
    <row r="554" spans="1:17" x14ac:dyDescent="0.3">
      <c r="A554" s="4" t="s">
        <v>2536</v>
      </c>
      <c r="B554" s="8" t="str">
        <f>VLOOKUP(A554,'Customer Names'!A:F,4,FALSE)</f>
        <v>Martha Patricia</v>
      </c>
      <c r="C554" s="8">
        <f>VLOOKUP(A554,'Medical Examinations'!A:J,2,FALSE)</f>
        <v>36.575000000000003</v>
      </c>
      <c r="D554" s="8">
        <f>VLOOKUP(A554,'Medical Examinations'!A:J,4,FALSE)</f>
        <v>10.98</v>
      </c>
      <c r="E554" s="8" t="str">
        <f>VLOOKUP(A554,'Medical Examinations'!A:J,6,FALSE)</f>
        <v>No</v>
      </c>
      <c r="F554" s="8" t="str">
        <f>VLOOKUP(A554,'Medical Examinations'!A:J,7,FALSE)</f>
        <v>No</v>
      </c>
      <c r="G554" s="8" t="str">
        <f>VLOOKUP(A554,'Medical Examinations'!A:J,8,FALSE)</f>
        <v>No</v>
      </c>
      <c r="H554" s="38">
        <f>VLOOKUP(A554,'Medical Examinations'!A:J,9,FALSE)</f>
        <v>0</v>
      </c>
      <c r="I554" s="8" t="str">
        <f>VLOOKUP(A554,'Medical Examinations'!A:J,10,FALSE)</f>
        <v>No</v>
      </c>
      <c r="J554" s="8" t="str">
        <f>VLOOKUP(A554,'Medical Examinations'!A:J,3,FALSE)</f>
        <v>Obesity</v>
      </c>
      <c r="K554" s="8" t="str">
        <f>VLOOKUP(A554,'Medical Examinations'!A:J,5,FALSE)</f>
        <v>Diabetes</v>
      </c>
      <c r="L554" s="8" t="str">
        <f>VLOOKUP(A554,'Hospitalisation Details'!A:K,5,FALSE)</f>
        <v>16-Aug-1974</v>
      </c>
      <c r="M554" s="34">
        <f>VLOOKUP(A554,'Hospitalisation Details'!A:K,8,FALSE)</f>
        <v>8671.19</v>
      </c>
      <c r="N554" s="8" t="str">
        <f>VLOOKUP(A554,'Hospitalisation Details'!A:K,9,FALSE)</f>
        <v>tier - 2</v>
      </c>
      <c r="O554" s="8" t="str">
        <f>VLOOKUP(A554,'Hospitalisation Details'!A:K,10,FALSE)</f>
        <v>tier - 1</v>
      </c>
      <c r="P554" s="8" t="str">
        <f>VLOOKUP(A554,'Hospitalisation Details'!A:K,11,FALSE)</f>
        <v>R1012</v>
      </c>
      <c r="Q554" s="8">
        <f>VLOOKUP(A554,'Hospitalisation Details'!A:K,4,FALSE)</f>
        <v>16</v>
      </c>
    </row>
    <row r="555" spans="1:17" x14ac:dyDescent="0.3">
      <c r="A555" s="4" t="s">
        <v>2498</v>
      </c>
      <c r="B555" s="8" t="str">
        <f>VLOOKUP(A555,'Customer Names'!A:F,4,FALSE)</f>
        <v>Eric</v>
      </c>
      <c r="C555" s="8">
        <f>VLOOKUP(A555,'Medical Examinations'!A:J,2,FALSE)</f>
        <v>25.73</v>
      </c>
      <c r="D555" s="8">
        <f>VLOOKUP(A555,'Medical Examinations'!A:J,4,FALSE)</f>
        <v>7.99</v>
      </c>
      <c r="E555" s="8" t="str">
        <f>VLOOKUP(A555,'Medical Examinations'!A:J,6,FALSE)</f>
        <v>No</v>
      </c>
      <c r="F555" s="8" t="str">
        <f>VLOOKUP(A555,'Medical Examinations'!A:J,7,FALSE)</f>
        <v>No</v>
      </c>
      <c r="G555" s="8" t="str">
        <f>VLOOKUP(A555,'Medical Examinations'!A:J,8,FALSE)</f>
        <v>No</v>
      </c>
      <c r="H555" s="38" t="str">
        <f>VLOOKUP(A555,'Medical Examinations'!A:J,9,FALSE)</f>
        <v>2</v>
      </c>
      <c r="I555" s="8" t="str">
        <f>VLOOKUP(A555,'Medical Examinations'!A:J,10,FALSE)</f>
        <v>No</v>
      </c>
      <c r="J555" s="8" t="str">
        <f>VLOOKUP(A555,'Medical Examinations'!A:J,3,FALSE)</f>
        <v>Overweight</v>
      </c>
      <c r="K555" s="8" t="str">
        <f>VLOOKUP(A555,'Medical Examinations'!A:J,5,FALSE)</f>
        <v>Diabetes</v>
      </c>
      <c r="L555" s="8" t="str">
        <f>VLOOKUP(A555,'Hospitalisation Details'!A:K,5,FALSE)</f>
        <v>9-Sep-1973</v>
      </c>
      <c r="M555" s="34">
        <f>VLOOKUP(A555,'Hospitalisation Details'!A:K,8,FALSE)</f>
        <v>8890.59</v>
      </c>
      <c r="N555" s="8" t="str">
        <f>VLOOKUP(A555,'Hospitalisation Details'!A:K,9,FALSE)</f>
        <v>tier - 2</v>
      </c>
      <c r="O555" s="8" t="str">
        <f>VLOOKUP(A555,'Hospitalisation Details'!A:K,10,FALSE)</f>
        <v>tier - 3</v>
      </c>
      <c r="P555" s="8" t="str">
        <f>VLOOKUP(A555,'Hospitalisation Details'!A:K,11,FALSE)</f>
        <v>R1012</v>
      </c>
      <c r="Q555" s="8">
        <f>VLOOKUP(A555,'Hospitalisation Details'!A:K,4,FALSE)</f>
        <v>9</v>
      </c>
    </row>
    <row r="556" spans="1:17" x14ac:dyDescent="0.3">
      <c r="A556" s="4" t="s">
        <v>2494</v>
      </c>
      <c r="B556" s="8" t="str">
        <f>VLOOKUP(A556,'Customer Names'!A:F,4,FALSE)</f>
        <v>Stanley</v>
      </c>
      <c r="C556" s="8">
        <f>VLOOKUP(A556,'Medical Examinations'!A:J,2,FALSE)</f>
        <v>43.95</v>
      </c>
      <c r="D556" s="8">
        <f>VLOOKUP(A556,'Medical Examinations'!A:J,4,FALSE)</f>
        <v>5.17</v>
      </c>
      <c r="E556" s="8" t="str">
        <f>VLOOKUP(A556,'Medical Examinations'!A:J,6,FALSE)</f>
        <v>yes</v>
      </c>
      <c r="F556" s="8" t="str">
        <f>VLOOKUP(A556,'Medical Examinations'!A:J,7,FALSE)</f>
        <v>No</v>
      </c>
      <c r="G556" s="8" t="str">
        <f>VLOOKUP(A556,'Medical Examinations'!A:J,8,FALSE)</f>
        <v>Yes</v>
      </c>
      <c r="H556" s="38" t="str">
        <f>VLOOKUP(A556,'Medical Examinations'!A:J,9,FALSE)</f>
        <v>1</v>
      </c>
      <c r="I556" s="8" t="str">
        <f>VLOOKUP(A556,'Medical Examinations'!A:J,10,FALSE)</f>
        <v>No</v>
      </c>
      <c r="J556" s="8" t="str">
        <f>VLOOKUP(A556,'Medical Examinations'!A:J,3,FALSE)</f>
        <v>Obesity</v>
      </c>
      <c r="K556" s="8" t="str">
        <f>VLOOKUP(A556,'Medical Examinations'!A:J,5,FALSE)</f>
        <v>Normal</v>
      </c>
      <c r="L556" s="8" t="str">
        <f>VLOOKUP(A556,'Hospitalisation Details'!A:K,5,FALSE)</f>
        <v>28-Nov-1997</v>
      </c>
      <c r="M556" s="34">
        <f>VLOOKUP(A556,'Hospitalisation Details'!A:K,8,FALSE)</f>
        <v>8906.14</v>
      </c>
      <c r="N556" s="8" t="str">
        <f>VLOOKUP(A556,'Hospitalisation Details'!A:K,9,FALSE)</f>
        <v>tier - 2</v>
      </c>
      <c r="O556" s="8" t="str">
        <f>VLOOKUP(A556,'Hospitalisation Details'!A:K,10,FALSE)</f>
        <v>tier - 2</v>
      </c>
      <c r="P556" s="8" t="str">
        <f>VLOOKUP(A556,'Hospitalisation Details'!A:K,11,FALSE)</f>
        <v>R1012</v>
      </c>
      <c r="Q556" s="8">
        <f>VLOOKUP(A556,'Hospitalisation Details'!A:K,4,FALSE)</f>
        <v>28</v>
      </c>
    </row>
    <row r="557" spans="1:17" x14ac:dyDescent="0.3">
      <c r="A557" s="4" t="s">
        <v>2474</v>
      </c>
      <c r="B557" s="8" t="str">
        <f>VLOOKUP(A557,'Customer Names'!A:F,4,FALSE)</f>
        <v>Casey M.</v>
      </c>
      <c r="C557" s="8">
        <f>VLOOKUP(A557,'Medical Examinations'!A:J,2,FALSE)</f>
        <v>29.925000000000001</v>
      </c>
      <c r="D557" s="8">
        <f>VLOOKUP(A557,'Medical Examinations'!A:J,4,FALSE)</f>
        <v>8.2899999999999991</v>
      </c>
      <c r="E557" s="8" t="str">
        <f>VLOOKUP(A557,'Medical Examinations'!A:J,6,FALSE)</f>
        <v>No</v>
      </c>
      <c r="F557" s="8" t="str">
        <f>VLOOKUP(A557,'Medical Examinations'!A:J,7,FALSE)</f>
        <v>No</v>
      </c>
      <c r="G557" s="8" t="str">
        <f>VLOOKUP(A557,'Medical Examinations'!A:J,8,FALSE)</f>
        <v>No</v>
      </c>
      <c r="H557" s="38" t="str">
        <f>VLOOKUP(A557,'Medical Examinations'!A:J,9,FALSE)</f>
        <v>2</v>
      </c>
      <c r="I557" s="8" t="str">
        <f>VLOOKUP(A557,'Medical Examinations'!A:J,10,FALSE)</f>
        <v>No</v>
      </c>
      <c r="J557" s="8" t="str">
        <f>VLOOKUP(A557,'Medical Examinations'!A:J,3,FALSE)</f>
        <v>Obesity</v>
      </c>
      <c r="K557" s="8" t="str">
        <f>VLOOKUP(A557,'Medical Examinations'!A:J,5,FALSE)</f>
        <v>Diabetes</v>
      </c>
      <c r="L557" s="8" t="str">
        <f>VLOOKUP(A557,'Hospitalisation Details'!A:K,5,FALSE)</f>
        <v>11-Oct-1973</v>
      </c>
      <c r="M557" s="34">
        <f>VLOOKUP(A557,'Hospitalisation Details'!A:K,8,FALSE)</f>
        <v>8988.16</v>
      </c>
      <c r="N557" s="8" t="str">
        <f>VLOOKUP(A557,'Hospitalisation Details'!A:K,9,FALSE)</f>
        <v>tier - 2</v>
      </c>
      <c r="O557" s="8" t="str">
        <f>VLOOKUP(A557,'Hospitalisation Details'!A:K,10,FALSE)</f>
        <v>tier - 1</v>
      </c>
      <c r="P557" s="8" t="str">
        <f>VLOOKUP(A557,'Hospitalisation Details'!A:K,11,FALSE)</f>
        <v>R1012</v>
      </c>
      <c r="Q557" s="8">
        <f>VLOOKUP(A557,'Hospitalisation Details'!A:K,4,FALSE)</f>
        <v>11</v>
      </c>
    </row>
    <row r="558" spans="1:17" x14ac:dyDescent="0.3">
      <c r="A558" s="4" t="s">
        <v>2450</v>
      </c>
      <c r="B558" s="8" t="str">
        <f>VLOOKUP(A558,'Customer Names'!A:F,4,FALSE)</f>
        <v>Katharina</v>
      </c>
      <c r="C558" s="8">
        <f>VLOOKUP(A558,'Medical Examinations'!A:J,2,FALSE)</f>
        <v>23.9</v>
      </c>
      <c r="D558" s="8">
        <f>VLOOKUP(A558,'Medical Examinations'!A:J,4,FALSE)</f>
        <v>7.67</v>
      </c>
      <c r="E558" s="8" t="str">
        <f>VLOOKUP(A558,'Medical Examinations'!A:J,6,FALSE)</f>
        <v>yes</v>
      </c>
      <c r="F558" s="8" t="str">
        <f>VLOOKUP(A558,'Medical Examinations'!A:J,7,FALSE)</f>
        <v>No</v>
      </c>
      <c r="G558" s="8" t="str">
        <f>VLOOKUP(A558,'Medical Examinations'!A:J,8,FALSE)</f>
        <v>No</v>
      </c>
      <c r="H558" s="38" t="str">
        <f>VLOOKUP(A558,'Medical Examinations'!A:J,9,FALSE)</f>
        <v>2</v>
      </c>
      <c r="I558" s="8" t="str">
        <f>VLOOKUP(A558,'Medical Examinations'!A:J,10,FALSE)</f>
        <v>No</v>
      </c>
      <c r="J558" s="8" t="str">
        <f>VLOOKUP(A558,'Medical Examinations'!A:J,3,FALSE)</f>
        <v>Normal Weight</v>
      </c>
      <c r="K558" s="8" t="str">
        <f>VLOOKUP(A558,'Medical Examinations'!A:J,5,FALSE)</f>
        <v>Diabetes</v>
      </c>
      <c r="L558" s="8" t="str">
        <f>VLOOKUP(A558,'Hospitalisation Details'!A:K,5,FALSE)</f>
        <v>24-Oct-1970</v>
      </c>
      <c r="M558" s="34">
        <f>VLOOKUP(A558,'Hospitalisation Details'!A:K,8,FALSE)</f>
        <v>9171.75</v>
      </c>
      <c r="N558" s="8" t="str">
        <f>VLOOKUP(A558,'Hospitalisation Details'!A:K,9,FALSE)</f>
        <v>tier - 2</v>
      </c>
      <c r="O558" s="8" t="str">
        <f>VLOOKUP(A558,'Hospitalisation Details'!A:K,10,FALSE)</f>
        <v>tier - 2</v>
      </c>
      <c r="P558" s="8" t="str">
        <f>VLOOKUP(A558,'Hospitalisation Details'!A:K,11,FALSE)</f>
        <v>R1012</v>
      </c>
      <c r="Q558" s="8">
        <f>VLOOKUP(A558,'Hospitalisation Details'!A:K,4,FALSE)</f>
        <v>24</v>
      </c>
    </row>
    <row r="559" spans="1:17" x14ac:dyDescent="0.3">
      <c r="A559" s="4" t="s">
        <v>2374</v>
      </c>
      <c r="B559" s="8" t="str">
        <f>VLOOKUP(A559,'Customer Names'!A:F,4,FALSE)</f>
        <v>Audrey</v>
      </c>
      <c r="C559" s="8">
        <f>VLOOKUP(A559,'Medical Examinations'!A:J,2,FALSE)</f>
        <v>41.55</v>
      </c>
      <c r="D559" s="8">
        <f>VLOOKUP(A559,'Medical Examinations'!A:J,4,FALSE)</f>
        <v>4.6100000000000003</v>
      </c>
      <c r="E559" s="8" t="str">
        <f>VLOOKUP(A559,'Medical Examinations'!A:J,6,FALSE)</f>
        <v>No</v>
      </c>
      <c r="F559" s="8" t="str">
        <f>VLOOKUP(A559,'Medical Examinations'!A:J,7,FALSE)</f>
        <v>No</v>
      </c>
      <c r="G559" s="8" t="str">
        <f>VLOOKUP(A559,'Medical Examinations'!A:J,8,FALSE)</f>
        <v>No</v>
      </c>
      <c r="H559" s="38" t="str">
        <f>VLOOKUP(A559,'Medical Examinations'!A:J,9,FALSE)</f>
        <v>1</v>
      </c>
      <c r="I559" s="8" t="str">
        <f>VLOOKUP(A559,'Medical Examinations'!A:J,10,FALSE)</f>
        <v>No</v>
      </c>
      <c r="J559" s="8" t="str">
        <f>VLOOKUP(A559,'Medical Examinations'!A:J,3,FALSE)</f>
        <v>Obesity</v>
      </c>
      <c r="K559" s="8" t="str">
        <f>VLOOKUP(A559,'Medical Examinations'!A:J,5,FALSE)</f>
        <v>Normal</v>
      </c>
      <c r="L559" s="8" t="str">
        <f>VLOOKUP(A559,'Hospitalisation Details'!A:K,5,FALSE)</f>
        <v>22-Aug-1992</v>
      </c>
      <c r="M559" s="34">
        <f>VLOOKUP(A559,'Hospitalisation Details'!A:K,8,FALSE)</f>
        <v>9507.68</v>
      </c>
      <c r="N559" s="8" t="str">
        <f>VLOOKUP(A559,'Hospitalisation Details'!A:K,9,FALSE)</f>
        <v>tier - 2</v>
      </c>
      <c r="O559" s="8" t="str">
        <f>VLOOKUP(A559,'Hospitalisation Details'!A:K,10,FALSE)</f>
        <v>tier - 1</v>
      </c>
      <c r="P559" s="8" t="str">
        <f>VLOOKUP(A559,'Hospitalisation Details'!A:K,11,FALSE)</f>
        <v>R1012</v>
      </c>
      <c r="Q559" s="8">
        <f>VLOOKUP(A559,'Hospitalisation Details'!A:K,4,FALSE)</f>
        <v>22</v>
      </c>
    </row>
    <row r="560" spans="1:17" x14ac:dyDescent="0.3">
      <c r="A560" s="4" t="s">
        <v>2332</v>
      </c>
      <c r="B560" s="8" t="str">
        <f>VLOOKUP(A560,'Customer Names'!A:F,4,FALSE)</f>
        <v>Grace</v>
      </c>
      <c r="C560" s="8">
        <f>VLOOKUP(A560,'Medical Examinations'!A:J,2,FALSE)</f>
        <v>18.05</v>
      </c>
      <c r="D560" s="8">
        <f>VLOOKUP(A560,'Medical Examinations'!A:J,4,FALSE)</f>
        <v>6.94</v>
      </c>
      <c r="E560" s="8" t="str">
        <f>VLOOKUP(A560,'Medical Examinations'!A:J,6,FALSE)</f>
        <v>No</v>
      </c>
      <c r="F560" s="8" t="str">
        <f>VLOOKUP(A560,'Medical Examinations'!A:J,7,FALSE)</f>
        <v>No</v>
      </c>
      <c r="G560" s="8" t="str">
        <f>VLOOKUP(A560,'Medical Examinations'!A:J,8,FALSE)</f>
        <v>No</v>
      </c>
      <c r="H560" s="38">
        <f>VLOOKUP(A560,'Medical Examinations'!A:J,9,FALSE)</f>
        <v>0</v>
      </c>
      <c r="I560" s="8" t="str">
        <f>VLOOKUP(A560,'Medical Examinations'!A:J,10,FALSE)</f>
        <v>No</v>
      </c>
      <c r="J560" s="8" t="str">
        <f>VLOOKUP(A560,'Medical Examinations'!A:J,3,FALSE)</f>
        <v>Underweight</v>
      </c>
      <c r="K560" s="8" t="str">
        <f>VLOOKUP(A560,'Medical Examinations'!A:J,5,FALSE)</f>
        <v>Diabetes</v>
      </c>
      <c r="L560" s="8" t="str">
        <f>VLOOKUP(A560,'Hospitalisation Details'!A:K,5,FALSE)</f>
        <v>19-Jul-1971</v>
      </c>
      <c r="M560" s="34">
        <f>VLOOKUP(A560,'Hospitalisation Details'!A:K,8,FALSE)</f>
        <v>9644.25</v>
      </c>
      <c r="N560" s="8" t="str">
        <f>VLOOKUP(A560,'Hospitalisation Details'!A:K,9,FALSE)</f>
        <v>tier - 2</v>
      </c>
      <c r="O560" s="8" t="str">
        <f>VLOOKUP(A560,'Hospitalisation Details'!A:K,10,FALSE)</f>
        <v>tier - 1</v>
      </c>
      <c r="P560" s="8" t="str">
        <f>VLOOKUP(A560,'Hospitalisation Details'!A:K,11,FALSE)</f>
        <v>R1012</v>
      </c>
      <c r="Q560" s="8">
        <f>VLOOKUP(A560,'Hospitalisation Details'!A:K,4,FALSE)</f>
        <v>19</v>
      </c>
    </row>
    <row r="561" spans="1:17" x14ac:dyDescent="0.3">
      <c r="A561" s="4" t="s">
        <v>2310</v>
      </c>
      <c r="B561" s="8" t="str">
        <f>VLOOKUP(A561,'Customer Names'!A:F,4,FALSE)</f>
        <v>Emily E</v>
      </c>
      <c r="C561" s="8">
        <f>VLOOKUP(A561,'Medical Examinations'!A:J,2,FALSE)</f>
        <v>49.09</v>
      </c>
      <c r="D561" s="8">
        <f>VLOOKUP(A561,'Medical Examinations'!A:J,4,FALSE)</f>
        <v>6.3</v>
      </c>
      <c r="E561" s="8" t="str">
        <f>VLOOKUP(A561,'Medical Examinations'!A:J,6,FALSE)</f>
        <v>yes</v>
      </c>
      <c r="F561" s="8" t="str">
        <f>VLOOKUP(A561,'Medical Examinations'!A:J,7,FALSE)</f>
        <v>No</v>
      </c>
      <c r="G561" s="8" t="str">
        <f>VLOOKUP(A561,'Medical Examinations'!A:J,8,FALSE)</f>
        <v>No</v>
      </c>
      <c r="H561" s="38">
        <f>VLOOKUP(A561,'Medical Examinations'!A:J,9,FALSE)</f>
        <v>0</v>
      </c>
      <c r="I561" s="8" t="str">
        <f>VLOOKUP(A561,'Medical Examinations'!A:J,10,FALSE)</f>
        <v>No</v>
      </c>
      <c r="J561" s="8" t="str">
        <f>VLOOKUP(A561,'Medical Examinations'!A:J,3,FALSE)</f>
        <v>Obesity</v>
      </c>
      <c r="K561" s="8" t="str">
        <f>VLOOKUP(A561,'Medical Examinations'!A:J,5,FALSE)</f>
        <v>Prediabetes</v>
      </c>
      <c r="L561" s="8" t="str">
        <f>VLOOKUP(A561,'Hospitalisation Details'!A:K,5,FALSE)</f>
        <v>14-Jul-2001</v>
      </c>
      <c r="M561" s="34">
        <f>VLOOKUP(A561,'Hospitalisation Details'!A:K,8,FALSE)</f>
        <v>9753.49</v>
      </c>
      <c r="N561" s="8" t="str">
        <f>VLOOKUP(A561,'Hospitalisation Details'!A:K,9,FALSE)</f>
        <v>tier - 2</v>
      </c>
      <c r="O561" s="8" t="str">
        <f>VLOOKUP(A561,'Hospitalisation Details'!A:K,10,FALSE)</f>
        <v>tier - 2</v>
      </c>
      <c r="P561" s="8" t="str">
        <f>VLOOKUP(A561,'Hospitalisation Details'!A:K,11,FALSE)</f>
        <v>R1012</v>
      </c>
      <c r="Q561" s="8">
        <f>VLOOKUP(A561,'Hospitalisation Details'!A:K,4,FALSE)</f>
        <v>14</v>
      </c>
    </row>
    <row r="562" spans="1:17" x14ac:dyDescent="0.3">
      <c r="A562" s="4" t="s">
        <v>2294</v>
      </c>
      <c r="B562" s="8" t="str">
        <f>VLOOKUP(A562,'Customer Names'!A:F,4,FALSE)</f>
        <v>Tom L.</v>
      </c>
      <c r="C562" s="8">
        <f>VLOOKUP(A562,'Medical Examinations'!A:J,2,FALSE)</f>
        <v>42.93</v>
      </c>
      <c r="D562" s="8">
        <f>VLOOKUP(A562,'Medical Examinations'!A:J,4,FALSE)</f>
        <v>4.8</v>
      </c>
      <c r="E562" s="8" t="str">
        <f>VLOOKUP(A562,'Medical Examinations'!A:J,6,FALSE)</f>
        <v>No</v>
      </c>
      <c r="F562" s="8" t="str">
        <f>VLOOKUP(A562,'Medical Examinations'!A:J,7,FALSE)</f>
        <v>No</v>
      </c>
      <c r="G562" s="8" t="str">
        <f>VLOOKUP(A562,'Medical Examinations'!A:J,8,FALSE)</f>
        <v>No</v>
      </c>
      <c r="H562" s="38" t="str">
        <f>VLOOKUP(A562,'Medical Examinations'!A:J,9,FALSE)</f>
        <v>1</v>
      </c>
      <c r="I562" s="8" t="str">
        <f>VLOOKUP(A562,'Medical Examinations'!A:J,10,FALSE)</f>
        <v>No</v>
      </c>
      <c r="J562" s="8" t="str">
        <f>VLOOKUP(A562,'Medical Examinations'!A:J,3,FALSE)</f>
        <v>Obesity</v>
      </c>
      <c r="K562" s="8" t="str">
        <f>VLOOKUP(A562,'Medical Examinations'!A:J,5,FALSE)</f>
        <v>Normal</v>
      </c>
      <c r="L562" s="8" t="str">
        <f>VLOOKUP(A562,'Hospitalisation Details'!A:K,5,FALSE)</f>
        <v>13-Aug-1992</v>
      </c>
      <c r="M562" s="34">
        <f>VLOOKUP(A562,'Hospitalisation Details'!A:K,8,FALSE)</f>
        <v>9844.4500000000007</v>
      </c>
      <c r="N562" s="8" t="str">
        <f>VLOOKUP(A562,'Hospitalisation Details'!A:K,9,FALSE)</f>
        <v>tier - 2</v>
      </c>
      <c r="O562" s="8" t="str">
        <f>VLOOKUP(A562,'Hospitalisation Details'!A:K,10,FALSE)</f>
        <v>tier - 1</v>
      </c>
      <c r="P562" s="8" t="str">
        <f>VLOOKUP(A562,'Hospitalisation Details'!A:K,11,FALSE)</f>
        <v>R1012</v>
      </c>
      <c r="Q562" s="8">
        <f>VLOOKUP(A562,'Hospitalisation Details'!A:K,4,FALSE)</f>
        <v>13</v>
      </c>
    </row>
    <row r="563" spans="1:17" x14ac:dyDescent="0.3">
      <c r="A563" s="4" t="s">
        <v>2268</v>
      </c>
      <c r="B563" s="8" t="str">
        <f>VLOOKUP(A563,'Customer Names'!A:F,4,FALSE)</f>
        <v>Lara</v>
      </c>
      <c r="C563" s="8">
        <f>VLOOKUP(A563,'Medical Examinations'!A:J,2,FALSE)</f>
        <v>45.72</v>
      </c>
      <c r="D563" s="8">
        <f>VLOOKUP(A563,'Medical Examinations'!A:J,4,FALSE)</f>
        <v>4.2300000000000004</v>
      </c>
      <c r="E563" s="8" t="str">
        <f>VLOOKUP(A563,'Medical Examinations'!A:J,6,FALSE)</f>
        <v>yes</v>
      </c>
      <c r="F563" s="8" t="str">
        <f>VLOOKUP(A563,'Medical Examinations'!A:J,7,FALSE)</f>
        <v>No</v>
      </c>
      <c r="G563" s="8" t="str">
        <f>VLOOKUP(A563,'Medical Examinations'!A:J,8,FALSE)</f>
        <v>No</v>
      </c>
      <c r="H563" s="38">
        <f>VLOOKUP(A563,'Medical Examinations'!A:J,9,FALSE)</f>
        <v>0</v>
      </c>
      <c r="I563" s="8" t="str">
        <f>VLOOKUP(A563,'Medical Examinations'!A:J,10,FALSE)</f>
        <v>No</v>
      </c>
      <c r="J563" s="8" t="str">
        <f>VLOOKUP(A563,'Medical Examinations'!A:J,3,FALSE)</f>
        <v>Obesity</v>
      </c>
      <c r="K563" s="8" t="str">
        <f>VLOOKUP(A563,'Medical Examinations'!A:J,5,FALSE)</f>
        <v>Normal</v>
      </c>
      <c r="L563" s="8" t="str">
        <f>VLOOKUP(A563,'Hospitalisation Details'!A:K,5,FALSE)</f>
        <v>8-Jul-1996</v>
      </c>
      <c r="M563" s="34">
        <f>VLOOKUP(A563,'Hospitalisation Details'!A:K,8,FALSE)</f>
        <v>9894.69</v>
      </c>
      <c r="N563" s="8" t="str">
        <f>VLOOKUP(A563,'Hospitalisation Details'!A:K,9,FALSE)</f>
        <v>tier - 2</v>
      </c>
      <c r="O563" s="8" t="str">
        <f>VLOOKUP(A563,'Hospitalisation Details'!A:K,10,FALSE)</f>
        <v>tier - 3</v>
      </c>
      <c r="P563" s="8" t="str">
        <f>VLOOKUP(A563,'Hospitalisation Details'!A:K,11,FALSE)</f>
        <v>R1012</v>
      </c>
      <c r="Q563" s="8">
        <f>VLOOKUP(A563,'Hospitalisation Details'!A:K,4,FALSE)</f>
        <v>8</v>
      </c>
    </row>
    <row r="564" spans="1:17" x14ac:dyDescent="0.3">
      <c r="A564" s="4" t="s">
        <v>2252</v>
      </c>
      <c r="B564" s="8" t="str">
        <f>VLOOKUP(A564,'Customer Names'!A:F,4,FALSE)</f>
        <v>Ariell</v>
      </c>
      <c r="C564" s="8">
        <f>VLOOKUP(A564,'Medical Examinations'!A:J,2,FALSE)</f>
        <v>18.335000000000001</v>
      </c>
      <c r="D564" s="8">
        <f>VLOOKUP(A564,'Medical Examinations'!A:J,4,FALSE)</f>
        <v>10.01</v>
      </c>
      <c r="E564" s="8" t="str">
        <f>VLOOKUP(A564,'Medical Examinations'!A:J,6,FALSE)</f>
        <v>yes</v>
      </c>
      <c r="F564" s="8" t="str">
        <f>VLOOKUP(A564,'Medical Examinations'!A:J,7,FALSE)</f>
        <v>No</v>
      </c>
      <c r="G564" s="8" t="str">
        <f>VLOOKUP(A564,'Medical Examinations'!A:J,8,FALSE)</f>
        <v>No</v>
      </c>
      <c r="H564" s="38" t="str">
        <f>VLOOKUP(A564,'Medical Examinations'!A:J,9,FALSE)</f>
        <v>2</v>
      </c>
      <c r="I564" s="8" t="str">
        <f>VLOOKUP(A564,'Medical Examinations'!A:J,10,FALSE)</f>
        <v>No</v>
      </c>
      <c r="J564" s="8" t="str">
        <f>VLOOKUP(A564,'Medical Examinations'!A:J,3,FALSE)</f>
        <v>Underweight</v>
      </c>
      <c r="K564" s="8" t="str">
        <f>VLOOKUP(A564,'Medical Examinations'!A:J,5,FALSE)</f>
        <v>Diabetes</v>
      </c>
      <c r="L564" s="8" t="str">
        <f>VLOOKUP(A564,'Hospitalisation Details'!A:K,5,FALSE)</f>
        <v>11-Aug-1970</v>
      </c>
      <c r="M564" s="34">
        <f>VLOOKUP(A564,'Hospitalisation Details'!A:K,8,FALSE)</f>
        <v>9991.0400000000009</v>
      </c>
      <c r="N564" s="8" t="str">
        <f>VLOOKUP(A564,'Hospitalisation Details'!A:K,9,FALSE)</f>
        <v>tier - 2</v>
      </c>
      <c r="O564" s="8" t="str">
        <f>VLOOKUP(A564,'Hospitalisation Details'!A:K,10,FALSE)</f>
        <v>tier - 3</v>
      </c>
      <c r="P564" s="8" t="str">
        <f>VLOOKUP(A564,'Hospitalisation Details'!A:K,11,FALSE)</f>
        <v>R1012</v>
      </c>
      <c r="Q564" s="8">
        <f>VLOOKUP(A564,'Hospitalisation Details'!A:K,4,FALSE)</f>
        <v>11</v>
      </c>
    </row>
    <row r="565" spans="1:17" x14ac:dyDescent="0.3">
      <c r="A565" s="4" t="s">
        <v>1470</v>
      </c>
      <c r="B565" s="8" t="str">
        <f>VLOOKUP(A565,'Customer Names'!A:F,4,FALSE)</f>
        <v>Emily S</v>
      </c>
      <c r="C565" s="8">
        <f>VLOOKUP(A565,'Medical Examinations'!A:J,2,FALSE)</f>
        <v>32.68</v>
      </c>
      <c r="D565" s="8">
        <f>VLOOKUP(A565,'Medical Examinations'!A:J,4,FALSE)</f>
        <v>11.87</v>
      </c>
      <c r="E565" s="8" t="str">
        <f>VLOOKUP(A565,'Medical Examinations'!A:J,6,FALSE)</f>
        <v>No</v>
      </c>
      <c r="F565" s="8" t="str">
        <f>VLOOKUP(A565,'Medical Examinations'!A:J,7,FALSE)</f>
        <v>No</v>
      </c>
      <c r="G565" s="8" t="str">
        <f>VLOOKUP(A565,'Medical Examinations'!A:J,8,FALSE)</f>
        <v>No</v>
      </c>
      <c r="H565" s="38">
        <f>VLOOKUP(A565,'Medical Examinations'!A:J,9,FALSE)</f>
        <v>0</v>
      </c>
      <c r="I565" s="8" t="str">
        <f>VLOOKUP(A565,'Medical Examinations'!A:J,10,FALSE)</f>
        <v>No</v>
      </c>
      <c r="J565" s="8" t="str">
        <f>VLOOKUP(A565,'Medical Examinations'!A:J,3,FALSE)</f>
        <v>Obesity</v>
      </c>
      <c r="K565" s="8" t="str">
        <f>VLOOKUP(A565,'Medical Examinations'!A:J,5,FALSE)</f>
        <v>Diabetes</v>
      </c>
      <c r="L565" s="8" t="str">
        <f>VLOOKUP(A565,'Hospitalisation Details'!A:K,5,FALSE)</f>
        <v>21-Jul-1960</v>
      </c>
      <c r="M565" s="34">
        <f>VLOOKUP(A565,'Hospitalisation Details'!A:K,8,FALSE)</f>
        <v>13844.8</v>
      </c>
      <c r="N565" s="8" t="str">
        <f>VLOOKUP(A565,'Hospitalisation Details'!A:K,9,FALSE)</f>
        <v>tier - 2</v>
      </c>
      <c r="O565" s="8" t="str">
        <f>VLOOKUP(A565,'Hospitalisation Details'!A:K,10,FALSE)</f>
        <v>tier - 2</v>
      </c>
      <c r="P565" s="8" t="str">
        <f>VLOOKUP(A565,'Hospitalisation Details'!A:K,11,FALSE)</f>
        <v>R1012</v>
      </c>
      <c r="Q565" s="8">
        <f>VLOOKUP(A565,'Hospitalisation Details'!A:K,4,FALSE)</f>
        <v>21</v>
      </c>
    </row>
    <row r="566" spans="1:17" x14ac:dyDescent="0.3">
      <c r="A566" s="4" t="s">
        <v>1426</v>
      </c>
      <c r="B566" s="8" t="str">
        <f>VLOOKUP(A566,'Customer Names'!A:F,4,FALSE)</f>
        <v>Albert</v>
      </c>
      <c r="C566" s="8">
        <f>VLOOKUP(A566,'Medical Examinations'!A:J,2,FALSE)</f>
        <v>37.905000000000001</v>
      </c>
      <c r="D566" s="8">
        <f>VLOOKUP(A566,'Medical Examinations'!A:J,4,FALSE)</f>
        <v>7.03</v>
      </c>
      <c r="E566" s="8" t="str">
        <f>VLOOKUP(A566,'Medical Examinations'!A:J,6,FALSE)</f>
        <v>No</v>
      </c>
      <c r="F566" s="8" t="str">
        <f>VLOOKUP(A566,'Medical Examinations'!A:J,7,FALSE)</f>
        <v>No</v>
      </c>
      <c r="G566" s="8" t="str">
        <f>VLOOKUP(A566,'Medical Examinations'!A:J,8,FALSE)</f>
        <v>No</v>
      </c>
      <c r="H566" s="38" t="str">
        <f>VLOOKUP(A566,'Medical Examinations'!A:J,9,FALSE)</f>
        <v>3</v>
      </c>
      <c r="I566" s="8" t="str">
        <f>VLOOKUP(A566,'Medical Examinations'!A:J,10,FALSE)</f>
        <v>No</v>
      </c>
      <c r="J566" s="8" t="str">
        <f>VLOOKUP(A566,'Medical Examinations'!A:J,3,FALSE)</f>
        <v>Obesity</v>
      </c>
      <c r="K566" s="8" t="str">
        <f>VLOOKUP(A566,'Medical Examinations'!A:J,5,FALSE)</f>
        <v>Diabetes</v>
      </c>
      <c r="L566" s="8" t="str">
        <f>VLOOKUP(A566,'Hospitalisation Details'!A:K,5,FALSE)</f>
        <v>21-Sep-1958</v>
      </c>
      <c r="M566" s="34">
        <f>VLOOKUP(A566,'Hospitalisation Details'!A:K,8,FALSE)</f>
        <v>14210.54</v>
      </c>
      <c r="N566" s="8" t="str">
        <f>VLOOKUP(A566,'Hospitalisation Details'!A:K,9,FALSE)</f>
        <v>tier - 2</v>
      </c>
      <c r="O566" s="8" t="str">
        <f>VLOOKUP(A566,'Hospitalisation Details'!A:K,10,FALSE)</f>
        <v>tier - 2</v>
      </c>
      <c r="P566" s="8" t="str">
        <f>VLOOKUP(A566,'Hospitalisation Details'!A:K,11,FALSE)</f>
        <v>R1012</v>
      </c>
      <c r="Q566" s="8">
        <f>VLOOKUP(A566,'Hospitalisation Details'!A:K,4,FALSE)</f>
        <v>21</v>
      </c>
    </row>
    <row r="567" spans="1:17" x14ac:dyDescent="0.3">
      <c r="A567" s="4" t="s">
        <v>1422</v>
      </c>
      <c r="B567" s="8" t="str">
        <f>VLOOKUP(A567,'Customer Names'!A:F,4,FALSE)</f>
        <v>Rina</v>
      </c>
      <c r="C567" s="8">
        <f>VLOOKUP(A567,'Medical Examinations'!A:J,2,FALSE)</f>
        <v>25.08</v>
      </c>
      <c r="D567" s="8">
        <f>VLOOKUP(A567,'Medical Examinations'!A:J,4,FALSE)</f>
        <v>5.75</v>
      </c>
      <c r="E567" s="8" t="str">
        <f>VLOOKUP(A567,'Medical Examinations'!A:J,6,FALSE)</f>
        <v>yes</v>
      </c>
      <c r="F567" s="8" t="str">
        <f>VLOOKUP(A567,'Medical Examinations'!A:J,7,FALSE)</f>
        <v>No</v>
      </c>
      <c r="G567" s="8" t="str">
        <f>VLOOKUP(A567,'Medical Examinations'!A:J,8,FALSE)</f>
        <v>No</v>
      </c>
      <c r="H567" s="38" t="str">
        <f>VLOOKUP(A567,'Medical Examinations'!A:J,9,FALSE)</f>
        <v>2</v>
      </c>
      <c r="I567" s="8" t="str">
        <f>VLOOKUP(A567,'Medical Examinations'!A:J,10,FALSE)</f>
        <v>No</v>
      </c>
      <c r="J567" s="8" t="str">
        <f>VLOOKUP(A567,'Medical Examinations'!A:J,3,FALSE)</f>
        <v>Overweight</v>
      </c>
      <c r="K567" s="8" t="str">
        <f>VLOOKUP(A567,'Medical Examinations'!A:J,5,FALSE)</f>
        <v>Prediabetes</v>
      </c>
      <c r="L567" s="8" t="str">
        <f>VLOOKUP(A567,'Hospitalisation Details'!A:K,5,FALSE)</f>
        <v>10-Oct-1959</v>
      </c>
      <c r="M567" s="34">
        <f>VLOOKUP(A567,'Hospitalisation Details'!A:K,8,FALSE)</f>
        <v>14254.61</v>
      </c>
      <c r="N567" s="8" t="str">
        <f>VLOOKUP(A567,'Hospitalisation Details'!A:K,9,FALSE)</f>
        <v>tier - 2</v>
      </c>
      <c r="O567" s="8" t="str">
        <f>VLOOKUP(A567,'Hospitalisation Details'!A:K,10,FALSE)</f>
        <v>tier - 1</v>
      </c>
      <c r="P567" s="8" t="str">
        <f>VLOOKUP(A567,'Hospitalisation Details'!A:K,11,FALSE)</f>
        <v>R1012</v>
      </c>
      <c r="Q567" s="8">
        <f>VLOOKUP(A567,'Hospitalisation Details'!A:K,4,FALSE)</f>
        <v>10</v>
      </c>
    </row>
    <row r="568" spans="1:17" x14ac:dyDescent="0.3">
      <c r="A568" s="4" t="s">
        <v>1420</v>
      </c>
      <c r="B568" s="8" t="str">
        <f>VLOOKUP(A568,'Customer Names'!A:F,4,FALSE)</f>
        <v>Meaghan J</v>
      </c>
      <c r="C568" s="8">
        <f>VLOOKUP(A568,'Medical Examinations'!A:J,2,FALSE)</f>
        <v>26.22</v>
      </c>
      <c r="D568" s="8">
        <f>VLOOKUP(A568,'Medical Examinations'!A:J,4,FALSE)</f>
        <v>5.37</v>
      </c>
      <c r="E568" s="8" t="str">
        <f>VLOOKUP(A568,'Medical Examinations'!A:J,6,FALSE)</f>
        <v>yes</v>
      </c>
      <c r="F568" s="8" t="str">
        <f>VLOOKUP(A568,'Medical Examinations'!A:J,7,FALSE)</f>
        <v>No</v>
      </c>
      <c r="G568" s="8" t="str">
        <f>VLOOKUP(A568,'Medical Examinations'!A:J,8,FALSE)</f>
        <v>No</v>
      </c>
      <c r="H568" s="38" t="str">
        <f>VLOOKUP(A568,'Medical Examinations'!A:J,9,FALSE)</f>
        <v>2</v>
      </c>
      <c r="I568" s="8" t="str">
        <f>VLOOKUP(A568,'Medical Examinations'!A:J,10,FALSE)</f>
        <v>No</v>
      </c>
      <c r="J568" s="8" t="str">
        <f>VLOOKUP(A568,'Medical Examinations'!A:J,3,FALSE)</f>
        <v>Overweight</v>
      </c>
      <c r="K568" s="8" t="str">
        <f>VLOOKUP(A568,'Medical Examinations'!A:J,5,FALSE)</f>
        <v>Normal</v>
      </c>
      <c r="L568" s="8" t="str">
        <f>VLOOKUP(A568,'Hospitalisation Details'!A:K,5,FALSE)</f>
        <v>8-Nov-1959</v>
      </c>
      <c r="M568" s="34">
        <f>VLOOKUP(A568,'Hospitalisation Details'!A:K,8,FALSE)</f>
        <v>14256.19</v>
      </c>
      <c r="N568" s="8" t="str">
        <f>VLOOKUP(A568,'Hospitalisation Details'!A:K,9,FALSE)</f>
        <v>tier - 2</v>
      </c>
      <c r="O568" s="8" t="str">
        <f>VLOOKUP(A568,'Hospitalisation Details'!A:K,10,FALSE)</f>
        <v>tier - 3</v>
      </c>
      <c r="P568" s="8" t="str">
        <f>VLOOKUP(A568,'Hospitalisation Details'!A:K,11,FALSE)</f>
        <v>R1012</v>
      </c>
      <c r="Q568" s="8">
        <f>VLOOKUP(A568,'Hospitalisation Details'!A:K,4,FALSE)</f>
        <v>8</v>
      </c>
    </row>
    <row r="569" spans="1:17" x14ac:dyDescent="0.3">
      <c r="A569" s="4" t="s">
        <v>1412</v>
      </c>
      <c r="B569" s="8" t="str">
        <f>VLOOKUP(A569,'Customer Names'!A:F,4,FALSE)</f>
        <v>Bruno F.</v>
      </c>
      <c r="C569" s="8">
        <f>VLOOKUP(A569,'Medical Examinations'!A:J,2,FALSE)</f>
        <v>37.85</v>
      </c>
      <c r="D569" s="8">
        <f>VLOOKUP(A569,'Medical Examinations'!A:J,4,FALSE)</f>
        <v>11.01</v>
      </c>
      <c r="E569" s="8" t="str">
        <f>VLOOKUP(A569,'Medical Examinations'!A:J,6,FALSE)</f>
        <v>No</v>
      </c>
      <c r="F569" s="8" t="str">
        <f>VLOOKUP(A569,'Medical Examinations'!A:J,7,FALSE)</f>
        <v>No</v>
      </c>
      <c r="G569" s="8" t="str">
        <f>VLOOKUP(A569,'Medical Examinations'!A:J,8,FALSE)</f>
        <v>No</v>
      </c>
      <c r="H569" s="38">
        <f>VLOOKUP(A569,'Medical Examinations'!A:J,9,FALSE)</f>
        <v>0</v>
      </c>
      <c r="I569" s="8" t="str">
        <f>VLOOKUP(A569,'Medical Examinations'!A:J,10,FALSE)</f>
        <v>No</v>
      </c>
      <c r="J569" s="8" t="str">
        <f>VLOOKUP(A569,'Medical Examinations'!A:J,3,FALSE)</f>
        <v>Obesity</v>
      </c>
      <c r="K569" s="8" t="str">
        <f>VLOOKUP(A569,'Medical Examinations'!A:J,5,FALSE)</f>
        <v>Diabetes</v>
      </c>
      <c r="L569" s="8" t="str">
        <f>VLOOKUP(A569,'Hospitalisation Details'!A:K,5,FALSE)</f>
        <v>15-Dec-1968</v>
      </c>
      <c r="M569" s="34">
        <f>VLOOKUP(A569,'Hospitalisation Details'!A:K,8,FALSE)</f>
        <v>14285.9</v>
      </c>
      <c r="N569" s="8" t="str">
        <f>VLOOKUP(A569,'Hospitalisation Details'!A:K,9,FALSE)</f>
        <v>tier - 2</v>
      </c>
      <c r="O569" s="8" t="str">
        <f>VLOOKUP(A569,'Hospitalisation Details'!A:K,10,FALSE)</f>
        <v>tier - 3</v>
      </c>
      <c r="P569" s="8" t="str">
        <f>VLOOKUP(A569,'Hospitalisation Details'!A:K,11,FALSE)</f>
        <v>R1012</v>
      </c>
      <c r="Q569" s="8">
        <f>VLOOKUP(A569,'Hospitalisation Details'!A:K,4,FALSE)</f>
        <v>15</v>
      </c>
    </row>
    <row r="570" spans="1:17" x14ac:dyDescent="0.3">
      <c r="A570" s="4" t="s">
        <v>1350</v>
      </c>
      <c r="B570" s="8" t="str">
        <f>VLOOKUP(A570,'Customer Names'!A:F,4,FALSE)</f>
        <v>Meredith L.</v>
      </c>
      <c r="C570" s="8">
        <f>VLOOKUP(A570,'Medical Examinations'!A:J,2,FALSE)</f>
        <v>39.340000000000003</v>
      </c>
      <c r="D570" s="8">
        <f>VLOOKUP(A570,'Medical Examinations'!A:J,4,FALSE)</f>
        <v>5.0199999999999996</v>
      </c>
      <c r="E570" s="8" t="str">
        <f>VLOOKUP(A570,'Medical Examinations'!A:J,6,FALSE)</f>
        <v>yes</v>
      </c>
      <c r="F570" s="8" t="str">
        <f>VLOOKUP(A570,'Medical Examinations'!A:J,7,FALSE)</f>
        <v>No</v>
      </c>
      <c r="G570" s="8" t="str">
        <f>VLOOKUP(A570,'Medical Examinations'!A:J,8,FALSE)</f>
        <v>Yes</v>
      </c>
      <c r="H570" s="38" t="str">
        <f>VLOOKUP(A570,'Medical Examinations'!A:J,9,FALSE)</f>
        <v>1</v>
      </c>
      <c r="I570" s="8" t="str">
        <f>VLOOKUP(A570,'Medical Examinations'!A:J,10,FALSE)</f>
        <v>No</v>
      </c>
      <c r="J570" s="8" t="str">
        <f>VLOOKUP(A570,'Medical Examinations'!A:J,3,FALSE)</f>
        <v>Obesity</v>
      </c>
      <c r="K570" s="8" t="str">
        <f>VLOOKUP(A570,'Medical Examinations'!A:J,5,FALSE)</f>
        <v>Normal</v>
      </c>
      <c r="L570" s="8" t="str">
        <f>VLOOKUP(A570,'Hospitalisation Details'!A:K,5,FALSE)</f>
        <v>20-Oct-1969</v>
      </c>
      <c r="M570" s="34">
        <f>VLOOKUP(A570,'Hospitalisation Details'!A:K,8,FALSE)</f>
        <v>14665.75</v>
      </c>
      <c r="N570" s="8" t="str">
        <f>VLOOKUP(A570,'Hospitalisation Details'!A:K,9,FALSE)</f>
        <v>tier - 2</v>
      </c>
      <c r="O570" s="8" t="str">
        <f>VLOOKUP(A570,'Hospitalisation Details'!A:K,10,FALSE)</f>
        <v>tier - 1</v>
      </c>
      <c r="P570" s="8" t="str">
        <f>VLOOKUP(A570,'Hospitalisation Details'!A:K,11,FALSE)</f>
        <v>R1012</v>
      </c>
      <c r="Q570" s="8">
        <f>VLOOKUP(A570,'Hospitalisation Details'!A:K,4,FALSE)</f>
        <v>20</v>
      </c>
    </row>
    <row r="571" spans="1:17" x14ac:dyDescent="0.3">
      <c r="A571" s="4" t="s">
        <v>1348</v>
      </c>
      <c r="B571" s="8" t="str">
        <f>VLOOKUP(A571,'Customer Names'!A:F,4,FALSE)</f>
        <v>Kristi</v>
      </c>
      <c r="C571" s="8">
        <f>VLOOKUP(A571,'Medical Examinations'!A:J,2,FALSE)</f>
        <v>32.965000000000003</v>
      </c>
      <c r="D571" s="8">
        <f>VLOOKUP(A571,'Medical Examinations'!A:J,4,FALSE)</f>
        <v>6.68</v>
      </c>
      <c r="E571" s="8" t="str">
        <f>VLOOKUP(A571,'Medical Examinations'!A:J,6,FALSE)</f>
        <v>No</v>
      </c>
      <c r="F571" s="8" t="str">
        <f>VLOOKUP(A571,'Medical Examinations'!A:J,7,FALSE)</f>
        <v>No</v>
      </c>
      <c r="G571" s="8" t="str">
        <f>VLOOKUP(A571,'Medical Examinations'!A:J,8,FALSE)</f>
        <v>No</v>
      </c>
      <c r="H571" s="38" t="str">
        <f>VLOOKUP(A571,'Medical Examinations'!A:J,9,FALSE)</f>
        <v>3</v>
      </c>
      <c r="I571" s="8" t="str">
        <f>VLOOKUP(A571,'Medical Examinations'!A:J,10,FALSE)</f>
        <v>No</v>
      </c>
      <c r="J571" s="8" t="str">
        <f>VLOOKUP(A571,'Medical Examinations'!A:J,3,FALSE)</f>
        <v>Obesity</v>
      </c>
      <c r="K571" s="8" t="str">
        <f>VLOOKUP(A571,'Medical Examinations'!A:J,5,FALSE)</f>
        <v>Diabetes</v>
      </c>
      <c r="L571" s="8" t="str">
        <f>VLOOKUP(A571,'Hospitalisation Details'!A:K,5,FALSE)</f>
        <v>23-Jul-1958</v>
      </c>
      <c r="M571" s="34">
        <f>VLOOKUP(A571,'Hospitalisation Details'!A:K,8,FALSE)</f>
        <v>14692.67</v>
      </c>
      <c r="N571" s="8" t="str">
        <f>VLOOKUP(A571,'Hospitalisation Details'!A:K,9,FALSE)</f>
        <v>tier - 2</v>
      </c>
      <c r="O571" s="8" t="str">
        <f>VLOOKUP(A571,'Hospitalisation Details'!A:K,10,FALSE)</f>
        <v>tier - 1</v>
      </c>
      <c r="P571" s="8" t="str">
        <f>VLOOKUP(A571,'Hospitalisation Details'!A:K,11,FALSE)</f>
        <v>R1012</v>
      </c>
      <c r="Q571" s="8">
        <f>VLOOKUP(A571,'Hospitalisation Details'!A:K,4,FALSE)</f>
        <v>23</v>
      </c>
    </row>
    <row r="572" spans="1:17" x14ac:dyDescent="0.3">
      <c r="A572" s="4" t="s">
        <v>1344</v>
      </c>
      <c r="B572" s="8" t="str">
        <f>VLOOKUP(A572,'Customer Names'!A:F,4,FALSE)</f>
        <v>Hiruni</v>
      </c>
      <c r="C572" s="8">
        <f>VLOOKUP(A572,'Medical Examinations'!A:J,2,FALSE)</f>
        <v>22.42</v>
      </c>
      <c r="D572" s="8">
        <f>VLOOKUP(A572,'Medical Examinations'!A:J,4,FALSE)</f>
        <v>6.74</v>
      </c>
      <c r="E572" s="8" t="str">
        <f>VLOOKUP(A572,'Medical Examinations'!A:J,6,FALSE)</f>
        <v>No</v>
      </c>
      <c r="F572" s="8" t="str">
        <f>VLOOKUP(A572,'Medical Examinations'!A:J,7,FALSE)</f>
        <v>No</v>
      </c>
      <c r="G572" s="8" t="str">
        <f>VLOOKUP(A572,'Medical Examinations'!A:J,8,FALSE)</f>
        <v>No</v>
      </c>
      <c r="H572" s="38">
        <f>VLOOKUP(A572,'Medical Examinations'!A:J,9,FALSE)</f>
        <v>0</v>
      </c>
      <c r="I572" s="8" t="str">
        <f>VLOOKUP(A572,'Medical Examinations'!A:J,10,FALSE)</f>
        <v>yes</v>
      </c>
      <c r="J572" s="8" t="str">
        <f>VLOOKUP(A572,'Medical Examinations'!A:J,3,FALSE)</f>
        <v>Normal Weight</v>
      </c>
      <c r="K572" s="8" t="str">
        <f>VLOOKUP(A572,'Medical Examinations'!A:J,5,FALSE)</f>
        <v>Diabetes</v>
      </c>
      <c r="L572" s="8" t="str">
        <f>VLOOKUP(A572,'Hospitalisation Details'!A:K,5,FALSE)</f>
        <v>24-Sep-2002</v>
      </c>
      <c r="M572" s="34">
        <f>VLOOKUP(A572,'Hospitalisation Details'!A:K,8,FALSE)</f>
        <v>14711.74</v>
      </c>
      <c r="N572" s="8" t="str">
        <f>VLOOKUP(A572,'Hospitalisation Details'!A:K,9,FALSE)</f>
        <v>tier - 2</v>
      </c>
      <c r="O572" s="8" t="str">
        <f>VLOOKUP(A572,'Hospitalisation Details'!A:K,10,FALSE)</f>
        <v>tier - 2</v>
      </c>
      <c r="P572" s="8" t="str">
        <f>VLOOKUP(A572,'Hospitalisation Details'!A:K,11,FALSE)</f>
        <v>R1012</v>
      </c>
      <c r="Q572" s="8">
        <f>VLOOKUP(A572,'Hospitalisation Details'!A:K,4,FALSE)</f>
        <v>24</v>
      </c>
    </row>
    <row r="573" spans="1:17" x14ac:dyDescent="0.3">
      <c r="A573" s="4" t="s">
        <v>1326</v>
      </c>
      <c r="B573" s="8" t="str">
        <f>VLOOKUP(A573,'Customer Names'!A:F,4,FALSE)</f>
        <v>Neil D</v>
      </c>
      <c r="C573" s="8">
        <f>VLOOKUP(A573,'Medical Examinations'!A:J,2,FALSE)</f>
        <v>39.74</v>
      </c>
      <c r="D573" s="8">
        <f>VLOOKUP(A573,'Medical Examinations'!A:J,4,FALSE)</f>
        <v>7.39</v>
      </c>
      <c r="E573" s="8" t="str">
        <f>VLOOKUP(A573,'Medical Examinations'!A:J,6,FALSE)</f>
        <v>No</v>
      </c>
      <c r="F573" s="8" t="str">
        <f>VLOOKUP(A573,'Medical Examinations'!A:J,7,FALSE)</f>
        <v>No</v>
      </c>
      <c r="G573" s="8" t="str">
        <f>VLOOKUP(A573,'Medical Examinations'!A:J,8,FALSE)</f>
        <v>No</v>
      </c>
      <c r="H573" s="38">
        <f>VLOOKUP(A573,'Medical Examinations'!A:J,9,FALSE)</f>
        <v>0</v>
      </c>
      <c r="I573" s="8" t="str">
        <f>VLOOKUP(A573,'Medical Examinations'!A:J,10,FALSE)</f>
        <v>No</v>
      </c>
      <c r="J573" s="8" t="str">
        <f>VLOOKUP(A573,'Medical Examinations'!A:J,3,FALSE)</f>
        <v>Obesity</v>
      </c>
      <c r="K573" s="8" t="str">
        <f>VLOOKUP(A573,'Medical Examinations'!A:J,5,FALSE)</f>
        <v>Diabetes</v>
      </c>
      <c r="L573" s="8" t="str">
        <f>VLOOKUP(A573,'Hospitalisation Details'!A:K,5,FALSE)</f>
        <v>8-Nov-1968</v>
      </c>
      <c r="M573" s="34">
        <f>VLOOKUP(A573,'Hospitalisation Details'!A:K,8,FALSE)</f>
        <v>14926.97</v>
      </c>
      <c r="N573" s="8" t="str">
        <f>VLOOKUP(A573,'Hospitalisation Details'!A:K,9,FALSE)</f>
        <v>tier - 2</v>
      </c>
      <c r="O573" s="8" t="str">
        <f>VLOOKUP(A573,'Hospitalisation Details'!A:K,10,FALSE)</f>
        <v>tier - 2</v>
      </c>
      <c r="P573" s="8" t="str">
        <f>VLOOKUP(A573,'Hospitalisation Details'!A:K,11,FALSE)</f>
        <v>R1012</v>
      </c>
      <c r="Q573" s="8">
        <f>VLOOKUP(A573,'Hospitalisation Details'!A:K,4,FALSE)</f>
        <v>8</v>
      </c>
    </row>
    <row r="574" spans="1:17" x14ac:dyDescent="0.3">
      <c r="A574" s="4" t="s">
        <v>1306</v>
      </c>
      <c r="B574" s="8" t="str">
        <f>VLOOKUP(A574,'Customer Names'!A:F,4,FALSE)</f>
        <v>Tasos</v>
      </c>
      <c r="C574" s="8">
        <f>VLOOKUP(A574,'Medical Examinations'!A:J,2,FALSE)</f>
        <v>43.29</v>
      </c>
      <c r="D574" s="8">
        <f>VLOOKUP(A574,'Medical Examinations'!A:J,4,FALSE)</f>
        <v>5.35</v>
      </c>
      <c r="E574" s="8" t="str">
        <f>VLOOKUP(A574,'Medical Examinations'!A:J,6,FALSE)</f>
        <v>No</v>
      </c>
      <c r="F574" s="8" t="str">
        <f>VLOOKUP(A574,'Medical Examinations'!A:J,7,FALSE)</f>
        <v>No</v>
      </c>
      <c r="G574" s="8" t="str">
        <f>VLOOKUP(A574,'Medical Examinations'!A:J,8,FALSE)</f>
        <v>No</v>
      </c>
      <c r="H574" s="38" t="str">
        <f>VLOOKUP(A574,'Medical Examinations'!A:J,9,FALSE)</f>
        <v>2</v>
      </c>
      <c r="I574" s="8" t="str">
        <f>VLOOKUP(A574,'Medical Examinations'!A:J,10,FALSE)</f>
        <v>No</v>
      </c>
      <c r="J574" s="8" t="str">
        <f>VLOOKUP(A574,'Medical Examinations'!A:J,3,FALSE)</f>
        <v>Obesity</v>
      </c>
      <c r="K574" s="8" t="str">
        <f>VLOOKUP(A574,'Medical Examinations'!A:J,5,FALSE)</f>
        <v>Normal</v>
      </c>
      <c r="L574" s="8" t="str">
        <f>VLOOKUP(A574,'Hospitalisation Details'!A:K,5,FALSE)</f>
        <v>7-Nov-1972</v>
      </c>
      <c r="M574" s="34">
        <f>VLOOKUP(A574,'Hospitalisation Details'!A:K,8,FALSE)</f>
        <v>15103.69</v>
      </c>
      <c r="N574" s="8" t="str">
        <f>VLOOKUP(A574,'Hospitalisation Details'!A:K,9,FALSE)</f>
        <v>tier - 2</v>
      </c>
      <c r="O574" s="8" t="str">
        <f>VLOOKUP(A574,'Hospitalisation Details'!A:K,10,FALSE)</f>
        <v>tier - 1</v>
      </c>
      <c r="P574" s="8" t="str">
        <f>VLOOKUP(A574,'Hospitalisation Details'!A:K,11,FALSE)</f>
        <v>R1012</v>
      </c>
      <c r="Q574" s="8">
        <f>VLOOKUP(A574,'Hospitalisation Details'!A:K,4,FALSE)</f>
        <v>7</v>
      </c>
    </row>
    <row r="575" spans="1:17" x14ac:dyDescent="0.3">
      <c r="A575" s="4" t="s">
        <v>1300</v>
      </c>
      <c r="B575" s="8" t="str">
        <f>VLOOKUP(A575,'Customer Names'!A:F,4,FALSE)</f>
        <v>Della</v>
      </c>
      <c r="C575" s="8">
        <f>VLOOKUP(A575,'Medical Examinations'!A:J,2,FALSE)</f>
        <v>35.5</v>
      </c>
      <c r="D575" s="8">
        <f>VLOOKUP(A575,'Medical Examinations'!A:J,4,FALSE)</f>
        <v>11.97</v>
      </c>
      <c r="E575" s="8" t="str">
        <f>VLOOKUP(A575,'Medical Examinations'!A:J,6,FALSE)</f>
        <v>No</v>
      </c>
      <c r="F575" s="8" t="str">
        <f>VLOOKUP(A575,'Medical Examinations'!A:J,7,FALSE)</f>
        <v>No</v>
      </c>
      <c r="G575" s="8" t="str">
        <f>VLOOKUP(A575,'Medical Examinations'!A:J,8,FALSE)</f>
        <v>No</v>
      </c>
      <c r="H575" s="38">
        <f>VLOOKUP(A575,'Medical Examinations'!A:J,9,FALSE)</f>
        <v>0</v>
      </c>
      <c r="I575" s="8" t="str">
        <f>VLOOKUP(A575,'Medical Examinations'!A:J,10,FALSE)</f>
        <v>No</v>
      </c>
      <c r="J575" s="8" t="str">
        <f>VLOOKUP(A575,'Medical Examinations'!A:J,3,FALSE)</f>
        <v>Obesity</v>
      </c>
      <c r="K575" s="8" t="str">
        <f>VLOOKUP(A575,'Medical Examinations'!A:J,5,FALSE)</f>
        <v>Diabetes</v>
      </c>
      <c r="L575" s="8" t="str">
        <f>VLOOKUP(A575,'Hospitalisation Details'!A:K,5,FALSE)</f>
        <v>25-Oct-1962</v>
      </c>
      <c r="M575" s="34">
        <f>VLOOKUP(A575,'Hospitalisation Details'!A:K,8,FALSE)</f>
        <v>15161.25</v>
      </c>
      <c r="N575" s="8" t="str">
        <f>VLOOKUP(A575,'Hospitalisation Details'!A:K,9,FALSE)</f>
        <v>tier - 2</v>
      </c>
      <c r="O575" s="8" t="str">
        <f>VLOOKUP(A575,'Hospitalisation Details'!A:K,10,FALSE)</f>
        <v>tier - 2</v>
      </c>
      <c r="P575" s="8" t="str">
        <f>VLOOKUP(A575,'Hospitalisation Details'!A:K,11,FALSE)</f>
        <v>R1012</v>
      </c>
      <c r="Q575" s="8">
        <f>VLOOKUP(A575,'Hospitalisation Details'!A:K,4,FALSE)</f>
        <v>25</v>
      </c>
    </row>
    <row r="576" spans="1:17" x14ac:dyDescent="0.3">
      <c r="A576" s="4" t="s">
        <v>1294</v>
      </c>
      <c r="B576" s="8" t="str">
        <f>VLOOKUP(A576,'Customer Names'!A:F,4,FALSE)</f>
        <v>Monica K</v>
      </c>
      <c r="C576" s="8">
        <f>VLOOKUP(A576,'Medical Examinations'!A:J,2,FALSE)</f>
        <v>35.54</v>
      </c>
      <c r="D576" s="8">
        <f>VLOOKUP(A576,'Medical Examinations'!A:J,4,FALSE)</f>
        <v>10.67</v>
      </c>
      <c r="E576" s="8" t="str">
        <f>VLOOKUP(A576,'Medical Examinations'!A:J,6,FALSE)</f>
        <v>No</v>
      </c>
      <c r="F576" s="8" t="str">
        <f>VLOOKUP(A576,'Medical Examinations'!A:J,7,FALSE)</f>
        <v>No</v>
      </c>
      <c r="G576" s="8" t="str">
        <f>VLOOKUP(A576,'Medical Examinations'!A:J,8,FALSE)</f>
        <v>No</v>
      </c>
      <c r="H576" s="38">
        <f>VLOOKUP(A576,'Medical Examinations'!A:J,9,FALSE)</f>
        <v>0</v>
      </c>
      <c r="I576" s="8" t="str">
        <f>VLOOKUP(A576,'Medical Examinations'!A:J,10,FALSE)</f>
        <v>No</v>
      </c>
      <c r="J576" s="8" t="str">
        <f>VLOOKUP(A576,'Medical Examinations'!A:J,3,FALSE)</f>
        <v>Obesity</v>
      </c>
      <c r="K576" s="8" t="str">
        <f>VLOOKUP(A576,'Medical Examinations'!A:J,5,FALSE)</f>
        <v>Diabetes</v>
      </c>
      <c r="L576" s="8" t="str">
        <f>VLOOKUP(A576,'Hospitalisation Details'!A:K,5,FALSE)</f>
        <v>17-Jun-1962</v>
      </c>
      <c r="M576" s="34">
        <f>VLOOKUP(A576,'Hospitalisation Details'!A:K,8,FALSE)</f>
        <v>15174.81</v>
      </c>
      <c r="N576" s="8" t="str">
        <f>VLOOKUP(A576,'Hospitalisation Details'!A:K,9,FALSE)</f>
        <v>tier - 2</v>
      </c>
      <c r="O576" s="8" t="str">
        <f>VLOOKUP(A576,'Hospitalisation Details'!A:K,10,FALSE)</f>
        <v>tier - 1</v>
      </c>
      <c r="P576" s="8" t="str">
        <f>VLOOKUP(A576,'Hospitalisation Details'!A:K,11,FALSE)</f>
        <v>R1012</v>
      </c>
      <c r="Q576" s="8">
        <f>VLOOKUP(A576,'Hospitalisation Details'!A:K,4,FALSE)</f>
        <v>17</v>
      </c>
    </row>
    <row r="577" spans="1:17" x14ac:dyDescent="0.3">
      <c r="A577" s="4" t="s">
        <v>1276</v>
      </c>
      <c r="B577" s="8" t="str">
        <f>VLOOKUP(A577,'Customer Names'!A:F,4,FALSE)</f>
        <v>Doug</v>
      </c>
      <c r="C577" s="8">
        <f>VLOOKUP(A577,'Medical Examinations'!A:J,2,FALSE)</f>
        <v>38.04</v>
      </c>
      <c r="D577" s="8">
        <f>VLOOKUP(A577,'Medical Examinations'!A:J,4,FALSE)</f>
        <v>5.0199999999999996</v>
      </c>
      <c r="E577" s="8" t="str">
        <f>VLOOKUP(A577,'Medical Examinations'!A:J,6,FALSE)</f>
        <v>yes</v>
      </c>
      <c r="F577" s="8" t="str">
        <f>VLOOKUP(A577,'Medical Examinations'!A:J,7,FALSE)</f>
        <v>No</v>
      </c>
      <c r="G577" s="8" t="str">
        <f>VLOOKUP(A577,'Medical Examinations'!A:J,8,FALSE)</f>
        <v>No</v>
      </c>
      <c r="H577" s="38" t="str">
        <f>VLOOKUP(A577,'Medical Examinations'!A:J,9,FALSE)</f>
        <v>1</v>
      </c>
      <c r="I577" s="8" t="str">
        <f>VLOOKUP(A577,'Medical Examinations'!A:J,10,FALSE)</f>
        <v>No</v>
      </c>
      <c r="J577" s="8" t="str">
        <f>VLOOKUP(A577,'Medical Examinations'!A:J,3,FALSE)</f>
        <v>Obesity</v>
      </c>
      <c r="K577" s="8" t="str">
        <f>VLOOKUP(A577,'Medical Examinations'!A:J,5,FALSE)</f>
        <v>Normal</v>
      </c>
      <c r="L577" s="8" t="str">
        <f>VLOOKUP(A577,'Hospitalisation Details'!A:K,5,FALSE)</f>
        <v>4-Sep-1964</v>
      </c>
      <c r="M577" s="34">
        <f>VLOOKUP(A577,'Hospitalisation Details'!A:K,8,FALSE)</f>
        <v>15377.77</v>
      </c>
      <c r="N577" s="8" t="str">
        <f>VLOOKUP(A577,'Hospitalisation Details'!A:K,9,FALSE)</f>
        <v>tier - 2</v>
      </c>
      <c r="O577" s="8" t="str">
        <f>VLOOKUP(A577,'Hospitalisation Details'!A:K,10,FALSE)</f>
        <v>tier - 2</v>
      </c>
      <c r="P577" s="8" t="str">
        <f>VLOOKUP(A577,'Hospitalisation Details'!A:K,11,FALSE)</f>
        <v>R1012</v>
      </c>
      <c r="Q577" s="8">
        <f>VLOOKUP(A577,'Hospitalisation Details'!A:K,4,FALSE)</f>
        <v>4</v>
      </c>
    </row>
    <row r="578" spans="1:17" x14ac:dyDescent="0.3">
      <c r="A578" s="4" t="s">
        <v>1264</v>
      </c>
      <c r="B578" s="8" t="str">
        <f>VLOOKUP(A578,'Customer Names'!A:F,4,FALSE)</f>
        <v>Erik</v>
      </c>
      <c r="C578" s="8">
        <f>VLOOKUP(A578,'Medical Examinations'!A:J,2,FALSE)</f>
        <v>46.14</v>
      </c>
      <c r="D578" s="8">
        <f>VLOOKUP(A578,'Medical Examinations'!A:J,4,FALSE)</f>
        <v>10.78</v>
      </c>
      <c r="E578" s="8" t="str">
        <f>VLOOKUP(A578,'Medical Examinations'!A:J,6,FALSE)</f>
        <v>No</v>
      </c>
      <c r="F578" s="8" t="str">
        <f>VLOOKUP(A578,'Medical Examinations'!A:J,7,FALSE)</f>
        <v>No</v>
      </c>
      <c r="G578" s="8" t="str">
        <f>VLOOKUP(A578,'Medical Examinations'!A:J,8,FALSE)</f>
        <v>No</v>
      </c>
      <c r="H578" s="38">
        <f>VLOOKUP(A578,'Medical Examinations'!A:J,9,FALSE)</f>
        <v>0</v>
      </c>
      <c r="I578" s="8" t="str">
        <f>VLOOKUP(A578,'Medical Examinations'!A:J,10,FALSE)</f>
        <v>No</v>
      </c>
      <c r="J578" s="8" t="str">
        <f>VLOOKUP(A578,'Medical Examinations'!A:J,3,FALSE)</f>
        <v>Obesity</v>
      </c>
      <c r="K578" s="8" t="str">
        <f>VLOOKUP(A578,'Medical Examinations'!A:J,5,FALSE)</f>
        <v>Diabetes</v>
      </c>
      <c r="L578" s="8" t="str">
        <f>VLOOKUP(A578,'Hospitalisation Details'!A:K,5,FALSE)</f>
        <v>30-Jul-1974</v>
      </c>
      <c r="M578" s="34">
        <f>VLOOKUP(A578,'Hospitalisation Details'!A:K,8,FALSE)</f>
        <v>15556.67</v>
      </c>
      <c r="N578" s="8" t="str">
        <f>VLOOKUP(A578,'Hospitalisation Details'!A:K,9,FALSE)</f>
        <v>tier - 2</v>
      </c>
      <c r="O578" s="8" t="str">
        <f>VLOOKUP(A578,'Hospitalisation Details'!A:K,10,FALSE)</f>
        <v>tier - 2</v>
      </c>
      <c r="P578" s="8" t="str">
        <f>VLOOKUP(A578,'Hospitalisation Details'!A:K,11,FALSE)</f>
        <v>R1012</v>
      </c>
      <c r="Q578" s="8">
        <f>VLOOKUP(A578,'Hospitalisation Details'!A:K,4,FALSE)</f>
        <v>30</v>
      </c>
    </row>
    <row r="579" spans="1:17" x14ac:dyDescent="0.3">
      <c r="A579" s="4" t="s">
        <v>1252</v>
      </c>
      <c r="B579" s="8" t="str">
        <f>VLOOKUP(A579,'Customer Names'!A:F,4,FALSE)</f>
        <v>Christopher J</v>
      </c>
      <c r="C579" s="8">
        <f>VLOOKUP(A579,'Medical Examinations'!A:J,2,FALSE)</f>
        <v>46.7</v>
      </c>
      <c r="D579" s="8">
        <f>VLOOKUP(A579,'Medical Examinations'!A:J,4,FALSE)</f>
        <v>10.99</v>
      </c>
      <c r="E579" s="8" t="str">
        <f>VLOOKUP(A579,'Medical Examinations'!A:J,6,FALSE)</f>
        <v>No</v>
      </c>
      <c r="F579" s="8" t="str">
        <f>VLOOKUP(A579,'Medical Examinations'!A:J,7,FALSE)</f>
        <v>No</v>
      </c>
      <c r="G579" s="8" t="str">
        <f>VLOOKUP(A579,'Medical Examinations'!A:J,8,FALSE)</f>
        <v>No</v>
      </c>
      <c r="H579" s="38">
        <f>VLOOKUP(A579,'Medical Examinations'!A:J,9,FALSE)</f>
        <v>0</v>
      </c>
      <c r="I579" s="8" t="str">
        <f>VLOOKUP(A579,'Medical Examinations'!A:J,10,FALSE)</f>
        <v>No</v>
      </c>
      <c r="J579" s="8" t="str">
        <f>VLOOKUP(A579,'Medical Examinations'!A:J,3,FALSE)</f>
        <v>Obesity</v>
      </c>
      <c r="K579" s="8" t="str">
        <f>VLOOKUP(A579,'Medical Examinations'!A:J,5,FALSE)</f>
        <v>Diabetes</v>
      </c>
      <c r="L579" s="8" t="str">
        <f>VLOOKUP(A579,'Hospitalisation Details'!A:K,5,FALSE)</f>
        <v>29-Aug-1974</v>
      </c>
      <c r="M579" s="34">
        <f>VLOOKUP(A579,'Hospitalisation Details'!A:K,8,FALSE)</f>
        <v>15746.62</v>
      </c>
      <c r="N579" s="8" t="str">
        <f>VLOOKUP(A579,'Hospitalisation Details'!A:K,9,FALSE)</f>
        <v>tier - 2</v>
      </c>
      <c r="O579" s="8" t="str">
        <f>VLOOKUP(A579,'Hospitalisation Details'!A:K,10,FALSE)</f>
        <v>tier - 1</v>
      </c>
      <c r="P579" s="8" t="str">
        <f>VLOOKUP(A579,'Hospitalisation Details'!A:K,11,FALSE)</f>
        <v>R1012</v>
      </c>
      <c r="Q579" s="8">
        <f>VLOOKUP(A579,'Hospitalisation Details'!A:K,4,FALSE)</f>
        <v>29</v>
      </c>
    </row>
    <row r="580" spans="1:17" x14ac:dyDescent="0.3">
      <c r="A580" s="4" t="s">
        <v>1250</v>
      </c>
      <c r="B580" s="8" t="str">
        <f>VLOOKUP(A580,'Customer Names'!A:F,4,FALSE)</f>
        <v>Simo</v>
      </c>
      <c r="C580" s="8">
        <f>VLOOKUP(A580,'Medical Examinations'!A:J,2,FALSE)</f>
        <v>24.13</v>
      </c>
      <c r="D580" s="8">
        <f>VLOOKUP(A580,'Medical Examinations'!A:J,4,FALSE)</f>
        <v>5.29</v>
      </c>
      <c r="E580" s="8" t="str">
        <f>VLOOKUP(A580,'Medical Examinations'!A:J,6,FALSE)</f>
        <v>yes</v>
      </c>
      <c r="F580" s="8" t="str">
        <f>VLOOKUP(A580,'Medical Examinations'!A:J,7,FALSE)</f>
        <v>No</v>
      </c>
      <c r="G580" s="8" t="str">
        <f>VLOOKUP(A580,'Medical Examinations'!A:J,8,FALSE)</f>
        <v>Yes</v>
      </c>
      <c r="H580" s="38" t="str">
        <f>VLOOKUP(A580,'Medical Examinations'!A:J,9,FALSE)</f>
        <v>1</v>
      </c>
      <c r="I580" s="8" t="str">
        <f>VLOOKUP(A580,'Medical Examinations'!A:J,10,FALSE)</f>
        <v>yes</v>
      </c>
      <c r="J580" s="8" t="str">
        <f>VLOOKUP(A580,'Medical Examinations'!A:J,3,FALSE)</f>
        <v>Normal Weight</v>
      </c>
      <c r="K580" s="8" t="str">
        <f>VLOOKUP(A580,'Medical Examinations'!A:J,5,FALSE)</f>
        <v>Normal</v>
      </c>
      <c r="L580" s="8" t="str">
        <f>VLOOKUP(A580,'Hospitalisation Details'!A:K,5,FALSE)</f>
        <v>9-Oct-1997</v>
      </c>
      <c r="M580" s="34">
        <f>VLOOKUP(A580,'Hospitalisation Details'!A:K,8,FALSE)</f>
        <v>15817.99</v>
      </c>
      <c r="N580" s="8" t="str">
        <f>VLOOKUP(A580,'Hospitalisation Details'!A:K,9,FALSE)</f>
        <v>tier - 2</v>
      </c>
      <c r="O580" s="8" t="str">
        <f>VLOOKUP(A580,'Hospitalisation Details'!A:K,10,FALSE)</f>
        <v>tier - 2</v>
      </c>
      <c r="P580" s="8" t="str">
        <f>VLOOKUP(A580,'Hospitalisation Details'!A:K,11,FALSE)</f>
        <v>R1012</v>
      </c>
      <c r="Q580" s="8">
        <f>VLOOKUP(A580,'Hospitalisation Details'!A:K,4,FALSE)</f>
        <v>9</v>
      </c>
    </row>
    <row r="581" spans="1:17" x14ac:dyDescent="0.3">
      <c r="A581" s="4" t="s">
        <v>1218</v>
      </c>
      <c r="B581" s="8" t="str">
        <f>VLOOKUP(A581,'Customer Names'!A:F,4,FALSE)</f>
        <v>Mark W.</v>
      </c>
      <c r="C581" s="8">
        <f>VLOOKUP(A581,'Medical Examinations'!A:J,2,FALSE)</f>
        <v>48.01</v>
      </c>
      <c r="D581" s="8">
        <f>VLOOKUP(A581,'Medical Examinations'!A:J,4,FALSE)</f>
        <v>7.3</v>
      </c>
      <c r="E581" s="8" t="str">
        <f>VLOOKUP(A581,'Medical Examinations'!A:J,6,FALSE)</f>
        <v>No</v>
      </c>
      <c r="F581" s="8" t="str">
        <f>VLOOKUP(A581,'Medical Examinations'!A:J,7,FALSE)</f>
        <v>No</v>
      </c>
      <c r="G581" s="8" t="str">
        <f>VLOOKUP(A581,'Medical Examinations'!A:J,8,FALSE)</f>
        <v>No</v>
      </c>
      <c r="H581" s="38">
        <f>VLOOKUP(A581,'Medical Examinations'!A:J,9,FALSE)</f>
        <v>0</v>
      </c>
      <c r="I581" s="8" t="str">
        <f>VLOOKUP(A581,'Medical Examinations'!A:J,10,FALSE)</f>
        <v>No</v>
      </c>
      <c r="J581" s="8" t="str">
        <f>VLOOKUP(A581,'Medical Examinations'!A:J,3,FALSE)</f>
        <v>Obesity</v>
      </c>
      <c r="K581" s="8" t="str">
        <f>VLOOKUP(A581,'Medical Examinations'!A:J,5,FALSE)</f>
        <v>Diabetes</v>
      </c>
      <c r="L581" s="8" t="str">
        <f>VLOOKUP(A581,'Hospitalisation Details'!A:K,5,FALSE)</f>
        <v>11-Sep-1974</v>
      </c>
      <c r="M581" s="34">
        <f>VLOOKUP(A581,'Hospitalisation Details'!A:K,8,FALSE)</f>
        <v>16190.97</v>
      </c>
      <c r="N581" s="8" t="str">
        <f>VLOOKUP(A581,'Hospitalisation Details'!A:K,9,FALSE)</f>
        <v>tier - 2</v>
      </c>
      <c r="O581" s="8" t="str">
        <f>VLOOKUP(A581,'Hospitalisation Details'!A:K,10,FALSE)</f>
        <v>tier - 3</v>
      </c>
      <c r="P581" s="8" t="str">
        <f>VLOOKUP(A581,'Hospitalisation Details'!A:K,11,FALSE)</f>
        <v>R1012</v>
      </c>
      <c r="Q581" s="8">
        <f>VLOOKUP(A581,'Hospitalisation Details'!A:K,4,FALSE)</f>
        <v>11</v>
      </c>
    </row>
    <row r="582" spans="1:17" x14ac:dyDescent="0.3">
      <c r="A582" s="4" t="s">
        <v>1182</v>
      </c>
      <c r="B582" s="8" t="str">
        <f>VLOOKUP(A582,'Customer Names'!A:F,4,FALSE)</f>
        <v>Jason</v>
      </c>
      <c r="C582" s="8">
        <f>VLOOKUP(A582,'Medical Examinations'!A:J,2,FALSE)</f>
        <v>49.72</v>
      </c>
      <c r="D582" s="8">
        <f>VLOOKUP(A582,'Medical Examinations'!A:J,4,FALSE)</f>
        <v>7.71</v>
      </c>
      <c r="E582" s="8" t="str">
        <f>VLOOKUP(A582,'Medical Examinations'!A:J,6,FALSE)</f>
        <v>No</v>
      </c>
      <c r="F582" s="8" t="str">
        <f>VLOOKUP(A582,'Medical Examinations'!A:J,7,FALSE)</f>
        <v>No</v>
      </c>
      <c r="G582" s="8" t="str">
        <f>VLOOKUP(A582,'Medical Examinations'!A:J,8,FALSE)</f>
        <v>No</v>
      </c>
      <c r="H582" s="38">
        <f>VLOOKUP(A582,'Medical Examinations'!A:J,9,FALSE)</f>
        <v>0</v>
      </c>
      <c r="I582" s="8" t="str">
        <f>VLOOKUP(A582,'Medical Examinations'!A:J,10,FALSE)</f>
        <v>No</v>
      </c>
      <c r="J582" s="8" t="str">
        <f>VLOOKUP(A582,'Medical Examinations'!A:J,3,FALSE)</f>
        <v>Obesity</v>
      </c>
      <c r="K582" s="8" t="str">
        <f>VLOOKUP(A582,'Medical Examinations'!A:J,5,FALSE)</f>
        <v>Diabetes</v>
      </c>
      <c r="L582" s="8" t="str">
        <f>VLOOKUP(A582,'Hospitalisation Details'!A:K,5,FALSE)</f>
        <v>28-Aug-1974</v>
      </c>
      <c r="M582" s="34">
        <f>VLOOKUP(A582,'Hospitalisation Details'!A:K,8,FALSE)</f>
        <v>16770.990000000002</v>
      </c>
      <c r="N582" s="8" t="str">
        <f>VLOOKUP(A582,'Hospitalisation Details'!A:K,9,FALSE)</f>
        <v>tier - 2</v>
      </c>
      <c r="O582" s="8" t="str">
        <f>VLOOKUP(A582,'Hospitalisation Details'!A:K,10,FALSE)</f>
        <v>tier - 1</v>
      </c>
      <c r="P582" s="8" t="str">
        <f>VLOOKUP(A582,'Hospitalisation Details'!A:K,11,FALSE)</f>
        <v>R1012</v>
      </c>
      <c r="Q582" s="8">
        <f>VLOOKUP(A582,'Hospitalisation Details'!A:K,4,FALSE)</f>
        <v>28</v>
      </c>
    </row>
    <row r="583" spans="1:17" x14ac:dyDescent="0.3">
      <c r="A583" s="4" t="s">
        <v>1170</v>
      </c>
      <c r="B583" s="8" t="str">
        <f>VLOOKUP(A583,'Customer Names'!A:F,4,FALSE)</f>
        <v>Alison B</v>
      </c>
      <c r="C583" s="8">
        <f>VLOOKUP(A583,'Medical Examinations'!A:J,2,FALSE)</f>
        <v>45.18</v>
      </c>
      <c r="D583" s="8">
        <f>VLOOKUP(A583,'Medical Examinations'!A:J,4,FALSE)</f>
        <v>10.87</v>
      </c>
      <c r="E583" s="8" t="str">
        <f>VLOOKUP(A583,'Medical Examinations'!A:J,6,FALSE)</f>
        <v>No</v>
      </c>
      <c r="F583" s="8" t="str">
        <f>VLOOKUP(A583,'Medical Examinations'!A:J,7,FALSE)</f>
        <v>No</v>
      </c>
      <c r="G583" s="8" t="str">
        <f>VLOOKUP(A583,'Medical Examinations'!A:J,8,FALSE)</f>
        <v>No</v>
      </c>
      <c r="H583" s="38">
        <f>VLOOKUP(A583,'Medical Examinations'!A:J,9,FALSE)</f>
        <v>0</v>
      </c>
      <c r="I583" s="8" t="str">
        <f>VLOOKUP(A583,'Medical Examinations'!A:J,10,FALSE)</f>
        <v>No</v>
      </c>
      <c r="J583" s="8" t="str">
        <f>VLOOKUP(A583,'Medical Examinations'!A:J,3,FALSE)</f>
        <v>Obesity</v>
      </c>
      <c r="K583" s="8" t="str">
        <f>VLOOKUP(A583,'Medical Examinations'!A:J,5,FALSE)</f>
        <v>Diabetes</v>
      </c>
      <c r="L583" s="8" t="str">
        <f>VLOOKUP(A583,'Hospitalisation Details'!A:K,5,FALSE)</f>
        <v>21-Oct-1968</v>
      </c>
      <c r="M583" s="34">
        <f>VLOOKUP(A583,'Hospitalisation Details'!A:K,8,FALSE)</f>
        <v>16903.5</v>
      </c>
      <c r="N583" s="8" t="str">
        <f>VLOOKUP(A583,'Hospitalisation Details'!A:K,9,FALSE)</f>
        <v>tier - 2</v>
      </c>
      <c r="O583" s="8" t="str">
        <f>VLOOKUP(A583,'Hospitalisation Details'!A:K,10,FALSE)</f>
        <v>tier - 3</v>
      </c>
      <c r="P583" s="8" t="str">
        <f>VLOOKUP(A583,'Hospitalisation Details'!A:K,11,FALSE)</f>
        <v>R1012</v>
      </c>
      <c r="Q583" s="8">
        <f>VLOOKUP(A583,'Hospitalisation Details'!A:K,4,FALSE)</f>
        <v>21</v>
      </c>
    </row>
    <row r="584" spans="1:17" x14ac:dyDescent="0.3">
      <c r="A584" s="4" t="s">
        <v>1152</v>
      </c>
      <c r="B584" s="8" t="str">
        <f>VLOOKUP(A584,'Customer Names'!A:F,4,FALSE)</f>
        <v>Adrienne G.</v>
      </c>
      <c r="C584" s="8">
        <f>VLOOKUP(A584,'Medical Examinations'!A:J,2,FALSE)</f>
        <v>42.95</v>
      </c>
      <c r="D584" s="8">
        <f>VLOOKUP(A584,'Medical Examinations'!A:J,4,FALSE)</f>
        <v>5.16</v>
      </c>
      <c r="E584" s="8" t="str">
        <f>VLOOKUP(A584,'Medical Examinations'!A:J,6,FALSE)</f>
        <v>yes</v>
      </c>
      <c r="F584" s="8" t="str">
        <f>VLOOKUP(A584,'Medical Examinations'!A:J,7,FALSE)</f>
        <v>No</v>
      </c>
      <c r="G584" s="8" t="str">
        <f>VLOOKUP(A584,'Medical Examinations'!A:J,8,FALSE)</f>
        <v>No</v>
      </c>
      <c r="H584" s="38" t="str">
        <f>VLOOKUP(A584,'Medical Examinations'!A:J,9,FALSE)</f>
        <v>1</v>
      </c>
      <c r="I584" s="8" t="str">
        <f>VLOOKUP(A584,'Medical Examinations'!A:J,10,FALSE)</f>
        <v>No</v>
      </c>
      <c r="J584" s="8" t="str">
        <f>VLOOKUP(A584,'Medical Examinations'!A:J,3,FALSE)</f>
        <v>Obesity</v>
      </c>
      <c r="K584" s="8" t="str">
        <f>VLOOKUP(A584,'Medical Examinations'!A:J,5,FALSE)</f>
        <v>Normal</v>
      </c>
      <c r="L584" s="8" t="str">
        <f>VLOOKUP(A584,'Hospitalisation Details'!A:K,5,FALSE)</f>
        <v>7-Jun-1964</v>
      </c>
      <c r="M584" s="34">
        <f>VLOOKUP(A584,'Hospitalisation Details'!A:K,8,FALSE)</f>
        <v>17174.52</v>
      </c>
      <c r="N584" s="8" t="str">
        <f>VLOOKUP(A584,'Hospitalisation Details'!A:K,9,FALSE)</f>
        <v>tier - 2</v>
      </c>
      <c r="O584" s="8" t="str">
        <f>VLOOKUP(A584,'Hospitalisation Details'!A:K,10,FALSE)</f>
        <v>tier - 2</v>
      </c>
      <c r="P584" s="8" t="str">
        <f>VLOOKUP(A584,'Hospitalisation Details'!A:K,11,FALSE)</f>
        <v>R1012</v>
      </c>
      <c r="Q584" s="8">
        <f>VLOOKUP(A584,'Hospitalisation Details'!A:K,4,FALSE)</f>
        <v>7</v>
      </c>
    </row>
    <row r="585" spans="1:17" x14ac:dyDescent="0.3">
      <c r="A585" s="4" t="s">
        <v>1142</v>
      </c>
      <c r="B585" s="8" t="str">
        <f>VLOOKUP(A585,'Customer Names'!A:F,4,FALSE)</f>
        <v>Patrick J.</v>
      </c>
      <c r="C585" s="8">
        <f>VLOOKUP(A585,'Medical Examinations'!A:J,2,FALSE)</f>
        <v>29.07</v>
      </c>
      <c r="D585" s="8">
        <f>VLOOKUP(A585,'Medical Examinations'!A:J,4,FALSE)</f>
        <v>5.12</v>
      </c>
      <c r="E585" s="8" t="str">
        <f>VLOOKUP(A585,'Medical Examinations'!A:J,6,FALSE)</f>
        <v>No</v>
      </c>
      <c r="F585" s="8" t="str">
        <f>VLOOKUP(A585,'Medical Examinations'!A:J,7,FALSE)</f>
        <v>No</v>
      </c>
      <c r="G585" s="8" t="str">
        <f>VLOOKUP(A585,'Medical Examinations'!A:J,8,FALSE)</f>
        <v>Yes</v>
      </c>
      <c r="H585" s="38" t="str">
        <f>VLOOKUP(A585,'Medical Examinations'!A:J,9,FALSE)</f>
        <v>1</v>
      </c>
      <c r="I585" s="8" t="str">
        <f>VLOOKUP(A585,'Medical Examinations'!A:J,10,FALSE)</f>
        <v>yes</v>
      </c>
      <c r="J585" s="8" t="str">
        <f>VLOOKUP(A585,'Medical Examinations'!A:J,3,FALSE)</f>
        <v>Overweight</v>
      </c>
      <c r="K585" s="8" t="str">
        <f>VLOOKUP(A585,'Medical Examinations'!A:J,5,FALSE)</f>
        <v>Normal</v>
      </c>
      <c r="L585" s="8" t="str">
        <f>VLOOKUP(A585,'Hospitalisation Details'!A:K,5,FALSE)</f>
        <v>1-Nov-2003</v>
      </c>
      <c r="M585" s="34">
        <f>VLOOKUP(A585,'Hospitalisation Details'!A:K,8,FALSE)</f>
        <v>17352.68</v>
      </c>
      <c r="N585" s="8" t="str">
        <f>VLOOKUP(A585,'Hospitalisation Details'!A:K,9,FALSE)</f>
        <v>tier - 2</v>
      </c>
      <c r="O585" s="8" t="str">
        <f>VLOOKUP(A585,'Hospitalisation Details'!A:K,10,FALSE)</f>
        <v>tier - 3</v>
      </c>
      <c r="P585" s="8" t="str">
        <f>VLOOKUP(A585,'Hospitalisation Details'!A:K,11,FALSE)</f>
        <v>R1012</v>
      </c>
      <c r="Q585" s="8">
        <f>VLOOKUP(A585,'Hospitalisation Details'!A:K,4,FALSE)</f>
        <v>1</v>
      </c>
    </row>
    <row r="586" spans="1:17" x14ac:dyDescent="0.3">
      <c r="A586" s="4" t="s">
        <v>1138</v>
      </c>
      <c r="B586" s="8" t="str">
        <f>VLOOKUP(A586,'Customer Names'!A:F,4,FALSE)</f>
        <v>Kayla B.</v>
      </c>
      <c r="C586" s="8">
        <f>VLOOKUP(A586,'Medical Examinations'!A:J,2,FALSE)</f>
        <v>28.31</v>
      </c>
      <c r="D586" s="8">
        <f>VLOOKUP(A586,'Medical Examinations'!A:J,4,FALSE)</f>
        <v>6.29</v>
      </c>
      <c r="E586" s="8" t="str">
        <f>VLOOKUP(A586,'Medical Examinations'!A:J,6,FALSE)</f>
        <v>No</v>
      </c>
      <c r="F586" s="8" t="str">
        <f>VLOOKUP(A586,'Medical Examinations'!A:J,7,FALSE)</f>
        <v>No</v>
      </c>
      <c r="G586" s="8" t="str">
        <f>VLOOKUP(A586,'Medical Examinations'!A:J,8,FALSE)</f>
        <v>Yes</v>
      </c>
      <c r="H586" s="38" t="str">
        <f>VLOOKUP(A586,'Medical Examinations'!A:J,9,FALSE)</f>
        <v>1</v>
      </c>
      <c r="I586" s="8" t="str">
        <f>VLOOKUP(A586,'Medical Examinations'!A:J,10,FALSE)</f>
        <v>yes</v>
      </c>
      <c r="J586" s="8" t="str">
        <f>VLOOKUP(A586,'Medical Examinations'!A:J,3,FALSE)</f>
        <v>Overweight</v>
      </c>
      <c r="K586" s="8" t="str">
        <f>VLOOKUP(A586,'Medical Examinations'!A:J,5,FALSE)</f>
        <v>Prediabetes</v>
      </c>
      <c r="L586" s="8" t="str">
        <f>VLOOKUP(A586,'Hospitalisation Details'!A:K,5,FALSE)</f>
        <v>2-Nov-2003</v>
      </c>
      <c r="M586" s="34">
        <f>VLOOKUP(A586,'Hospitalisation Details'!A:K,8,FALSE)</f>
        <v>17468.98</v>
      </c>
      <c r="N586" s="8" t="str">
        <f>VLOOKUP(A586,'Hospitalisation Details'!A:K,9,FALSE)</f>
        <v>tier - 2</v>
      </c>
      <c r="O586" s="8" t="str">
        <f>VLOOKUP(A586,'Hospitalisation Details'!A:K,10,FALSE)</f>
        <v>tier - 1</v>
      </c>
      <c r="P586" s="8" t="str">
        <f>VLOOKUP(A586,'Hospitalisation Details'!A:K,11,FALSE)</f>
        <v>R1012</v>
      </c>
      <c r="Q586" s="8">
        <f>VLOOKUP(A586,'Hospitalisation Details'!A:K,4,FALSE)</f>
        <v>2</v>
      </c>
    </row>
    <row r="587" spans="1:17" x14ac:dyDescent="0.3">
      <c r="A587" s="4" t="s">
        <v>982</v>
      </c>
      <c r="B587" s="8" t="str">
        <f>VLOOKUP(A587,'Customer Names'!A:F,4,FALSE)</f>
        <v>Carly E</v>
      </c>
      <c r="C587" s="8">
        <f>VLOOKUP(A587,'Medical Examinations'!A:J,2,FALSE)</f>
        <v>28.024999999999999</v>
      </c>
      <c r="D587" s="8">
        <f>VLOOKUP(A587,'Medical Examinations'!A:J,4,FALSE)</f>
        <v>5.65</v>
      </c>
      <c r="E587" s="8" t="str">
        <f>VLOOKUP(A587,'Medical Examinations'!A:J,6,FALSE)</f>
        <v>No</v>
      </c>
      <c r="F587" s="8" t="str">
        <f>VLOOKUP(A587,'Medical Examinations'!A:J,7,FALSE)</f>
        <v>No</v>
      </c>
      <c r="G587" s="8" t="str">
        <f>VLOOKUP(A587,'Medical Examinations'!A:J,8,FALSE)</f>
        <v>No</v>
      </c>
      <c r="H587" s="38" t="str">
        <f>VLOOKUP(A587,'Medical Examinations'!A:J,9,FALSE)</f>
        <v>1</v>
      </c>
      <c r="I587" s="8" t="str">
        <f>VLOOKUP(A587,'Medical Examinations'!A:J,10,FALSE)</f>
        <v>yes</v>
      </c>
      <c r="J587" s="8" t="str">
        <f>VLOOKUP(A587,'Medical Examinations'!A:J,3,FALSE)</f>
        <v>Overweight</v>
      </c>
      <c r="K587" s="8" t="str">
        <f>VLOOKUP(A587,'Medical Examinations'!A:J,5,FALSE)</f>
        <v>Normal</v>
      </c>
      <c r="L587" s="8" t="str">
        <f>VLOOKUP(A587,'Hospitalisation Details'!A:K,5,FALSE)</f>
        <v>17-Oct-1987</v>
      </c>
      <c r="M587" s="34">
        <f>VLOOKUP(A587,'Hospitalisation Details'!A:K,8,FALSE)</f>
        <v>20234.849999999999</v>
      </c>
      <c r="N587" s="8" t="str">
        <f>VLOOKUP(A587,'Hospitalisation Details'!A:K,9,FALSE)</f>
        <v>tier - 2</v>
      </c>
      <c r="O587" s="8" t="str">
        <f>VLOOKUP(A587,'Hospitalisation Details'!A:K,10,FALSE)</f>
        <v>tier - 3</v>
      </c>
      <c r="P587" s="8" t="str">
        <f>VLOOKUP(A587,'Hospitalisation Details'!A:K,11,FALSE)</f>
        <v>R1012</v>
      </c>
      <c r="Q587" s="8">
        <f>VLOOKUP(A587,'Hospitalisation Details'!A:K,4,FALSE)</f>
        <v>17</v>
      </c>
    </row>
    <row r="588" spans="1:17" x14ac:dyDescent="0.3">
      <c r="A588" s="4" t="s">
        <v>980</v>
      </c>
      <c r="B588" s="8" t="str">
        <f>VLOOKUP(A588,'Customer Names'!A:F,4,FALSE)</f>
        <v>Scott</v>
      </c>
      <c r="C588" s="8">
        <f>VLOOKUP(A588,'Medical Examinations'!A:J,2,FALSE)</f>
        <v>53.93</v>
      </c>
      <c r="D588" s="8">
        <f>VLOOKUP(A588,'Medical Examinations'!A:J,4,FALSE)</f>
        <v>5.34</v>
      </c>
      <c r="E588" s="8" t="str">
        <f>VLOOKUP(A588,'Medical Examinations'!A:J,6,FALSE)</f>
        <v>yes</v>
      </c>
      <c r="F588" s="8" t="str">
        <f>VLOOKUP(A588,'Medical Examinations'!A:J,7,FALSE)</f>
        <v>No</v>
      </c>
      <c r="G588" s="8" t="str">
        <f>VLOOKUP(A588,'Medical Examinations'!A:J,8,FALSE)</f>
        <v>No</v>
      </c>
      <c r="H588" s="38" t="str">
        <f>VLOOKUP(A588,'Medical Examinations'!A:J,9,FALSE)</f>
        <v>2</v>
      </c>
      <c r="I588" s="8" t="str">
        <f>VLOOKUP(A588,'Medical Examinations'!A:J,10,FALSE)</f>
        <v>No</v>
      </c>
      <c r="J588" s="8" t="str">
        <f>VLOOKUP(A588,'Medical Examinations'!A:J,3,FALSE)</f>
        <v>Obesity</v>
      </c>
      <c r="K588" s="8" t="str">
        <f>VLOOKUP(A588,'Medical Examinations'!A:J,5,FALSE)</f>
        <v>Normal</v>
      </c>
      <c r="L588" s="8" t="str">
        <f>VLOOKUP(A588,'Hospitalisation Details'!A:K,5,FALSE)</f>
        <v>22-Aug-1966</v>
      </c>
      <c r="M588" s="34">
        <f>VLOOKUP(A588,'Hospitalisation Details'!A:K,8,FALSE)</f>
        <v>20253.84</v>
      </c>
      <c r="N588" s="8" t="str">
        <f>VLOOKUP(A588,'Hospitalisation Details'!A:K,9,FALSE)</f>
        <v>tier - 2</v>
      </c>
      <c r="O588" s="8" t="str">
        <f>VLOOKUP(A588,'Hospitalisation Details'!A:K,10,FALSE)</f>
        <v>tier - 3</v>
      </c>
      <c r="P588" s="8" t="str">
        <f>VLOOKUP(A588,'Hospitalisation Details'!A:K,11,FALSE)</f>
        <v>R1012</v>
      </c>
      <c r="Q588" s="8">
        <f>VLOOKUP(A588,'Hospitalisation Details'!A:K,4,FALSE)</f>
        <v>22</v>
      </c>
    </row>
    <row r="589" spans="1:17" x14ac:dyDescent="0.3">
      <c r="A589" s="4" t="s">
        <v>970</v>
      </c>
      <c r="B589" s="8" t="str">
        <f>VLOOKUP(A589,'Customer Names'!A:F,4,FALSE)</f>
        <v>Matthew</v>
      </c>
      <c r="C589" s="8">
        <f>VLOOKUP(A589,'Medical Examinations'!A:J,2,FALSE)</f>
        <v>51.47</v>
      </c>
      <c r="D589" s="8">
        <f>VLOOKUP(A589,'Medical Examinations'!A:J,4,FALSE)</f>
        <v>9.6</v>
      </c>
      <c r="E589" s="8" t="str">
        <f>VLOOKUP(A589,'Medical Examinations'!A:J,6,FALSE)</f>
        <v>No</v>
      </c>
      <c r="F589" s="8" t="str">
        <f>VLOOKUP(A589,'Medical Examinations'!A:J,7,FALSE)</f>
        <v>No</v>
      </c>
      <c r="G589" s="8" t="str">
        <f>VLOOKUP(A589,'Medical Examinations'!A:J,8,FALSE)</f>
        <v>No</v>
      </c>
      <c r="H589" s="38">
        <f>VLOOKUP(A589,'Medical Examinations'!A:J,9,FALSE)</f>
        <v>0</v>
      </c>
      <c r="I589" s="8" t="str">
        <f>VLOOKUP(A589,'Medical Examinations'!A:J,10,FALSE)</f>
        <v>No</v>
      </c>
      <c r="J589" s="8" t="str">
        <f>VLOOKUP(A589,'Medical Examinations'!A:J,3,FALSE)</f>
        <v>Obesity</v>
      </c>
      <c r="K589" s="8" t="str">
        <f>VLOOKUP(A589,'Medical Examinations'!A:J,5,FALSE)</f>
        <v>Diabetes</v>
      </c>
      <c r="L589" s="8" t="str">
        <f>VLOOKUP(A589,'Hospitalisation Details'!A:K,5,FALSE)</f>
        <v>18-Oct-1962</v>
      </c>
      <c r="M589" s="34">
        <f>VLOOKUP(A589,'Hospitalisation Details'!A:K,8,FALSE)</f>
        <v>20446.849999999999</v>
      </c>
      <c r="N589" s="8" t="str">
        <f>VLOOKUP(A589,'Hospitalisation Details'!A:K,9,FALSE)</f>
        <v>tier - 2</v>
      </c>
      <c r="O589" s="8" t="str">
        <f>VLOOKUP(A589,'Hospitalisation Details'!A:K,10,FALSE)</f>
        <v>tier - 1</v>
      </c>
      <c r="P589" s="8" t="str">
        <f>VLOOKUP(A589,'Hospitalisation Details'!A:K,11,FALSE)</f>
        <v>R1012</v>
      </c>
      <c r="Q589" s="8">
        <f>VLOOKUP(A589,'Hospitalisation Details'!A:K,4,FALSE)</f>
        <v>18</v>
      </c>
    </row>
    <row r="590" spans="1:17" x14ac:dyDescent="0.3">
      <c r="A590" s="4" t="s">
        <v>952</v>
      </c>
      <c r="B590" s="8" t="str">
        <f>VLOOKUP(A590,'Customer Names'!A:F,4,FALSE)</f>
        <v>J P. II</v>
      </c>
      <c r="C590" s="8">
        <f>VLOOKUP(A590,'Medical Examinations'!A:J,2,FALSE)</f>
        <v>54.3</v>
      </c>
      <c r="D590" s="8">
        <f>VLOOKUP(A590,'Medical Examinations'!A:J,4,FALSE)</f>
        <v>4.1500000000000004</v>
      </c>
      <c r="E590" s="8" t="str">
        <f>VLOOKUP(A590,'Medical Examinations'!A:J,6,FALSE)</f>
        <v>yes</v>
      </c>
      <c r="F590" s="8" t="str">
        <f>VLOOKUP(A590,'Medical Examinations'!A:J,7,FALSE)</f>
        <v>No</v>
      </c>
      <c r="G590" s="8" t="str">
        <f>VLOOKUP(A590,'Medical Examinations'!A:J,8,FALSE)</f>
        <v>No</v>
      </c>
      <c r="H590" s="38" t="str">
        <f>VLOOKUP(A590,'Medical Examinations'!A:J,9,FALSE)</f>
        <v>1</v>
      </c>
      <c r="I590" s="8" t="str">
        <f>VLOOKUP(A590,'Medical Examinations'!A:J,10,FALSE)</f>
        <v>No</v>
      </c>
      <c r="J590" s="8" t="str">
        <f>VLOOKUP(A590,'Medical Examinations'!A:J,3,FALSE)</f>
        <v>Obesity</v>
      </c>
      <c r="K590" s="8" t="str">
        <f>VLOOKUP(A590,'Medical Examinations'!A:J,5,FALSE)</f>
        <v>Normal</v>
      </c>
      <c r="L590" s="8" t="str">
        <f>VLOOKUP(A590,'Hospitalisation Details'!A:K,5,FALSE)</f>
        <v>19-Nov-1964</v>
      </c>
      <c r="M590" s="34">
        <f>VLOOKUP(A590,'Hospitalisation Details'!A:K,8,FALSE)</f>
        <v>20893.060000000001</v>
      </c>
      <c r="N590" s="8" t="str">
        <f>VLOOKUP(A590,'Hospitalisation Details'!A:K,9,FALSE)</f>
        <v>tier - 2</v>
      </c>
      <c r="O590" s="8" t="str">
        <f>VLOOKUP(A590,'Hospitalisation Details'!A:K,10,FALSE)</f>
        <v>tier - 3</v>
      </c>
      <c r="P590" s="8" t="str">
        <f>VLOOKUP(A590,'Hospitalisation Details'!A:K,11,FALSE)</f>
        <v>R1012</v>
      </c>
      <c r="Q590" s="8">
        <f>VLOOKUP(A590,'Hospitalisation Details'!A:K,4,FALSE)</f>
        <v>19</v>
      </c>
    </row>
    <row r="591" spans="1:17" x14ac:dyDescent="0.3">
      <c r="A591" s="4" t="s">
        <v>936</v>
      </c>
      <c r="B591" s="8" t="str">
        <f>VLOOKUP(A591,'Customer Names'!A:F,4,FALSE)</f>
        <v>Rachel L.</v>
      </c>
      <c r="C591" s="8">
        <f>VLOOKUP(A591,'Medical Examinations'!A:J,2,FALSE)</f>
        <v>26.6</v>
      </c>
      <c r="D591" s="8">
        <f>VLOOKUP(A591,'Medical Examinations'!A:J,4,FALSE)</f>
        <v>4.53</v>
      </c>
      <c r="E591" s="8" t="str">
        <f>VLOOKUP(A591,'Medical Examinations'!A:J,6,FALSE)</f>
        <v>No</v>
      </c>
      <c r="F591" s="8" t="str">
        <f>VLOOKUP(A591,'Medical Examinations'!A:J,7,FALSE)</f>
        <v>No</v>
      </c>
      <c r="G591" s="8" t="str">
        <f>VLOOKUP(A591,'Medical Examinations'!A:J,8,FALSE)</f>
        <v>No</v>
      </c>
      <c r="H591" s="38">
        <f>VLOOKUP(A591,'Medical Examinations'!A:J,9,FALSE)</f>
        <v>0</v>
      </c>
      <c r="I591" s="8" t="str">
        <f>VLOOKUP(A591,'Medical Examinations'!A:J,10,FALSE)</f>
        <v>yes</v>
      </c>
      <c r="J591" s="8" t="str">
        <f>VLOOKUP(A591,'Medical Examinations'!A:J,3,FALSE)</f>
        <v>Overweight</v>
      </c>
      <c r="K591" s="8" t="str">
        <f>VLOOKUP(A591,'Medical Examinations'!A:J,5,FALSE)</f>
        <v>Normal</v>
      </c>
      <c r="L591" s="8" t="str">
        <f>VLOOKUP(A591,'Hospitalisation Details'!A:K,5,FALSE)</f>
        <v>4-Sep-1980</v>
      </c>
      <c r="M591" s="34">
        <f>VLOOKUP(A591,'Hospitalisation Details'!A:K,8,FALSE)</f>
        <v>21348.71</v>
      </c>
      <c r="N591" s="8" t="str">
        <f>VLOOKUP(A591,'Hospitalisation Details'!A:K,9,FALSE)</f>
        <v>tier - 2</v>
      </c>
      <c r="O591" s="8" t="str">
        <f>VLOOKUP(A591,'Hospitalisation Details'!A:K,10,FALSE)</f>
        <v>tier - 1</v>
      </c>
      <c r="P591" s="8" t="str">
        <f>VLOOKUP(A591,'Hospitalisation Details'!A:K,11,FALSE)</f>
        <v>R1012</v>
      </c>
      <c r="Q591" s="8">
        <f>VLOOKUP(A591,'Hospitalisation Details'!A:K,4,FALSE)</f>
        <v>4</v>
      </c>
    </row>
    <row r="592" spans="1:17" x14ac:dyDescent="0.3">
      <c r="A592" s="4" t="s">
        <v>932</v>
      </c>
      <c r="B592" s="8" t="str">
        <f>VLOOKUP(A592,'Customer Names'!A:F,4,FALSE)</f>
        <v>Jim</v>
      </c>
      <c r="C592" s="8">
        <f>VLOOKUP(A592,'Medical Examinations'!A:J,2,FALSE)</f>
        <v>18.715</v>
      </c>
      <c r="D592" s="8">
        <f>VLOOKUP(A592,'Medical Examinations'!A:J,4,FALSE)</f>
        <v>4.4400000000000004</v>
      </c>
      <c r="E592" s="8" t="str">
        <f>VLOOKUP(A592,'Medical Examinations'!A:J,6,FALSE)</f>
        <v>No</v>
      </c>
      <c r="F592" s="8" t="str">
        <f>VLOOKUP(A592,'Medical Examinations'!A:J,7,FALSE)</f>
        <v>No</v>
      </c>
      <c r="G592" s="8" t="str">
        <f>VLOOKUP(A592,'Medical Examinations'!A:J,8,FALSE)</f>
        <v>No</v>
      </c>
      <c r="H592" s="38">
        <f>VLOOKUP(A592,'Medical Examinations'!A:J,9,FALSE)</f>
        <v>0</v>
      </c>
      <c r="I592" s="8" t="str">
        <f>VLOOKUP(A592,'Medical Examinations'!A:J,10,FALSE)</f>
        <v>No</v>
      </c>
      <c r="J592" s="8" t="str">
        <f>VLOOKUP(A592,'Medical Examinations'!A:J,3,FALSE)</f>
        <v>Normal Weight</v>
      </c>
      <c r="K592" s="8" t="str">
        <f>VLOOKUP(A592,'Medical Examinations'!A:J,5,FALSE)</f>
        <v>Normal</v>
      </c>
      <c r="L592" s="8" t="str">
        <f>VLOOKUP(A592,'Hospitalisation Details'!A:K,5,FALSE)</f>
        <v>12-Jun-1999</v>
      </c>
      <c r="M592" s="34">
        <f>VLOOKUP(A592,'Hospitalisation Details'!A:K,8,FALSE)</f>
        <v>21595.38</v>
      </c>
      <c r="N592" s="8" t="str">
        <f>VLOOKUP(A592,'Hospitalisation Details'!A:K,9,FALSE)</f>
        <v>tier - 2</v>
      </c>
      <c r="O592" s="8" t="str">
        <f>VLOOKUP(A592,'Hospitalisation Details'!A:K,10,FALSE)</f>
        <v>tier - 3</v>
      </c>
      <c r="P592" s="8" t="str">
        <f>VLOOKUP(A592,'Hospitalisation Details'!A:K,11,FALSE)</f>
        <v>R1012</v>
      </c>
      <c r="Q592" s="8">
        <f>VLOOKUP(A592,'Hospitalisation Details'!A:K,4,FALSE)</f>
        <v>12</v>
      </c>
    </row>
    <row r="593" spans="1:17" x14ac:dyDescent="0.3">
      <c r="A593" s="4" t="s">
        <v>928</v>
      </c>
      <c r="B593" s="8" t="str">
        <f>VLOOKUP(A593,'Customer Names'!A:F,4,FALSE)</f>
        <v>Jean Luc</v>
      </c>
      <c r="C593" s="8">
        <f>VLOOKUP(A593,'Medical Examinations'!A:J,2,FALSE)</f>
        <v>55.05</v>
      </c>
      <c r="D593" s="8">
        <f>VLOOKUP(A593,'Medical Examinations'!A:J,4,FALSE)</f>
        <v>7.66</v>
      </c>
      <c r="E593" s="8" t="str">
        <f>VLOOKUP(A593,'Medical Examinations'!A:J,6,FALSE)</f>
        <v>No</v>
      </c>
      <c r="F593" s="8" t="str">
        <f>VLOOKUP(A593,'Medical Examinations'!A:J,7,FALSE)</f>
        <v>No</v>
      </c>
      <c r="G593" s="8" t="str">
        <f>VLOOKUP(A593,'Medical Examinations'!A:J,8,FALSE)</f>
        <v>No</v>
      </c>
      <c r="H593" s="38">
        <f>VLOOKUP(A593,'Medical Examinations'!A:J,9,FALSE)</f>
        <v>0</v>
      </c>
      <c r="I593" s="8" t="str">
        <f>VLOOKUP(A593,'Medical Examinations'!A:J,10,FALSE)</f>
        <v>No</v>
      </c>
      <c r="J593" s="8" t="str">
        <f>VLOOKUP(A593,'Medical Examinations'!A:J,3,FALSE)</f>
        <v>Obesity</v>
      </c>
      <c r="K593" s="8" t="str">
        <f>VLOOKUP(A593,'Medical Examinations'!A:J,5,FALSE)</f>
        <v>Diabetes</v>
      </c>
      <c r="L593" s="8" t="str">
        <f>VLOOKUP(A593,'Hospitalisation Details'!A:K,5,FALSE)</f>
        <v>16-Nov-1962</v>
      </c>
      <c r="M593" s="34">
        <f>VLOOKUP(A593,'Hospitalisation Details'!A:K,8,FALSE)</f>
        <v>21661.16</v>
      </c>
      <c r="N593" s="8" t="str">
        <f>VLOOKUP(A593,'Hospitalisation Details'!A:K,9,FALSE)</f>
        <v>tier - 2</v>
      </c>
      <c r="O593" s="8" t="str">
        <f>VLOOKUP(A593,'Hospitalisation Details'!A:K,10,FALSE)</f>
        <v>tier - 2</v>
      </c>
      <c r="P593" s="8" t="str">
        <f>VLOOKUP(A593,'Hospitalisation Details'!A:K,11,FALSE)</f>
        <v>R1012</v>
      </c>
      <c r="Q593" s="8">
        <f>VLOOKUP(A593,'Hospitalisation Details'!A:K,4,FALSE)</f>
        <v>16</v>
      </c>
    </row>
    <row r="594" spans="1:17" x14ac:dyDescent="0.3">
      <c r="A594" s="4" t="s">
        <v>852</v>
      </c>
      <c r="B594" s="8" t="str">
        <f>VLOOKUP(A594,'Customer Names'!A:F,4,FALSE)</f>
        <v>Matt</v>
      </c>
      <c r="C594" s="8">
        <f>VLOOKUP(A594,'Medical Examinations'!A:J,2,FALSE)</f>
        <v>27.36</v>
      </c>
      <c r="D594" s="8">
        <f>VLOOKUP(A594,'Medical Examinations'!A:J,4,FALSE)</f>
        <v>9.4499999999999993</v>
      </c>
      <c r="E594" s="8" t="str">
        <f>VLOOKUP(A594,'Medical Examinations'!A:J,6,FALSE)</f>
        <v>yes</v>
      </c>
      <c r="F594" s="8" t="str">
        <f>VLOOKUP(A594,'Medical Examinations'!A:J,7,FALSE)</f>
        <v>No</v>
      </c>
      <c r="G594" s="8" t="str">
        <f>VLOOKUP(A594,'Medical Examinations'!A:J,8,FALSE)</f>
        <v>No</v>
      </c>
      <c r="H594" s="38" t="str">
        <f>VLOOKUP(A594,'Medical Examinations'!A:J,9,FALSE)</f>
        <v>2</v>
      </c>
      <c r="I594" s="8" t="str">
        <f>VLOOKUP(A594,'Medical Examinations'!A:J,10,FALSE)</f>
        <v>yes</v>
      </c>
      <c r="J594" s="8" t="str">
        <f>VLOOKUP(A594,'Medical Examinations'!A:J,3,FALSE)</f>
        <v>Overweight</v>
      </c>
      <c r="K594" s="8" t="str">
        <f>VLOOKUP(A594,'Medical Examinations'!A:J,5,FALSE)</f>
        <v>Diabetes</v>
      </c>
      <c r="L594" s="8" t="str">
        <f>VLOOKUP(A594,'Hospitalisation Details'!A:K,5,FALSE)</f>
        <v>30-Nov-1970</v>
      </c>
      <c r="M594" s="34">
        <f>VLOOKUP(A594,'Hospitalisation Details'!A:K,8,FALSE)</f>
        <v>24393.62</v>
      </c>
      <c r="N594" s="8" t="str">
        <f>VLOOKUP(A594,'Hospitalisation Details'!A:K,9,FALSE)</f>
        <v>tier - 2</v>
      </c>
      <c r="O594" s="8" t="str">
        <f>VLOOKUP(A594,'Hospitalisation Details'!A:K,10,FALSE)</f>
        <v>tier - 3</v>
      </c>
      <c r="P594" s="8" t="str">
        <f>VLOOKUP(A594,'Hospitalisation Details'!A:K,11,FALSE)</f>
        <v>R1012</v>
      </c>
      <c r="Q594" s="8">
        <f>VLOOKUP(A594,'Hospitalisation Details'!A:K,4,FALSE)</f>
        <v>30</v>
      </c>
    </row>
    <row r="595" spans="1:17" x14ac:dyDescent="0.3">
      <c r="A595" s="4" t="s">
        <v>850</v>
      </c>
      <c r="B595" s="8" t="str">
        <f>VLOOKUP(A595,'Customer Names'!A:F,4,FALSE)</f>
        <v>Jordan</v>
      </c>
      <c r="C595" s="8">
        <f>VLOOKUP(A595,'Medical Examinations'!A:J,2,FALSE)</f>
        <v>30.02</v>
      </c>
      <c r="D595" s="8">
        <f>VLOOKUP(A595,'Medical Examinations'!A:J,4,FALSE)</f>
        <v>11.09</v>
      </c>
      <c r="E595" s="8" t="str">
        <f>VLOOKUP(A595,'Medical Examinations'!A:J,6,FALSE)</f>
        <v>No</v>
      </c>
      <c r="F595" s="8" t="str">
        <f>VLOOKUP(A595,'Medical Examinations'!A:J,7,FALSE)</f>
        <v>No</v>
      </c>
      <c r="G595" s="8" t="str">
        <f>VLOOKUP(A595,'Medical Examinations'!A:J,8,FALSE)</f>
        <v>No</v>
      </c>
      <c r="H595" s="38">
        <f>VLOOKUP(A595,'Medical Examinations'!A:J,9,FALSE)</f>
        <v>0</v>
      </c>
      <c r="I595" s="8" t="str">
        <f>VLOOKUP(A595,'Medical Examinations'!A:J,10,FALSE)</f>
        <v>No</v>
      </c>
      <c r="J595" s="8" t="str">
        <f>VLOOKUP(A595,'Medical Examinations'!A:J,3,FALSE)</f>
        <v>Obesity</v>
      </c>
      <c r="K595" s="8" t="str">
        <f>VLOOKUP(A595,'Medical Examinations'!A:J,5,FALSE)</f>
        <v>Diabetes</v>
      </c>
      <c r="L595" s="8" t="str">
        <f>VLOOKUP(A595,'Hospitalisation Details'!A:K,5,FALSE)</f>
        <v>6-Jul-1968</v>
      </c>
      <c r="M595" s="34">
        <f>VLOOKUP(A595,'Hospitalisation Details'!A:K,8,FALSE)</f>
        <v>24476.48</v>
      </c>
      <c r="N595" s="8" t="str">
        <f>VLOOKUP(A595,'Hospitalisation Details'!A:K,9,FALSE)</f>
        <v>tier - 2</v>
      </c>
      <c r="O595" s="8" t="str">
        <f>VLOOKUP(A595,'Hospitalisation Details'!A:K,10,FALSE)</f>
        <v>tier - 2</v>
      </c>
      <c r="P595" s="8" t="str">
        <f>VLOOKUP(A595,'Hospitalisation Details'!A:K,11,FALSE)</f>
        <v>R1012</v>
      </c>
      <c r="Q595" s="8">
        <f>VLOOKUP(A595,'Hospitalisation Details'!A:K,4,FALSE)</f>
        <v>6</v>
      </c>
    </row>
    <row r="596" spans="1:17" x14ac:dyDescent="0.3">
      <c r="A596" s="4" t="s">
        <v>804</v>
      </c>
      <c r="B596" s="8" t="str">
        <f>VLOOKUP(A596,'Customer Names'!A:F,4,FALSE)</f>
        <v>Sarah E.</v>
      </c>
      <c r="C596" s="8">
        <f>VLOOKUP(A596,'Medical Examinations'!A:J,2,FALSE)</f>
        <v>23.655000000000001</v>
      </c>
      <c r="D596" s="8">
        <f>VLOOKUP(A596,'Medical Examinations'!A:J,4,FALSE)</f>
        <v>10.84</v>
      </c>
      <c r="E596" s="8" t="str">
        <f>VLOOKUP(A596,'Medical Examinations'!A:J,6,FALSE)</f>
        <v>yes</v>
      </c>
      <c r="F596" s="8" t="str">
        <f>VLOOKUP(A596,'Medical Examinations'!A:J,7,FALSE)</f>
        <v>No</v>
      </c>
      <c r="G596" s="8" t="str">
        <f>VLOOKUP(A596,'Medical Examinations'!A:J,8,FALSE)</f>
        <v>Yes</v>
      </c>
      <c r="H596" s="38" t="str">
        <f>VLOOKUP(A596,'Medical Examinations'!A:J,9,FALSE)</f>
        <v>1</v>
      </c>
      <c r="I596" s="8" t="str">
        <f>VLOOKUP(A596,'Medical Examinations'!A:J,10,FALSE)</f>
        <v>yes</v>
      </c>
      <c r="J596" s="8" t="str">
        <f>VLOOKUP(A596,'Medical Examinations'!A:J,3,FALSE)</f>
        <v>Normal Weight</v>
      </c>
      <c r="K596" s="8" t="str">
        <f>VLOOKUP(A596,'Medical Examinations'!A:J,5,FALSE)</f>
        <v>Diabetes</v>
      </c>
      <c r="L596" s="8" t="str">
        <f>VLOOKUP(A596,'Hospitalisation Details'!A:K,5,FALSE)</f>
        <v>21-Aug-1963</v>
      </c>
      <c r="M596" s="34">
        <f>VLOOKUP(A596,'Hospitalisation Details'!A:K,8,FALSE)</f>
        <v>25678.78</v>
      </c>
      <c r="N596" s="8" t="str">
        <f>VLOOKUP(A596,'Hospitalisation Details'!A:K,9,FALSE)</f>
        <v>tier - 2</v>
      </c>
      <c r="O596" s="8" t="str">
        <f>VLOOKUP(A596,'Hospitalisation Details'!A:K,10,FALSE)</f>
        <v>tier - 3</v>
      </c>
      <c r="P596" s="8" t="str">
        <f>VLOOKUP(A596,'Hospitalisation Details'!A:K,11,FALSE)</f>
        <v>R1012</v>
      </c>
      <c r="Q596" s="8">
        <f>VLOOKUP(A596,'Hospitalisation Details'!A:K,4,FALSE)</f>
        <v>21</v>
      </c>
    </row>
    <row r="597" spans="1:17" x14ac:dyDescent="0.3">
      <c r="A597" s="4" t="s">
        <v>554</v>
      </c>
      <c r="B597" s="8" t="str">
        <f>VLOOKUP(A597,'Customer Names'!A:F,4,FALSE)</f>
        <v>Nathaniel</v>
      </c>
      <c r="C597" s="8">
        <f>VLOOKUP(A597,'Medical Examinations'!A:J,2,FALSE)</f>
        <v>25.05</v>
      </c>
      <c r="D597" s="8">
        <f>VLOOKUP(A597,'Medical Examinations'!A:J,4,FALSE)</f>
        <v>4.6100000000000003</v>
      </c>
      <c r="E597" s="8" t="str">
        <f>VLOOKUP(A597,'Medical Examinations'!A:J,6,FALSE)</f>
        <v>No</v>
      </c>
      <c r="F597" s="8" t="str">
        <f>VLOOKUP(A597,'Medical Examinations'!A:J,7,FALSE)</f>
        <v>No</v>
      </c>
      <c r="G597" s="8" t="str">
        <f>VLOOKUP(A597,'Medical Examinations'!A:J,8,FALSE)</f>
        <v>No</v>
      </c>
      <c r="H597" s="38" t="str">
        <f>VLOOKUP(A597,'Medical Examinations'!A:J,9,FALSE)</f>
        <v>2</v>
      </c>
      <c r="I597" s="8" t="str">
        <f>VLOOKUP(A597,'Medical Examinations'!A:J,10,FALSE)</f>
        <v>yes</v>
      </c>
      <c r="J597" s="8" t="str">
        <f>VLOOKUP(A597,'Medical Examinations'!A:J,3,FALSE)</f>
        <v>Overweight</v>
      </c>
      <c r="K597" s="8" t="str">
        <f>VLOOKUP(A597,'Medical Examinations'!A:J,5,FALSE)</f>
        <v>Normal</v>
      </c>
      <c r="L597" s="8" t="str">
        <f>VLOOKUP(A597,'Hospitalisation Details'!A:K,5,FALSE)</f>
        <v>7-Nov-1972</v>
      </c>
      <c r="M597" s="34">
        <f>VLOOKUP(A597,'Hospitalisation Details'!A:K,8,FALSE)</f>
        <v>32765.33</v>
      </c>
      <c r="N597" s="8" t="str">
        <f>VLOOKUP(A597,'Hospitalisation Details'!A:K,9,FALSE)</f>
        <v>tier - 2</v>
      </c>
      <c r="O597" s="8" t="str">
        <f>VLOOKUP(A597,'Hospitalisation Details'!A:K,10,FALSE)</f>
        <v>tier - 2</v>
      </c>
      <c r="P597" s="8" t="str">
        <f>VLOOKUP(A597,'Hospitalisation Details'!A:K,11,FALSE)</f>
        <v>R1012</v>
      </c>
      <c r="Q597" s="8">
        <f>VLOOKUP(A597,'Hospitalisation Details'!A:K,4,FALSE)</f>
        <v>7</v>
      </c>
    </row>
    <row r="598" spans="1:17" x14ac:dyDescent="0.3">
      <c r="A598" s="4" t="s">
        <v>530</v>
      </c>
      <c r="B598" s="8" t="str">
        <f>VLOOKUP(A598,'Customer Names'!A:F,4,FALSE)</f>
        <v>Erica A.</v>
      </c>
      <c r="C598" s="8">
        <f>VLOOKUP(A598,'Medical Examinations'!A:J,2,FALSE)</f>
        <v>30.02</v>
      </c>
      <c r="D598" s="8">
        <f>VLOOKUP(A598,'Medical Examinations'!A:J,4,FALSE)</f>
        <v>5.98</v>
      </c>
      <c r="E598" s="8" t="str">
        <f>VLOOKUP(A598,'Medical Examinations'!A:J,6,FALSE)</f>
        <v>No</v>
      </c>
      <c r="F598" s="8" t="str">
        <f>VLOOKUP(A598,'Medical Examinations'!A:J,7,FALSE)</f>
        <v>No</v>
      </c>
      <c r="G598" s="8" t="str">
        <f>VLOOKUP(A598,'Medical Examinations'!A:J,8,FALSE)</f>
        <v>Yes</v>
      </c>
      <c r="H598" s="38" t="str">
        <f>VLOOKUP(A598,'Medical Examinations'!A:J,9,FALSE)</f>
        <v>1</v>
      </c>
      <c r="I598" s="8" t="str">
        <f>VLOOKUP(A598,'Medical Examinations'!A:J,10,FALSE)</f>
        <v>yes</v>
      </c>
      <c r="J598" s="8" t="str">
        <f>VLOOKUP(A598,'Medical Examinations'!A:J,3,FALSE)</f>
        <v>Obesity</v>
      </c>
      <c r="K598" s="8" t="str">
        <f>VLOOKUP(A598,'Medical Examinations'!A:J,5,FALSE)</f>
        <v>Prediabetes</v>
      </c>
      <c r="L598" s="8" t="str">
        <f>VLOOKUP(A598,'Hospitalisation Details'!A:K,5,FALSE)</f>
        <v>28-Nov-2003</v>
      </c>
      <c r="M598" s="34">
        <f>VLOOKUP(A598,'Hospitalisation Details'!A:K,8,FALSE)</f>
        <v>33307.550000000003</v>
      </c>
      <c r="N598" s="8" t="str">
        <f>VLOOKUP(A598,'Hospitalisation Details'!A:K,9,FALSE)</f>
        <v>tier - 2</v>
      </c>
      <c r="O598" s="8" t="str">
        <f>VLOOKUP(A598,'Hospitalisation Details'!A:K,10,FALSE)</f>
        <v>tier - 3</v>
      </c>
      <c r="P598" s="8" t="str">
        <f>VLOOKUP(A598,'Hospitalisation Details'!A:K,11,FALSE)</f>
        <v>R1012</v>
      </c>
      <c r="Q598" s="8">
        <f>VLOOKUP(A598,'Hospitalisation Details'!A:K,4,FALSE)</f>
        <v>28</v>
      </c>
    </row>
    <row r="599" spans="1:17" x14ac:dyDescent="0.3">
      <c r="A599" s="4" t="s">
        <v>504</v>
      </c>
      <c r="B599" s="8" t="str">
        <f>VLOOKUP(A599,'Customer Names'!A:F,4,FALSE)</f>
        <v>Kelly</v>
      </c>
      <c r="C599" s="8">
        <f>VLOOKUP(A599,'Medical Examinations'!A:J,2,FALSE)</f>
        <v>30.4</v>
      </c>
      <c r="D599" s="8">
        <f>VLOOKUP(A599,'Medical Examinations'!A:J,4,FALSE)</f>
        <v>5.91</v>
      </c>
      <c r="E599" s="8" t="str">
        <f>VLOOKUP(A599,'Medical Examinations'!A:J,6,FALSE)</f>
        <v>No</v>
      </c>
      <c r="F599" s="8" t="str">
        <f>VLOOKUP(A599,'Medical Examinations'!A:J,7,FALSE)</f>
        <v>yes</v>
      </c>
      <c r="G599" s="8" t="str">
        <f>VLOOKUP(A599,'Medical Examinations'!A:J,8,FALSE)</f>
        <v>No</v>
      </c>
      <c r="H599" s="38" t="str">
        <f>VLOOKUP(A599,'Medical Examinations'!A:J,9,FALSE)</f>
        <v>2</v>
      </c>
      <c r="I599" s="8" t="str">
        <f>VLOOKUP(A599,'Medical Examinations'!A:J,10,FALSE)</f>
        <v>yes</v>
      </c>
      <c r="J599" s="8" t="str">
        <f>VLOOKUP(A599,'Medical Examinations'!A:J,3,FALSE)</f>
        <v>Obesity</v>
      </c>
      <c r="K599" s="8" t="str">
        <f>VLOOKUP(A599,'Medical Examinations'!A:J,5,FALSE)</f>
        <v>Prediabetes</v>
      </c>
      <c r="L599" s="8" t="str">
        <f>VLOOKUP(A599,'Hospitalisation Details'!A:K,5,FALSE)</f>
        <v>27-Dec-2000</v>
      </c>
      <c r="M599" s="34">
        <f>VLOOKUP(A599,'Hospitalisation Details'!A:K,8,FALSE)</f>
        <v>33907.550000000003</v>
      </c>
      <c r="N599" s="8" t="str">
        <f>VLOOKUP(A599,'Hospitalisation Details'!A:K,9,FALSE)</f>
        <v>tier - 2</v>
      </c>
      <c r="O599" s="8" t="str">
        <f>VLOOKUP(A599,'Hospitalisation Details'!A:K,10,FALSE)</f>
        <v>tier - 2</v>
      </c>
      <c r="P599" s="8" t="str">
        <f>VLOOKUP(A599,'Hospitalisation Details'!A:K,11,FALSE)</f>
        <v>R1012</v>
      </c>
      <c r="Q599" s="8">
        <f>VLOOKUP(A599,'Hospitalisation Details'!A:K,4,FALSE)</f>
        <v>27</v>
      </c>
    </row>
    <row r="600" spans="1:17" x14ac:dyDescent="0.3">
      <c r="A600" s="4" t="s">
        <v>416</v>
      </c>
      <c r="B600" s="8" t="str">
        <f>VLOOKUP(A600,'Customer Names'!A:F,4,FALSE)</f>
        <v>Jaime</v>
      </c>
      <c r="C600" s="8">
        <f>VLOOKUP(A600,'Medical Examinations'!A:J,2,FALSE)</f>
        <v>35.25</v>
      </c>
      <c r="D600" s="8">
        <f>VLOOKUP(A600,'Medical Examinations'!A:J,4,FALSE)</f>
        <v>9.51</v>
      </c>
      <c r="E600" s="8" t="str">
        <f>VLOOKUP(A600,'Medical Examinations'!A:J,6,FALSE)</f>
        <v>No</v>
      </c>
      <c r="F600" s="8" t="str">
        <f>VLOOKUP(A600,'Medical Examinations'!A:J,7,FALSE)</f>
        <v>No</v>
      </c>
      <c r="G600" s="8" t="str">
        <f>VLOOKUP(A600,'Medical Examinations'!A:J,8,FALSE)</f>
        <v>No</v>
      </c>
      <c r="H600" s="38">
        <f>VLOOKUP(A600,'Medical Examinations'!A:J,9,FALSE)</f>
        <v>0</v>
      </c>
      <c r="I600" s="8" t="str">
        <f>VLOOKUP(A600,'Medical Examinations'!A:J,10,FALSE)</f>
        <v>yes</v>
      </c>
      <c r="J600" s="8" t="str">
        <f>VLOOKUP(A600,'Medical Examinations'!A:J,3,FALSE)</f>
        <v>Obesity</v>
      </c>
      <c r="K600" s="8" t="str">
        <f>VLOOKUP(A600,'Medical Examinations'!A:J,5,FALSE)</f>
        <v>Diabetes</v>
      </c>
      <c r="L600" s="8" t="str">
        <f>VLOOKUP(A600,'Hospitalisation Details'!A:K,5,FALSE)</f>
        <v>15-Jul-1974</v>
      </c>
      <c r="M600" s="34">
        <f>VLOOKUP(A600,'Hospitalisation Details'!A:K,8,FALSE)</f>
        <v>35711.39</v>
      </c>
      <c r="N600" s="8" t="str">
        <f>VLOOKUP(A600,'Hospitalisation Details'!A:K,9,FALSE)</f>
        <v>tier - 2</v>
      </c>
      <c r="O600" s="8" t="str">
        <f>VLOOKUP(A600,'Hospitalisation Details'!A:K,10,FALSE)</f>
        <v>tier - 3</v>
      </c>
      <c r="P600" s="8" t="str">
        <f>VLOOKUP(A600,'Hospitalisation Details'!A:K,11,FALSE)</f>
        <v>R1012</v>
      </c>
      <c r="Q600" s="8">
        <f>VLOOKUP(A600,'Hospitalisation Details'!A:K,4,FALSE)</f>
        <v>15</v>
      </c>
    </row>
    <row r="601" spans="1:17" x14ac:dyDescent="0.3">
      <c r="A601" s="4" t="s">
        <v>396</v>
      </c>
      <c r="B601" s="8" t="str">
        <f>VLOOKUP(A601,'Customer Names'!A:F,4,FALSE)</f>
        <v>Jesse</v>
      </c>
      <c r="C601" s="8">
        <f>VLOOKUP(A601,'Medical Examinations'!A:J,2,FALSE)</f>
        <v>36.64</v>
      </c>
      <c r="D601" s="8">
        <f>VLOOKUP(A601,'Medical Examinations'!A:J,4,FALSE)</f>
        <v>11.34</v>
      </c>
      <c r="E601" s="8" t="str">
        <f>VLOOKUP(A601,'Medical Examinations'!A:J,6,FALSE)</f>
        <v>No</v>
      </c>
      <c r="F601" s="8" t="str">
        <f>VLOOKUP(A601,'Medical Examinations'!A:J,7,FALSE)</f>
        <v>No</v>
      </c>
      <c r="G601" s="8" t="str">
        <f>VLOOKUP(A601,'Medical Examinations'!A:J,8,FALSE)</f>
        <v>No</v>
      </c>
      <c r="H601" s="38">
        <f>VLOOKUP(A601,'Medical Examinations'!A:J,9,FALSE)</f>
        <v>0</v>
      </c>
      <c r="I601" s="8" t="str">
        <f>VLOOKUP(A601,'Medical Examinations'!A:J,10,FALSE)</f>
        <v>yes</v>
      </c>
      <c r="J601" s="8" t="str">
        <f>VLOOKUP(A601,'Medical Examinations'!A:J,3,FALSE)</f>
        <v>Obesity</v>
      </c>
      <c r="K601" s="8" t="str">
        <f>VLOOKUP(A601,'Medical Examinations'!A:J,5,FALSE)</f>
        <v>Diabetes</v>
      </c>
      <c r="L601" s="8" t="str">
        <f>VLOOKUP(A601,'Hospitalisation Details'!A:K,5,FALSE)</f>
        <v>6-Dec-1974</v>
      </c>
      <c r="M601" s="34">
        <f>VLOOKUP(A601,'Hospitalisation Details'!A:K,8,FALSE)</f>
        <v>36182.870000000003</v>
      </c>
      <c r="N601" s="8" t="str">
        <f>VLOOKUP(A601,'Hospitalisation Details'!A:K,9,FALSE)</f>
        <v>tier - 2</v>
      </c>
      <c r="O601" s="8" t="str">
        <f>VLOOKUP(A601,'Hospitalisation Details'!A:K,10,FALSE)</f>
        <v>tier - 3</v>
      </c>
      <c r="P601" s="8" t="str">
        <f>VLOOKUP(A601,'Hospitalisation Details'!A:K,11,FALSE)</f>
        <v>R1012</v>
      </c>
      <c r="Q601" s="8">
        <f>VLOOKUP(A601,'Hospitalisation Details'!A:K,4,FALSE)</f>
        <v>6</v>
      </c>
    </row>
    <row r="602" spans="1:17" x14ac:dyDescent="0.3">
      <c r="A602" s="4" t="s">
        <v>362</v>
      </c>
      <c r="B602" s="8" t="str">
        <f>VLOOKUP(A602,'Customer Names'!A:F,4,FALSE)</f>
        <v>Abby W.</v>
      </c>
      <c r="C602" s="8">
        <f>VLOOKUP(A602,'Medical Examinations'!A:J,2,FALSE)</f>
        <v>32.49</v>
      </c>
      <c r="D602" s="8">
        <f>VLOOKUP(A602,'Medical Examinations'!A:J,4,FALSE)</f>
        <v>4.29</v>
      </c>
      <c r="E602" s="8" t="str">
        <f>VLOOKUP(A602,'Medical Examinations'!A:J,6,FALSE)</f>
        <v>No</v>
      </c>
      <c r="F602" s="8" t="str">
        <f>VLOOKUP(A602,'Medical Examinations'!A:J,7,FALSE)</f>
        <v>No</v>
      </c>
      <c r="G602" s="8" t="str">
        <f>VLOOKUP(A602,'Medical Examinations'!A:J,8,FALSE)</f>
        <v>Yes</v>
      </c>
      <c r="H602" s="38" t="str">
        <f>VLOOKUP(A602,'Medical Examinations'!A:J,9,FALSE)</f>
        <v>1</v>
      </c>
      <c r="I602" s="8" t="str">
        <f>VLOOKUP(A602,'Medical Examinations'!A:J,10,FALSE)</f>
        <v>yes</v>
      </c>
      <c r="J602" s="8" t="str">
        <f>VLOOKUP(A602,'Medical Examinations'!A:J,3,FALSE)</f>
        <v>Obesity</v>
      </c>
      <c r="K602" s="8" t="str">
        <f>VLOOKUP(A602,'Medical Examinations'!A:J,5,FALSE)</f>
        <v>Normal</v>
      </c>
      <c r="L602" s="8" t="str">
        <f>VLOOKUP(A602,'Hospitalisation Details'!A:K,5,FALSE)</f>
        <v>21-Jun-2003</v>
      </c>
      <c r="M602" s="34">
        <f>VLOOKUP(A602,'Hospitalisation Details'!A:K,8,FALSE)</f>
        <v>36898.730000000003</v>
      </c>
      <c r="N602" s="8" t="str">
        <f>VLOOKUP(A602,'Hospitalisation Details'!A:K,9,FALSE)</f>
        <v>tier - 2</v>
      </c>
      <c r="O602" s="8" t="str">
        <f>VLOOKUP(A602,'Hospitalisation Details'!A:K,10,FALSE)</f>
        <v>tier - 1</v>
      </c>
      <c r="P602" s="8" t="str">
        <f>VLOOKUP(A602,'Hospitalisation Details'!A:K,11,FALSE)</f>
        <v>R1012</v>
      </c>
      <c r="Q602" s="8">
        <f>VLOOKUP(A602,'Hospitalisation Details'!A:K,4,FALSE)</f>
        <v>21</v>
      </c>
    </row>
    <row r="603" spans="1:17" x14ac:dyDescent="0.3">
      <c r="A603" s="4" t="s">
        <v>104</v>
      </c>
      <c r="B603" s="8" t="str">
        <f>VLOOKUP(A603,'Customer Names'!A:F,4,FALSE)</f>
        <v>Alex</v>
      </c>
      <c r="C603" s="8">
        <f>VLOOKUP(A603,'Medical Examinations'!A:J,2,FALSE)</f>
        <v>31.16</v>
      </c>
      <c r="D603" s="8">
        <f>VLOOKUP(A603,'Medical Examinations'!A:J,4,FALSE)</f>
        <v>9.34</v>
      </c>
      <c r="E603" s="8" t="str">
        <f>VLOOKUP(A603,'Medical Examinations'!A:J,6,FALSE)</f>
        <v>No</v>
      </c>
      <c r="F603" s="8" t="str">
        <f>VLOOKUP(A603,'Medical Examinations'!A:J,7,FALSE)</f>
        <v>No</v>
      </c>
      <c r="G603" s="8" t="str">
        <f>VLOOKUP(A603,'Medical Examinations'!A:J,8,FALSE)</f>
        <v>No</v>
      </c>
      <c r="H603" s="38">
        <f>VLOOKUP(A603,'Medical Examinations'!A:J,9,FALSE)</f>
        <v>0</v>
      </c>
      <c r="I603" s="8" t="str">
        <f>VLOOKUP(A603,'Medical Examinations'!A:J,10,FALSE)</f>
        <v>yes</v>
      </c>
      <c r="J603" s="8" t="str">
        <f>VLOOKUP(A603,'Medical Examinations'!A:J,3,FALSE)</f>
        <v>Obesity</v>
      </c>
      <c r="K603" s="8" t="str">
        <f>VLOOKUP(A603,'Medical Examinations'!A:J,5,FALSE)</f>
        <v>Diabetes</v>
      </c>
      <c r="L603" s="8" t="str">
        <f>VLOOKUP(A603,'Hospitalisation Details'!A:K,5,FALSE)</f>
        <v>22-Aug-1965</v>
      </c>
      <c r="M603" s="34">
        <f>VLOOKUP(A603,'Hospitalisation Details'!A:K,8,FALSE)</f>
        <v>43578.94</v>
      </c>
      <c r="N603" s="8" t="str">
        <f>VLOOKUP(A603,'Hospitalisation Details'!A:K,9,FALSE)</f>
        <v>tier - 2</v>
      </c>
      <c r="O603" s="8" t="str">
        <f>VLOOKUP(A603,'Hospitalisation Details'!A:K,10,FALSE)</f>
        <v>tier - 2</v>
      </c>
      <c r="P603" s="8" t="str">
        <f>VLOOKUP(A603,'Hospitalisation Details'!A:K,11,FALSE)</f>
        <v>R1012</v>
      </c>
      <c r="Q603" s="8">
        <f>VLOOKUP(A603,'Hospitalisation Details'!A:K,4,FALSE)</f>
        <v>22</v>
      </c>
    </row>
    <row r="604" spans="1:17" x14ac:dyDescent="0.3">
      <c r="A604" s="4" t="s">
        <v>98</v>
      </c>
      <c r="B604" s="8" t="str">
        <f>VLOOKUP(A604,'Customer Names'!A:F,4,FALSE)</f>
        <v>Flavio</v>
      </c>
      <c r="C604" s="8">
        <f>VLOOKUP(A604,'Medical Examinations'!A:J,2,FALSE)</f>
        <v>53.09</v>
      </c>
      <c r="D604" s="8">
        <f>VLOOKUP(A604,'Medical Examinations'!A:J,4,FALSE)</f>
        <v>4.82</v>
      </c>
      <c r="E604" s="8" t="str">
        <f>VLOOKUP(A604,'Medical Examinations'!A:J,6,FALSE)</f>
        <v>yes</v>
      </c>
      <c r="F604" s="8" t="str">
        <f>VLOOKUP(A604,'Medical Examinations'!A:J,7,FALSE)</f>
        <v>No</v>
      </c>
      <c r="G604" s="8" t="str">
        <f>VLOOKUP(A604,'Medical Examinations'!A:J,8,FALSE)</f>
        <v>No</v>
      </c>
      <c r="H604" s="38" t="str">
        <f>VLOOKUP(A604,'Medical Examinations'!A:J,9,FALSE)</f>
        <v>2</v>
      </c>
      <c r="I604" s="8" t="str">
        <f>VLOOKUP(A604,'Medical Examinations'!A:J,10,FALSE)</f>
        <v>yes</v>
      </c>
      <c r="J604" s="8" t="str">
        <f>VLOOKUP(A604,'Medical Examinations'!A:J,3,FALSE)</f>
        <v>Obesity</v>
      </c>
      <c r="K604" s="8" t="str">
        <f>VLOOKUP(A604,'Medical Examinations'!A:J,5,FALSE)</f>
        <v>Normal</v>
      </c>
      <c r="L604" s="8" t="str">
        <f>VLOOKUP(A604,'Hospitalisation Details'!A:K,5,FALSE)</f>
        <v>2-Jul-1966</v>
      </c>
      <c r="M604" s="34">
        <f>VLOOKUP(A604,'Hospitalisation Details'!A:K,8,FALSE)</f>
        <v>43817.45</v>
      </c>
      <c r="N604" s="8" t="str">
        <f>VLOOKUP(A604,'Hospitalisation Details'!A:K,9,FALSE)</f>
        <v>tier - 2</v>
      </c>
      <c r="O604" s="8" t="str">
        <f>VLOOKUP(A604,'Hospitalisation Details'!A:K,10,FALSE)</f>
        <v>tier - 3</v>
      </c>
      <c r="P604" s="8" t="str">
        <f>VLOOKUP(A604,'Hospitalisation Details'!A:K,11,FALSE)</f>
        <v>R1012</v>
      </c>
      <c r="Q604" s="8">
        <f>VLOOKUP(A604,'Hospitalisation Details'!A:K,4,FALSE)</f>
        <v>2</v>
      </c>
    </row>
    <row r="605" spans="1:17" x14ac:dyDescent="0.3">
      <c r="A605" s="4" t="s">
        <v>94</v>
      </c>
      <c r="B605" s="8" t="str">
        <f>VLOOKUP(A605,'Customer Names'!A:F,4,FALSE)</f>
        <v>Thomas J.</v>
      </c>
      <c r="C605" s="8">
        <f>VLOOKUP(A605,'Medical Examinations'!A:J,2,FALSE)</f>
        <v>33.630000000000003</v>
      </c>
      <c r="D605" s="8">
        <f>VLOOKUP(A605,'Medical Examinations'!A:J,4,FALSE)</f>
        <v>4.43</v>
      </c>
      <c r="E605" s="8" t="str">
        <f>VLOOKUP(A605,'Medical Examinations'!A:J,6,FALSE)</f>
        <v>yes</v>
      </c>
      <c r="F605" s="8" t="str">
        <f>VLOOKUP(A605,'Medical Examinations'!A:J,7,FALSE)</f>
        <v>No</v>
      </c>
      <c r="G605" s="8" t="str">
        <f>VLOOKUP(A605,'Medical Examinations'!A:J,8,FALSE)</f>
        <v>No</v>
      </c>
      <c r="H605" s="38" t="str">
        <f>VLOOKUP(A605,'Medical Examinations'!A:J,9,FALSE)</f>
        <v>2</v>
      </c>
      <c r="I605" s="8" t="str">
        <f>VLOOKUP(A605,'Medical Examinations'!A:J,10,FALSE)</f>
        <v>yes</v>
      </c>
      <c r="J605" s="8" t="str">
        <f>VLOOKUP(A605,'Medical Examinations'!A:J,3,FALSE)</f>
        <v>Obesity</v>
      </c>
      <c r="K605" s="8" t="str">
        <f>VLOOKUP(A605,'Medical Examinations'!A:J,5,FALSE)</f>
        <v>Normal</v>
      </c>
      <c r="L605" s="8" t="str">
        <f>VLOOKUP(A605,'Hospitalisation Details'!A:K,5,FALSE)</f>
        <v>5-Oct-1966</v>
      </c>
      <c r="M605" s="34">
        <f>VLOOKUP(A605,'Hospitalisation Details'!A:K,8,FALSE)</f>
        <v>43921.18</v>
      </c>
      <c r="N605" s="8" t="str">
        <f>VLOOKUP(A605,'Hospitalisation Details'!A:K,9,FALSE)</f>
        <v>tier - 2</v>
      </c>
      <c r="O605" s="8" t="str">
        <f>VLOOKUP(A605,'Hospitalisation Details'!A:K,10,FALSE)</f>
        <v>tier - 2</v>
      </c>
      <c r="P605" s="8" t="str">
        <f>VLOOKUP(A605,'Hospitalisation Details'!A:K,11,FALSE)</f>
        <v>R1012</v>
      </c>
      <c r="Q605" s="8">
        <f>VLOOKUP(A605,'Hospitalisation Details'!A:K,4,FALSE)</f>
        <v>5</v>
      </c>
    </row>
    <row r="606" spans="1:17" x14ac:dyDescent="0.3">
      <c r="A606" s="4" t="s">
        <v>4530</v>
      </c>
      <c r="B606" s="8" t="str">
        <f>VLOOKUP(A606,'Customer Names'!A:F,4,FALSE)</f>
        <v>Matthew</v>
      </c>
      <c r="C606" s="8">
        <f>VLOOKUP(A606,'Medical Examinations'!A:J,2,FALSE)</f>
        <v>19.8</v>
      </c>
      <c r="D606" s="8">
        <f>VLOOKUP(A606,'Medical Examinations'!A:J,4,FALSE)</f>
        <v>5.12</v>
      </c>
      <c r="E606" s="8" t="str">
        <f>VLOOKUP(A606,'Medical Examinations'!A:J,6,FALSE)</f>
        <v>No</v>
      </c>
      <c r="F606" s="8" t="str">
        <f>VLOOKUP(A606,'Medical Examinations'!A:J,7,FALSE)</f>
        <v>No</v>
      </c>
      <c r="G606" s="8" t="str">
        <f>VLOOKUP(A606,'Medical Examinations'!A:J,8,FALSE)</f>
        <v>Yes</v>
      </c>
      <c r="H606" s="38" t="str">
        <f>VLOOKUP(A606,'Medical Examinations'!A:J,9,FALSE)</f>
        <v>1</v>
      </c>
      <c r="I606" s="8" t="str">
        <f>VLOOKUP(A606,'Medical Examinations'!A:J,10,FALSE)</f>
        <v>No</v>
      </c>
      <c r="J606" s="8" t="str">
        <f>VLOOKUP(A606,'Medical Examinations'!A:J,3,FALSE)</f>
        <v>Normal Weight</v>
      </c>
      <c r="K606" s="8" t="str">
        <f>VLOOKUP(A606,'Medical Examinations'!A:J,5,FALSE)</f>
        <v>Normal</v>
      </c>
      <c r="L606" s="8" t="str">
        <f>VLOOKUP(A606,'Hospitalisation Details'!A:K,5,FALSE)</f>
        <v>2-Aug-2003</v>
      </c>
      <c r="M606" s="34">
        <f>VLOOKUP(A606,'Hospitalisation Details'!A:K,8,FALSE)</f>
        <v>1241.57</v>
      </c>
      <c r="N606" s="8" t="str">
        <f>VLOOKUP(A606,'Hospitalisation Details'!A:K,9,FALSE)</f>
        <v>tier - 2</v>
      </c>
      <c r="O606" s="8" t="str">
        <f>VLOOKUP(A606,'Hospitalisation Details'!A:K,10,FALSE)</f>
        <v>tier - 2</v>
      </c>
      <c r="P606" s="8" t="str">
        <f>VLOOKUP(A606,'Hospitalisation Details'!A:K,11,FALSE)</f>
        <v>R1011</v>
      </c>
      <c r="Q606" s="8">
        <f>VLOOKUP(A606,'Hospitalisation Details'!A:K,4,FALSE)</f>
        <v>2</v>
      </c>
    </row>
    <row r="607" spans="1:17" x14ac:dyDescent="0.3">
      <c r="A607" s="4" t="s">
        <v>4528</v>
      </c>
      <c r="B607" s="8" t="str">
        <f>VLOOKUP(A607,'Customer Names'!A:F,4,FALSE)</f>
        <v>Mohd Syahidan</v>
      </c>
      <c r="C607" s="8">
        <f>VLOOKUP(A607,'Medical Examinations'!A:J,2,FALSE)</f>
        <v>20.3</v>
      </c>
      <c r="D607" s="8">
        <f>VLOOKUP(A607,'Medical Examinations'!A:J,4,FALSE)</f>
        <v>6.37</v>
      </c>
      <c r="E607" s="8" t="str">
        <f>VLOOKUP(A607,'Medical Examinations'!A:J,6,FALSE)</f>
        <v>No</v>
      </c>
      <c r="F607" s="8" t="str">
        <f>VLOOKUP(A607,'Medical Examinations'!A:J,7,FALSE)</f>
        <v>No</v>
      </c>
      <c r="G607" s="8" t="str">
        <f>VLOOKUP(A607,'Medical Examinations'!A:J,8,FALSE)</f>
        <v>Yes</v>
      </c>
      <c r="H607" s="38" t="str">
        <f>VLOOKUP(A607,'Medical Examinations'!A:J,9,FALSE)</f>
        <v>1</v>
      </c>
      <c r="I607" s="8" t="str">
        <f>VLOOKUP(A607,'Medical Examinations'!A:J,10,FALSE)</f>
        <v>No</v>
      </c>
      <c r="J607" s="8" t="str">
        <f>VLOOKUP(A607,'Medical Examinations'!A:J,3,FALSE)</f>
        <v>Normal Weight</v>
      </c>
      <c r="K607" s="8" t="str">
        <f>VLOOKUP(A607,'Medical Examinations'!A:J,5,FALSE)</f>
        <v>Prediabetes</v>
      </c>
      <c r="L607" s="8" t="str">
        <f>VLOOKUP(A607,'Hospitalisation Details'!A:K,5,FALSE)</f>
        <v>15-Sep-2003</v>
      </c>
      <c r="M607" s="34">
        <f>VLOOKUP(A607,'Hospitalisation Details'!A:K,8,FALSE)</f>
        <v>1242.26</v>
      </c>
      <c r="N607" s="8" t="str">
        <f>VLOOKUP(A607,'Hospitalisation Details'!A:K,9,FALSE)</f>
        <v>tier - 2</v>
      </c>
      <c r="O607" s="8" t="str">
        <f>VLOOKUP(A607,'Hospitalisation Details'!A:K,10,FALSE)</f>
        <v>tier - 1</v>
      </c>
      <c r="P607" s="8" t="str">
        <f>VLOOKUP(A607,'Hospitalisation Details'!A:K,11,FALSE)</f>
        <v>R1011</v>
      </c>
      <c r="Q607" s="8">
        <f>VLOOKUP(A607,'Hospitalisation Details'!A:K,4,FALSE)</f>
        <v>15</v>
      </c>
    </row>
    <row r="608" spans="1:17" x14ac:dyDescent="0.3">
      <c r="A608" s="4" t="s">
        <v>4526</v>
      </c>
      <c r="B608" s="8" t="str">
        <f>VLOOKUP(A608,'Customer Names'!A:F,4,FALSE)</f>
        <v>Jaime</v>
      </c>
      <c r="C608" s="8">
        <f>VLOOKUP(A608,'Medical Examinations'!A:J,2,FALSE)</f>
        <v>20.7</v>
      </c>
      <c r="D608" s="8">
        <f>VLOOKUP(A608,'Medical Examinations'!A:J,4,FALSE)</f>
        <v>4.49</v>
      </c>
      <c r="E608" s="8" t="str">
        <f>VLOOKUP(A608,'Medical Examinations'!A:J,6,FALSE)</f>
        <v>No</v>
      </c>
      <c r="F608" s="8" t="str">
        <f>VLOOKUP(A608,'Medical Examinations'!A:J,7,FALSE)</f>
        <v>No</v>
      </c>
      <c r="G608" s="8" t="str">
        <f>VLOOKUP(A608,'Medical Examinations'!A:J,8,FALSE)</f>
        <v>Yes</v>
      </c>
      <c r="H608" s="38" t="str">
        <f>VLOOKUP(A608,'Medical Examinations'!A:J,9,FALSE)</f>
        <v>1</v>
      </c>
      <c r="I608" s="8" t="str">
        <f>VLOOKUP(A608,'Medical Examinations'!A:J,10,FALSE)</f>
        <v>No</v>
      </c>
      <c r="J608" s="8" t="str">
        <f>VLOOKUP(A608,'Medical Examinations'!A:J,3,FALSE)</f>
        <v>Normal Weight</v>
      </c>
      <c r="K608" s="8" t="str">
        <f>VLOOKUP(A608,'Medical Examinations'!A:J,5,FALSE)</f>
        <v>Normal</v>
      </c>
      <c r="L608" s="8" t="str">
        <f>VLOOKUP(A608,'Hospitalisation Details'!A:K,5,FALSE)</f>
        <v>8-Sep-2003</v>
      </c>
      <c r="M608" s="34">
        <f>VLOOKUP(A608,'Hospitalisation Details'!A:K,8,FALSE)</f>
        <v>1242.82</v>
      </c>
      <c r="N608" s="8" t="str">
        <f>VLOOKUP(A608,'Hospitalisation Details'!A:K,9,FALSE)</f>
        <v>tier - 2</v>
      </c>
      <c r="O608" s="8" t="str">
        <f>VLOOKUP(A608,'Hospitalisation Details'!A:K,10,FALSE)</f>
        <v>tier - 1</v>
      </c>
      <c r="P608" s="8" t="str">
        <f>VLOOKUP(A608,'Hospitalisation Details'!A:K,11,FALSE)</f>
        <v>R1011</v>
      </c>
      <c r="Q608" s="8">
        <f>VLOOKUP(A608,'Hospitalisation Details'!A:K,4,FALSE)</f>
        <v>8</v>
      </c>
    </row>
    <row r="609" spans="1:17" x14ac:dyDescent="0.3">
      <c r="A609" s="4" t="s">
        <v>4524</v>
      </c>
      <c r="B609" s="8" t="str">
        <f>VLOOKUP(A609,'Customer Names'!A:F,4,FALSE)</f>
        <v>Daniel</v>
      </c>
      <c r="C609" s="8">
        <f>VLOOKUP(A609,'Medical Examinations'!A:J,2,FALSE)</f>
        <v>27.6</v>
      </c>
      <c r="D609" s="8">
        <f>VLOOKUP(A609,'Medical Examinations'!A:J,4,FALSE)</f>
        <v>4.01</v>
      </c>
      <c r="E609" s="8" t="str">
        <f>VLOOKUP(A609,'Medical Examinations'!A:J,6,FALSE)</f>
        <v>No</v>
      </c>
      <c r="F609" s="8" t="str">
        <f>VLOOKUP(A609,'Medical Examinations'!A:J,7,FALSE)</f>
        <v>No</v>
      </c>
      <c r="G609" s="8" t="str">
        <f>VLOOKUP(A609,'Medical Examinations'!A:J,8,FALSE)</f>
        <v>Yes</v>
      </c>
      <c r="H609" s="38" t="str">
        <f>VLOOKUP(A609,'Medical Examinations'!A:J,9,FALSE)</f>
        <v>1</v>
      </c>
      <c r="I609" s="8" t="str">
        <f>VLOOKUP(A609,'Medical Examinations'!A:J,10,FALSE)</f>
        <v>No</v>
      </c>
      <c r="J609" s="8" t="str">
        <f>VLOOKUP(A609,'Medical Examinations'!A:J,3,FALSE)</f>
        <v>Overweight</v>
      </c>
      <c r="K609" s="8" t="str">
        <f>VLOOKUP(A609,'Medical Examinations'!A:J,5,FALSE)</f>
        <v>Normal</v>
      </c>
      <c r="L609" s="8" t="str">
        <f>VLOOKUP(A609,'Hospitalisation Details'!A:K,5,FALSE)</f>
        <v>15-Sep-2003</v>
      </c>
      <c r="M609" s="34">
        <f>VLOOKUP(A609,'Hospitalisation Details'!A:K,8,FALSE)</f>
        <v>1252.4100000000001</v>
      </c>
      <c r="N609" s="8" t="str">
        <f>VLOOKUP(A609,'Hospitalisation Details'!A:K,9,FALSE)</f>
        <v>tier - 2</v>
      </c>
      <c r="O609" s="8" t="str">
        <f>VLOOKUP(A609,'Hospitalisation Details'!A:K,10,FALSE)</f>
        <v>tier - 3</v>
      </c>
      <c r="P609" s="8" t="str">
        <f>VLOOKUP(A609,'Hospitalisation Details'!A:K,11,FALSE)</f>
        <v>R1011</v>
      </c>
      <c r="Q609" s="8">
        <f>VLOOKUP(A609,'Hospitalisation Details'!A:K,4,FALSE)</f>
        <v>15</v>
      </c>
    </row>
    <row r="610" spans="1:17" x14ac:dyDescent="0.3">
      <c r="A610" s="4" t="s">
        <v>4520</v>
      </c>
      <c r="B610" s="8" t="str">
        <f>VLOOKUP(A610,'Customer Names'!A:F,4,FALSE)</f>
        <v>Andrew</v>
      </c>
      <c r="C610" s="8">
        <f>VLOOKUP(A610,'Medical Examinations'!A:J,2,FALSE)</f>
        <v>28.7</v>
      </c>
      <c r="D610" s="8">
        <f>VLOOKUP(A610,'Medical Examinations'!A:J,4,FALSE)</f>
        <v>4.99</v>
      </c>
      <c r="E610" s="8" t="str">
        <f>VLOOKUP(A610,'Medical Examinations'!A:J,6,FALSE)</f>
        <v>No</v>
      </c>
      <c r="F610" s="8" t="str">
        <f>VLOOKUP(A610,'Medical Examinations'!A:J,7,FALSE)</f>
        <v>No</v>
      </c>
      <c r="G610" s="8" t="str">
        <f>VLOOKUP(A610,'Medical Examinations'!A:J,8,FALSE)</f>
        <v>Yes</v>
      </c>
      <c r="H610" s="38" t="str">
        <f>VLOOKUP(A610,'Medical Examinations'!A:J,9,FALSE)</f>
        <v>1</v>
      </c>
      <c r="I610" s="8" t="str">
        <f>VLOOKUP(A610,'Medical Examinations'!A:J,10,FALSE)</f>
        <v>No</v>
      </c>
      <c r="J610" s="8" t="str">
        <f>VLOOKUP(A610,'Medical Examinations'!A:J,3,FALSE)</f>
        <v>Overweight</v>
      </c>
      <c r="K610" s="8" t="str">
        <f>VLOOKUP(A610,'Medical Examinations'!A:J,5,FALSE)</f>
        <v>Normal</v>
      </c>
      <c r="L610" s="8" t="str">
        <f>VLOOKUP(A610,'Hospitalisation Details'!A:K,5,FALSE)</f>
        <v>10-Dec-2003</v>
      </c>
      <c r="M610" s="34">
        <f>VLOOKUP(A610,'Hospitalisation Details'!A:K,8,FALSE)</f>
        <v>1253.94</v>
      </c>
      <c r="N610" s="8" t="str">
        <f>VLOOKUP(A610,'Hospitalisation Details'!A:K,9,FALSE)</f>
        <v>tier - 2</v>
      </c>
      <c r="O610" s="8" t="str">
        <f>VLOOKUP(A610,'Hospitalisation Details'!A:K,10,FALSE)</f>
        <v>tier - 2</v>
      </c>
      <c r="P610" s="8" t="str">
        <f>VLOOKUP(A610,'Hospitalisation Details'!A:K,11,FALSE)</f>
        <v>R1011</v>
      </c>
      <c r="Q610" s="8">
        <f>VLOOKUP(A610,'Hospitalisation Details'!A:K,4,FALSE)</f>
        <v>10</v>
      </c>
    </row>
    <row r="611" spans="1:17" x14ac:dyDescent="0.3">
      <c r="A611" s="4" t="s">
        <v>4518</v>
      </c>
      <c r="B611" s="8" t="str">
        <f>VLOOKUP(A611,'Customer Names'!A:F,4,FALSE)</f>
        <v>Jeffrey M</v>
      </c>
      <c r="C611" s="8">
        <f>VLOOKUP(A611,'Medical Examinations'!A:J,2,FALSE)</f>
        <v>30.4</v>
      </c>
      <c r="D611" s="8">
        <f>VLOOKUP(A611,'Medical Examinations'!A:J,4,FALSE)</f>
        <v>4.7699999999999996</v>
      </c>
      <c r="E611" s="8" t="str">
        <f>VLOOKUP(A611,'Medical Examinations'!A:J,6,FALSE)</f>
        <v>No</v>
      </c>
      <c r="F611" s="8" t="str">
        <f>VLOOKUP(A611,'Medical Examinations'!A:J,7,FALSE)</f>
        <v>No</v>
      </c>
      <c r="G611" s="8" t="str">
        <f>VLOOKUP(A611,'Medical Examinations'!A:J,8,FALSE)</f>
        <v>Yes</v>
      </c>
      <c r="H611" s="38" t="str">
        <f>VLOOKUP(A611,'Medical Examinations'!A:J,9,FALSE)</f>
        <v>1</v>
      </c>
      <c r="I611" s="8" t="str">
        <f>VLOOKUP(A611,'Medical Examinations'!A:J,10,FALSE)</f>
        <v>No</v>
      </c>
      <c r="J611" s="8" t="str">
        <f>VLOOKUP(A611,'Medical Examinations'!A:J,3,FALSE)</f>
        <v>Obesity</v>
      </c>
      <c r="K611" s="8" t="str">
        <f>VLOOKUP(A611,'Medical Examinations'!A:J,5,FALSE)</f>
        <v>Normal</v>
      </c>
      <c r="L611" s="8" t="str">
        <f>VLOOKUP(A611,'Hospitalisation Details'!A:K,5,FALSE)</f>
        <v>13-Oct-2003</v>
      </c>
      <c r="M611" s="34">
        <f>VLOOKUP(A611,'Hospitalisation Details'!A:K,8,FALSE)</f>
        <v>1256.3</v>
      </c>
      <c r="N611" s="8" t="str">
        <f>VLOOKUP(A611,'Hospitalisation Details'!A:K,9,FALSE)</f>
        <v>tier - 2</v>
      </c>
      <c r="O611" s="8" t="str">
        <f>VLOOKUP(A611,'Hospitalisation Details'!A:K,10,FALSE)</f>
        <v>tier - 3</v>
      </c>
      <c r="P611" s="8" t="str">
        <f>VLOOKUP(A611,'Hospitalisation Details'!A:K,11,FALSE)</f>
        <v>R1011</v>
      </c>
      <c r="Q611" s="8">
        <f>VLOOKUP(A611,'Hospitalisation Details'!A:K,4,FALSE)</f>
        <v>13</v>
      </c>
    </row>
    <row r="612" spans="1:17" x14ac:dyDescent="0.3">
      <c r="A612" s="4" t="s">
        <v>4516</v>
      </c>
      <c r="B612" s="8" t="str">
        <f>VLOOKUP(A612,'Customer Names'!A:F,4,FALSE)</f>
        <v>Blue</v>
      </c>
      <c r="C612" s="8">
        <f>VLOOKUP(A612,'Medical Examinations'!A:J,2,FALSE)</f>
        <v>34.1</v>
      </c>
      <c r="D612" s="8">
        <f>VLOOKUP(A612,'Medical Examinations'!A:J,4,FALSE)</f>
        <v>4.13</v>
      </c>
      <c r="E612" s="8" t="str">
        <f>VLOOKUP(A612,'Medical Examinations'!A:J,6,FALSE)</f>
        <v>No</v>
      </c>
      <c r="F612" s="8" t="str">
        <f>VLOOKUP(A612,'Medical Examinations'!A:J,7,FALSE)</f>
        <v>No</v>
      </c>
      <c r="G612" s="8" t="str">
        <f>VLOOKUP(A612,'Medical Examinations'!A:J,8,FALSE)</f>
        <v>Yes</v>
      </c>
      <c r="H612" s="38" t="str">
        <f>VLOOKUP(A612,'Medical Examinations'!A:J,9,FALSE)</f>
        <v>1</v>
      </c>
      <c r="I612" s="8" t="str">
        <f>VLOOKUP(A612,'Medical Examinations'!A:J,10,FALSE)</f>
        <v>No</v>
      </c>
      <c r="J612" s="8" t="str">
        <f>VLOOKUP(A612,'Medical Examinations'!A:J,3,FALSE)</f>
        <v>Obesity</v>
      </c>
      <c r="K612" s="8" t="str">
        <f>VLOOKUP(A612,'Medical Examinations'!A:J,5,FALSE)</f>
        <v>Normal</v>
      </c>
      <c r="L612" s="8" t="str">
        <f>VLOOKUP(A612,'Hospitalisation Details'!A:K,5,FALSE)</f>
        <v>30-Oct-2003</v>
      </c>
      <c r="M612" s="34">
        <f>VLOOKUP(A612,'Hospitalisation Details'!A:K,8,FALSE)</f>
        <v>1261.44</v>
      </c>
      <c r="N612" s="8" t="str">
        <f>VLOOKUP(A612,'Hospitalisation Details'!A:K,9,FALSE)</f>
        <v>tier - 2</v>
      </c>
      <c r="O612" s="8" t="str">
        <f>VLOOKUP(A612,'Hospitalisation Details'!A:K,10,FALSE)</f>
        <v>tier - 3</v>
      </c>
      <c r="P612" s="8" t="str">
        <f>VLOOKUP(A612,'Hospitalisation Details'!A:K,11,FALSE)</f>
        <v>R1011</v>
      </c>
      <c r="Q612" s="8">
        <f>VLOOKUP(A612,'Hospitalisation Details'!A:K,4,FALSE)</f>
        <v>30</v>
      </c>
    </row>
    <row r="613" spans="1:17" x14ac:dyDescent="0.3">
      <c r="A613" s="4" t="s">
        <v>4514</v>
      </c>
      <c r="B613" s="8" t="str">
        <f>VLOOKUP(A613,'Customer Names'!A:F,4,FALSE)</f>
        <v>Cliff</v>
      </c>
      <c r="C613" s="8">
        <f>VLOOKUP(A613,'Medical Examinations'!A:J,2,FALSE)</f>
        <v>34.4</v>
      </c>
      <c r="D613" s="8">
        <f>VLOOKUP(A613,'Medical Examinations'!A:J,4,FALSE)</f>
        <v>5.7</v>
      </c>
      <c r="E613" s="8" t="str">
        <f>VLOOKUP(A613,'Medical Examinations'!A:J,6,FALSE)</f>
        <v>No</v>
      </c>
      <c r="F613" s="8" t="str">
        <f>VLOOKUP(A613,'Medical Examinations'!A:J,7,FALSE)</f>
        <v>No</v>
      </c>
      <c r="G613" s="8" t="str">
        <f>VLOOKUP(A613,'Medical Examinations'!A:J,8,FALSE)</f>
        <v>Yes</v>
      </c>
      <c r="H613" s="38" t="str">
        <f>VLOOKUP(A613,'Medical Examinations'!A:J,9,FALSE)</f>
        <v>1</v>
      </c>
      <c r="I613" s="8" t="str">
        <f>VLOOKUP(A613,'Medical Examinations'!A:J,10,FALSE)</f>
        <v>No</v>
      </c>
      <c r="J613" s="8" t="str">
        <f>VLOOKUP(A613,'Medical Examinations'!A:J,3,FALSE)</f>
        <v>Obesity</v>
      </c>
      <c r="K613" s="8" t="str">
        <f>VLOOKUP(A613,'Medical Examinations'!A:J,5,FALSE)</f>
        <v>Prediabetes</v>
      </c>
      <c r="L613" s="8" t="str">
        <f>VLOOKUP(A613,'Hospitalisation Details'!A:K,5,FALSE)</f>
        <v>15-Aug-2003</v>
      </c>
      <c r="M613" s="34">
        <f>VLOOKUP(A613,'Hospitalisation Details'!A:K,8,FALSE)</f>
        <v>1261.8599999999999</v>
      </c>
      <c r="N613" s="8" t="str">
        <f>VLOOKUP(A613,'Hospitalisation Details'!A:K,9,FALSE)</f>
        <v>tier - 2</v>
      </c>
      <c r="O613" s="8" t="str">
        <f>VLOOKUP(A613,'Hospitalisation Details'!A:K,10,FALSE)</f>
        <v>tier - 3</v>
      </c>
      <c r="P613" s="8" t="str">
        <f>VLOOKUP(A613,'Hospitalisation Details'!A:K,11,FALSE)</f>
        <v>R1011</v>
      </c>
      <c r="Q613" s="8">
        <f>VLOOKUP(A613,'Hospitalisation Details'!A:K,4,FALSE)</f>
        <v>15</v>
      </c>
    </row>
    <row r="614" spans="1:17" x14ac:dyDescent="0.3">
      <c r="A614" s="4" t="s">
        <v>4512</v>
      </c>
      <c r="B614" s="8" t="str">
        <f>VLOOKUP(A614,'Customer Names'!A:F,4,FALSE)</f>
        <v>Ryan C.</v>
      </c>
      <c r="C614" s="8">
        <f>VLOOKUP(A614,'Medical Examinations'!A:J,2,FALSE)</f>
        <v>35.4</v>
      </c>
      <c r="D614" s="8">
        <f>VLOOKUP(A614,'Medical Examinations'!A:J,4,FALSE)</f>
        <v>5.94</v>
      </c>
      <c r="E614" s="8" t="str">
        <f>VLOOKUP(A614,'Medical Examinations'!A:J,6,FALSE)</f>
        <v>No</v>
      </c>
      <c r="F614" s="8" t="str">
        <f>VLOOKUP(A614,'Medical Examinations'!A:J,7,FALSE)</f>
        <v>No</v>
      </c>
      <c r="G614" s="8" t="str">
        <f>VLOOKUP(A614,'Medical Examinations'!A:J,8,FALSE)</f>
        <v>Yes</v>
      </c>
      <c r="H614" s="38" t="str">
        <f>VLOOKUP(A614,'Medical Examinations'!A:J,9,FALSE)</f>
        <v>1</v>
      </c>
      <c r="I614" s="8" t="str">
        <f>VLOOKUP(A614,'Medical Examinations'!A:J,10,FALSE)</f>
        <v>No</v>
      </c>
      <c r="J614" s="8" t="str">
        <f>VLOOKUP(A614,'Medical Examinations'!A:J,3,FALSE)</f>
        <v>Obesity</v>
      </c>
      <c r="K614" s="8" t="str">
        <f>VLOOKUP(A614,'Medical Examinations'!A:J,5,FALSE)</f>
        <v>Prediabetes</v>
      </c>
      <c r="L614" s="8" t="str">
        <f>VLOOKUP(A614,'Hospitalisation Details'!A:K,5,FALSE)</f>
        <v>21-Nov-2003</v>
      </c>
      <c r="M614" s="34">
        <f>VLOOKUP(A614,'Hospitalisation Details'!A:K,8,FALSE)</f>
        <v>1263.25</v>
      </c>
      <c r="N614" s="8" t="str">
        <f>VLOOKUP(A614,'Hospitalisation Details'!A:K,9,FALSE)</f>
        <v>tier - 2</v>
      </c>
      <c r="O614" s="8" t="str">
        <f>VLOOKUP(A614,'Hospitalisation Details'!A:K,10,FALSE)</f>
        <v>tier - 3</v>
      </c>
      <c r="P614" s="8" t="str">
        <f>VLOOKUP(A614,'Hospitalisation Details'!A:K,11,FALSE)</f>
        <v>R1011</v>
      </c>
      <c r="Q614" s="8">
        <f>VLOOKUP(A614,'Hospitalisation Details'!A:K,4,FALSE)</f>
        <v>21</v>
      </c>
    </row>
    <row r="615" spans="1:17" x14ac:dyDescent="0.3">
      <c r="A615" s="4" t="s">
        <v>4470</v>
      </c>
      <c r="B615" s="8" t="str">
        <f>VLOOKUP(A615,'Customer Names'!A:F,4,FALSE)</f>
        <v>John</v>
      </c>
      <c r="C615" s="8">
        <f>VLOOKUP(A615,'Medical Examinations'!A:J,2,FALSE)</f>
        <v>15.41</v>
      </c>
      <c r="D615" s="8">
        <f>VLOOKUP(A615,'Medical Examinations'!A:J,4,FALSE)</f>
        <v>5.43</v>
      </c>
      <c r="E615" s="8" t="str">
        <f>VLOOKUP(A615,'Medical Examinations'!A:J,6,FALSE)</f>
        <v>yes</v>
      </c>
      <c r="F615" s="8" t="str">
        <f>VLOOKUP(A615,'Medical Examinations'!A:J,7,FALSE)</f>
        <v>No</v>
      </c>
      <c r="G615" s="8" t="str">
        <f>VLOOKUP(A615,'Medical Examinations'!A:J,8,FALSE)</f>
        <v>Yes</v>
      </c>
      <c r="H615" s="38" t="str">
        <f>VLOOKUP(A615,'Medical Examinations'!A:J,9,FALSE)</f>
        <v>1</v>
      </c>
      <c r="I615" s="8" t="str">
        <f>VLOOKUP(A615,'Medical Examinations'!A:J,10,FALSE)</f>
        <v>No</v>
      </c>
      <c r="J615" s="8" t="str">
        <f>VLOOKUP(A615,'Medical Examinations'!A:J,3,FALSE)</f>
        <v>Underweight</v>
      </c>
      <c r="K615" s="8" t="str">
        <f>VLOOKUP(A615,'Medical Examinations'!A:J,5,FALSE)</f>
        <v>Normal</v>
      </c>
      <c r="L615" s="8" t="str">
        <f>VLOOKUP(A615,'Hospitalisation Details'!A:K,5,FALSE)</f>
        <v>27-Oct-1997</v>
      </c>
      <c r="M615" s="34">
        <f>VLOOKUP(A615,'Hospitalisation Details'!A:K,8,FALSE)</f>
        <v>1402</v>
      </c>
      <c r="N615" s="8" t="str">
        <f>VLOOKUP(A615,'Hospitalisation Details'!A:K,9,FALSE)</f>
        <v>tier - 2</v>
      </c>
      <c r="O615" s="8" t="str">
        <f>VLOOKUP(A615,'Hospitalisation Details'!A:K,10,FALSE)</f>
        <v>tier - 3</v>
      </c>
      <c r="P615" s="8" t="str">
        <f>VLOOKUP(A615,'Hospitalisation Details'!A:K,11,FALSE)</f>
        <v>R1011</v>
      </c>
      <c r="Q615" s="8">
        <f>VLOOKUP(A615,'Hospitalisation Details'!A:K,4,FALSE)</f>
        <v>27</v>
      </c>
    </row>
    <row r="616" spans="1:17" x14ac:dyDescent="0.3">
      <c r="A616" s="4" t="s">
        <v>4446</v>
      </c>
      <c r="B616" s="8" t="str">
        <f>VLOOKUP(A616,'Customer Names'!A:F,4,FALSE)</f>
        <v>Zachary</v>
      </c>
      <c r="C616" s="8">
        <f>VLOOKUP(A616,'Medical Examinations'!A:J,2,FALSE)</f>
        <v>31.1</v>
      </c>
      <c r="D616" s="8">
        <f>VLOOKUP(A616,'Medical Examinations'!A:J,4,FALSE)</f>
        <v>4.37</v>
      </c>
      <c r="E616" s="8" t="str">
        <f>VLOOKUP(A616,'Medical Examinations'!A:J,6,FALSE)</f>
        <v>yes</v>
      </c>
      <c r="F616" s="8" t="str">
        <f>VLOOKUP(A616,'Medical Examinations'!A:J,7,FALSE)</f>
        <v>No</v>
      </c>
      <c r="G616" s="8" t="str">
        <f>VLOOKUP(A616,'Medical Examinations'!A:J,8,FALSE)</f>
        <v>No</v>
      </c>
      <c r="H616" s="38">
        <f>VLOOKUP(A616,'Medical Examinations'!A:J,9,FALSE)</f>
        <v>0</v>
      </c>
      <c r="I616" s="8" t="str">
        <f>VLOOKUP(A616,'Medical Examinations'!A:J,10,FALSE)</f>
        <v>No</v>
      </c>
      <c r="J616" s="8" t="str">
        <f>VLOOKUP(A616,'Medical Examinations'!A:J,3,FALSE)</f>
        <v>Obesity</v>
      </c>
      <c r="K616" s="8" t="str">
        <f>VLOOKUP(A616,'Medical Examinations'!A:J,5,FALSE)</f>
        <v>Normal</v>
      </c>
      <c r="L616" s="8" t="str">
        <f>VLOOKUP(A616,'Hospitalisation Details'!A:K,5,FALSE)</f>
        <v>7-Jul-2001</v>
      </c>
      <c r="M616" s="34">
        <f>VLOOKUP(A616,'Hospitalisation Details'!A:K,8,FALSE)</f>
        <v>1526.31</v>
      </c>
      <c r="N616" s="8" t="str">
        <f>VLOOKUP(A616,'Hospitalisation Details'!A:K,9,FALSE)</f>
        <v>tier - 2</v>
      </c>
      <c r="O616" s="8" t="str">
        <f>VLOOKUP(A616,'Hospitalisation Details'!A:K,10,FALSE)</f>
        <v>tier - 3</v>
      </c>
      <c r="P616" s="8" t="str">
        <f>VLOOKUP(A616,'Hospitalisation Details'!A:K,11,FALSE)</f>
        <v>R1011</v>
      </c>
      <c r="Q616" s="8">
        <f>VLOOKUP(A616,'Hospitalisation Details'!A:K,4,FALSE)</f>
        <v>7</v>
      </c>
    </row>
    <row r="617" spans="1:17" x14ac:dyDescent="0.3">
      <c r="A617" s="4" t="s">
        <v>4392</v>
      </c>
      <c r="B617" s="8" t="str">
        <f>VLOOKUP(A617,'Customer Names'!A:F,4,FALSE)</f>
        <v>Dustin G.</v>
      </c>
      <c r="C617" s="8">
        <f>VLOOKUP(A617,'Medical Examinations'!A:J,2,FALSE)</f>
        <v>39.5</v>
      </c>
      <c r="D617" s="8">
        <f>VLOOKUP(A617,'Medical Examinations'!A:J,4,FALSE)</f>
        <v>5.05</v>
      </c>
      <c r="E617" s="8" t="str">
        <f>VLOOKUP(A617,'Medical Examinations'!A:J,6,FALSE)</f>
        <v>No</v>
      </c>
      <c r="F617" s="8" t="str">
        <f>VLOOKUP(A617,'Medical Examinations'!A:J,7,FALSE)</f>
        <v>yes</v>
      </c>
      <c r="G617" s="8" t="str">
        <f>VLOOKUP(A617,'Medical Examinations'!A:J,8,FALSE)</f>
        <v>No</v>
      </c>
      <c r="H617" s="38" t="str">
        <f>VLOOKUP(A617,'Medical Examinations'!A:J,9,FALSE)</f>
        <v>1</v>
      </c>
      <c r="I617" s="8" t="str">
        <f>VLOOKUP(A617,'Medical Examinations'!A:J,10,FALSE)</f>
        <v>No</v>
      </c>
      <c r="J617" s="8" t="str">
        <f>VLOOKUP(A617,'Medical Examinations'!A:J,3,FALSE)</f>
        <v>Obesity</v>
      </c>
      <c r="K617" s="8" t="str">
        <f>VLOOKUP(A617,'Medical Examinations'!A:J,5,FALSE)</f>
        <v>Normal</v>
      </c>
      <c r="L617" s="8" t="str">
        <f>VLOOKUP(A617,'Hospitalisation Details'!A:K,5,FALSE)</f>
        <v>21-Oct-2000</v>
      </c>
      <c r="M617" s="34">
        <f>VLOOKUP(A617,'Hospitalisation Details'!A:K,8,FALSE)</f>
        <v>1682.6</v>
      </c>
      <c r="N617" s="8" t="str">
        <f>VLOOKUP(A617,'Hospitalisation Details'!A:K,9,FALSE)</f>
        <v>tier - 2</v>
      </c>
      <c r="O617" s="8" t="str">
        <f>VLOOKUP(A617,'Hospitalisation Details'!A:K,10,FALSE)</f>
        <v>tier - 2</v>
      </c>
      <c r="P617" s="8" t="str">
        <f>VLOOKUP(A617,'Hospitalisation Details'!A:K,11,FALSE)</f>
        <v>R1011</v>
      </c>
      <c r="Q617" s="8">
        <f>VLOOKUP(A617,'Hospitalisation Details'!A:K,4,FALSE)</f>
        <v>21</v>
      </c>
    </row>
    <row r="618" spans="1:17" x14ac:dyDescent="0.3">
      <c r="A618" s="4" t="s">
        <v>4250</v>
      </c>
      <c r="B618" s="8" t="str">
        <f>VLOOKUP(A618,'Customer Names'!A:F,4,FALSE)</f>
        <v>Lorraine</v>
      </c>
      <c r="C618" s="8">
        <f>VLOOKUP(A618,'Medical Examinations'!A:J,2,FALSE)</f>
        <v>30.72</v>
      </c>
      <c r="D618" s="8">
        <f>VLOOKUP(A618,'Medical Examinations'!A:J,4,FALSE)</f>
        <v>6.06</v>
      </c>
      <c r="E618" s="8" t="str">
        <f>VLOOKUP(A618,'Medical Examinations'!A:J,6,FALSE)</f>
        <v>No</v>
      </c>
      <c r="F618" s="8" t="str">
        <f>VLOOKUP(A618,'Medical Examinations'!A:J,7,FALSE)</f>
        <v>yes</v>
      </c>
      <c r="G618" s="8" t="str">
        <f>VLOOKUP(A618,'Medical Examinations'!A:J,8,FALSE)</f>
        <v>No</v>
      </c>
      <c r="H618" s="38" t="str">
        <f>VLOOKUP(A618,'Medical Examinations'!A:J,9,FALSE)</f>
        <v>1</v>
      </c>
      <c r="I618" s="8" t="str">
        <f>VLOOKUP(A618,'Medical Examinations'!A:J,10,FALSE)</f>
        <v>No</v>
      </c>
      <c r="J618" s="8" t="str">
        <f>VLOOKUP(A618,'Medical Examinations'!A:J,3,FALSE)</f>
        <v>Obesity</v>
      </c>
      <c r="K618" s="8" t="str">
        <f>VLOOKUP(A618,'Medical Examinations'!A:J,5,FALSE)</f>
        <v>Prediabetes</v>
      </c>
      <c r="L618" s="8" t="str">
        <f>VLOOKUP(A618,'Hospitalisation Details'!A:K,5,FALSE)</f>
        <v>4-Oct-2004</v>
      </c>
      <c r="M618" s="34">
        <f>VLOOKUP(A618,'Hospitalisation Details'!A:K,8,FALSE)</f>
        <v>2144.85</v>
      </c>
      <c r="N618" s="8" t="str">
        <f>VLOOKUP(A618,'Hospitalisation Details'!A:K,9,FALSE)</f>
        <v>tier - 2</v>
      </c>
      <c r="O618" s="8" t="str">
        <f>VLOOKUP(A618,'Hospitalisation Details'!A:K,10,FALSE)</f>
        <v>tier - 1</v>
      </c>
      <c r="P618" s="8" t="str">
        <f>VLOOKUP(A618,'Hospitalisation Details'!A:K,11,FALSE)</f>
        <v>R1011</v>
      </c>
      <c r="Q618" s="8">
        <f>VLOOKUP(A618,'Hospitalisation Details'!A:K,4,FALSE)</f>
        <v>4</v>
      </c>
    </row>
    <row r="619" spans="1:17" x14ac:dyDescent="0.3">
      <c r="A619" s="4" t="s">
        <v>4248</v>
      </c>
      <c r="B619" s="8" t="str">
        <f>VLOOKUP(A619,'Customer Names'!A:F,4,FALSE)</f>
        <v>Danya A.</v>
      </c>
      <c r="C619" s="8">
        <f>VLOOKUP(A619,'Medical Examinations'!A:J,2,FALSE)</f>
        <v>24.3</v>
      </c>
      <c r="D619" s="8">
        <f>VLOOKUP(A619,'Medical Examinations'!A:J,4,FALSE)</f>
        <v>6.1</v>
      </c>
      <c r="E619" s="8" t="str">
        <f>VLOOKUP(A619,'Medical Examinations'!A:J,6,FALSE)</f>
        <v>yes</v>
      </c>
      <c r="F619" s="8" t="str">
        <f>VLOOKUP(A619,'Medical Examinations'!A:J,7,FALSE)</f>
        <v>yes</v>
      </c>
      <c r="G619" s="8" t="str">
        <f>VLOOKUP(A619,'Medical Examinations'!A:J,8,FALSE)</f>
        <v>No</v>
      </c>
      <c r="H619" s="38" t="str">
        <f>VLOOKUP(A619,'Medical Examinations'!A:J,9,FALSE)</f>
        <v>1</v>
      </c>
      <c r="I619" s="8" t="str">
        <f>VLOOKUP(A619,'Medical Examinations'!A:J,10,FALSE)</f>
        <v>No</v>
      </c>
      <c r="J619" s="8" t="str">
        <f>VLOOKUP(A619,'Medical Examinations'!A:J,3,FALSE)</f>
        <v>Normal Weight</v>
      </c>
      <c r="K619" s="8" t="str">
        <f>VLOOKUP(A619,'Medical Examinations'!A:J,5,FALSE)</f>
        <v>Prediabetes</v>
      </c>
      <c r="L619" s="8" t="str">
        <f>VLOOKUP(A619,'Hospitalisation Details'!A:K,5,FALSE)</f>
        <v>27-Dec-2000</v>
      </c>
      <c r="M619" s="34">
        <f>VLOOKUP(A619,'Hospitalisation Details'!A:K,8,FALSE)</f>
        <v>2150.4699999999998</v>
      </c>
      <c r="N619" s="8" t="str">
        <f>VLOOKUP(A619,'Hospitalisation Details'!A:K,9,FALSE)</f>
        <v>tier - 2</v>
      </c>
      <c r="O619" s="8" t="str">
        <f>VLOOKUP(A619,'Hospitalisation Details'!A:K,10,FALSE)</f>
        <v>tier - 3</v>
      </c>
      <c r="P619" s="8" t="str">
        <f>VLOOKUP(A619,'Hospitalisation Details'!A:K,11,FALSE)</f>
        <v>R1011</v>
      </c>
      <c r="Q619" s="8">
        <f>VLOOKUP(A619,'Hospitalisation Details'!A:K,4,FALSE)</f>
        <v>27</v>
      </c>
    </row>
    <row r="620" spans="1:17" x14ac:dyDescent="0.3">
      <c r="A620" s="4" t="s">
        <v>4246</v>
      </c>
      <c r="B620" s="8" t="str">
        <f>VLOOKUP(A620,'Customer Names'!A:F,4,FALSE)</f>
        <v>Lindsay J.</v>
      </c>
      <c r="C620" s="8">
        <f>VLOOKUP(A620,'Medical Examinations'!A:J,2,FALSE)</f>
        <v>27.1</v>
      </c>
      <c r="D620" s="8">
        <f>VLOOKUP(A620,'Medical Examinations'!A:J,4,FALSE)</f>
        <v>4.45</v>
      </c>
      <c r="E620" s="8" t="str">
        <f>VLOOKUP(A620,'Medical Examinations'!A:J,6,FALSE)</f>
        <v>No</v>
      </c>
      <c r="F620" s="8" t="str">
        <f>VLOOKUP(A620,'Medical Examinations'!A:J,7,FALSE)</f>
        <v>yes</v>
      </c>
      <c r="G620" s="8" t="str">
        <f>VLOOKUP(A620,'Medical Examinations'!A:J,8,FALSE)</f>
        <v>No</v>
      </c>
      <c r="H620" s="38" t="str">
        <f>VLOOKUP(A620,'Medical Examinations'!A:J,9,FALSE)</f>
        <v>1</v>
      </c>
      <c r="I620" s="8" t="str">
        <f>VLOOKUP(A620,'Medical Examinations'!A:J,10,FALSE)</f>
        <v>No</v>
      </c>
      <c r="J620" s="8" t="str">
        <f>VLOOKUP(A620,'Medical Examinations'!A:J,3,FALSE)</f>
        <v>Overweight</v>
      </c>
      <c r="K620" s="8" t="str">
        <f>VLOOKUP(A620,'Medical Examinations'!A:J,5,FALSE)</f>
        <v>Normal</v>
      </c>
      <c r="L620" s="8" t="str">
        <f>VLOOKUP(A620,'Hospitalisation Details'!A:K,5,FALSE)</f>
        <v>22-Oct-2000</v>
      </c>
      <c r="M620" s="34">
        <f>VLOOKUP(A620,'Hospitalisation Details'!A:K,8,FALSE)</f>
        <v>2154.36</v>
      </c>
      <c r="N620" s="8" t="str">
        <f>VLOOKUP(A620,'Hospitalisation Details'!A:K,9,FALSE)</f>
        <v>tier - 2</v>
      </c>
      <c r="O620" s="8" t="str">
        <f>VLOOKUP(A620,'Hospitalisation Details'!A:K,10,FALSE)</f>
        <v>tier - 2</v>
      </c>
      <c r="P620" s="8" t="str">
        <f>VLOOKUP(A620,'Hospitalisation Details'!A:K,11,FALSE)</f>
        <v>R1011</v>
      </c>
      <c r="Q620" s="8">
        <f>VLOOKUP(A620,'Hospitalisation Details'!A:K,4,FALSE)</f>
        <v>22</v>
      </c>
    </row>
    <row r="621" spans="1:17" x14ac:dyDescent="0.3">
      <c r="A621" s="4" t="s">
        <v>4240</v>
      </c>
      <c r="B621" s="8" t="str">
        <f>VLOOKUP(A621,'Customer Names'!A:F,4,FALSE)</f>
        <v>Kara</v>
      </c>
      <c r="C621" s="8">
        <f>VLOOKUP(A621,'Medical Examinations'!A:J,2,FALSE)</f>
        <v>36</v>
      </c>
      <c r="D621" s="8">
        <f>VLOOKUP(A621,'Medical Examinations'!A:J,4,FALSE)</f>
        <v>4.66</v>
      </c>
      <c r="E621" s="8" t="str">
        <f>VLOOKUP(A621,'Medical Examinations'!A:J,6,FALSE)</f>
        <v>No</v>
      </c>
      <c r="F621" s="8" t="str">
        <f>VLOOKUP(A621,'Medical Examinations'!A:J,7,FALSE)</f>
        <v>yes</v>
      </c>
      <c r="G621" s="8" t="str">
        <f>VLOOKUP(A621,'Medical Examinations'!A:J,8,FALSE)</f>
        <v>No</v>
      </c>
      <c r="H621" s="38" t="str">
        <f>VLOOKUP(A621,'Medical Examinations'!A:J,9,FALSE)</f>
        <v>1</v>
      </c>
      <c r="I621" s="8" t="str">
        <f>VLOOKUP(A621,'Medical Examinations'!A:J,10,FALSE)</f>
        <v>No</v>
      </c>
      <c r="J621" s="8" t="str">
        <f>VLOOKUP(A621,'Medical Examinations'!A:J,3,FALSE)</f>
        <v>Obesity</v>
      </c>
      <c r="K621" s="8" t="str">
        <f>VLOOKUP(A621,'Medical Examinations'!A:J,5,FALSE)</f>
        <v>Normal</v>
      </c>
      <c r="L621" s="8" t="str">
        <f>VLOOKUP(A621,'Hospitalisation Details'!A:K,5,FALSE)</f>
        <v>23-Aug-2000</v>
      </c>
      <c r="M621" s="34">
        <f>VLOOKUP(A621,'Hospitalisation Details'!A:K,8,FALSE)</f>
        <v>2166.73</v>
      </c>
      <c r="N621" s="8" t="str">
        <f>VLOOKUP(A621,'Hospitalisation Details'!A:K,9,FALSE)</f>
        <v>tier - 2</v>
      </c>
      <c r="O621" s="8" t="str">
        <f>VLOOKUP(A621,'Hospitalisation Details'!A:K,10,FALSE)</f>
        <v>tier - 2</v>
      </c>
      <c r="P621" s="8" t="str">
        <f>VLOOKUP(A621,'Hospitalisation Details'!A:K,11,FALSE)</f>
        <v>R1011</v>
      </c>
      <c r="Q621" s="8">
        <f>VLOOKUP(A621,'Hospitalisation Details'!A:K,4,FALSE)</f>
        <v>23</v>
      </c>
    </row>
    <row r="622" spans="1:17" x14ac:dyDescent="0.3">
      <c r="A622" s="4" t="s">
        <v>4168</v>
      </c>
      <c r="B622" s="8" t="str">
        <f>VLOOKUP(A622,'Customer Names'!A:F,4,FALSE)</f>
        <v>Krista L</v>
      </c>
      <c r="C622" s="8">
        <f>VLOOKUP(A622,'Medical Examinations'!A:J,2,FALSE)</f>
        <v>22.6</v>
      </c>
      <c r="D622" s="8">
        <f>VLOOKUP(A622,'Medical Examinations'!A:J,4,FALSE)</f>
        <v>6.04</v>
      </c>
      <c r="E622" s="8" t="str">
        <f>VLOOKUP(A622,'Medical Examinations'!A:J,6,FALSE)</f>
        <v>No</v>
      </c>
      <c r="F622" s="8" t="str">
        <f>VLOOKUP(A622,'Medical Examinations'!A:J,7,FALSE)</f>
        <v>No</v>
      </c>
      <c r="G622" s="8" t="str">
        <f>VLOOKUP(A622,'Medical Examinations'!A:J,8,FALSE)</f>
        <v>No</v>
      </c>
      <c r="H622" s="38" t="str">
        <f>VLOOKUP(A622,'Medical Examinations'!A:J,9,FALSE)</f>
        <v>1</v>
      </c>
      <c r="I622" s="8" t="str">
        <f>VLOOKUP(A622,'Medical Examinations'!A:J,10,FALSE)</f>
        <v>No</v>
      </c>
      <c r="J622" s="8" t="str">
        <f>VLOOKUP(A622,'Medical Examinations'!A:J,3,FALSE)</f>
        <v>Normal Weight</v>
      </c>
      <c r="K622" s="8" t="str">
        <f>VLOOKUP(A622,'Medical Examinations'!A:J,5,FALSE)</f>
        <v>Prediabetes</v>
      </c>
      <c r="L622" s="8" t="str">
        <f>VLOOKUP(A622,'Hospitalisation Details'!A:K,5,FALSE)</f>
        <v>19-Nov-1998</v>
      </c>
      <c r="M622" s="34">
        <f>VLOOKUP(A622,'Hospitalisation Details'!A:K,8,FALSE)</f>
        <v>2457.5</v>
      </c>
      <c r="N622" s="8" t="str">
        <f>VLOOKUP(A622,'Hospitalisation Details'!A:K,9,FALSE)</f>
        <v>tier - 2</v>
      </c>
      <c r="O622" s="8" t="str">
        <f>VLOOKUP(A622,'Hospitalisation Details'!A:K,10,FALSE)</f>
        <v>tier - 1</v>
      </c>
      <c r="P622" s="8" t="str">
        <f>VLOOKUP(A622,'Hospitalisation Details'!A:K,11,FALSE)</f>
        <v>R1011</v>
      </c>
      <c r="Q622" s="8">
        <f>VLOOKUP(A622,'Hospitalisation Details'!A:K,4,FALSE)</f>
        <v>19</v>
      </c>
    </row>
    <row r="623" spans="1:17" x14ac:dyDescent="0.3">
      <c r="A623" s="4" t="s">
        <v>4126</v>
      </c>
      <c r="B623" s="8" t="str">
        <f>VLOOKUP(A623,'Customer Names'!A:F,4,FALSE)</f>
        <v>Stefanie A</v>
      </c>
      <c r="C623" s="8">
        <f>VLOOKUP(A623,'Medical Examinations'!A:J,2,FALSE)</f>
        <v>30.3</v>
      </c>
      <c r="D623" s="8">
        <f>VLOOKUP(A623,'Medical Examinations'!A:J,4,FALSE)</f>
        <v>4.7300000000000004</v>
      </c>
      <c r="E623" s="8" t="str">
        <f>VLOOKUP(A623,'Medical Examinations'!A:J,6,FALSE)</f>
        <v>yes</v>
      </c>
      <c r="F623" s="8" t="str">
        <f>VLOOKUP(A623,'Medical Examinations'!A:J,7,FALSE)</f>
        <v>No</v>
      </c>
      <c r="G623" s="8" t="str">
        <f>VLOOKUP(A623,'Medical Examinations'!A:J,8,FALSE)</f>
        <v>Yes</v>
      </c>
      <c r="H623" s="38" t="str">
        <f>VLOOKUP(A623,'Medical Examinations'!A:J,9,FALSE)</f>
        <v>1</v>
      </c>
      <c r="I623" s="8" t="str">
        <f>VLOOKUP(A623,'Medical Examinations'!A:J,10,FALSE)</f>
        <v>No</v>
      </c>
      <c r="J623" s="8" t="str">
        <f>VLOOKUP(A623,'Medical Examinations'!A:J,3,FALSE)</f>
        <v>Obesity</v>
      </c>
      <c r="K623" s="8" t="str">
        <f>VLOOKUP(A623,'Medical Examinations'!A:J,5,FALSE)</f>
        <v>Normal</v>
      </c>
      <c r="L623" s="8" t="str">
        <f>VLOOKUP(A623,'Hospitalisation Details'!A:K,5,FALSE)</f>
        <v>26-Aug-1997</v>
      </c>
      <c r="M623" s="34">
        <f>VLOOKUP(A623,'Hospitalisation Details'!A:K,8,FALSE)</f>
        <v>2632.99</v>
      </c>
      <c r="N623" s="8" t="str">
        <f>VLOOKUP(A623,'Hospitalisation Details'!A:K,9,FALSE)</f>
        <v>tier - 2</v>
      </c>
      <c r="O623" s="8" t="str">
        <f>VLOOKUP(A623,'Hospitalisation Details'!A:K,10,FALSE)</f>
        <v>tier - 1</v>
      </c>
      <c r="P623" s="8" t="str">
        <f>VLOOKUP(A623,'Hospitalisation Details'!A:K,11,FALSE)</f>
        <v>R1011</v>
      </c>
      <c r="Q623" s="8">
        <f>VLOOKUP(A623,'Hospitalisation Details'!A:K,4,FALSE)</f>
        <v>26</v>
      </c>
    </row>
    <row r="624" spans="1:17" x14ac:dyDescent="0.3">
      <c r="A624" s="4" t="s">
        <v>4076</v>
      </c>
      <c r="B624" s="8" t="str">
        <f>VLOOKUP(A624,'Customer Names'!A:F,4,FALSE)</f>
        <v>Stephanie</v>
      </c>
      <c r="C624" s="8">
        <f>VLOOKUP(A624,'Medical Examinations'!A:J,2,FALSE)</f>
        <v>29.68</v>
      </c>
      <c r="D624" s="8">
        <f>VLOOKUP(A624,'Medical Examinations'!A:J,4,FALSE)</f>
        <v>5.68</v>
      </c>
      <c r="E624" s="8" t="str">
        <f>VLOOKUP(A624,'Medical Examinations'!A:J,6,FALSE)</f>
        <v>No</v>
      </c>
      <c r="F624" s="8" t="str">
        <f>VLOOKUP(A624,'Medical Examinations'!A:J,7,FALSE)</f>
        <v>yes</v>
      </c>
      <c r="G624" s="8" t="str">
        <f>VLOOKUP(A624,'Medical Examinations'!A:J,8,FALSE)</f>
        <v>No</v>
      </c>
      <c r="H624" s="38" t="str">
        <f>VLOOKUP(A624,'Medical Examinations'!A:J,9,FALSE)</f>
        <v>1</v>
      </c>
      <c r="I624" s="8" t="str">
        <f>VLOOKUP(A624,'Medical Examinations'!A:J,10,FALSE)</f>
        <v>No</v>
      </c>
      <c r="J624" s="8" t="str">
        <f>VLOOKUP(A624,'Medical Examinations'!A:J,3,FALSE)</f>
        <v>Overweight</v>
      </c>
      <c r="K624" s="8" t="str">
        <f>VLOOKUP(A624,'Medical Examinations'!A:J,5,FALSE)</f>
        <v>Normal</v>
      </c>
      <c r="L624" s="8" t="str">
        <f>VLOOKUP(A624,'Hospitalisation Details'!A:K,5,FALSE)</f>
        <v>1-Oct-2000</v>
      </c>
      <c r="M624" s="34">
        <f>VLOOKUP(A624,'Hospitalisation Details'!A:K,8,FALSE)</f>
        <v>2819.51</v>
      </c>
      <c r="N624" s="8" t="str">
        <f>VLOOKUP(A624,'Hospitalisation Details'!A:K,9,FALSE)</f>
        <v>tier - 2</v>
      </c>
      <c r="O624" s="8" t="str">
        <f>VLOOKUP(A624,'Hospitalisation Details'!A:K,10,FALSE)</f>
        <v>tier - 3</v>
      </c>
      <c r="P624" s="8" t="str">
        <f>VLOOKUP(A624,'Hospitalisation Details'!A:K,11,FALSE)</f>
        <v>R1011</v>
      </c>
      <c r="Q624" s="8">
        <f>VLOOKUP(A624,'Hospitalisation Details'!A:K,4,FALSE)</f>
        <v>1</v>
      </c>
    </row>
    <row r="625" spans="1:17" x14ac:dyDescent="0.3">
      <c r="A625" s="4" t="s">
        <v>4048</v>
      </c>
      <c r="B625" s="8" t="str">
        <f>VLOOKUP(A625,'Customer Names'!A:F,4,FALSE)</f>
        <v>Kelsey M</v>
      </c>
      <c r="C625" s="8">
        <f>VLOOKUP(A625,'Medical Examinations'!A:J,2,FALSE)</f>
        <v>24.1</v>
      </c>
      <c r="D625" s="8">
        <f>VLOOKUP(A625,'Medical Examinations'!A:J,4,FALSE)</f>
        <v>4.4000000000000004</v>
      </c>
      <c r="E625" s="8" t="str">
        <f>VLOOKUP(A625,'Medical Examinations'!A:J,6,FALSE)</f>
        <v>yes</v>
      </c>
      <c r="F625" s="8" t="str">
        <f>VLOOKUP(A625,'Medical Examinations'!A:J,7,FALSE)</f>
        <v>No</v>
      </c>
      <c r="G625" s="8" t="str">
        <f>VLOOKUP(A625,'Medical Examinations'!A:J,8,FALSE)</f>
        <v>No</v>
      </c>
      <c r="H625" s="38" t="str">
        <f>VLOOKUP(A625,'Medical Examinations'!A:J,9,FALSE)</f>
        <v>1</v>
      </c>
      <c r="I625" s="8" t="str">
        <f>VLOOKUP(A625,'Medical Examinations'!A:J,10,FALSE)</f>
        <v>No</v>
      </c>
      <c r="J625" s="8" t="str">
        <f>VLOOKUP(A625,'Medical Examinations'!A:J,3,FALSE)</f>
        <v>Normal Weight</v>
      </c>
      <c r="K625" s="8" t="str">
        <f>VLOOKUP(A625,'Medical Examinations'!A:J,5,FALSE)</f>
        <v>Normal</v>
      </c>
      <c r="L625" s="8" t="str">
        <f>VLOOKUP(A625,'Hospitalisation Details'!A:K,5,FALSE)</f>
        <v>24-Sep-1995</v>
      </c>
      <c r="M625" s="34">
        <f>VLOOKUP(A625,'Hospitalisation Details'!A:K,8,FALSE)</f>
        <v>2974.13</v>
      </c>
      <c r="N625" s="8" t="str">
        <f>VLOOKUP(A625,'Hospitalisation Details'!A:K,9,FALSE)</f>
        <v>tier - 2</v>
      </c>
      <c r="O625" s="8" t="str">
        <f>VLOOKUP(A625,'Hospitalisation Details'!A:K,10,FALSE)</f>
        <v>tier - 1</v>
      </c>
      <c r="P625" s="8" t="str">
        <f>VLOOKUP(A625,'Hospitalisation Details'!A:K,11,FALSE)</f>
        <v>R1011</v>
      </c>
      <c r="Q625" s="8">
        <f>VLOOKUP(A625,'Hospitalisation Details'!A:K,4,FALSE)</f>
        <v>24</v>
      </c>
    </row>
    <row r="626" spans="1:17" x14ac:dyDescent="0.3">
      <c r="A626" s="4" t="s">
        <v>4032</v>
      </c>
      <c r="B626" s="8" t="str">
        <f>VLOOKUP(A626,'Customer Names'!A:F,4,FALSE)</f>
        <v>Stephen F.</v>
      </c>
      <c r="C626" s="8">
        <f>VLOOKUP(A626,'Medical Examinations'!A:J,2,FALSE)</f>
        <v>28.48</v>
      </c>
      <c r="D626" s="8">
        <f>VLOOKUP(A626,'Medical Examinations'!A:J,4,FALSE)</f>
        <v>6.22</v>
      </c>
      <c r="E626" s="8" t="str">
        <f>VLOOKUP(A626,'Medical Examinations'!A:J,6,FALSE)</f>
        <v>yes</v>
      </c>
      <c r="F626" s="8" t="str">
        <f>VLOOKUP(A626,'Medical Examinations'!A:J,7,FALSE)</f>
        <v>No</v>
      </c>
      <c r="G626" s="8" t="str">
        <f>VLOOKUP(A626,'Medical Examinations'!A:J,8,FALSE)</f>
        <v>Yes</v>
      </c>
      <c r="H626" s="38" t="str">
        <f>VLOOKUP(A626,'Medical Examinations'!A:J,9,FALSE)</f>
        <v>1</v>
      </c>
      <c r="I626" s="8" t="str">
        <f>VLOOKUP(A626,'Medical Examinations'!A:J,10,FALSE)</f>
        <v>No</v>
      </c>
      <c r="J626" s="8" t="str">
        <f>VLOOKUP(A626,'Medical Examinations'!A:J,3,FALSE)</f>
        <v>Overweight</v>
      </c>
      <c r="K626" s="8" t="str">
        <f>VLOOKUP(A626,'Medical Examinations'!A:J,5,FALSE)</f>
        <v>Prediabetes</v>
      </c>
      <c r="L626" s="8" t="str">
        <f>VLOOKUP(A626,'Hospitalisation Details'!A:K,5,FALSE)</f>
        <v>22-Dec-1997</v>
      </c>
      <c r="M626" s="34">
        <f>VLOOKUP(A626,'Hospitalisation Details'!A:K,8,FALSE)</f>
        <v>3051.73</v>
      </c>
      <c r="N626" s="8" t="str">
        <f>VLOOKUP(A626,'Hospitalisation Details'!A:K,9,FALSE)</f>
        <v>tier - 2</v>
      </c>
      <c r="O626" s="8" t="str">
        <f>VLOOKUP(A626,'Hospitalisation Details'!A:K,10,FALSE)</f>
        <v>tier - 2</v>
      </c>
      <c r="P626" s="8" t="str">
        <f>VLOOKUP(A626,'Hospitalisation Details'!A:K,11,FALSE)</f>
        <v>R1011</v>
      </c>
      <c r="Q626" s="8">
        <f>VLOOKUP(A626,'Hospitalisation Details'!A:K,4,FALSE)</f>
        <v>22</v>
      </c>
    </row>
    <row r="627" spans="1:17" x14ac:dyDescent="0.3">
      <c r="A627" s="4" t="s">
        <v>4016</v>
      </c>
      <c r="B627" s="8" t="str">
        <f>VLOOKUP(A627,'Customer Names'!A:F,4,FALSE)</f>
        <v>Alix</v>
      </c>
      <c r="C627" s="8">
        <f>VLOOKUP(A627,'Medical Examinations'!A:J,2,FALSE)</f>
        <v>25.8</v>
      </c>
      <c r="D627" s="8">
        <f>VLOOKUP(A627,'Medical Examinations'!A:J,4,FALSE)</f>
        <v>5.49</v>
      </c>
      <c r="E627" s="8" t="str">
        <f>VLOOKUP(A627,'Medical Examinations'!A:J,6,FALSE)</f>
        <v>No</v>
      </c>
      <c r="F627" s="8" t="str">
        <f>VLOOKUP(A627,'Medical Examinations'!A:J,7,FALSE)</f>
        <v>No</v>
      </c>
      <c r="G627" s="8" t="str">
        <f>VLOOKUP(A627,'Medical Examinations'!A:J,8,FALSE)</f>
        <v>No</v>
      </c>
      <c r="H627" s="38">
        <f>VLOOKUP(A627,'Medical Examinations'!A:J,9,FALSE)</f>
        <v>0</v>
      </c>
      <c r="I627" s="8" t="str">
        <f>VLOOKUP(A627,'Medical Examinations'!A:J,10,FALSE)</f>
        <v>No</v>
      </c>
      <c r="J627" s="8" t="str">
        <f>VLOOKUP(A627,'Medical Examinations'!A:J,3,FALSE)</f>
        <v>Overweight</v>
      </c>
      <c r="K627" s="8" t="str">
        <f>VLOOKUP(A627,'Medical Examinations'!A:J,5,FALSE)</f>
        <v>Normal</v>
      </c>
      <c r="L627" s="8" t="str">
        <f>VLOOKUP(A627,'Hospitalisation Details'!A:K,5,FALSE)</f>
        <v>10-Jul-1994</v>
      </c>
      <c r="M627" s="34">
        <f>VLOOKUP(A627,'Hospitalisation Details'!A:K,8,FALSE)</f>
        <v>3161.45</v>
      </c>
      <c r="N627" s="8" t="str">
        <f>VLOOKUP(A627,'Hospitalisation Details'!A:K,9,FALSE)</f>
        <v>tier - 2</v>
      </c>
      <c r="O627" s="8" t="str">
        <f>VLOOKUP(A627,'Hospitalisation Details'!A:K,10,FALSE)</f>
        <v>tier - 1</v>
      </c>
      <c r="P627" s="8" t="str">
        <f>VLOOKUP(A627,'Hospitalisation Details'!A:K,11,FALSE)</f>
        <v>R1011</v>
      </c>
      <c r="Q627" s="8">
        <f>VLOOKUP(A627,'Hospitalisation Details'!A:K,4,FALSE)</f>
        <v>10</v>
      </c>
    </row>
    <row r="628" spans="1:17" x14ac:dyDescent="0.3">
      <c r="A628" s="4" t="s">
        <v>4008</v>
      </c>
      <c r="B628" s="8" t="str">
        <f>VLOOKUP(A628,'Customer Names'!A:F,4,FALSE)</f>
        <v>Caitrin</v>
      </c>
      <c r="C628" s="8">
        <f>VLOOKUP(A628,'Medical Examinations'!A:J,2,FALSE)</f>
        <v>33.4</v>
      </c>
      <c r="D628" s="8">
        <f>VLOOKUP(A628,'Medical Examinations'!A:J,4,FALSE)</f>
        <v>5.51</v>
      </c>
      <c r="E628" s="8" t="str">
        <f>VLOOKUP(A628,'Medical Examinations'!A:J,6,FALSE)</f>
        <v>No</v>
      </c>
      <c r="F628" s="8" t="str">
        <f>VLOOKUP(A628,'Medical Examinations'!A:J,7,FALSE)</f>
        <v>No</v>
      </c>
      <c r="G628" s="8" t="str">
        <f>VLOOKUP(A628,'Medical Examinations'!A:J,8,FALSE)</f>
        <v>No</v>
      </c>
      <c r="H628" s="38">
        <f>VLOOKUP(A628,'Medical Examinations'!A:J,9,FALSE)</f>
        <v>0</v>
      </c>
      <c r="I628" s="8" t="str">
        <f>VLOOKUP(A628,'Medical Examinations'!A:J,10,FALSE)</f>
        <v>No</v>
      </c>
      <c r="J628" s="8" t="str">
        <f>VLOOKUP(A628,'Medical Examinations'!A:J,3,FALSE)</f>
        <v>Obesity</v>
      </c>
      <c r="K628" s="8" t="str">
        <f>VLOOKUP(A628,'Medical Examinations'!A:J,5,FALSE)</f>
        <v>Normal</v>
      </c>
      <c r="L628" s="8" t="str">
        <f>VLOOKUP(A628,'Hospitalisation Details'!A:K,5,FALSE)</f>
        <v>6-Jul-1994</v>
      </c>
      <c r="M628" s="34">
        <f>VLOOKUP(A628,'Hospitalisation Details'!A:K,8,FALSE)</f>
        <v>3172.02</v>
      </c>
      <c r="N628" s="8" t="str">
        <f>VLOOKUP(A628,'Hospitalisation Details'!A:K,9,FALSE)</f>
        <v>tier - 2</v>
      </c>
      <c r="O628" s="8" t="str">
        <f>VLOOKUP(A628,'Hospitalisation Details'!A:K,10,FALSE)</f>
        <v>tier - 1</v>
      </c>
      <c r="P628" s="8" t="str">
        <f>VLOOKUP(A628,'Hospitalisation Details'!A:K,11,FALSE)</f>
        <v>R1011</v>
      </c>
      <c r="Q628" s="8">
        <f>VLOOKUP(A628,'Hospitalisation Details'!A:K,4,FALSE)</f>
        <v>6</v>
      </c>
    </row>
    <row r="629" spans="1:17" x14ac:dyDescent="0.3">
      <c r="A629" s="4" t="s">
        <v>3978</v>
      </c>
      <c r="B629" s="8" t="str">
        <f>VLOOKUP(A629,'Customer Names'!A:F,4,FALSE)</f>
        <v>Kate</v>
      </c>
      <c r="C629" s="8">
        <f>VLOOKUP(A629,'Medical Examinations'!A:J,2,FALSE)</f>
        <v>33.31</v>
      </c>
      <c r="D629" s="8">
        <f>VLOOKUP(A629,'Medical Examinations'!A:J,4,FALSE)</f>
        <v>4.1900000000000004</v>
      </c>
      <c r="E629" s="8" t="str">
        <f>VLOOKUP(A629,'Medical Examinations'!A:J,6,FALSE)</f>
        <v>No</v>
      </c>
      <c r="F629" s="8" t="str">
        <f>VLOOKUP(A629,'Medical Examinations'!A:J,7,FALSE)</f>
        <v>No</v>
      </c>
      <c r="G629" s="8" t="str">
        <f>VLOOKUP(A629,'Medical Examinations'!A:J,8,FALSE)</f>
        <v>Yes</v>
      </c>
      <c r="H629" s="38" t="str">
        <f>VLOOKUP(A629,'Medical Examinations'!A:J,9,FALSE)</f>
        <v>1</v>
      </c>
      <c r="I629" s="8" t="str">
        <f>VLOOKUP(A629,'Medical Examinations'!A:J,10,FALSE)</f>
        <v>No</v>
      </c>
      <c r="J629" s="8" t="str">
        <f>VLOOKUP(A629,'Medical Examinations'!A:J,3,FALSE)</f>
        <v>Obesity</v>
      </c>
      <c r="K629" s="8" t="str">
        <f>VLOOKUP(A629,'Medical Examinations'!A:J,5,FALSE)</f>
        <v>Normal</v>
      </c>
      <c r="L629" s="8" t="str">
        <f>VLOOKUP(A629,'Hospitalisation Details'!A:K,5,FALSE)</f>
        <v>3-Jul-2003</v>
      </c>
      <c r="M629" s="34">
        <f>VLOOKUP(A629,'Hospitalisation Details'!A:K,8,FALSE)</f>
        <v>3280.22</v>
      </c>
      <c r="N629" s="8" t="str">
        <f>VLOOKUP(A629,'Hospitalisation Details'!A:K,9,FALSE)</f>
        <v>tier - 2</v>
      </c>
      <c r="O629" s="8" t="str">
        <f>VLOOKUP(A629,'Hospitalisation Details'!A:K,10,FALSE)</f>
        <v>tier - 3</v>
      </c>
      <c r="P629" s="8" t="str">
        <f>VLOOKUP(A629,'Hospitalisation Details'!A:K,11,FALSE)</f>
        <v>R1011</v>
      </c>
      <c r="Q629" s="8">
        <f>VLOOKUP(A629,'Hospitalisation Details'!A:K,4,FALSE)</f>
        <v>3</v>
      </c>
    </row>
    <row r="630" spans="1:17" x14ac:dyDescent="0.3">
      <c r="A630" s="4" t="s">
        <v>3966</v>
      </c>
      <c r="B630" s="8" t="str">
        <f>VLOOKUP(A630,'Customer Names'!A:F,4,FALSE)</f>
        <v>Holly A</v>
      </c>
      <c r="C630" s="8">
        <f>VLOOKUP(A630,'Medical Examinations'!A:J,2,FALSE)</f>
        <v>25.9</v>
      </c>
      <c r="D630" s="8">
        <f>VLOOKUP(A630,'Medical Examinations'!A:J,4,FALSE)</f>
        <v>5.12</v>
      </c>
      <c r="E630" s="8" t="str">
        <f>VLOOKUP(A630,'Medical Examinations'!A:J,6,FALSE)</f>
        <v>No</v>
      </c>
      <c r="F630" s="8" t="str">
        <f>VLOOKUP(A630,'Medical Examinations'!A:J,7,FALSE)</f>
        <v>No</v>
      </c>
      <c r="G630" s="8" t="str">
        <f>VLOOKUP(A630,'Medical Examinations'!A:J,8,FALSE)</f>
        <v>Yes</v>
      </c>
      <c r="H630" s="38" t="str">
        <f>VLOOKUP(A630,'Medical Examinations'!A:J,9,FALSE)</f>
        <v>1</v>
      </c>
      <c r="I630" s="8" t="str">
        <f>VLOOKUP(A630,'Medical Examinations'!A:J,10,FALSE)</f>
        <v>No</v>
      </c>
      <c r="J630" s="8" t="str">
        <f>VLOOKUP(A630,'Medical Examinations'!A:J,3,FALSE)</f>
        <v>Overweight</v>
      </c>
      <c r="K630" s="8" t="str">
        <f>VLOOKUP(A630,'Medical Examinations'!A:J,5,FALSE)</f>
        <v>Normal</v>
      </c>
      <c r="L630" s="8" t="str">
        <f>VLOOKUP(A630,'Hospitalisation Details'!A:K,5,FALSE)</f>
        <v>28-Oct-1993</v>
      </c>
      <c r="M630" s="34">
        <f>VLOOKUP(A630,'Hospitalisation Details'!A:K,8,FALSE)</f>
        <v>3353.28</v>
      </c>
      <c r="N630" s="8" t="str">
        <f>VLOOKUP(A630,'Hospitalisation Details'!A:K,9,FALSE)</f>
        <v>tier - 2</v>
      </c>
      <c r="O630" s="8" t="str">
        <f>VLOOKUP(A630,'Hospitalisation Details'!A:K,10,FALSE)</f>
        <v>tier - 1</v>
      </c>
      <c r="P630" s="8" t="str">
        <f>VLOOKUP(A630,'Hospitalisation Details'!A:K,11,FALSE)</f>
        <v>R1011</v>
      </c>
      <c r="Q630" s="8">
        <f>VLOOKUP(A630,'Hospitalisation Details'!A:K,4,FALSE)</f>
        <v>28</v>
      </c>
    </row>
    <row r="631" spans="1:17" x14ac:dyDescent="0.3">
      <c r="A631" s="4" t="s">
        <v>3948</v>
      </c>
      <c r="B631" s="8" t="str">
        <f>VLOOKUP(A631,'Customer Names'!A:F,4,FALSE)</f>
        <v>Laurie B</v>
      </c>
      <c r="C631" s="8">
        <f>VLOOKUP(A631,'Medical Examinations'!A:J,2,FALSE)</f>
        <v>32.25</v>
      </c>
      <c r="D631" s="8">
        <f>VLOOKUP(A631,'Medical Examinations'!A:J,4,FALSE)</f>
        <v>5.2</v>
      </c>
      <c r="E631" s="8" t="str">
        <f>VLOOKUP(A631,'Medical Examinations'!A:J,6,FALSE)</f>
        <v>yes</v>
      </c>
      <c r="F631" s="8" t="str">
        <f>VLOOKUP(A631,'Medical Examinations'!A:J,7,FALSE)</f>
        <v>No</v>
      </c>
      <c r="G631" s="8" t="str">
        <f>VLOOKUP(A631,'Medical Examinations'!A:J,8,FALSE)</f>
        <v>No</v>
      </c>
      <c r="H631" s="38">
        <f>VLOOKUP(A631,'Medical Examinations'!A:J,9,FALSE)</f>
        <v>0</v>
      </c>
      <c r="I631" s="8" t="str">
        <f>VLOOKUP(A631,'Medical Examinations'!A:J,10,FALSE)</f>
        <v>No</v>
      </c>
      <c r="J631" s="8" t="str">
        <f>VLOOKUP(A631,'Medical Examinations'!A:J,3,FALSE)</f>
        <v>Obesity</v>
      </c>
      <c r="K631" s="8" t="str">
        <f>VLOOKUP(A631,'Medical Examinations'!A:J,5,FALSE)</f>
        <v>Normal</v>
      </c>
      <c r="L631" s="8" t="str">
        <f>VLOOKUP(A631,'Hospitalisation Details'!A:K,5,FALSE)</f>
        <v>26-Dec-2001</v>
      </c>
      <c r="M631" s="34">
        <f>VLOOKUP(A631,'Hospitalisation Details'!A:K,8,FALSE)</f>
        <v>3434.38</v>
      </c>
      <c r="N631" s="8" t="str">
        <f>VLOOKUP(A631,'Hospitalisation Details'!A:K,9,FALSE)</f>
        <v>tier - 2</v>
      </c>
      <c r="O631" s="8" t="str">
        <f>VLOOKUP(A631,'Hospitalisation Details'!A:K,10,FALSE)</f>
        <v>tier - 2</v>
      </c>
      <c r="P631" s="8" t="str">
        <f>VLOOKUP(A631,'Hospitalisation Details'!A:K,11,FALSE)</f>
        <v>R1011</v>
      </c>
      <c r="Q631" s="8">
        <f>VLOOKUP(A631,'Hospitalisation Details'!A:K,4,FALSE)</f>
        <v>26</v>
      </c>
    </row>
    <row r="632" spans="1:17" x14ac:dyDescent="0.3">
      <c r="A632" s="4" t="s">
        <v>3922</v>
      </c>
      <c r="B632" s="8" t="str">
        <f>VLOOKUP(A632,'Customer Names'!A:F,4,FALSE)</f>
        <v>Satomi</v>
      </c>
      <c r="C632" s="8">
        <f>VLOOKUP(A632,'Medical Examinations'!A:J,2,FALSE)</f>
        <v>27.7</v>
      </c>
      <c r="D632" s="8">
        <f>VLOOKUP(A632,'Medical Examinations'!A:J,4,FALSE)</f>
        <v>5.6</v>
      </c>
      <c r="E632" s="8" t="str">
        <f>VLOOKUP(A632,'Medical Examinations'!A:J,6,FALSE)</f>
        <v>No</v>
      </c>
      <c r="F632" s="8" t="str">
        <f>VLOOKUP(A632,'Medical Examinations'!A:J,7,FALSE)</f>
        <v>No</v>
      </c>
      <c r="G632" s="8" t="str">
        <f>VLOOKUP(A632,'Medical Examinations'!A:J,8,FALSE)</f>
        <v>No</v>
      </c>
      <c r="H632" s="38" t="str">
        <f>VLOOKUP(A632,'Medical Examinations'!A:J,9,FALSE)</f>
        <v>1</v>
      </c>
      <c r="I632" s="8" t="str">
        <f>VLOOKUP(A632,'Medical Examinations'!A:J,10,FALSE)</f>
        <v>No</v>
      </c>
      <c r="J632" s="8" t="str">
        <f>VLOOKUP(A632,'Medical Examinations'!A:J,3,FALSE)</f>
        <v>Overweight</v>
      </c>
      <c r="K632" s="8" t="str">
        <f>VLOOKUP(A632,'Medical Examinations'!A:J,5,FALSE)</f>
        <v>Normal</v>
      </c>
      <c r="L632" s="8" t="str">
        <f>VLOOKUP(A632,'Hospitalisation Details'!A:K,5,FALSE)</f>
        <v>22-Dec-1992</v>
      </c>
      <c r="M632" s="34">
        <f>VLOOKUP(A632,'Hospitalisation Details'!A:K,8,FALSE)</f>
        <v>3554.2</v>
      </c>
      <c r="N632" s="8" t="str">
        <f>VLOOKUP(A632,'Hospitalisation Details'!A:K,9,FALSE)</f>
        <v>tier - 2</v>
      </c>
      <c r="O632" s="8" t="str">
        <f>VLOOKUP(A632,'Hospitalisation Details'!A:K,10,FALSE)</f>
        <v>tier - 3</v>
      </c>
      <c r="P632" s="8" t="str">
        <f>VLOOKUP(A632,'Hospitalisation Details'!A:K,11,FALSE)</f>
        <v>R1011</v>
      </c>
      <c r="Q632" s="8">
        <f>VLOOKUP(A632,'Hospitalisation Details'!A:K,4,FALSE)</f>
        <v>22</v>
      </c>
    </row>
    <row r="633" spans="1:17" x14ac:dyDescent="0.3">
      <c r="A633" s="4" t="s">
        <v>3860</v>
      </c>
      <c r="B633" s="8" t="str">
        <f>VLOOKUP(A633,'Customer Names'!A:F,4,FALSE)</f>
        <v>Colleen</v>
      </c>
      <c r="C633" s="8">
        <f>VLOOKUP(A633,'Medical Examinations'!A:J,2,FALSE)</f>
        <v>29.1</v>
      </c>
      <c r="D633" s="8">
        <f>VLOOKUP(A633,'Medical Examinations'!A:J,4,FALSE)</f>
        <v>4.67</v>
      </c>
      <c r="E633" s="8" t="str">
        <f>VLOOKUP(A633,'Medical Examinations'!A:J,6,FALSE)</f>
        <v>No</v>
      </c>
      <c r="F633" s="8" t="str">
        <f>VLOOKUP(A633,'Medical Examinations'!A:J,7,FALSE)</f>
        <v>No</v>
      </c>
      <c r="G633" s="8" t="str">
        <f>VLOOKUP(A633,'Medical Examinations'!A:J,8,FALSE)</f>
        <v>No</v>
      </c>
      <c r="H633" s="38">
        <f>VLOOKUP(A633,'Medical Examinations'!A:J,9,FALSE)</f>
        <v>0</v>
      </c>
      <c r="I633" s="8" t="str">
        <f>VLOOKUP(A633,'Medical Examinations'!A:J,10,FALSE)</f>
        <v>No</v>
      </c>
      <c r="J633" s="8" t="str">
        <f>VLOOKUP(A633,'Medical Examinations'!A:J,3,FALSE)</f>
        <v>Overweight</v>
      </c>
      <c r="K633" s="8" t="str">
        <f>VLOOKUP(A633,'Medical Examinations'!A:J,5,FALSE)</f>
        <v>Normal</v>
      </c>
      <c r="L633" s="8" t="str">
        <f>VLOOKUP(A633,'Hospitalisation Details'!A:K,5,FALSE)</f>
        <v>24-Oct-1991</v>
      </c>
      <c r="M633" s="34">
        <f>VLOOKUP(A633,'Hospitalisation Details'!A:K,8,FALSE)</f>
        <v>3761.29</v>
      </c>
      <c r="N633" s="8" t="str">
        <f>VLOOKUP(A633,'Hospitalisation Details'!A:K,9,FALSE)</f>
        <v>tier - 2</v>
      </c>
      <c r="O633" s="8" t="str">
        <f>VLOOKUP(A633,'Hospitalisation Details'!A:K,10,FALSE)</f>
        <v>tier - 3</v>
      </c>
      <c r="P633" s="8" t="str">
        <f>VLOOKUP(A633,'Hospitalisation Details'!A:K,11,FALSE)</f>
        <v>R1011</v>
      </c>
      <c r="Q633" s="8">
        <f>VLOOKUP(A633,'Hospitalisation Details'!A:K,4,FALSE)</f>
        <v>24</v>
      </c>
    </row>
    <row r="634" spans="1:17" x14ac:dyDescent="0.3">
      <c r="A634" s="4" t="s">
        <v>3820</v>
      </c>
      <c r="B634" s="8" t="str">
        <f>VLOOKUP(A634,'Customer Names'!A:F,4,FALSE)</f>
        <v>Joe</v>
      </c>
      <c r="C634" s="8">
        <f>VLOOKUP(A634,'Medical Examinations'!A:J,2,FALSE)</f>
        <v>34.86</v>
      </c>
      <c r="D634" s="8">
        <f>VLOOKUP(A634,'Medical Examinations'!A:J,4,FALSE)</f>
        <v>10.97</v>
      </c>
      <c r="E634" s="8" t="str">
        <f>VLOOKUP(A634,'Medical Examinations'!A:J,6,FALSE)</f>
        <v>No</v>
      </c>
      <c r="F634" s="8" t="str">
        <f>VLOOKUP(A634,'Medical Examinations'!A:J,7,FALSE)</f>
        <v>No</v>
      </c>
      <c r="G634" s="8" t="str">
        <f>VLOOKUP(A634,'Medical Examinations'!A:J,8,FALSE)</f>
        <v>No</v>
      </c>
      <c r="H634" s="38">
        <f>VLOOKUP(A634,'Medical Examinations'!A:J,9,FALSE)</f>
        <v>0</v>
      </c>
      <c r="I634" s="8" t="str">
        <f>VLOOKUP(A634,'Medical Examinations'!A:J,10,FALSE)</f>
        <v>No</v>
      </c>
      <c r="J634" s="8" t="str">
        <f>VLOOKUP(A634,'Medical Examinations'!A:J,3,FALSE)</f>
        <v>Obesity</v>
      </c>
      <c r="K634" s="8" t="str">
        <f>VLOOKUP(A634,'Medical Examinations'!A:J,5,FALSE)</f>
        <v>Diabetes</v>
      </c>
      <c r="L634" s="8" t="str">
        <f>VLOOKUP(A634,'Hospitalisation Details'!A:K,5,FALSE)</f>
        <v>15-Jun-2002</v>
      </c>
      <c r="M634" s="34">
        <f>VLOOKUP(A634,'Hospitalisation Details'!A:K,8,FALSE)</f>
        <v>3931.51</v>
      </c>
      <c r="N634" s="8" t="str">
        <f>VLOOKUP(A634,'Hospitalisation Details'!A:K,9,FALSE)</f>
        <v>tier - 2</v>
      </c>
      <c r="O634" s="8" t="str">
        <f>VLOOKUP(A634,'Hospitalisation Details'!A:K,10,FALSE)</f>
        <v>tier - 3</v>
      </c>
      <c r="P634" s="8" t="str">
        <f>VLOOKUP(A634,'Hospitalisation Details'!A:K,11,FALSE)</f>
        <v>R1011</v>
      </c>
      <c r="Q634" s="8">
        <f>VLOOKUP(A634,'Hospitalisation Details'!A:K,4,FALSE)</f>
        <v>15</v>
      </c>
    </row>
    <row r="635" spans="1:17" x14ac:dyDescent="0.3">
      <c r="A635" s="4" t="s">
        <v>3802</v>
      </c>
      <c r="B635" s="8" t="str">
        <f>VLOOKUP(A635,'Customer Names'!A:F,4,FALSE)</f>
        <v>Christin</v>
      </c>
      <c r="C635" s="8">
        <f>VLOOKUP(A635,'Medical Examinations'!A:J,2,FALSE)</f>
        <v>41.1</v>
      </c>
      <c r="D635" s="8">
        <f>VLOOKUP(A635,'Medical Examinations'!A:J,4,FALSE)</f>
        <v>5.79</v>
      </c>
      <c r="E635" s="8" t="str">
        <f>VLOOKUP(A635,'Medical Examinations'!A:J,6,FALSE)</f>
        <v>No</v>
      </c>
      <c r="F635" s="8" t="str">
        <f>VLOOKUP(A635,'Medical Examinations'!A:J,7,FALSE)</f>
        <v>No</v>
      </c>
      <c r="G635" s="8" t="str">
        <f>VLOOKUP(A635,'Medical Examinations'!A:J,8,FALSE)</f>
        <v>No</v>
      </c>
      <c r="H635" s="38">
        <f>VLOOKUP(A635,'Medical Examinations'!A:J,9,FALSE)</f>
        <v>0</v>
      </c>
      <c r="I635" s="8" t="str">
        <f>VLOOKUP(A635,'Medical Examinations'!A:J,10,FALSE)</f>
        <v>No</v>
      </c>
      <c r="J635" s="8" t="str">
        <f>VLOOKUP(A635,'Medical Examinations'!A:J,3,FALSE)</f>
        <v>Obesity</v>
      </c>
      <c r="K635" s="8" t="str">
        <f>VLOOKUP(A635,'Medical Examinations'!A:J,5,FALSE)</f>
        <v>Prediabetes</v>
      </c>
      <c r="L635" s="8" t="str">
        <f>VLOOKUP(A635,'Hospitalisation Details'!A:K,5,FALSE)</f>
        <v>22-Nov-1990</v>
      </c>
      <c r="M635" s="34">
        <f>VLOOKUP(A635,'Hospitalisation Details'!A:K,8,FALSE)</f>
        <v>3989.84</v>
      </c>
      <c r="N635" s="8" t="str">
        <f>VLOOKUP(A635,'Hospitalisation Details'!A:K,9,FALSE)</f>
        <v>tier - 2</v>
      </c>
      <c r="O635" s="8" t="str">
        <f>VLOOKUP(A635,'Hospitalisation Details'!A:K,10,FALSE)</f>
        <v>tier - 2</v>
      </c>
      <c r="P635" s="8" t="str">
        <f>VLOOKUP(A635,'Hospitalisation Details'!A:K,11,FALSE)</f>
        <v>R1011</v>
      </c>
      <c r="Q635" s="8">
        <f>VLOOKUP(A635,'Hospitalisation Details'!A:K,4,FALSE)</f>
        <v>22</v>
      </c>
    </row>
    <row r="636" spans="1:17" x14ac:dyDescent="0.3">
      <c r="A636" s="4" t="s">
        <v>3710</v>
      </c>
      <c r="B636" s="8" t="str">
        <f>VLOOKUP(A636,'Customer Names'!A:F,4,FALSE)</f>
        <v>Mark D</v>
      </c>
      <c r="C636" s="8">
        <f>VLOOKUP(A636,'Medical Examinations'!A:J,2,FALSE)</f>
        <v>31.5</v>
      </c>
      <c r="D636" s="8">
        <f>VLOOKUP(A636,'Medical Examinations'!A:J,4,FALSE)</f>
        <v>9.6199999999999992</v>
      </c>
      <c r="E636" s="8" t="str">
        <f>VLOOKUP(A636,'Medical Examinations'!A:J,6,FALSE)</f>
        <v>yes</v>
      </c>
      <c r="F636" s="8" t="str">
        <f>VLOOKUP(A636,'Medical Examinations'!A:J,7,FALSE)</f>
        <v>No</v>
      </c>
      <c r="G636" s="8" t="str">
        <f>VLOOKUP(A636,'Medical Examinations'!A:J,8,FALSE)</f>
        <v>No</v>
      </c>
      <c r="H636" s="38" t="str">
        <f>VLOOKUP(A636,'Medical Examinations'!A:J,9,FALSE)</f>
        <v>1</v>
      </c>
      <c r="I636" s="8" t="str">
        <f>VLOOKUP(A636,'Medical Examinations'!A:J,10,FALSE)</f>
        <v>No</v>
      </c>
      <c r="J636" s="8" t="str">
        <f>VLOOKUP(A636,'Medical Examinations'!A:J,3,FALSE)</f>
        <v>Obesity</v>
      </c>
      <c r="K636" s="8" t="str">
        <f>VLOOKUP(A636,'Medical Examinations'!A:J,5,FALSE)</f>
        <v>Diabetes</v>
      </c>
      <c r="L636" s="8" t="str">
        <f>VLOOKUP(A636,'Hospitalisation Details'!A:K,5,FALSE)</f>
        <v>13-Jul-1986</v>
      </c>
      <c r="M636" s="34">
        <f>VLOOKUP(A636,'Hospitalisation Details'!A:K,8,FALSE)</f>
        <v>4402.2299999999996</v>
      </c>
      <c r="N636" s="8" t="str">
        <f>VLOOKUP(A636,'Hospitalisation Details'!A:K,9,FALSE)</f>
        <v>tier - 2</v>
      </c>
      <c r="O636" s="8" t="str">
        <f>VLOOKUP(A636,'Hospitalisation Details'!A:K,10,FALSE)</f>
        <v>tier - 2</v>
      </c>
      <c r="P636" s="8" t="str">
        <f>VLOOKUP(A636,'Hospitalisation Details'!A:K,11,FALSE)</f>
        <v>R1011</v>
      </c>
      <c r="Q636" s="8">
        <f>VLOOKUP(A636,'Hospitalisation Details'!A:K,4,FALSE)</f>
        <v>13</v>
      </c>
    </row>
    <row r="637" spans="1:17" x14ac:dyDescent="0.3">
      <c r="A637" s="4" t="s">
        <v>3648</v>
      </c>
      <c r="B637" s="8" t="str">
        <f>VLOOKUP(A637,'Customer Names'!A:F,4,FALSE)</f>
        <v>Matthew T</v>
      </c>
      <c r="C637" s="8">
        <f>VLOOKUP(A637,'Medical Examinations'!A:J,2,FALSE)</f>
        <v>35.340000000000003</v>
      </c>
      <c r="D637" s="8">
        <f>VLOOKUP(A637,'Medical Examinations'!A:J,4,FALSE)</f>
        <v>4.13</v>
      </c>
      <c r="E637" s="8" t="str">
        <f>VLOOKUP(A637,'Medical Examinations'!A:J,6,FALSE)</f>
        <v>No</v>
      </c>
      <c r="F637" s="8" t="str">
        <f>VLOOKUP(A637,'Medical Examinations'!A:J,7,FALSE)</f>
        <v>yes</v>
      </c>
      <c r="G637" s="8" t="str">
        <f>VLOOKUP(A637,'Medical Examinations'!A:J,8,FALSE)</f>
        <v>No</v>
      </c>
      <c r="H637" s="38" t="str">
        <f>VLOOKUP(A637,'Medical Examinations'!A:J,9,FALSE)</f>
        <v>1</v>
      </c>
      <c r="I637" s="8" t="str">
        <f>VLOOKUP(A637,'Medical Examinations'!A:J,10,FALSE)</f>
        <v>No</v>
      </c>
      <c r="J637" s="8" t="str">
        <f>VLOOKUP(A637,'Medical Examinations'!A:J,3,FALSE)</f>
        <v>Obesity</v>
      </c>
      <c r="K637" s="8" t="str">
        <f>VLOOKUP(A637,'Medical Examinations'!A:J,5,FALSE)</f>
        <v>Normal</v>
      </c>
      <c r="L637" s="8" t="str">
        <f>VLOOKUP(A637,'Hospitalisation Details'!A:K,5,FALSE)</f>
        <v>2-Jul-2000</v>
      </c>
      <c r="M637" s="34">
        <f>VLOOKUP(A637,'Hospitalisation Details'!A:K,8,FALSE)</f>
        <v>4608.03</v>
      </c>
      <c r="N637" s="8" t="str">
        <f>VLOOKUP(A637,'Hospitalisation Details'!A:K,9,FALSE)</f>
        <v>tier - 2</v>
      </c>
      <c r="O637" s="8" t="str">
        <f>VLOOKUP(A637,'Hospitalisation Details'!A:K,10,FALSE)</f>
        <v>tier - 3</v>
      </c>
      <c r="P637" s="8" t="str">
        <f>VLOOKUP(A637,'Hospitalisation Details'!A:K,11,FALSE)</f>
        <v>R1011</v>
      </c>
      <c r="Q637" s="8">
        <f>VLOOKUP(A637,'Hospitalisation Details'!A:K,4,FALSE)</f>
        <v>2</v>
      </c>
    </row>
    <row r="638" spans="1:17" x14ac:dyDescent="0.3">
      <c r="A638" s="4" t="s">
        <v>3562</v>
      </c>
      <c r="B638" s="8" t="str">
        <f>VLOOKUP(A638,'Customer Names'!A:F,4,FALSE)</f>
        <v>Julie A.</v>
      </c>
      <c r="C638" s="8">
        <f>VLOOKUP(A638,'Medical Examinations'!A:J,2,FALSE)</f>
        <v>26.2</v>
      </c>
      <c r="D638" s="8">
        <f>VLOOKUP(A638,'Medical Examinations'!A:J,4,FALSE)</f>
        <v>10.93</v>
      </c>
      <c r="E638" s="8" t="str">
        <f>VLOOKUP(A638,'Medical Examinations'!A:J,6,FALSE)</f>
        <v>yes</v>
      </c>
      <c r="F638" s="8" t="str">
        <f>VLOOKUP(A638,'Medical Examinations'!A:J,7,FALSE)</f>
        <v>No</v>
      </c>
      <c r="G638" s="8" t="str">
        <f>VLOOKUP(A638,'Medical Examinations'!A:J,8,FALSE)</f>
        <v>No</v>
      </c>
      <c r="H638" s="38" t="str">
        <f>VLOOKUP(A638,'Medical Examinations'!A:J,9,FALSE)</f>
        <v>1</v>
      </c>
      <c r="I638" s="8" t="str">
        <f>VLOOKUP(A638,'Medical Examinations'!A:J,10,FALSE)</f>
        <v>No</v>
      </c>
      <c r="J638" s="8" t="str">
        <f>VLOOKUP(A638,'Medical Examinations'!A:J,3,FALSE)</f>
        <v>Overweight</v>
      </c>
      <c r="K638" s="8" t="str">
        <f>VLOOKUP(A638,'Medical Examinations'!A:J,5,FALSE)</f>
        <v>Diabetes</v>
      </c>
      <c r="L638" s="8" t="str">
        <f>VLOOKUP(A638,'Hospitalisation Details'!A:K,5,FALSE)</f>
        <v>23-Dec-1986</v>
      </c>
      <c r="M638" s="34">
        <f>VLOOKUP(A638,'Hospitalisation Details'!A:K,8,FALSE)</f>
        <v>4883.87</v>
      </c>
      <c r="N638" s="8" t="str">
        <f>VLOOKUP(A638,'Hospitalisation Details'!A:K,9,FALSE)</f>
        <v>tier - 2</v>
      </c>
      <c r="O638" s="8" t="str">
        <f>VLOOKUP(A638,'Hospitalisation Details'!A:K,10,FALSE)</f>
        <v>tier - 1</v>
      </c>
      <c r="P638" s="8" t="str">
        <f>VLOOKUP(A638,'Hospitalisation Details'!A:K,11,FALSE)</f>
        <v>R1011</v>
      </c>
      <c r="Q638" s="8">
        <f>VLOOKUP(A638,'Hospitalisation Details'!A:K,4,FALSE)</f>
        <v>23</v>
      </c>
    </row>
    <row r="639" spans="1:17" x14ac:dyDescent="0.3">
      <c r="A639" s="4" t="s">
        <v>3532</v>
      </c>
      <c r="B639" s="8" t="str">
        <f>VLOOKUP(A639,'Customer Names'!A:F,4,FALSE)</f>
        <v>Ben</v>
      </c>
      <c r="C639" s="8">
        <f>VLOOKUP(A639,'Medical Examinations'!A:J,2,FALSE)</f>
        <v>37.25</v>
      </c>
      <c r="D639" s="8">
        <f>VLOOKUP(A639,'Medical Examinations'!A:J,4,FALSE)</f>
        <v>6.23</v>
      </c>
      <c r="E639" s="8" t="str">
        <f>VLOOKUP(A639,'Medical Examinations'!A:J,6,FALSE)</f>
        <v>yes</v>
      </c>
      <c r="F639" s="8" t="str">
        <f>VLOOKUP(A639,'Medical Examinations'!A:J,7,FALSE)</f>
        <v>No</v>
      </c>
      <c r="G639" s="8" t="str">
        <f>VLOOKUP(A639,'Medical Examinations'!A:J,8,FALSE)</f>
        <v>No</v>
      </c>
      <c r="H639" s="38">
        <f>VLOOKUP(A639,'Medical Examinations'!A:J,9,FALSE)</f>
        <v>0</v>
      </c>
      <c r="I639" s="8" t="str">
        <f>VLOOKUP(A639,'Medical Examinations'!A:J,10,FALSE)</f>
        <v>No</v>
      </c>
      <c r="J639" s="8" t="str">
        <f>VLOOKUP(A639,'Medical Examinations'!A:J,3,FALSE)</f>
        <v>Obesity</v>
      </c>
      <c r="K639" s="8" t="str">
        <f>VLOOKUP(A639,'Medical Examinations'!A:J,5,FALSE)</f>
        <v>Prediabetes</v>
      </c>
      <c r="L639" s="8" t="str">
        <f>VLOOKUP(A639,'Hospitalisation Details'!A:K,5,FALSE)</f>
        <v>5-Oct-2001</v>
      </c>
      <c r="M639" s="34">
        <f>VLOOKUP(A639,'Hospitalisation Details'!A:K,8,FALSE)</f>
        <v>4999.04</v>
      </c>
      <c r="N639" s="8" t="str">
        <f>VLOOKUP(A639,'Hospitalisation Details'!A:K,9,FALSE)</f>
        <v>tier - 2</v>
      </c>
      <c r="O639" s="8" t="str">
        <f>VLOOKUP(A639,'Hospitalisation Details'!A:K,10,FALSE)</f>
        <v>tier - 2</v>
      </c>
      <c r="P639" s="8" t="str">
        <f>VLOOKUP(A639,'Hospitalisation Details'!A:K,11,FALSE)</f>
        <v>R1011</v>
      </c>
      <c r="Q639" s="8">
        <f>VLOOKUP(A639,'Hospitalisation Details'!A:K,4,FALSE)</f>
        <v>5</v>
      </c>
    </row>
    <row r="640" spans="1:17" x14ac:dyDescent="0.3">
      <c r="A640" s="4" t="s">
        <v>3514</v>
      </c>
      <c r="B640" s="8" t="str">
        <f>VLOOKUP(A640,'Customer Names'!A:F,4,FALSE)</f>
        <v>Kyle M</v>
      </c>
      <c r="C640" s="8">
        <f>VLOOKUP(A640,'Medical Examinations'!A:J,2,FALSE)</f>
        <v>37.380000000000003</v>
      </c>
      <c r="D640" s="8">
        <f>VLOOKUP(A640,'Medical Examinations'!A:J,4,FALSE)</f>
        <v>6.05</v>
      </c>
      <c r="E640" s="8" t="str">
        <f>VLOOKUP(A640,'Medical Examinations'!A:J,6,FALSE)</f>
        <v>yes</v>
      </c>
      <c r="F640" s="8" t="str">
        <f>VLOOKUP(A640,'Medical Examinations'!A:J,7,FALSE)</f>
        <v>No</v>
      </c>
      <c r="G640" s="8" t="str">
        <f>VLOOKUP(A640,'Medical Examinations'!A:J,8,FALSE)</f>
        <v>No</v>
      </c>
      <c r="H640" s="38">
        <f>VLOOKUP(A640,'Medical Examinations'!A:J,9,FALSE)</f>
        <v>0</v>
      </c>
      <c r="I640" s="8" t="str">
        <f>VLOOKUP(A640,'Medical Examinations'!A:J,10,FALSE)</f>
        <v>No</v>
      </c>
      <c r="J640" s="8" t="str">
        <f>VLOOKUP(A640,'Medical Examinations'!A:J,3,FALSE)</f>
        <v>Obesity</v>
      </c>
      <c r="K640" s="8" t="str">
        <f>VLOOKUP(A640,'Medical Examinations'!A:J,5,FALSE)</f>
        <v>Prediabetes</v>
      </c>
      <c r="L640" s="8" t="str">
        <f>VLOOKUP(A640,'Hospitalisation Details'!A:K,5,FALSE)</f>
        <v>16-Oct-2001</v>
      </c>
      <c r="M640" s="34">
        <f>VLOOKUP(A640,'Hospitalisation Details'!A:K,8,FALSE)</f>
        <v>5043.13</v>
      </c>
      <c r="N640" s="8" t="str">
        <f>VLOOKUP(A640,'Hospitalisation Details'!A:K,9,FALSE)</f>
        <v>tier - 2</v>
      </c>
      <c r="O640" s="8" t="str">
        <f>VLOOKUP(A640,'Hospitalisation Details'!A:K,10,FALSE)</f>
        <v>tier - 3</v>
      </c>
      <c r="P640" s="8" t="str">
        <f>VLOOKUP(A640,'Hospitalisation Details'!A:K,11,FALSE)</f>
        <v>R1011</v>
      </c>
      <c r="Q640" s="8">
        <f>VLOOKUP(A640,'Hospitalisation Details'!A:K,4,FALSE)</f>
        <v>16</v>
      </c>
    </row>
    <row r="641" spans="1:17" x14ac:dyDescent="0.3">
      <c r="A641" s="4" t="s">
        <v>3428</v>
      </c>
      <c r="B641" s="8" t="str">
        <f>VLOOKUP(A641,'Customer Names'!A:F,4,FALSE)</f>
        <v>Holly J</v>
      </c>
      <c r="C641" s="8">
        <f>VLOOKUP(A641,'Medical Examinations'!A:J,2,FALSE)</f>
        <v>32.64</v>
      </c>
      <c r="D641" s="8">
        <f>VLOOKUP(A641,'Medical Examinations'!A:J,4,FALSE)</f>
        <v>5.91</v>
      </c>
      <c r="E641" s="8" t="str">
        <f>VLOOKUP(A641,'Medical Examinations'!A:J,6,FALSE)</f>
        <v>No</v>
      </c>
      <c r="F641" s="8" t="str">
        <f>VLOOKUP(A641,'Medical Examinations'!A:J,7,FALSE)</f>
        <v>No</v>
      </c>
      <c r="G641" s="8" t="str">
        <f>VLOOKUP(A641,'Medical Examinations'!A:J,8,FALSE)</f>
        <v>No</v>
      </c>
      <c r="H641" s="38">
        <f>VLOOKUP(A641,'Medical Examinations'!A:J,9,FALSE)</f>
        <v>0</v>
      </c>
      <c r="I641" s="8" t="str">
        <f>VLOOKUP(A641,'Medical Examinations'!A:J,10,FALSE)</f>
        <v>No</v>
      </c>
      <c r="J641" s="8" t="str">
        <f>VLOOKUP(A641,'Medical Examinations'!A:J,3,FALSE)</f>
        <v>Obesity</v>
      </c>
      <c r="K641" s="8" t="str">
        <f>VLOOKUP(A641,'Medical Examinations'!A:J,5,FALSE)</f>
        <v>Prediabetes</v>
      </c>
      <c r="L641" s="8" t="str">
        <f>VLOOKUP(A641,'Hospitalisation Details'!A:K,5,FALSE)</f>
        <v>7-Dec-1994</v>
      </c>
      <c r="M641" s="34">
        <f>VLOOKUP(A641,'Hospitalisation Details'!A:K,8,FALSE)</f>
        <v>5364.66</v>
      </c>
      <c r="N641" s="8" t="str">
        <f>VLOOKUP(A641,'Hospitalisation Details'!A:K,9,FALSE)</f>
        <v>tier - 2</v>
      </c>
      <c r="O641" s="8" t="str">
        <f>VLOOKUP(A641,'Hospitalisation Details'!A:K,10,FALSE)</f>
        <v>tier - 1</v>
      </c>
      <c r="P641" s="8" t="str">
        <f>VLOOKUP(A641,'Hospitalisation Details'!A:K,11,FALSE)</f>
        <v>R1011</v>
      </c>
      <c r="Q641" s="8">
        <f>VLOOKUP(A641,'Hospitalisation Details'!A:K,4,FALSE)</f>
        <v>7</v>
      </c>
    </row>
    <row r="642" spans="1:17" x14ac:dyDescent="0.3">
      <c r="A642" s="4" t="s">
        <v>3420</v>
      </c>
      <c r="B642" s="8" t="str">
        <f>VLOOKUP(A642,'Customer Names'!A:F,4,FALSE)</f>
        <v>Kristen</v>
      </c>
      <c r="C642" s="8">
        <f>VLOOKUP(A642,'Medical Examinations'!A:J,2,FALSE)</f>
        <v>27.6</v>
      </c>
      <c r="D642" s="8">
        <f>VLOOKUP(A642,'Medical Examinations'!A:J,4,FALSE)</f>
        <v>5.33</v>
      </c>
      <c r="E642" s="8" t="str">
        <f>VLOOKUP(A642,'Medical Examinations'!A:J,6,FALSE)</f>
        <v>No</v>
      </c>
      <c r="F642" s="8" t="str">
        <f>VLOOKUP(A642,'Medical Examinations'!A:J,7,FALSE)</f>
        <v>No</v>
      </c>
      <c r="G642" s="8" t="str">
        <f>VLOOKUP(A642,'Medical Examinations'!A:J,8,FALSE)</f>
        <v>No</v>
      </c>
      <c r="H642" s="38" t="str">
        <f>VLOOKUP(A642,'Medical Examinations'!A:J,9,FALSE)</f>
        <v>1</v>
      </c>
      <c r="I642" s="8" t="str">
        <f>VLOOKUP(A642,'Medical Examinations'!A:J,10,FALSE)</f>
        <v>No</v>
      </c>
      <c r="J642" s="8" t="str">
        <f>VLOOKUP(A642,'Medical Examinations'!A:J,3,FALSE)</f>
        <v>Overweight</v>
      </c>
      <c r="K642" s="8" t="str">
        <f>VLOOKUP(A642,'Medical Examinations'!A:J,5,FALSE)</f>
        <v>Normal</v>
      </c>
      <c r="L642" s="8" t="str">
        <f>VLOOKUP(A642,'Hospitalisation Details'!A:K,5,FALSE)</f>
        <v>1-Jun-1984</v>
      </c>
      <c r="M642" s="34">
        <f>VLOOKUP(A642,'Hospitalisation Details'!A:K,8,FALSE)</f>
        <v>5383.54</v>
      </c>
      <c r="N642" s="8" t="str">
        <f>VLOOKUP(A642,'Hospitalisation Details'!A:K,9,FALSE)</f>
        <v>tier - 2</v>
      </c>
      <c r="O642" s="8" t="str">
        <f>VLOOKUP(A642,'Hospitalisation Details'!A:K,10,FALSE)</f>
        <v>tier - 3</v>
      </c>
      <c r="P642" s="8" t="str">
        <f>VLOOKUP(A642,'Hospitalisation Details'!A:K,11,FALSE)</f>
        <v>R1011</v>
      </c>
      <c r="Q642" s="8">
        <f>VLOOKUP(A642,'Hospitalisation Details'!A:K,4,FALSE)</f>
        <v>1</v>
      </c>
    </row>
    <row r="643" spans="1:17" x14ac:dyDescent="0.3">
      <c r="A643" s="4" t="s">
        <v>3358</v>
      </c>
      <c r="B643" s="8" t="str">
        <f>VLOOKUP(A643,'Customer Names'!A:F,4,FALSE)</f>
        <v>Emma L.</v>
      </c>
      <c r="C643" s="8">
        <f>VLOOKUP(A643,'Medical Examinations'!A:J,2,FALSE)</f>
        <v>32.799999999999997</v>
      </c>
      <c r="D643" s="8">
        <f>VLOOKUP(A643,'Medical Examinations'!A:J,4,FALSE)</f>
        <v>6.16</v>
      </c>
      <c r="E643" s="8" t="str">
        <f>VLOOKUP(A643,'Medical Examinations'!A:J,6,FALSE)</f>
        <v>yes</v>
      </c>
      <c r="F643" s="8" t="str">
        <f>VLOOKUP(A643,'Medical Examinations'!A:J,7,FALSE)</f>
        <v>No</v>
      </c>
      <c r="G643" s="8" t="str">
        <f>VLOOKUP(A643,'Medical Examinations'!A:J,8,FALSE)</f>
        <v>Yes</v>
      </c>
      <c r="H643" s="38" t="str">
        <f>VLOOKUP(A643,'Medical Examinations'!A:J,9,FALSE)</f>
        <v>1</v>
      </c>
      <c r="I643" s="8" t="str">
        <f>VLOOKUP(A643,'Medical Examinations'!A:J,10,FALSE)</f>
        <v>No</v>
      </c>
      <c r="J643" s="8" t="str">
        <f>VLOOKUP(A643,'Medical Examinations'!A:J,3,FALSE)</f>
        <v>Obesity</v>
      </c>
      <c r="K643" s="8" t="str">
        <f>VLOOKUP(A643,'Medical Examinations'!A:J,5,FALSE)</f>
        <v>Prediabetes</v>
      </c>
      <c r="L643" s="8" t="str">
        <f>VLOOKUP(A643,'Hospitalisation Details'!A:K,5,FALSE)</f>
        <v>8-Jun-1983</v>
      </c>
      <c r="M643" s="34">
        <f>VLOOKUP(A643,'Hospitalisation Details'!A:K,8,FALSE)</f>
        <v>5649.72</v>
      </c>
      <c r="N643" s="8" t="str">
        <f>VLOOKUP(A643,'Hospitalisation Details'!A:K,9,FALSE)</f>
        <v>tier - 2</v>
      </c>
      <c r="O643" s="8" t="str">
        <f>VLOOKUP(A643,'Hospitalisation Details'!A:K,10,FALSE)</f>
        <v>tier - 3</v>
      </c>
      <c r="P643" s="8" t="str">
        <f>VLOOKUP(A643,'Hospitalisation Details'!A:K,11,FALSE)</f>
        <v>R1011</v>
      </c>
      <c r="Q643" s="8">
        <f>VLOOKUP(A643,'Hospitalisation Details'!A:K,4,FALSE)</f>
        <v>8</v>
      </c>
    </row>
    <row r="644" spans="1:17" x14ac:dyDescent="0.3">
      <c r="A644" s="4" t="s">
        <v>3306</v>
      </c>
      <c r="B644" s="8" t="str">
        <f>VLOOKUP(A644,'Customer Names'!A:F,4,FALSE)</f>
        <v>Lisa</v>
      </c>
      <c r="C644" s="8">
        <f>VLOOKUP(A644,'Medical Examinations'!A:J,2,FALSE)</f>
        <v>29.6</v>
      </c>
      <c r="D644" s="8">
        <f>VLOOKUP(A644,'Medical Examinations'!A:J,4,FALSE)</f>
        <v>4.09</v>
      </c>
      <c r="E644" s="8" t="str">
        <f>VLOOKUP(A644,'Medical Examinations'!A:J,6,FALSE)</f>
        <v>No</v>
      </c>
      <c r="F644" s="8" t="str">
        <f>VLOOKUP(A644,'Medical Examinations'!A:J,7,FALSE)</f>
        <v>No</v>
      </c>
      <c r="G644" s="8" t="str">
        <f>VLOOKUP(A644,'Medical Examinations'!A:J,8,FALSE)</f>
        <v>No</v>
      </c>
      <c r="H644" s="38">
        <f>VLOOKUP(A644,'Medical Examinations'!A:J,9,FALSE)</f>
        <v>0</v>
      </c>
      <c r="I644" s="8" t="str">
        <f>VLOOKUP(A644,'Medical Examinations'!A:J,10,FALSE)</f>
        <v>No</v>
      </c>
      <c r="J644" s="8" t="str">
        <f>VLOOKUP(A644,'Medical Examinations'!A:J,3,FALSE)</f>
        <v>Overweight</v>
      </c>
      <c r="K644" s="8" t="str">
        <f>VLOOKUP(A644,'Medical Examinations'!A:J,5,FALSE)</f>
        <v>Normal</v>
      </c>
      <c r="L644" s="8" t="str">
        <f>VLOOKUP(A644,'Hospitalisation Details'!A:K,5,FALSE)</f>
        <v>8-Jul-1982</v>
      </c>
      <c r="M644" s="34">
        <f>VLOOKUP(A644,'Hospitalisation Details'!A:K,8,FALSE)</f>
        <v>5910.94</v>
      </c>
      <c r="N644" s="8" t="str">
        <f>VLOOKUP(A644,'Hospitalisation Details'!A:K,9,FALSE)</f>
        <v>tier - 2</v>
      </c>
      <c r="O644" s="8" t="str">
        <f>VLOOKUP(A644,'Hospitalisation Details'!A:K,10,FALSE)</f>
        <v>tier - 1</v>
      </c>
      <c r="P644" s="8" t="str">
        <f>VLOOKUP(A644,'Hospitalisation Details'!A:K,11,FALSE)</f>
        <v>R1011</v>
      </c>
      <c r="Q644" s="8">
        <f>VLOOKUP(A644,'Hospitalisation Details'!A:K,4,FALSE)</f>
        <v>8</v>
      </c>
    </row>
    <row r="645" spans="1:17" x14ac:dyDescent="0.3">
      <c r="A645" s="4" t="s">
        <v>3278</v>
      </c>
      <c r="B645" s="8" t="str">
        <f>VLOOKUP(A645,'Customer Names'!A:F,4,FALSE)</f>
        <v>Alden W</v>
      </c>
      <c r="C645" s="8">
        <f>VLOOKUP(A645,'Medical Examinations'!A:J,2,FALSE)</f>
        <v>34.1</v>
      </c>
      <c r="D645" s="8">
        <f>VLOOKUP(A645,'Medical Examinations'!A:J,4,FALSE)</f>
        <v>5.16</v>
      </c>
      <c r="E645" s="8" t="str">
        <f>VLOOKUP(A645,'Medical Examinations'!A:J,6,FALSE)</f>
        <v>No</v>
      </c>
      <c r="F645" s="8" t="str">
        <f>VLOOKUP(A645,'Medical Examinations'!A:J,7,FALSE)</f>
        <v>No</v>
      </c>
      <c r="G645" s="8" t="str">
        <f>VLOOKUP(A645,'Medical Examinations'!A:J,8,FALSE)</f>
        <v>No</v>
      </c>
      <c r="H645" s="38">
        <f>VLOOKUP(A645,'Medical Examinations'!A:J,9,FALSE)</f>
        <v>0</v>
      </c>
      <c r="I645" s="8" t="str">
        <f>VLOOKUP(A645,'Medical Examinations'!A:J,10,FALSE)</f>
        <v>No</v>
      </c>
      <c r="J645" s="8" t="str">
        <f>VLOOKUP(A645,'Medical Examinations'!A:J,3,FALSE)</f>
        <v>Obesity</v>
      </c>
      <c r="K645" s="8" t="str">
        <f>VLOOKUP(A645,'Medical Examinations'!A:J,5,FALSE)</f>
        <v>Normal</v>
      </c>
      <c r="L645" s="8" t="str">
        <f>VLOOKUP(A645,'Hospitalisation Details'!A:K,5,FALSE)</f>
        <v>10-Oct-1980</v>
      </c>
      <c r="M645" s="34">
        <f>VLOOKUP(A645,'Hospitalisation Details'!A:K,8,FALSE)</f>
        <v>5979.73</v>
      </c>
      <c r="N645" s="8" t="str">
        <f>VLOOKUP(A645,'Hospitalisation Details'!A:K,9,FALSE)</f>
        <v>tier - 2</v>
      </c>
      <c r="O645" s="8" t="str">
        <f>VLOOKUP(A645,'Hospitalisation Details'!A:K,10,FALSE)</f>
        <v>tier - 2</v>
      </c>
      <c r="P645" s="8" t="str">
        <f>VLOOKUP(A645,'Hospitalisation Details'!A:K,11,FALSE)</f>
        <v>R1011</v>
      </c>
      <c r="Q645" s="8">
        <f>VLOOKUP(A645,'Hospitalisation Details'!A:K,4,FALSE)</f>
        <v>10</v>
      </c>
    </row>
    <row r="646" spans="1:17" x14ac:dyDescent="0.3">
      <c r="A646" s="4" t="s">
        <v>3264</v>
      </c>
      <c r="B646" s="8" t="str">
        <f>VLOOKUP(A646,'Customer Names'!A:F,4,FALSE)</f>
        <v>Drew L.</v>
      </c>
      <c r="C646" s="8">
        <f>VLOOKUP(A646,'Medical Examinations'!A:J,2,FALSE)</f>
        <v>35.090000000000003</v>
      </c>
      <c r="D646" s="8">
        <f>VLOOKUP(A646,'Medical Examinations'!A:J,4,FALSE)</f>
        <v>5.84</v>
      </c>
      <c r="E646" s="8" t="str">
        <f>VLOOKUP(A646,'Medical Examinations'!A:J,6,FALSE)</f>
        <v>No</v>
      </c>
      <c r="F646" s="8" t="str">
        <f>VLOOKUP(A646,'Medical Examinations'!A:J,7,FALSE)</f>
        <v>No</v>
      </c>
      <c r="G646" s="8" t="str">
        <f>VLOOKUP(A646,'Medical Examinations'!A:J,8,FALSE)</f>
        <v>No</v>
      </c>
      <c r="H646" s="38">
        <f>VLOOKUP(A646,'Medical Examinations'!A:J,9,FALSE)</f>
        <v>0</v>
      </c>
      <c r="I646" s="8" t="str">
        <f>VLOOKUP(A646,'Medical Examinations'!A:J,10,FALSE)</f>
        <v>No</v>
      </c>
      <c r="J646" s="8" t="str">
        <f>VLOOKUP(A646,'Medical Examinations'!A:J,3,FALSE)</f>
        <v>Obesity</v>
      </c>
      <c r="K646" s="8" t="str">
        <f>VLOOKUP(A646,'Medical Examinations'!A:J,5,FALSE)</f>
        <v>Prediabetes</v>
      </c>
      <c r="L646" s="8" t="str">
        <f>VLOOKUP(A646,'Hospitalisation Details'!A:K,5,FALSE)</f>
        <v>8-Nov-1994</v>
      </c>
      <c r="M646" s="34">
        <f>VLOOKUP(A646,'Hospitalisation Details'!A:K,8,FALSE)</f>
        <v>6064.37</v>
      </c>
      <c r="N646" s="8" t="str">
        <f>VLOOKUP(A646,'Hospitalisation Details'!A:K,9,FALSE)</f>
        <v>tier - 2</v>
      </c>
      <c r="O646" s="8" t="str">
        <f>VLOOKUP(A646,'Hospitalisation Details'!A:K,10,FALSE)</f>
        <v>tier - 2</v>
      </c>
      <c r="P646" s="8" t="str">
        <f>VLOOKUP(A646,'Hospitalisation Details'!A:K,11,FALSE)</f>
        <v>R1011</v>
      </c>
      <c r="Q646" s="8">
        <f>VLOOKUP(A646,'Hospitalisation Details'!A:K,4,FALSE)</f>
        <v>8</v>
      </c>
    </row>
    <row r="647" spans="1:17" x14ac:dyDescent="0.3">
      <c r="A647" s="4" t="s">
        <v>3240</v>
      </c>
      <c r="B647" s="8" t="str">
        <f>VLOOKUP(A647,'Customer Names'!A:F,4,FALSE)</f>
        <v>Leah</v>
      </c>
      <c r="C647" s="8">
        <f>VLOOKUP(A647,'Medical Examinations'!A:J,2,FALSE)</f>
        <v>15.99</v>
      </c>
      <c r="D647" s="8">
        <f>VLOOKUP(A647,'Medical Examinations'!A:J,4,FALSE)</f>
        <v>4.57</v>
      </c>
      <c r="E647" s="8" t="str">
        <f>VLOOKUP(A647,'Medical Examinations'!A:J,6,FALSE)</f>
        <v>yes</v>
      </c>
      <c r="F647" s="8" t="str">
        <f>VLOOKUP(A647,'Medical Examinations'!A:J,7,FALSE)</f>
        <v>No</v>
      </c>
      <c r="G647" s="8" t="str">
        <f>VLOOKUP(A647,'Medical Examinations'!A:J,8,FALSE)</f>
        <v>Yes</v>
      </c>
      <c r="H647" s="38" t="str">
        <f>VLOOKUP(A647,'Medical Examinations'!A:J,9,FALSE)</f>
        <v>1</v>
      </c>
      <c r="I647" s="8" t="str">
        <f>VLOOKUP(A647,'Medical Examinations'!A:J,10,FALSE)</f>
        <v>No</v>
      </c>
      <c r="J647" s="8" t="str">
        <f>VLOOKUP(A647,'Medical Examinations'!A:J,3,FALSE)</f>
        <v>Underweight</v>
      </c>
      <c r="K647" s="8" t="str">
        <f>VLOOKUP(A647,'Medical Examinations'!A:J,5,FALSE)</f>
        <v>Normal</v>
      </c>
      <c r="L647" s="8" t="str">
        <f>VLOOKUP(A647,'Hospitalisation Details'!A:K,5,FALSE)</f>
        <v>9-Nov-1969</v>
      </c>
      <c r="M647" s="34">
        <f>VLOOKUP(A647,'Hospitalisation Details'!A:K,8,FALSE)</f>
        <v>6138.5</v>
      </c>
      <c r="N647" s="8" t="str">
        <f>VLOOKUP(A647,'Hospitalisation Details'!A:K,9,FALSE)</f>
        <v>tier - 2</v>
      </c>
      <c r="O647" s="8" t="str">
        <f>VLOOKUP(A647,'Hospitalisation Details'!A:K,10,FALSE)</f>
        <v>tier - 2</v>
      </c>
      <c r="P647" s="8" t="str">
        <f>VLOOKUP(A647,'Hospitalisation Details'!A:K,11,FALSE)</f>
        <v>R1011</v>
      </c>
      <c r="Q647" s="8">
        <f>VLOOKUP(A647,'Hospitalisation Details'!A:K,4,FALSE)</f>
        <v>9</v>
      </c>
    </row>
    <row r="648" spans="1:17" x14ac:dyDescent="0.3">
      <c r="A648" s="4" t="s">
        <v>3218</v>
      </c>
      <c r="B648" s="8" t="str">
        <f>VLOOKUP(A648,'Customer Names'!A:F,4,FALSE)</f>
        <v>Katie</v>
      </c>
      <c r="C648" s="8">
        <f>VLOOKUP(A648,'Medical Examinations'!A:J,2,FALSE)</f>
        <v>31.6</v>
      </c>
      <c r="D648" s="8">
        <f>VLOOKUP(A648,'Medical Examinations'!A:J,4,FALSE)</f>
        <v>10.85</v>
      </c>
      <c r="E648" s="8" t="str">
        <f>VLOOKUP(A648,'Medical Examinations'!A:J,6,FALSE)</f>
        <v>yes</v>
      </c>
      <c r="F648" s="8" t="str">
        <f>VLOOKUP(A648,'Medical Examinations'!A:J,7,FALSE)</f>
        <v>No</v>
      </c>
      <c r="G648" s="8" t="str">
        <f>VLOOKUP(A648,'Medical Examinations'!A:J,8,FALSE)</f>
        <v>No</v>
      </c>
      <c r="H648" s="38">
        <f>VLOOKUP(A648,'Medical Examinations'!A:J,9,FALSE)</f>
        <v>0</v>
      </c>
      <c r="I648" s="8" t="str">
        <f>VLOOKUP(A648,'Medical Examinations'!A:J,10,FALSE)</f>
        <v>No</v>
      </c>
      <c r="J648" s="8" t="str">
        <f>VLOOKUP(A648,'Medical Examinations'!A:J,3,FALSE)</f>
        <v>Obesity</v>
      </c>
      <c r="K648" s="8" t="str">
        <f>VLOOKUP(A648,'Medical Examinations'!A:J,5,FALSE)</f>
        <v>Diabetes</v>
      </c>
      <c r="L648" s="8" t="str">
        <f>VLOOKUP(A648,'Hospitalisation Details'!A:K,5,FALSE)</f>
        <v>1-Oct-1981</v>
      </c>
      <c r="M648" s="34">
        <f>VLOOKUP(A648,'Hospitalisation Details'!A:K,8,FALSE)</f>
        <v>6186.13</v>
      </c>
      <c r="N648" s="8" t="str">
        <f>VLOOKUP(A648,'Hospitalisation Details'!A:K,9,FALSE)</f>
        <v>tier - 2</v>
      </c>
      <c r="O648" s="8" t="str">
        <f>VLOOKUP(A648,'Hospitalisation Details'!A:K,10,FALSE)</f>
        <v>tier - 3</v>
      </c>
      <c r="P648" s="8" t="str">
        <f>VLOOKUP(A648,'Hospitalisation Details'!A:K,11,FALSE)</f>
        <v>R1011</v>
      </c>
      <c r="Q648" s="8">
        <f>VLOOKUP(A648,'Hospitalisation Details'!A:K,4,FALSE)</f>
        <v>1</v>
      </c>
    </row>
    <row r="649" spans="1:17" x14ac:dyDescent="0.3">
      <c r="A649" s="4" t="s">
        <v>3200</v>
      </c>
      <c r="B649" s="8" t="str">
        <f>VLOOKUP(A649,'Customer Names'!A:F,4,FALSE)</f>
        <v>Dave</v>
      </c>
      <c r="C649" s="8">
        <f>VLOOKUP(A649,'Medical Examinations'!A:J,2,FALSE)</f>
        <v>23.2</v>
      </c>
      <c r="D649" s="8">
        <f>VLOOKUP(A649,'Medical Examinations'!A:J,4,FALSE)</f>
        <v>4.41</v>
      </c>
      <c r="E649" s="8" t="str">
        <f>VLOOKUP(A649,'Medical Examinations'!A:J,6,FALSE)</f>
        <v>No</v>
      </c>
      <c r="F649" s="8" t="str">
        <f>VLOOKUP(A649,'Medical Examinations'!A:J,7,FALSE)</f>
        <v>No</v>
      </c>
      <c r="G649" s="8" t="str">
        <f>VLOOKUP(A649,'Medical Examinations'!A:J,8,FALSE)</f>
        <v>Yes</v>
      </c>
      <c r="H649" s="38" t="str">
        <f>VLOOKUP(A649,'Medical Examinations'!A:J,9,FALSE)</f>
        <v>1</v>
      </c>
      <c r="I649" s="8" t="str">
        <f>VLOOKUP(A649,'Medical Examinations'!A:J,10,FALSE)</f>
        <v>No</v>
      </c>
      <c r="J649" s="8" t="str">
        <f>VLOOKUP(A649,'Medical Examinations'!A:J,3,FALSE)</f>
        <v>Normal Weight</v>
      </c>
      <c r="K649" s="8" t="str">
        <f>VLOOKUP(A649,'Medical Examinations'!A:J,5,FALSE)</f>
        <v>Normal</v>
      </c>
      <c r="L649" s="8" t="str">
        <f>VLOOKUP(A649,'Hospitalisation Details'!A:K,5,FALSE)</f>
        <v>10-Oct-1979</v>
      </c>
      <c r="M649" s="34">
        <f>VLOOKUP(A649,'Hospitalisation Details'!A:K,8,FALSE)</f>
        <v>6250.44</v>
      </c>
      <c r="N649" s="8" t="str">
        <f>VLOOKUP(A649,'Hospitalisation Details'!A:K,9,FALSE)</f>
        <v>tier - 2</v>
      </c>
      <c r="O649" s="8" t="str">
        <f>VLOOKUP(A649,'Hospitalisation Details'!A:K,10,FALSE)</f>
        <v>tier - 1</v>
      </c>
      <c r="P649" s="8" t="str">
        <f>VLOOKUP(A649,'Hospitalisation Details'!A:K,11,FALSE)</f>
        <v>R1011</v>
      </c>
      <c r="Q649" s="8">
        <f>VLOOKUP(A649,'Hospitalisation Details'!A:K,4,FALSE)</f>
        <v>10</v>
      </c>
    </row>
    <row r="650" spans="1:17" x14ac:dyDescent="0.3">
      <c r="A650" s="4" t="s">
        <v>3174</v>
      </c>
      <c r="B650" s="8" t="str">
        <f>VLOOKUP(A650,'Customer Names'!A:F,4,FALSE)</f>
        <v>Arthur M.</v>
      </c>
      <c r="C650" s="8">
        <f>VLOOKUP(A650,'Medical Examinations'!A:J,2,FALSE)</f>
        <v>43.39</v>
      </c>
      <c r="D650" s="8">
        <f>VLOOKUP(A650,'Medical Examinations'!A:J,4,FALSE)</f>
        <v>5.85</v>
      </c>
      <c r="E650" s="8" t="str">
        <f>VLOOKUP(A650,'Medical Examinations'!A:J,6,FALSE)</f>
        <v>No</v>
      </c>
      <c r="F650" s="8" t="str">
        <f>VLOOKUP(A650,'Medical Examinations'!A:J,7,FALSE)</f>
        <v>yes</v>
      </c>
      <c r="G650" s="8" t="str">
        <f>VLOOKUP(A650,'Medical Examinations'!A:J,8,FALSE)</f>
        <v>No</v>
      </c>
      <c r="H650" s="38" t="str">
        <f>VLOOKUP(A650,'Medical Examinations'!A:J,9,FALSE)</f>
        <v>1</v>
      </c>
      <c r="I650" s="8" t="str">
        <f>VLOOKUP(A650,'Medical Examinations'!A:J,10,FALSE)</f>
        <v>No</v>
      </c>
      <c r="J650" s="8" t="str">
        <f>VLOOKUP(A650,'Medical Examinations'!A:J,3,FALSE)</f>
        <v>Obesity</v>
      </c>
      <c r="K650" s="8" t="str">
        <f>VLOOKUP(A650,'Medical Examinations'!A:J,5,FALSE)</f>
        <v>Prediabetes</v>
      </c>
      <c r="L650" s="8" t="str">
        <f>VLOOKUP(A650,'Hospitalisation Details'!A:K,5,FALSE)</f>
        <v>27-Jul-2004</v>
      </c>
      <c r="M650" s="34">
        <f>VLOOKUP(A650,'Hospitalisation Details'!A:K,8,FALSE)</f>
        <v>6311.11</v>
      </c>
      <c r="N650" s="8" t="str">
        <f>VLOOKUP(A650,'Hospitalisation Details'!A:K,9,FALSE)</f>
        <v>tier - 2</v>
      </c>
      <c r="O650" s="8" t="str">
        <f>VLOOKUP(A650,'Hospitalisation Details'!A:K,10,FALSE)</f>
        <v>tier - 2</v>
      </c>
      <c r="P650" s="8" t="str">
        <f>VLOOKUP(A650,'Hospitalisation Details'!A:K,11,FALSE)</f>
        <v>R1011</v>
      </c>
      <c r="Q650" s="8">
        <f>VLOOKUP(A650,'Hospitalisation Details'!A:K,4,FALSE)</f>
        <v>27</v>
      </c>
    </row>
    <row r="651" spans="1:17" x14ac:dyDescent="0.3">
      <c r="A651" s="4" t="s">
        <v>3120</v>
      </c>
      <c r="B651" s="8" t="str">
        <f>VLOOKUP(A651,'Customer Names'!A:F,4,FALSE)</f>
        <v>Yann Kai</v>
      </c>
      <c r="C651" s="8">
        <f>VLOOKUP(A651,'Medical Examinations'!A:J,2,FALSE)</f>
        <v>37.9</v>
      </c>
      <c r="D651" s="8">
        <f>VLOOKUP(A651,'Medical Examinations'!A:J,4,FALSE)</f>
        <v>5.83</v>
      </c>
      <c r="E651" s="8" t="str">
        <f>VLOOKUP(A651,'Medical Examinations'!A:J,6,FALSE)</f>
        <v>No</v>
      </c>
      <c r="F651" s="8" t="str">
        <f>VLOOKUP(A651,'Medical Examinations'!A:J,7,FALSE)</f>
        <v>No</v>
      </c>
      <c r="G651" s="8" t="str">
        <f>VLOOKUP(A651,'Medical Examinations'!A:J,8,FALSE)</f>
        <v>No</v>
      </c>
      <c r="H651" s="38">
        <f>VLOOKUP(A651,'Medical Examinations'!A:J,9,FALSE)</f>
        <v>0</v>
      </c>
      <c r="I651" s="8" t="str">
        <f>VLOOKUP(A651,'Medical Examinations'!A:J,10,FALSE)</f>
        <v>No</v>
      </c>
      <c r="J651" s="8" t="str">
        <f>VLOOKUP(A651,'Medical Examinations'!A:J,3,FALSE)</f>
        <v>Obesity</v>
      </c>
      <c r="K651" s="8" t="str">
        <f>VLOOKUP(A651,'Medical Examinations'!A:J,5,FALSE)</f>
        <v>Prediabetes</v>
      </c>
      <c r="L651" s="8" t="str">
        <f>VLOOKUP(A651,'Hospitalisation Details'!A:K,5,FALSE)</f>
        <v>8-Jun-1980</v>
      </c>
      <c r="M651" s="34">
        <f>VLOOKUP(A651,'Hospitalisation Details'!A:K,8,FALSE)</f>
        <v>6474.01</v>
      </c>
      <c r="N651" s="8" t="str">
        <f>VLOOKUP(A651,'Hospitalisation Details'!A:K,9,FALSE)</f>
        <v>tier - 2</v>
      </c>
      <c r="O651" s="8" t="str">
        <f>VLOOKUP(A651,'Hospitalisation Details'!A:K,10,FALSE)</f>
        <v>tier - 3</v>
      </c>
      <c r="P651" s="8" t="str">
        <f>VLOOKUP(A651,'Hospitalisation Details'!A:K,11,FALSE)</f>
        <v>R1011</v>
      </c>
      <c r="Q651" s="8">
        <f>VLOOKUP(A651,'Hospitalisation Details'!A:K,4,FALSE)</f>
        <v>8</v>
      </c>
    </row>
    <row r="652" spans="1:17" x14ac:dyDescent="0.3">
      <c r="A652" s="4" t="s">
        <v>2878</v>
      </c>
      <c r="B652" s="8" t="str">
        <f>VLOOKUP(A652,'Customer Names'!A:F,4,FALSE)</f>
        <v>Madeleine</v>
      </c>
      <c r="C652" s="8">
        <f>VLOOKUP(A652,'Medical Examinations'!A:J,2,FALSE)</f>
        <v>33.1</v>
      </c>
      <c r="D652" s="8">
        <f>VLOOKUP(A652,'Medical Examinations'!A:J,4,FALSE)</f>
        <v>4.93</v>
      </c>
      <c r="E652" s="8" t="str">
        <f>VLOOKUP(A652,'Medical Examinations'!A:J,6,FALSE)</f>
        <v>No</v>
      </c>
      <c r="F652" s="8" t="str">
        <f>VLOOKUP(A652,'Medical Examinations'!A:J,7,FALSE)</f>
        <v>No</v>
      </c>
      <c r="G652" s="8" t="str">
        <f>VLOOKUP(A652,'Medical Examinations'!A:J,8,FALSE)</f>
        <v>No</v>
      </c>
      <c r="H652" s="38">
        <f>VLOOKUP(A652,'Medical Examinations'!A:J,9,FALSE)</f>
        <v>0</v>
      </c>
      <c r="I652" s="8" t="str">
        <f>VLOOKUP(A652,'Medical Examinations'!A:J,10,FALSE)</f>
        <v>No</v>
      </c>
      <c r="J652" s="8" t="str">
        <f>VLOOKUP(A652,'Medical Examinations'!A:J,3,FALSE)</f>
        <v>Obesity</v>
      </c>
      <c r="K652" s="8" t="str">
        <f>VLOOKUP(A652,'Medical Examinations'!A:J,5,FALSE)</f>
        <v>Normal</v>
      </c>
      <c r="L652" s="8" t="str">
        <f>VLOOKUP(A652,'Hospitalisation Details'!A:K,5,FALSE)</f>
        <v>18-Dec-1977</v>
      </c>
      <c r="M652" s="34">
        <f>VLOOKUP(A652,'Hospitalisation Details'!A:K,8,FALSE)</f>
        <v>7345.08</v>
      </c>
      <c r="N652" s="8" t="str">
        <f>VLOOKUP(A652,'Hospitalisation Details'!A:K,9,FALSE)</f>
        <v>tier - 2</v>
      </c>
      <c r="O652" s="8" t="str">
        <f>VLOOKUP(A652,'Hospitalisation Details'!A:K,10,FALSE)</f>
        <v>tier - 1</v>
      </c>
      <c r="P652" s="8" t="str">
        <f>VLOOKUP(A652,'Hospitalisation Details'!A:K,11,FALSE)</f>
        <v>R1011</v>
      </c>
      <c r="Q652" s="8">
        <f>VLOOKUP(A652,'Hospitalisation Details'!A:K,4,FALSE)</f>
        <v>18</v>
      </c>
    </row>
    <row r="653" spans="1:17" x14ac:dyDescent="0.3">
      <c r="A653" s="4" t="s">
        <v>2874</v>
      </c>
      <c r="B653" s="8" t="str">
        <f>VLOOKUP(A653,'Customer Names'!A:F,4,FALSE)</f>
        <v>April</v>
      </c>
      <c r="C653" s="8">
        <f>VLOOKUP(A653,'Medical Examinations'!A:J,2,FALSE)</f>
        <v>35.299999999999997</v>
      </c>
      <c r="D653" s="8">
        <f>VLOOKUP(A653,'Medical Examinations'!A:J,4,FALSE)</f>
        <v>4.45</v>
      </c>
      <c r="E653" s="8" t="str">
        <f>VLOOKUP(A653,'Medical Examinations'!A:J,6,FALSE)</f>
        <v>No</v>
      </c>
      <c r="F653" s="8" t="str">
        <f>VLOOKUP(A653,'Medical Examinations'!A:J,7,FALSE)</f>
        <v>No</v>
      </c>
      <c r="G653" s="8" t="str">
        <f>VLOOKUP(A653,'Medical Examinations'!A:J,8,FALSE)</f>
        <v>No</v>
      </c>
      <c r="H653" s="38">
        <f>VLOOKUP(A653,'Medical Examinations'!A:J,9,FALSE)</f>
        <v>0</v>
      </c>
      <c r="I653" s="8" t="str">
        <f>VLOOKUP(A653,'Medical Examinations'!A:J,10,FALSE)</f>
        <v>No</v>
      </c>
      <c r="J653" s="8" t="str">
        <f>VLOOKUP(A653,'Medical Examinations'!A:J,3,FALSE)</f>
        <v>Obesity</v>
      </c>
      <c r="K653" s="8" t="str">
        <f>VLOOKUP(A653,'Medical Examinations'!A:J,5,FALSE)</f>
        <v>Normal</v>
      </c>
      <c r="L653" s="8" t="str">
        <f>VLOOKUP(A653,'Hospitalisation Details'!A:K,5,FALSE)</f>
        <v>1-Dec-1977</v>
      </c>
      <c r="M653" s="34">
        <f>VLOOKUP(A653,'Hospitalisation Details'!A:K,8,FALSE)</f>
        <v>7348.14</v>
      </c>
      <c r="N653" s="8" t="str">
        <f>VLOOKUP(A653,'Hospitalisation Details'!A:K,9,FALSE)</f>
        <v>tier - 2</v>
      </c>
      <c r="O653" s="8" t="str">
        <f>VLOOKUP(A653,'Hospitalisation Details'!A:K,10,FALSE)</f>
        <v>tier - 1</v>
      </c>
      <c r="P653" s="8" t="str">
        <f>VLOOKUP(A653,'Hospitalisation Details'!A:K,11,FALSE)</f>
        <v>R1011</v>
      </c>
      <c r="Q653" s="8">
        <f>VLOOKUP(A653,'Hospitalisation Details'!A:K,4,FALSE)</f>
        <v>1</v>
      </c>
    </row>
    <row r="654" spans="1:17" x14ac:dyDescent="0.3">
      <c r="A654" s="4" t="s">
        <v>2812</v>
      </c>
      <c r="B654" s="8" t="str">
        <f>VLOOKUP(A654,'Customer Names'!A:F,4,FALSE)</f>
        <v>Adam</v>
      </c>
      <c r="C654" s="8">
        <f>VLOOKUP(A654,'Medical Examinations'!A:J,2,FALSE)</f>
        <v>41.2</v>
      </c>
      <c r="D654" s="8">
        <f>VLOOKUP(A654,'Medical Examinations'!A:J,4,FALSE)</f>
        <v>4.18</v>
      </c>
      <c r="E654" s="8" t="str">
        <f>VLOOKUP(A654,'Medical Examinations'!A:J,6,FALSE)</f>
        <v>yes</v>
      </c>
      <c r="F654" s="8" t="str">
        <f>VLOOKUP(A654,'Medical Examinations'!A:J,7,FALSE)</f>
        <v>No</v>
      </c>
      <c r="G654" s="8" t="str">
        <f>VLOOKUP(A654,'Medical Examinations'!A:J,8,FALSE)</f>
        <v>No</v>
      </c>
      <c r="H654" s="38">
        <f>VLOOKUP(A654,'Medical Examinations'!A:J,9,FALSE)</f>
        <v>0</v>
      </c>
      <c r="I654" s="8" t="str">
        <f>VLOOKUP(A654,'Medical Examinations'!A:J,10,FALSE)</f>
        <v>No</v>
      </c>
      <c r="J654" s="8" t="str">
        <f>VLOOKUP(A654,'Medical Examinations'!A:J,3,FALSE)</f>
        <v>Obesity</v>
      </c>
      <c r="K654" s="8" t="str">
        <f>VLOOKUP(A654,'Medical Examinations'!A:J,5,FALSE)</f>
        <v>Normal</v>
      </c>
      <c r="L654" s="8" t="str">
        <f>VLOOKUP(A654,'Hospitalisation Details'!A:K,5,FALSE)</f>
        <v>17-Sep-1996</v>
      </c>
      <c r="M654" s="34">
        <f>VLOOKUP(A654,'Hospitalisation Details'!A:K,8,FALSE)</f>
        <v>7623.13</v>
      </c>
      <c r="N654" s="8" t="str">
        <f>VLOOKUP(A654,'Hospitalisation Details'!A:K,9,FALSE)</f>
        <v>tier - 2</v>
      </c>
      <c r="O654" s="8" t="str">
        <f>VLOOKUP(A654,'Hospitalisation Details'!A:K,10,FALSE)</f>
        <v>tier - 3</v>
      </c>
      <c r="P654" s="8" t="str">
        <f>VLOOKUP(A654,'Hospitalisation Details'!A:K,11,FALSE)</f>
        <v>R1011</v>
      </c>
      <c r="Q654" s="8">
        <f>VLOOKUP(A654,'Hospitalisation Details'!A:K,4,FALSE)</f>
        <v>17</v>
      </c>
    </row>
    <row r="655" spans="1:17" x14ac:dyDescent="0.3">
      <c r="A655" s="4" t="s">
        <v>2640</v>
      </c>
      <c r="B655" s="8" t="str">
        <f>VLOOKUP(A655,'Customer Names'!A:F,4,FALSE)</f>
        <v>Kelsey</v>
      </c>
      <c r="C655" s="8">
        <f>VLOOKUP(A655,'Medical Examinations'!A:J,2,FALSE)</f>
        <v>22.8</v>
      </c>
      <c r="D655" s="8">
        <f>VLOOKUP(A655,'Medical Examinations'!A:J,4,FALSE)</f>
        <v>6.98</v>
      </c>
      <c r="E655" s="8" t="str">
        <f>VLOOKUP(A655,'Medical Examinations'!A:J,6,FALSE)</f>
        <v>No</v>
      </c>
      <c r="F655" s="8" t="str">
        <f>VLOOKUP(A655,'Medical Examinations'!A:J,7,FALSE)</f>
        <v>No</v>
      </c>
      <c r="G655" s="8" t="str">
        <f>VLOOKUP(A655,'Medical Examinations'!A:J,8,FALSE)</f>
        <v>No</v>
      </c>
      <c r="H655" s="38">
        <f>VLOOKUP(A655,'Medical Examinations'!A:J,9,FALSE)</f>
        <v>0</v>
      </c>
      <c r="I655" s="8" t="str">
        <f>VLOOKUP(A655,'Medical Examinations'!A:J,10,FALSE)</f>
        <v>No</v>
      </c>
      <c r="J655" s="8" t="str">
        <f>VLOOKUP(A655,'Medical Examinations'!A:J,3,FALSE)</f>
        <v>Normal Weight</v>
      </c>
      <c r="K655" s="8" t="str">
        <f>VLOOKUP(A655,'Medical Examinations'!A:J,5,FALSE)</f>
        <v>Diabetes</v>
      </c>
      <c r="L655" s="8" t="str">
        <f>VLOOKUP(A655,'Hospitalisation Details'!A:K,5,FALSE)</f>
        <v>5-Aug-1974</v>
      </c>
      <c r="M655" s="34">
        <f>VLOOKUP(A655,'Hospitalisation Details'!A:K,8,FALSE)</f>
        <v>8269.0400000000009</v>
      </c>
      <c r="N655" s="8" t="str">
        <f>VLOOKUP(A655,'Hospitalisation Details'!A:K,9,FALSE)</f>
        <v>tier - 2</v>
      </c>
      <c r="O655" s="8" t="str">
        <f>VLOOKUP(A655,'Hospitalisation Details'!A:K,10,FALSE)</f>
        <v>tier - 1</v>
      </c>
      <c r="P655" s="8" t="str">
        <f>VLOOKUP(A655,'Hospitalisation Details'!A:K,11,FALSE)</f>
        <v>R1011</v>
      </c>
      <c r="Q655" s="8">
        <f>VLOOKUP(A655,'Hospitalisation Details'!A:K,4,FALSE)</f>
        <v>5</v>
      </c>
    </row>
    <row r="656" spans="1:17" x14ac:dyDescent="0.3">
      <c r="A656" s="4" t="s">
        <v>2636</v>
      </c>
      <c r="B656" s="8" t="str">
        <f>VLOOKUP(A656,'Customer Names'!A:F,4,FALSE)</f>
        <v>Martina</v>
      </c>
      <c r="C656" s="8">
        <f>VLOOKUP(A656,'Medical Examinations'!A:J,2,FALSE)</f>
        <v>28.9</v>
      </c>
      <c r="D656" s="8">
        <f>VLOOKUP(A656,'Medical Examinations'!A:J,4,FALSE)</f>
        <v>11.24</v>
      </c>
      <c r="E656" s="8" t="str">
        <f>VLOOKUP(A656,'Medical Examinations'!A:J,6,FALSE)</f>
        <v>No</v>
      </c>
      <c r="F656" s="8" t="str">
        <f>VLOOKUP(A656,'Medical Examinations'!A:J,7,FALSE)</f>
        <v>No</v>
      </c>
      <c r="G656" s="8" t="str">
        <f>VLOOKUP(A656,'Medical Examinations'!A:J,8,FALSE)</f>
        <v>No</v>
      </c>
      <c r="H656" s="38">
        <f>VLOOKUP(A656,'Medical Examinations'!A:J,9,FALSE)</f>
        <v>0</v>
      </c>
      <c r="I656" s="8" t="str">
        <f>VLOOKUP(A656,'Medical Examinations'!A:J,10,FALSE)</f>
        <v>No</v>
      </c>
      <c r="J656" s="8" t="str">
        <f>VLOOKUP(A656,'Medical Examinations'!A:J,3,FALSE)</f>
        <v>Overweight</v>
      </c>
      <c r="K656" s="8" t="str">
        <f>VLOOKUP(A656,'Medical Examinations'!A:J,5,FALSE)</f>
        <v>Diabetes</v>
      </c>
      <c r="L656" s="8" t="str">
        <f>VLOOKUP(A656,'Hospitalisation Details'!A:K,5,FALSE)</f>
        <v>26-Sep-1974</v>
      </c>
      <c r="M656" s="34">
        <f>VLOOKUP(A656,'Hospitalisation Details'!A:K,8,FALSE)</f>
        <v>8277.52</v>
      </c>
      <c r="N656" s="8" t="str">
        <f>VLOOKUP(A656,'Hospitalisation Details'!A:K,9,FALSE)</f>
        <v>tier - 2</v>
      </c>
      <c r="O656" s="8" t="str">
        <f>VLOOKUP(A656,'Hospitalisation Details'!A:K,10,FALSE)</f>
        <v>tier - 2</v>
      </c>
      <c r="P656" s="8" t="str">
        <f>VLOOKUP(A656,'Hospitalisation Details'!A:K,11,FALSE)</f>
        <v>R1011</v>
      </c>
      <c r="Q656" s="8">
        <f>VLOOKUP(A656,'Hospitalisation Details'!A:K,4,FALSE)</f>
        <v>26</v>
      </c>
    </row>
    <row r="657" spans="1:17" x14ac:dyDescent="0.3">
      <c r="A657" s="4" t="s">
        <v>2594</v>
      </c>
      <c r="B657" s="8" t="str">
        <f>VLOOKUP(A657,'Customer Names'!A:F,4,FALSE)</f>
        <v>Neil K.</v>
      </c>
      <c r="C657" s="8">
        <f>VLOOKUP(A657,'Medical Examinations'!A:J,2,FALSE)</f>
        <v>36.200000000000003</v>
      </c>
      <c r="D657" s="8">
        <f>VLOOKUP(A657,'Medical Examinations'!A:J,4,FALSE)</f>
        <v>4.62</v>
      </c>
      <c r="E657" s="8" t="str">
        <f>VLOOKUP(A657,'Medical Examinations'!A:J,6,FALSE)</f>
        <v>No</v>
      </c>
      <c r="F657" s="8" t="str">
        <f>VLOOKUP(A657,'Medical Examinations'!A:J,7,FALSE)</f>
        <v>No</v>
      </c>
      <c r="G657" s="8" t="str">
        <f>VLOOKUP(A657,'Medical Examinations'!A:J,8,FALSE)</f>
        <v>No</v>
      </c>
      <c r="H657" s="38" t="str">
        <f>VLOOKUP(A657,'Medical Examinations'!A:J,9,FALSE)</f>
        <v>2</v>
      </c>
      <c r="I657" s="8" t="str">
        <f>VLOOKUP(A657,'Medical Examinations'!A:J,10,FALSE)</f>
        <v>No</v>
      </c>
      <c r="J657" s="8" t="str">
        <f>VLOOKUP(A657,'Medical Examinations'!A:J,3,FALSE)</f>
        <v>Obesity</v>
      </c>
      <c r="K657" s="8" t="str">
        <f>VLOOKUP(A657,'Medical Examinations'!A:J,5,FALSE)</f>
        <v>Normal</v>
      </c>
      <c r="L657" s="8" t="str">
        <f>VLOOKUP(A657,'Hospitalisation Details'!A:K,5,FALSE)</f>
        <v>26-Dec-1972</v>
      </c>
      <c r="M657" s="34">
        <f>VLOOKUP(A657,'Hospitalisation Details'!A:K,8,FALSE)</f>
        <v>8457.82</v>
      </c>
      <c r="N657" s="8" t="str">
        <f>VLOOKUP(A657,'Hospitalisation Details'!A:K,9,FALSE)</f>
        <v>tier - 2</v>
      </c>
      <c r="O657" s="8" t="str">
        <f>VLOOKUP(A657,'Hospitalisation Details'!A:K,10,FALSE)</f>
        <v>tier - 3</v>
      </c>
      <c r="P657" s="8" t="str">
        <f>VLOOKUP(A657,'Hospitalisation Details'!A:K,11,FALSE)</f>
        <v>R1011</v>
      </c>
      <c r="Q657" s="8">
        <f>VLOOKUP(A657,'Hospitalisation Details'!A:K,4,FALSE)</f>
        <v>26</v>
      </c>
    </row>
    <row r="658" spans="1:17" x14ac:dyDescent="0.3">
      <c r="A658" s="4" t="s">
        <v>2526</v>
      </c>
      <c r="B658" s="8" t="str">
        <f>VLOOKUP(A658,'Customer Names'!A:F,4,FALSE)</f>
        <v>Sarah K.</v>
      </c>
      <c r="C658" s="8">
        <f>VLOOKUP(A658,'Medical Examinations'!A:J,2,FALSE)</f>
        <v>46.4</v>
      </c>
      <c r="D658" s="8">
        <f>VLOOKUP(A658,'Medical Examinations'!A:J,4,FALSE)</f>
        <v>5.71</v>
      </c>
      <c r="E658" s="8" t="str">
        <f>VLOOKUP(A658,'Medical Examinations'!A:J,6,FALSE)</f>
        <v>No</v>
      </c>
      <c r="F658" s="8" t="str">
        <f>VLOOKUP(A658,'Medical Examinations'!A:J,7,FALSE)</f>
        <v>No</v>
      </c>
      <c r="G658" s="8" t="str">
        <f>VLOOKUP(A658,'Medical Examinations'!A:J,8,FALSE)</f>
        <v>No</v>
      </c>
      <c r="H658" s="38">
        <f>VLOOKUP(A658,'Medical Examinations'!A:J,9,FALSE)</f>
        <v>0</v>
      </c>
      <c r="I658" s="8" t="str">
        <f>VLOOKUP(A658,'Medical Examinations'!A:J,10,FALSE)</f>
        <v>No</v>
      </c>
      <c r="J658" s="8" t="str">
        <f>VLOOKUP(A658,'Medical Examinations'!A:J,3,FALSE)</f>
        <v>Obesity</v>
      </c>
      <c r="K658" s="8" t="str">
        <f>VLOOKUP(A658,'Medical Examinations'!A:J,5,FALSE)</f>
        <v>Prediabetes</v>
      </c>
      <c r="L658" s="8" t="str">
        <f>VLOOKUP(A658,'Hospitalisation Details'!A:K,5,FALSE)</f>
        <v>23-Aug-1999</v>
      </c>
      <c r="M658" s="34">
        <f>VLOOKUP(A658,'Hospitalisation Details'!A:K,8,FALSE)</f>
        <v>8747.68</v>
      </c>
      <c r="N658" s="8" t="str">
        <f>VLOOKUP(A658,'Hospitalisation Details'!A:K,9,FALSE)</f>
        <v>tier - 2</v>
      </c>
      <c r="O658" s="8" t="str">
        <f>VLOOKUP(A658,'Hospitalisation Details'!A:K,10,FALSE)</f>
        <v>tier - 3</v>
      </c>
      <c r="P658" s="8" t="str">
        <f>VLOOKUP(A658,'Hospitalisation Details'!A:K,11,FALSE)</f>
        <v>R1011</v>
      </c>
      <c r="Q658" s="8">
        <f>VLOOKUP(A658,'Hospitalisation Details'!A:K,4,FALSE)</f>
        <v>23</v>
      </c>
    </row>
    <row r="659" spans="1:17" x14ac:dyDescent="0.3">
      <c r="A659" s="4" t="s">
        <v>2520</v>
      </c>
      <c r="B659" s="8" t="str">
        <f>VLOOKUP(A659,'Customer Names'!A:F,4,FALSE)</f>
        <v>Samalya</v>
      </c>
      <c r="C659" s="8">
        <f>VLOOKUP(A659,'Medical Examinations'!A:J,2,FALSE)</f>
        <v>25.4</v>
      </c>
      <c r="D659" s="8">
        <f>VLOOKUP(A659,'Medical Examinations'!A:J,4,FALSE)</f>
        <v>11.96</v>
      </c>
      <c r="E659" s="8" t="str">
        <f>VLOOKUP(A659,'Medical Examinations'!A:J,6,FALSE)</f>
        <v>No</v>
      </c>
      <c r="F659" s="8" t="str">
        <f>VLOOKUP(A659,'Medical Examinations'!A:J,7,FALSE)</f>
        <v>No</v>
      </c>
      <c r="G659" s="8" t="str">
        <f>VLOOKUP(A659,'Medical Examinations'!A:J,8,FALSE)</f>
        <v>No</v>
      </c>
      <c r="H659" s="38">
        <f>VLOOKUP(A659,'Medical Examinations'!A:J,9,FALSE)</f>
        <v>0</v>
      </c>
      <c r="I659" s="8" t="str">
        <f>VLOOKUP(A659,'Medical Examinations'!A:J,10,FALSE)</f>
        <v>No</v>
      </c>
      <c r="J659" s="8" t="str">
        <f>VLOOKUP(A659,'Medical Examinations'!A:J,3,FALSE)</f>
        <v>Overweight</v>
      </c>
      <c r="K659" s="8" t="str">
        <f>VLOOKUP(A659,'Medical Examinations'!A:J,5,FALSE)</f>
        <v>Diabetes</v>
      </c>
      <c r="L659" s="8" t="str">
        <f>VLOOKUP(A659,'Hospitalisation Details'!A:K,5,FALSE)</f>
        <v>23-Aug-1971</v>
      </c>
      <c r="M659" s="34">
        <f>VLOOKUP(A659,'Hospitalisation Details'!A:K,8,FALSE)</f>
        <v>8782.4699999999993</v>
      </c>
      <c r="N659" s="8" t="str">
        <f>VLOOKUP(A659,'Hospitalisation Details'!A:K,9,FALSE)</f>
        <v>tier - 2</v>
      </c>
      <c r="O659" s="8" t="str">
        <f>VLOOKUP(A659,'Hospitalisation Details'!A:K,10,FALSE)</f>
        <v>tier - 3</v>
      </c>
      <c r="P659" s="8" t="str">
        <f>VLOOKUP(A659,'Hospitalisation Details'!A:K,11,FALSE)</f>
        <v>R1011</v>
      </c>
      <c r="Q659" s="8">
        <f>VLOOKUP(A659,'Hospitalisation Details'!A:K,4,FALSE)</f>
        <v>23</v>
      </c>
    </row>
    <row r="660" spans="1:17" x14ac:dyDescent="0.3">
      <c r="A660" s="4" t="s">
        <v>2518</v>
      </c>
      <c r="B660" s="8" t="str">
        <f>VLOOKUP(A660,'Customer Names'!A:F,4,FALSE)</f>
        <v>Israel</v>
      </c>
      <c r="C660" s="8">
        <f>VLOOKUP(A660,'Medical Examinations'!A:J,2,FALSE)</f>
        <v>37</v>
      </c>
      <c r="D660" s="8">
        <f>VLOOKUP(A660,'Medical Examinations'!A:J,4,FALSE)</f>
        <v>8.75</v>
      </c>
      <c r="E660" s="8" t="str">
        <f>VLOOKUP(A660,'Medical Examinations'!A:J,6,FALSE)</f>
        <v>No</v>
      </c>
      <c r="F660" s="8" t="str">
        <f>VLOOKUP(A660,'Medical Examinations'!A:J,7,FALSE)</f>
        <v>No</v>
      </c>
      <c r="G660" s="8" t="str">
        <f>VLOOKUP(A660,'Medical Examinations'!A:J,8,FALSE)</f>
        <v>No</v>
      </c>
      <c r="H660" s="38">
        <f>VLOOKUP(A660,'Medical Examinations'!A:J,9,FALSE)</f>
        <v>0</v>
      </c>
      <c r="I660" s="8" t="str">
        <f>VLOOKUP(A660,'Medical Examinations'!A:J,10,FALSE)</f>
        <v>No</v>
      </c>
      <c r="J660" s="8" t="str">
        <f>VLOOKUP(A660,'Medical Examinations'!A:J,3,FALSE)</f>
        <v>Obesity</v>
      </c>
      <c r="K660" s="8" t="str">
        <f>VLOOKUP(A660,'Medical Examinations'!A:J,5,FALSE)</f>
        <v>Diabetes</v>
      </c>
      <c r="L660" s="8" t="str">
        <f>VLOOKUP(A660,'Hospitalisation Details'!A:K,5,FALSE)</f>
        <v>18-Jun-1971</v>
      </c>
      <c r="M660" s="34">
        <f>VLOOKUP(A660,'Hospitalisation Details'!A:K,8,FALSE)</f>
        <v>8798.59</v>
      </c>
      <c r="N660" s="8" t="str">
        <f>VLOOKUP(A660,'Hospitalisation Details'!A:K,9,FALSE)</f>
        <v>tier - 2</v>
      </c>
      <c r="O660" s="8" t="str">
        <f>VLOOKUP(A660,'Hospitalisation Details'!A:K,10,FALSE)</f>
        <v>tier - 1</v>
      </c>
      <c r="P660" s="8" t="str">
        <f>VLOOKUP(A660,'Hospitalisation Details'!A:K,11,FALSE)</f>
        <v>R1011</v>
      </c>
      <c r="Q660" s="8">
        <f>VLOOKUP(A660,'Hospitalisation Details'!A:K,4,FALSE)</f>
        <v>18</v>
      </c>
    </row>
    <row r="661" spans="1:17" x14ac:dyDescent="0.3">
      <c r="A661" s="4" t="s">
        <v>2488</v>
      </c>
      <c r="B661" s="8" t="str">
        <f>VLOOKUP(A661,'Customer Names'!A:F,4,FALSE)</f>
        <v>Claire</v>
      </c>
      <c r="C661" s="8">
        <f>VLOOKUP(A661,'Medical Examinations'!A:J,2,FALSE)</f>
        <v>25.6</v>
      </c>
      <c r="D661" s="8">
        <f>VLOOKUP(A661,'Medical Examinations'!A:J,4,FALSE)</f>
        <v>5.65</v>
      </c>
      <c r="E661" s="8" t="str">
        <f>VLOOKUP(A661,'Medical Examinations'!A:J,6,FALSE)</f>
        <v>No</v>
      </c>
      <c r="F661" s="8" t="str">
        <f>VLOOKUP(A661,'Medical Examinations'!A:J,7,FALSE)</f>
        <v>No</v>
      </c>
      <c r="G661" s="8" t="str">
        <f>VLOOKUP(A661,'Medical Examinations'!A:J,8,FALSE)</f>
        <v>No</v>
      </c>
      <c r="H661" s="38" t="str">
        <f>VLOOKUP(A661,'Medical Examinations'!A:J,9,FALSE)</f>
        <v>2</v>
      </c>
      <c r="I661" s="8" t="str">
        <f>VLOOKUP(A661,'Medical Examinations'!A:J,10,FALSE)</f>
        <v>No</v>
      </c>
      <c r="J661" s="8" t="str">
        <f>VLOOKUP(A661,'Medical Examinations'!A:J,3,FALSE)</f>
        <v>Overweight</v>
      </c>
      <c r="K661" s="8" t="str">
        <f>VLOOKUP(A661,'Medical Examinations'!A:J,5,FALSE)</f>
        <v>Normal</v>
      </c>
      <c r="L661" s="8" t="str">
        <f>VLOOKUP(A661,'Hospitalisation Details'!A:K,5,FALSE)</f>
        <v>6-Jun-1972</v>
      </c>
      <c r="M661" s="34">
        <f>VLOOKUP(A661,'Hospitalisation Details'!A:K,8,FALSE)</f>
        <v>8932.08</v>
      </c>
      <c r="N661" s="8" t="str">
        <f>VLOOKUP(A661,'Hospitalisation Details'!A:K,9,FALSE)</f>
        <v>tier - 2</v>
      </c>
      <c r="O661" s="8" t="str">
        <f>VLOOKUP(A661,'Hospitalisation Details'!A:K,10,FALSE)</f>
        <v>tier - 1</v>
      </c>
      <c r="P661" s="8" t="str">
        <f>VLOOKUP(A661,'Hospitalisation Details'!A:K,11,FALSE)</f>
        <v>R1011</v>
      </c>
      <c r="Q661" s="8">
        <f>VLOOKUP(A661,'Hospitalisation Details'!A:K,4,FALSE)</f>
        <v>6</v>
      </c>
    </row>
    <row r="662" spans="1:17" x14ac:dyDescent="0.3">
      <c r="A662" s="4" t="s">
        <v>2432</v>
      </c>
      <c r="B662" s="8" t="str">
        <f>VLOOKUP(A662,'Customer Names'!A:F,4,FALSE)</f>
        <v>Alice</v>
      </c>
      <c r="C662" s="8">
        <f>VLOOKUP(A662,'Medical Examinations'!A:J,2,FALSE)</f>
        <v>20.6</v>
      </c>
      <c r="D662" s="8">
        <f>VLOOKUP(A662,'Medical Examinations'!A:J,4,FALSE)</f>
        <v>7.62</v>
      </c>
      <c r="E662" s="8" t="str">
        <f>VLOOKUP(A662,'Medical Examinations'!A:J,6,FALSE)</f>
        <v>No</v>
      </c>
      <c r="F662" s="8" t="str">
        <f>VLOOKUP(A662,'Medical Examinations'!A:J,7,FALSE)</f>
        <v>No</v>
      </c>
      <c r="G662" s="8" t="str">
        <f>VLOOKUP(A662,'Medical Examinations'!A:J,8,FALSE)</f>
        <v>No</v>
      </c>
      <c r="H662" s="38">
        <f>VLOOKUP(A662,'Medical Examinations'!A:J,9,FALSE)</f>
        <v>0</v>
      </c>
      <c r="I662" s="8" t="str">
        <f>VLOOKUP(A662,'Medical Examinations'!A:J,10,FALSE)</f>
        <v>No</v>
      </c>
      <c r="J662" s="8" t="str">
        <f>VLOOKUP(A662,'Medical Examinations'!A:J,3,FALSE)</f>
        <v>Normal Weight</v>
      </c>
      <c r="K662" s="8" t="str">
        <f>VLOOKUP(A662,'Medical Examinations'!A:J,5,FALSE)</f>
        <v>Diabetes</v>
      </c>
      <c r="L662" s="8" t="str">
        <f>VLOOKUP(A662,'Hospitalisation Details'!A:K,5,FALSE)</f>
        <v>6-Aug-1971</v>
      </c>
      <c r="M662" s="34">
        <f>VLOOKUP(A662,'Hospitalisation Details'!A:K,8,FALSE)</f>
        <v>9264.7999999999993</v>
      </c>
      <c r="N662" s="8" t="str">
        <f>VLOOKUP(A662,'Hospitalisation Details'!A:K,9,FALSE)</f>
        <v>tier - 2</v>
      </c>
      <c r="O662" s="8" t="str">
        <f>VLOOKUP(A662,'Hospitalisation Details'!A:K,10,FALSE)</f>
        <v>tier - 1</v>
      </c>
      <c r="P662" s="8" t="str">
        <f>VLOOKUP(A662,'Hospitalisation Details'!A:K,11,FALSE)</f>
        <v>R1011</v>
      </c>
      <c r="Q662" s="8">
        <f>VLOOKUP(A662,'Hospitalisation Details'!A:K,4,FALSE)</f>
        <v>6</v>
      </c>
    </row>
    <row r="663" spans="1:17" x14ac:dyDescent="0.3">
      <c r="A663" s="4" t="s">
        <v>2372</v>
      </c>
      <c r="B663" s="8" t="str">
        <f>VLOOKUP(A663,'Customer Names'!A:F,4,FALSE)</f>
        <v>Nicole</v>
      </c>
      <c r="C663" s="8">
        <f>VLOOKUP(A663,'Medical Examinations'!A:J,2,FALSE)</f>
        <v>27.5</v>
      </c>
      <c r="D663" s="8">
        <f>VLOOKUP(A663,'Medical Examinations'!A:J,4,FALSE)</f>
        <v>7.58</v>
      </c>
      <c r="E663" s="8" t="str">
        <f>VLOOKUP(A663,'Medical Examinations'!A:J,6,FALSE)</f>
        <v>No</v>
      </c>
      <c r="F663" s="8" t="str">
        <f>VLOOKUP(A663,'Medical Examinations'!A:J,7,FALSE)</f>
        <v>No</v>
      </c>
      <c r="G663" s="8" t="str">
        <f>VLOOKUP(A663,'Medical Examinations'!A:J,8,FALSE)</f>
        <v>No</v>
      </c>
      <c r="H663" s="38">
        <f>VLOOKUP(A663,'Medical Examinations'!A:J,9,FALSE)</f>
        <v>0</v>
      </c>
      <c r="I663" s="8" t="str">
        <f>VLOOKUP(A663,'Medical Examinations'!A:J,10,FALSE)</f>
        <v>No</v>
      </c>
      <c r="J663" s="8" t="str">
        <f>VLOOKUP(A663,'Medical Examinations'!A:J,3,FALSE)</f>
        <v>Overweight</v>
      </c>
      <c r="K663" s="8" t="str">
        <f>VLOOKUP(A663,'Medical Examinations'!A:J,5,FALSE)</f>
        <v>Diabetes</v>
      </c>
      <c r="L663" s="8" t="str">
        <f>VLOOKUP(A663,'Hospitalisation Details'!A:K,5,FALSE)</f>
        <v>29-Nov-1971</v>
      </c>
      <c r="M663" s="34">
        <f>VLOOKUP(A663,'Hospitalisation Details'!A:K,8,FALSE)</f>
        <v>9528.9</v>
      </c>
      <c r="N663" s="8" t="str">
        <f>VLOOKUP(A663,'Hospitalisation Details'!A:K,9,FALSE)</f>
        <v>tier - 2</v>
      </c>
      <c r="O663" s="8" t="str">
        <f>VLOOKUP(A663,'Hospitalisation Details'!A:K,10,FALSE)</f>
        <v>tier - 2</v>
      </c>
      <c r="P663" s="8" t="str">
        <f>VLOOKUP(A663,'Hospitalisation Details'!A:K,11,FALSE)</f>
        <v>R1011</v>
      </c>
      <c r="Q663" s="8">
        <f>VLOOKUP(A663,'Hospitalisation Details'!A:K,4,FALSE)</f>
        <v>29</v>
      </c>
    </row>
    <row r="664" spans="1:17" x14ac:dyDescent="0.3">
      <c r="A664" s="4" t="s">
        <v>2344</v>
      </c>
      <c r="B664" s="8" t="str">
        <f>VLOOKUP(A664,'Customer Names'!A:F,4,FALSE)</f>
        <v>Christina</v>
      </c>
      <c r="C664" s="8">
        <f>VLOOKUP(A664,'Medical Examinations'!A:J,2,FALSE)</f>
        <v>31.2</v>
      </c>
      <c r="D664" s="8">
        <f>VLOOKUP(A664,'Medical Examinations'!A:J,4,FALSE)</f>
        <v>11.04</v>
      </c>
      <c r="E664" s="8" t="str">
        <f>VLOOKUP(A664,'Medical Examinations'!A:J,6,FALSE)</f>
        <v>yes</v>
      </c>
      <c r="F664" s="8" t="str">
        <f>VLOOKUP(A664,'Medical Examinations'!A:J,7,FALSE)</f>
        <v>No</v>
      </c>
      <c r="G664" s="8" t="str">
        <f>VLOOKUP(A664,'Medical Examinations'!A:J,8,FALSE)</f>
        <v>No</v>
      </c>
      <c r="H664" s="38" t="str">
        <f>VLOOKUP(A664,'Medical Examinations'!A:J,9,FALSE)</f>
        <v>2</v>
      </c>
      <c r="I664" s="8" t="str">
        <f>VLOOKUP(A664,'Medical Examinations'!A:J,10,FALSE)</f>
        <v>No</v>
      </c>
      <c r="J664" s="8" t="str">
        <f>VLOOKUP(A664,'Medical Examinations'!A:J,3,FALSE)</f>
        <v>Obesity</v>
      </c>
      <c r="K664" s="8" t="str">
        <f>VLOOKUP(A664,'Medical Examinations'!A:J,5,FALSE)</f>
        <v>Diabetes</v>
      </c>
      <c r="L664" s="8" t="str">
        <f>VLOOKUP(A664,'Hospitalisation Details'!A:K,5,FALSE)</f>
        <v>16-Dec-1970</v>
      </c>
      <c r="M664" s="34">
        <f>VLOOKUP(A664,'Hospitalisation Details'!A:K,8,FALSE)</f>
        <v>9625.92</v>
      </c>
      <c r="N664" s="8" t="str">
        <f>VLOOKUP(A664,'Hospitalisation Details'!A:K,9,FALSE)</f>
        <v>tier - 2</v>
      </c>
      <c r="O664" s="8" t="str">
        <f>VLOOKUP(A664,'Hospitalisation Details'!A:K,10,FALSE)</f>
        <v>tier - 3</v>
      </c>
      <c r="P664" s="8" t="str">
        <f>VLOOKUP(A664,'Hospitalisation Details'!A:K,11,FALSE)</f>
        <v>R1011</v>
      </c>
      <c r="Q664" s="8">
        <f>VLOOKUP(A664,'Hospitalisation Details'!A:K,4,FALSE)</f>
        <v>16</v>
      </c>
    </row>
    <row r="665" spans="1:17" x14ac:dyDescent="0.3">
      <c r="A665" s="4" t="s">
        <v>2334</v>
      </c>
      <c r="B665" s="8" t="str">
        <f>VLOOKUP(A665,'Customer Names'!A:F,4,FALSE)</f>
        <v>Samantha</v>
      </c>
      <c r="C665" s="8">
        <f>VLOOKUP(A665,'Medical Examinations'!A:J,2,FALSE)</f>
        <v>37.4</v>
      </c>
      <c r="D665" s="8">
        <f>VLOOKUP(A665,'Medical Examinations'!A:J,4,FALSE)</f>
        <v>11.3</v>
      </c>
      <c r="E665" s="8" t="str">
        <f>VLOOKUP(A665,'Medical Examinations'!A:J,6,FALSE)</f>
        <v>yes</v>
      </c>
      <c r="F665" s="8" t="str">
        <f>VLOOKUP(A665,'Medical Examinations'!A:J,7,FALSE)</f>
        <v>No</v>
      </c>
      <c r="G665" s="8" t="str">
        <f>VLOOKUP(A665,'Medical Examinations'!A:J,8,FALSE)</f>
        <v>No</v>
      </c>
      <c r="H665" s="38" t="str">
        <f>VLOOKUP(A665,'Medical Examinations'!A:J,9,FALSE)</f>
        <v>2</v>
      </c>
      <c r="I665" s="8" t="str">
        <f>VLOOKUP(A665,'Medical Examinations'!A:J,10,FALSE)</f>
        <v>No</v>
      </c>
      <c r="J665" s="8" t="str">
        <f>VLOOKUP(A665,'Medical Examinations'!A:J,3,FALSE)</f>
        <v>Obesity</v>
      </c>
      <c r="K665" s="8" t="str">
        <f>VLOOKUP(A665,'Medical Examinations'!A:J,5,FALSE)</f>
        <v>Diabetes</v>
      </c>
      <c r="L665" s="8" t="str">
        <f>VLOOKUP(A665,'Hospitalisation Details'!A:K,5,FALSE)</f>
        <v>30-Sep-1970</v>
      </c>
      <c r="M665" s="34">
        <f>VLOOKUP(A665,'Hospitalisation Details'!A:K,8,FALSE)</f>
        <v>9634.5400000000009</v>
      </c>
      <c r="N665" s="8" t="str">
        <f>VLOOKUP(A665,'Hospitalisation Details'!A:K,9,FALSE)</f>
        <v>tier - 2</v>
      </c>
      <c r="O665" s="8" t="str">
        <f>VLOOKUP(A665,'Hospitalisation Details'!A:K,10,FALSE)</f>
        <v>tier - 2</v>
      </c>
      <c r="P665" s="8" t="str">
        <f>VLOOKUP(A665,'Hospitalisation Details'!A:K,11,FALSE)</f>
        <v>R1011</v>
      </c>
      <c r="Q665" s="8">
        <f>VLOOKUP(A665,'Hospitalisation Details'!A:K,4,FALSE)</f>
        <v>30</v>
      </c>
    </row>
    <row r="666" spans="1:17" x14ac:dyDescent="0.3">
      <c r="A666" s="4" t="s">
        <v>2330</v>
      </c>
      <c r="B666" s="8" t="str">
        <f>VLOOKUP(A666,'Customer Names'!A:F,4,FALSE)</f>
        <v>Becca</v>
      </c>
      <c r="C666" s="8">
        <f>VLOOKUP(A666,'Medical Examinations'!A:J,2,FALSE)</f>
        <v>30.14</v>
      </c>
      <c r="D666" s="8">
        <f>VLOOKUP(A666,'Medical Examinations'!A:J,4,FALSE)</f>
        <v>9.85</v>
      </c>
      <c r="E666" s="8" t="str">
        <f>VLOOKUP(A666,'Medical Examinations'!A:J,6,FALSE)</f>
        <v>No</v>
      </c>
      <c r="F666" s="8" t="str">
        <f>VLOOKUP(A666,'Medical Examinations'!A:J,7,FALSE)</f>
        <v>No</v>
      </c>
      <c r="G666" s="8" t="str">
        <f>VLOOKUP(A666,'Medical Examinations'!A:J,8,FALSE)</f>
        <v>No</v>
      </c>
      <c r="H666" s="38">
        <f>VLOOKUP(A666,'Medical Examinations'!A:J,9,FALSE)</f>
        <v>0</v>
      </c>
      <c r="I666" s="8" t="str">
        <f>VLOOKUP(A666,'Medical Examinations'!A:J,10,FALSE)</f>
        <v>No</v>
      </c>
      <c r="J666" s="8" t="str">
        <f>VLOOKUP(A666,'Medical Examinations'!A:J,3,FALSE)</f>
        <v>Obesity</v>
      </c>
      <c r="K666" s="8" t="str">
        <f>VLOOKUP(A666,'Medical Examinations'!A:J,5,FALSE)</f>
        <v>Diabetes</v>
      </c>
      <c r="L666" s="8" t="str">
        <f>VLOOKUP(A666,'Hospitalisation Details'!A:K,5,FALSE)</f>
        <v>8-Jul-1974</v>
      </c>
      <c r="M666" s="34">
        <f>VLOOKUP(A666,'Hospitalisation Details'!A:K,8,FALSE)</f>
        <v>9653.81</v>
      </c>
      <c r="N666" s="8" t="str">
        <f>VLOOKUP(A666,'Hospitalisation Details'!A:K,9,FALSE)</f>
        <v>tier - 2</v>
      </c>
      <c r="O666" s="8" t="str">
        <f>VLOOKUP(A666,'Hospitalisation Details'!A:K,10,FALSE)</f>
        <v>tier - 2</v>
      </c>
      <c r="P666" s="8" t="str">
        <f>VLOOKUP(A666,'Hospitalisation Details'!A:K,11,FALSE)</f>
        <v>R1011</v>
      </c>
      <c r="Q666" s="8">
        <f>VLOOKUP(A666,'Hospitalisation Details'!A:K,4,FALSE)</f>
        <v>8</v>
      </c>
    </row>
    <row r="667" spans="1:17" x14ac:dyDescent="0.3">
      <c r="A667" s="4" t="s">
        <v>1472</v>
      </c>
      <c r="B667" s="8" t="str">
        <f>VLOOKUP(A667,'Customer Names'!A:F,4,FALSE)</f>
        <v>Kelly R</v>
      </c>
      <c r="C667" s="8">
        <f>VLOOKUP(A667,'Medical Examinations'!A:J,2,FALSE)</f>
        <v>21.7</v>
      </c>
      <c r="D667" s="8">
        <f>VLOOKUP(A667,'Medical Examinations'!A:J,4,FALSE)</f>
        <v>4.9000000000000004</v>
      </c>
      <c r="E667" s="8" t="str">
        <f>VLOOKUP(A667,'Medical Examinations'!A:J,6,FALSE)</f>
        <v>No</v>
      </c>
      <c r="F667" s="8" t="str">
        <f>VLOOKUP(A667,'Medical Examinations'!A:J,7,FALSE)</f>
        <v>No</v>
      </c>
      <c r="G667" s="8" t="str">
        <f>VLOOKUP(A667,'Medical Examinations'!A:J,8,FALSE)</f>
        <v>Yes</v>
      </c>
      <c r="H667" s="38" t="str">
        <f>VLOOKUP(A667,'Medical Examinations'!A:J,9,FALSE)</f>
        <v>1</v>
      </c>
      <c r="I667" s="8" t="str">
        <f>VLOOKUP(A667,'Medical Examinations'!A:J,10,FALSE)</f>
        <v>yes</v>
      </c>
      <c r="J667" s="8" t="str">
        <f>VLOOKUP(A667,'Medical Examinations'!A:J,3,FALSE)</f>
        <v>Normal Weight</v>
      </c>
      <c r="K667" s="8" t="str">
        <f>VLOOKUP(A667,'Medical Examinations'!A:J,5,FALSE)</f>
        <v>Normal</v>
      </c>
      <c r="L667" s="8" t="str">
        <f>VLOOKUP(A667,'Hospitalisation Details'!A:K,5,FALSE)</f>
        <v>7-Jun-2003</v>
      </c>
      <c r="M667" s="34">
        <f>VLOOKUP(A667,'Hospitalisation Details'!A:K,8,FALSE)</f>
        <v>13844.51</v>
      </c>
      <c r="N667" s="8" t="str">
        <f>VLOOKUP(A667,'Hospitalisation Details'!A:K,9,FALSE)</f>
        <v>tier - 2</v>
      </c>
      <c r="O667" s="8" t="str">
        <f>VLOOKUP(A667,'Hospitalisation Details'!A:K,10,FALSE)</f>
        <v>tier - 1</v>
      </c>
      <c r="P667" s="8" t="str">
        <f>VLOOKUP(A667,'Hospitalisation Details'!A:K,11,FALSE)</f>
        <v>R1011</v>
      </c>
      <c r="Q667" s="8">
        <f>VLOOKUP(A667,'Hospitalisation Details'!A:K,4,FALSE)</f>
        <v>7</v>
      </c>
    </row>
    <row r="668" spans="1:17" x14ac:dyDescent="0.3">
      <c r="A668" s="4" t="s">
        <v>1466</v>
      </c>
      <c r="B668" s="8" t="str">
        <f>VLOOKUP(A668,'Customer Names'!A:F,4,FALSE)</f>
        <v>Tanya</v>
      </c>
      <c r="C668" s="8">
        <f>VLOOKUP(A668,'Medical Examinations'!A:J,2,FALSE)</f>
        <v>31.8</v>
      </c>
      <c r="D668" s="8">
        <f>VLOOKUP(A668,'Medical Examinations'!A:J,4,FALSE)</f>
        <v>5.36</v>
      </c>
      <c r="E668" s="8" t="str">
        <f>VLOOKUP(A668,'Medical Examinations'!A:J,6,FALSE)</f>
        <v>yes</v>
      </c>
      <c r="F668" s="8" t="str">
        <f>VLOOKUP(A668,'Medical Examinations'!A:J,7,FALSE)</f>
        <v>No</v>
      </c>
      <c r="G668" s="8" t="str">
        <f>VLOOKUP(A668,'Medical Examinations'!A:J,8,FALSE)</f>
        <v>No</v>
      </c>
      <c r="H668" s="38" t="str">
        <f>VLOOKUP(A668,'Medical Examinations'!A:J,9,FALSE)</f>
        <v>2</v>
      </c>
      <c r="I668" s="8" t="str">
        <f>VLOOKUP(A668,'Medical Examinations'!A:J,10,FALSE)</f>
        <v>No</v>
      </c>
      <c r="J668" s="8" t="str">
        <f>VLOOKUP(A668,'Medical Examinations'!A:J,3,FALSE)</f>
        <v>Obesity</v>
      </c>
      <c r="K668" s="8" t="str">
        <f>VLOOKUP(A668,'Medical Examinations'!A:J,5,FALSE)</f>
        <v>Normal</v>
      </c>
      <c r="L668" s="8" t="str">
        <f>VLOOKUP(A668,'Hospitalisation Details'!A:K,5,FALSE)</f>
        <v>5-Oct-1959</v>
      </c>
      <c r="M668" s="34">
        <f>VLOOKUP(A668,'Hospitalisation Details'!A:K,8,FALSE)</f>
        <v>13880.95</v>
      </c>
      <c r="N668" s="8" t="str">
        <f>VLOOKUP(A668,'Hospitalisation Details'!A:K,9,FALSE)</f>
        <v>tier - 2</v>
      </c>
      <c r="O668" s="8" t="str">
        <f>VLOOKUP(A668,'Hospitalisation Details'!A:K,10,FALSE)</f>
        <v>tier - 2</v>
      </c>
      <c r="P668" s="8" t="str">
        <f>VLOOKUP(A668,'Hospitalisation Details'!A:K,11,FALSE)</f>
        <v>R1011</v>
      </c>
      <c r="Q668" s="8">
        <f>VLOOKUP(A668,'Hospitalisation Details'!A:K,4,FALSE)</f>
        <v>5</v>
      </c>
    </row>
    <row r="669" spans="1:17" x14ac:dyDescent="0.3">
      <c r="A669" s="4" t="s">
        <v>1408</v>
      </c>
      <c r="B669" s="8" t="str">
        <f>VLOOKUP(A669,'Customer Names'!A:F,4,FALSE)</f>
        <v>Danielle</v>
      </c>
      <c r="C669" s="8">
        <f>VLOOKUP(A669,'Medical Examinations'!A:J,2,FALSE)</f>
        <v>39.700000000000003</v>
      </c>
      <c r="D669" s="8">
        <f>VLOOKUP(A669,'Medical Examinations'!A:J,4,FALSE)</f>
        <v>9.83</v>
      </c>
      <c r="E669" s="8" t="str">
        <f>VLOOKUP(A669,'Medical Examinations'!A:J,6,FALSE)</f>
        <v>No</v>
      </c>
      <c r="F669" s="8" t="str">
        <f>VLOOKUP(A669,'Medical Examinations'!A:J,7,FALSE)</f>
        <v>No</v>
      </c>
      <c r="G669" s="8" t="str">
        <f>VLOOKUP(A669,'Medical Examinations'!A:J,8,FALSE)</f>
        <v>No</v>
      </c>
      <c r="H669" s="38" t="str">
        <f>VLOOKUP(A669,'Medical Examinations'!A:J,9,FALSE)</f>
        <v>3</v>
      </c>
      <c r="I669" s="8" t="str">
        <f>VLOOKUP(A669,'Medical Examinations'!A:J,10,FALSE)</f>
        <v>No</v>
      </c>
      <c r="J669" s="8" t="str">
        <f>VLOOKUP(A669,'Medical Examinations'!A:J,3,FALSE)</f>
        <v>Obesity</v>
      </c>
      <c r="K669" s="8" t="str">
        <f>VLOOKUP(A669,'Medical Examinations'!A:J,5,FALSE)</f>
        <v>Diabetes</v>
      </c>
      <c r="L669" s="8" t="str">
        <f>VLOOKUP(A669,'Hospitalisation Details'!A:K,5,FALSE)</f>
        <v>10-Jul-1958</v>
      </c>
      <c r="M669" s="34">
        <f>VLOOKUP(A669,'Hospitalisation Details'!A:K,8,FALSE)</f>
        <v>14319.03</v>
      </c>
      <c r="N669" s="8" t="str">
        <f>VLOOKUP(A669,'Hospitalisation Details'!A:K,9,FALSE)</f>
        <v>tier - 2</v>
      </c>
      <c r="O669" s="8" t="str">
        <f>VLOOKUP(A669,'Hospitalisation Details'!A:K,10,FALSE)</f>
        <v>tier - 2</v>
      </c>
      <c r="P669" s="8" t="str">
        <f>VLOOKUP(A669,'Hospitalisation Details'!A:K,11,FALSE)</f>
        <v>R1011</v>
      </c>
      <c r="Q669" s="8">
        <f>VLOOKUP(A669,'Hospitalisation Details'!A:K,4,FALSE)</f>
        <v>10</v>
      </c>
    </row>
    <row r="670" spans="1:17" x14ac:dyDescent="0.3">
      <c r="A670" s="4" t="s">
        <v>1314</v>
      </c>
      <c r="B670" s="8" t="str">
        <f>VLOOKUP(A670,'Customer Names'!A:F,4,FALSE)</f>
        <v>Meta</v>
      </c>
      <c r="C670" s="8">
        <f>VLOOKUP(A670,'Medical Examinations'!A:J,2,FALSE)</f>
        <v>42.95</v>
      </c>
      <c r="D670" s="8">
        <f>VLOOKUP(A670,'Medical Examinations'!A:J,4,FALSE)</f>
        <v>11.88</v>
      </c>
      <c r="E670" s="8" t="str">
        <f>VLOOKUP(A670,'Medical Examinations'!A:J,6,FALSE)</f>
        <v>yes</v>
      </c>
      <c r="F670" s="8" t="str">
        <f>VLOOKUP(A670,'Medical Examinations'!A:J,7,FALSE)</f>
        <v>No</v>
      </c>
      <c r="G670" s="8" t="str">
        <f>VLOOKUP(A670,'Medical Examinations'!A:J,8,FALSE)</f>
        <v>No</v>
      </c>
      <c r="H670" s="38" t="str">
        <f>VLOOKUP(A670,'Medical Examinations'!A:J,9,FALSE)</f>
        <v>2</v>
      </c>
      <c r="I670" s="8" t="str">
        <f>VLOOKUP(A670,'Medical Examinations'!A:J,10,FALSE)</f>
        <v>No</v>
      </c>
      <c r="J670" s="8" t="str">
        <f>VLOOKUP(A670,'Medical Examinations'!A:J,3,FALSE)</f>
        <v>Obesity</v>
      </c>
      <c r="K670" s="8" t="str">
        <f>VLOOKUP(A670,'Medical Examinations'!A:J,5,FALSE)</f>
        <v>Diabetes</v>
      </c>
      <c r="L670" s="8" t="str">
        <f>VLOOKUP(A670,'Hospitalisation Details'!A:K,5,FALSE)</f>
        <v>11-Sep-1970</v>
      </c>
      <c r="M670" s="34">
        <f>VLOOKUP(A670,'Hospitalisation Details'!A:K,8,FALSE)</f>
        <v>15026.3</v>
      </c>
      <c r="N670" s="8" t="str">
        <f>VLOOKUP(A670,'Hospitalisation Details'!A:K,9,FALSE)</f>
        <v>tier - 2</v>
      </c>
      <c r="O670" s="8" t="str">
        <f>VLOOKUP(A670,'Hospitalisation Details'!A:K,10,FALSE)</f>
        <v>tier - 3</v>
      </c>
      <c r="P670" s="8" t="str">
        <f>VLOOKUP(A670,'Hospitalisation Details'!A:K,11,FALSE)</f>
        <v>R1011</v>
      </c>
      <c r="Q670" s="8">
        <f>VLOOKUP(A670,'Hospitalisation Details'!A:K,4,FALSE)</f>
        <v>11</v>
      </c>
    </row>
    <row r="671" spans="1:17" x14ac:dyDescent="0.3">
      <c r="A671" s="4" t="s">
        <v>1278</v>
      </c>
      <c r="B671" s="8" t="str">
        <f>VLOOKUP(A671,'Customer Names'!A:F,4,FALSE)</f>
        <v>Bethany N.</v>
      </c>
      <c r="C671" s="8">
        <f>VLOOKUP(A671,'Medical Examinations'!A:J,2,FALSE)</f>
        <v>37.9</v>
      </c>
      <c r="D671" s="8">
        <f>VLOOKUP(A671,'Medical Examinations'!A:J,4,FALSE)</f>
        <v>7.76</v>
      </c>
      <c r="E671" s="8" t="str">
        <f>VLOOKUP(A671,'Medical Examinations'!A:J,6,FALSE)</f>
        <v>No</v>
      </c>
      <c r="F671" s="8" t="str">
        <f>VLOOKUP(A671,'Medical Examinations'!A:J,7,FALSE)</f>
        <v>No</v>
      </c>
      <c r="G671" s="8" t="str">
        <f>VLOOKUP(A671,'Medical Examinations'!A:J,8,FALSE)</f>
        <v>No</v>
      </c>
      <c r="H671" s="38">
        <f>VLOOKUP(A671,'Medical Examinations'!A:J,9,FALSE)</f>
        <v>0</v>
      </c>
      <c r="I671" s="8" t="str">
        <f>VLOOKUP(A671,'Medical Examinations'!A:J,10,FALSE)</f>
        <v>No</v>
      </c>
      <c r="J671" s="8" t="str">
        <f>VLOOKUP(A671,'Medical Examinations'!A:J,3,FALSE)</f>
        <v>Obesity</v>
      </c>
      <c r="K671" s="8" t="str">
        <f>VLOOKUP(A671,'Medical Examinations'!A:J,5,FALSE)</f>
        <v>Diabetes</v>
      </c>
      <c r="L671" s="8" t="str">
        <f>VLOOKUP(A671,'Hospitalisation Details'!A:K,5,FALSE)</f>
        <v>6-Sep-1962</v>
      </c>
      <c r="M671" s="34">
        <f>VLOOKUP(A671,'Hospitalisation Details'!A:K,8,FALSE)</f>
        <v>15368.22</v>
      </c>
      <c r="N671" s="8" t="str">
        <f>VLOOKUP(A671,'Hospitalisation Details'!A:K,9,FALSE)</f>
        <v>tier - 2</v>
      </c>
      <c r="O671" s="8" t="str">
        <f>VLOOKUP(A671,'Hospitalisation Details'!A:K,10,FALSE)</f>
        <v>tier - 2</v>
      </c>
      <c r="P671" s="8" t="str">
        <f>VLOOKUP(A671,'Hospitalisation Details'!A:K,11,FALSE)</f>
        <v>R1011</v>
      </c>
      <c r="Q671" s="8">
        <f>VLOOKUP(A671,'Hospitalisation Details'!A:K,4,FALSE)</f>
        <v>6</v>
      </c>
    </row>
    <row r="672" spans="1:17" x14ac:dyDescent="0.3">
      <c r="A672" s="4" t="s">
        <v>1248</v>
      </c>
      <c r="B672" s="8" t="str">
        <f>VLOOKUP(A672,'Customer Names'!A:F,4,FALSE)</f>
        <v>Craig R.</v>
      </c>
      <c r="C672" s="8">
        <f>VLOOKUP(A672,'Medical Examinations'!A:J,2,FALSE)</f>
        <v>19.3</v>
      </c>
      <c r="D672" s="8">
        <f>VLOOKUP(A672,'Medical Examinations'!A:J,4,FALSE)</f>
        <v>4.46</v>
      </c>
      <c r="E672" s="8" t="str">
        <f>VLOOKUP(A672,'Medical Examinations'!A:J,6,FALSE)</f>
        <v>No</v>
      </c>
      <c r="F672" s="8" t="str">
        <f>VLOOKUP(A672,'Medical Examinations'!A:J,7,FALSE)</f>
        <v>No</v>
      </c>
      <c r="G672" s="8" t="str">
        <f>VLOOKUP(A672,'Medical Examinations'!A:J,8,FALSE)</f>
        <v>No</v>
      </c>
      <c r="H672" s="38" t="str">
        <f>VLOOKUP(A672,'Medical Examinations'!A:J,9,FALSE)</f>
        <v>1</v>
      </c>
      <c r="I672" s="8" t="str">
        <f>VLOOKUP(A672,'Medical Examinations'!A:J,10,FALSE)</f>
        <v>yes</v>
      </c>
      <c r="J672" s="8" t="str">
        <f>VLOOKUP(A672,'Medical Examinations'!A:J,3,FALSE)</f>
        <v>Normal Weight</v>
      </c>
      <c r="K672" s="8" t="str">
        <f>VLOOKUP(A672,'Medical Examinations'!A:J,5,FALSE)</f>
        <v>Normal</v>
      </c>
      <c r="L672" s="8" t="str">
        <f>VLOOKUP(A672,'Hospitalisation Details'!A:K,5,FALSE)</f>
        <v>26-Jun-1984</v>
      </c>
      <c r="M672" s="34">
        <f>VLOOKUP(A672,'Hospitalisation Details'!A:K,8,FALSE)</f>
        <v>15820.7</v>
      </c>
      <c r="N672" s="8" t="str">
        <f>VLOOKUP(A672,'Hospitalisation Details'!A:K,9,FALSE)</f>
        <v>tier - 2</v>
      </c>
      <c r="O672" s="8" t="str">
        <f>VLOOKUP(A672,'Hospitalisation Details'!A:K,10,FALSE)</f>
        <v>tier - 3</v>
      </c>
      <c r="P672" s="8" t="str">
        <f>VLOOKUP(A672,'Hospitalisation Details'!A:K,11,FALSE)</f>
        <v>R1011</v>
      </c>
      <c r="Q672" s="8">
        <f>VLOOKUP(A672,'Hospitalisation Details'!A:K,4,FALSE)</f>
        <v>26</v>
      </c>
    </row>
    <row r="673" spans="1:17" x14ac:dyDescent="0.3">
      <c r="A673" s="4" t="s">
        <v>1212</v>
      </c>
      <c r="B673" s="8" t="str">
        <f>VLOOKUP(A673,'Customer Names'!A:F,4,FALSE)</f>
        <v>Steven L.</v>
      </c>
      <c r="C673" s="8">
        <f>VLOOKUP(A673,'Medical Examinations'!A:J,2,FALSE)</f>
        <v>27.3</v>
      </c>
      <c r="D673" s="8">
        <f>VLOOKUP(A673,'Medical Examinations'!A:J,4,FALSE)</f>
        <v>11.89</v>
      </c>
      <c r="E673" s="8" t="str">
        <f>VLOOKUP(A673,'Medical Examinations'!A:J,6,FALSE)</f>
        <v>No</v>
      </c>
      <c r="F673" s="8" t="str">
        <f>VLOOKUP(A673,'Medical Examinations'!A:J,7,FALSE)</f>
        <v>No</v>
      </c>
      <c r="G673" s="8" t="str">
        <f>VLOOKUP(A673,'Medical Examinations'!A:J,8,FALSE)</f>
        <v>No</v>
      </c>
      <c r="H673" s="38">
        <f>VLOOKUP(A673,'Medical Examinations'!A:J,9,FALSE)</f>
        <v>0</v>
      </c>
      <c r="I673" s="8" t="str">
        <f>VLOOKUP(A673,'Medical Examinations'!A:J,10,FALSE)</f>
        <v>yes</v>
      </c>
      <c r="J673" s="8" t="str">
        <f>VLOOKUP(A673,'Medical Examinations'!A:J,3,FALSE)</f>
        <v>Overweight</v>
      </c>
      <c r="K673" s="8" t="str">
        <f>VLOOKUP(A673,'Medical Examinations'!A:J,5,FALSE)</f>
        <v>Diabetes</v>
      </c>
      <c r="L673" s="8" t="str">
        <f>VLOOKUP(A673,'Hospitalisation Details'!A:K,5,FALSE)</f>
        <v>8-Sep-2002</v>
      </c>
      <c r="M673" s="34">
        <f>VLOOKUP(A673,'Hospitalisation Details'!A:K,8,FALSE)</f>
        <v>16232.85</v>
      </c>
      <c r="N673" s="8" t="str">
        <f>VLOOKUP(A673,'Hospitalisation Details'!A:K,9,FALSE)</f>
        <v>tier - 2</v>
      </c>
      <c r="O673" s="8" t="str">
        <f>VLOOKUP(A673,'Hospitalisation Details'!A:K,10,FALSE)</f>
        <v>tier - 1</v>
      </c>
      <c r="P673" s="8" t="str">
        <f>VLOOKUP(A673,'Hospitalisation Details'!A:K,11,FALSE)</f>
        <v>R1011</v>
      </c>
      <c r="Q673" s="8">
        <f>VLOOKUP(A673,'Hospitalisation Details'!A:K,4,FALSE)</f>
        <v>8</v>
      </c>
    </row>
    <row r="674" spans="1:17" x14ac:dyDescent="0.3">
      <c r="A674" s="4" t="s">
        <v>1208</v>
      </c>
      <c r="B674" s="8" t="str">
        <f>VLOOKUP(A674,'Customer Names'!A:F,4,FALSE)</f>
        <v>Jonathan</v>
      </c>
      <c r="C674" s="8">
        <f>VLOOKUP(A674,'Medical Examinations'!A:J,2,FALSE)</f>
        <v>27.7</v>
      </c>
      <c r="D674" s="8">
        <f>VLOOKUP(A674,'Medical Examinations'!A:J,4,FALSE)</f>
        <v>5.6</v>
      </c>
      <c r="E674" s="8" t="str">
        <f>VLOOKUP(A674,'Medical Examinations'!A:J,6,FALSE)</f>
        <v>No</v>
      </c>
      <c r="F674" s="8" t="str">
        <f>VLOOKUP(A674,'Medical Examinations'!A:J,7,FALSE)</f>
        <v>No</v>
      </c>
      <c r="G674" s="8" t="str">
        <f>VLOOKUP(A674,'Medical Examinations'!A:J,8,FALSE)</f>
        <v>Yes</v>
      </c>
      <c r="H674" s="38" t="str">
        <f>VLOOKUP(A674,'Medical Examinations'!A:J,9,FALSE)</f>
        <v>1</v>
      </c>
      <c r="I674" s="8" t="str">
        <f>VLOOKUP(A674,'Medical Examinations'!A:J,10,FALSE)</f>
        <v>yes</v>
      </c>
      <c r="J674" s="8" t="str">
        <f>VLOOKUP(A674,'Medical Examinations'!A:J,3,FALSE)</f>
        <v>Overweight</v>
      </c>
      <c r="K674" s="8" t="str">
        <f>VLOOKUP(A674,'Medical Examinations'!A:J,5,FALSE)</f>
        <v>Normal</v>
      </c>
      <c r="L674" s="8" t="str">
        <f>VLOOKUP(A674,'Hospitalisation Details'!A:K,5,FALSE)</f>
        <v>24-Aug-2003</v>
      </c>
      <c r="M674" s="34">
        <f>VLOOKUP(A674,'Hospitalisation Details'!A:K,8,FALSE)</f>
        <v>16297.85</v>
      </c>
      <c r="N674" s="8" t="str">
        <f>VLOOKUP(A674,'Hospitalisation Details'!A:K,9,FALSE)</f>
        <v>tier - 2</v>
      </c>
      <c r="O674" s="8" t="str">
        <f>VLOOKUP(A674,'Hospitalisation Details'!A:K,10,FALSE)</f>
        <v>tier - 3</v>
      </c>
      <c r="P674" s="8" t="str">
        <f>VLOOKUP(A674,'Hospitalisation Details'!A:K,11,FALSE)</f>
        <v>R1011</v>
      </c>
      <c r="Q674" s="8">
        <f>VLOOKUP(A674,'Hospitalisation Details'!A:K,4,FALSE)</f>
        <v>24</v>
      </c>
    </row>
    <row r="675" spans="1:17" x14ac:dyDescent="0.3">
      <c r="A675" s="4" t="s">
        <v>1190</v>
      </c>
      <c r="B675" s="8" t="str">
        <f>VLOOKUP(A675,'Customer Names'!A:F,4,FALSE)</f>
        <v>Greer D</v>
      </c>
      <c r="C675" s="8">
        <f>VLOOKUP(A675,'Medical Examinations'!A:J,2,FALSE)</f>
        <v>47.59</v>
      </c>
      <c r="D675" s="8">
        <f>VLOOKUP(A675,'Medical Examinations'!A:J,4,FALSE)</f>
        <v>11.43</v>
      </c>
      <c r="E675" s="8" t="str">
        <f>VLOOKUP(A675,'Medical Examinations'!A:J,6,FALSE)</f>
        <v>yes</v>
      </c>
      <c r="F675" s="8" t="str">
        <f>VLOOKUP(A675,'Medical Examinations'!A:J,7,FALSE)</f>
        <v>No</v>
      </c>
      <c r="G675" s="8" t="str">
        <f>VLOOKUP(A675,'Medical Examinations'!A:J,8,FALSE)</f>
        <v>No</v>
      </c>
      <c r="H675" s="38" t="str">
        <f>VLOOKUP(A675,'Medical Examinations'!A:J,9,FALSE)</f>
        <v>2</v>
      </c>
      <c r="I675" s="8" t="str">
        <f>VLOOKUP(A675,'Medical Examinations'!A:J,10,FALSE)</f>
        <v>No</v>
      </c>
      <c r="J675" s="8" t="str">
        <f>VLOOKUP(A675,'Medical Examinations'!A:J,3,FALSE)</f>
        <v>Obesity</v>
      </c>
      <c r="K675" s="8" t="str">
        <f>VLOOKUP(A675,'Medical Examinations'!A:J,5,FALSE)</f>
        <v>Diabetes</v>
      </c>
      <c r="L675" s="8" t="str">
        <f>VLOOKUP(A675,'Hospitalisation Details'!A:K,5,FALSE)</f>
        <v>10-Jul-1970</v>
      </c>
      <c r="M675" s="34">
        <f>VLOOKUP(A675,'Hospitalisation Details'!A:K,8,FALSE)</f>
        <v>16600.16</v>
      </c>
      <c r="N675" s="8" t="str">
        <f>VLOOKUP(A675,'Hospitalisation Details'!A:K,9,FALSE)</f>
        <v>tier - 2</v>
      </c>
      <c r="O675" s="8" t="str">
        <f>VLOOKUP(A675,'Hospitalisation Details'!A:K,10,FALSE)</f>
        <v>tier - 2</v>
      </c>
      <c r="P675" s="8" t="str">
        <f>VLOOKUP(A675,'Hospitalisation Details'!A:K,11,FALSE)</f>
        <v>R1011</v>
      </c>
      <c r="Q675" s="8">
        <f>VLOOKUP(A675,'Hospitalisation Details'!A:K,4,FALSE)</f>
        <v>10</v>
      </c>
    </row>
    <row r="676" spans="1:17" x14ac:dyDescent="0.3">
      <c r="A676" s="4" t="s">
        <v>1174</v>
      </c>
      <c r="B676" s="8" t="str">
        <f>VLOOKUP(A676,'Customer Names'!A:F,4,FALSE)</f>
        <v>Alexis N</v>
      </c>
      <c r="C676" s="8">
        <f>VLOOKUP(A676,'Medical Examinations'!A:J,2,FALSE)</f>
        <v>51.33</v>
      </c>
      <c r="D676" s="8">
        <f>VLOOKUP(A676,'Medical Examinations'!A:J,4,FALSE)</f>
        <v>7</v>
      </c>
      <c r="E676" s="8" t="str">
        <f>VLOOKUP(A676,'Medical Examinations'!A:J,6,FALSE)</f>
        <v>No</v>
      </c>
      <c r="F676" s="8" t="str">
        <f>VLOOKUP(A676,'Medical Examinations'!A:J,7,FALSE)</f>
        <v>No</v>
      </c>
      <c r="G676" s="8" t="str">
        <f>VLOOKUP(A676,'Medical Examinations'!A:J,8,FALSE)</f>
        <v>No</v>
      </c>
      <c r="H676" s="38">
        <f>VLOOKUP(A676,'Medical Examinations'!A:J,9,FALSE)</f>
        <v>0</v>
      </c>
      <c r="I676" s="8" t="str">
        <f>VLOOKUP(A676,'Medical Examinations'!A:J,10,FALSE)</f>
        <v>No</v>
      </c>
      <c r="J676" s="8" t="str">
        <f>VLOOKUP(A676,'Medical Examinations'!A:J,3,FALSE)</f>
        <v>Obesity</v>
      </c>
      <c r="K676" s="8" t="str">
        <f>VLOOKUP(A676,'Medical Examinations'!A:J,5,FALSE)</f>
        <v>Diabetes</v>
      </c>
      <c r="L676" s="8" t="str">
        <f>VLOOKUP(A676,'Hospitalisation Details'!A:K,5,FALSE)</f>
        <v>8-Aug-1974</v>
      </c>
      <c r="M676" s="34">
        <f>VLOOKUP(A676,'Hospitalisation Details'!A:K,8,FALSE)</f>
        <v>16841.32</v>
      </c>
      <c r="N676" s="8" t="str">
        <f>VLOOKUP(A676,'Hospitalisation Details'!A:K,9,FALSE)</f>
        <v>tier - 2</v>
      </c>
      <c r="O676" s="8" t="str">
        <f>VLOOKUP(A676,'Hospitalisation Details'!A:K,10,FALSE)</f>
        <v>tier - 3</v>
      </c>
      <c r="P676" s="8" t="str">
        <f>VLOOKUP(A676,'Hospitalisation Details'!A:K,11,FALSE)</f>
        <v>R1011</v>
      </c>
      <c r="Q676" s="8">
        <f>VLOOKUP(A676,'Hospitalisation Details'!A:K,4,FALSE)</f>
        <v>8</v>
      </c>
    </row>
    <row r="677" spans="1:17" x14ac:dyDescent="0.3">
      <c r="A677" s="4" t="s">
        <v>1172</v>
      </c>
      <c r="B677" s="8" t="str">
        <f>VLOOKUP(A677,'Customer Names'!A:F,4,FALSE)</f>
        <v>Caroline</v>
      </c>
      <c r="C677" s="8">
        <f>VLOOKUP(A677,'Medical Examinations'!A:J,2,FALSE)</f>
        <v>27.9</v>
      </c>
      <c r="D677" s="8">
        <f>VLOOKUP(A677,'Medical Examinations'!A:J,4,FALSE)</f>
        <v>6.02</v>
      </c>
      <c r="E677" s="8" t="str">
        <f>VLOOKUP(A677,'Medical Examinations'!A:J,6,FALSE)</f>
        <v>No</v>
      </c>
      <c r="F677" s="8" t="str">
        <f>VLOOKUP(A677,'Medical Examinations'!A:J,7,FALSE)</f>
        <v>No</v>
      </c>
      <c r="G677" s="8" t="str">
        <f>VLOOKUP(A677,'Medical Examinations'!A:J,8,FALSE)</f>
        <v>Yes</v>
      </c>
      <c r="H677" s="38" t="str">
        <f>VLOOKUP(A677,'Medical Examinations'!A:J,9,FALSE)</f>
        <v>1</v>
      </c>
      <c r="I677" s="8" t="str">
        <f>VLOOKUP(A677,'Medical Examinations'!A:J,10,FALSE)</f>
        <v>yes</v>
      </c>
      <c r="J677" s="8" t="str">
        <f>VLOOKUP(A677,'Medical Examinations'!A:J,3,FALSE)</f>
        <v>Overweight</v>
      </c>
      <c r="K677" s="8" t="str">
        <f>VLOOKUP(A677,'Medical Examinations'!A:J,5,FALSE)</f>
        <v>Prediabetes</v>
      </c>
      <c r="L677" s="8" t="str">
        <f>VLOOKUP(A677,'Hospitalisation Details'!A:K,5,FALSE)</f>
        <v>10-Sep-2003</v>
      </c>
      <c r="M677" s="34">
        <f>VLOOKUP(A677,'Hospitalisation Details'!A:K,8,FALSE)</f>
        <v>16884.919999999998</v>
      </c>
      <c r="N677" s="8" t="str">
        <f>VLOOKUP(A677,'Hospitalisation Details'!A:K,9,FALSE)</f>
        <v>tier - 2</v>
      </c>
      <c r="O677" s="8" t="str">
        <f>VLOOKUP(A677,'Hospitalisation Details'!A:K,10,FALSE)</f>
        <v>tier - 2</v>
      </c>
      <c r="P677" s="8" t="str">
        <f>VLOOKUP(A677,'Hospitalisation Details'!A:K,11,FALSE)</f>
        <v>R1011</v>
      </c>
      <c r="Q677" s="8">
        <f>VLOOKUP(A677,'Hospitalisation Details'!A:K,4,FALSE)</f>
        <v>10</v>
      </c>
    </row>
    <row r="678" spans="1:17" x14ac:dyDescent="0.3">
      <c r="A678" s="4" t="s">
        <v>1160</v>
      </c>
      <c r="B678" s="8" t="str">
        <f>VLOOKUP(A678,'Customer Names'!A:F,4,FALSE)</f>
        <v>Maria I.</v>
      </c>
      <c r="C678" s="8">
        <f>VLOOKUP(A678,'Medical Examinations'!A:J,2,FALSE)</f>
        <v>28.3</v>
      </c>
      <c r="D678" s="8">
        <f>VLOOKUP(A678,'Medical Examinations'!A:J,4,FALSE)</f>
        <v>5.73</v>
      </c>
      <c r="E678" s="8" t="str">
        <f>VLOOKUP(A678,'Medical Examinations'!A:J,6,FALSE)</f>
        <v>No</v>
      </c>
      <c r="F678" s="8" t="str">
        <f>VLOOKUP(A678,'Medical Examinations'!A:J,7,FALSE)</f>
        <v>No</v>
      </c>
      <c r="G678" s="8" t="str">
        <f>VLOOKUP(A678,'Medical Examinations'!A:J,8,FALSE)</f>
        <v>Yes</v>
      </c>
      <c r="H678" s="38" t="str">
        <f>VLOOKUP(A678,'Medical Examinations'!A:J,9,FALSE)</f>
        <v>1</v>
      </c>
      <c r="I678" s="8" t="str">
        <f>VLOOKUP(A678,'Medical Examinations'!A:J,10,FALSE)</f>
        <v>yes</v>
      </c>
      <c r="J678" s="8" t="str">
        <f>VLOOKUP(A678,'Medical Examinations'!A:J,3,FALSE)</f>
        <v>Overweight</v>
      </c>
      <c r="K678" s="8" t="str">
        <f>VLOOKUP(A678,'Medical Examinations'!A:J,5,FALSE)</f>
        <v>Prediabetes</v>
      </c>
      <c r="L678" s="8" t="str">
        <f>VLOOKUP(A678,'Hospitalisation Details'!A:K,5,FALSE)</f>
        <v>26-Dec-2003</v>
      </c>
      <c r="M678" s="34">
        <f>VLOOKUP(A678,'Hospitalisation Details'!A:K,8,FALSE)</f>
        <v>17081.080000000002</v>
      </c>
      <c r="N678" s="8" t="str">
        <f>VLOOKUP(A678,'Hospitalisation Details'!A:K,9,FALSE)</f>
        <v>tier - 2</v>
      </c>
      <c r="O678" s="8" t="str">
        <f>VLOOKUP(A678,'Hospitalisation Details'!A:K,10,FALSE)</f>
        <v>tier - 2</v>
      </c>
      <c r="P678" s="8" t="str">
        <f>VLOOKUP(A678,'Hospitalisation Details'!A:K,11,FALSE)</f>
        <v>R1011</v>
      </c>
      <c r="Q678" s="8">
        <f>VLOOKUP(A678,'Hospitalisation Details'!A:K,4,FALSE)</f>
        <v>26</v>
      </c>
    </row>
    <row r="679" spans="1:17" x14ac:dyDescent="0.3">
      <c r="A679" s="4" t="s">
        <v>964</v>
      </c>
      <c r="B679" s="8" t="str">
        <f>VLOOKUP(A679,'Customer Names'!A:F,4,FALSE)</f>
        <v>Malcolm J.</v>
      </c>
      <c r="C679" s="8">
        <f>VLOOKUP(A679,'Medical Examinations'!A:J,2,FALSE)</f>
        <v>37.299999999999997</v>
      </c>
      <c r="D679" s="8">
        <f>VLOOKUP(A679,'Medical Examinations'!A:J,4,FALSE)</f>
        <v>7.79</v>
      </c>
      <c r="E679" s="8" t="str">
        <f>VLOOKUP(A679,'Medical Examinations'!A:J,6,FALSE)</f>
        <v>yes</v>
      </c>
      <c r="F679" s="8" t="str">
        <f>VLOOKUP(A679,'Medical Examinations'!A:J,7,FALSE)</f>
        <v>No</v>
      </c>
      <c r="G679" s="8" t="str">
        <f>VLOOKUP(A679,'Medical Examinations'!A:J,8,FALSE)</f>
        <v>No</v>
      </c>
      <c r="H679" s="38">
        <f>VLOOKUP(A679,'Medical Examinations'!A:J,9,FALSE)</f>
        <v>0</v>
      </c>
      <c r="I679" s="8" t="str">
        <f>VLOOKUP(A679,'Medical Examinations'!A:J,10,FALSE)</f>
        <v>No</v>
      </c>
      <c r="J679" s="8" t="str">
        <f>VLOOKUP(A679,'Medical Examinations'!A:J,3,FALSE)</f>
        <v>Obesity</v>
      </c>
      <c r="K679" s="8" t="str">
        <f>VLOOKUP(A679,'Medical Examinations'!A:J,5,FALSE)</f>
        <v>Diabetes</v>
      </c>
      <c r="L679" s="8" t="str">
        <f>VLOOKUP(A679,'Hospitalisation Details'!A:K,5,FALSE)</f>
        <v>17-Dec-1967</v>
      </c>
      <c r="M679" s="34">
        <f>VLOOKUP(A679,'Hospitalisation Details'!A:K,8,FALSE)</f>
        <v>20630.28</v>
      </c>
      <c r="N679" s="8" t="str">
        <f>VLOOKUP(A679,'Hospitalisation Details'!A:K,9,FALSE)</f>
        <v>tier - 2</v>
      </c>
      <c r="O679" s="8" t="str">
        <f>VLOOKUP(A679,'Hospitalisation Details'!A:K,10,FALSE)</f>
        <v>tier - 3</v>
      </c>
      <c r="P679" s="8" t="str">
        <f>VLOOKUP(A679,'Hospitalisation Details'!A:K,11,FALSE)</f>
        <v>R1011</v>
      </c>
      <c r="Q679" s="8">
        <f>VLOOKUP(A679,'Hospitalisation Details'!A:K,4,FALSE)</f>
        <v>17</v>
      </c>
    </row>
    <row r="680" spans="1:17" x14ac:dyDescent="0.3">
      <c r="A680" s="4" t="s">
        <v>916</v>
      </c>
      <c r="B680" s="8" t="str">
        <f>VLOOKUP(A680,'Customer Names'!A:F,4,FALSE)</f>
        <v>Shizhong</v>
      </c>
      <c r="C680" s="8">
        <f>VLOOKUP(A680,'Medical Examinations'!A:J,2,FALSE)</f>
        <v>18.23</v>
      </c>
      <c r="D680" s="8">
        <f>VLOOKUP(A680,'Medical Examinations'!A:J,4,FALSE)</f>
        <v>5.78</v>
      </c>
      <c r="E680" s="8" t="str">
        <f>VLOOKUP(A680,'Medical Examinations'!A:J,6,FALSE)</f>
        <v>No</v>
      </c>
      <c r="F680" s="8" t="str">
        <f>VLOOKUP(A680,'Medical Examinations'!A:J,7,FALSE)</f>
        <v>No</v>
      </c>
      <c r="G680" s="8" t="str">
        <f>VLOOKUP(A680,'Medical Examinations'!A:J,8,FALSE)</f>
        <v>Yes</v>
      </c>
      <c r="H680" s="38" t="str">
        <f>VLOOKUP(A680,'Medical Examinations'!A:J,9,FALSE)</f>
        <v>1</v>
      </c>
      <c r="I680" s="8" t="str">
        <f>VLOOKUP(A680,'Medical Examinations'!A:J,10,FALSE)</f>
        <v>yes</v>
      </c>
      <c r="J680" s="8" t="str">
        <f>VLOOKUP(A680,'Medical Examinations'!A:J,3,FALSE)</f>
        <v>Underweight</v>
      </c>
      <c r="K680" s="8" t="str">
        <f>VLOOKUP(A680,'Medical Examinations'!A:J,5,FALSE)</f>
        <v>Prediabetes</v>
      </c>
      <c r="L680" s="8" t="str">
        <f>VLOOKUP(A680,'Hospitalisation Details'!A:K,5,FALSE)</f>
        <v>28-Sep-2003</v>
      </c>
      <c r="M680" s="34">
        <f>VLOOKUP(A680,'Hospitalisation Details'!A:K,8,FALSE)</f>
        <v>21882.400000000001</v>
      </c>
      <c r="N680" s="8" t="str">
        <f>VLOOKUP(A680,'Hospitalisation Details'!A:K,9,FALSE)</f>
        <v>tier - 2</v>
      </c>
      <c r="O680" s="8" t="str">
        <f>VLOOKUP(A680,'Hospitalisation Details'!A:K,10,FALSE)</f>
        <v>tier - 1</v>
      </c>
      <c r="P680" s="8" t="str">
        <f>VLOOKUP(A680,'Hospitalisation Details'!A:K,11,FALSE)</f>
        <v>R1011</v>
      </c>
      <c r="Q680" s="8">
        <f>VLOOKUP(A680,'Hospitalisation Details'!A:K,4,FALSE)</f>
        <v>28</v>
      </c>
    </row>
    <row r="681" spans="1:17" x14ac:dyDescent="0.3">
      <c r="A681" s="4" t="s">
        <v>908</v>
      </c>
      <c r="B681" s="8" t="str">
        <f>VLOOKUP(A681,'Customer Names'!A:F,4,FALSE)</f>
        <v>Nick</v>
      </c>
      <c r="C681" s="8">
        <f>VLOOKUP(A681,'Medical Examinations'!A:J,2,FALSE)</f>
        <v>30</v>
      </c>
      <c r="D681" s="8">
        <f>VLOOKUP(A681,'Medical Examinations'!A:J,4,FALSE)</f>
        <v>6.21</v>
      </c>
      <c r="E681" s="8" t="str">
        <f>VLOOKUP(A681,'Medical Examinations'!A:J,6,FALSE)</f>
        <v>No</v>
      </c>
      <c r="F681" s="8" t="str">
        <f>VLOOKUP(A681,'Medical Examinations'!A:J,7,FALSE)</f>
        <v>No</v>
      </c>
      <c r="G681" s="8" t="str">
        <f>VLOOKUP(A681,'Medical Examinations'!A:J,8,FALSE)</f>
        <v>No</v>
      </c>
      <c r="H681" s="38">
        <f>VLOOKUP(A681,'Medical Examinations'!A:J,9,FALSE)</f>
        <v>0</v>
      </c>
      <c r="I681" s="8" t="str">
        <f>VLOOKUP(A681,'Medical Examinations'!A:J,10,FALSE)</f>
        <v>yes</v>
      </c>
      <c r="J681" s="8" t="str">
        <f>VLOOKUP(A681,'Medical Examinations'!A:J,3,FALSE)</f>
        <v>Obesity</v>
      </c>
      <c r="K681" s="8" t="str">
        <f>VLOOKUP(A681,'Medical Examinations'!A:J,5,FALSE)</f>
        <v>Prediabetes</v>
      </c>
      <c r="L681" s="8" t="str">
        <f>VLOOKUP(A681,'Hospitalisation Details'!A:K,5,FALSE)</f>
        <v>12-Sep-1980</v>
      </c>
      <c r="M681" s="34">
        <f>VLOOKUP(A681,'Hospitalisation Details'!A:K,8,FALSE)</f>
        <v>22144.03</v>
      </c>
      <c r="N681" s="8" t="str">
        <f>VLOOKUP(A681,'Hospitalisation Details'!A:K,9,FALSE)</f>
        <v>tier - 2</v>
      </c>
      <c r="O681" s="8" t="str">
        <f>VLOOKUP(A681,'Hospitalisation Details'!A:K,10,FALSE)</f>
        <v>tier - 2</v>
      </c>
      <c r="P681" s="8" t="str">
        <f>VLOOKUP(A681,'Hospitalisation Details'!A:K,11,FALSE)</f>
        <v>R1011</v>
      </c>
      <c r="Q681" s="8">
        <f>VLOOKUP(A681,'Hospitalisation Details'!A:K,4,FALSE)</f>
        <v>12</v>
      </c>
    </row>
    <row r="682" spans="1:17" x14ac:dyDescent="0.3">
      <c r="A682" s="4" t="s">
        <v>886</v>
      </c>
      <c r="B682" s="8" t="str">
        <f>VLOOKUP(A682,'Customer Names'!A:F,4,FALSE)</f>
        <v>Johnson K</v>
      </c>
      <c r="C682" s="8">
        <f>VLOOKUP(A682,'Medical Examinations'!A:J,2,FALSE)</f>
        <v>33.1</v>
      </c>
      <c r="D682" s="8">
        <f>VLOOKUP(A682,'Medical Examinations'!A:J,4,FALSE)</f>
        <v>5.52</v>
      </c>
      <c r="E682" s="8" t="str">
        <f>VLOOKUP(A682,'Medical Examinations'!A:J,6,FALSE)</f>
        <v>No</v>
      </c>
      <c r="F682" s="8" t="str">
        <f>VLOOKUP(A682,'Medical Examinations'!A:J,7,FALSE)</f>
        <v>No</v>
      </c>
      <c r="G682" s="8" t="str">
        <f>VLOOKUP(A682,'Medical Examinations'!A:J,8,FALSE)</f>
        <v>Yes</v>
      </c>
      <c r="H682" s="38" t="str">
        <f>VLOOKUP(A682,'Medical Examinations'!A:J,9,FALSE)</f>
        <v>1</v>
      </c>
      <c r="I682" s="8" t="str">
        <f>VLOOKUP(A682,'Medical Examinations'!A:J,10,FALSE)</f>
        <v>No</v>
      </c>
      <c r="J682" s="8" t="str">
        <f>VLOOKUP(A682,'Medical Examinations'!A:J,3,FALSE)</f>
        <v>Obesity</v>
      </c>
      <c r="K682" s="8" t="str">
        <f>VLOOKUP(A682,'Medical Examinations'!A:J,5,FALSE)</f>
        <v>Normal</v>
      </c>
      <c r="L682" s="8" t="str">
        <f>VLOOKUP(A682,'Hospitalisation Details'!A:K,5,FALSE)</f>
        <v>14-Dec-2003</v>
      </c>
      <c r="M682" s="34">
        <f>VLOOKUP(A682,'Hospitalisation Details'!A:K,8,FALSE)</f>
        <v>23082.959999999999</v>
      </c>
      <c r="N682" s="8" t="str">
        <f>VLOOKUP(A682,'Hospitalisation Details'!A:K,9,FALSE)</f>
        <v>tier - 2</v>
      </c>
      <c r="O682" s="8" t="str">
        <f>VLOOKUP(A682,'Hospitalisation Details'!A:K,10,FALSE)</f>
        <v>tier - 2</v>
      </c>
      <c r="P682" s="8" t="str">
        <f>VLOOKUP(A682,'Hospitalisation Details'!A:K,11,FALSE)</f>
        <v>R1011</v>
      </c>
      <c r="Q682" s="8">
        <f>VLOOKUP(A682,'Hospitalisation Details'!A:K,4,FALSE)</f>
        <v>14</v>
      </c>
    </row>
    <row r="683" spans="1:17" x14ac:dyDescent="0.3">
      <c r="A683" s="4" t="s">
        <v>856</v>
      </c>
      <c r="B683" s="8" t="str">
        <f>VLOOKUP(A683,'Customer Names'!A:F,4,FALSE)</f>
        <v>Temima</v>
      </c>
      <c r="C683" s="8">
        <f>VLOOKUP(A683,'Medical Examinations'!A:J,2,FALSE)</f>
        <v>25.71</v>
      </c>
      <c r="D683" s="8">
        <f>VLOOKUP(A683,'Medical Examinations'!A:J,4,FALSE)</f>
        <v>4.18</v>
      </c>
      <c r="E683" s="8" t="str">
        <f>VLOOKUP(A683,'Medical Examinations'!A:J,6,FALSE)</f>
        <v>No</v>
      </c>
      <c r="F683" s="8" t="str">
        <f>VLOOKUP(A683,'Medical Examinations'!A:J,7,FALSE)</f>
        <v>yes</v>
      </c>
      <c r="G683" s="8" t="str">
        <f>VLOOKUP(A683,'Medical Examinations'!A:J,8,FALSE)</f>
        <v>No</v>
      </c>
      <c r="H683" s="38" t="str">
        <f>VLOOKUP(A683,'Medical Examinations'!A:J,9,FALSE)</f>
        <v>1</v>
      </c>
      <c r="I683" s="8" t="str">
        <f>VLOOKUP(A683,'Medical Examinations'!A:J,10,FALSE)</f>
        <v>yes</v>
      </c>
      <c r="J683" s="8" t="str">
        <f>VLOOKUP(A683,'Medical Examinations'!A:J,3,FALSE)</f>
        <v>Overweight</v>
      </c>
      <c r="K683" s="8" t="str">
        <f>VLOOKUP(A683,'Medical Examinations'!A:J,5,FALSE)</f>
        <v>Normal</v>
      </c>
      <c r="L683" s="8" t="str">
        <f>VLOOKUP(A683,'Hospitalisation Details'!A:K,5,FALSE)</f>
        <v>3-Aug-2004</v>
      </c>
      <c r="M683" s="34">
        <f>VLOOKUP(A683,'Hospitalisation Details'!A:K,8,FALSE)</f>
        <v>24294.02</v>
      </c>
      <c r="N683" s="8" t="str">
        <f>VLOOKUP(A683,'Hospitalisation Details'!A:K,9,FALSE)</f>
        <v>tier - 2</v>
      </c>
      <c r="O683" s="8" t="str">
        <f>VLOOKUP(A683,'Hospitalisation Details'!A:K,10,FALSE)</f>
        <v>tier - 1</v>
      </c>
      <c r="P683" s="8" t="str">
        <f>VLOOKUP(A683,'Hospitalisation Details'!A:K,11,FALSE)</f>
        <v>R1011</v>
      </c>
      <c r="Q683" s="8">
        <f>VLOOKUP(A683,'Hospitalisation Details'!A:K,4,FALSE)</f>
        <v>3</v>
      </c>
    </row>
    <row r="684" spans="1:17" x14ac:dyDescent="0.3">
      <c r="A684" s="4" t="s">
        <v>854</v>
      </c>
      <c r="B684" s="8" t="str">
        <f>VLOOKUP(A684,'Customer Names'!A:F,4,FALSE)</f>
        <v>Taryn L</v>
      </c>
      <c r="C684" s="8">
        <f>VLOOKUP(A684,'Medical Examinations'!A:J,2,FALSE)</f>
        <v>22.2</v>
      </c>
      <c r="D684" s="8">
        <f>VLOOKUP(A684,'Medical Examinations'!A:J,4,FALSE)</f>
        <v>5.51</v>
      </c>
      <c r="E684" s="8" t="str">
        <f>VLOOKUP(A684,'Medical Examinations'!A:J,6,FALSE)</f>
        <v>No</v>
      </c>
      <c r="F684" s="8" t="str">
        <f>VLOOKUP(A684,'Medical Examinations'!A:J,7,FALSE)</f>
        <v>No</v>
      </c>
      <c r="G684" s="8" t="str">
        <f>VLOOKUP(A684,'Medical Examinations'!A:J,8,FALSE)</f>
        <v>No</v>
      </c>
      <c r="H684" s="38">
        <f>VLOOKUP(A684,'Medical Examinations'!A:J,9,FALSE)</f>
        <v>0</v>
      </c>
      <c r="I684" s="8" t="str">
        <f>VLOOKUP(A684,'Medical Examinations'!A:J,10,FALSE)</f>
        <v>yes</v>
      </c>
      <c r="J684" s="8" t="str">
        <f>VLOOKUP(A684,'Medical Examinations'!A:J,3,FALSE)</f>
        <v>Normal Weight</v>
      </c>
      <c r="K684" s="8" t="str">
        <f>VLOOKUP(A684,'Medical Examinations'!A:J,5,FALSE)</f>
        <v>Normal</v>
      </c>
      <c r="L684" s="8" t="str">
        <f>VLOOKUP(A684,'Hospitalisation Details'!A:K,5,FALSE)</f>
        <v>7-Oct-1999</v>
      </c>
      <c r="M684" s="34">
        <f>VLOOKUP(A684,'Hospitalisation Details'!A:K,8,FALSE)</f>
        <v>24387.74</v>
      </c>
      <c r="N684" s="8" t="str">
        <f>VLOOKUP(A684,'Hospitalisation Details'!A:K,9,FALSE)</f>
        <v>tier - 2</v>
      </c>
      <c r="O684" s="8" t="str">
        <f>VLOOKUP(A684,'Hospitalisation Details'!A:K,10,FALSE)</f>
        <v>tier - 1</v>
      </c>
      <c r="P684" s="8" t="str">
        <f>VLOOKUP(A684,'Hospitalisation Details'!A:K,11,FALSE)</f>
        <v>R1011</v>
      </c>
      <c r="Q684" s="8">
        <f>VLOOKUP(A684,'Hospitalisation Details'!A:K,4,FALSE)</f>
        <v>7</v>
      </c>
    </row>
    <row r="685" spans="1:17" x14ac:dyDescent="0.3">
      <c r="A685" s="4" t="s">
        <v>842</v>
      </c>
      <c r="B685" s="8" t="str">
        <f>VLOOKUP(A685,'Customer Names'!A:F,4,FALSE)</f>
        <v>Dustin M.</v>
      </c>
      <c r="C685" s="8">
        <f>VLOOKUP(A685,'Medical Examinations'!A:J,2,FALSE)</f>
        <v>27.6</v>
      </c>
      <c r="D685" s="8">
        <f>VLOOKUP(A685,'Medical Examinations'!A:J,4,FALSE)</f>
        <v>4.8499999999999996</v>
      </c>
      <c r="E685" s="8" t="str">
        <f>VLOOKUP(A685,'Medical Examinations'!A:J,6,FALSE)</f>
        <v>yes</v>
      </c>
      <c r="F685" s="8" t="str">
        <f>VLOOKUP(A685,'Medical Examinations'!A:J,7,FALSE)</f>
        <v>No</v>
      </c>
      <c r="G685" s="8" t="str">
        <f>VLOOKUP(A685,'Medical Examinations'!A:J,8,FALSE)</f>
        <v>No</v>
      </c>
      <c r="H685" s="38">
        <f>VLOOKUP(A685,'Medical Examinations'!A:J,9,FALSE)</f>
        <v>0</v>
      </c>
      <c r="I685" s="8" t="str">
        <f>VLOOKUP(A685,'Medical Examinations'!A:J,10,FALSE)</f>
        <v>No</v>
      </c>
      <c r="J685" s="8" t="str">
        <f>VLOOKUP(A685,'Medical Examinations'!A:J,3,FALSE)</f>
        <v>Overweight</v>
      </c>
      <c r="K685" s="8" t="str">
        <f>VLOOKUP(A685,'Medical Examinations'!A:J,5,FALSE)</f>
        <v>Normal</v>
      </c>
      <c r="L685" s="8" t="str">
        <f>VLOOKUP(A685,'Hospitalisation Details'!A:K,5,FALSE)</f>
        <v>12-Oct-1976</v>
      </c>
      <c r="M685" s="34">
        <f>VLOOKUP(A685,'Hospitalisation Details'!A:K,8,FALSE)</f>
        <v>24603.05</v>
      </c>
      <c r="N685" s="8" t="str">
        <f>VLOOKUP(A685,'Hospitalisation Details'!A:K,9,FALSE)</f>
        <v>tier - 2</v>
      </c>
      <c r="O685" s="8" t="str">
        <f>VLOOKUP(A685,'Hospitalisation Details'!A:K,10,FALSE)</f>
        <v>tier - 2</v>
      </c>
      <c r="P685" s="8" t="str">
        <f>VLOOKUP(A685,'Hospitalisation Details'!A:K,11,FALSE)</f>
        <v>R1011</v>
      </c>
      <c r="Q685" s="8">
        <f>VLOOKUP(A685,'Hospitalisation Details'!A:K,4,FALSE)</f>
        <v>12</v>
      </c>
    </row>
    <row r="686" spans="1:17" x14ac:dyDescent="0.3">
      <c r="A686" s="4" t="s">
        <v>836</v>
      </c>
      <c r="B686" s="8" t="str">
        <f>VLOOKUP(A686,'Customer Names'!A:F,4,FALSE)</f>
        <v>Allison</v>
      </c>
      <c r="C686" s="8">
        <f>VLOOKUP(A686,'Medical Examinations'!A:J,2,FALSE)</f>
        <v>18.100000000000001</v>
      </c>
      <c r="D686" s="8">
        <f>VLOOKUP(A686,'Medical Examinations'!A:J,4,FALSE)</f>
        <v>6.33</v>
      </c>
      <c r="E686" s="8" t="str">
        <f>VLOOKUP(A686,'Medical Examinations'!A:J,6,FALSE)</f>
        <v>No</v>
      </c>
      <c r="F686" s="8" t="str">
        <f>VLOOKUP(A686,'Medical Examinations'!A:J,7,FALSE)</f>
        <v>No</v>
      </c>
      <c r="G686" s="8" t="str">
        <f>VLOOKUP(A686,'Medical Examinations'!A:J,8,FALSE)</f>
        <v>No</v>
      </c>
      <c r="H686" s="38" t="str">
        <f>VLOOKUP(A686,'Medical Examinations'!A:J,9,FALSE)</f>
        <v>1</v>
      </c>
      <c r="I686" s="8" t="str">
        <f>VLOOKUP(A686,'Medical Examinations'!A:J,10,FALSE)</f>
        <v>yes</v>
      </c>
      <c r="J686" s="8" t="str">
        <f>VLOOKUP(A686,'Medical Examinations'!A:J,3,FALSE)</f>
        <v>Underweight</v>
      </c>
      <c r="K686" s="8" t="str">
        <f>VLOOKUP(A686,'Medical Examinations'!A:J,5,FALSE)</f>
        <v>Prediabetes</v>
      </c>
      <c r="L686" s="8" t="str">
        <f>VLOOKUP(A686,'Hospitalisation Details'!A:K,5,FALSE)</f>
        <v>11-Oct-1992</v>
      </c>
      <c r="M686" s="34">
        <f>VLOOKUP(A686,'Hospitalisation Details'!A:K,8,FALSE)</f>
        <v>24795.040000000001</v>
      </c>
      <c r="N686" s="8" t="str">
        <f>VLOOKUP(A686,'Hospitalisation Details'!A:K,9,FALSE)</f>
        <v>tier - 2</v>
      </c>
      <c r="O686" s="8" t="str">
        <f>VLOOKUP(A686,'Hospitalisation Details'!A:K,10,FALSE)</f>
        <v>tier - 3</v>
      </c>
      <c r="P686" s="8" t="str">
        <f>VLOOKUP(A686,'Hospitalisation Details'!A:K,11,FALSE)</f>
        <v>R1011</v>
      </c>
      <c r="Q686" s="8">
        <f>VLOOKUP(A686,'Hospitalisation Details'!A:K,4,FALSE)</f>
        <v>11</v>
      </c>
    </row>
    <row r="687" spans="1:17" x14ac:dyDescent="0.3">
      <c r="A687" s="4" t="s">
        <v>834</v>
      </c>
      <c r="B687" s="8" t="str">
        <f>VLOOKUP(A687,'Customer Names'!A:F,4,FALSE)</f>
        <v>Angela</v>
      </c>
      <c r="C687" s="8">
        <f>VLOOKUP(A687,'Medical Examinations'!A:J,2,FALSE)</f>
        <v>19.68</v>
      </c>
      <c r="D687" s="8">
        <f>VLOOKUP(A687,'Medical Examinations'!A:J,4,FALSE)</f>
        <v>5.74</v>
      </c>
      <c r="E687" s="8" t="str">
        <f>VLOOKUP(A687,'Medical Examinations'!A:J,6,FALSE)</f>
        <v>No</v>
      </c>
      <c r="F687" s="8" t="str">
        <f>VLOOKUP(A687,'Medical Examinations'!A:J,7,FALSE)</f>
        <v>No</v>
      </c>
      <c r="G687" s="8" t="str">
        <f>VLOOKUP(A687,'Medical Examinations'!A:J,8,FALSE)</f>
        <v>No</v>
      </c>
      <c r="H687" s="38">
        <f>VLOOKUP(A687,'Medical Examinations'!A:J,9,FALSE)</f>
        <v>0</v>
      </c>
      <c r="I687" s="8" t="str">
        <f>VLOOKUP(A687,'Medical Examinations'!A:J,10,FALSE)</f>
        <v>yes</v>
      </c>
      <c r="J687" s="8" t="str">
        <f>VLOOKUP(A687,'Medical Examinations'!A:J,3,FALSE)</f>
        <v>Normal Weight</v>
      </c>
      <c r="K687" s="8" t="str">
        <f>VLOOKUP(A687,'Medical Examinations'!A:J,5,FALSE)</f>
        <v>Prediabetes</v>
      </c>
      <c r="L687" s="8" t="str">
        <f>VLOOKUP(A687,'Hospitalisation Details'!A:K,5,FALSE)</f>
        <v>9-Sep-1994</v>
      </c>
      <c r="M687" s="34">
        <f>VLOOKUP(A687,'Hospitalisation Details'!A:K,8,FALSE)</f>
        <v>24817.25</v>
      </c>
      <c r="N687" s="8" t="str">
        <f>VLOOKUP(A687,'Hospitalisation Details'!A:K,9,FALSE)</f>
        <v>tier - 2</v>
      </c>
      <c r="O687" s="8" t="str">
        <f>VLOOKUP(A687,'Hospitalisation Details'!A:K,10,FALSE)</f>
        <v>tier - 2</v>
      </c>
      <c r="P687" s="8" t="str">
        <f>VLOOKUP(A687,'Hospitalisation Details'!A:K,11,FALSE)</f>
        <v>R1011</v>
      </c>
      <c r="Q687" s="8">
        <f>VLOOKUP(A687,'Hospitalisation Details'!A:K,4,FALSE)</f>
        <v>9</v>
      </c>
    </row>
    <row r="688" spans="1:17" x14ac:dyDescent="0.3">
      <c r="A688" s="4" t="s">
        <v>832</v>
      </c>
      <c r="B688" s="8" t="str">
        <f>VLOOKUP(A688,'Customer Names'!A:F,4,FALSE)</f>
        <v>Scott</v>
      </c>
      <c r="C688" s="8">
        <f>VLOOKUP(A688,'Medical Examinations'!A:J,2,FALSE)</f>
        <v>20.96</v>
      </c>
      <c r="D688" s="8">
        <f>VLOOKUP(A688,'Medical Examinations'!A:J,4,FALSE)</f>
        <v>4.04</v>
      </c>
      <c r="E688" s="8" t="str">
        <f>VLOOKUP(A688,'Medical Examinations'!A:J,6,FALSE)</f>
        <v>yes</v>
      </c>
      <c r="F688" s="8" t="str">
        <f>VLOOKUP(A688,'Medical Examinations'!A:J,7,FALSE)</f>
        <v>No</v>
      </c>
      <c r="G688" s="8" t="str">
        <f>VLOOKUP(A688,'Medical Examinations'!A:J,8,FALSE)</f>
        <v>No</v>
      </c>
      <c r="H688" s="38" t="str">
        <f>VLOOKUP(A688,'Medical Examinations'!A:J,9,FALSE)</f>
        <v>1</v>
      </c>
      <c r="I688" s="8" t="str">
        <f>VLOOKUP(A688,'Medical Examinations'!A:J,10,FALSE)</f>
        <v>yes</v>
      </c>
      <c r="J688" s="8" t="str">
        <f>VLOOKUP(A688,'Medical Examinations'!A:J,3,FALSE)</f>
        <v>Normal Weight</v>
      </c>
      <c r="K688" s="8" t="str">
        <f>VLOOKUP(A688,'Medical Examinations'!A:J,5,FALSE)</f>
        <v>Normal</v>
      </c>
      <c r="L688" s="8" t="str">
        <f>VLOOKUP(A688,'Hospitalisation Details'!A:K,5,FALSE)</f>
        <v>10-Jun-1995</v>
      </c>
      <c r="M688" s="34">
        <f>VLOOKUP(A688,'Hospitalisation Details'!A:K,8,FALSE)</f>
        <v>24863.25</v>
      </c>
      <c r="N688" s="8" t="str">
        <f>VLOOKUP(A688,'Hospitalisation Details'!A:K,9,FALSE)</f>
        <v>tier - 2</v>
      </c>
      <c r="O688" s="8" t="str">
        <f>VLOOKUP(A688,'Hospitalisation Details'!A:K,10,FALSE)</f>
        <v>tier - 3</v>
      </c>
      <c r="P688" s="8" t="str">
        <f>VLOOKUP(A688,'Hospitalisation Details'!A:K,11,FALSE)</f>
        <v>R1011</v>
      </c>
      <c r="Q688" s="8">
        <f>VLOOKUP(A688,'Hospitalisation Details'!A:K,4,FALSE)</f>
        <v>10</v>
      </c>
    </row>
    <row r="689" spans="1:17" x14ac:dyDescent="0.3">
      <c r="A689" s="4" t="s">
        <v>822</v>
      </c>
      <c r="B689" s="8" t="str">
        <f>VLOOKUP(A689,'Customer Names'!A:F,4,FALSE)</f>
        <v>Raven</v>
      </c>
      <c r="C689" s="8">
        <f>VLOOKUP(A689,'Medical Examinations'!A:J,2,FALSE)</f>
        <v>21.2</v>
      </c>
      <c r="D689" s="8">
        <f>VLOOKUP(A689,'Medical Examinations'!A:J,4,FALSE)</f>
        <v>4.07</v>
      </c>
      <c r="E689" s="8" t="str">
        <f>VLOOKUP(A689,'Medical Examinations'!A:J,6,FALSE)</f>
        <v>yes</v>
      </c>
      <c r="F689" s="8" t="str">
        <f>VLOOKUP(A689,'Medical Examinations'!A:J,7,FALSE)</f>
        <v>No</v>
      </c>
      <c r="G689" s="8" t="str">
        <f>VLOOKUP(A689,'Medical Examinations'!A:J,8,FALSE)</f>
        <v>No</v>
      </c>
      <c r="H689" s="38" t="str">
        <f>VLOOKUP(A689,'Medical Examinations'!A:J,9,FALSE)</f>
        <v>1</v>
      </c>
      <c r="I689" s="8" t="str">
        <f>VLOOKUP(A689,'Medical Examinations'!A:J,10,FALSE)</f>
        <v>yes</v>
      </c>
      <c r="J689" s="8" t="str">
        <f>VLOOKUP(A689,'Medical Examinations'!A:J,3,FALSE)</f>
        <v>Normal Weight</v>
      </c>
      <c r="K689" s="8" t="str">
        <f>VLOOKUP(A689,'Medical Examinations'!A:J,5,FALSE)</f>
        <v>Normal</v>
      </c>
      <c r="L689" s="8" t="str">
        <f>VLOOKUP(A689,'Hospitalisation Details'!A:K,5,FALSE)</f>
        <v>4-Dec-1995</v>
      </c>
      <c r="M689" s="34">
        <f>VLOOKUP(A689,'Hospitalisation Details'!A:K,8,FALSE)</f>
        <v>25075.97</v>
      </c>
      <c r="N689" s="8" t="str">
        <f>VLOOKUP(A689,'Hospitalisation Details'!A:K,9,FALSE)</f>
        <v>tier - 2</v>
      </c>
      <c r="O689" s="8" t="str">
        <f>VLOOKUP(A689,'Hospitalisation Details'!A:K,10,FALSE)</f>
        <v>tier - 2</v>
      </c>
      <c r="P689" s="8" t="str">
        <f>VLOOKUP(A689,'Hospitalisation Details'!A:K,11,FALSE)</f>
        <v>R1011</v>
      </c>
      <c r="Q689" s="8">
        <f>VLOOKUP(A689,'Hospitalisation Details'!A:K,4,FALSE)</f>
        <v>4</v>
      </c>
    </row>
    <row r="690" spans="1:17" x14ac:dyDescent="0.3">
      <c r="A690" s="4" t="s">
        <v>818</v>
      </c>
      <c r="B690" s="8" t="str">
        <f>VLOOKUP(A690,'Customer Names'!A:F,4,FALSE)</f>
        <v>Anthony D.</v>
      </c>
      <c r="C690" s="8">
        <f>VLOOKUP(A690,'Medical Examinations'!A:J,2,FALSE)</f>
        <v>24.01</v>
      </c>
      <c r="D690" s="8">
        <f>VLOOKUP(A690,'Medical Examinations'!A:J,4,FALSE)</f>
        <v>4.76</v>
      </c>
      <c r="E690" s="8" t="str">
        <f>VLOOKUP(A690,'Medical Examinations'!A:J,6,FALSE)</f>
        <v>No</v>
      </c>
      <c r="F690" s="8" t="str">
        <f>VLOOKUP(A690,'Medical Examinations'!A:J,7,FALSE)</f>
        <v>No</v>
      </c>
      <c r="G690" s="8" t="str">
        <f>VLOOKUP(A690,'Medical Examinations'!A:J,8,FALSE)</f>
        <v>No</v>
      </c>
      <c r="H690" s="38" t="str">
        <f>VLOOKUP(A690,'Medical Examinations'!A:J,9,FALSE)</f>
        <v>1</v>
      </c>
      <c r="I690" s="8" t="str">
        <f>VLOOKUP(A690,'Medical Examinations'!A:J,10,FALSE)</f>
        <v>yes</v>
      </c>
      <c r="J690" s="8" t="str">
        <f>VLOOKUP(A690,'Medical Examinations'!A:J,3,FALSE)</f>
        <v>Normal Weight</v>
      </c>
      <c r="K690" s="8" t="str">
        <f>VLOOKUP(A690,'Medical Examinations'!A:J,5,FALSE)</f>
        <v>Normal</v>
      </c>
      <c r="L690" s="8" t="str">
        <f>VLOOKUP(A690,'Hospitalisation Details'!A:K,5,FALSE)</f>
        <v>24-Nov-1998</v>
      </c>
      <c r="M690" s="34">
        <f>VLOOKUP(A690,'Hospitalisation Details'!A:K,8,FALSE)</f>
        <v>25127.22</v>
      </c>
      <c r="N690" s="8" t="str">
        <f>VLOOKUP(A690,'Hospitalisation Details'!A:K,9,FALSE)</f>
        <v>tier - 2</v>
      </c>
      <c r="O690" s="8" t="str">
        <f>VLOOKUP(A690,'Hospitalisation Details'!A:K,10,FALSE)</f>
        <v>tier - 3</v>
      </c>
      <c r="P690" s="8" t="str">
        <f>VLOOKUP(A690,'Hospitalisation Details'!A:K,11,FALSE)</f>
        <v>R1011</v>
      </c>
      <c r="Q690" s="8">
        <f>VLOOKUP(A690,'Hospitalisation Details'!A:K,4,FALSE)</f>
        <v>24</v>
      </c>
    </row>
    <row r="691" spans="1:17" x14ac:dyDescent="0.3">
      <c r="A691" s="4" t="s">
        <v>808</v>
      </c>
      <c r="B691" s="8" t="str">
        <f>VLOOKUP(A691,'Customer Names'!A:F,4,FALSE)</f>
        <v>Christopher R</v>
      </c>
      <c r="C691" s="8">
        <f>VLOOKUP(A691,'Medical Examinations'!A:J,2,FALSE)</f>
        <v>27.82</v>
      </c>
      <c r="D691" s="8">
        <f>VLOOKUP(A691,'Medical Examinations'!A:J,4,FALSE)</f>
        <v>5.24</v>
      </c>
      <c r="E691" s="8" t="str">
        <f>VLOOKUP(A691,'Medical Examinations'!A:J,6,FALSE)</f>
        <v>yes</v>
      </c>
      <c r="F691" s="8" t="str">
        <f>VLOOKUP(A691,'Medical Examinations'!A:J,7,FALSE)</f>
        <v>No</v>
      </c>
      <c r="G691" s="8" t="str">
        <f>VLOOKUP(A691,'Medical Examinations'!A:J,8,FALSE)</f>
        <v>No</v>
      </c>
      <c r="H691" s="38">
        <f>VLOOKUP(A691,'Medical Examinations'!A:J,9,FALSE)</f>
        <v>0</v>
      </c>
      <c r="I691" s="8" t="str">
        <f>VLOOKUP(A691,'Medical Examinations'!A:J,10,FALSE)</f>
        <v>yes</v>
      </c>
      <c r="J691" s="8" t="str">
        <f>VLOOKUP(A691,'Medical Examinations'!A:J,3,FALSE)</f>
        <v>Overweight</v>
      </c>
      <c r="K691" s="8" t="str">
        <f>VLOOKUP(A691,'Medical Examinations'!A:J,5,FALSE)</f>
        <v>Normal</v>
      </c>
      <c r="L691" s="8" t="str">
        <f>VLOOKUP(A691,'Hospitalisation Details'!A:K,5,FALSE)</f>
        <v>2-Aug-2001</v>
      </c>
      <c r="M691" s="34">
        <f>VLOOKUP(A691,'Hospitalisation Details'!A:K,8,FALSE)</f>
        <v>25648.98</v>
      </c>
      <c r="N691" s="8" t="str">
        <f>VLOOKUP(A691,'Hospitalisation Details'!A:K,9,FALSE)</f>
        <v>tier - 2</v>
      </c>
      <c r="O691" s="8" t="str">
        <f>VLOOKUP(A691,'Hospitalisation Details'!A:K,10,FALSE)</f>
        <v>tier - 1</v>
      </c>
      <c r="P691" s="8" t="str">
        <f>VLOOKUP(A691,'Hospitalisation Details'!A:K,11,FALSE)</f>
        <v>R1011</v>
      </c>
      <c r="Q691" s="8">
        <f>VLOOKUP(A691,'Hospitalisation Details'!A:K,4,FALSE)</f>
        <v>2</v>
      </c>
    </row>
    <row r="692" spans="1:17" x14ac:dyDescent="0.3">
      <c r="A692" s="4" t="s">
        <v>798</v>
      </c>
      <c r="B692" s="8" t="str">
        <f>VLOOKUP(A692,'Customer Names'!A:F,4,FALSE)</f>
        <v>Rebecca</v>
      </c>
      <c r="C692" s="8">
        <f>VLOOKUP(A692,'Medical Examinations'!A:J,2,FALSE)</f>
        <v>27.79</v>
      </c>
      <c r="D692" s="8">
        <f>VLOOKUP(A692,'Medical Examinations'!A:J,4,FALSE)</f>
        <v>6.05</v>
      </c>
      <c r="E692" s="8" t="str">
        <f>VLOOKUP(A692,'Medical Examinations'!A:J,6,FALSE)</f>
        <v>yes</v>
      </c>
      <c r="F692" s="8" t="str">
        <f>VLOOKUP(A692,'Medical Examinations'!A:J,7,FALSE)</f>
        <v>yes</v>
      </c>
      <c r="G692" s="8" t="str">
        <f>VLOOKUP(A692,'Medical Examinations'!A:J,8,FALSE)</f>
        <v>No</v>
      </c>
      <c r="H692" s="38" t="str">
        <f>VLOOKUP(A692,'Medical Examinations'!A:J,9,FALSE)</f>
        <v>1</v>
      </c>
      <c r="I692" s="8" t="str">
        <f>VLOOKUP(A692,'Medical Examinations'!A:J,10,FALSE)</f>
        <v>yes</v>
      </c>
      <c r="J692" s="8" t="str">
        <f>VLOOKUP(A692,'Medical Examinations'!A:J,3,FALSE)</f>
        <v>Overweight</v>
      </c>
      <c r="K692" s="8" t="str">
        <f>VLOOKUP(A692,'Medical Examinations'!A:J,5,FALSE)</f>
        <v>Prediabetes</v>
      </c>
      <c r="L692" s="8" t="str">
        <f>VLOOKUP(A692,'Hospitalisation Details'!A:K,5,FALSE)</f>
        <v>26-Dec-2000</v>
      </c>
      <c r="M692" s="34">
        <f>VLOOKUP(A692,'Hospitalisation Details'!A:K,8,FALSE)</f>
        <v>26026.97</v>
      </c>
      <c r="N692" s="8" t="str">
        <f>VLOOKUP(A692,'Hospitalisation Details'!A:K,9,FALSE)</f>
        <v>tier - 2</v>
      </c>
      <c r="O692" s="8" t="str">
        <f>VLOOKUP(A692,'Hospitalisation Details'!A:K,10,FALSE)</f>
        <v>tier - 3</v>
      </c>
      <c r="P692" s="8" t="str">
        <f>VLOOKUP(A692,'Hospitalisation Details'!A:K,11,FALSE)</f>
        <v>R1011</v>
      </c>
      <c r="Q692" s="8">
        <f>VLOOKUP(A692,'Hospitalisation Details'!A:K,4,FALSE)</f>
        <v>26</v>
      </c>
    </row>
    <row r="693" spans="1:17" x14ac:dyDescent="0.3">
      <c r="A693" s="4" t="s">
        <v>788</v>
      </c>
      <c r="B693" s="8" t="str">
        <f>VLOOKUP(A693,'Customer Names'!A:F,4,FALSE)</f>
        <v>Dave</v>
      </c>
      <c r="C693" s="8">
        <f>VLOOKUP(A693,'Medical Examinations'!A:J,2,FALSE)</f>
        <v>32.06</v>
      </c>
      <c r="D693" s="8">
        <f>VLOOKUP(A693,'Medical Examinations'!A:J,4,FALSE)</f>
        <v>4.67</v>
      </c>
      <c r="E693" s="8" t="str">
        <f>VLOOKUP(A693,'Medical Examinations'!A:J,6,FALSE)</f>
        <v>No</v>
      </c>
      <c r="F693" s="8" t="str">
        <f>VLOOKUP(A693,'Medical Examinations'!A:J,7,FALSE)</f>
        <v>yes</v>
      </c>
      <c r="G693" s="8" t="str">
        <f>VLOOKUP(A693,'Medical Examinations'!A:J,8,FALSE)</f>
        <v>No</v>
      </c>
      <c r="H693" s="38" t="str">
        <f>VLOOKUP(A693,'Medical Examinations'!A:J,9,FALSE)</f>
        <v>1</v>
      </c>
      <c r="I693" s="8" t="str">
        <f>VLOOKUP(A693,'Medical Examinations'!A:J,10,FALSE)</f>
        <v>yes</v>
      </c>
      <c r="J693" s="8" t="str">
        <f>VLOOKUP(A693,'Medical Examinations'!A:J,3,FALSE)</f>
        <v>Obesity</v>
      </c>
      <c r="K693" s="8" t="str">
        <f>VLOOKUP(A693,'Medical Examinations'!A:J,5,FALSE)</f>
        <v>Normal</v>
      </c>
      <c r="L693" s="8" t="str">
        <f>VLOOKUP(A693,'Hospitalisation Details'!A:K,5,FALSE)</f>
        <v>5-Dec-2004</v>
      </c>
      <c r="M693" s="34">
        <f>VLOOKUP(A693,'Hospitalisation Details'!A:K,8,FALSE)</f>
        <v>26316.59</v>
      </c>
      <c r="N693" s="8" t="str">
        <f>VLOOKUP(A693,'Hospitalisation Details'!A:K,9,FALSE)</f>
        <v>tier - 2</v>
      </c>
      <c r="O693" s="8" t="str">
        <f>VLOOKUP(A693,'Hospitalisation Details'!A:K,10,FALSE)</f>
        <v>tier - 3</v>
      </c>
      <c r="P693" s="8" t="str">
        <f>VLOOKUP(A693,'Hospitalisation Details'!A:K,11,FALSE)</f>
        <v>R1011</v>
      </c>
      <c r="Q693" s="8">
        <f>VLOOKUP(A693,'Hospitalisation Details'!A:K,4,FALSE)</f>
        <v>5</v>
      </c>
    </row>
    <row r="694" spans="1:17" x14ac:dyDescent="0.3">
      <c r="A694" s="4" t="s">
        <v>782</v>
      </c>
      <c r="B694" s="8" t="str">
        <f>VLOOKUP(A694,'Customer Names'!A:F,4,FALSE)</f>
        <v>Edward</v>
      </c>
      <c r="C694" s="8">
        <f>VLOOKUP(A694,'Medical Examinations'!A:J,2,FALSE)</f>
        <v>32.54</v>
      </c>
      <c r="D694" s="8">
        <f>VLOOKUP(A694,'Medical Examinations'!A:J,4,FALSE)</f>
        <v>4.0199999999999996</v>
      </c>
      <c r="E694" s="8" t="str">
        <f>VLOOKUP(A694,'Medical Examinations'!A:J,6,FALSE)</f>
        <v>No</v>
      </c>
      <c r="F694" s="8" t="str">
        <f>VLOOKUP(A694,'Medical Examinations'!A:J,7,FALSE)</f>
        <v>yes</v>
      </c>
      <c r="G694" s="8" t="str">
        <f>VLOOKUP(A694,'Medical Examinations'!A:J,8,FALSE)</f>
        <v>No</v>
      </c>
      <c r="H694" s="38" t="str">
        <f>VLOOKUP(A694,'Medical Examinations'!A:J,9,FALSE)</f>
        <v>1</v>
      </c>
      <c r="I694" s="8" t="str">
        <f>VLOOKUP(A694,'Medical Examinations'!A:J,10,FALSE)</f>
        <v>yes</v>
      </c>
      <c r="J694" s="8" t="str">
        <f>VLOOKUP(A694,'Medical Examinations'!A:J,3,FALSE)</f>
        <v>Obesity</v>
      </c>
      <c r="K694" s="8" t="str">
        <f>VLOOKUP(A694,'Medical Examinations'!A:J,5,FALSE)</f>
        <v>Normal</v>
      </c>
      <c r="L694" s="8" t="str">
        <f>VLOOKUP(A694,'Hospitalisation Details'!A:K,5,FALSE)</f>
        <v>5-Sep-2004</v>
      </c>
      <c r="M694" s="34">
        <f>VLOOKUP(A694,'Hospitalisation Details'!A:K,8,FALSE)</f>
        <v>26479.4</v>
      </c>
      <c r="N694" s="8" t="str">
        <f>VLOOKUP(A694,'Hospitalisation Details'!A:K,9,FALSE)</f>
        <v>tier - 2</v>
      </c>
      <c r="O694" s="8" t="str">
        <f>VLOOKUP(A694,'Hospitalisation Details'!A:K,10,FALSE)</f>
        <v>tier - 2</v>
      </c>
      <c r="P694" s="8" t="str">
        <f>VLOOKUP(A694,'Hospitalisation Details'!A:K,11,FALSE)</f>
        <v>R1011</v>
      </c>
      <c r="Q694" s="8">
        <f>VLOOKUP(A694,'Hospitalisation Details'!A:K,4,FALSE)</f>
        <v>5</v>
      </c>
    </row>
    <row r="695" spans="1:17" x14ac:dyDescent="0.3">
      <c r="A695" s="4" t="s">
        <v>774</v>
      </c>
      <c r="B695" s="8" t="str">
        <f>VLOOKUP(A695,'Customer Names'!A:F,4,FALSE)</f>
        <v>Michelle</v>
      </c>
      <c r="C695" s="8">
        <f>VLOOKUP(A695,'Medical Examinations'!A:J,2,FALSE)</f>
        <v>31.96</v>
      </c>
      <c r="D695" s="8">
        <f>VLOOKUP(A695,'Medical Examinations'!A:J,4,FALSE)</f>
        <v>8.86</v>
      </c>
      <c r="E695" s="8" t="str">
        <f>VLOOKUP(A695,'Medical Examinations'!A:J,6,FALSE)</f>
        <v>No</v>
      </c>
      <c r="F695" s="8" t="str">
        <f>VLOOKUP(A695,'Medical Examinations'!A:J,7,FALSE)</f>
        <v>No</v>
      </c>
      <c r="G695" s="8" t="str">
        <f>VLOOKUP(A695,'Medical Examinations'!A:J,8,FALSE)</f>
        <v>No</v>
      </c>
      <c r="H695" s="38">
        <f>VLOOKUP(A695,'Medical Examinations'!A:J,9,FALSE)</f>
        <v>0</v>
      </c>
      <c r="I695" s="8" t="str">
        <f>VLOOKUP(A695,'Medical Examinations'!A:J,10,FALSE)</f>
        <v>yes</v>
      </c>
      <c r="J695" s="8" t="str">
        <f>VLOOKUP(A695,'Medical Examinations'!A:J,3,FALSE)</f>
        <v>Obesity</v>
      </c>
      <c r="K695" s="8" t="str">
        <f>VLOOKUP(A695,'Medical Examinations'!A:J,5,FALSE)</f>
        <v>Diabetes</v>
      </c>
      <c r="L695" s="8" t="str">
        <f>VLOOKUP(A695,'Hospitalisation Details'!A:K,5,FALSE)</f>
        <v>17-Jun-2002</v>
      </c>
      <c r="M695" s="34">
        <f>VLOOKUP(A695,'Hospitalisation Details'!A:K,8,FALSE)</f>
        <v>26927.69</v>
      </c>
      <c r="N695" s="8" t="str">
        <f>VLOOKUP(A695,'Hospitalisation Details'!A:K,9,FALSE)</f>
        <v>tier - 2</v>
      </c>
      <c r="O695" s="8" t="str">
        <f>VLOOKUP(A695,'Hospitalisation Details'!A:K,10,FALSE)</f>
        <v>tier - 2</v>
      </c>
      <c r="P695" s="8" t="str">
        <f>VLOOKUP(A695,'Hospitalisation Details'!A:K,11,FALSE)</f>
        <v>R1011</v>
      </c>
      <c r="Q695" s="8">
        <f>VLOOKUP(A695,'Hospitalisation Details'!A:K,4,FALSE)</f>
        <v>17</v>
      </c>
    </row>
    <row r="696" spans="1:17" x14ac:dyDescent="0.3">
      <c r="A696" s="4" t="s">
        <v>772</v>
      </c>
      <c r="B696" s="8" t="str">
        <f>VLOOKUP(A696,'Customer Names'!A:F,4,FALSE)</f>
        <v>Joel D</v>
      </c>
      <c r="C696" s="8">
        <f>VLOOKUP(A696,'Medical Examinations'!A:J,2,FALSE)</f>
        <v>30.86</v>
      </c>
      <c r="D696" s="8">
        <f>VLOOKUP(A696,'Medical Examinations'!A:J,4,FALSE)</f>
        <v>6.18</v>
      </c>
      <c r="E696" s="8" t="str">
        <f>VLOOKUP(A696,'Medical Examinations'!A:J,6,FALSE)</f>
        <v>No</v>
      </c>
      <c r="F696" s="8" t="str">
        <f>VLOOKUP(A696,'Medical Examinations'!A:J,7,FALSE)</f>
        <v>yes</v>
      </c>
      <c r="G696" s="8" t="str">
        <f>VLOOKUP(A696,'Medical Examinations'!A:J,8,FALSE)</f>
        <v>No</v>
      </c>
      <c r="H696" s="38" t="str">
        <f>VLOOKUP(A696,'Medical Examinations'!A:J,9,FALSE)</f>
        <v>2</v>
      </c>
      <c r="I696" s="8" t="str">
        <f>VLOOKUP(A696,'Medical Examinations'!A:J,10,FALSE)</f>
        <v>yes</v>
      </c>
      <c r="J696" s="8" t="str">
        <f>VLOOKUP(A696,'Medical Examinations'!A:J,3,FALSE)</f>
        <v>Obesity</v>
      </c>
      <c r="K696" s="8" t="str">
        <f>VLOOKUP(A696,'Medical Examinations'!A:J,5,FALSE)</f>
        <v>Prediabetes</v>
      </c>
      <c r="L696" s="8" t="str">
        <f>VLOOKUP(A696,'Hospitalisation Details'!A:K,5,FALSE)</f>
        <v>9-Nov-2000</v>
      </c>
      <c r="M696" s="34">
        <f>VLOOKUP(A696,'Hospitalisation Details'!A:K,8,FALSE)</f>
        <v>26936.98</v>
      </c>
      <c r="N696" s="8" t="str">
        <f>VLOOKUP(A696,'Hospitalisation Details'!A:K,9,FALSE)</f>
        <v>tier - 2</v>
      </c>
      <c r="O696" s="8" t="str">
        <f>VLOOKUP(A696,'Hospitalisation Details'!A:K,10,FALSE)</f>
        <v>tier - 3</v>
      </c>
      <c r="P696" s="8" t="str">
        <f>VLOOKUP(A696,'Hospitalisation Details'!A:K,11,FALSE)</f>
        <v>R1011</v>
      </c>
      <c r="Q696" s="8">
        <f>VLOOKUP(A696,'Hospitalisation Details'!A:K,4,FALSE)</f>
        <v>9</v>
      </c>
    </row>
    <row r="697" spans="1:17" x14ac:dyDescent="0.3">
      <c r="A697" s="4" t="s">
        <v>766</v>
      </c>
      <c r="B697" s="8" t="str">
        <f>VLOOKUP(A697,'Customer Names'!A:F,4,FALSE)</f>
        <v>Sean</v>
      </c>
      <c r="C697" s="8">
        <f>VLOOKUP(A697,'Medical Examinations'!A:J,2,FALSE)</f>
        <v>26.74</v>
      </c>
      <c r="D697" s="8">
        <f>VLOOKUP(A697,'Medical Examinations'!A:J,4,FALSE)</f>
        <v>4.3099999999999996</v>
      </c>
      <c r="E697" s="8" t="str">
        <f>VLOOKUP(A697,'Medical Examinations'!A:J,6,FALSE)</f>
        <v>No</v>
      </c>
      <c r="F697" s="8" t="str">
        <f>VLOOKUP(A697,'Medical Examinations'!A:J,7,FALSE)</f>
        <v>No</v>
      </c>
      <c r="G697" s="8" t="str">
        <f>VLOOKUP(A697,'Medical Examinations'!A:J,8,FALSE)</f>
        <v>No</v>
      </c>
      <c r="H697" s="38">
        <f>VLOOKUP(A697,'Medical Examinations'!A:J,9,FALSE)</f>
        <v>0</v>
      </c>
      <c r="I697" s="8" t="str">
        <f>VLOOKUP(A697,'Medical Examinations'!A:J,10,FALSE)</f>
        <v>yes</v>
      </c>
      <c r="J697" s="8" t="str">
        <f>VLOOKUP(A697,'Medical Examinations'!A:J,3,FALSE)</f>
        <v>Overweight</v>
      </c>
      <c r="K697" s="8" t="str">
        <f>VLOOKUP(A697,'Medical Examinations'!A:J,5,FALSE)</f>
        <v>Normal</v>
      </c>
      <c r="L697" s="8" t="str">
        <f>VLOOKUP(A697,'Hospitalisation Details'!A:K,5,FALSE)</f>
        <v>2-Jul-1994</v>
      </c>
      <c r="M697" s="34">
        <f>VLOOKUP(A697,'Hospitalisation Details'!A:K,8,FALSE)</f>
        <v>27080.639999999999</v>
      </c>
      <c r="N697" s="8" t="str">
        <f>VLOOKUP(A697,'Hospitalisation Details'!A:K,9,FALSE)</f>
        <v>tier - 2</v>
      </c>
      <c r="O697" s="8" t="str">
        <f>VLOOKUP(A697,'Hospitalisation Details'!A:K,10,FALSE)</f>
        <v>tier - 2</v>
      </c>
      <c r="P697" s="8" t="str">
        <f>VLOOKUP(A697,'Hospitalisation Details'!A:K,11,FALSE)</f>
        <v>R1011</v>
      </c>
      <c r="Q697" s="8">
        <f>VLOOKUP(A697,'Hospitalisation Details'!A:K,4,FALSE)</f>
        <v>2</v>
      </c>
    </row>
    <row r="698" spans="1:17" x14ac:dyDescent="0.3">
      <c r="A698" s="4" t="s">
        <v>758</v>
      </c>
      <c r="B698" s="8" t="str">
        <f>VLOOKUP(A698,'Customer Names'!A:F,4,FALSE)</f>
        <v>Heather</v>
      </c>
      <c r="C698" s="8">
        <f>VLOOKUP(A698,'Medical Examinations'!A:J,2,FALSE)</f>
        <v>30.6</v>
      </c>
      <c r="D698" s="8">
        <f>VLOOKUP(A698,'Medical Examinations'!A:J,4,FALSE)</f>
        <v>5.24</v>
      </c>
      <c r="E698" s="8" t="str">
        <f>VLOOKUP(A698,'Medical Examinations'!A:J,6,FALSE)</f>
        <v>No</v>
      </c>
      <c r="F698" s="8" t="str">
        <f>VLOOKUP(A698,'Medical Examinations'!A:J,7,FALSE)</f>
        <v>No</v>
      </c>
      <c r="G698" s="8" t="str">
        <f>VLOOKUP(A698,'Medical Examinations'!A:J,8,FALSE)</f>
        <v>No</v>
      </c>
      <c r="H698" s="38">
        <f>VLOOKUP(A698,'Medical Examinations'!A:J,9,FALSE)</f>
        <v>0</v>
      </c>
      <c r="I698" s="8" t="str">
        <f>VLOOKUP(A698,'Medical Examinations'!A:J,10,FALSE)</f>
        <v>yes</v>
      </c>
      <c r="J698" s="8" t="str">
        <f>VLOOKUP(A698,'Medical Examinations'!A:J,3,FALSE)</f>
        <v>Obesity</v>
      </c>
      <c r="K698" s="8" t="str">
        <f>VLOOKUP(A698,'Medical Examinations'!A:J,5,FALSE)</f>
        <v>Normal</v>
      </c>
      <c r="L698" s="8" t="str">
        <f>VLOOKUP(A698,'Hospitalisation Details'!A:K,5,FALSE)</f>
        <v>2-Dec-1999</v>
      </c>
      <c r="M698" s="34">
        <f>VLOOKUP(A698,'Hospitalisation Details'!A:K,8,FALSE)</f>
        <v>27236.959999999999</v>
      </c>
      <c r="N698" s="8" t="str">
        <f>VLOOKUP(A698,'Hospitalisation Details'!A:K,9,FALSE)</f>
        <v>tier - 2</v>
      </c>
      <c r="O698" s="8" t="str">
        <f>VLOOKUP(A698,'Hospitalisation Details'!A:K,10,FALSE)</f>
        <v>tier - 1</v>
      </c>
      <c r="P698" s="8" t="str">
        <f>VLOOKUP(A698,'Hospitalisation Details'!A:K,11,FALSE)</f>
        <v>R1011</v>
      </c>
      <c r="Q698" s="8">
        <f>VLOOKUP(A698,'Hospitalisation Details'!A:K,4,FALSE)</f>
        <v>2</v>
      </c>
    </row>
    <row r="699" spans="1:17" x14ac:dyDescent="0.3">
      <c r="A699" s="4" t="s">
        <v>740</v>
      </c>
      <c r="B699" s="8" t="str">
        <f>VLOOKUP(A699,'Customer Names'!A:F,4,FALSE)</f>
        <v>Miguel</v>
      </c>
      <c r="C699" s="8">
        <f>VLOOKUP(A699,'Medical Examinations'!A:J,2,FALSE)</f>
        <v>26.8</v>
      </c>
      <c r="D699" s="8">
        <f>VLOOKUP(A699,'Medical Examinations'!A:J,4,FALSE)</f>
        <v>5.53</v>
      </c>
      <c r="E699" s="8" t="str">
        <f>VLOOKUP(A699,'Medical Examinations'!A:J,6,FALSE)</f>
        <v>No</v>
      </c>
      <c r="F699" s="8" t="str">
        <f>VLOOKUP(A699,'Medical Examinations'!A:J,7,FALSE)</f>
        <v>No</v>
      </c>
      <c r="G699" s="8" t="str">
        <f>VLOOKUP(A699,'Medical Examinations'!A:J,8,FALSE)</f>
        <v>No</v>
      </c>
      <c r="H699" s="38" t="str">
        <f>VLOOKUP(A699,'Medical Examinations'!A:J,9,FALSE)</f>
        <v>1</v>
      </c>
      <c r="I699" s="8" t="str">
        <f>VLOOKUP(A699,'Medical Examinations'!A:J,10,FALSE)</f>
        <v>yes</v>
      </c>
      <c r="J699" s="8" t="str">
        <f>VLOOKUP(A699,'Medical Examinations'!A:J,3,FALSE)</f>
        <v>Overweight</v>
      </c>
      <c r="K699" s="8" t="str">
        <f>VLOOKUP(A699,'Medical Examinations'!A:J,5,FALSE)</f>
        <v>Normal</v>
      </c>
      <c r="L699" s="8" t="str">
        <f>VLOOKUP(A699,'Hospitalisation Details'!A:K,5,FALSE)</f>
        <v>11-Jun-1992</v>
      </c>
      <c r="M699" s="34">
        <f>VLOOKUP(A699,'Hospitalisation Details'!A:K,8,FALSE)</f>
        <v>27614.71</v>
      </c>
      <c r="N699" s="8" t="str">
        <f>VLOOKUP(A699,'Hospitalisation Details'!A:K,9,FALSE)</f>
        <v>tier - 2</v>
      </c>
      <c r="O699" s="8" t="str">
        <f>VLOOKUP(A699,'Hospitalisation Details'!A:K,10,FALSE)</f>
        <v>tier - 3</v>
      </c>
      <c r="P699" s="8" t="str">
        <f>VLOOKUP(A699,'Hospitalisation Details'!A:K,11,FALSE)</f>
        <v>R1011</v>
      </c>
      <c r="Q699" s="8">
        <f>VLOOKUP(A699,'Hospitalisation Details'!A:K,4,FALSE)</f>
        <v>11</v>
      </c>
    </row>
    <row r="700" spans="1:17" x14ac:dyDescent="0.3">
      <c r="A700" s="4" t="s">
        <v>738</v>
      </c>
      <c r="B700" s="8" t="str">
        <f>VLOOKUP(A700,'Customer Names'!A:F,4,FALSE)</f>
        <v>Kenneth A</v>
      </c>
      <c r="C700" s="8">
        <f>VLOOKUP(A700,'Medical Examinations'!A:J,2,FALSE)</f>
        <v>30.6</v>
      </c>
      <c r="D700" s="8">
        <f>VLOOKUP(A700,'Medical Examinations'!A:J,4,FALSE)</f>
        <v>6.48</v>
      </c>
      <c r="E700" s="8" t="str">
        <f>VLOOKUP(A700,'Medical Examinations'!A:J,6,FALSE)</f>
        <v>yes</v>
      </c>
      <c r="F700" s="8" t="str">
        <f>VLOOKUP(A700,'Medical Examinations'!A:J,7,FALSE)</f>
        <v>No</v>
      </c>
      <c r="G700" s="8" t="str">
        <f>VLOOKUP(A700,'Medical Examinations'!A:J,8,FALSE)</f>
        <v>Yes</v>
      </c>
      <c r="H700" s="38" t="str">
        <f>VLOOKUP(A700,'Medical Examinations'!A:J,9,FALSE)</f>
        <v>1</v>
      </c>
      <c r="I700" s="8" t="str">
        <f>VLOOKUP(A700,'Medical Examinations'!A:J,10,FALSE)</f>
        <v>yes</v>
      </c>
      <c r="J700" s="8" t="str">
        <f>VLOOKUP(A700,'Medical Examinations'!A:J,3,FALSE)</f>
        <v>Obesity</v>
      </c>
      <c r="K700" s="8" t="str">
        <f>VLOOKUP(A700,'Medical Examinations'!A:J,5,FALSE)</f>
        <v>Diabetes</v>
      </c>
      <c r="L700" s="8" t="str">
        <f>VLOOKUP(A700,'Hospitalisation Details'!A:K,5,FALSE)</f>
        <v>9-Sep-1997</v>
      </c>
      <c r="M700" s="34">
        <f>VLOOKUP(A700,'Hospitalisation Details'!A:K,8,FALSE)</f>
        <v>27619.360000000001</v>
      </c>
      <c r="N700" s="8" t="str">
        <f>VLOOKUP(A700,'Hospitalisation Details'!A:K,9,FALSE)</f>
        <v>tier - 2</v>
      </c>
      <c r="O700" s="8" t="str">
        <f>VLOOKUP(A700,'Hospitalisation Details'!A:K,10,FALSE)</f>
        <v>tier - 3</v>
      </c>
      <c r="P700" s="8" t="str">
        <f>VLOOKUP(A700,'Hospitalisation Details'!A:K,11,FALSE)</f>
        <v>R1011</v>
      </c>
      <c r="Q700" s="8">
        <f>VLOOKUP(A700,'Hospitalisation Details'!A:K,4,FALSE)</f>
        <v>9</v>
      </c>
    </row>
    <row r="701" spans="1:17" x14ac:dyDescent="0.3">
      <c r="A701" s="4" t="s">
        <v>640</v>
      </c>
      <c r="B701" s="8" t="str">
        <f>VLOOKUP(A701,'Customer Names'!A:F,4,FALSE)</f>
        <v>Sheera K</v>
      </c>
      <c r="C701" s="8">
        <f>VLOOKUP(A701,'Medical Examinations'!A:J,2,FALSE)</f>
        <v>17.940000000000001</v>
      </c>
      <c r="D701" s="8">
        <f>VLOOKUP(A701,'Medical Examinations'!A:J,4,FALSE)</f>
        <v>9.77</v>
      </c>
      <c r="E701" s="8" t="str">
        <f>VLOOKUP(A701,'Medical Examinations'!A:J,6,FALSE)</f>
        <v>No</v>
      </c>
      <c r="F701" s="8" t="str">
        <f>VLOOKUP(A701,'Medical Examinations'!A:J,7,FALSE)</f>
        <v>No</v>
      </c>
      <c r="G701" s="8" t="str">
        <f>VLOOKUP(A701,'Medical Examinations'!A:J,8,FALSE)</f>
        <v>No</v>
      </c>
      <c r="H701" s="38">
        <f>VLOOKUP(A701,'Medical Examinations'!A:J,9,FALSE)</f>
        <v>0</v>
      </c>
      <c r="I701" s="8" t="str">
        <f>VLOOKUP(A701,'Medical Examinations'!A:J,10,FALSE)</f>
        <v>yes</v>
      </c>
      <c r="J701" s="8" t="str">
        <f>VLOOKUP(A701,'Medical Examinations'!A:J,3,FALSE)</f>
        <v>Underweight</v>
      </c>
      <c r="K701" s="8" t="str">
        <f>VLOOKUP(A701,'Medical Examinations'!A:J,5,FALSE)</f>
        <v>Diabetes</v>
      </c>
      <c r="L701" s="8" t="str">
        <f>VLOOKUP(A701,'Hospitalisation Details'!A:K,5,FALSE)</f>
        <v>25-Dec-1971</v>
      </c>
      <c r="M701" s="34">
        <f>VLOOKUP(A701,'Hospitalisation Details'!A:K,8,FALSE)</f>
        <v>30134.75</v>
      </c>
      <c r="N701" s="8" t="str">
        <f>VLOOKUP(A701,'Hospitalisation Details'!A:K,9,FALSE)</f>
        <v>tier - 2</v>
      </c>
      <c r="O701" s="8" t="str">
        <f>VLOOKUP(A701,'Hospitalisation Details'!A:K,10,FALSE)</f>
        <v>tier - 3</v>
      </c>
      <c r="P701" s="8" t="str">
        <f>VLOOKUP(A701,'Hospitalisation Details'!A:K,11,FALSE)</f>
        <v>R1011</v>
      </c>
      <c r="Q701" s="8">
        <f>VLOOKUP(A701,'Hospitalisation Details'!A:K,4,FALSE)</f>
        <v>25</v>
      </c>
    </row>
    <row r="702" spans="1:17" x14ac:dyDescent="0.3">
      <c r="A702" s="4" t="s">
        <v>630</v>
      </c>
      <c r="B702" s="8" t="str">
        <f>VLOOKUP(A702,'Customer Names'!A:F,4,FALSE)</f>
        <v>Jeanie M.</v>
      </c>
      <c r="C702" s="8">
        <f>VLOOKUP(A702,'Medical Examinations'!A:J,2,FALSE)</f>
        <v>43.5</v>
      </c>
      <c r="D702" s="8">
        <f>VLOOKUP(A702,'Medical Examinations'!A:J,4,FALSE)</f>
        <v>6.38</v>
      </c>
      <c r="E702" s="8" t="str">
        <f>VLOOKUP(A702,'Medical Examinations'!A:J,6,FALSE)</f>
        <v>No</v>
      </c>
      <c r="F702" s="8" t="str">
        <f>VLOOKUP(A702,'Medical Examinations'!A:J,7,FALSE)</f>
        <v>yes</v>
      </c>
      <c r="G702" s="8" t="str">
        <f>VLOOKUP(A702,'Medical Examinations'!A:J,8,FALSE)</f>
        <v>No</v>
      </c>
      <c r="H702" s="38" t="str">
        <f>VLOOKUP(A702,'Medical Examinations'!A:J,9,FALSE)</f>
        <v>1</v>
      </c>
      <c r="I702" s="8" t="str">
        <f>VLOOKUP(A702,'Medical Examinations'!A:J,10,FALSE)</f>
        <v>yes</v>
      </c>
      <c r="J702" s="8" t="str">
        <f>VLOOKUP(A702,'Medical Examinations'!A:J,3,FALSE)</f>
        <v>Obesity</v>
      </c>
      <c r="K702" s="8" t="str">
        <f>VLOOKUP(A702,'Medical Examinations'!A:J,5,FALSE)</f>
        <v>Prediabetes</v>
      </c>
      <c r="L702" s="8" t="str">
        <f>VLOOKUP(A702,'Hospitalisation Details'!A:K,5,FALSE)</f>
        <v>1-Jun-2004</v>
      </c>
      <c r="M702" s="34">
        <f>VLOOKUP(A702,'Hospitalisation Details'!A:K,8,FALSE)</f>
        <v>30328.27</v>
      </c>
      <c r="N702" s="8" t="str">
        <f>VLOOKUP(A702,'Hospitalisation Details'!A:K,9,FALSE)</f>
        <v>tier - 2</v>
      </c>
      <c r="O702" s="8" t="str">
        <f>VLOOKUP(A702,'Hospitalisation Details'!A:K,10,FALSE)</f>
        <v>tier - 2</v>
      </c>
      <c r="P702" s="8" t="str">
        <f>VLOOKUP(A702,'Hospitalisation Details'!A:K,11,FALSE)</f>
        <v>R1011</v>
      </c>
      <c r="Q702" s="8">
        <f>VLOOKUP(A702,'Hospitalisation Details'!A:K,4,FALSE)</f>
        <v>1</v>
      </c>
    </row>
    <row r="703" spans="1:17" x14ac:dyDescent="0.3">
      <c r="A703" s="4" t="s">
        <v>628</v>
      </c>
      <c r="B703" s="8" t="str">
        <f>VLOOKUP(A703,'Customer Names'!A:F,4,FALSE)</f>
        <v>Angielyn M</v>
      </c>
      <c r="C703" s="8">
        <f>VLOOKUP(A703,'Medical Examinations'!A:J,2,FALSE)</f>
        <v>17.11</v>
      </c>
      <c r="D703" s="8">
        <f>VLOOKUP(A703,'Medical Examinations'!A:J,4,FALSE)</f>
        <v>4.9800000000000004</v>
      </c>
      <c r="E703" s="8" t="str">
        <f>VLOOKUP(A703,'Medical Examinations'!A:J,6,FALSE)</f>
        <v>yes</v>
      </c>
      <c r="F703" s="8" t="str">
        <f>VLOOKUP(A703,'Medical Examinations'!A:J,7,FALSE)</f>
        <v>No</v>
      </c>
      <c r="G703" s="8" t="str">
        <f>VLOOKUP(A703,'Medical Examinations'!A:J,8,FALSE)</f>
        <v>Yes</v>
      </c>
      <c r="H703" s="38" t="str">
        <f>VLOOKUP(A703,'Medical Examinations'!A:J,9,FALSE)</f>
        <v>1</v>
      </c>
      <c r="I703" s="8" t="str">
        <f>VLOOKUP(A703,'Medical Examinations'!A:J,10,FALSE)</f>
        <v>yes</v>
      </c>
      <c r="J703" s="8" t="str">
        <f>VLOOKUP(A703,'Medical Examinations'!A:J,3,FALSE)</f>
        <v>Underweight</v>
      </c>
      <c r="K703" s="8" t="str">
        <f>VLOOKUP(A703,'Medical Examinations'!A:J,5,FALSE)</f>
        <v>Normal</v>
      </c>
      <c r="L703" s="8" t="str">
        <f>VLOOKUP(A703,'Hospitalisation Details'!A:K,5,FALSE)</f>
        <v>30-Jul-1969</v>
      </c>
      <c r="M703" s="34">
        <f>VLOOKUP(A703,'Hospitalisation Details'!A:K,8,FALSE)</f>
        <v>30366.93</v>
      </c>
      <c r="N703" s="8" t="str">
        <f>VLOOKUP(A703,'Hospitalisation Details'!A:K,9,FALSE)</f>
        <v>tier - 2</v>
      </c>
      <c r="O703" s="8" t="str">
        <f>VLOOKUP(A703,'Hospitalisation Details'!A:K,10,FALSE)</f>
        <v>tier - 2</v>
      </c>
      <c r="P703" s="8" t="str">
        <f>VLOOKUP(A703,'Hospitalisation Details'!A:K,11,FALSE)</f>
        <v>R1011</v>
      </c>
      <c r="Q703" s="8">
        <f>VLOOKUP(A703,'Hospitalisation Details'!A:K,4,FALSE)</f>
        <v>30</v>
      </c>
    </row>
    <row r="704" spans="1:17" x14ac:dyDescent="0.3">
      <c r="A704" s="4" t="s">
        <v>624</v>
      </c>
      <c r="B704" s="8" t="str">
        <f>VLOOKUP(A704,'Customer Names'!A:F,4,FALSE)</f>
        <v>Bryan L</v>
      </c>
      <c r="C704" s="8">
        <f>VLOOKUP(A704,'Medical Examinations'!A:J,2,FALSE)</f>
        <v>39.619999999999997</v>
      </c>
      <c r="D704" s="8">
        <f>VLOOKUP(A704,'Medical Examinations'!A:J,4,FALSE)</f>
        <v>4.28</v>
      </c>
      <c r="E704" s="8" t="str">
        <f>VLOOKUP(A704,'Medical Examinations'!A:J,6,FALSE)</f>
        <v>No</v>
      </c>
      <c r="F704" s="8" t="str">
        <f>VLOOKUP(A704,'Medical Examinations'!A:J,7,FALSE)</f>
        <v>No</v>
      </c>
      <c r="G704" s="8" t="str">
        <f>VLOOKUP(A704,'Medical Examinations'!A:J,8,FALSE)</f>
        <v>No</v>
      </c>
      <c r="H704" s="38" t="str">
        <f>VLOOKUP(A704,'Medical Examinations'!A:J,9,FALSE)</f>
        <v>1</v>
      </c>
      <c r="I704" s="8" t="str">
        <f>VLOOKUP(A704,'Medical Examinations'!A:J,10,FALSE)</f>
        <v>yes</v>
      </c>
      <c r="J704" s="8" t="str">
        <f>VLOOKUP(A704,'Medical Examinations'!A:J,3,FALSE)</f>
        <v>Obesity</v>
      </c>
      <c r="K704" s="8" t="str">
        <f>VLOOKUP(A704,'Medical Examinations'!A:J,5,FALSE)</f>
        <v>Normal</v>
      </c>
      <c r="L704" s="8" t="str">
        <f>VLOOKUP(A704,'Hospitalisation Details'!A:K,5,FALSE)</f>
        <v>28-Oct-1998</v>
      </c>
      <c r="M704" s="34">
        <f>VLOOKUP(A704,'Hospitalisation Details'!A:K,8,FALSE)</f>
        <v>30422.03</v>
      </c>
      <c r="N704" s="8" t="str">
        <f>VLOOKUP(A704,'Hospitalisation Details'!A:K,9,FALSE)</f>
        <v>tier - 2</v>
      </c>
      <c r="O704" s="8" t="str">
        <f>VLOOKUP(A704,'Hospitalisation Details'!A:K,10,FALSE)</f>
        <v>tier - 3</v>
      </c>
      <c r="P704" s="8" t="str">
        <f>VLOOKUP(A704,'Hospitalisation Details'!A:K,11,FALSE)</f>
        <v>R1011</v>
      </c>
      <c r="Q704" s="8">
        <f>VLOOKUP(A704,'Hospitalisation Details'!A:K,4,FALSE)</f>
        <v>28</v>
      </c>
    </row>
    <row r="705" spans="1:17" x14ac:dyDescent="0.3">
      <c r="A705" s="4" t="s">
        <v>618</v>
      </c>
      <c r="B705" s="8" t="str">
        <f>VLOOKUP(A705,'Customer Names'!A:F,4,FALSE)</f>
        <v>Michele</v>
      </c>
      <c r="C705" s="8">
        <f>VLOOKUP(A705,'Medical Examinations'!A:J,2,FALSE)</f>
        <v>18.63</v>
      </c>
      <c r="D705" s="8">
        <f>VLOOKUP(A705,'Medical Examinations'!A:J,4,FALSE)</f>
        <v>9.81</v>
      </c>
      <c r="E705" s="8" t="str">
        <f>VLOOKUP(A705,'Medical Examinations'!A:J,6,FALSE)</f>
        <v>yes</v>
      </c>
      <c r="F705" s="8" t="str">
        <f>VLOOKUP(A705,'Medical Examinations'!A:J,7,FALSE)</f>
        <v>No</v>
      </c>
      <c r="G705" s="8" t="str">
        <f>VLOOKUP(A705,'Medical Examinations'!A:J,8,FALSE)</f>
        <v>No</v>
      </c>
      <c r="H705" s="38" t="str">
        <f>VLOOKUP(A705,'Medical Examinations'!A:J,9,FALSE)</f>
        <v>2</v>
      </c>
      <c r="I705" s="8" t="str">
        <f>VLOOKUP(A705,'Medical Examinations'!A:J,10,FALSE)</f>
        <v>yes</v>
      </c>
      <c r="J705" s="8" t="str">
        <f>VLOOKUP(A705,'Medical Examinations'!A:J,3,FALSE)</f>
        <v>Normal Weight</v>
      </c>
      <c r="K705" s="8" t="str">
        <f>VLOOKUP(A705,'Medical Examinations'!A:J,5,FALSE)</f>
        <v>Diabetes</v>
      </c>
      <c r="L705" s="8" t="str">
        <f>VLOOKUP(A705,'Hospitalisation Details'!A:K,5,FALSE)</f>
        <v>11-Nov-1970</v>
      </c>
      <c r="M705" s="34">
        <f>VLOOKUP(A705,'Hospitalisation Details'!A:K,8,FALSE)</f>
        <v>30625.65</v>
      </c>
      <c r="N705" s="8" t="str">
        <f>VLOOKUP(A705,'Hospitalisation Details'!A:K,9,FALSE)</f>
        <v>tier - 2</v>
      </c>
      <c r="O705" s="8" t="str">
        <f>VLOOKUP(A705,'Hospitalisation Details'!A:K,10,FALSE)</f>
        <v>tier - 3</v>
      </c>
      <c r="P705" s="8" t="str">
        <f>VLOOKUP(A705,'Hospitalisation Details'!A:K,11,FALSE)</f>
        <v>R1011</v>
      </c>
      <c r="Q705" s="8">
        <f>VLOOKUP(A705,'Hospitalisation Details'!A:K,4,FALSE)</f>
        <v>11</v>
      </c>
    </row>
    <row r="706" spans="1:17" x14ac:dyDescent="0.3">
      <c r="A706" s="4" t="s">
        <v>608</v>
      </c>
      <c r="B706" s="8" t="str">
        <f>VLOOKUP(A706,'Customer Names'!A:F,4,FALSE)</f>
        <v>Stacey</v>
      </c>
      <c r="C706" s="8">
        <f>VLOOKUP(A706,'Medical Examinations'!A:J,2,FALSE)</f>
        <v>46.06</v>
      </c>
      <c r="D706" s="8">
        <f>VLOOKUP(A706,'Medical Examinations'!A:J,4,FALSE)</f>
        <v>4.18</v>
      </c>
      <c r="E706" s="8" t="str">
        <f>VLOOKUP(A706,'Medical Examinations'!A:J,6,FALSE)</f>
        <v>No</v>
      </c>
      <c r="F706" s="8" t="str">
        <f>VLOOKUP(A706,'Medical Examinations'!A:J,7,FALSE)</f>
        <v>yes</v>
      </c>
      <c r="G706" s="8" t="str">
        <f>VLOOKUP(A706,'Medical Examinations'!A:J,8,FALSE)</f>
        <v>No</v>
      </c>
      <c r="H706" s="38" t="str">
        <f>VLOOKUP(A706,'Medical Examinations'!A:J,9,FALSE)</f>
        <v>1</v>
      </c>
      <c r="I706" s="8" t="str">
        <f>VLOOKUP(A706,'Medical Examinations'!A:J,10,FALSE)</f>
        <v>yes</v>
      </c>
      <c r="J706" s="8" t="str">
        <f>VLOOKUP(A706,'Medical Examinations'!A:J,3,FALSE)</f>
        <v>Obesity</v>
      </c>
      <c r="K706" s="8" t="str">
        <f>VLOOKUP(A706,'Medical Examinations'!A:J,5,FALSE)</f>
        <v>Normal</v>
      </c>
      <c r="L706" s="8" t="str">
        <f>VLOOKUP(A706,'Hospitalisation Details'!A:K,5,FALSE)</f>
        <v>9-Nov-2004</v>
      </c>
      <c r="M706" s="34">
        <f>VLOOKUP(A706,'Hospitalisation Details'!A:K,8,FALSE)</f>
        <v>31196.61</v>
      </c>
      <c r="N706" s="8" t="str">
        <f>VLOOKUP(A706,'Hospitalisation Details'!A:K,9,FALSE)</f>
        <v>tier - 2</v>
      </c>
      <c r="O706" s="8" t="str">
        <f>VLOOKUP(A706,'Hospitalisation Details'!A:K,10,FALSE)</f>
        <v>tier - 1</v>
      </c>
      <c r="P706" s="8" t="str">
        <f>VLOOKUP(A706,'Hospitalisation Details'!A:K,11,FALSE)</f>
        <v>R1011</v>
      </c>
      <c r="Q706" s="8">
        <f>VLOOKUP(A706,'Hospitalisation Details'!A:K,4,FALSE)</f>
        <v>9</v>
      </c>
    </row>
    <row r="707" spans="1:17" x14ac:dyDescent="0.3">
      <c r="A707" s="4" t="s">
        <v>604</v>
      </c>
      <c r="B707" s="8" t="str">
        <f>VLOOKUP(A707,'Customer Names'!A:F,4,FALSE)</f>
        <v>Kate</v>
      </c>
      <c r="C707" s="8">
        <f>VLOOKUP(A707,'Medical Examinations'!A:J,2,FALSE)</f>
        <v>19.170000000000002</v>
      </c>
      <c r="D707" s="8">
        <f>VLOOKUP(A707,'Medical Examinations'!A:J,4,FALSE)</f>
        <v>8.41</v>
      </c>
      <c r="E707" s="8" t="str">
        <f>VLOOKUP(A707,'Medical Examinations'!A:J,6,FALSE)</f>
        <v>No</v>
      </c>
      <c r="F707" s="8" t="str">
        <f>VLOOKUP(A707,'Medical Examinations'!A:J,7,FALSE)</f>
        <v>No</v>
      </c>
      <c r="G707" s="8" t="str">
        <f>VLOOKUP(A707,'Medical Examinations'!A:J,8,FALSE)</f>
        <v>No</v>
      </c>
      <c r="H707" s="38">
        <f>VLOOKUP(A707,'Medical Examinations'!A:J,9,FALSE)</f>
        <v>0</v>
      </c>
      <c r="I707" s="8" t="str">
        <f>VLOOKUP(A707,'Medical Examinations'!A:J,10,FALSE)</f>
        <v>yes</v>
      </c>
      <c r="J707" s="8" t="str">
        <f>VLOOKUP(A707,'Medical Examinations'!A:J,3,FALSE)</f>
        <v>Normal Weight</v>
      </c>
      <c r="K707" s="8" t="str">
        <f>VLOOKUP(A707,'Medical Examinations'!A:J,5,FALSE)</f>
        <v>Diabetes</v>
      </c>
      <c r="L707" s="8" t="str">
        <f>VLOOKUP(A707,'Hospitalisation Details'!A:K,5,FALSE)</f>
        <v>9-Jul-1968</v>
      </c>
      <c r="M707" s="34">
        <f>VLOOKUP(A707,'Hospitalisation Details'!A:K,8,FALSE)</f>
        <v>31322.53</v>
      </c>
      <c r="N707" s="8" t="str">
        <f>VLOOKUP(A707,'Hospitalisation Details'!A:K,9,FALSE)</f>
        <v>tier - 2</v>
      </c>
      <c r="O707" s="8" t="str">
        <f>VLOOKUP(A707,'Hospitalisation Details'!A:K,10,FALSE)</f>
        <v>tier - 1</v>
      </c>
      <c r="P707" s="8" t="str">
        <f>VLOOKUP(A707,'Hospitalisation Details'!A:K,11,FALSE)</f>
        <v>R1011</v>
      </c>
      <c r="Q707" s="8">
        <f>VLOOKUP(A707,'Hospitalisation Details'!A:K,4,FALSE)</f>
        <v>9</v>
      </c>
    </row>
    <row r="708" spans="1:17" x14ac:dyDescent="0.3">
      <c r="A708" s="4" t="s">
        <v>602</v>
      </c>
      <c r="B708" s="8" t="str">
        <f>VLOOKUP(A708,'Customer Names'!A:F,4,FALSE)</f>
        <v>Kyle</v>
      </c>
      <c r="C708" s="8">
        <f>VLOOKUP(A708,'Medical Examinations'!A:J,2,FALSE)</f>
        <v>40.020000000000003</v>
      </c>
      <c r="D708" s="8">
        <f>VLOOKUP(A708,'Medical Examinations'!A:J,4,FALSE)</f>
        <v>5.19</v>
      </c>
      <c r="E708" s="8" t="str">
        <f>VLOOKUP(A708,'Medical Examinations'!A:J,6,FALSE)</f>
        <v>yes</v>
      </c>
      <c r="F708" s="8" t="str">
        <f>VLOOKUP(A708,'Medical Examinations'!A:J,7,FALSE)</f>
        <v>No</v>
      </c>
      <c r="G708" s="8" t="str">
        <f>VLOOKUP(A708,'Medical Examinations'!A:J,8,FALSE)</f>
        <v>No</v>
      </c>
      <c r="H708" s="38" t="str">
        <f>VLOOKUP(A708,'Medical Examinations'!A:J,9,FALSE)</f>
        <v>1</v>
      </c>
      <c r="I708" s="8" t="str">
        <f>VLOOKUP(A708,'Medical Examinations'!A:J,10,FALSE)</f>
        <v>yes</v>
      </c>
      <c r="J708" s="8" t="str">
        <f>VLOOKUP(A708,'Medical Examinations'!A:J,3,FALSE)</f>
        <v>Obesity</v>
      </c>
      <c r="K708" s="8" t="str">
        <f>VLOOKUP(A708,'Medical Examinations'!A:J,5,FALSE)</f>
        <v>Normal</v>
      </c>
      <c r="L708" s="8" t="str">
        <f>VLOOKUP(A708,'Hospitalisation Details'!A:K,5,FALSE)</f>
        <v>27-Sep-1995</v>
      </c>
      <c r="M708" s="34">
        <f>VLOOKUP(A708,'Hospitalisation Details'!A:K,8,FALSE)</f>
        <v>31328.27</v>
      </c>
      <c r="N708" s="8" t="str">
        <f>VLOOKUP(A708,'Hospitalisation Details'!A:K,9,FALSE)</f>
        <v>tier - 2</v>
      </c>
      <c r="O708" s="8" t="str">
        <f>VLOOKUP(A708,'Hospitalisation Details'!A:K,10,FALSE)</f>
        <v>tier - 2</v>
      </c>
      <c r="P708" s="8" t="str">
        <f>VLOOKUP(A708,'Hospitalisation Details'!A:K,11,FALSE)</f>
        <v>R1011</v>
      </c>
      <c r="Q708" s="8">
        <f>VLOOKUP(A708,'Hospitalisation Details'!A:K,4,FALSE)</f>
        <v>27</v>
      </c>
    </row>
    <row r="709" spans="1:17" x14ac:dyDescent="0.3">
      <c r="A709" s="4" t="s">
        <v>600</v>
      </c>
      <c r="B709" s="8" t="str">
        <f>VLOOKUP(A709,'Customer Names'!A:F,4,FALSE)</f>
        <v>Krisana</v>
      </c>
      <c r="C709" s="8">
        <f>VLOOKUP(A709,'Medical Examinations'!A:J,2,FALSE)</f>
        <v>23.85</v>
      </c>
      <c r="D709" s="8">
        <f>VLOOKUP(A709,'Medical Examinations'!A:J,4,FALSE)</f>
        <v>7.84</v>
      </c>
      <c r="E709" s="8" t="str">
        <f>VLOOKUP(A709,'Medical Examinations'!A:J,6,FALSE)</f>
        <v>No</v>
      </c>
      <c r="F709" s="8" t="str">
        <f>VLOOKUP(A709,'Medical Examinations'!A:J,7,FALSE)</f>
        <v>No</v>
      </c>
      <c r="G709" s="8" t="str">
        <f>VLOOKUP(A709,'Medical Examinations'!A:J,8,FALSE)</f>
        <v>No</v>
      </c>
      <c r="H709" s="38">
        <f>VLOOKUP(A709,'Medical Examinations'!A:J,9,FALSE)</f>
        <v>0</v>
      </c>
      <c r="I709" s="8" t="str">
        <f>VLOOKUP(A709,'Medical Examinations'!A:J,10,FALSE)</f>
        <v>yes</v>
      </c>
      <c r="J709" s="8" t="str">
        <f>VLOOKUP(A709,'Medical Examinations'!A:J,3,FALSE)</f>
        <v>Normal Weight</v>
      </c>
      <c r="K709" s="8" t="str">
        <f>VLOOKUP(A709,'Medical Examinations'!A:J,5,FALSE)</f>
        <v>Diabetes</v>
      </c>
      <c r="L709" s="8" t="str">
        <f>VLOOKUP(A709,'Hospitalisation Details'!A:K,5,FALSE)</f>
        <v>8-Oct-1974</v>
      </c>
      <c r="M709" s="34">
        <f>VLOOKUP(A709,'Hospitalisation Details'!A:K,8,FALSE)</f>
        <v>31368.81</v>
      </c>
      <c r="N709" s="8" t="str">
        <f>VLOOKUP(A709,'Hospitalisation Details'!A:K,9,FALSE)</f>
        <v>tier - 2</v>
      </c>
      <c r="O709" s="8" t="str">
        <f>VLOOKUP(A709,'Hospitalisation Details'!A:K,10,FALSE)</f>
        <v>tier - 3</v>
      </c>
      <c r="P709" s="8" t="str">
        <f>VLOOKUP(A709,'Hospitalisation Details'!A:K,11,FALSE)</f>
        <v>R1011</v>
      </c>
      <c r="Q709" s="8">
        <f>VLOOKUP(A709,'Hospitalisation Details'!A:K,4,FALSE)</f>
        <v>8</v>
      </c>
    </row>
    <row r="710" spans="1:17" x14ac:dyDescent="0.3">
      <c r="A710" s="4" t="s">
        <v>588</v>
      </c>
      <c r="B710" s="8" t="str">
        <f>VLOOKUP(A710,'Customer Names'!A:F,4,FALSE)</f>
        <v>Hillary L.</v>
      </c>
      <c r="C710" s="8">
        <f>VLOOKUP(A710,'Medical Examinations'!A:J,2,FALSE)</f>
        <v>24.14</v>
      </c>
      <c r="D710" s="8">
        <f>VLOOKUP(A710,'Medical Examinations'!A:J,4,FALSE)</f>
        <v>5.87</v>
      </c>
      <c r="E710" s="8" t="str">
        <f>VLOOKUP(A710,'Medical Examinations'!A:J,6,FALSE)</f>
        <v>No</v>
      </c>
      <c r="F710" s="8" t="str">
        <f>VLOOKUP(A710,'Medical Examinations'!A:J,7,FALSE)</f>
        <v>No</v>
      </c>
      <c r="G710" s="8" t="str">
        <f>VLOOKUP(A710,'Medical Examinations'!A:J,8,FALSE)</f>
        <v>No</v>
      </c>
      <c r="H710" s="38" t="str">
        <f>VLOOKUP(A710,'Medical Examinations'!A:J,9,FALSE)</f>
        <v>2</v>
      </c>
      <c r="I710" s="8" t="str">
        <f>VLOOKUP(A710,'Medical Examinations'!A:J,10,FALSE)</f>
        <v>yes</v>
      </c>
      <c r="J710" s="8" t="str">
        <f>VLOOKUP(A710,'Medical Examinations'!A:J,3,FALSE)</f>
        <v>Normal Weight</v>
      </c>
      <c r="K710" s="8" t="str">
        <f>VLOOKUP(A710,'Medical Examinations'!A:J,5,FALSE)</f>
        <v>Prediabetes</v>
      </c>
      <c r="L710" s="8" t="str">
        <f>VLOOKUP(A710,'Hospitalisation Details'!A:K,5,FALSE)</f>
        <v>21-Sep-1972</v>
      </c>
      <c r="M710" s="34">
        <f>VLOOKUP(A710,'Hospitalisation Details'!A:K,8,FALSE)</f>
        <v>31980.89</v>
      </c>
      <c r="N710" s="8" t="str">
        <f>VLOOKUP(A710,'Hospitalisation Details'!A:K,9,FALSE)</f>
        <v>tier - 2</v>
      </c>
      <c r="O710" s="8" t="str">
        <f>VLOOKUP(A710,'Hospitalisation Details'!A:K,10,FALSE)</f>
        <v>tier - 1</v>
      </c>
      <c r="P710" s="8" t="str">
        <f>VLOOKUP(A710,'Hospitalisation Details'!A:K,11,FALSE)</f>
        <v>R1011</v>
      </c>
      <c r="Q710" s="8">
        <f>VLOOKUP(A710,'Hospitalisation Details'!A:K,4,FALSE)</f>
        <v>21</v>
      </c>
    </row>
    <row r="711" spans="1:17" x14ac:dyDescent="0.3">
      <c r="A711" s="4" t="s">
        <v>580</v>
      </c>
      <c r="B711" s="8" t="str">
        <f>VLOOKUP(A711,'Customer Names'!A:F,4,FALSE)</f>
        <v>Chris</v>
      </c>
      <c r="C711" s="8">
        <f>VLOOKUP(A711,'Medical Examinations'!A:J,2,FALSE)</f>
        <v>41.9</v>
      </c>
      <c r="D711" s="8">
        <f>VLOOKUP(A711,'Medical Examinations'!A:J,4,FALSE)</f>
        <v>4.26</v>
      </c>
      <c r="E711" s="8" t="str">
        <f>VLOOKUP(A711,'Medical Examinations'!A:J,6,FALSE)</f>
        <v>No</v>
      </c>
      <c r="F711" s="8" t="str">
        <f>VLOOKUP(A711,'Medical Examinations'!A:J,7,FALSE)</f>
        <v>No</v>
      </c>
      <c r="G711" s="8" t="str">
        <f>VLOOKUP(A711,'Medical Examinations'!A:J,8,FALSE)</f>
        <v>No</v>
      </c>
      <c r="H711" s="38">
        <f>VLOOKUP(A711,'Medical Examinations'!A:J,9,FALSE)</f>
        <v>0</v>
      </c>
      <c r="I711" s="8" t="str">
        <f>VLOOKUP(A711,'Medical Examinations'!A:J,10,FALSE)</f>
        <v>yes</v>
      </c>
      <c r="J711" s="8" t="str">
        <f>VLOOKUP(A711,'Medical Examinations'!A:J,3,FALSE)</f>
        <v>Obesity</v>
      </c>
      <c r="K711" s="8" t="str">
        <f>VLOOKUP(A711,'Medical Examinations'!A:J,5,FALSE)</f>
        <v>Normal</v>
      </c>
      <c r="L711" s="8" t="str">
        <f>VLOOKUP(A711,'Hospitalisation Details'!A:K,5,FALSE)</f>
        <v>8-Sep-1994</v>
      </c>
      <c r="M711" s="34">
        <f>VLOOKUP(A711,'Hospitalisation Details'!A:K,8,FALSE)</f>
        <v>32222.81</v>
      </c>
      <c r="N711" s="8" t="str">
        <f>VLOOKUP(A711,'Hospitalisation Details'!A:K,9,FALSE)</f>
        <v>tier - 2</v>
      </c>
      <c r="O711" s="8" t="str">
        <f>VLOOKUP(A711,'Hospitalisation Details'!A:K,10,FALSE)</f>
        <v>tier - 1</v>
      </c>
      <c r="P711" s="8" t="str">
        <f>VLOOKUP(A711,'Hospitalisation Details'!A:K,11,FALSE)</f>
        <v>R1011</v>
      </c>
      <c r="Q711" s="8">
        <f>VLOOKUP(A711,'Hospitalisation Details'!A:K,4,FALSE)</f>
        <v>8</v>
      </c>
    </row>
    <row r="712" spans="1:17" x14ac:dyDescent="0.3">
      <c r="A712" s="4" t="s">
        <v>574</v>
      </c>
      <c r="B712" s="8" t="str">
        <f>VLOOKUP(A712,'Customer Names'!A:F,4,FALSE)</f>
        <v>Nancy M</v>
      </c>
      <c r="C712" s="8">
        <f>VLOOKUP(A712,'Medical Examinations'!A:J,2,FALSE)</f>
        <v>25.46</v>
      </c>
      <c r="D712" s="8">
        <f>VLOOKUP(A712,'Medical Examinations'!A:J,4,FALSE)</f>
        <v>6.03</v>
      </c>
      <c r="E712" s="8" t="str">
        <f>VLOOKUP(A712,'Medical Examinations'!A:J,6,FALSE)</f>
        <v>No</v>
      </c>
      <c r="F712" s="8" t="str">
        <f>VLOOKUP(A712,'Medical Examinations'!A:J,7,FALSE)</f>
        <v>No</v>
      </c>
      <c r="G712" s="8" t="str">
        <f>VLOOKUP(A712,'Medical Examinations'!A:J,8,FALSE)</f>
        <v>No</v>
      </c>
      <c r="H712" s="38" t="str">
        <f>VLOOKUP(A712,'Medical Examinations'!A:J,9,FALSE)</f>
        <v>2</v>
      </c>
      <c r="I712" s="8" t="str">
        <f>VLOOKUP(A712,'Medical Examinations'!A:J,10,FALSE)</f>
        <v>yes</v>
      </c>
      <c r="J712" s="8" t="str">
        <f>VLOOKUP(A712,'Medical Examinations'!A:J,3,FALSE)</f>
        <v>Overweight</v>
      </c>
      <c r="K712" s="8" t="str">
        <f>VLOOKUP(A712,'Medical Examinations'!A:J,5,FALSE)</f>
        <v>Prediabetes</v>
      </c>
      <c r="L712" s="8" t="str">
        <f>VLOOKUP(A712,'Hospitalisation Details'!A:K,5,FALSE)</f>
        <v>19-Oct-1972</v>
      </c>
      <c r="M712" s="34">
        <f>VLOOKUP(A712,'Hospitalisation Details'!A:K,8,FALSE)</f>
        <v>32428.63</v>
      </c>
      <c r="N712" s="8" t="str">
        <f>VLOOKUP(A712,'Hospitalisation Details'!A:K,9,FALSE)</f>
        <v>tier - 2</v>
      </c>
      <c r="O712" s="8" t="str">
        <f>VLOOKUP(A712,'Hospitalisation Details'!A:K,10,FALSE)</f>
        <v>tier - 2</v>
      </c>
      <c r="P712" s="8" t="str">
        <f>VLOOKUP(A712,'Hospitalisation Details'!A:K,11,FALSE)</f>
        <v>R1011</v>
      </c>
      <c r="Q712" s="8">
        <f>VLOOKUP(A712,'Hospitalisation Details'!A:K,4,FALSE)</f>
        <v>19</v>
      </c>
    </row>
    <row r="713" spans="1:17" x14ac:dyDescent="0.3">
      <c r="A713" s="4" t="s">
        <v>562</v>
      </c>
      <c r="B713" s="8" t="str">
        <f>VLOOKUP(A713,'Customer Names'!A:F,4,FALSE)</f>
        <v>Kacy L.</v>
      </c>
      <c r="C713" s="8">
        <f>VLOOKUP(A713,'Medical Examinations'!A:J,2,FALSE)</f>
        <v>23.19</v>
      </c>
      <c r="D713" s="8">
        <f>VLOOKUP(A713,'Medical Examinations'!A:J,4,FALSE)</f>
        <v>7.66</v>
      </c>
      <c r="E713" s="8" t="str">
        <f>VLOOKUP(A713,'Medical Examinations'!A:J,6,FALSE)</f>
        <v>No</v>
      </c>
      <c r="F713" s="8" t="str">
        <f>VLOOKUP(A713,'Medical Examinations'!A:J,7,FALSE)</f>
        <v>No</v>
      </c>
      <c r="G713" s="8" t="str">
        <f>VLOOKUP(A713,'Medical Examinations'!A:J,8,FALSE)</f>
        <v>No</v>
      </c>
      <c r="H713" s="38">
        <f>VLOOKUP(A713,'Medical Examinations'!A:J,9,FALSE)</f>
        <v>0</v>
      </c>
      <c r="I713" s="8" t="str">
        <f>VLOOKUP(A713,'Medical Examinations'!A:J,10,FALSE)</f>
        <v>yes</v>
      </c>
      <c r="J713" s="8" t="str">
        <f>VLOOKUP(A713,'Medical Examinations'!A:J,3,FALSE)</f>
        <v>Normal Weight</v>
      </c>
      <c r="K713" s="8" t="str">
        <f>VLOOKUP(A713,'Medical Examinations'!A:J,5,FALSE)</f>
        <v>Diabetes</v>
      </c>
      <c r="L713" s="8" t="str">
        <f>VLOOKUP(A713,'Hospitalisation Details'!A:K,5,FALSE)</f>
        <v>1-Nov-1968</v>
      </c>
      <c r="M713" s="34">
        <f>VLOOKUP(A713,'Hospitalisation Details'!A:K,8,FALSE)</f>
        <v>32686.080000000002</v>
      </c>
      <c r="N713" s="8" t="str">
        <f>VLOOKUP(A713,'Hospitalisation Details'!A:K,9,FALSE)</f>
        <v>tier - 2</v>
      </c>
      <c r="O713" s="8" t="str">
        <f>VLOOKUP(A713,'Hospitalisation Details'!A:K,10,FALSE)</f>
        <v>tier - 3</v>
      </c>
      <c r="P713" s="8" t="str">
        <f>VLOOKUP(A713,'Hospitalisation Details'!A:K,11,FALSE)</f>
        <v>R1011</v>
      </c>
      <c r="Q713" s="8">
        <f>VLOOKUP(A713,'Hospitalisation Details'!A:K,4,FALSE)</f>
        <v>1</v>
      </c>
    </row>
    <row r="714" spans="1:17" x14ac:dyDescent="0.3">
      <c r="A714" s="4" t="s">
        <v>546</v>
      </c>
      <c r="B714" s="8" t="str">
        <f>VLOOKUP(A714,'Customer Names'!A:F,4,FALSE)</f>
        <v>Andrew B.</v>
      </c>
      <c r="C714" s="8">
        <f>VLOOKUP(A714,'Medical Examinations'!A:J,2,FALSE)</f>
        <v>26.62</v>
      </c>
      <c r="D714" s="8">
        <f>VLOOKUP(A714,'Medical Examinations'!A:J,4,FALSE)</f>
        <v>10.08</v>
      </c>
      <c r="E714" s="8" t="str">
        <f>VLOOKUP(A714,'Medical Examinations'!A:J,6,FALSE)</f>
        <v>No</v>
      </c>
      <c r="F714" s="8" t="str">
        <f>VLOOKUP(A714,'Medical Examinations'!A:J,7,FALSE)</f>
        <v>No</v>
      </c>
      <c r="G714" s="8" t="str">
        <f>VLOOKUP(A714,'Medical Examinations'!A:J,8,FALSE)</f>
        <v>No</v>
      </c>
      <c r="H714" s="38">
        <f>VLOOKUP(A714,'Medical Examinations'!A:J,9,FALSE)</f>
        <v>0</v>
      </c>
      <c r="I714" s="8" t="str">
        <f>VLOOKUP(A714,'Medical Examinations'!A:J,10,FALSE)</f>
        <v>yes</v>
      </c>
      <c r="J714" s="8" t="str">
        <f>VLOOKUP(A714,'Medical Examinations'!A:J,3,FALSE)</f>
        <v>Overweight</v>
      </c>
      <c r="K714" s="8" t="str">
        <f>VLOOKUP(A714,'Medical Examinations'!A:J,5,FALSE)</f>
        <v>Diabetes</v>
      </c>
      <c r="L714" s="8" t="str">
        <f>VLOOKUP(A714,'Hospitalisation Details'!A:K,5,FALSE)</f>
        <v>24-Aug-1971</v>
      </c>
      <c r="M714" s="34">
        <f>VLOOKUP(A714,'Hospitalisation Details'!A:K,8,FALSE)</f>
        <v>32947.629999999997</v>
      </c>
      <c r="N714" s="8" t="str">
        <f>VLOOKUP(A714,'Hospitalisation Details'!A:K,9,FALSE)</f>
        <v>tier - 2</v>
      </c>
      <c r="O714" s="8" t="str">
        <f>VLOOKUP(A714,'Hospitalisation Details'!A:K,10,FALSE)</f>
        <v>tier - 1</v>
      </c>
      <c r="P714" s="8" t="str">
        <f>VLOOKUP(A714,'Hospitalisation Details'!A:K,11,FALSE)</f>
        <v>R1011</v>
      </c>
      <c r="Q714" s="8">
        <f>VLOOKUP(A714,'Hospitalisation Details'!A:K,4,FALSE)</f>
        <v>24</v>
      </c>
    </row>
    <row r="715" spans="1:17" x14ac:dyDescent="0.3">
      <c r="A715" s="4" t="s">
        <v>542</v>
      </c>
      <c r="B715" s="8" t="str">
        <f>VLOOKUP(A715,'Customer Names'!A:F,4,FALSE)</f>
        <v>Tyler M</v>
      </c>
      <c r="C715" s="8">
        <f>VLOOKUP(A715,'Medical Examinations'!A:J,2,FALSE)</f>
        <v>23.82</v>
      </c>
      <c r="D715" s="8">
        <f>VLOOKUP(A715,'Medical Examinations'!A:J,4,FALSE)</f>
        <v>10.85</v>
      </c>
      <c r="E715" s="8" t="str">
        <f>VLOOKUP(A715,'Medical Examinations'!A:J,6,FALSE)</f>
        <v>yes</v>
      </c>
      <c r="F715" s="8" t="str">
        <f>VLOOKUP(A715,'Medical Examinations'!A:J,7,FALSE)</f>
        <v>No</v>
      </c>
      <c r="G715" s="8" t="str">
        <f>VLOOKUP(A715,'Medical Examinations'!A:J,8,FALSE)</f>
        <v>No</v>
      </c>
      <c r="H715" s="38">
        <f>VLOOKUP(A715,'Medical Examinations'!A:J,9,FALSE)</f>
        <v>0</v>
      </c>
      <c r="I715" s="8" t="str">
        <f>VLOOKUP(A715,'Medical Examinations'!A:J,10,FALSE)</f>
        <v>yes</v>
      </c>
      <c r="J715" s="8" t="str">
        <f>VLOOKUP(A715,'Medical Examinations'!A:J,3,FALSE)</f>
        <v>Normal Weight</v>
      </c>
      <c r="K715" s="8" t="str">
        <f>VLOOKUP(A715,'Medical Examinations'!A:J,5,FALSE)</f>
        <v>Diabetes</v>
      </c>
      <c r="L715" s="8" t="str">
        <f>VLOOKUP(A715,'Hospitalisation Details'!A:K,5,FALSE)</f>
        <v>10-Jul-1967</v>
      </c>
      <c r="M715" s="34">
        <f>VLOOKUP(A715,'Hospitalisation Details'!A:K,8,FALSE)</f>
        <v>33025.32</v>
      </c>
      <c r="N715" s="8" t="str">
        <f>VLOOKUP(A715,'Hospitalisation Details'!A:K,9,FALSE)</f>
        <v>tier - 2</v>
      </c>
      <c r="O715" s="8" t="str">
        <f>VLOOKUP(A715,'Hospitalisation Details'!A:K,10,FALSE)</f>
        <v>tier - 3</v>
      </c>
      <c r="P715" s="8" t="str">
        <f>VLOOKUP(A715,'Hospitalisation Details'!A:K,11,FALSE)</f>
        <v>R1011</v>
      </c>
      <c r="Q715" s="8">
        <f>VLOOKUP(A715,'Hospitalisation Details'!A:K,4,FALSE)</f>
        <v>10</v>
      </c>
    </row>
    <row r="716" spans="1:17" x14ac:dyDescent="0.3">
      <c r="A716" s="4" t="s">
        <v>536</v>
      </c>
      <c r="B716" s="8" t="str">
        <f>VLOOKUP(A716,'Customer Names'!A:F,4,FALSE)</f>
        <v>Adrienne</v>
      </c>
      <c r="C716" s="8">
        <f>VLOOKUP(A716,'Medical Examinations'!A:J,2,FALSE)</f>
        <v>25.14</v>
      </c>
      <c r="D716" s="8">
        <f>VLOOKUP(A716,'Medical Examinations'!A:J,4,FALSE)</f>
        <v>6.02</v>
      </c>
      <c r="E716" s="8" t="str">
        <f>VLOOKUP(A716,'Medical Examinations'!A:J,6,FALSE)</f>
        <v>yes</v>
      </c>
      <c r="F716" s="8" t="str">
        <f>VLOOKUP(A716,'Medical Examinations'!A:J,7,FALSE)</f>
        <v>No</v>
      </c>
      <c r="G716" s="8" t="str">
        <f>VLOOKUP(A716,'Medical Examinations'!A:J,8,FALSE)</f>
        <v>Yes</v>
      </c>
      <c r="H716" s="38" t="str">
        <f>VLOOKUP(A716,'Medical Examinations'!A:J,9,FALSE)</f>
        <v>1</v>
      </c>
      <c r="I716" s="8" t="str">
        <f>VLOOKUP(A716,'Medical Examinations'!A:J,10,FALSE)</f>
        <v>yes</v>
      </c>
      <c r="J716" s="8" t="str">
        <f>VLOOKUP(A716,'Medical Examinations'!A:J,3,FALSE)</f>
        <v>Overweight</v>
      </c>
      <c r="K716" s="8" t="str">
        <f>VLOOKUP(A716,'Medical Examinations'!A:J,5,FALSE)</f>
        <v>Prediabetes</v>
      </c>
      <c r="L716" s="8" t="str">
        <f>VLOOKUP(A716,'Hospitalisation Details'!A:K,5,FALSE)</f>
        <v>30-Oct-1969</v>
      </c>
      <c r="M716" s="34">
        <f>VLOOKUP(A716,'Hospitalisation Details'!A:K,8,FALSE)</f>
        <v>33090.660000000003</v>
      </c>
      <c r="N716" s="8" t="str">
        <f>VLOOKUP(A716,'Hospitalisation Details'!A:K,9,FALSE)</f>
        <v>tier - 2</v>
      </c>
      <c r="O716" s="8" t="str">
        <f>VLOOKUP(A716,'Hospitalisation Details'!A:K,10,FALSE)</f>
        <v>tier - 2</v>
      </c>
      <c r="P716" s="8" t="str">
        <f>VLOOKUP(A716,'Hospitalisation Details'!A:K,11,FALSE)</f>
        <v>R1011</v>
      </c>
      <c r="Q716" s="8">
        <f>VLOOKUP(A716,'Hospitalisation Details'!A:K,4,FALSE)</f>
        <v>30</v>
      </c>
    </row>
    <row r="717" spans="1:17" x14ac:dyDescent="0.3">
      <c r="A717" s="4" t="s">
        <v>528</v>
      </c>
      <c r="B717" s="8" t="str">
        <f>VLOOKUP(A717,'Customer Names'!A:F,4,FALSE)</f>
        <v>Ainsley E.</v>
      </c>
      <c r="C717" s="8">
        <f>VLOOKUP(A717,'Medical Examinations'!A:J,2,FALSE)</f>
        <v>28.16</v>
      </c>
      <c r="D717" s="8">
        <f>VLOOKUP(A717,'Medical Examinations'!A:J,4,FALSE)</f>
        <v>5.77</v>
      </c>
      <c r="E717" s="8" t="str">
        <f>VLOOKUP(A717,'Medical Examinations'!A:J,6,FALSE)</f>
        <v>No</v>
      </c>
      <c r="F717" s="8" t="str">
        <f>VLOOKUP(A717,'Medical Examinations'!A:J,7,FALSE)</f>
        <v>No</v>
      </c>
      <c r="G717" s="8" t="str">
        <f>VLOOKUP(A717,'Medical Examinations'!A:J,8,FALSE)</f>
        <v>No</v>
      </c>
      <c r="H717" s="38" t="str">
        <f>VLOOKUP(A717,'Medical Examinations'!A:J,9,FALSE)</f>
        <v>2</v>
      </c>
      <c r="I717" s="8" t="str">
        <f>VLOOKUP(A717,'Medical Examinations'!A:J,10,FALSE)</f>
        <v>yes</v>
      </c>
      <c r="J717" s="8" t="str">
        <f>VLOOKUP(A717,'Medical Examinations'!A:J,3,FALSE)</f>
        <v>Overweight</v>
      </c>
      <c r="K717" s="8" t="str">
        <f>VLOOKUP(A717,'Medical Examinations'!A:J,5,FALSE)</f>
        <v>Prediabetes</v>
      </c>
      <c r="L717" s="8" t="str">
        <f>VLOOKUP(A717,'Hospitalisation Details'!A:K,5,FALSE)</f>
        <v>5-Sep-1972</v>
      </c>
      <c r="M717" s="34">
        <f>VLOOKUP(A717,'Hospitalisation Details'!A:K,8,FALSE)</f>
        <v>33344.449999999997</v>
      </c>
      <c r="N717" s="8" t="str">
        <f>VLOOKUP(A717,'Hospitalisation Details'!A:K,9,FALSE)</f>
        <v>tier - 2</v>
      </c>
      <c r="O717" s="8" t="str">
        <f>VLOOKUP(A717,'Hospitalisation Details'!A:K,10,FALSE)</f>
        <v>tier - 3</v>
      </c>
      <c r="P717" s="8" t="str">
        <f>VLOOKUP(A717,'Hospitalisation Details'!A:K,11,FALSE)</f>
        <v>R1011</v>
      </c>
      <c r="Q717" s="8">
        <f>VLOOKUP(A717,'Hospitalisation Details'!A:K,4,FALSE)</f>
        <v>5</v>
      </c>
    </row>
    <row r="718" spans="1:17" x14ac:dyDescent="0.3">
      <c r="A718" s="4" t="s">
        <v>516</v>
      </c>
      <c r="B718" s="8" t="str">
        <f>VLOOKUP(A718,'Customer Names'!A:F,4,FALSE)</f>
        <v>Jesse G.</v>
      </c>
      <c r="C718" s="8">
        <f>VLOOKUP(A718,'Medical Examinations'!A:J,2,FALSE)</f>
        <v>45.52</v>
      </c>
      <c r="D718" s="8">
        <f>VLOOKUP(A718,'Medical Examinations'!A:J,4,FALSE)</f>
        <v>6.04</v>
      </c>
      <c r="E718" s="8" t="str">
        <f>VLOOKUP(A718,'Medical Examinations'!A:J,6,FALSE)</f>
        <v>No</v>
      </c>
      <c r="F718" s="8" t="str">
        <f>VLOOKUP(A718,'Medical Examinations'!A:J,7,FALSE)</f>
        <v>No</v>
      </c>
      <c r="G718" s="8" t="str">
        <f>VLOOKUP(A718,'Medical Examinations'!A:J,8,FALSE)</f>
        <v>Yes</v>
      </c>
      <c r="H718" s="38" t="str">
        <f>VLOOKUP(A718,'Medical Examinations'!A:J,9,FALSE)</f>
        <v>1</v>
      </c>
      <c r="I718" s="8" t="str">
        <f>VLOOKUP(A718,'Medical Examinations'!A:J,10,FALSE)</f>
        <v>yes</v>
      </c>
      <c r="J718" s="8" t="str">
        <f>VLOOKUP(A718,'Medical Examinations'!A:J,3,FALSE)</f>
        <v>Obesity</v>
      </c>
      <c r="K718" s="8" t="str">
        <f>VLOOKUP(A718,'Medical Examinations'!A:J,5,FALSE)</f>
        <v>Prediabetes</v>
      </c>
      <c r="L718" s="8" t="str">
        <f>VLOOKUP(A718,'Hospitalisation Details'!A:K,5,FALSE)</f>
        <v>28-Nov-1993</v>
      </c>
      <c r="M718" s="34">
        <f>VLOOKUP(A718,'Hospitalisation Details'!A:K,8,FALSE)</f>
        <v>33707.550000000003</v>
      </c>
      <c r="N718" s="8" t="str">
        <f>VLOOKUP(A718,'Hospitalisation Details'!A:K,9,FALSE)</f>
        <v>tier - 2</v>
      </c>
      <c r="O718" s="8" t="str">
        <f>VLOOKUP(A718,'Hospitalisation Details'!A:K,10,FALSE)</f>
        <v>tier - 2</v>
      </c>
      <c r="P718" s="8" t="str">
        <f>VLOOKUP(A718,'Hospitalisation Details'!A:K,11,FALSE)</f>
        <v>R1011</v>
      </c>
      <c r="Q718" s="8">
        <f>VLOOKUP(A718,'Hospitalisation Details'!A:K,4,FALSE)</f>
        <v>28</v>
      </c>
    </row>
    <row r="719" spans="1:17" x14ac:dyDescent="0.3">
      <c r="A719" s="4" t="s">
        <v>508</v>
      </c>
      <c r="B719" s="8" t="str">
        <f>VLOOKUP(A719,'Customer Names'!A:F,4,FALSE)</f>
        <v>Alex</v>
      </c>
      <c r="C719" s="8">
        <f>VLOOKUP(A719,'Medical Examinations'!A:J,2,FALSE)</f>
        <v>51.18</v>
      </c>
      <c r="D719" s="8">
        <f>VLOOKUP(A719,'Medical Examinations'!A:J,4,FALSE)</f>
        <v>4.5599999999999996</v>
      </c>
      <c r="E719" s="8" t="str">
        <f>VLOOKUP(A719,'Medical Examinations'!A:J,6,FALSE)</f>
        <v>yes</v>
      </c>
      <c r="F719" s="8" t="str">
        <f>VLOOKUP(A719,'Medical Examinations'!A:J,7,FALSE)</f>
        <v>yes</v>
      </c>
      <c r="G719" s="8" t="str">
        <f>VLOOKUP(A719,'Medical Examinations'!A:J,8,FALSE)</f>
        <v>No</v>
      </c>
      <c r="H719" s="38" t="str">
        <f>VLOOKUP(A719,'Medical Examinations'!A:J,9,FALSE)</f>
        <v>2</v>
      </c>
      <c r="I719" s="8" t="str">
        <f>VLOOKUP(A719,'Medical Examinations'!A:J,10,FALSE)</f>
        <v>yes</v>
      </c>
      <c r="J719" s="8" t="str">
        <f>VLOOKUP(A719,'Medical Examinations'!A:J,3,FALSE)</f>
        <v>Obesity</v>
      </c>
      <c r="K719" s="8" t="str">
        <f>VLOOKUP(A719,'Medical Examinations'!A:J,5,FALSE)</f>
        <v>Normal</v>
      </c>
      <c r="L719" s="8" t="str">
        <f>VLOOKUP(A719,'Hospitalisation Details'!A:K,5,FALSE)</f>
        <v>26-Oct-2000</v>
      </c>
      <c r="M719" s="34">
        <f>VLOOKUP(A719,'Hospitalisation Details'!A:K,8,FALSE)</f>
        <v>33829.39</v>
      </c>
      <c r="N719" s="8" t="str">
        <f>VLOOKUP(A719,'Hospitalisation Details'!A:K,9,FALSE)</f>
        <v>tier - 2</v>
      </c>
      <c r="O719" s="8" t="str">
        <f>VLOOKUP(A719,'Hospitalisation Details'!A:K,10,FALSE)</f>
        <v>tier - 3</v>
      </c>
      <c r="P719" s="8" t="str">
        <f>VLOOKUP(A719,'Hospitalisation Details'!A:K,11,FALSE)</f>
        <v>R1011</v>
      </c>
      <c r="Q719" s="8">
        <f>VLOOKUP(A719,'Hospitalisation Details'!A:K,4,FALSE)</f>
        <v>26</v>
      </c>
    </row>
    <row r="720" spans="1:17" x14ac:dyDescent="0.3">
      <c r="A720" s="4" t="s">
        <v>506</v>
      </c>
      <c r="B720" s="8" t="str">
        <f>VLOOKUP(A720,'Customer Names'!A:F,4,FALSE)</f>
        <v>Carrie</v>
      </c>
      <c r="C720" s="8">
        <f>VLOOKUP(A720,'Medical Examinations'!A:J,2,FALSE)</f>
        <v>30.2</v>
      </c>
      <c r="D720" s="8">
        <f>VLOOKUP(A720,'Medical Examinations'!A:J,4,FALSE)</f>
        <v>4.47</v>
      </c>
      <c r="E720" s="8" t="str">
        <f>VLOOKUP(A720,'Medical Examinations'!A:J,6,FALSE)</f>
        <v>yes</v>
      </c>
      <c r="F720" s="8" t="str">
        <f>VLOOKUP(A720,'Medical Examinations'!A:J,7,FALSE)</f>
        <v>No</v>
      </c>
      <c r="G720" s="8" t="str">
        <f>VLOOKUP(A720,'Medical Examinations'!A:J,8,FALSE)</f>
        <v>Yes</v>
      </c>
      <c r="H720" s="38" t="str">
        <f>VLOOKUP(A720,'Medical Examinations'!A:J,9,FALSE)</f>
        <v>1</v>
      </c>
      <c r="I720" s="8" t="str">
        <f>VLOOKUP(A720,'Medical Examinations'!A:J,10,FALSE)</f>
        <v>yes</v>
      </c>
      <c r="J720" s="8" t="str">
        <f>VLOOKUP(A720,'Medical Examinations'!A:J,3,FALSE)</f>
        <v>Obesity</v>
      </c>
      <c r="K720" s="8" t="str">
        <f>VLOOKUP(A720,'Medical Examinations'!A:J,5,FALSE)</f>
        <v>Normal</v>
      </c>
      <c r="L720" s="8" t="str">
        <f>VLOOKUP(A720,'Hospitalisation Details'!A:K,5,FALSE)</f>
        <v>9-Aug-1997</v>
      </c>
      <c r="M720" s="34">
        <f>VLOOKUP(A720,'Hospitalisation Details'!A:K,8,FALSE)</f>
        <v>33900.65</v>
      </c>
      <c r="N720" s="8" t="str">
        <f>VLOOKUP(A720,'Hospitalisation Details'!A:K,9,FALSE)</f>
        <v>tier - 2</v>
      </c>
      <c r="O720" s="8" t="str">
        <f>VLOOKUP(A720,'Hospitalisation Details'!A:K,10,FALSE)</f>
        <v>tier - 3</v>
      </c>
      <c r="P720" s="8" t="str">
        <f>VLOOKUP(A720,'Hospitalisation Details'!A:K,11,FALSE)</f>
        <v>R1011</v>
      </c>
      <c r="Q720" s="8">
        <f>VLOOKUP(A720,'Hospitalisation Details'!A:K,4,FALSE)</f>
        <v>9</v>
      </c>
    </row>
    <row r="721" spans="1:17" x14ac:dyDescent="0.3">
      <c r="A721" s="4" t="s">
        <v>502</v>
      </c>
      <c r="B721" s="8" t="str">
        <f>VLOOKUP(A721,'Customer Names'!A:F,4,FALSE)</f>
        <v>Kylie</v>
      </c>
      <c r="C721" s="8">
        <f>VLOOKUP(A721,'Medical Examinations'!A:J,2,FALSE)</f>
        <v>46.68</v>
      </c>
      <c r="D721" s="8">
        <f>VLOOKUP(A721,'Medical Examinations'!A:J,4,FALSE)</f>
        <v>4.01</v>
      </c>
      <c r="E721" s="8" t="str">
        <f>VLOOKUP(A721,'Medical Examinations'!A:J,6,FALSE)</f>
        <v>No</v>
      </c>
      <c r="F721" s="8" t="str">
        <f>VLOOKUP(A721,'Medical Examinations'!A:J,7,FALSE)</f>
        <v>No</v>
      </c>
      <c r="G721" s="8" t="str">
        <f>VLOOKUP(A721,'Medical Examinations'!A:J,8,FALSE)</f>
        <v>No</v>
      </c>
      <c r="H721" s="38">
        <f>VLOOKUP(A721,'Medical Examinations'!A:J,9,FALSE)</f>
        <v>0</v>
      </c>
      <c r="I721" s="8" t="str">
        <f>VLOOKUP(A721,'Medical Examinations'!A:J,10,FALSE)</f>
        <v>yes</v>
      </c>
      <c r="J721" s="8" t="str">
        <f>VLOOKUP(A721,'Medical Examinations'!A:J,3,FALSE)</f>
        <v>Obesity</v>
      </c>
      <c r="K721" s="8" t="str">
        <f>VLOOKUP(A721,'Medical Examinations'!A:J,5,FALSE)</f>
        <v>Normal</v>
      </c>
      <c r="L721" s="8" t="str">
        <f>VLOOKUP(A721,'Hospitalisation Details'!A:K,5,FALSE)</f>
        <v>25-Sep-1994</v>
      </c>
      <c r="M721" s="34">
        <f>VLOOKUP(A721,'Hospitalisation Details'!A:K,8,FALSE)</f>
        <v>33975.47</v>
      </c>
      <c r="N721" s="8" t="str">
        <f>VLOOKUP(A721,'Hospitalisation Details'!A:K,9,FALSE)</f>
        <v>tier - 2</v>
      </c>
      <c r="O721" s="8" t="str">
        <f>VLOOKUP(A721,'Hospitalisation Details'!A:K,10,FALSE)</f>
        <v>tier - 2</v>
      </c>
      <c r="P721" s="8" t="str">
        <f>VLOOKUP(A721,'Hospitalisation Details'!A:K,11,FALSE)</f>
        <v>R1011</v>
      </c>
      <c r="Q721" s="8">
        <f>VLOOKUP(A721,'Hospitalisation Details'!A:K,4,FALSE)</f>
        <v>25</v>
      </c>
    </row>
    <row r="722" spans="1:17" x14ac:dyDescent="0.3">
      <c r="A722" s="4" t="s">
        <v>500</v>
      </c>
      <c r="B722" s="8" t="str">
        <f>VLOOKUP(A722,'Customer Names'!A:F,4,FALSE)</f>
        <v>Stephanie M.</v>
      </c>
      <c r="C722" s="8">
        <f>VLOOKUP(A722,'Medical Examinations'!A:J,2,FALSE)</f>
        <v>30.25</v>
      </c>
      <c r="D722" s="8">
        <f>VLOOKUP(A722,'Medical Examinations'!A:J,4,FALSE)</f>
        <v>4.1900000000000004</v>
      </c>
      <c r="E722" s="8" t="str">
        <f>VLOOKUP(A722,'Medical Examinations'!A:J,6,FALSE)</f>
        <v>No</v>
      </c>
      <c r="F722" s="8" t="str">
        <f>VLOOKUP(A722,'Medical Examinations'!A:J,7,FALSE)</f>
        <v>No</v>
      </c>
      <c r="G722" s="8" t="str">
        <f>VLOOKUP(A722,'Medical Examinations'!A:J,8,FALSE)</f>
        <v>No</v>
      </c>
      <c r="H722" s="38" t="str">
        <f>VLOOKUP(A722,'Medical Examinations'!A:J,9,FALSE)</f>
        <v>2</v>
      </c>
      <c r="I722" s="8" t="str">
        <f>VLOOKUP(A722,'Medical Examinations'!A:J,10,FALSE)</f>
        <v>yes</v>
      </c>
      <c r="J722" s="8" t="str">
        <f>VLOOKUP(A722,'Medical Examinations'!A:J,3,FALSE)</f>
        <v>Obesity</v>
      </c>
      <c r="K722" s="8" t="str">
        <f>VLOOKUP(A722,'Medical Examinations'!A:J,5,FALSE)</f>
        <v>Normal</v>
      </c>
      <c r="L722" s="8" t="str">
        <f>VLOOKUP(A722,'Hospitalisation Details'!A:K,5,FALSE)</f>
        <v>26-Jul-1972</v>
      </c>
      <c r="M722" s="34">
        <f>VLOOKUP(A722,'Hospitalisation Details'!A:K,8,FALSE)</f>
        <v>34053.360000000001</v>
      </c>
      <c r="N722" s="8" t="str">
        <f>VLOOKUP(A722,'Hospitalisation Details'!A:K,9,FALSE)</f>
        <v>tier - 2</v>
      </c>
      <c r="O722" s="8" t="str">
        <f>VLOOKUP(A722,'Hospitalisation Details'!A:K,10,FALSE)</f>
        <v>tier - 2</v>
      </c>
      <c r="P722" s="8" t="str">
        <f>VLOOKUP(A722,'Hospitalisation Details'!A:K,11,FALSE)</f>
        <v>R1011</v>
      </c>
      <c r="Q722" s="8">
        <f>VLOOKUP(A722,'Hospitalisation Details'!A:K,4,FALSE)</f>
        <v>26</v>
      </c>
    </row>
    <row r="723" spans="1:17" x14ac:dyDescent="0.3">
      <c r="A723" s="4" t="s">
        <v>498</v>
      </c>
      <c r="B723" s="8" t="str">
        <f>VLOOKUP(A723,'Customer Names'!A:F,4,FALSE)</f>
        <v>Ashley</v>
      </c>
      <c r="C723" s="8">
        <f>VLOOKUP(A723,'Medical Examinations'!A:J,2,FALSE)</f>
        <v>53.06</v>
      </c>
      <c r="D723" s="8">
        <f>VLOOKUP(A723,'Medical Examinations'!A:J,4,FALSE)</f>
        <v>11.68</v>
      </c>
      <c r="E723" s="8" t="str">
        <f>VLOOKUP(A723,'Medical Examinations'!A:J,6,FALSE)</f>
        <v>No</v>
      </c>
      <c r="F723" s="8" t="str">
        <f>VLOOKUP(A723,'Medical Examinations'!A:J,7,FALSE)</f>
        <v>No</v>
      </c>
      <c r="G723" s="8" t="str">
        <f>VLOOKUP(A723,'Medical Examinations'!A:J,8,FALSE)</f>
        <v>No</v>
      </c>
      <c r="H723" s="38">
        <f>VLOOKUP(A723,'Medical Examinations'!A:J,9,FALSE)</f>
        <v>0</v>
      </c>
      <c r="I723" s="8" t="str">
        <f>VLOOKUP(A723,'Medical Examinations'!A:J,10,FALSE)</f>
        <v>yes</v>
      </c>
      <c r="J723" s="8" t="str">
        <f>VLOOKUP(A723,'Medical Examinations'!A:J,3,FALSE)</f>
        <v>Obesity</v>
      </c>
      <c r="K723" s="8" t="str">
        <f>VLOOKUP(A723,'Medical Examinations'!A:J,5,FALSE)</f>
        <v>Diabetes</v>
      </c>
      <c r="L723" s="8" t="str">
        <f>VLOOKUP(A723,'Hospitalisation Details'!A:K,5,FALSE)</f>
        <v>26-Dec-2002</v>
      </c>
      <c r="M723" s="34">
        <f>VLOOKUP(A723,'Hospitalisation Details'!A:K,8,FALSE)</f>
        <v>34084.68</v>
      </c>
      <c r="N723" s="8" t="str">
        <f>VLOOKUP(A723,'Hospitalisation Details'!A:K,9,FALSE)</f>
        <v>tier - 2</v>
      </c>
      <c r="O723" s="8" t="str">
        <f>VLOOKUP(A723,'Hospitalisation Details'!A:K,10,FALSE)</f>
        <v>tier - 3</v>
      </c>
      <c r="P723" s="8" t="str">
        <f>VLOOKUP(A723,'Hospitalisation Details'!A:K,11,FALSE)</f>
        <v>R1011</v>
      </c>
      <c r="Q723" s="8">
        <f>VLOOKUP(A723,'Hospitalisation Details'!A:K,4,FALSE)</f>
        <v>26</v>
      </c>
    </row>
    <row r="724" spans="1:17" x14ac:dyDescent="0.3">
      <c r="A724" s="4" t="s">
        <v>496</v>
      </c>
      <c r="B724" s="8" t="str">
        <f>VLOOKUP(A724,'Customer Names'!A:F,4,FALSE)</f>
        <v>Melissa Y</v>
      </c>
      <c r="C724" s="8">
        <f>VLOOKUP(A724,'Medical Examinations'!A:J,2,FALSE)</f>
        <v>31.4</v>
      </c>
      <c r="D724" s="8">
        <f>VLOOKUP(A724,'Medical Examinations'!A:J,4,FALSE)</f>
        <v>5.49</v>
      </c>
      <c r="E724" s="8" t="str">
        <f>VLOOKUP(A724,'Medical Examinations'!A:J,6,FALSE)</f>
        <v>No</v>
      </c>
      <c r="F724" s="8" t="str">
        <f>VLOOKUP(A724,'Medical Examinations'!A:J,7,FALSE)</f>
        <v>No</v>
      </c>
      <c r="G724" s="8" t="str">
        <f>VLOOKUP(A724,'Medical Examinations'!A:J,8,FALSE)</f>
        <v>No</v>
      </c>
      <c r="H724" s="38">
        <f>VLOOKUP(A724,'Medical Examinations'!A:J,9,FALSE)</f>
        <v>0</v>
      </c>
      <c r="I724" s="8" t="str">
        <f>VLOOKUP(A724,'Medical Examinations'!A:J,10,FALSE)</f>
        <v>yes</v>
      </c>
      <c r="J724" s="8" t="str">
        <f>VLOOKUP(A724,'Medical Examinations'!A:J,3,FALSE)</f>
        <v>Obesity</v>
      </c>
      <c r="K724" s="8" t="str">
        <f>VLOOKUP(A724,'Medical Examinations'!A:J,5,FALSE)</f>
        <v>Normal</v>
      </c>
      <c r="L724" s="8" t="str">
        <f>VLOOKUP(A724,'Hospitalisation Details'!A:K,5,FALSE)</f>
        <v>6-Nov-1999</v>
      </c>
      <c r="M724" s="34">
        <f>VLOOKUP(A724,'Hospitalisation Details'!A:K,8,FALSE)</f>
        <v>34166.269999999997</v>
      </c>
      <c r="N724" s="8" t="str">
        <f>VLOOKUP(A724,'Hospitalisation Details'!A:K,9,FALSE)</f>
        <v>tier - 2</v>
      </c>
      <c r="O724" s="8" t="str">
        <f>VLOOKUP(A724,'Hospitalisation Details'!A:K,10,FALSE)</f>
        <v>tier - 3</v>
      </c>
      <c r="P724" s="8" t="str">
        <f>VLOOKUP(A724,'Hospitalisation Details'!A:K,11,FALSE)</f>
        <v>R1011</v>
      </c>
      <c r="Q724" s="8">
        <f>VLOOKUP(A724,'Hospitalisation Details'!A:K,4,FALSE)</f>
        <v>6</v>
      </c>
    </row>
    <row r="725" spans="1:17" x14ac:dyDescent="0.3">
      <c r="A725" s="4" t="s">
        <v>494</v>
      </c>
      <c r="B725" s="8" t="str">
        <f>VLOOKUP(A725,'Customer Names'!A:F,4,FALSE)</f>
        <v>Stephanie</v>
      </c>
      <c r="C725" s="8">
        <f>VLOOKUP(A725,'Medical Examinations'!A:J,2,FALSE)</f>
        <v>29.94</v>
      </c>
      <c r="D725" s="8">
        <f>VLOOKUP(A725,'Medical Examinations'!A:J,4,FALSE)</f>
        <v>7.59</v>
      </c>
      <c r="E725" s="8" t="str">
        <f>VLOOKUP(A725,'Medical Examinations'!A:J,6,FALSE)</f>
        <v>No</v>
      </c>
      <c r="F725" s="8" t="str">
        <f>VLOOKUP(A725,'Medical Examinations'!A:J,7,FALSE)</f>
        <v>No</v>
      </c>
      <c r="G725" s="8" t="str">
        <f>VLOOKUP(A725,'Medical Examinations'!A:J,8,FALSE)</f>
        <v>No</v>
      </c>
      <c r="H725" s="38">
        <f>VLOOKUP(A725,'Medical Examinations'!A:J,9,FALSE)</f>
        <v>0</v>
      </c>
      <c r="I725" s="8" t="str">
        <f>VLOOKUP(A725,'Medical Examinations'!A:J,10,FALSE)</f>
        <v>yes</v>
      </c>
      <c r="J725" s="8" t="str">
        <f>VLOOKUP(A725,'Medical Examinations'!A:J,3,FALSE)</f>
        <v>Obesity</v>
      </c>
      <c r="K725" s="8" t="str">
        <f>VLOOKUP(A725,'Medical Examinations'!A:J,5,FALSE)</f>
        <v>Diabetes</v>
      </c>
      <c r="L725" s="8" t="str">
        <f>VLOOKUP(A725,'Hospitalisation Details'!A:K,5,FALSE)</f>
        <v>25-Aug-1971</v>
      </c>
      <c r="M725" s="34">
        <f>VLOOKUP(A725,'Hospitalisation Details'!A:K,8,FALSE)</f>
        <v>34205.07</v>
      </c>
      <c r="N725" s="8" t="str">
        <f>VLOOKUP(A725,'Hospitalisation Details'!A:K,9,FALSE)</f>
        <v>tier - 2</v>
      </c>
      <c r="O725" s="8" t="str">
        <f>VLOOKUP(A725,'Hospitalisation Details'!A:K,10,FALSE)</f>
        <v>tier - 2</v>
      </c>
      <c r="P725" s="8" t="str">
        <f>VLOOKUP(A725,'Hospitalisation Details'!A:K,11,FALSE)</f>
        <v>R1011</v>
      </c>
      <c r="Q725" s="8">
        <f>VLOOKUP(A725,'Hospitalisation Details'!A:K,4,FALSE)</f>
        <v>25</v>
      </c>
    </row>
    <row r="726" spans="1:17" x14ac:dyDescent="0.3">
      <c r="A726" s="4" t="s">
        <v>460</v>
      </c>
      <c r="B726" s="8" t="str">
        <f>VLOOKUP(A726,'Customer Names'!A:F,4,FALSE)</f>
        <v>Elizabeth</v>
      </c>
      <c r="C726" s="8">
        <f>VLOOKUP(A726,'Medical Examinations'!A:J,2,FALSE)</f>
        <v>31.4</v>
      </c>
      <c r="D726" s="8">
        <f>VLOOKUP(A726,'Medical Examinations'!A:J,4,FALSE)</f>
        <v>4.5999999999999996</v>
      </c>
      <c r="E726" s="8" t="str">
        <f>VLOOKUP(A726,'Medical Examinations'!A:J,6,FALSE)</f>
        <v>yes</v>
      </c>
      <c r="F726" s="8" t="str">
        <f>VLOOKUP(A726,'Medical Examinations'!A:J,7,FALSE)</f>
        <v>No</v>
      </c>
      <c r="G726" s="8" t="str">
        <f>VLOOKUP(A726,'Medical Examinations'!A:J,8,FALSE)</f>
        <v>No</v>
      </c>
      <c r="H726" s="38" t="str">
        <f>VLOOKUP(A726,'Medical Examinations'!A:J,9,FALSE)</f>
        <v>1</v>
      </c>
      <c r="I726" s="8" t="str">
        <f>VLOOKUP(A726,'Medical Examinations'!A:J,10,FALSE)</f>
        <v>yes</v>
      </c>
      <c r="J726" s="8" t="str">
        <f>VLOOKUP(A726,'Medical Examinations'!A:J,3,FALSE)</f>
        <v>Obesity</v>
      </c>
      <c r="K726" s="8" t="str">
        <f>VLOOKUP(A726,'Medical Examinations'!A:J,5,FALSE)</f>
        <v>Normal</v>
      </c>
      <c r="L726" s="8" t="str">
        <f>VLOOKUP(A726,'Hospitalisation Details'!A:K,5,FALSE)</f>
        <v>17-Oct-1995</v>
      </c>
      <c r="M726" s="34">
        <f>VLOOKUP(A726,'Hospitalisation Details'!A:K,8,FALSE)</f>
        <v>34838.870000000003</v>
      </c>
      <c r="N726" s="8" t="str">
        <f>VLOOKUP(A726,'Hospitalisation Details'!A:K,9,FALSE)</f>
        <v>tier - 2</v>
      </c>
      <c r="O726" s="8" t="str">
        <f>VLOOKUP(A726,'Hospitalisation Details'!A:K,10,FALSE)</f>
        <v>tier - 3</v>
      </c>
      <c r="P726" s="8" t="str">
        <f>VLOOKUP(A726,'Hospitalisation Details'!A:K,11,FALSE)</f>
        <v>R1011</v>
      </c>
      <c r="Q726" s="8">
        <f>VLOOKUP(A726,'Hospitalisation Details'!A:K,4,FALSE)</f>
        <v>17</v>
      </c>
    </row>
    <row r="727" spans="1:17" x14ac:dyDescent="0.3">
      <c r="A727" s="4" t="s">
        <v>456</v>
      </c>
      <c r="B727" s="8" t="str">
        <f>VLOOKUP(A727,'Customer Names'!A:F,4,FALSE)</f>
        <v>Jeremy</v>
      </c>
      <c r="C727" s="8">
        <f>VLOOKUP(A727,'Medical Examinations'!A:J,2,FALSE)</f>
        <v>29.57</v>
      </c>
      <c r="D727" s="8">
        <f>VLOOKUP(A727,'Medical Examinations'!A:J,4,FALSE)</f>
        <v>9.42</v>
      </c>
      <c r="E727" s="8" t="str">
        <f>VLOOKUP(A727,'Medical Examinations'!A:J,6,FALSE)</f>
        <v>yes</v>
      </c>
      <c r="F727" s="8" t="str">
        <f>VLOOKUP(A727,'Medical Examinations'!A:J,7,FALSE)</f>
        <v>No</v>
      </c>
      <c r="G727" s="8" t="str">
        <f>VLOOKUP(A727,'Medical Examinations'!A:J,8,FALSE)</f>
        <v>No</v>
      </c>
      <c r="H727" s="38">
        <f>VLOOKUP(A727,'Medical Examinations'!A:J,9,FALSE)</f>
        <v>0</v>
      </c>
      <c r="I727" s="8" t="str">
        <f>VLOOKUP(A727,'Medical Examinations'!A:J,10,FALSE)</f>
        <v>yes</v>
      </c>
      <c r="J727" s="8" t="str">
        <f>VLOOKUP(A727,'Medical Examinations'!A:J,3,FALSE)</f>
        <v>Overweight</v>
      </c>
      <c r="K727" s="8" t="str">
        <f>VLOOKUP(A727,'Medical Examinations'!A:J,5,FALSE)</f>
        <v>Diabetes</v>
      </c>
      <c r="L727" s="8" t="str">
        <f>VLOOKUP(A727,'Hospitalisation Details'!A:K,5,FALSE)</f>
        <v>7-Oct-1967</v>
      </c>
      <c r="M727" s="34">
        <f>VLOOKUP(A727,'Hospitalisation Details'!A:K,8,FALSE)</f>
        <v>34975.68</v>
      </c>
      <c r="N727" s="8" t="str">
        <f>VLOOKUP(A727,'Hospitalisation Details'!A:K,9,FALSE)</f>
        <v>tier - 2</v>
      </c>
      <c r="O727" s="8" t="str">
        <f>VLOOKUP(A727,'Hospitalisation Details'!A:K,10,FALSE)</f>
        <v>tier - 2</v>
      </c>
      <c r="P727" s="8" t="str">
        <f>VLOOKUP(A727,'Hospitalisation Details'!A:K,11,FALSE)</f>
        <v>R1011</v>
      </c>
      <c r="Q727" s="8">
        <f>VLOOKUP(A727,'Hospitalisation Details'!A:K,4,FALSE)</f>
        <v>7</v>
      </c>
    </row>
    <row r="728" spans="1:17" x14ac:dyDescent="0.3">
      <c r="A728" s="4" t="s">
        <v>454</v>
      </c>
      <c r="B728" s="8" t="str">
        <f>VLOOKUP(A728,'Customer Names'!A:F,4,FALSE)</f>
        <v>Marian M.</v>
      </c>
      <c r="C728" s="8">
        <f>VLOOKUP(A728,'Medical Examinations'!A:J,2,FALSE)</f>
        <v>52.66</v>
      </c>
      <c r="D728" s="8">
        <f>VLOOKUP(A728,'Medical Examinations'!A:J,4,FALSE)</f>
        <v>4.45</v>
      </c>
      <c r="E728" s="8" t="str">
        <f>VLOOKUP(A728,'Medical Examinations'!A:J,6,FALSE)</f>
        <v>No</v>
      </c>
      <c r="F728" s="8" t="str">
        <f>VLOOKUP(A728,'Medical Examinations'!A:J,7,FALSE)</f>
        <v>No</v>
      </c>
      <c r="G728" s="8" t="str">
        <f>VLOOKUP(A728,'Medical Examinations'!A:J,8,FALSE)</f>
        <v>No</v>
      </c>
      <c r="H728" s="38" t="str">
        <f>VLOOKUP(A728,'Medical Examinations'!A:J,9,FALSE)</f>
        <v>1</v>
      </c>
      <c r="I728" s="8" t="str">
        <f>VLOOKUP(A728,'Medical Examinations'!A:J,10,FALSE)</f>
        <v>yes</v>
      </c>
      <c r="J728" s="8" t="str">
        <f>VLOOKUP(A728,'Medical Examinations'!A:J,3,FALSE)</f>
        <v>Obesity</v>
      </c>
      <c r="K728" s="8" t="str">
        <f>VLOOKUP(A728,'Medical Examinations'!A:J,5,FALSE)</f>
        <v>Normal</v>
      </c>
      <c r="L728" s="8" t="str">
        <f>VLOOKUP(A728,'Hospitalisation Details'!A:K,5,FALSE)</f>
        <v>22-Aug-1998</v>
      </c>
      <c r="M728" s="34">
        <f>VLOOKUP(A728,'Hospitalisation Details'!A:K,8,FALSE)</f>
        <v>34976.42</v>
      </c>
      <c r="N728" s="8" t="str">
        <f>VLOOKUP(A728,'Hospitalisation Details'!A:K,9,FALSE)</f>
        <v>tier - 2</v>
      </c>
      <c r="O728" s="8" t="str">
        <f>VLOOKUP(A728,'Hospitalisation Details'!A:K,10,FALSE)</f>
        <v>tier - 1</v>
      </c>
      <c r="P728" s="8" t="str">
        <f>VLOOKUP(A728,'Hospitalisation Details'!A:K,11,FALSE)</f>
        <v>R1011</v>
      </c>
      <c r="Q728" s="8">
        <f>VLOOKUP(A728,'Hospitalisation Details'!A:K,4,FALSE)</f>
        <v>22</v>
      </c>
    </row>
    <row r="729" spans="1:17" x14ac:dyDescent="0.3">
      <c r="A729" s="4" t="s">
        <v>452</v>
      </c>
      <c r="B729" s="8" t="str">
        <f>VLOOKUP(A729,'Customer Names'!A:F,4,FALSE)</f>
        <v>Chris</v>
      </c>
      <c r="C729" s="8">
        <f>VLOOKUP(A729,'Medical Examinations'!A:J,2,FALSE)</f>
        <v>52.3</v>
      </c>
      <c r="D729" s="8">
        <f>VLOOKUP(A729,'Medical Examinations'!A:J,4,FALSE)</f>
        <v>4.87</v>
      </c>
      <c r="E729" s="8" t="str">
        <f>VLOOKUP(A729,'Medical Examinations'!A:J,6,FALSE)</f>
        <v>yes</v>
      </c>
      <c r="F729" s="8" t="str">
        <f>VLOOKUP(A729,'Medical Examinations'!A:J,7,FALSE)</f>
        <v>No</v>
      </c>
      <c r="G729" s="8" t="str">
        <f>VLOOKUP(A729,'Medical Examinations'!A:J,8,FALSE)</f>
        <v>Yes</v>
      </c>
      <c r="H729" s="38" t="str">
        <f>VLOOKUP(A729,'Medical Examinations'!A:J,9,FALSE)</f>
        <v>1</v>
      </c>
      <c r="I729" s="8" t="str">
        <f>VLOOKUP(A729,'Medical Examinations'!A:J,10,FALSE)</f>
        <v>yes</v>
      </c>
      <c r="J729" s="8" t="str">
        <f>VLOOKUP(A729,'Medical Examinations'!A:J,3,FALSE)</f>
        <v>Obesity</v>
      </c>
      <c r="K729" s="8" t="str">
        <f>VLOOKUP(A729,'Medical Examinations'!A:J,5,FALSE)</f>
        <v>Normal</v>
      </c>
      <c r="L729" s="8" t="str">
        <f>VLOOKUP(A729,'Hospitalisation Details'!A:K,5,FALSE)</f>
        <v>22-Aug-1997</v>
      </c>
      <c r="M729" s="34">
        <f>VLOOKUP(A729,'Hospitalisation Details'!A:K,8,FALSE)</f>
        <v>34979.86</v>
      </c>
      <c r="N729" s="8" t="str">
        <f>VLOOKUP(A729,'Hospitalisation Details'!A:K,9,FALSE)</f>
        <v>tier - 2</v>
      </c>
      <c r="O729" s="8" t="str">
        <f>VLOOKUP(A729,'Hospitalisation Details'!A:K,10,FALSE)</f>
        <v>tier - 2</v>
      </c>
      <c r="P729" s="8" t="str">
        <f>VLOOKUP(A729,'Hospitalisation Details'!A:K,11,FALSE)</f>
        <v>R1011</v>
      </c>
      <c r="Q729" s="8">
        <f>VLOOKUP(A729,'Hospitalisation Details'!A:K,4,FALSE)</f>
        <v>22</v>
      </c>
    </row>
    <row r="730" spans="1:17" x14ac:dyDescent="0.3">
      <c r="A730" s="4" t="s">
        <v>436</v>
      </c>
      <c r="B730" s="8" t="str">
        <f>VLOOKUP(A730,'Customer Names'!A:F,4,FALSE)</f>
        <v>Kevin</v>
      </c>
      <c r="C730" s="8">
        <f>VLOOKUP(A730,'Medical Examinations'!A:J,2,FALSE)</f>
        <v>33.69</v>
      </c>
      <c r="D730" s="8">
        <f>VLOOKUP(A730,'Medical Examinations'!A:J,4,FALSE)</f>
        <v>9.68</v>
      </c>
      <c r="E730" s="8" t="str">
        <f>VLOOKUP(A730,'Medical Examinations'!A:J,6,FALSE)</f>
        <v>No</v>
      </c>
      <c r="F730" s="8" t="str">
        <f>VLOOKUP(A730,'Medical Examinations'!A:J,7,FALSE)</f>
        <v>No</v>
      </c>
      <c r="G730" s="8" t="str">
        <f>VLOOKUP(A730,'Medical Examinations'!A:J,8,FALSE)</f>
        <v>No</v>
      </c>
      <c r="H730" s="38">
        <f>VLOOKUP(A730,'Medical Examinations'!A:J,9,FALSE)</f>
        <v>0</v>
      </c>
      <c r="I730" s="8" t="str">
        <f>VLOOKUP(A730,'Medical Examinations'!A:J,10,FALSE)</f>
        <v>yes</v>
      </c>
      <c r="J730" s="8" t="str">
        <f>VLOOKUP(A730,'Medical Examinations'!A:J,3,FALSE)</f>
        <v>Obesity</v>
      </c>
      <c r="K730" s="8" t="str">
        <f>VLOOKUP(A730,'Medical Examinations'!A:J,5,FALSE)</f>
        <v>Diabetes</v>
      </c>
      <c r="L730" s="8" t="str">
        <f>VLOOKUP(A730,'Hospitalisation Details'!A:K,5,FALSE)</f>
        <v>22-Sep-1971</v>
      </c>
      <c r="M730" s="34">
        <f>VLOOKUP(A730,'Hospitalisation Details'!A:K,8,FALSE)</f>
        <v>35345.730000000003</v>
      </c>
      <c r="N730" s="8" t="str">
        <f>VLOOKUP(A730,'Hospitalisation Details'!A:K,9,FALSE)</f>
        <v>tier - 2</v>
      </c>
      <c r="O730" s="8" t="str">
        <f>VLOOKUP(A730,'Hospitalisation Details'!A:K,10,FALSE)</f>
        <v>tier - 3</v>
      </c>
      <c r="P730" s="8" t="str">
        <f>VLOOKUP(A730,'Hospitalisation Details'!A:K,11,FALSE)</f>
        <v>R1011</v>
      </c>
      <c r="Q730" s="8">
        <f>VLOOKUP(A730,'Hospitalisation Details'!A:K,4,FALSE)</f>
        <v>22</v>
      </c>
    </row>
    <row r="731" spans="1:17" x14ac:dyDescent="0.3">
      <c r="A731" s="4" t="s">
        <v>432</v>
      </c>
      <c r="B731" s="8" t="str">
        <f>VLOOKUP(A731,'Customer Names'!A:F,4,FALSE)</f>
        <v>Lawrence</v>
      </c>
      <c r="C731" s="8">
        <f>VLOOKUP(A731,'Medical Examinations'!A:J,2,FALSE)</f>
        <v>35.71</v>
      </c>
      <c r="D731" s="8">
        <f>VLOOKUP(A731,'Medical Examinations'!A:J,4,FALSE)</f>
        <v>6.84</v>
      </c>
      <c r="E731" s="8" t="str">
        <f>VLOOKUP(A731,'Medical Examinations'!A:J,6,FALSE)</f>
        <v>No</v>
      </c>
      <c r="F731" s="8" t="str">
        <f>VLOOKUP(A731,'Medical Examinations'!A:J,7,FALSE)</f>
        <v>No</v>
      </c>
      <c r="G731" s="8" t="str">
        <f>VLOOKUP(A731,'Medical Examinations'!A:J,8,FALSE)</f>
        <v>No</v>
      </c>
      <c r="H731" s="38" t="str">
        <f>VLOOKUP(A731,'Medical Examinations'!A:J,9,FALSE)</f>
        <v>2</v>
      </c>
      <c r="I731" s="8" t="str">
        <f>VLOOKUP(A731,'Medical Examinations'!A:J,10,FALSE)</f>
        <v>yes</v>
      </c>
      <c r="J731" s="8" t="str">
        <f>VLOOKUP(A731,'Medical Examinations'!A:J,3,FALSE)</f>
        <v>Obesity</v>
      </c>
      <c r="K731" s="8" t="str">
        <f>VLOOKUP(A731,'Medical Examinations'!A:J,5,FALSE)</f>
        <v>Diabetes</v>
      </c>
      <c r="L731" s="8" t="str">
        <f>VLOOKUP(A731,'Hospitalisation Details'!A:K,5,FALSE)</f>
        <v>16-Dec-1973</v>
      </c>
      <c r="M731" s="34">
        <f>VLOOKUP(A731,'Hospitalisation Details'!A:K,8,FALSE)</f>
        <v>35517.19</v>
      </c>
      <c r="N731" s="8" t="str">
        <f>VLOOKUP(A731,'Hospitalisation Details'!A:K,9,FALSE)</f>
        <v>tier - 2</v>
      </c>
      <c r="O731" s="8" t="str">
        <f>VLOOKUP(A731,'Hospitalisation Details'!A:K,10,FALSE)</f>
        <v>tier - 2</v>
      </c>
      <c r="P731" s="8" t="str">
        <f>VLOOKUP(A731,'Hospitalisation Details'!A:K,11,FALSE)</f>
        <v>R1011</v>
      </c>
      <c r="Q731" s="8">
        <f>VLOOKUP(A731,'Hospitalisation Details'!A:K,4,FALSE)</f>
        <v>16</v>
      </c>
    </row>
    <row r="732" spans="1:17" x14ac:dyDescent="0.3">
      <c r="A732" s="4" t="s">
        <v>430</v>
      </c>
      <c r="B732" s="8" t="str">
        <f>VLOOKUP(A732,'Customer Names'!A:F,4,FALSE)</f>
        <v>Jessica</v>
      </c>
      <c r="C732" s="8">
        <f>VLOOKUP(A732,'Medical Examinations'!A:J,2,FALSE)</f>
        <v>49.8</v>
      </c>
      <c r="D732" s="8">
        <f>VLOOKUP(A732,'Medical Examinations'!A:J,4,FALSE)</f>
        <v>4.24</v>
      </c>
      <c r="E732" s="8" t="str">
        <f>VLOOKUP(A732,'Medical Examinations'!A:J,6,FALSE)</f>
        <v>No</v>
      </c>
      <c r="F732" s="8" t="str">
        <f>VLOOKUP(A732,'Medical Examinations'!A:J,7,FALSE)</f>
        <v>No</v>
      </c>
      <c r="G732" s="8" t="str">
        <f>VLOOKUP(A732,'Medical Examinations'!A:J,8,FALSE)</f>
        <v>No</v>
      </c>
      <c r="H732" s="38" t="str">
        <f>VLOOKUP(A732,'Medical Examinations'!A:J,9,FALSE)</f>
        <v>1</v>
      </c>
      <c r="I732" s="8" t="str">
        <f>VLOOKUP(A732,'Medical Examinations'!A:J,10,FALSE)</f>
        <v>yes</v>
      </c>
      <c r="J732" s="8" t="str">
        <f>VLOOKUP(A732,'Medical Examinations'!A:J,3,FALSE)</f>
        <v>Obesity</v>
      </c>
      <c r="K732" s="8" t="str">
        <f>VLOOKUP(A732,'Medical Examinations'!A:J,5,FALSE)</f>
        <v>Normal</v>
      </c>
      <c r="L732" s="8" t="str">
        <f>VLOOKUP(A732,'Hospitalisation Details'!A:K,5,FALSE)</f>
        <v>13-Sep-1992</v>
      </c>
      <c r="M732" s="34">
        <f>VLOOKUP(A732,'Hospitalisation Details'!A:K,8,FALSE)</f>
        <v>35547.47</v>
      </c>
      <c r="N732" s="8" t="str">
        <f>VLOOKUP(A732,'Hospitalisation Details'!A:K,9,FALSE)</f>
        <v>tier - 2</v>
      </c>
      <c r="O732" s="8" t="str">
        <f>VLOOKUP(A732,'Hospitalisation Details'!A:K,10,FALSE)</f>
        <v>tier - 3</v>
      </c>
      <c r="P732" s="8" t="str">
        <f>VLOOKUP(A732,'Hospitalisation Details'!A:K,11,FALSE)</f>
        <v>R1011</v>
      </c>
      <c r="Q732" s="8">
        <f>VLOOKUP(A732,'Hospitalisation Details'!A:K,4,FALSE)</f>
        <v>13</v>
      </c>
    </row>
    <row r="733" spans="1:17" x14ac:dyDescent="0.3">
      <c r="A733" s="4" t="s">
        <v>426</v>
      </c>
      <c r="B733" s="8" t="str">
        <f>VLOOKUP(A733,'Customer Names'!A:F,4,FALSE)</f>
        <v>Andrew S</v>
      </c>
      <c r="C733" s="8">
        <f>VLOOKUP(A733,'Medical Examinations'!A:J,2,FALSE)</f>
        <v>29.06</v>
      </c>
      <c r="D733" s="8">
        <f>VLOOKUP(A733,'Medical Examinations'!A:J,4,FALSE)</f>
        <v>6.25</v>
      </c>
      <c r="E733" s="8" t="str">
        <f>VLOOKUP(A733,'Medical Examinations'!A:J,6,FALSE)</f>
        <v>yes</v>
      </c>
      <c r="F733" s="8" t="str">
        <f>VLOOKUP(A733,'Medical Examinations'!A:J,7,FALSE)</f>
        <v>No</v>
      </c>
      <c r="G733" s="8" t="str">
        <f>VLOOKUP(A733,'Medical Examinations'!A:J,8,FALSE)</f>
        <v>No</v>
      </c>
      <c r="H733" s="38" t="str">
        <f>VLOOKUP(A733,'Medical Examinations'!A:J,9,FALSE)</f>
        <v>1</v>
      </c>
      <c r="I733" s="8" t="str">
        <f>VLOOKUP(A733,'Medical Examinations'!A:J,10,FALSE)</f>
        <v>yes</v>
      </c>
      <c r="J733" s="8" t="str">
        <f>VLOOKUP(A733,'Medical Examinations'!A:J,3,FALSE)</f>
        <v>Overweight</v>
      </c>
      <c r="K733" s="8" t="str">
        <f>VLOOKUP(A733,'Medical Examinations'!A:J,5,FALSE)</f>
        <v>Prediabetes</v>
      </c>
      <c r="L733" s="8" t="str">
        <f>VLOOKUP(A733,'Hospitalisation Details'!A:K,5,FALSE)</f>
        <v>29-Aug-1964</v>
      </c>
      <c r="M733" s="34">
        <f>VLOOKUP(A733,'Hospitalisation Details'!A:K,8,FALSE)</f>
        <v>35573.26</v>
      </c>
      <c r="N733" s="8" t="str">
        <f>VLOOKUP(A733,'Hospitalisation Details'!A:K,9,FALSE)</f>
        <v>tier - 2</v>
      </c>
      <c r="O733" s="8" t="str">
        <f>VLOOKUP(A733,'Hospitalisation Details'!A:K,10,FALSE)</f>
        <v>tier - 1</v>
      </c>
      <c r="P733" s="8" t="str">
        <f>VLOOKUP(A733,'Hospitalisation Details'!A:K,11,FALSE)</f>
        <v>R1011</v>
      </c>
      <c r="Q733" s="8">
        <f>VLOOKUP(A733,'Hospitalisation Details'!A:K,4,FALSE)</f>
        <v>29</v>
      </c>
    </row>
    <row r="734" spans="1:17" x14ac:dyDescent="0.3">
      <c r="A734" s="4" t="s">
        <v>422</v>
      </c>
      <c r="B734" s="8" t="str">
        <f>VLOOKUP(A734,'Customer Names'!A:F,4,FALSE)</f>
        <v>Sergey</v>
      </c>
      <c r="C734" s="8">
        <f>VLOOKUP(A734,'Medical Examinations'!A:J,2,FALSE)</f>
        <v>35.6</v>
      </c>
      <c r="D734" s="8">
        <f>VLOOKUP(A734,'Medical Examinations'!A:J,4,FALSE)</f>
        <v>4.0199999999999996</v>
      </c>
      <c r="E734" s="8" t="str">
        <f>VLOOKUP(A734,'Medical Examinations'!A:J,6,FALSE)</f>
        <v>yes</v>
      </c>
      <c r="F734" s="8" t="str">
        <f>VLOOKUP(A734,'Medical Examinations'!A:J,7,FALSE)</f>
        <v>yes</v>
      </c>
      <c r="G734" s="8" t="str">
        <f>VLOOKUP(A734,'Medical Examinations'!A:J,8,FALSE)</f>
        <v>No</v>
      </c>
      <c r="H734" s="38" t="str">
        <f>VLOOKUP(A734,'Medical Examinations'!A:J,9,FALSE)</f>
        <v>2</v>
      </c>
      <c r="I734" s="8" t="str">
        <f>VLOOKUP(A734,'Medical Examinations'!A:J,10,FALSE)</f>
        <v>yes</v>
      </c>
      <c r="J734" s="8" t="str">
        <f>VLOOKUP(A734,'Medical Examinations'!A:J,3,FALSE)</f>
        <v>Obesity</v>
      </c>
      <c r="K734" s="8" t="str">
        <f>VLOOKUP(A734,'Medical Examinations'!A:J,5,FALSE)</f>
        <v>Normal</v>
      </c>
      <c r="L734" s="8" t="str">
        <f>VLOOKUP(A734,'Hospitalisation Details'!A:K,5,FALSE)</f>
        <v>19-Nov-2000</v>
      </c>
      <c r="M734" s="34">
        <f>VLOOKUP(A734,'Hospitalisation Details'!A:K,8,FALSE)</f>
        <v>35585.58</v>
      </c>
      <c r="N734" s="8" t="str">
        <f>VLOOKUP(A734,'Hospitalisation Details'!A:K,9,FALSE)</f>
        <v>tier - 2</v>
      </c>
      <c r="O734" s="8" t="str">
        <f>VLOOKUP(A734,'Hospitalisation Details'!A:K,10,FALSE)</f>
        <v>tier - 3</v>
      </c>
      <c r="P734" s="8" t="str">
        <f>VLOOKUP(A734,'Hospitalisation Details'!A:K,11,FALSE)</f>
        <v>R1011</v>
      </c>
      <c r="Q734" s="8">
        <f>VLOOKUP(A734,'Hospitalisation Details'!A:K,4,FALSE)</f>
        <v>19</v>
      </c>
    </row>
    <row r="735" spans="1:17" x14ac:dyDescent="0.3">
      <c r="A735" s="4" t="s">
        <v>412</v>
      </c>
      <c r="B735" s="8" t="str">
        <f>VLOOKUP(A735,'Customer Names'!A:F,4,FALSE)</f>
        <v>Elizabeth H</v>
      </c>
      <c r="C735" s="8">
        <f>VLOOKUP(A735,'Medical Examinations'!A:J,2,FALSE)</f>
        <v>50.79</v>
      </c>
      <c r="D735" s="8">
        <f>VLOOKUP(A735,'Medical Examinations'!A:J,4,FALSE)</f>
        <v>4.45</v>
      </c>
      <c r="E735" s="8" t="str">
        <f>VLOOKUP(A735,'Medical Examinations'!A:J,6,FALSE)</f>
        <v>No</v>
      </c>
      <c r="F735" s="8" t="str">
        <f>VLOOKUP(A735,'Medical Examinations'!A:J,7,FALSE)</f>
        <v>No</v>
      </c>
      <c r="G735" s="8" t="str">
        <f>VLOOKUP(A735,'Medical Examinations'!A:J,8,FALSE)</f>
        <v>No</v>
      </c>
      <c r="H735" s="38" t="str">
        <f>VLOOKUP(A735,'Medical Examinations'!A:J,9,FALSE)</f>
        <v>1</v>
      </c>
      <c r="I735" s="8" t="str">
        <f>VLOOKUP(A735,'Medical Examinations'!A:J,10,FALSE)</f>
        <v>yes</v>
      </c>
      <c r="J735" s="8" t="str">
        <f>VLOOKUP(A735,'Medical Examinations'!A:J,3,FALSE)</f>
        <v>Obesity</v>
      </c>
      <c r="K735" s="8" t="str">
        <f>VLOOKUP(A735,'Medical Examinations'!A:J,5,FALSE)</f>
        <v>Normal</v>
      </c>
      <c r="L735" s="8" t="str">
        <f>VLOOKUP(A735,'Hospitalisation Details'!A:K,5,FALSE)</f>
        <v>18-Jun-1992</v>
      </c>
      <c r="M735" s="34">
        <f>VLOOKUP(A735,'Hospitalisation Details'!A:K,8,FALSE)</f>
        <v>35883.269999999997</v>
      </c>
      <c r="N735" s="8" t="str">
        <f>VLOOKUP(A735,'Hospitalisation Details'!A:K,9,FALSE)</f>
        <v>tier - 2</v>
      </c>
      <c r="O735" s="8" t="str">
        <f>VLOOKUP(A735,'Hospitalisation Details'!A:K,10,FALSE)</f>
        <v>tier - 1</v>
      </c>
      <c r="P735" s="8" t="str">
        <f>VLOOKUP(A735,'Hospitalisation Details'!A:K,11,FALSE)</f>
        <v>R1011</v>
      </c>
      <c r="Q735" s="8">
        <f>VLOOKUP(A735,'Hospitalisation Details'!A:K,4,FALSE)</f>
        <v>18</v>
      </c>
    </row>
    <row r="736" spans="1:17" x14ac:dyDescent="0.3">
      <c r="A736" s="4" t="s">
        <v>406</v>
      </c>
      <c r="B736" s="8" t="str">
        <f>VLOOKUP(A736,'Customer Names'!A:F,4,FALSE)</f>
        <v>Hector Sr.</v>
      </c>
      <c r="C736" s="8">
        <f>VLOOKUP(A736,'Medical Examinations'!A:J,2,FALSE)</f>
        <v>29.78</v>
      </c>
      <c r="D736" s="8">
        <f>VLOOKUP(A736,'Medical Examinations'!A:J,4,FALSE)</f>
        <v>10.27</v>
      </c>
      <c r="E736" s="8" t="str">
        <f>VLOOKUP(A736,'Medical Examinations'!A:J,6,FALSE)</f>
        <v>yes</v>
      </c>
      <c r="F736" s="8" t="str">
        <f>VLOOKUP(A736,'Medical Examinations'!A:J,7,FALSE)</f>
        <v>No</v>
      </c>
      <c r="G736" s="8" t="str">
        <f>VLOOKUP(A736,'Medical Examinations'!A:J,8,FALSE)</f>
        <v>Yes</v>
      </c>
      <c r="H736" s="38" t="str">
        <f>VLOOKUP(A736,'Medical Examinations'!A:J,9,FALSE)</f>
        <v>1</v>
      </c>
      <c r="I736" s="8" t="str">
        <f>VLOOKUP(A736,'Medical Examinations'!A:J,10,FALSE)</f>
        <v>yes</v>
      </c>
      <c r="J736" s="8" t="str">
        <f>VLOOKUP(A736,'Medical Examinations'!A:J,3,FALSE)</f>
        <v>Overweight</v>
      </c>
      <c r="K736" s="8" t="str">
        <f>VLOOKUP(A736,'Medical Examinations'!A:J,5,FALSE)</f>
        <v>Diabetes</v>
      </c>
      <c r="L736" s="8" t="str">
        <f>VLOOKUP(A736,'Hospitalisation Details'!A:K,5,FALSE)</f>
        <v>22-Jul-1963</v>
      </c>
      <c r="M736" s="34">
        <f>VLOOKUP(A736,'Hospitalisation Details'!A:K,8,FALSE)</f>
        <v>36074.339999999997</v>
      </c>
      <c r="N736" s="8" t="str">
        <f>VLOOKUP(A736,'Hospitalisation Details'!A:K,9,FALSE)</f>
        <v>tier - 2</v>
      </c>
      <c r="O736" s="8" t="str">
        <f>VLOOKUP(A736,'Hospitalisation Details'!A:K,10,FALSE)</f>
        <v>tier - 1</v>
      </c>
      <c r="P736" s="8" t="str">
        <f>VLOOKUP(A736,'Hospitalisation Details'!A:K,11,FALSE)</f>
        <v>R1011</v>
      </c>
      <c r="Q736" s="8">
        <f>VLOOKUP(A736,'Hospitalisation Details'!A:K,4,FALSE)</f>
        <v>22</v>
      </c>
    </row>
    <row r="737" spans="1:17" x14ac:dyDescent="0.3">
      <c r="A737" s="4" t="s">
        <v>386</v>
      </c>
      <c r="B737" s="8" t="str">
        <f>VLOOKUP(A737,'Customer Names'!A:F,4,FALSE)</f>
        <v>Heather</v>
      </c>
      <c r="C737" s="8">
        <f>VLOOKUP(A737,'Medical Examinations'!A:J,2,FALSE)</f>
        <v>52.06</v>
      </c>
      <c r="D737" s="8">
        <f>VLOOKUP(A737,'Medical Examinations'!A:J,4,FALSE)</f>
        <v>4.6900000000000004</v>
      </c>
      <c r="E737" s="8" t="str">
        <f>VLOOKUP(A737,'Medical Examinations'!A:J,6,FALSE)</f>
        <v>No</v>
      </c>
      <c r="F737" s="8" t="str">
        <f>VLOOKUP(A737,'Medical Examinations'!A:J,7,FALSE)</f>
        <v>No</v>
      </c>
      <c r="G737" s="8" t="str">
        <f>VLOOKUP(A737,'Medical Examinations'!A:J,8,FALSE)</f>
        <v>No</v>
      </c>
      <c r="H737" s="38" t="str">
        <f>VLOOKUP(A737,'Medical Examinations'!A:J,9,FALSE)</f>
        <v>1</v>
      </c>
      <c r="I737" s="8" t="str">
        <f>VLOOKUP(A737,'Medical Examinations'!A:J,10,FALSE)</f>
        <v>yes</v>
      </c>
      <c r="J737" s="8" t="str">
        <f>VLOOKUP(A737,'Medical Examinations'!A:J,3,FALSE)</f>
        <v>Obesity</v>
      </c>
      <c r="K737" s="8" t="str">
        <f>VLOOKUP(A737,'Medical Examinations'!A:J,5,FALSE)</f>
        <v>Normal</v>
      </c>
      <c r="L737" s="8" t="str">
        <f>VLOOKUP(A737,'Hospitalisation Details'!A:K,5,FALSE)</f>
        <v>16-Jun-1992</v>
      </c>
      <c r="M737" s="34">
        <f>VLOOKUP(A737,'Hospitalisation Details'!A:K,8,FALSE)</f>
        <v>36314.050000000003</v>
      </c>
      <c r="N737" s="8" t="str">
        <f>VLOOKUP(A737,'Hospitalisation Details'!A:K,9,FALSE)</f>
        <v>tier - 2</v>
      </c>
      <c r="O737" s="8" t="str">
        <f>VLOOKUP(A737,'Hospitalisation Details'!A:K,10,FALSE)</f>
        <v>tier - 2</v>
      </c>
      <c r="P737" s="8" t="str">
        <f>VLOOKUP(A737,'Hospitalisation Details'!A:K,11,FALSE)</f>
        <v>R1011</v>
      </c>
      <c r="Q737" s="8">
        <f>VLOOKUP(A737,'Hospitalisation Details'!A:K,4,FALSE)</f>
        <v>16</v>
      </c>
    </row>
    <row r="738" spans="1:17" x14ac:dyDescent="0.3">
      <c r="A738" s="4" t="s">
        <v>378</v>
      </c>
      <c r="B738" s="8" t="str">
        <f>VLOOKUP(A738,'Customer Names'!A:F,4,FALSE)</f>
        <v>Sarah</v>
      </c>
      <c r="C738" s="8">
        <f>VLOOKUP(A738,'Medical Examinations'!A:J,2,FALSE)</f>
        <v>29.73</v>
      </c>
      <c r="D738" s="8">
        <f>VLOOKUP(A738,'Medical Examinations'!A:J,4,FALSE)</f>
        <v>7.22</v>
      </c>
      <c r="E738" s="8" t="str">
        <f>VLOOKUP(A738,'Medical Examinations'!A:J,6,FALSE)</f>
        <v>No</v>
      </c>
      <c r="F738" s="8" t="str">
        <f>VLOOKUP(A738,'Medical Examinations'!A:J,7,FALSE)</f>
        <v>No</v>
      </c>
      <c r="G738" s="8" t="str">
        <f>VLOOKUP(A738,'Medical Examinations'!A:J,8,FALSE)</f>
        <v>No</v>
      </c>
      <c r="H738" s="38">
        <f>VLOOKUP(A738,'Medical Examinations'!A:J,9,FALSE)</f>
        <v>0</v>
      </c>
      <c r="I738" s="8" t="str">
        <f>VLOOKUP(A738,'Medical Examinations'!A:J,10,FALSE)</f>
        <v>yes</v>
      </c>
      <c r="J738" s="8" t="str">
        <f>VLOOKUP(A738,'Medical Examinations'!A:J,3,FALSE)</f>
        <v>Overweight</v>
      </c>
      <c r="K738" s="8" t="str">
        <f>VLOOKUP(A738,'Medical Examinations'!A:J,5,FALSE)</f>
        <v>Diabetes</v>
      </c>
      <c r="L738" s="8" t="str">
        <f>VLOOKUP(A738,'Hospitalisation Details'!A:K,5,FALSE)</f>
        <v>19-Nov-1962</v>
      </c>
      <c r="M738" s="34">
        <f>VLOOKUP(A738,'Hospitalisation Details'!A:K,8,FALSE)</f>
        <v>36445.550000000003</v>
      </c>
      <c r="N738" s="8" t="str">
        <f>VLOOKUP(A738,'Hospitalisation Details'!A:K,9,FALSE)</f>
        <v>tier - 2</v>
      </c>
      <c r="O738" s="8" t="str">
        <f>VLOOKUP(A738,'Hospitalisation Details'!A:K,10,FALSE)</f>
        <v>tier - 2</v>
      </c>
      <c r="P738" s="8" t="str">
        <f>VLOOKUP(A738,'Hospitalisation Details'!A:K,11,FALSE)</f>
        <v>R1011</v>
      </c>
      <c r="Q738" s="8">
        <f>VLOOKUP(A738,'Hospitalisation Details'!A:K,4,FALSE)</f>
        <v>19</v>
      </c>
    </row>
    <row r="739" spans="1:17" x14ac:dyDescent="0.3">
      <c r="A739" s="4" t="s">
        <v>376</v>
      </c>
      <c r="B739" s="8" t="str">
        <f>VLOOKUP(A739,'Customer Names'!A:F,4,FALSE)</f>
        <v>George M. V</v>
      </c>
      <c r="C739" s="8">
        <f>VLOOKUP(A739,'Medical Examinations'!A:J,2,FALSE)</f>
        <v>38.729999999999997</v>
      </c>
      <c r="D739" s="8">
        <f>VLOOKUP(A739,'Medical Examinations'!A:J,4,FALSE)</f>
        <v>11.51</v>
      </c>
      <c r="E739" s="8" t="str">
        <f>VLOOKUP(A739,'Medical Examinations'!A:J,6,FALSE)</f>
        <v>No</v>
      </c>
      <c r="F739" s="8" t="str">
        <f>VLOOKUP(A739,'Medical Examinations'!A:J,7,FALSE)</f>
        <v>No</v>
      </c>
      <c r="G739" s="8" t="str">
        <f>VLOOKUP(A739,'Medical Examinations'!A:J,8,FALSE)</f>
        <v>No</v>
      </c>
      <c r="H739" s="38" t="str">
        <f>VLOOKUP(A739,'Medical Examinations'!A:J,9,FALSE)</f>
        <v>2</v>
      </c>
      <c r="I739" s="8" t="str">
        <f>VLOOKUP(A739,'Medical Examinations'!A:J,10,FALSE)</f>
        <v>yes</v>
      </c>
      <c r="J739" s="8" t="str">
        <f>VLOOKUP(A739,'Medical Examinations'!A:J,3,FALSE)</f>
        <v>Obesity</v>
      </c>
      <c r="K739" s="8" t="str">
        <f>VLOOKUP(A739,'Medical Examinations'!A:J,5,FALSE)</f>
        <v>Diabetes</v>
      </c>
      <c r="L739" s="8" t="str">
        <f>VLOOKUP(A739,'Hospitalisation Details'!A:K,5,FALSE)</f>
        <v>9-Aug-1973</v>
      </c>
      <c r="M739" s="34">
        <f>VLOOKUP(A739,'Hospitalisation Details'!A:K,8,FALSE)</f>
        <v>36541.550000000003</v>
      </c>
      <c r="N739" s="8" t="str">
        <f>VLOOKUP(A739,'Hospitalisation Details'!A:K,9,FALSE)</f>
        <v>tier - 2</v>
      </c>
      <c r="O739" s="8" t="str">
        <f>VLOOKUP(A739,'Hospitalisation Details'!A:K,10,FALSE)</f>
        <v>tier - 3</v>
      </c>
      <c r="P739" s="8" t="str">
        <f>VLOOKUP(A739,'Hospitalisation Details'!A:K,11,FALSE)</f>
        <v>R1011</v>
      </c>
      <c r="Q739" s="8">
        <f>VLOOKUP(A739,'Hospitalisation Details'!A:K,4,FALSE)</f>
        <v>9</v>
      </c>
    </row>
    <row r="740" spans="1:17" x14ac:dyDescent="0.3">
      <c r="A740" s="4" t="s">
        <v>368</v>
      </c>
      <c r="B740" s="8" t="str">
        <f>VLOOKUP(A740,'Customer Names'!A:F,4,FALSE)</f>
        <v>Matthew F</v>
      </c>
      <c r="C740" s="8">
        <f>VLOOKUP(A740,'Medical Examinations'!A:J,2,FALSE)</f>
        <v>33.42</v>
      </c>
      <c r="D740" s="8">
        <f>VLOOKUP(A740,'Medical Examinations'!A:J,4,FALSE)</f>
        <v>10.67</v>
      </c>
      <c r="E740" s="8" t="str">
        <f>VLOOKUP(A740,'Medical Examinations'!A:J,6,FALSE)</f>
        <v>No</v>
      </c>
      <c r="F740" s="8" t="str">
        <f>VLOOKUP(A740,'Medical Examinations'!A:J,7,FALSE)</f>
        <v>No</v>
      </c>
      <c r="G740" s="8" t="str">
        <f>VLOOKUP(A740,'Medical Examinations'!A:J,8,FALSE)</f>
        <v>No</v>
      </c>
      <c r="H740" s="38">
        <f>VLOOKUP(A740,'Medical Examinations'!A:J,9,FALSE)</f>
        <v>0</v>
      </c>
      <c r="I740" s="8" t="str">
        <f>VLOOKUP(A740,'Medical Examinations'!A:J,10,FALSE)</f>
        <v>yes</v>
      </c>
      <c r="J740" s="8" t="str">
        <f>VLOOKUP(A740,'Medical Examinations'!A:J,3,FALSE)</f>
        <v>Obesity</v>
      </c>
      <c r="K740" s="8" t="str">
        <f>VLOOKUP(A740,'Medical Examinations'!A:J,5,FALSE)</f>
        <v>Diabetes</v>
      </c>
      <c r="L740" s="8" t="str">
        <f>VLOOKUP(A740,'Hospitalisation Details'!A:K,5,FALSE)</f>
        <v>28-Dec-1965</v>
      </c>
      <c r="M740" s="34">
        <f>VLOOKUP(A740,'Hospitalisation Details'!A:K,8,FALSE)</f>
        <v>36795.29</v>
      </c>
      <c r="N740" s="8" t="str">
        <f>VLOOKUP(A740,'Hospitalisation Details'!A:K,9,FALSE)</f>
        <v>tier - 2</v>
      </c>
      <c r="O740" s="8" t="str">
        <f>VLOOKUP(A740,'Hospitalisation Details'!A:K,10,FALSE)</f>
        <v>tier - 1</v>
      </c>
      <c r="P740" s="8" t="str">
        <f>VLOOKUP(A740,'Hospitalisation Details'!A:K,11,FALSE)</f>
        <v>R1011</v>
      </c>
      <c r="Q740" s="8">
        <f>VLOOKUP(A740,'Hospitalisation Details'!A:K,4,FALSE)</f>
        <v>28</v>
      </c>
    </row>
    <row r="741" spans="1:17" x14ac:dyDescent="0.3">
      <c r="A741" s="4" t="s">
        <v>366</v>
      </c>
      <c r="B741" s="8" t="str">
        <f>VLOOKUP(A741,'Customer Names'!A:F,4,FALSE)</f>
        <v>Jeffrey</v>
      </c>
      <c r="C741" s="8">
        <f>VLOOKUP(A741,'Medical Examinations'!A:J,2,FALSE)</f>
        <v>35.299999999999997</v>
      </c>
      <c r="D741" s="8">
        <f>VLOOKUP(A741,'Medical Examinations'!A:J,4,FALSE)</f>
        <v>6.09</v>
      </c>
      <c r="E741" s="8" t="str">
        <f>VLOOKUP(A741,'Medical Examinations'!A:J,6,FALSE)</f>
        <v>No</v>
      </c>
      <c r="F741" s="8" t="str">
        <f>VLOOKUP(A741,'Medical Examinations'!A:J,7,FALSE)</f>
        <v>No</v>
      </c>
      <c r="G741" s="8" t="str">
        <f>VLOOKUP(A741,'Medical Examinations'!A:J,8,FALSE)</f>
        <v>No</v>
      </c>
      <c r="H741" s="38" t="str">
        <f>VLOOKUP(A741,'Medical Examinations'!A:J,9,FALSE)</f>
        <v>1</v>
      </c>
      <c r="I741" s="8" t="str">
        <f>VLOOKUP(A741,'Medical Examinations'!A:J,10,FALSE)</f>
        <v>yes</v>
      </c>
      <c r="J741" s="8" t="str">
        <f>VLOOKUP(A741,'Medical Examinations'!A:J,3,FALSE)</f>
        <v>Obesity</v>
      </c>
      <c r="K741" s="8" t="str">
        <f>VLOOKUP(A741,'Medical Examinations'!A:J,5,FALSE)</f>
        <v>Prediabetes</v>
      </c>
      <c r="L741" s="8" t="str">
        <f>VLOOKUP(A741,'Hospitalisation Details'!A:K,5,FALSE)</f>
        <v>4-Jul-1992</v>
      </c>
      <c r="M741" s="34">
        <f>VLOOKUP(A741,'Hospitalisation Details'!A:K,8,FALSE)</f>
        <v>36837.47</v>
      </c>
      <c r="N741" s="8" t="str">
        <f>VLOOKUP(A741,'Hospitalisation Details'!A:K,9,FALSE)</f>
        <v>tier - 2</v>
      </c>
      <c r="O741" s="8" t="str">
        <f>VLOOKUP(A741,'Hospitalisation Details'!A:K,10,FALSE)</f>
        <v>tier - 3</v>
      </c>
      <c r="P741" s="8" t="str">
        <f>VLOOKUP(A741,'Hospitalisation Details'!A:K,11,FALSE)</f>
        <v>R1011</v>
      </c>
      <c r="Q741" s="8">
        <f>VLOOKUP(A741,'Hospitalisation Details'!A:K,4,FALSE)</f>
        <v>4</v>
      </c>
    </row>
    <row r="742" spans="1:17" x14ac:dyDescent="0.3">
      <c r="A742" s="4" t="s">
        <v>356</v>
      </c>
      <c r="B742" s="8" t="str">
        <f>VLOOKUP(A742,'Customer Names'!A:F,4,FALSE)</f>
        <v>Bronwen L</v>
      </c>
      <c r="C742" s="8">
        <f>VLOOKUP(A742,'Medical Examinations'!A:J,2,FALSE)</f>
        <v>35.68</v>
      </c>
      <c r="D742" s="8">
        <f>VLOOKUP(A742,'Medical Examinations'!A:J,4,FALSE)</f>
        <v>10.039999999999999</v>
      </c>
      <c r="E742" s="8" t="str">
        <f>VLOOKUP(A742,'Medical Examinations'!A:J,6,FALSE)</f>
        <v>No</v>
      </c>
      <c r="F742" s="8" t="str">
        <f>VLOOKUP(A742,'Medical Examinations'!A:J,7,FALSE)</f>
        <v>No</v>
      </c>
      <c r="G742" s="8" t="str">
        <f>VLOOKUP(A742,'Medical Examinations'!A:J,8,FALSE)</f>
        <v>No</v>
      </c>
      <c r="H742" s="38">
        <f>VLOOKUP(A742,'Medical Examinations'!A:J,9,FALSE)</f>
        <v>0</v>
      </c>
      <c r="I742" s="8" t="str">
        <f>VLOOKUP(A742,'Medical Examinations'!A:J,10,FALSE)</f>
        <v>yes</v>
      </c>
      <c r="J742" s="8" t="str">
        <f>VLOOKUP(A742,'Medical Examinations'!A:J,3,FALSE)</f>
        <v>Obesity</v>
      </c>
      <c r="K742" s="8" t="str">
        <f>VLOOKUP(A742,'Medical Examinations'!A:J,5,FALSE)</f>
        <v>Diabetes</v>
      </c>
      <c r="L742" s="8" t="str">
        <f>VLOOKUP(A742,'Hospitalisation Details'!A:K,5,FALSE)</f>
        <v>22-Oct-1968</v>
      </c>
      <c r="M742" s="34">
        <f>VLOOKUP(A742,'Hospitalisation Details'!A:K,8,FALSE)</f>
        <v>36922.61</v>
      </c>
      <c r="N742" s="8" t="str">
        <f>VLOOKUP(A742,'Hospitalisation Details'!A:K,9,FALSE)</f>
        <v>tier - 2</v>
      </c>
      <c r="O742" s="8" t="str">
        <f>VLOOKUP(A742,'Hospitalisation Details'!A:K,10,FALSE)</f>
        <v>tier - 1</v>
      </c>
      <c r="P742" s="8" t="str">
        <f>VLOOKUP(A742,'Hospitalisation Details'!A:K,11,FALSE)</f>
        <v>R1011</v>
      </c>
      <c r="Q742" s="8">
        <f>VLOOKUP(A742,'Hospitalisation Details'!A:K,4,FALSE)</f>
        <v>22</v>
      </c>
    </row>
    <row r="743" spans="1:17" x14ac:dyDescent="0.3">
      <c r="A743" s="4" t="s">
        <v>350</v>
      </c>
      <c r="B743" s="8" t="str">
        <f>VLOOKUP(A743,'Customer Names'!A:F,4,FALSE)</f>
        <v>Greg</v>
      </c>
      <c r="C743" s="8">
        <f>VLOOKUP(A743,'Medical Examinations'!A:J,2,FALSE)</f>
        <v>54.4</v>
      </c>
      <c r="D743" s="8">
        <f>VLOOKUP(A743,'Medical Examinations'!A:J,4,FALSE)</f>
        <v>5.22</v>
      </c>
      <c r="E743" s="8" t="str">
        <f>VLOOKUP(A743,'Medical Examinations'!A:J,6,FALSE)</f>
        <v>No</v>
      </c>
      <c r="F743" s="8" t="str">
        <f>VLOOKUP(A743,'Medical Examinations'!A:J,7,FALSE)</f>
        <v>No</v>
      </c>
      <c r="G743" s="8" t="str">
        <f>VLOOKUP(A743,'Medical Examinations'!A:J,8,FALSE)</f>
        <v>No</v>
      </c>
      <c r="H743" s="38" t="str">
        <f>VLOOKUP(A743,'Medical Examinations'!A:J,9,FALSE)</f>
        <v>1</v>
      </c>
      <c r="I743" s="8" t="str">
        <f>VLOOKUP(A743,'Medical Examinations'!A:J,10,FALSE)</f>
        <v>yes</v>
      </c>
      <c r="J743" s="8" t="str">
        <f>VLOOKUP(A743,'Medical Examinations'!A:J,3,FALSE)</f>
        <v>Obesity</v>
      </c>
      <c r="K743" s="8" t="str">
        <f>VLOOKUP(A743,'Medical Examinations'!A:J,5,FALSE)</f>
        <v>Normal</v>
      </c>
      <c r="L743" s="8" t="str">
        <f>VLOOKUP(A743,'Hospitalisation Details'!A:K,5,FALSE)</f>
        <v>13-Sep-1992</v>
      </c>
      <c r="M743" s="34">
        <f>VLOOKUP(A743,'Hospitalisation Details'!A:K,8,FALSE)</f>
        <v>36976.449999999997</v>
      </c>
      <c r="N743" s="8" t="str">
        <f>VLOOKUP(A743,'Hospitalisation Details'!A:K,9,FALSE)</f>
        <v>tier - 2</v>
      </c>
      <c r="O743" s="8" t="str">
        <f>VLOOKUP(A743,'Hospitalisation Details'!A:K,10,FALSE)</f>
        <v>tier - 3</v>
      </c>
      <c r="P743" s="8" t="str">
        <f>VLOOKUP(A743,'Hospitalisation Details'!A:K,11,FALSE)</f>
        <v>R1011</v>
      </c>
      <c r="Q743" s="8">
        <f>VLOOKUP(A743,'Hospitalisation Details'!A:K,4,FALSE)</f>
        <v>13</v>
      </c>
    </row>
    <row r="744" spans="1:17" x14ac:dyDescent="0.3">
      <c r="A744" s="4" t="s">
        <v>344</v>
      </c>
      <c r="B744" s="8" t="str">
        <f>VLOOKUP(A744,'Customer Names'!A:F,4,FALSE)</f>
        <v>Lina</v>
      </c>
      <c r="C744" s="8">
        <f>VLOOKUP(A744,'Medical Examinations'!A:J,2,FALSE)</f>
        <v>33.5</v>
      </c>
      <c r="D744" s="8">
        <f>VLOOKUP(A744,'Medical Examinations'!A:J,4,FALSE)</f>
        <v>5.4</v>
      </c>
      <c r="E744" s="8" t="str">
        <f>VLOOKUP(A744,'Medical Examinations'!A:J,6,FALSE)</f>
        <v>No</v>
      </c>
      <c r="F744" s="8" t="str">
        <f>VLOOKUP(A744,'Medical Examinations'!A:J,7,FALSE)</f>
        <v>No</v>
      </c>
      <c r="G744" s="8" t="str">
        <f>VLOOKUP(A744,'Medical Examinations'!A:J,8,FALSE)</f>
        <v>No</v>
      </c>
      <c r="H744" s="38">
        <f>VLOOKUP(A744,'Medical Examinations'!A:J,9,FALSE)</f>
        <v>0</v>
      </c>
      <c r="I744" s="8" t="str">
        <f>VLOOKUP(A744,'Medical Examinations'!A:J,10,FALSE)</f>
        <v>yes</v>
      </c>
      <c r="J744" s="8" t="str">
        <f>VLOOKUP(A744,'Medical Examinations'!A:J,3,FALSE)</f>
        <v>Obesity</v>
      </c>
      <c r="K744" s="8" t="str">
        <f>VLOOKUP(A744,'Medical Examinations'!A:J,5,FALSE)</f>
        <v>Normal</v>
      </c>
      <c r="L744" s="8" t="str">
        <f>VLOOKUP(A744,'Hospitalisation Details'!A:K,5,FALSE)</f>
        <v>10-Jun-1989</v>
      </c>
      <c r="M744" s="34">
        <f>VLOOKUP(A744,'Hospitalisation Details'!A:K,8,FALSE)</f>
        <v>37079.370000000003</v>
      </c>
      <c r="N744" s="8" t="str">
        <f>VLOOKUP(A744,'Hospitalisation Details'!A:K,9,FALSE)</f>
        <v>tier - 2</v>
      </c>
      <c r="O744" s="8" t="str">
        <f>VLOOKUP(A744,'Hospitalisation Details'!A:K,10,FALSE)</f>
        <v>tier - 3</v>
      </c>
      <c r="P744" s="8" t="str">
        <f>VLOOKUP(A744,'Hospitalisation Details'!A:K,11,FALSE)</f>
        <v>R1011</v>
      </c>
      <c r="Q744" s="8">
        <f>VLOOKUP(A744,'Hospitalisation Details'!A:K,4,FALSE)</f>
        <v>10</v>
      </c>
    </row>
    <row r="745" spans="1:17" x14ac:dyDescent="0.3">
      <c r="A745" s="4" t="s">
        <v>320</v>
      </c>
      <c r="B745" s="8" t="str">
        <f>VLOOKUP(A745,'Customer Names'!A:F,4,FALSE)</f>
        <v>Steeve T Sr.</v>
      </c>
      <c r="C745" s="8">
        <f>VLOOKUP(A745,'Medical Examinations'!A:J,2,FALSE)</f>
        <v>39.799999999999997</v>
      </c>
      <c r="D745" s="8">
        <f>VLOOKUP(A745,'Medical Examinations'!A:J,4,FALSE)</f>
        <v>10.54</v>
      </c>
      <c r="E745" s="8" t="str">
        <f>VLOOKUP(A745,'Medical Examinations'!A:J,6,FALSE)</f>
        <v>yes</v>
      </c>
      <c r="F745" s="8" t="str">
        <f>VLOOKUP(A745,'Medical Examinations'!A:J,7,FALSE)</f>
        <v>No</v>
      </c>
      <c r="G745" s="8" t="str">
        <f>VLOOKUP(A745,'Medical Examinations'!A:J,8,FALSE)</f>
        <v>No</v>
      </c>
      <c r="H745" s="38" t="str">
        <f>VLOOKUP(A745,'Medical Examinations'!A:J,9,FALSE)</f>
        <v>2</v>
      </c>
      <c r="I745" s="8" t="str">
        <f>VLOOKUP(A745,'Medical Examinations'!A:J,10,FALSE)</f>
        <v>yes</v>
      </c>
      <c r="J745" s="8" t="str">
        <f>VLOOKUP(A745,'Medical Examinations'!A:J,3,FALSE)</f>
        <v>Obesity</v>
      </c>
      <c r="K745" s="8" t="str">
        <f>VLOOKUP(A745,'Medical Examinations'!A:J,5,FALSE)</f>
        <v>Diabetes</v>
      </c>
      <c r="L745" s="8" t="str">
        <f>VLOOKUP(A745,'Hospitalisation Details'!A:K,5,FALSE)</f>
        <v>28-Oct-1970</v>
      </c>
      <c r="M745" s="34">
        <f>VLOOKUP(A745,'Hospitalisation Details'!A:K,8,FALSE)</f>
        <v>37675.06</v>
      </c>
      <c r="N745" s="8" t="str">
        <f>VLOOKUP(A745,'Hospitalisation Details'!A:K,9,FALSE)</f>
        <v>tier - 2</v>
      </c>
      <c r="O745" s="8" t="str">
        <f>VLOOKUP(A745,'Hospitalisation Details'!A:K,10,FALSE)</f>
        <v>tier - 3</v>
      </c>
      <c r="P745" s="8" t="str">
        <f>VLOOKUP(A745,'Hospitalisation Details'!A:K,11,FALSE)</f>
        <v>R1011</v>
      </c>
      <c r="Q745" s="8">
        <f>VLOOKUP(A745,'Hospitalisation Details'!A:K,4,FALSE)</f>
        <v>28</v>
      </c>
    </row>
    <row r="746" spans="1:17" x14ac:dyDescent="0.3">
      <c r="A746" s="4" t="s">
        <v>306</v>
      </c>
      <c r="B746" s="8" t="str">
        <f>VLOOKUP(A746,'Customer Names'!A:F,4,FALSE)</f>
        <v>Paul</v>
      </c>
      <c r="C746" s="8">
        <f>VLOOKUP(A746,'Medical Examinations'!A:J,2,FALSE)</f>
        <v>42.83</v>
      </c>
      <c r="D746" s="8">
        <f>VLOOKUP(A746,'Medical Examinations'!A:J,4,FALSE)</f>
        <v>6.04</v>
      </c>
      <c r="E746" s="8" t="str">
        <f>VLOOKUP(A746,'Medical Examinations'!A:J,6,FALSE)</f>
        <v>No</v>
      </c>
      <c r="F746" s="8" t="str">
        <f>VLOOKUP(A746,'Medical Examinations'!A:J,7,FALSE)</f>
        <v>No</v>
      </c>
      <c r="G746" s="8" t="str">
        <f>VLOOKUP(A746,'Medical Examinations'!A:J,8,FALSE)</f>
        <v>No</v>
      </c>
      <c r="H746" s="38" t="str">
        <f>VLOOKUP(A746,'Medical Examinations'!A:J,9,FALSE)</f>
        <v>2</v>
      </c>
      <c r="I746" s="8" t="str">
        <f>VLOOKUP(A746,'Medical Examinations'!A:J,10,FALSE)</f>
        <v>yes</v>
      </c>
      <c r="J746" s="8" t="str">
        <f>VLOOKUP(A746,'Medical Examinations'!A:J,3,FALSE)</f>
        <v>Obesity</v>
      </c>
      <c r="K746" s="8" t="str">
        <f>VLOOKUP(A746,'Medical Examinations'!A:J,5,FALSE)</f>
        <v>Prediabetes</v>
      </c>
      <c r="L746" s="8" t="str">
        <f>VLOOKUP(A746,'Hospitalisation Details'!A:K,5,FALSE)</f>
        <v>19-Nov-1972</v>
      </c>
      <c r="M746" s="34">
        <f>VLOOKUP(A746,'Hospitalisation Details'!A:K,8,FALSE)</f>
        <v>38189.1</v>
      </c>
      <c r="N746" s="8" t="str">
        <f>VLOOKUP(A746,'Hospitalisation Details'!A:K,9,FALSE)</f>
        <v>tier - 2</v>
      </c>
      <c r="O746" s="8" t="str">
        <f>VLOOKUP(A746,'Hospitalisation Details'!A:K,10,FALSE)</f>
        <v>tier - 2</v>
      </c>
      <c r="P746" s="8" t="str">
        <f>VLOOKUP(A746,'Hospitalisation Details'!A:K,11,FALSE)</f>
        <v>R1011</v>
      </c>
      <c r="Q746" s="8">
        <f>VLOOKUP(A746,'Hospitalisation Details'!A:K,4,FALSE)</f>
        <v>19</v>
      </c>
    </row>
    <row r="747" spans="1:17" x14ac:dyDescent="0.3">
      <c r="A747" s="4" t="s">
        <v>302</v>
      </c>
      <c r="B747" s="8" t="str">
        <f>VLOOKUP(A747,'Customer Names'!A:F,4,FALSE)</f>
        <v>Bonnie</v>
      </c>
      <c r="C747" s="8">
        <f>VLOOKUP(A747,'Medical Examinations'!A:J,2,FALSE)</f>
        <v>36.54</v>
      </c>
      <c r="D747" s="8">
        <f>VLOOKUP(A747,'Medical Examinations'!A:J,4,FALSE)</f>
        <v>4.46</v>
      </c>
      <c r="E747" s="8" t="str">
        <f>VLOOKUP(A747,'Medical Examinations'!A:J,6,FALSE)</f>
        <v>yes</v>
      </c>
      <c r="F747" s="8" t="str">
        <f>VLOOKUP(A747,'Medical Examinations'!A:J,7,FALSE)</f>
        <v>No</v>
      </c>
      <c r="G747" s="8" t="str">
        <f>VLOOKUP(A747,'Medical Examinations'!A:J,8,FALSE)</f>
        <v>No</v>
      </c>
      <c r="H747" s="38" t="str">
        <f>VLOOKUP(A747,'Medical Examinations'!A:J,9,FALSE)</f>
        <v>1</v>
      </c>
      <c r="I747" s="8" t="str">
        <f>VLOOKUP(A747,'Medical Examinations'!A:J,10,FALSE)</f>
        <v>yes</v>
      </c>
      <c r="J747" s="8" t="str">
        <f>VLOOKUP(A747,'Medical Examinations'!A:J,3,FALSE)</f>
        <v>Obesity</v>
      </c>
      <c r="K747" s="8" t="str">
        <f>VLOOKUP(A747,'Medical Examinations'!A:J,5,FALSE)</f>
        <v>Normal</v>
      </c>
      <c r="L747" s="8" t="str">
        <f>VLOOKUP(A747,'Hospitalisation Details'!A:K,5,FALSE)</f>
        <v>16-Jun-1964</v>
      </c>
      <c r="M747" s="34">
        <f>VLOOKUP(A747,'Hospitalisation Details'!A:K,8,FALSE)</f>
        <v>38241.74</v>
      </c>
      <c r="N747" s="8" t="str">
        <f>VLOOKUP(A747,'Hospitalisation Details'!A:K,9,FALSE)</f>
        <v>tier - 2</v>
      </c>
      <c r="O747" s="8" t="str">
        <f>VLOOKUP(A747,'Hospitalisation Details'!A:K,10,FALSE)</f>
        <v>tier - 3</v>
      </c>
      <c r="P747" s="8" t="str">
        <f>VLOOKUP(A747,'Hospitalisation Details'!A:K,11,FALSE)</f>
        <v>R1011</v>
      </c>
      <c r="Q747" s="8">
        <f>VLOOKUP(A747,'Hospitalisation Details'!A:K,4,FALSE)</f>
        <v>16</v>
      </c>
    </row>
    <row r="748" spans="1:17" x14ac:dyDescent="0.3">
      <c r="A748" s="4" t="s">
        <v>292</v>
      </c>
      <c r="B748" s="8" t="str">
        <f>VLOOKUP(A748,'Customer Names'!A:F,4,FALSE)</f>
        <v>Valeria R</v>
      </c>
      <c r="C748" s="8">
        <f>VLOOKUP(A748,'Medical Examinations'!A:J,2,FALSE)</f>
        <v>41.52</v>
      </c>
      <c r="D748" s="8">
        <f>VLOOKUP(A748,'Medical Examinations'!A:J,4,FALSE)</f>
        <v>11.82</v>
      </c>
      <c r="E748" s="8" t="str">
        <f>VLOOKUP(A748,'Medical Examinations'!A:J,6,FALSE)</f>
        <v>yes</v>
      </c>
      <c r="F748" s="8" t="str">
        <f>VLOOKUP(A748,'Medical Examinations'!A:J,7,FALSE)</f>
        <v>No</v>
      </c>
      <c r="G748" s="8" t="str">
        <f>VLOOKUP(A748,'Medical Examinations'!A:J,8,FALSE)</f>
        <v>No</v>
      </c>
      <c r="H748" s="38" t="str">
        <f>VLOOKUP(A748,'Medical Examinations'!A:J,9,FALSE)</f>
        <v>2</v>
      </c>
      <c r="I748" s="8" t="str">
        <f>VLOOKUP(A748,'Medical Examinations'!A:J,10,FALSE)</f>
        <v>yes</v>
      </c>
      <c r="J748" s="8" t="str">
        <f>VLOOKUP(A748,'Medical Examinations'!A:J,3,FALSE)</f>
        <v>Obesity</v>
      </c>
      <c r="K748" s="8" t="str">
        <f>VLOOKUP(A748,'Medical Examinations'!A:J,5,FALSE)</f>
        <v>Diabetes</v>
      </c>
      <c r="L748" s="8" t="str">
        <f>VLOOKUP(A748,'Hospitalisation Details'!A:K,5,FALSE)</f>
        <v>22-Aug-1970</v>
      </c>
      <c r="M748" s="34">
        <f>VLOOKUP(A748,'Hospitalisation Details'!A:K,8,FALSE)</f>
        <v>38389.79</v>
      </c>
      <c r="N748" s="8" t="str">
        <f>VLOOKUP(A748,'Hospitalisation Details'!A:K,9,FALSE)</f>
        <v>tier - 2</v>
      </c>
      <c r="O748" s="8" t="str">
        <f>VLOOKUP(A748,'Hospitalisation Details'!A:K,10,FALSE)</f>
        <v>tier - 3</v>
      </c>
      <c r="P748" s="8" t="str">
        <f>VLOOKUP(A748,'Hospitalisation Details'!A:K,11,FALSE)</f>
        <v>R1011</v>
      </c>
      <c r="Q748" s="8">
        <f>VLOOKUP(A748,'Hospitalisation Details'!A:K,4,FALSE)</f>
        <v>22</v>
      </c>
    </row>
    <row r="749" spans="1:17" x14ac:dyDescent="0.3">
      <c r="A749" s="4" t="s">
        <v>290</v>
      </c>
      <c r="B749" s="8" t="str">
        <f>VLOOKUP(A749,'Customer Names'!A:F,4,FALSE)</f>
        <v>Eric</v>
      </c>
      <c r="C749" s="8">
        <f>VLOOKUP(A749,'Medical Examinations'!A:J,2,FALSE)</f>
        <v>42.71</v>
      </c>
      <c r="D749" s="8">
        <f>VLOOKUP(A749,'Medical Examinations'!A:J,4,FALSE)</f>
        <v>10.52</v>
      </c>
      <c r="E749" s="8" t="str">
        <f>VLOOKUP(A749,'Medical Examinations'!A:J,6,FALSE)</f>
        <v>No</v>
      </c>
      <c r="F749" s="8" t="str">
        <f>VLOOKUP(A749,'Medical Examinations'!A:J,7,FALSE)</f>
        <v>No</v>
      </c>
      <c r="G749" s="8" t="str">
        <f>VLOOKUP(A749,'Medical Examinations'!A:J,8,FALSE)</f>
        <v>No</v>
      </c>
      <c r="H749" s="38">
        <f>VLOOKUP(A749,'Medical Examinations'!A:J,9,FALSE)</f>
        <v>0</v>
      </c>
      <c r="I749" s="8" t="str">
        <f>VLOOKUP(A749,'Medical Examinations'!A:J,10,FALSE)</f>
        <v>yes</v>
      </c>
      <c r="J749" s="8" t="str">
        <f>VLOOKUP(A749,'Medical Examinations'!A:J,3,FALSE)</f>
        <v>Obesity</v>
      </c>
      <c r="K749" s="8" t="str">
        <f>VLOOKUP(A749,'Medical Examinations'!A:J,5,FALSE)</f>
        <v>Diabetes</v>
      </c>
      <c r="L749" s="8" t="str">
        <f>VLOOKUP(A749,'Hospitalisation Details'!A:K,5,FALSE)</f>
        <v>23-Dec-1971</v>
      </c>
      <c r="M749" s="34">
        <f>VLOOKUP(A749,'Hospitalisation Details'!A:K,8,FALSE)</f>
        <v>38405.26</v>
      </c>
      <c r="N749" s="8" t="str">
        <f>VLOOKUP(A749,'Hospitalisation Details'!A:K,9,FALSE)</f>
        <v>tier - 2</v>
      </c>
      <c r="O749" s="8" t="str">
        <f>VLOOKUP(A749,'Hospitalisation Details'!A:K,10,FALSE)</f>
        <v>tier - 1</v>
      </c>
      <c r="P749" s="8" t="str">
        <f>VLOOKUP(A749,'Hospitalisation Details'!A:K,11,FALSE)</f>
        <v>R1011</v>
      </c>
      <c r="Q749" s="8">
        <f>VLOOKUP(A749,'Hospitalisation Details'!A:K,4,FALSE)</f>
        <v>23</v>
      </c>
    </row>
    <row r="750" spans="1:17" x14ac:dyDescent="0.3">
      <c r="A750" s="4" t="s">
        <v>270</v>
      </c>
      <c r="B750" s="8" t="str">
        <f>VLOOKUP(A750,'Customer Names'!A:F,4,FALSE)</f>
        <v>Becky L</v>
      </c>
      <c r="C750" s="8">
        <f>VLOOKUP(A750,'Medical Examinations'!A:J,2,FALSE)</f>
        <v>38.39</v>
      </c>
      <c r="D750" s="8">
        <f>VLOOKUP(A750,'Medical Examinations'!A:J,4,FALSE)</f>
        <v>5.1100000000000003</v>
      </c>
      <c r="E750" s="8" t="str">
        <f>VLOOKUP(A750,'Medical Examinations'!A:J,6,FALSE)</f>
        <v>yes</v>
      </c>
      <c r="F750" s="8" t="str">
        <f>VLOOKUP(A750,'Medical Examinations'!A:J,7,FALSE)</f>
        <v>No</v>
      </c>
      <c r="G750" s="8" t="str">
        <f>VLOOKUP(A750,'Medical Examinations'!A:J,8,FALSE)</f>
        <v>No</v>
      </c>
      <c r="H750" s="38" t="str">
        <f>VLOOKUP(A750,'Medical Examinations'!A:J,9,FALSE)</f>
        <v>1</v>
      </c>
      <c r="I750" s="8" t="str">
        <f>VLOOKUP(A750,'Medical Examinations'!A:J,10,FALSE)</f>
        <v>yes</v>
      </c>
      <c r="J750" s="8" t="str">
        <f>VLOOKUP(A750,'Medical Examinations'!A:J,3,FALSE)</f>
        <v>Obesity</v>
      </c>
      <c r="K750" s="8" t="str">
        <f>VLOOKUP(A750,'Medical Examinations'!A:J,5,FALSE)</f>
        <v>Normal</v>
      </c>
      <c r="L750" s="8" t="str">
        <f>VLOOKUP(A750,'Hospitalisation Details'!A:K,5,FALSE)</f>
        <v>6-Jun-1964</v>
      </c>
      <c r="M750" s="34">
        <f>VLOOKUP(A750,'Hospitalisation Details'!A:K,8,FALSE)</f>
        <v>38869.25</v>
      </c>
      <c r="N750" s="8" t="str">
        <f>VLOOKUP(A750,'Hospitalisation Details'!A:K,9,FALSE)</f>
        <v>tier - 2</v>
      </c>
      <c r="O750" s="8" t="str">
        <f>VLOOKUP(A750,'Hospitalisation Details'!A:K,10,FALSE)</f>
        <v>tier - 2</v>
      </c>
      <c r="P750" s="8" t="str">
        <f>VLOOKUP(A750,'Hospitalisation Details'!A:K,11,FALSE)</f>
        <v>R1011</v>
      </c>
      <c r="Q750" s="8">
        <f>VLOOKUP(A750,'Hospitalisation Details'!A:K,4,FALSE)</f>
        <v>6</v>
      </c>
    </row>
    <row r="751" spans="1:17" x14ac:dyDescent="0.3">
      <c r="A751" s="4" t="s">
        <v>254</v>
      </c>
      <c r="B751" s="8" t="str">
        <f>VLOOKUP(A751,'Customer Names'!A:F,4,FALSE)</f>
        <v>Guillermo Sr.</v>
      </c>
      <c r="C751" s="8">
        <f>VLOOKUP(A751,'Medical Examinations'!A:J,2,FALSE)</f>
        <v>38.299999999999997</v>
      </c>
      <c r="D751" s="8">
        <f>VLOOKUP(A751,'Medical Examinations'!A:J,4,FALSE)</f>
        <v>9.51</v>
      </c>
      <c r="E751" s="8" t="str">
        <f>VLOOKUP(A751,'Medical Examinations'!A:J,6,FALSE)</f>
        <v>No</v>
      </c>
      <c r="F751" s="8" t="str">
        <f>VLOOKUP(A751,'Medical Examinations'!A:J,7,FALSE)</f>
        <v>No</v>
      </c>
      <c r="G751" s="8" t="str">
        <f>VLOOKUP(A751,'Medical Examinations'!A:J,8,FALSE)</f>
        <v>No</v>
      </c>
      <c r="H751" s="38">
        <f>VLOOKUP(A751,'Medical Examinations'!A:J,9,FALSE)</f>
        <v>0</v>
      </c>
      <c r="I751" s="8" t="str">
        <f>VLOOKUP(A751,'Medical Examinations'!A:J,10,FALSE)</f>
        <v>yes</v>
      </c>
      <c r="J751" s="8" t="str">
        <f>VLOOKUP(A751,'Medical Examinations'!A:J,3,FALSE)</f>
        <v>Obesity</v>
      </c>
      <c r="K751" s="8" t="str">
        <f>VLOOKUP(A751,'Medical Examinations'!A:J,5,FALSE)</f>
        <v>Diabetes</v>
      </c>
      <c r="L751" s="8" t="str">
        <f>VLOOKUP(A751,'Hospitalisation Details'!A:K,5,FALSE)</f>
        <v>7-Jul-1962</v>
      </c>
      <c r="M751" s="34">
        <f>VLOOKUP(A751,'Hospitalisation Details'!A:K,8,FALSE)</f>
        <v>39221.120000000003</v>
      </c>
      <c r="N751" s="8" t="str">
        <f>VLOOKUP(A751,'Hospitalisation Details'!A:K,9,FALSE)</f>
        <v>tier - 2</v>
      </c>
      <c r="O751" s="8" t="str">
        <f>VLOOKUP(A751,'Hospitalisation Details'!A:K,10,FALSE)</f>
        <v>tier - 1</v>
      </c>
      <c r="P751" s="8" t="str">
        <f>VLOOKUP(A751,'Hospitalisation Details'!A:K,11,FALSE)</f>
        <v>R1011</v>
      </c>
      <c r="Q751" s="8">
        <f>VLOOKUP(A751,'Hospitalisation Details'!A:K,4,FALSE)</f>
        <v>7</v>
      </c>
    </row>
    <row r="752" spans="1:17" x14ac:dyDescent="0.3">
      <c r="A752" s="4" t="s">
        <v>246</v>
      </c>
      <c r="B752" s="8" t="str">
        <f>VLOOKUP(A752,'Customer Names'!A:F,4,FALSE)</f>
        <v>Meredith</v>
      </c>
      <c r="C752" s="8">
        <f>VLOOKUP(A752,'Medical Examinations'!A:J,2,FALSE)</f>
        <v>41.46</v>
      </c>
      <c r="D752" s="8">
        <f>VLOOKUP(A752,'Medical Examinations'!A:J,4,FALSE)</f>
        <v>4.99</v>
      </c>
      <c r="E752" s="8" t="str">
        <f>VLOOKUP(A752,'Medical Examinations'!A:J,6,FALSE)</f>
        <v>yes</v>
      </c>
      <c r="F752" s="8" t="str">
        <f>VLOOKUP(A752,'Medical Examinations'!A:J,7,FALSE)</f>
        <v>No</v>
      </c>
      <c r="G752" s="8" t="str">
        <f>VLOOKUP(A752,'Medical Examinations'!A:J,8,FALSE)</f>
        <v>No</v>
      </c>
      <c r="H752" s="38" t="str">
        <f>VLOOKUP(A752,'Medical Examinations'!A:J,9,FALSE)</f>
        <v>2</v>
      </c>
      <c r="I752" s="8" t="str">
        <f>VLOOKUP(A752,'Medical Examinations'!A:J,10,FALSE)</f>
        <v>yes</v>
      </c>
      <c r="J752" s="8" t="str">
        <f>VLOOKUP(A752,'Medical Examinations'!A:J,3,FALSE)</f>
        <v>Obesity</v>
      </c>
      <c r="K752" s="8" t="str">
        <f>VLOOKUP(A752,'Medical Examinations'!A:J,5,FALSE)</f>
        <v>Normal</v>
      </c>
      <c r="L752" s="8" t="str">
        <f>VLOOKUP(A752,'Hospitalisation Details'!A:K,5,FALSE)</f>
        <v>24-Jun-1966</v>
      </c>
      <c r="M752" s="34">
        <f>VLOOKUP(A752,'Hospitalisation Details'!A:K,8,FALSE)</f>
        <v>39396.86</v>
      </c>
      <c r="N752" s="8" t="str">
        <f>VLOOKUP(A752,'Hospitalisation Details'!A:K,9,FALSE)</f>
        <v>tier - 2</v>
      </c>
      <c r="O752" s="8" t="str">
        <f>VLOOKUP(A752,'Hospitalisation Details'!A:K,10,FALSE)</f>
        <v>tier - 2</v>
      </c>
      <c r="P752" s="8" t="str">
        <f>VLOOKUP(A752,'Hospitalisation Details'!A:K,11,FALSE)</f>
        <v>R1011</v>
      </c>
      <c r="Q752" s="8">
        <f>VLOOKUP(A752,'Hospitalisation Details'!A:K,4,FALSE)</f>
        <v>24</v>
      </c>
    </row>
    <row r="753" spans="1:17" x14ac:dyDescent="0.3">
      <c r="A753" s="4" t="s">
        <v>236</v>
      </c>
      <c r="B753" s="8" t="str">
        <f>VLOOKUP(A753,'Customer Names'!A:F,4,FALSE)</f>
        <v>John</v>
      </c>
      <c r="C753" s="8">
        <f>VLOOKUP(A753,'Medical Examinations'!A:J,2,FALSE)</f>
        <v>44.32</v>
      </c>
      <c r="D753" s="8">
        <f>VLOOKUP(A753,'Medical Examinations'!A:J,4,FALSE)</f>
        <v>10.55</v>
      </c>
      <c r="E753" s="8" t="str">
        <f>VLOOKUP(A753,'Medical Examinations'!A:J,6,FALSE)</f>
        <v>No</v>
      </c>
      <c r="F753" s="8" t="str">
        <f>VLOOKUP(A753,'Medical Examinations'!A:J,7,FALSE)</f>
        <v>No</v>
      </c>
      <c r="G753" s="8" t="str">
        <f>VLOOKUP(A753,'Medical Examinations'!A:J,8,FALSE)</f>
        <v>No</v>
      </c>
      <c r="H753" s="38">
        <f>VLOOKUP(A753,'Medical Examinations'!A:J,9,FALSE)</f>
        <v>0</v>
      </c>
      <c r="I753" s="8" t="str">
        <f>VLOOKUP(A753,'Medical Examinations'!A:J,10,FALSE)</f>
        <v>yes</v>
      </c>
      <c r="J753" s="8" t="str">
        <f>VLOOKUP(A753,'Medical Examinations'!A:J,3,FALSE)</f>
        <v>Obesity</v>
      </c>
      <c r="K753" s="8" t="str">
        <f>VLOOKUP(A753,'Medical Examinations'!A:J,5,FALSE)</f>
        <v>Diabetes</v>
      </c>
      <c r="L753" s="8" t="str">
        <f>VLOOKUP(A753,'Hospitalisation Details'!A:K,5,FALSE)</f>
        <v>29-Sep-1968</v>
      </c>
      <c r="M753" s="34">
        <f>VLOOKUP(A753,'Hospitalisation Details'!A:K,8,FALSE)</f>
        <v>39721.93</v>
      </c>
      <c r="N753" s="8" t="str">
        <f>VLOOKUP(A753,'Hospitalisation Details'!A:K,9,FALSE)</f>
        <v>tier - 2</v>
      </c>
      <c r="O753" s="8" t="str">
        <f>VLOOKUP(A753,'Hospitalisation Details'!A:K,10,FALSE)</f>
        <v>tier - 2</v>
      </c>
      <c r="P753" s="8" t="str">
        <f>VLOOKUP(A753,'Hospitalisation Details'!A:K,11,FALSE)</f>
        <v>R1011</v>
      </c>
      <c r="Q753" s="8">
        <f>VLOOKUP(A753,'Hospitalisation Details'!A:K,4,FALSE)</f>
        <v>29</v>
      </c>
    </row>
    <row r="754" spans="1:17" x14ac:dyDescent="0.3">
      <c r="A754" s="4" t="s">
        <v>108</v>
      </c>
      <c r="B754" s="8" t="str">
        <f>VLOOKUP(A754,'Customer Names'!A:F,4,FALSE)</f>
        <v>Andrew B</v>
      </c>
      <c r="C754" s="8">
        <f>VLOOKUP(A754,'Medical Examinations'!A:J,2,FALSE)</f>
        <v>51.93</v>
      </c>
      <c r="D754" s="8">
        <f>VLOOKUP(A754,'Medical Examinations'!A:J,4,FALSE)</f>
        <v>11.05</v>
      </c>
      <c r="E754" s="8" t="str">
        <f>VLOOKUP(A754,'Medical Examinations'!A:J,6,FALSE)</f>
        <v>No</v>
      </c>
      <c r="F754" s="8" t="str">
        <f>VLOOKUP(A754,'Medical Examinations'!A:J,7,FALSE)</f>
        <v>No</v>
      </c>
      <c r="G754" s="8" t="str">
        <f>VLOOKUP(A754,'Medical Examinations'!A:J,8,FALSE)</f>
        <v>No</v>
      </c>
      <c r="H754" s="38">
        <f>VLOOKUP(A754,'Medical Examinations'!A:J,9,FALSE)</f>
        <v>0</v>
      </c>
      <c r="I754" s="8" t="str">
        <f>VLOOKUP(A754,'Medical Examinations'!A:J,10,FALSE)</f>
        <v>yes</v>
      </c>
      <c r="J754" s="8" t="str">
        <f>VLOOKUP(A754,'Medical Examinations'!A:J,3,FALSE)</f>
        <v>Obesity</v>
      </c>
      <c r="K754" s="8" t="str">
        <f>VLOOKUP(A754,'Medical Examinations'!A:J,5,FALSE)</f>
        <v>Diabetes</v>
      </c>
      <c r="L754" s="8" t="str">
        <f>VLOOKUP(A754,'Hospitalisation Details'!A:K,5,FALSE)</f>
        <v>29-Nov-1965</v>
      </c>
      <c r="M754" s="34">
        <f>VLOOKUP(A754,'Hospitalisation Details'!A:K,8,FALSE)</f>
        <v>43073.760000000002</v>
      </c>
      <c r="N754" s="8" t="str">
        <f>VLOOKUP(A754,'Hospitalisation Details'!A:K,9,FALSE)</f>
        <v>tier - 2</v>
      </c>
      <c r="O754" s="8" t="str">
        <f>VLOOKUP(A754,'Hospitalisation Details'!A:K,10,FALSE)</f>
        <v>tier - 2</v>
      </c>
      <c r="P754" s="8" t="str">
        <f>VLOOKUP(A754,'Hospitalisation Details'!A:K,11,FALSE)</f>
        <v>R1011</v>
      </c>
      <c r="Q754" s="8">
        <f>VLOOKUP(A754,'Hospitalisation Details'!A:K,4,FALSE)</f>
        <v>29</v>
      </c>
    </row>
    <row r="755" spans="1:17" x14ac:dyDescent="0.3">
      <c r="A755" s="4" t="s">
        <v>22</v>
      </c>
      <c r="B755" s="8" t="str">
        <f>VLOOKUP(A755,'Customer Names'!A:F,4,FALSE)</f>
        <v>Paola Andrea</v>
      </c>
      <c r="C755" s="8">
        <f>VLOOKUP(A755,'Medical Examinations'!A:J,2,FALSE)</f>
        <v>37.700000000000003</v>
      </c>
      <c r="D755" s="8">
        <f>VLOOKUP(A755,'Medical Examinations'!A:J,4,FALSE)</f>
        <v>5.96</v>
      </c>
      <c r="E755" s="8" t="str">
        <f>VLOOKUP(A755,'Medical Examinations'!A:J,6,FALSE)</f>
        <v>yes</v>
      </c>
      <c r="F755" s="8" t="str">
        <f>VLOOKUP(A755,'Medical Examinations'!A:J,7,FALSE)</f>
        <v>No</v>
      </c>
      <c r="G755" s="8" t="str">
        <f>VLOOKUP(A755,'Medical Examinations'!A:J,8,FALSE)</f>
        <v>No</v>
      </c>
      <c r="H755" s="38" t="str">
        <f>VLOOKUP(A755,'Medical Examinations'!A:J,9,FALSE)</f>
        <v>2</v>
      </c>
      <c r="I755" s="8" t="str">
        <f>VLOOKUP(A755,'Medical Examinations'!A:J,10,FALSE)</f>
        <v>yes</v>
      </c>
      <c r="J755" s="8" t="str">
        <f>VLOOKUP(A755,'Medical Examinations'!A:J,3,FALSE)</f>
        <v>Obesity</v>
      </c>
      <c r="K755" s="8" t="str">
        <f>VLOOKUP(A755,'Medical Examinations'!A:J,5,FALSE)</f>
        <v>Prediabetes</v>
      </c>
      <c r="L755" s="8" t="str">
        <f>VLOOKUP(A755,'Hospitalisation Details'!A:K,5,FALSE)</f>
        <v>22-Jul-1959</v>
      </c>
      <c r="M755" s="34">
        <f>VLOOKUP(A755,'Hospitalisation Details'!A:K,8,FALSE)</f>
        <v>48824.45</v>
      </c>
      <c r="N755" s="8" t="str">
        <f>VLOOKUP(A755,'Hospitalisation Details'!A:K,9,FALSE)</f>
        <v>tier - 2</v>
      </c>
      <c r="O755" s="8" t="str">
        <f>VLOOKUP(A755,'Hospitalisation Details'!A:K,10,FALSE)</f>
        <v>tier - 1</v>
      </c>
      <c r="P755" s="8" t="str">
        <f>VLOOKUP(A755,'Hospitalisation Details'!A:K,11,FALSE)</f>
        <v>R1011</v>
      </c>
      <c r="Q755" s="8">
        <f>VLOOKUP(A755,'Hospitalisation Details'!A:K,4,FALSE)</f>
        <v>22</v>
      </c>
    </row>
    <row r="756" spans="1:17" x14ac:dyDescent="0.3">
      <c r="A756" s="4" t="s">
        <v>4632</v>
      </c>
      <c r="B756" s="8" t="str">
        <f>VLOOKUP(A756,'Customer Names'!A:F,4,FALSE)</f>
        <v>John T</v>
      </c>
      <c r="C756" s="8">
        <f>VLOOKUP(A756,'Medical Examinations'!A:J,2,FALSE)</f>
        <v>25.03</v>
      </c>
      <c r="D756" s="8">
        <f>VLOOKUP(A756,'Medical Examinations'!A:J,4,FALSE)</f>
        <v>5.91</v>
      </c>
      <c r="E756" s="8" t="str">
        <f>VLOOKUP(A756,'Medical Examinations'!A:J,6,FALSE)</f>
        <v>No</v>
      </c>
      <c r="F756" s="8" t="str">
        <f>VLOOKUP(A756,'Medical Examinations'!A:J,7,FALSE)</f>
        <v>yes</v>
      </c>
      <c r="G756" s="8" t="str">
        <f>VLOOKUP(A756,'Medical Examinations'!A:J,8,FALSE)</f>
        <v>No</v>
      </c>
      <c r="H756" s="38" t="str">
        <f>VLOOKUP(A756,'Medical Examinations'!A:J,9,FALSE)</f>
        <v>1</v>
      </c>
      <c r="I756" s="8" t="str">
        <f>VLOOKUP(A756,'Medical Examinations'!A:J,10,FALSE)</f>
        <v>No</v>
      </c>
      <c r="J756" s="8" t="str">
        <f>VLOOKUP(A756,'Medical Examinations'!A:J,3,FALSE)</f>
        <v>Overweight</v>
      </c>
      <c r="K756" s="8" t="str">
        <f>VLOOKUP(A756,'Medical Examinations'!A:J,5,FALSE)</f>
        <v>Prediabetes</v>
      </c>
      <c r="L756" s="8" t="str">
        <f>VLOOKUP(A756,'Hospitalisation Details'!A:K,5,FALSE)</f>
        <v>7-Oct-2004</v>
      </c>
      <c r="M756" s="34">
        <f>VLOOKUP(A756,'Hospitalisation Details'!A:K,8,FALSE)</f>
        <v>830.52</v>
      </c>
      <c r="N756" s="8" t="str">
        <f>VLOOKUP(A756,'Hospitalisation Details'!A:K,9,FALSE)</f>
        <v>tier - 3</v>
      </c>
      <c r="O756" s="8" t="str">
        <f>VLOOKUP(A756,'Hospitalisation Details'!A:K,10,FALSE)</f>
        <v>tier - 2</v>
      </c>
      <c r="P756" s="8" t="str">
        <f>VLOOKUP(A756,'Hospitalisation Details'!A:K,11,FALSE)</f>
        <v>R1011</v>
      </c>
      <c r="Q756" s="8">
        <f>VLOOKUP(A756,'Hospitalisation Details'!A:K,4,FALSE)</f>
        <v>7</v>
      </c>
    </row>
    <row r="757" spans="1:17" x14ac:dyDescent="0.3">
      <c r="A757" s="4" t="s">
        <v>4572</v>
      </c>
      <c r="B757" s="8" t="str">
        <f>VLOOKUP(A757,'Customer Names'!A:F,4,FALSE)</f>
        <v>Hope</v>
      </c>
      <c r="C757" s="8">
        <f>VLOOKUP(A757,'Medical Examinations'!A:J,2,FALSE)</f>
        <v>16.55</v>
      </c>
      <c r="D757" s="8">
        <f>VLOOKUP(A757,'Medical Examinations'!A:J,4,FALSE)</f>
        <v>7.73</v>
      </c>
      <c r="E757" s="8" t="str">
        <f>VLOOKUP(A757,'Medical Examinations'!A:J,6,FALSE)</f>
        <v>No</v>
      </c>
      <c r="F757" s="8" t="str">
        <f>VLOOKUP(A757,'Medical Examinations'!A:J,7,FALSE)</f>
        <v>No</v>
      </c>
      <c r="G757" s="8" t="str">
        <f>VLOOKUP(A757,'Medical Examinations'!A:J,8,FALSE)</f>
        <v>No</v>
      </c>
      <c r="H757" s="38">
        <f>VLOOKUP(A757,'Medical Examinations'!A:J,9,FALSE)</f>
        <v>0</v>
      </c>
      <c r="I757" s="8" t="str">
        <f>VLOOKUP(A757,'Medical Examinations'!A:J,10,FALSE)</f>
        <v>No</v>
      </c>
      <c r="J757" s="8" t="str">
        <f>VLOOKUP(A757,'Medical Examinations'!A:J,3,FALSE)</f>
        <v>Underweight</v>
      </c>
      <c r="K757" s="8" t="str">
        <f>VLOOKUP(A757,'Medical Examinations'!A:J,5,FALSE)</f>
        <v>Diabetes</v>
      </c>
      <c r="L757" s="8" t="str">
        <f>VLOOKUP(A757,'Hospitalisation Details'!A:K,5,FALSE)</f>
        <v>1-Oct-2002</v>
      </c>
      <c r="M757" s="34">
        <f>VLOOKUP(A757,'Hospitalisation Details'!A:K,8,FALSE)</f>
        <v>1142</v>
      </c>
      <c r="N757" s="8" t="str">
        <f>VLOOKUP(A757,'Hospitalisation Details'!A:K,9,FALSE)</f>
        <v>tier - 3</v>
      </c>
      <c r="O757" s="8" t="str">
        <f>VLOOKUP(A757,'Hospitalisation Details'!A:K,10,FALSE)</f>
        <v>tier - 2</v>
      </c>
      <c r="P757" s="8" t="str">
        <f>VLOOKUP(A757,'Hospitalisation Details'!A:K,11,FALSE)</f>
        <v>R1011</v>
      </c>
      <c r="Q757" s="8">
        <f>VLOOKUP(A757,'Hospitalisation Details'!A:K,4,FALSE)</f>
        <v>1</v>
      </c>
    </row>
    <row r="758" spans="1:17" x14ac:dyDescent="0.3">
      <c r="A758" s="4" t="s">
        <v>4364</v>
      </c>
      <c r="B758" s="8" t="str">
        <f>VLOOKUP(A758,'Customer Names'!A:F,4,FALSE)</f>
        <v>Rachael</v>
      </c>
      <c r="C758" s="8">
        <f>VLOOKUP(A758,'Medical Examinations'!A:J,2,FALSE)</f>
        <v>17.8</v>
      </c>
      <c r="D758" s="8">
        <f>VLOOKUP(A758,'Medical Examinations'!A:J,4,FALSE)</f>
        <v>4.55</v>
      </c>
      <c r="E758" s="8" t="str">
        <f>VLOOKUP(A758,'Medical Examinations'!A:J,6,FALSE)</f>
        <v>No</v>
      </c>
      <c r="F758" s="8" t="str">
        <f>VLOOKUP(A758,'Medical Examinations'!A:J,7,FALSE)</f>
        <v>No</v>
      </c>
      <c r="G758" s="8" t="str">
        <f>VLOOKUP(A758,'Medical Examinations'!A:J,8,FALSE)</f>
        <v>Yes</v>
      </c>
      <c r="H758" s="38" t="str">
        <f>VLOOKUP(A758,'Medical Examinations'!A:J,9,FALSE)</f>
        <v>1</v>
      </c>
      <c r="I758" s="8" t="str">
        <f>VLOOKUP(A758,'Medical Examinations'!A:J,10,FALSE)</f>
        <v>No</v>
      </c>
      <c r="J758" s="8" t="str">
        <f>VLOOKUP(A758,'Medical Examinations'!A:J,3,FALSE)</f>
        <v>Underweight</v>
      </c>
      <c r="K758" s="8" t="str">
        <f>VLOOKUP(A758,'Medical Examinations'!A:J,5,FALSE)</f>
        <v>Normal</v>
      </c>
      <c r="L758" s="8" t="str">
        <f>VLOOKUP(A758,'Hospitalisation Details'!A:K,5,FALSE)</f>
        <v>21-Nov-2003</v>
      </c>
      <c r="M758" s="34">
        <f>VLOOKUP(A758,'Hospitalisation Details'!A:K,8,FALSE)</f>
        <v>1727.79</v>
      </c>
      <c r="N758" s="8" t="str">
        <f>VLOOKUP(A758,'Hospitalisation Details'!A:K,9,FALSE)</f>
        <v>tier - 3</v>
      </c>
      <c r="O758" s="8" t="str">
        <f>VLOOKUP(A758,'Hospitalisation Details'!A:K,10,FALSE)</f>
        <v>tier - 3</v>
      </c>
      <c r="P758" s="8" t="str">
        <f>VLOOKUP(A758,'Hospitalisation Details'!A:K,11,FALSE)</f>
        <v>R1011</v>
      </c>
      <c r="Q758" s="8">
        <f>VLOOKUP(A758,'Hospitalisation Details'!A:K,4,FALSE)</f>
        <v>21</v>
      </c>
    </row>
    <row r="759" spans="1:17" x14ac:dyDescent="0.3">
      <c r="A759" s="4" t="s">
        <v>4362</v>
      </c>
      <c r="B759" s="8" t="str">
        <f>VLOOKUP(A759,'Customer Names'!A:F,4,FALSE)</f>
        <v>Kiersten</v>
      </c>
      <c r="C759" s="8">
        <f>VLOOKUP(A759,'Medical Examinations'!A:J,2,FALSE)</f>
        <v>18.600000000000001</v>
      </c>
      <c r="D759" s="8">
        <f>VLOOKUP(A759,'Medical Examinations'!A:J,4,FALSE)</f>
        <v>5</v>
      </c>
      <c r="E759" s="8" t="str">
        <f>VLOOKUP(A759,'Medical Examinations'!A:J,6,FALSE)</f>
        <v>No</v>
      </c>
      <c r="F759" s="8" t="str">
        <f>VLOOKUP(A759,'Medical Examinations'!A:J,7,FALSE)</f>
        <v>No</v>
      </c>
      <c r="G759" s="8" t="str">
        <f>VLOOKUP(A759,'Medical Examinations'!A:J,8,FALSE)</f>
        <v>Yes</v>
      </c>
      <c r="H759" s="38" t="str">
        <f>VLOOKUP(A759,'Medical Examinations'!A:J,9,FALSE)</f>
        <v>1</v>
      </c>
      <c r="I759" s="8" t="str">
        <f>VLOOKUP(A759,'Medical Examinations'!A:J,10,FALSE)</f>
        <v>No</v>
      </c>
      <c r="J759" s="8" t="str">
        <f>VLOOKUP(A759,'Medical Examinations'!A:J,3,FALSE)</f>
        <v>Normal Weight</v>
      </c>
      <c r="K759" s="8" t="str">
        <f>VLOOKUP(A759,'Medical Examinations'!A:J,5,FALSE)</f>
        <v>Normal</v>
      </c>
      <c r="L759" s="8" t="str">
        <f>VLOOKUP(A759,'Hospitalisation Details'!A:K,5,FALSE)</f>
        <v>1-Sep-2003</v>
      </c>
      <c r="M759" s="34">
        <f>VLOOKUP(A759,'Hospitalisation Details'!A:K,8,FALSE)</f>
        <v>1728.9</v>
      </c>
      <c r="N759" s="8" t="str">
        <f>VLOOKUP(A759,'Hospitalisation Details'!A:K,9,FALSE)</f>
        <v>tier - 3</v>
      </c>
      <c r="O759" s="8" t="str">
        <f>VLOOKUP(A759,'Hospitalisation Details'!A:K,10,FALSE)</f>
        <v>tier - 2</v>
      </c>
      <c r="P759" s="8" t="str">
        <f>VLOOKUP(A759,'Hospitalisation Details'!A:K,11,FALSE)</f>
        <v>R1011</v>
      </c>
      <c r="Q759" s="8">
        <f>VLOOKUP(A759,'Hospitalisation Details'!A:K,4,FALSE)</f>
        <v>1</v>
      </c>
    </row>
    <row r="760" spans="1:17" x14ac:dyDescent="0.3">
      <c r="A760" s="4" t="s">
        <v>4360</v>
      </c>
      <c r="B760" s="8" t="str">
        <f>VLOOKUP(A760,'Customer Names'!A:F,4,FALSE)</f>
        <v>Emma</v>
      </c>
      <c r="C760" s="8">
        <f>VLOOKUP(A760,'Medical Examinations'!A:J,2,FALSE)</f>
        <v>20.6</v>
      </c>
      <c r="D760" s="8">
        <f>VLOOKUP(A760,'Medical Examinations'!A:J,4,FALSE)</f>
        <v>5.14</v>
      </c>
      <c r="E760" s="8" t="str">
        <f>VLOOKUP(A760,'Medical Examinations'!A:J,6,FALSE)</f>
        <v>No</v>
      </c>
      <c r="F760" s="8" t="str">
        <f>VLOOKUP(A760,'Medical Examinations'!A:J,7,FALSE)</f>
        <v>No</v>
      </c>
      <c r="G760" s="8" t="str">
        <f>VLOOKUP(A760,'Medical Examinations'!A:J,8,FALSE)</f>
        <v>Yes</v>
      </c>
      <c r="H760" s="38" t="str">
        <f>VLOOKUP(A760,'Medical Examinations'!A:J,9,FALSE)</f>
        <v>1</v>
      </c>
      <c r="I760" s="8" t="str">
        <f>VLOOKUP(A760,'Medical Examinations'!A:J,10,FALSE)</f>
        <v>No</v>
      </c>
      <c r="J760" s="8" t="str">
        <f>VLOOKUP(A760,'Medical Examinations'!A:J,3,FALSE)</f>
        <v>Normal Weight</v>
      </c>
      <c r="K760" s="8" t="str">
        <f>VLOOKUP(A760,'Medical Examinations'!A:J,5,FALSE)</f>
        <v>Normal</v>
      </c>
      <c r="L760" s="8" t="str">
        <f>VLOOKUP(A760,'Hospitalisation Details'!A:K,5,FALSE)</f>
        <v>9-Nov-2003</v>
      </c>
      <c r="M760" s="34">
        <f>VLOOKUP(A760,'Hospitalisation Details'!A:K,8,FALSE)</f>
        <v>1731.68</v>
      </c>
      <c r="N760" s="8" t="str">
        <f>VLOOKUP(A760,'Hospitalisation Details'!A:K,9,FALSE)</f>
        <v>tier - 3</v>
      </c>
      <c r="O760" s="8" t="str">
        <f>VLOOKUP(A760,'Hospitalisation Details'!A:K,10,FALSE)</f>
        <v>tier - 2</v>
      </c>
      <c r="P760" s="8" t="str">
        <f>VLOOKUP(A760,'Hospitalisation Details'!A:K,11,FALSE)</f>
        <v>R1011</v>
      </c>
      <c r="Q760" s="8">
        <f>VLOOKUP(A760,'Hospitalisation Details'!A:K,4,FALSE)</f>
        <v>9</v>
      </c>
    </row>
    <row r="761" spans="1:17" x14ac:dyDescent="0.3">
      <c r="A761" s="4" t="s">
        <v>4358</v>
      </c>
      <c r="B761" s="8" t="str">
        <f>VLOOKUP(A761,'Customer Names'!A:F,4,FALSE)</f>
        <v>Rachel A.</v>
      </c>
      <c r="C761" s="8">
        <f>VLOOKUP(A761,'Medical Examinations'!A:J,2,FALSE)</f>
        <v>24.7</v>
      </c>
      <c r="D761" s="8">
        <f>VLOOKUP(A761,'Medical Examinations'!A:J,4,FALSE)</f>
        <v>5.32</v>
      </c>
      <c r="E761" s="8" t="str">
        <f>VLOOKUP(A761,'Medical Examinations'!A:J,6,FALSE)</f>
        <v>No</v>
      </c>
      <c r="F761" s="8" t="str">
        <f>VLOOKUP(A761,'Medical Examinations'!A:J,7,FALSE)</f>
        <v>No</v>
      </c>
      <c r="G761" s="8" t="str">
        <f>VLOOKUP(A761,'Medical Examinations'!A:J,8,FALSE)</f>
        <v>Yes</v>
      </c>
      <c r="H761" s="38" t="str">
        <f>VLOOKUP(A761,'Medical Examinations'!A:J,9,FALSE)</f>
        <v>1</v>
      </c>
      <c r="I761" s="8" t="str">
        <f>VLOOKUP(A761,'Medical Examinations'!A:J,10,FALSE)</f>
        <v>No</v>
      </c>
      <c r="J761" s="8" t="str">
        <f>VLOOKUP(A761,'Medical Examinations'!A:J,3,FALSE)</f>
        <v>Normal Weight</v>
      </c>
      <c r="K761" s="8" t="str">
        <f>VLOOKUP(A761,'Medical Examinations'!A:J,5,FALSE)</f>
        <v>Normal</v>
      </c>
      <c r="L761" s="8" t="str">
        <f>VLOOKUP(A761,'Hospitalisation Details'!A:K,5,FALSE)</f>
        <v>14-Nov-2003</v>
      </c>
      <c r="M761" s="34">
        <f>VLOOKUP(A761,'Hospitalisation Details'!A:K,8,FALSE)</f>
        <v>1737.38</v>
      </c>
      <c r="N761" s="8" t="str">
        <f>VLOOKUP(A761,'Hospitalisation Details'!A:K,9,FALSE)</f>
        <v>tier - 3</v>
      </c>
      <c r="O761" s="8" t="str">
        <f>VLOOKUP(A761,'Hospitalisation Details'!A:K,10,FALSE)</f>
        <v>tier - 2</v>
      </c>
      <c r="P761" s="8" t="str">
        <f>VLOOKUP(A761,'Hospitalisation Details'!A:K,11,FALSE)</f>
        <v>R1011</v>
      </c>
      <c r="Q761" s="8">
        <f>VLOOKUP(A761,'Hospitalisation Details'!A:K,4,FALSE)</f>
        <v>14</v>
      </c>
    </row>
    <row r="762" spans="1:17" x14ac:dyDescent="0.3">
      <c r="A762" s="4" t="s">
        <v>4356</v>
      </c>
      <c r="B762" s="8" t="str">
        <f>VLOOKUP(A762,'Customer Names'!A:F,4,FALSE)</f>
        <v>Marie</v>
      </c>
      <c r="C762" s="8">
        <f>VLOOKUP(A762,'Medical Examinations'!A:J,2,FALSE)</f>
        <v>28.9</v>
      </c>
      <c r="D762" s="8">
        <f>VLOOKUP(A762,'Medical Examinations'!A:J,4,FALSE)</f>
        <v>5.85</v>
      </c>
      <c r="E762" s="8" t="str">
        <f>VLOOKUP(A762,'Medical Examinations'!A:J,6,FALSE)</f>
        <v>No</v>
      </c>
      <c r="F762" s="8" t="str">
        <f>VLOOKUP(A762,'Medical Examinations'!A:J,7,FALSE)</f>
        <v>No</v>
      </c>
      <c r="G762" s="8" t="str">
        <f>VLOOKUP(A762,'Medical Examinations'!A:J,8,FALSE)</f>
        <v>Yes</v>
      </c>
      <c r="H762" s="38" t="str">
        <f>VLOOKUP(A762,'Medical Examinations'!A:J,9,FALSE)</f>
        <v>1</v>
      </c>
      <c r="I762" s="8" t="str">
        <f>VLOOKUP(A762,'Medical Examinations'!A:J,10,FALSE)</f>
        <v>No</v>
      </c>
      <c r="J762" s="8" t="str">
        <f>VLOOKUP(A762,'Medical Examinations'!A:J,3,FALSE)</f>
        <v>Overweight</v>
      </c>
      <c r="K762" s="8" t="str">
        <f>VLOOKUP(A762,'Medical Examinations'!A:J,5,FALSE)</f>
        <v>Prediabetes</v>
      </c>
      <c r="L762" s="8" t="str">
        <f>VLOOKUP(A762,'Hospitalisation Details'!A:K,5,FALSE)</f>
        <v>25-Jul-2003</v>
      </c>
      <c r="M762" s="34">
        <f>VLOOKUP(A762,'Hospitalisation Details'!A:K,8,FALSE)</f>
        <v>1743.21</v>
      </c>
      <c r="N762" s="8" t="str">
        <f>VLOOKUP(A762,'Hospitalisation Details'!A:K,9,FALSE)</f>
        <v>tier - 3</v>
      </c>
      <c r="O762" s="8" t="str">
        <f>VLOOKUP(A762,'Hospitalisation Details'!A:K,10,FALSE)</f>
        <v>tier - 1</v>
      </c>
      <c r="P762" s="8" t="str">
        <f>VLOOKUP(A762,'Hospitalisation Details'!A:K,11,FALSE)</f>
        <v>R1011</v>
      </c>
      <c r="Q762" s="8">
        <f>VLOOKUP(A762,'Hospitalisation Details'!A:K,4,FALSE)</f>
        <v>25</v>
      </c>
    </row>
    <row r="763" spans="1:17" x14ac:dyDescent="0.3">
      <c r="A763" s="4" t="s">
        <v>4354</v>
      </c>
      <c r="B763" s="8" t="str">
        <f>VLOOKUP(A763,'Customer Names'!A:F,4,FALSE)</f>
        <v>Andrea J.</v>
      </c>
      <c r="C763" s="8">
        <f>VLOOKUP(A763,'Medical Examinations'!A:J,2,FALSE)</f>
        <v>29.8</v>
      </c>
      <c r="D763" s="8">
        <f>VLOOKUP(A763,'Medical Examinations'!A:J,4,FALSE)</f>
        <v>4.26</v>
      </c>
      <c r="E763" s="8" t="str">
        <f>VLOOKUP(A763,'Medical Examinations'!A:J,6,FALSE)</f>
        <v>No</v>
      </c>
      <c r="F763" s="8" t="str">
        <f>VLOOKUP(A763,'Medical Examinations'!A:J,7,FALSE)</f>
        <v>No</v>
      </c>
      <c r="G763" s="8" t="str">
        <f>VLOOKUP(A763,'Medical Examinations'!A:J,8,FALSE)</f>
        <v>Yes</v>
      </c>
      <c r="H763" s="38" t="str">
        <f>VLOOKUP(A763,'Medical Examinations'!A:J,9,FALSE)</f>
        <v>1</v>
      </c>
      <c r="I763" s="8" t="str">
        <f>VLOOKUP(A763,'Medical Examinations'!A:J,10,FALSE)</f>
        <v>No</v>
      </c>
      <c r="J763" s="8" t="str">
        <f>VLOOKUP(A763,'Medical Examinations'!A:J,3,FALSE)</f>
        <v>Overweight</v>
      </c>
      <c r="K763" s="8" t="str">
        <f>VLOOKUP(A763,'Medical Examinations'!A:J,5,FALSE)</f>
        <v>Normal</v>
      </c>
      <c r="L763" s="8" t="str">
        <f>VLOOKUP(A763,'Hospitalisation Details'!A:K,5,FALSE)</f>
        <v>28-Jul-2003</v>
      </c>
      <c r="M763" s="34">
        <f>VLOOKUP(A763,'Hospitalisation Details'!A:K,8,FALSE)</f>
        <v>1744.47</v>
      </c>
      <c r="N763" s="8" t="str">
        <f>VLOOKUP(A763,'Hospitalisation Details'!A:K,9,FALSE)</f>
        <v>tier - 3</v>
      </c>
      <c r="O763" s="8" t="str">
        <f>VLOOKUP(A763,'Hospitalisation Details'!A:K,10,FALSE)</f>
        <v>tier - 1</v>
      </c>
      <c r="P763" s="8" t="str">
        <f>VLOOKUP(A763,'Hospitalisation Details'!A:K,11,FALSE)</f>
        <v>R1011</v>
      </c>
      <c r="Q763" s="8">
        <f>VLOOKUP(A763,'Hospitalisation Details'!A:K,4,FALSE)</f>
        <v>28</v>
      </c>
    </row>
    <row r="764" spans="1:17" x14ac:dyDescent="0.3">
      <c r="A764" s="4" t="s">
        <v>4352</v>
      </c>
      <c r="B764" s="8" t="str">
        <f>VLOOKUP(A764,'Customer Names'!A:F,4,FALSE)</f>
        <v>Siobhan A.</v>
      </c>
      <c r="C764" s="8">
        <f>VLOOKUP(A764,'Medical Examinations'!A:J,2,FALSE)</f>
        <v>32.9</v>
      </c>
      <c r="D764" s="8">
        <f>VLOOKUP(A764,'Medical Examinations'!A:J,4,FALSE)</f>
        <v>4.78</v>
      </c>
      <c r="E764" s="8" t="str">
        <f>VLOOKUP(A764,'Medical Examinations'!A:J,6,FALSE)</f>
        <v>No</v>
      </c>
      <c r="F764" s="8" t="str">
        <f>VLOOKUP(A764,'Medical Examinations'!A:J,7,FALSE)</f>
        <v>No</v>
      </c>
      <c r="G764" s="8" t="str">
        <f>VLOOKUP(A764,'Medical Examinations'!A:J,8,FALSE)</f>
        <v>Yes</v>
      </c>
      <c r="H764" s="38" t="str">
        <f>VLOOKUP(A764,'Medical Examinations'!A:J,9,FALSE)</f>
        <v>1</v>
      </c>
      <c r="I764" s="8" t="str">
        <f>VLOOKUP(A764,'Medical Examinations'!A:J,10,FALSE)</f>
        <v>No</v>
      </c>
      <c r="J764" s="8" t="str">
        <f>VLOOKUP(A764,'Medical Examinations'!A:J,3,FALSE)</f>
        <v>Obesity</v>
      </c>
      <c r="K764" s="8" t="str">
        <f>VLOOKUP(A764,'Medical Examinations'!A:J,5,FALSE)</f>
        <v>Normal</v>
      </c>
      <c r="L764" s="8" t="str">
        <f>VLOOKUP(A764,'Hospitalisation Details'!A:K,5,FALSE)</f>
        <v>26-Sep-2003</v>
      </c>
      <c r="M764" s="34">
        <f>VLOOKUP(A764,'Hospitalisation Details'!A:K,8,FALSE)</f>
        <v>1748.77</v>
      </c>
      <c r="N764" s="8" t="str">
        <f>VLOOKUP(A764,'Hospitalisation Details'!A:K,9,FALSE)</f>
        <v>tier - 3</v>
      </c>
      <c r="O764" s="8" t="str">
        <f>VLOOKUP(A764,'Hospitalisation Details'!A:K,10,FALSE)</f>
        <v>tier - 1</v>
      </c>
      <c r="P764" s="8" t="str">
        <f>VLOOKUP(A764,'Hospitalisation Details'!A:K,11,FALSE)</f>
        <v>R1011</v>
      </c>
      <c r="Q764" s="8">
        <f>VLOOKUP(A764,'Hospitalisation Details'!A:K,4,FALSE)</f>
        <v>26</v>
      </c>
    </row>
    <row r="765" spans="1:17" x14ac:dyDescent="0.3">
      <c r="A765" s="4" t="s">
        <v>4348</v>
      </c>
      <c r="B765" s="8" t="str">
        <f>VLOOKUP(A765,'Customer Names'!A:F,4,FALSE)</f>
        <v>Caitlin H.</v>
      </c>
      <c r="C765" s="8">
        <f>VLOOKUP(A765,'Medical Examinations'!A:J,2,FALSE)</f>
        <v>40.5</v>
      </c>
      <c r="D765" s="8">
        <f>VLOOKUP(A765,'Medical Examinations'!A:J,4,FALSE)</f>
        <v>5.4</v>
      </c>
      <c r="E765" s="8" t="str">
        <f>VLOOKUP(A765,'Medical Examinations'!A:J,6,FALSE)</f>
        <v>No</v>
      </c>
      <c r="F765" s="8" t="str">
        <f>VLOOKUP(A765,'Medical Examinations'!A:J,7,FALSE)</f>
        <v>No</v>
      </c>
      <c r="G765" s="8" t="str">
        <f>VLOOKUP(A765,'Medical Examinations'!A:J,8,FALSE)</f>
        <v>Yes</v>
      </c>
      <c r="H765" s="38" t="str">
        <f>VLOOKUP(A765,'Medical Examinations'!A:J,9,FALSE)</f>
        <v>1</v>
      </c>
      <c r="I765" s="8" t="str">
        <f>VLOOKUP(A765,'Medical Examinations'!A:J,10,FALSE)</f>
        <v>No</v>
      </c>
      <c r="J765" s="8" t="str">
        <f>VLOOKUP(A765,'Medical Examinations'!A:J,3,FALSE)</f>
        <v>Obesity</v>
      </c>
      <c r="K765" s="8" t="str">
        <f>VLOOKUP(A765,'Medical Examinations'!A:J,5,FALSE)</f>
        <v>Normal</v>
      </c>
      <c r="L765" s="8" t="str">
        <f>VLOOKUP(A765,'Hospitalisation Details'!A:K,5,FALSE)</f>
        <v>19-Nov-2003</v>
      </c>
      <c r="M765" s="34">
        <f>VLOOKUP(A765,'Hospitalisation Details'!A:K,8,FALSE)</f>
        <v>1759.34</v>
      </c>
      <c r="N765" s="8" t="str">
        <f>VLOOKUP(A765,'Hospitalisation Details'!A:K,9,FALSE)</f>
        <v>tier - 3</v>
      </c>
      <c r="O765" s="8" t="str">
        <f>VLOOKUP(A765,'Hospitalisation Details'!A:K,10,FALSE)</f>
        <v>tier - 1</v>
      </c>
      <c r="P765" s="8" t="str">
        <f>VLOOKUP(A765,'Hospitalisation Details'!A:K,11,FALSE)</f>
        <v>R1011</v>
      </c>
      <c r="Q765" s="8">
        <f>VLOOKUP(A765,'Hospitalisation Details'!A:K,4,FALSE)</f>
        <v>19</v>
      </c>
    </row>
    <row r="766" spans="1:17" x14ac:dyDescent="0.3">
      <c r="A766" s="4" t="s">
        <v>4338</v>
      </c>
      <c r="B766" s="8" t="str">
        <f>VLOOKUP(A766,'Customer Names'!A:F,4,FALSE)</f>
        <v>Dathan</v>
      </c>
      <c r="C766" s="8">
        <f>VLOOKUP(A766,'Medical Examinations'!A:J,2,FALSE)</f>
        <v>34.4</v>
      </c>
      <c r="D766" s="8">
        <f>VLOOKUP(A766,'Medical Examinations'!A:J,4,FALSE)</f>
        <v>4.04</v>
      </c>
      <c r="E766" s="8" t="str">
        <f>VLOOKUP(A766,'Medical Examinations'!A:J,6,FALSE)</f>
        <v>No</v>
      </c>
      <c r="F766" s="8" t="str">
        <f>VLOOKUP(A766,'Medical Examinations'!A:J,7,FALSE)</f>
        <v>No</v>
      </c>
      <c r="G766" s="8" t="str">
        <f>VLOOKUP(A766,'Medical Examinations'!A:J,8,FALSE)</f>
        <v>No</v>
      </c>
      <c r="H766" s="38">
        <f>VLOOKUP(A766,'Medical Examinations'!A:J,9,FALSE)</f>
        <v>0</v>
      </c>
      <c r="I766" s="8" t="str">
        <f>VLOOKUP(A766,'Medical Examinations'!A:J,10,FALSE)</f>
        <v>No</v>
      </c>
      <c r="J766" s="8" t="str">
        <f>VLOOKUP(A766,'Medical Examinations'!A:J,3,FALSE)</f>
        <v>Obesity</v>
      </c>
      <c r="K766" s="8" t="str">
        <f>VLOOKUP(A766,'Medical Examinations'!A:J,5,FALSE)</f>
        <v>Normal</v>
      </c>
      <c r="L766" s="8" t="str">
        <f>VLOOKUP(A766,'Hospitalisation Details'!A:K,5,FALSE)</f>
        <v>1-Oct-1999</v>
      </c>
      <c r="M766" s="34">
        <f>VLOOKUP(A766,'Hospitalisation Details'!A:K,8,FALSE)</f>
        <v>1826.84</v>
      </c>
      <c r="N766" s="8" t="str">
        <f>VLOOKUP(A766,'Hospitalisation Details'!A:K,9,FALSE)</f>
        <v>tier - 3</v>
      </c>
      <c r="O766" s="8" t="str">
        <f>VLOOKUP(A766,'Hospitalisation Details'!A:K,10,FALSE)</f>
        <v>tier - 2</v>
      </c>
      <c r="P766" s="8" t="str">
        <f>VLOOKUP(A766,'Hospitalisation Details'!A:K,11,FALSE)</f>
        <v>R1011</v>
      </c>
      <c r="Q766" s="8">
        <f>VLOOKUP(A766,'Hospitalisation Details'!A:K,4,FALSE)</f>
        <v>1</v>
      </c>
    </row>
    <row r="767" spans="1:17" x14ac:dyDescent="0.3">
      <c r="A767" s="4" t="s">
        <v>4322</v>
      </c>
      <c r="B767" s="8" t="str">
        <f>VLOOKUP(A767,'Customer Names'!A:F,4,FALSE)</f>
        <v>Amy L.</v>
      </c>
      <c r="C767" s="8">
        <f>VLOOKUP(A767,'Medical Examinations'!A:J,2,FALSE)</f>
        <v>29.6</v>
      </c>
      <c r="D767" s="8">
        <f>VLOOKUP(A767,'Medical Examinations'!A:J,4,FALSE)</f>
        <v>11.03</v>
      </c>
      <c r="E767" s="8" t="str">
        <f>VLOOKUP(A767,'Medical Examinations'!A:J,6,FALSE)</f>
        <v>No</v>
      </c>
      <c r="F767" s="8" t="str">
        <f>VLOOKUP(A767,'Medical Examinations'!A:J,7,FALSE)</f>
        <v>No</v>
      </c>
      <c r="G767" s="8" t="str">
        <f>VLOOKUP(A767,'Medical Examinations'!A:J,8,FALSE)</f>
        <v>No</v>
      </c>
      <c r="H767" s="38">
        <f>VLOOKUP(A767,'Medical Examinations'!A:J,9,FALSE)</f>
        <v>0</v>
      </c>
      <c r="I767" s="8" t="str">
        <f>VLOOKUP(A767,'Medical Examinations'!A:J,10,FALSE)</f>
        <v>No</v>
      </c>
      <c r="J767" s="8" t="str">
        <f>VLOOKUP(A767,'Medical Examinations'!A:J,3,FALSE)</f>
        <v>Overweight</v>
      </c>
      <c r="K767" s="8" t="str">
        <f>VLOOKUP(A767,'Medical Examinations'!A:J,5,FALSE)</f>
        <v>Diabetes</v>
      </c>
      <c r="L767" s="8" t="str">
        <f>VLOOKUP(A767,'Hospitalisation Details'!A:K,5,FALSE)</f>
        <v>22-Sep-2002</v>
      </c>
      <c r="M767" s="34">
        <f>VLOOKUP(A767,'Hospitalisation Details'!A:K,8,FALSE)</f>
        <v>1875.34</v>
      </c>
      <c r="N767" s="8" t="str">
        <f>VLOOKUP(A767,'Hospitalisation Details'!A:K,9,FALSE)</f>
        <v>tier - 3</v>
      </c>
      <c r="O767" s="8" t="str">
        <f>VLOOKUP(A767,'Hospitalisation Details'!A:K,10,FALSE)</f>
        <v>tier - 2</v>
      </c>
      <c r="P767" s="8" t="str">
        <f>VLOOKUP(A767,'Hospitalisation Details'!A:K,11,FALSE)</f>
        <v>R1011</v>
      </c>
      <c r="Q767" s="8">
        <f>VLOOKUP(A767,'Hospitalisation Details'!A:K,4,FALSE)</f>
        <v>22</v>
      </c>
    </row>
    <row r="768" spans="1:17" x14ac:dyDescent="0.3">
      <c r="A768" s="4" t="s">
        <v>4316</v>
      </c>
      <c r="B768" s="8" t="str">
        <f>VLOOKUP(A768,'Customer Names'!A:F,4,FALSE)</f>
        <v>Ellen L.</v>
      </c>
      <c r="C768" s="8">
        <f>VLOOKUP(A768,'Medical Examinations'!A:J,2,FALSE)</f>
        <v>33.299999999999997</v>
      </c>
      <c r="D768" s="8">
        <f>VLOOKUP(A768,'Medical Examinations'!A:J,4,FALSE)</f>
        <v>9.49</v>
      </c>
      <c r="E768" s="8" t="str">
        <f>VLOOKUP(A768,'Medical Examinations'!A:J,6,FALSE)</f>
        <v>No</v>
      </c>
      <c r="F768" s="8" t="str">
        <f>VLOOKUP(A768,'Medical Examinations'!A:J,7,FALSE)</f>
        <v>No</v>
      </c>
      <c r="G768" s="8" t="str">
        <f>VLOOKUP(A768,'Medical Examinations'!A:J,8,FALSE)</f>
        <v>No</v>
      </c>
      <c r="H768" s="38">
        <f>VLOOKUP(A768,'Medical Examinations'!A:J,9,FALSE)</f>
        <v>0</v>
      </c>
      <c r="I768" s="8" t="str">
        <f>VLOOKUP(A768,'Medical Examinations'!A:J,10,FALSE)</f>
        <v>No</v>
      </c>
      <c r="J768" s="8" t="str">
        <f>VLOOKUP(A768,'Medical Examinations'!A:J,3,FALSE)</f>
        <v>Obesity</v>
      </c>
      <c r="K768" s="8" t="str">
        <f>VLOOKUP(A768,'Medical Examinations'!A:J,5,FALSE)</f>
        <v>Diabetes</v>
      </c>
      <c r="L768" s="8" t="str">
        <f>VLOOKUP(A768,'Hospitalisation Details'!A:K,5,FALSE)</f>
        <v>21-Aug-2002</v>
      </c>
      <c r="M768" s="34">
        <f>VLOOKUP(A768,'Hospitalisation Details'!A:K,8,FALSE)</f>
        <v>1880.49</v>
      </c>
      <c r="N768" s="8" t="str">
        <f>VLOOKUP(A768,'Hospitalisation Details'!A:K,9,FALSE)</f>
        <v>tier - 3</v>
      </c>
      <c r="O768" s="8" t="str">
        <f>VLOOKUP(A768,'Hospitalisation Details'!A:K,10,FALSE)</f>
        <v>tier - 1</v>
      </c>
      <c r="P768" s="8" t="str">
        <f>VLOOKUP(A768,'Hospitalisation Details'!A:K,11,FALSE)</f>
        <v>R1011</v>
      </c>
      <c r="Q768" s="8">
        <f>VLOOKUP(A768,'Hospitalisation Details'!A:K,4,FALSE)</f>
        <v>21</v>
      </c>
    </row>
    <row r="769" spans="1:17" x14ac:dyDescent="0.3">
      <c r="A769" s="4" t="s">
        <v>4302</v>
      </c>
      <c r="B769" s="8" t="str">
        <f>VLOOKUP(A769,'Customer Names'!A:F,4,FALSE)</f>
        <v>Patrick A.</v>
      </c>
      <c r="C769" s="8">
        <f>VLOOKUP(A769,'Medical Examinations'!A:J,2,FALSE)</f>
        <v>23.4</v>
      </c>
      <c r="D769" s="8">
        <f>VLOOKUP(A769,'Medical Examinations'!A:J,4,FALSE)</f>
        <v>4.24</v>
      </c>
      <c r="E769" s="8" t="str">
        <f>VLOOKUP(A769,'Medical Examinations'!A:J,6,FALSE)</f>
        <v>No</v>
      </c>
      <c r="F769" s="8" t="str">
        <f>VLOOKUP(A769,'Medical Examinations'!A:J,7,FALSE)</f>
        <v>No</v>
      </c>
      <c r="G769" s="8" t="str">
        <f>VLOOKUP(A769,'Medical Examinations'!A:J,8,FALSE)</f>
        <v>No</v>
      </c>
      <c r="H769" s="38" t="str">
        <f>VLOOKUP(A769,'Medical Examinations'!A:J,9,FALSE)</f>
        <v>1</v>
      </c>
      <c r="I769" s="8" t="str">
        <f>VLOOKUP(A769,'Medical Examinations'!A:J,10,FALSE)</f>
        <v>No</v>
      </c>
      <c r="J769" s="8" t="str">
        <f>VLOOKUP(A769,'Medical Examinations'!A:J,3,FALSE)</f>
        <v>Normal Weight</v>
      </c>
      <c r="K769" s="8" t="str">
        <f>VLOOKUP(A769,'Medical Examinations'!A:J,5,FALSE)</f>
        <v>Normal</v>
      </c>
      <c r="L769" s="8" t="str">
        <f>VLOOKUP(A769,'Hospitalisation Details'!A:K,5,FALSE)</f>
        <v>28-Sep-1998</v>
      </c>
      <c r="M769" s="34">
        <f>VLOOKUP(A769,'Hospitalisation Details'!A:K,8,FALSE)</f>
        <v>1969.61</v>
      </c>
      <c r="N769" s="8" t="str">
        <f>VLOOKUP(A769,'Hospitalisation Details'!A:K,9,FALSE)</f>
        <v>tier - 3</v>
      </c>
      <c r="O769" s="8" t="str">
        <f>VLOOKUP(A769,'Hospitalisation Details'!A:K,10,FALSE)</f>
        <v>tier - 3</v>
      </c>
      <c r="P769" s="8" t="str">
        <f>VLOOKUP(A769,'Hospitalisation Details'!A:K,11,FALSE)</f>
        <v>R1011</v>
      </c>
      <c r="Q769" s="8">
        <f>VLOOKUP(A769,'Hospitalisation Details'!A:K,4,FALSE)</f>
        <v>28</v>
      </c>
    </row>
    <row r="770" spans="1:17" x14ac:dyDescent="0.3">
      <c r="A770" s="4" t="s">
        <v>4300</v>
      </c>
      <c r="B770" s="8" t="str">
        <f>VLOOKUP(A770,'Customer Names'!A:F,4,FALSE)</f>
        <v>Edward J.</v>
      </c>
      <c r="C770" s="8">
        <f>VLOOKUP(A770,'Medical Examinations'!A:J,2,FALSE)</f>
        <v>25.8</v>
      </c>
      <c r="D770" s="8">
        <f>VLOOKUP(A770,'Medical Examinations'!A:J,4,FALSE)</f>
        <v>4.13</v>
      </c>
      <c r="E770" s="8" t="str">
        <f>VLOOKUP(A770,'Medical Examinations'!A:J,6,FALSE)</f>
        <v>No</v>
      </c>
      <c r="F770" s="8" t="str">
        <f>VLOOKUP(A770,'Medical Examinations'!A:J,7,FALSE)</f>
        <v>No</v>
      </c>
      <c r="G770" s="8" t="str">
        <f>VLOOKUP(A770,'Medical Examinations'!A:J,8,FALSE)</f>
        <v>No</v>
      </c>
      <c r="H770" s="38" t="str">
        <f>VLOOKUP(A770,'Medical Examinations'!A:J,9,FALSE)</f>
        <v>1</v>
      </c>
      <c r="I770" s="8" t="str">
        <f>VLOOKUP(A770,'Medical Examinations'!A:J,10,FALSE)</f>
        <v>No</v>
      </c>
      <c r="J770" s="8" t="str">
        <f>VLOOKUP(A770,'Medical Examinations'!A:J,3,FALSE)</f>
        <v>Overweight</v>
      </c>
      <c r="K770" s="8" t="str">
        <f>VLOOKUP(A770,'Medical Examinations'!A:J,5,FALSE)</f>
        <v>Normal</v>
      </c>
      <c r="L770" s="8" t="str">
        <f>VLOOKUP(A770,'Hospitalisation Details'!A:K,5,FALSE)</f>
        <v>5-Oct-1998</v>
      </c>
      <c r="M770" s="34">
        <f>VLOOKUP(A770,'Hospitalisation Details'!A:K,8,FALSE)</f>
        <v>1972.95</v>
      </c>
      <c r="N770" s="8" t="str">
        <f>VLOOKUP(A770,'Hospitalisation Details'!A:K,9,FALSE)</f>
        <v>tier - 3</v>
      </c>
      <c r="O770" s="8" t="str">
        <f>VLOOKUP(A770,'Hospitalisation Details'!A:K,10,FALSE)</f>
        <v>tier - 1</v>
      </c>
      <c r="P770" s="8" t="str">
        <f>VLOOKUP(A770,'Hospitalisation Details'!A:K,11,FALSE)</f>
        <v>R1011</v>
      </c>
      <c r="Q770" s="8">
        <f>VLOOKUP(A770,'Hospitalisation Details'!A:K,4,FALSE)</f>
        <v>5</v>
      </c>
    </row>
    <row r="771" spans="1:17" x14ac:dyDescent="0.3">
      <c r="A771" s="4" t="s">
        <v>4298</v>
      </c>
      <c r="B771" s="8" t="str">
        <f>VLOOKUP(A771,'Customer Names'!A:F,4,FALSE)</f>
        <v>Adam</v>
      </c>
      <c r="C771" s="8">
        <f>VLOOKUP(A771,'Medical Examinations'!A:J,2,FALSE)</f>
        <v>29.3</v>
      </c>
      <c r="D771" s="8">
        <f>VLOOKUP(A771,'Medical Examinations'!A:J,4,FALSE)</f>
        <v>6.15</v>
      </c>
      <c r="E771" s="8" t="str">
        <f>VLOOKUP(A771,'Medical Examinations'!A:J,6,FALSE)</f>
        <v>No</v>
      </c>
      <c r="F771" s="8" t="str">
        <f>VLOOKUP(A771,'Medical Examinations'!A:J,7,FALSE)</f>
        <v>No</v>
      </c>
      <c r="G771" s="8" t="str">
        <f>VLOOKUP(A771,'Medical Examinations'!A:J,8,FALSE)</f>
        <v>No</v>
      </c>
      <c r="H771" s="38" t="str">
        <f>VLOOKUP(A771,'Medical Examinations'!A:J,9,FALSE)</f>
        <v>1</v>
      </c>
      <c r="I771" s="8" t="str">
        <f>VLOOKUP(A771,'Medical Examinations'!A:J,10,FALSE)</f>
        <v>No</v>
      </c>
      <c r="J771" s="8" t="str">
        <f>VLOOKUP(A771,'Medical Examinations'!A:J,3,FALSE)</f>
        <v>Overweight</v>
      </c>
      <c r="K771" s="8" t="str">
        <f>VLOOKUP(A771,'Medical Examinations'!A:J,5,FALSE)</f>
        <v>Prediabetes</v>
      </c>
      <c r="L771" s="8" t="str">
        <f>VLOOKUP(A771,'Hospitalisation Details'!A:K,5,FALSE)</f>
        <v>29-Sep-1998</v>
      </c>
      <c r="M771" s="34">
        <f>VLOOKUP(A771,'Hospitalisation Details'!A:K,8,FALSE)</f>
        <v>1977.82</v>
      </c>
      <c r="N771" s="8" t="str">
        <f>VLOOKUP(A771,'Hospitalisation Details'!A:K,9,FALSE)</f>
        <v>tier - 3</v>
      </c>
      <c r="O771" s="8" t="str">
        <f>VLOOKUP(A771,'Hospitalisation Details'!A:K,10,FALSE)</f>
        <v>tier - 1</v>
      </c>
      <c r="P771" s="8" t="str">
        <f>VLOOKUP(A771,'Hospitalisation Details'!A:K,11,FALSE)</f>
        <v>R1011</v>
      </c>
      <c r="Q771" s="8">
        <f>VLOOKUP(A771,'Hospitalisation Details'!A:K,4,FALSE)</f>
        <v>29</v>
      </c>
    </row>
    <row r="772" spans="1:17" x14ac:dyDescent="0.3">
      <c r="A772" s="4" t="s">
        <v>4288</v>
      </c>
      <c r="B772" s="8" t="str">
        <f>VLOOKUP(A772,'Customer Names'!A:F,4,FALSE)</f>
        <v>Valentina</v>
      </c>
      <c r="C772" s="8">
        <f>VLOOKUP(A772,'Medical Examinations'!A:J,2,FALSE)</f>
        <v>25.8</v>
      </c>
      <c r="D772" s="8">
        <f>VLOOKUP(A772,'Medical Examinations'!A:J,4,FALSE)</f>
        <v>6.29</v>
      </c>
      <c r="E772" s="8" t="str">
        <f>VLOOKUP(A772,'Medical Examinations'!A:J,6,FALSE)</f>
        <v>yes</v>
      </c>
      <c r="F772" s="8" t="str">
        <f>VLOOKUP(A772,'Medical Examinations'!A:J,7,FALSE)</f>
        <v>No</v>
      </c>
      <c r="G772" s="8" t="str">
        <f>VLOOKUP(A772,'Medical Examinations'!A:J,8,FALSE)</f>
        <v>No</v>
      </c>
      <c r="H772" s="38">
        <f>VLOOKUP(A772,'Medical Examinations'!A:J,9,FALSE)</f>
        <v>0</v>
      </c>
      <c r="I772" s="8" t="str">
        <f>VLOOKUP(A772,'Medical Examinations'!A:J,10,FALSE)</f>
        <v>No</v>
      </c>
      <c r="J772" s="8" t="str">
        <f>VLOOKUP(A772,'Medical Examinations'!A:J,3,FALSE)</f>
        <v>Overweight</v>
      </c>
      <c r="K772" s="8" t="str">
        <f>VLOOKUP(A772,'Medical Examinations'!A:J,5,FALSE)</f>
        <v>Prediabetes</v>
      </c>
      <c r="L772" s="8" t="str">
        <f>VLOOKUP(A772,'Hospitalisation Details'!A:K,5,FALSE)</f>
        <v>14-Aug-2001</v>
      </c>
      <c r="M772" s="34">
        <f>VLOOKUP(A772,'Hospitalisation Details'!A:K,8,FALSE)</f>
        <v>2007.95</v>
      </c>
      <c r="N772" s="8" t="str">
        <f>VLOOKUP(A772,'Hospitalisation Details'!A:K,9,FALSE)</f>
        <v>tier - 3</v>
      </c>
      <c r="O772" s="8" t="str">
        <f>VLOOKUP(A772,'Hospitalisation Details'!A:K,10,FALSE)</f>
        <v>tier - 2</v>
      </c>
      <c r="P772" s="8" t="str">
        <f>VLOOKUP(A772,'Hospitalisation Details'!A:K,11,FALSE)</f>
        <v>R1011</v>
      </c>
      <c r="Q772" s="8">
        <f>VLOOKUP(A772,'Hospitalisation Details'!A:K,4,FALSE)</f>
        <v>14</v>
      </c>
    </row>
    <row r="773" spans="1:17" x14ac:dyDescent="0.3">
      <c r="A773" s="4" t="s">
        <v>4286</v>
      </c>
      <c r="B773" s="8" t="str">
        <f>VLOOKUP(A773,'Customer Names'!A:F,4,FALSE)</f>
        <v>Lena</v>
      </c>
      <c r="C773" s="8">
        <f>VLOOKUP(A773,'Medical Examinations'!A:J,2,FALSE)</f>
        <v>34.6</v>
      </c>
      <c r="D773" s="8">
        <f>VLOOKUP(A773,'Medical Examinations'!A:J,4,FALSE)</f>
        <v>4.5</v>
      </c>
      <c r="E773" s="8" t="str">
        <f>VLOOKUP(A773,'Medical Examinations'!A:J,6,FALSE)</f>
        <v>yes</v>
      </c>
      <c r="F773" s="8" t="str">
        <f>VLOOKUP(A773,'Medical Examinations'!A:J,7,FALSE)</f>
        <v>No</v>
      </c>
      <c r="G773" s="8" t="str">
        <f>VLOOKUP(A773,'Medical Examinations'!A:J,8,FALSE)</f>
        <v>No</v>
      </c>
      <c r="H773" s="38">
        <f>VLOOKUP(A773,'Medical Examinations'!A:J,9,FALSE)</f>
        <v>0</v>
      </c>
      <c r="I773" s="8" t="str">
        <f>VLOOKUP(A773,'Medical Examinations'!A:J,10,FALSE)</f>
        <v>No</v>
      </c>
      <c r="J773" s="8" t="str">
        <f>VLOOKUP(A773,'Medical Examinations'!A:J,3,FALSE)</f>
        <v>Obesity</v>
      </c>
      <c r="K773" s="8" t="str">
        <f>VLOOKUP(A773,'Medical Examinations'!A:J,5,FALSE)</f>
        <v>Normal</v>
      </c>
      <c r="L773" s="8" t="str">
        <f>VLOOKUP(A773,'Hospitalisation Details'!A:K,5,FALSE)</f>
        <v>1-Jul-2001</v>
      </c>
      <c r="M773" s="34">
        <f>VLOOKUP(A773,'Hospitalisation Details'!A:K,8,FALSE)</f>
        <v>2020.18</v>
      </c>
      <c r="N773" s="8" t="str">
        <f>VLOOKUP(A773,'Hospitalisation Details'!A:K,9,FALSE)</f>
        <v>tier - 3</v>
      </c>
      <c r="O773" s="8" t="str">
        <f>VLOOKUP(A773,'Hospitalisation Details'!A:K,10,FALSE)</f>
        <v>tier - 1</v>
      </c>
      <c r="P773" s="8" t="str">
        <f>VLOOKUP(A773,'Hospitalisation Details'!A:K,11,FALSE)</f>
        <v>R1011</v>
      </c>
      <c r="Q773" s="8">
        <f>VLOOKUP(A773,'Hospitalisation Details'!A:K,4,FALSE)</f>
        <v>1</v>
      </c>
    </row>
    <row r="774" spans="1:17" x14ac:dyDescent="0.3">
      <c r="A774" s="4" t="s">
        <v>4156</v>
      </c>
      <c r="B774" s="8" t="str">
        <f>VLOOKUP(A774,'Customer Names'!A:F,4,FALSE)</f>
        <v>Kevin L</v>
      </c>
      <c r="C774" s="8">
        <f>VLOOKUP(A774,'Medical Examinations'!A:J,2,FALSE)</f>
        <v>30.5</v>
      </c>
      <c r="D774" s="8">
        <f>VLOOKUP(A774,'Medical Examinations'!A:J,4,FALSE)</f>
        <v>5.88</v>
      </c>
      <c r="E774" s="8" t="str">
        <f>VLOOKUP(A774,'Medical Examinations'!A:J,6,FALSE)</f>
        <v>yes</v>
      </c>
      <c r="F774" s="8" t="str">
        <f>VLOOKUP(A774,'Medical Examinations'!A:J,7,FALSE)</f>
        <v>No</v>
      </c>
      <c r="G774" s="8" t="str">
        <f>VLOOKUP(A774,'Medical Examinations'!A:J,8,FALSE)</f>
        <v>No</v>
      </c>
      <c r="H774" s="38" t="str">
        <f>VLOOKUP(A774,'Medical Examinations'!A:J,9,FALSE)</f>
        <v>1</v>
      </c>
      <c r="I774" s="8" t="str">
        <f>VLOOKUP(A774,'Medical Examinations'!A:J,10,FALSE)</f>
        <v>No</v>
      </c>
      <c r="J774" s="8" t="str">
        <f>VLOOKUP(A774,'Medical Examinations'!A:J,3,FALSE)</f>
        <v>Obesity</v>
      </c>
      <c r="K774" s="8" t="str">
        <f>VLOOKUP(A774,'Medical Examinations'!A:J,5,FALSE)</f>
        <v>Prediabetes</v>
      </c>
      <c r="L774" s="8" t="str">
        <f>VLOOKUP(A774,'Hospitalisation Details'!A:K,5,FALSE)</f>
        <v>14-Oct-1995</v>
      </c>
      <c r="M774" s="34">
        <f>VLOOKUP(A774,'Hospitalisation Details'!A:K,8,FALSE)</f>
        <v>2494.02</v>
      </c>
      <c r="N774" s="8" t="str">
        <f>VLOOKUP(A774,'Hospitalisation Details'!A:K,9,FALSE)</f>
        <v>tier - 3</v>
      </c>
      <c r="O774" s="8" t="str">
        <f>VLOOKUP(A774,'Hospitalisation Details'!A:K,10,FALSE)</f>
        <v>tier - 1</v>
      </c>
      <c r="P774" s="8" t="str">
        <f>VLOOKUP(A774,'Hospitalisation Details'!A:K,11,FALSE)</f>
        <v>R1011</v>
      </c>
      <c r="Q774" s="8">
        <f>VLOOKUP(A774,'Hospitalisation Details'!A:K,4,FALSE)</f>
        <v>14</v>
      </c>
    </row>
    <row r="775" spans="1:17" x14ac:dyDescent="0.3">
      <c r="A775" s="4" t="s">
        <v>4068</v>
      </c>
      <c r="B775" s="8" t="str">
        <f>VLOOKUP(A775,'Customer Names'!A:F,4,FALSE)</f>
        <v>Daniel J</v>
      </c>
      <c r="C775" s="8">
        <f>VLOOKUP(A775,'Medical Examinations'!A:J,2,FALSE)</f>
        <v>27.2</v>
      </c>
      <c r="D775" s="8">
        <f>VLOOKUP(A775,'Medical Examinations'!A:J,4,FALSE)</f>
        <v>5.83</v>
      </c>
      <c r="E775" s="8" t="str">
        <f>VLOOKUP(A775,'Medical Examinations'!A:J,6,FALSE)</f>
        <v>No</v>
      </c>
      <c r="F775" s="8" t="str">
        <f>VLOOKUP(A775,'Medical Examinations'!A:J,7,FALSE)</f>
        <v>No</v>
      </c>
      <c r="G775" s="8" t="str">
        <f>VLOOKUP(A775,'Medical Examinations'!A:J,8,FALSE)</f>
        <v>Yes</v>
      </c>
      <c r="H775" s="38" t="str">
        <f>VLOOKUP(A775,'Medical Examinations'!A:J,9,FALSE)</f>
        <v>1</v>
      </c>
      <c r="I775" s="8" t="str">
        <f>VLOOKUP(A775,'Medical Examinations'!A:J,10,FALSE)</f>
        <v>No</v>
      </c>
      <c r="J775" s="8" t="str">
        <f>VLOOKUP(A775,'Medical Examinations'!A:J,3,FALSE)</f>
        <v>Overweight</v>
      </c>
      <c r="K775" s="8" t="str">
        <f>VLOOKUP(A775,'Medical Examinations'!A:J,5,FALSE)</f>
        <v>Prediabetes</v>
      </c>
      <c r="L775" s="8" t="str">
        <f>VLOOKUP(A775,'Hospitalisation Details'!A:K,5,FALSE)</f>
        <v>1-Nov-1993</v>
      </c>
      <c r="M775" s="34">
        <f>VLOOKUP(A775,'Hospitalisation Details'!A:K,8,FALSE)</f>
        <v>2866.09</v>
      </c>
      <c r="N775" s="8" t="str">
        <f>VLOOKUP(A775,'Hospitalisation Details'!A:K,9,FALSE)</f>
        <v>tier - 3</v>
      </c>
      <c r="O775" s="8" t="str">
        <f>VLOOKUP(A775,'Hospitalisation Details'!A:K,10,FALSE)</f>
        <v>tier - 3</v>
      </c>
      <c r="P775" s="8" t="str">
        <f>VLOOKUP(A775,'Hospitalisation Details'!A:K,11,FALSE)</f>
        <v>R1011</v>
      </c>
      <c r="Q775" s="8">
        <f>VLOOKUP(A775,'Hospitalisation Details'!A:K,4,FALSE)</f>
        <v>1</v>
      </c>
    </row>
    <row r="776" spans="1:17" x14ac:dyDescent="0.3">
      <c r="A776" s="4" t="s">
        <v>3986</v>
      </c>
      <c r="B776" s="8" t="str">
        <f>VLOOKUP(A776,'Customer Names'!A:F,4,FALSE)</f>
        <v>Norman H.</v>
      </c>
      <c r="C776" s="8">
        <f>VLOOKUP(A776,'Medical Examinations'!A:J,2,FALSE)</f>
        <v>20.399999999999999</v>
      </c>
      <c r="D776" s="8">
        <f>VLOOKUP(A776,'Medical Examinations'!A:J,4,FALSE)</f>
        <v>4.83</v>
      </c>
      <c r="E776" s="8" t="str">
        <f>VLOOKUP(A776,'Medical Examinations'!A:J,6,FALSE)</f>
        <v>No</v>
      </c>
      <c r="F776" s="8" t="str">
        <f>VLOOKUP(A776,'Medical Examinations'!A:J,7,FALSE)</f>
        <v>No</v>
      </c>
      <c r="G776" s="8" t="str">
        <f>VLOOKUP(A776,'Medical Examinations'!A:J,8,FALSE)</f>
        <v>No</v>
      </c>
      <c r="H776" s="38">
        <f>VLOOKUP(A776,'Medical Examinations'!A:J,9,FALSE)</f>
        <v>0</v>
      </c>
      <c r="I776" s="8" t="str">
        <f>VLOOKUP(A776,'Medical Examinations'!A:J,10,FALSE)</f>
        <v>No</v>
      </c>
      <c r="J776" s="8" t="str">
        <f>VLOOKUP(A776,'Medical Examinations'!A:J,3,FALSE)</f>
        <v>Normal Weight</v>
      </c>
      <c r="K776" s="8" t="str">
        <f>VLOOKUP(A776,'Medical Examinations'!A:J,5,FALSE)</f>
        <v>Normal</v>
      </c>
      <c r="L776" s="8" t="str">
        <f>VLOOKUP(A776,'Hospitalisation Details'!A:K,5,FALSE)</f>
        <v>13-Nov-1991</v>
      </c>
      <c r="M776" s="34">
        <f>VLOOKUP(A776,'Hospitalisation Details'!A:K,8,FALSE)</f>
        <v>3260.2</v>
      </c>
      <c r="N776" s="8" t="str">
        <f>VLOOKUP(A776,'Hospitalisation Details'!A:K,9,FALSE)</f>
        <v>tier - 3</v>
      </c>
      <c r="O776" s="8" t="str">
        <f>VLOOKUP(A776,'Hospitalisation Details'!A:K,10,FALSE)</f>
        <v>tier - 2</v>
      </c>
      <c r="P776" s="8" t="str">
        <f>VLOOKUP(A776,'Hospitalisation Details'!A:K,11,FALSE)</f>
        <v>R1011</v>
      </c>
      <c r="Q776" s="8">
        <f>VLOOKUP(A776,'Hospitalisation Details'!A:K,4,FALSE)</f>
        <v>13</v>
      </c>
    </row>
    <row r="777" spans="1:17" x14ac:dyDescent="0.3">
      <c r="A777" s="4" t="s">
        <v>3288</v>
      </c>
      <c r="B777" s="8" t="str">
        <f>VLOOKUP(A777,'Customer Names'!A:F,4,FALSE)</f>
        <v>Bobby</v>
      </c>
      <c r="C777" s="8">
        <f>VLOOKUP(A777,'Medical Examinations'!A:J,2,FALSE)</f>
        <v>26.9</v>
      </c>
      <c r="D777" s="8">
        <f>VLOOKUP(A777,'Medical Examinations'!A:J,4,FALSE)</f>
        <v>4.07</v>
      </c>
      <c r="E777" s="8" t="str">
        <f>VLOOKUP(A777,'Medical Examinations'!A:J,6,FALSE)</f>
        <v>No</v>
      </c>
      <c r="F777" s="8" t="str">
        <f>VLOOKUP(A777,'Medical Examinations'!A:J,7,FALSE)</f>
        <v>No</v>
      </c>
      <c r="G777" s="8" t="str">
        <f>VLOOKUP(A777,'Medical Examinations'!A:J,8,FALSE)</f>
        <v>No</v>
      </c>
      <c r="H777" s="38">
        <f>VLOOKUP(A777,'Medical Examinations'!A:J,9,FALSE)</f>
        <v>0</v>
      </c>
      <c r="I777" s="8" t="str">
        <f>VLOOKUP(A777,'Medical Examinations'!A:J,10,FALSE)</f>
        <v>No</v>
      </c>
      <c r="J777" s="8" t="str">
        <f>VLOOKUP(A777,'Medical Examinations'!A:J,3,FALSE)</f>
        <v>Overweight</v>
      </c>
      <c r="K777" s="8" t="str">
        <f>VLOOKUP(A777,'Medical Examinations'!A:J,5,FALSE)</f>
        <v>Normal</v>
      </c>
      <c r="L777" s="8" t="str">
        <f>VLOOKUP(A777,'Hospitalisation Details'!A:K,5,FALSE)</f>
        <v>21-Jul-1980</v>
      </c>
      <c r="M777" s="34">
        <f>VLOOKUP(A777,'Hospitalisation Details'!A:K,8,FALSE)</f>
        <v>5969.72</v>
      </c>
      <c r="N777" s="8" t="str">
        <f>VLOOKUP(A777,'Hospitalisation Details'!A:K,9,FALSE)</f>
        <v>tier - 3</v>
      </c>
      <c r="O777" s="8" t="str">
        <f>VLOOKUP(A777,'Hospitalisation Details'!A:K,10,FALSE)</f>
        <v>tier - 3</v>
      </c>
      <c r="P777" s="8" t="str">
        <f>VLOOKUP(A777,'Hospitalisation Details'!A:K,11,FALSE)</f>
        <v>R1011</v>
      </c>
      <c r="Q777" s="8">
        <f>VLOOKUP(A777,'Hospitalisation Details'!A:K,4,FALSE)</f>
        <v>21</v>
      </c>
    </row>
    <row r="778" spans="1:17" x14ac:dyDescent="0.3">
      <c r="A778" s="4" t="s">
        <v>2948</v>
      </c>
      <c r="B778" s="8" t="str">
        <f>VLOOKUP(A778,'Customer Names'!A:F,4,FALSE)</f>
        <v>Johann A</v>
      </c>
      <c r="C778" s="8">
        <f>VLOOKUP(A778,'Medical Examinations'!A:J,2,FALSE)</f>
        <v>22.3</v>
      </c>
      <c r="D778" s="8">
        <f>VLOOKUP(A778,'Medical Examinations'!A:J,4,FALSE)</f>
        <v>4.95</v>
      </c>
      <c r="E778" s="8" t="str">
        <f>VLOOKUP(A778,'Medical Examinations'!A:J,6,FALSE)</f>
        <v>yes</v>
      </c>
      <c r="F778" s="8" t="str">
        <f>VLOOKUP(A778,'Medical Examinations'!A:J,7,FALSE)</f>
        <v>No</v>
      </c>
      <c r="G778" s="8" t="str">
        <f>VLOOKUP(A778,'Medical Examinations'!A:J,8,FALSE)</f>
        <v>No</v>
      </c>
      <c r="H778" s="38">
        <f>VLOOKUP(A778,'Medical Examinations'!A:J,9,FALSE)</f>
        <v>0</v>
      </c>
      <c r="I778" s="8" t="str">
        <f>VLOOKUP(A778,'Medical Examinations'!A:J,10,FALSE)</f>
        <v>No</v>
      </c>
      <c r="J778" s="8" t="str">
        <f>VLOOKUP(A778,'Medical Examinations'!A:J,3,FALSE)</f>
        <v>Normal Weight</v>
      </c>
      <c r="K778" s="8" t="str">
        <f>VLOOKUP(A778,'Medical Examinations'!A:J,5,FALSE)</f>
        <v>Normal</v>
      </c>
      <c r="L778" s="8" t="str">
        <f>VLOOKUP(A778,'Hospitalisation Details'!A:K,5,FALSE)</f>
        <v>24-Jun-1976</v>
      </c>
      <c r="M778" s="34">
        <f>VLOOKUP(A778,'Hospitalisation Details'!A:K,8,FALSE)</f>
        <v>7147.11</v>
      </c>
      <c r="N778" s="8" t="str">
        <f>VLOOKUP(A778,'Hospitalisation Details'!A:K,9,FALSE)</f>
        <v>tier - 3</v>
      </c>
      <c r="O778" s="8" t="str">
        <f>VLOOKUP(A778,'Hospitalisation Details'!A:K,10,FALSE)</f>
        <v>tier - 2</v>
      </c>
      <c r="P778" s="8" t="str">
        <f>VLOOKUP(A778,'Hospitalisation Details'!A:K,11,FALSE)</f>
        <v>R1011</v>
      </c>
      <c r="Q778" s="8">
        <f>VLOOKUP(A778,'Hospitalisation Details'!A:K,4,FALSE)</f>
        <v>24</v>
      </c>
    </row>
    <row r="779" spans="1:17" x14ac:dyDescent="0.3">
      <c r="A779" s="4" t="s">
        <v>2688</v>
      </c>
      <c r="B779" s="8" t="str">
        <f>VLOOKUP(A779,'Customer Names'!A:F,4,FALSE)</f>
        <v>Jenny</v>
      </c>
      <c r="C779" s="8">
        <f>VLOOKUP(A779,'Medical Examinations'!A:J,2,FALSE)</f>
        <v>18.66</v>
      </c>
      <c r="D779" s="8">
        <f>VLOOKUP(A779,'Medical Examinations'!A:J,4,FALSE)</f>
        <v>11.35</v>
      </c>
      <c r="E779" s="8" t="str">
        <f>VLOOKUP(A779,'Medical Examinations'!A:J,6,FALSE)</f>
        <v>No</v>
      </c>
      <c r="F779" s="8" t="str">
        <f>VLOOKUP(A779,'Medical Examinations'!A:J,7,FALSE)</f>
        <v>No</v>
      </c>
      <c r="G779" s="8" t="str">
        <f>VLOOKUP(A779,'Medical Examinations'!A:J,8,FALSE)</f>
        <v>No</v>
      </c>
      <c r="H779" s="38">
        <f>VLOOKUP(A779,'Medical Examinations'!A:J,9,FALSE)</f>
        <v>0</v>
      </c>
      <c r="I779" s="8" t="str">
        <f>VLOOKUP(A779,'Medical Examinations'!A:J,10,FALSE)</f>
        <v>No</v>
      </c>
      <c r="J779" s="8" t="str">
        <f>VLOOKUP(A779,'Medical Examinations'!A:J,3,FALSE)</f>
        <v>Normal Weight</v>
      </c>
      <c r="K779" s="8" t="str">
        <f>VLOOKUP(A779,'Medical Examinations'!A:J,5,FALSE)</f>
        <v>Diabetes</v>
      </c>
      <c r="L779" s="8" t="str">
        <f>VLOOKUP(A779,'Hospitalisation Details'!A:K,5,FALSE)</f>
        <v>21-Oct-1965</v>
      </c>
      <c r="M779" s="34">
        <f>VLOOKUP(A779,'Hospitalisation Details'!A:K,8,FALSE)</f>
        <v>8071.57</v>
      </c>
      <c r="N779" s="8" t="str">
        <f>VLOOKUP(A779,'Hospitalisation Details'!A:K,9,FALSE)</f>
        <v>tier - 3</v>
      </c>
      <c r="O779" s="8" t="str">
        <f>VLOOKUP(A779,'Hospitalisation Details'!A:K,10,FALSE)</f>
        <v>tier - 1</v>
      </c>
      <c r="P779" s="8" t="str">
        <f>VLOOKUP(A779,'Hospitalisation Details'!A:K,11,FALSE)</f>
        <v>R1011</v>
      </c>
      <c r="Q779" s="8">
        <f>VLOOKUP(A779,'Hospitalisation Details'!A:K,4,FALSE)</f>
        <v>21</v>
      </c>
    </row>
    <row r="780" spans="1:17" x14ac:dyDescent="0.3">
      <c r="A780" s="4" t="s">
        <v>2672</v>
      </c>
      <c r="B780" s="8" t="str">
        <f>VLOOKUP(A780,'Customer Names'!A:F,4,FALSE)</f>
        <v>Jonathan E.</v>
      </c>
      <c r="C780" s="8">
        <f>VLOOKUP(A780,'Medical Examinations'!A:J,2,FALSE)</f>
        <v>30.3</v>
      </c>
      <c r="D780" s="8">
        <f>VLOOKUP(A780,'Medical Examinations'!A:J,4,FALSE)</f>
        <v>9.4499999999999993</v>
      </c>
      <c r="E780" s="8" t="str">
        <f>VLOOKUP(A780,'Medical Examinations'!A:J,6,FALSE)</f>
        <v>No</v>
      </c>
      <c r="F780" s="8" t="str">
        <f>VLOOKUP(A780,'Medical Examinations'!A:J,7,FALSE)</f>
        <v>No</v>
      </c>
      <c r="G780" s="8" t="str">
        <f>VLOOKUP(A780,'Medical Examinations'!A:J,8,FALSE)</f>
        <v>No</v>
      </c>
      <c r="H780" s="38" t="str">
        <f>VLOOKUP(A780,'Medical Examinations'!A:J,9,FALSE)</f>
        <v>2</v>
      </c>
      <c r="I780" s="8" t="str">
        <f>VLOOKUP(A780,'Medical Examinations'!A:J,10,FALSE)</f>
        <v>No</v>
      </c>
      <c r="J780" s="8" t="str">
        <f>VLOOKUP(A780,'Medical Examinations'!A:J,3,FALSE)</f>
        <v>Obesity</v>
      </c>
      <c r="K780" s="8" t="str">
        <f>VLOOKUP(A780,'Medical Examinations'!A:J,5,FALSE)</f>
        <v>Diabetes</v>
      </c>
      <c r="L780" s="8" t="str">
        <f>VLOOKUP(A780,'Hospitalisation Details'!A:K,5,FALSE)</f>
        <v>16-Dec-1973</v>
      </c>
      <c r="M780" s="34">
        <f>VLOOKUP(A780,'Hospitalisation Details'!A:K,8,FALSE)</f>
        <v>8116.68</v>
      </c>
      <c r="N780" s="8" t="str">
        <f>VLOOKUP(A780,'Hospitalisation Details'!A:K,9,FALSE)</f>
        <v>tier - 3</v>
      </c>
      <c r="O780" s="8" t="str">
        <f>VLOOKUP(A780,'Hospitalisation Details'!A:K,10,FALSE)</f>
        <v>tier - 1</v>
      </c>
      <c r="P780" s="8" t="str">
        <f>VLOOKUP(A780,'Hospitalisation Details'!A:K,11,FALSE)</f>
        <v>R1011</v>
      </c>
      <c r="Q780" s="8">
        <f>VLOOKUP(A780,'Hospitalisation Details'!A:K,4,FALSE)</f>
        <v>16</v>
      </c>
    </row>
    <row r="781" spans="1:17" x14ac:dyDescent="0.3">
      <c r="A781" s="4" t="s">
        <v>2600</v>
      </c>
      <c r="B781" s="8" t="str">
        <f>VLOOKUP(A781,'Customer Names'!A:F,4,FALSE)</f>
        <v>Robert</v>
      </c>
      <c r="C781" s="8">
        <f>VLOOKUP(A781,'Medical Examinations'!A:J,2,FALSE)</f>
        <v>26.6</v>
      </c>
      <c r="D781" s="8">
        <f>VLOOKUP(A781,'Medical Examinations'!A:J,4,FALSE)</f>
        <v>6.29</v>
      </c>
      <c r="E781" s="8" t="str">
        <f>VLOOKUP(A781,'Medical Examinations'!A:J,6,FALSE)</f>
        <v>No</v>
      </c>
      <c r="F781" s="8" t="str">
        <f>VLOOKUP(A781,'Medical Examinations'!A:J,7,FALSE)</f>
        <v>No</v>
      </c>
      <c r="G781" s="8" t="str">
        <f>VLOOKUP(A781,'Medical Examinations'!A:J,8,FALSE)</f>
        <v>No</v>
      </c>
      <c r="H781" s="38" t="str">
        <f>VLOOKUP(A781,'Medical Examinations'!A:J,9,FALSE)</f>
        <v>2</v>
      </c>
      <c r="I781" s="8" t="str">
        <f>VLOOKUP(A781,'Medical Examinations'!A:J,10,FALSE)</f>
        <v>No</v>
      </c>
      <c r="J781" s="8" t="str">
        <f>VLOOKUP(A781,'Medical Examinations'!A:J,3,FALSE)</f>
        <v>Overweight</v>
      </c>
      <c r="K781" s="8" t="str">
        <f>VLOOKUP(A781,'Medical Examinations'!A:J,5,FALSE)</f>
        <v>Prediabetes</v>
      </c>
      <c r="L781" s="8" t="str">
        <f>VLOOKUP(A781,'Hospitalisation Details'!A:K,5,FALSE)</f>
        <v>4-Sep-1972</v>
      </c>
      <c r="M781" s="34">
        <f>VLOOKUP(A781,'Hospitalisation Details'!A:K,8,FALSE)</f>
        <v>8444.4699999999993</v>
      </c>
      <c r="N781" s="8" t="str">
        <f>VLOOKUP(A781,'Hospitalisation Details'!A:K,9,FALSE)</f>
        <v>tier - 3</v>
      </c>
      <c r="O781" s="8" t="str">
        <f>VLOOKUP(A781,'Hospitalisation Details'!A:K,10,FALSE)</f>
        <v>tier - 1</v>
      </c>
      <c r="P781" s="8" t="str">
        <f>VLOOKUP(A781,'Hospitalisation Details'!A:K,11,FALSE)</f>
        <v>R1011</v>
      </c>
      <c r="Q781" s="8">
        <f>VLOOKUP(A781,'Hospitalisation Details'!A:K,4,FALSE)</f>
        <v>4</v>
      </c>
    </row>
    <row r="782" spans="1:17" x14ac:dyDescent="0.3">
      <c r="A782" s="4" t="s">
        <v>2462</v>
      </c>
      <c r="B782" s="8" t="str">
        <f>VLOOKUP(A782,'Customer Names'!A:F,4,FALSE)</f>
        <v>Melissa K</v>
      </c>
      <c r="C782" s="8">
        <f>VLOOKUP(A782,'Medical Examinations'!A:J,2,FALSE)</f>
        <v>21.68</v>
      </c>
      <c r="D782" s="8">
        <f>VLOOKUP(A782,'Medical Examinations'!A:J,4,FALSE)</f>
        <v>8.1199999999999992</v>
      </c>
      <c r="E782" s="8" t="str">
        <f>VLOOKUP(A782,'Medical Examinations'!A:J,6,FALSE)</f>
        <v>No</v>
      </c>
      <c r="F782" s="8" t="str">
        <f>VLOOKUP(A782,'Medical Examinations'!A:J,7,FALSE)</f>
        <v>No</v>
      </c>
      <c r="G782" s="8" t="str">
        <f>VLOOKUP(A782,'Medical Examinations'!A:J,8,FALSE)</f>
        <v>No</v>
      </c>
      <c r="H782" s="38">
        <f>VLOOKUP(A782,'Medical Examinations'!A:J,9,FALSE)</f>
        <v>0</v>
      </c>
      <c r="I782" s="8" t="str">
        <f>VLOOKUP(A782,'Medical Examinations'!A:J,10,FALSE)</f>
        <v>No</v>
      </c>
      <c r="J782" s="8" t="str">
        <f>VLOOKUP(A782,'Medical Examinations'!A:J,3,FALSE)</f>
        <v>Normal Weight</v>
      </c>
      <c r="K782" s="8" t="str">
        <f>VLOOKUP(A782,'Medical Examinations'!A:J,5,FALSE)</f>
        <v>Diabetes</v>
      </c>
      <c r="L782" s="8" t="str">
        <f>VLOOKUP(A782,'Hospitalisation Details'!A:K,5,FALSE)</f>
        <v>9-Nov-1965</v>
      </c>
      <c r="M782" s="34">
        <f>VLOOKUP(A782,'Hospitalisation Details'!A:K,8,FALSE)</f>
        <v>9095.94</v>
      </c>
      <c r="N782" s="8" t="str">
        <f>VLOOKUP(A782,'Hospitalisation Details'!A:K,9,FALSE)</f>
        <v>tier - 3</v>
      </c>
      <c r="O782" s="8" t="str">
        <f>VLOOKUP(A782,'Hospitalisation Details'!A:K,10,FALSE)</f>
        <v>tier - 1</v>
      </c>
      <c r="P782" s="8" t="str">
        <f>VLOOKUP(A782,'Hospitalisation Details'!A:K,11,FALSE)</f>
        <v>R1011</v>
      </c>
      <c r="Q782" s="8">
        <f>VLOOKUP(A782,'Hospitalisation Details'!A:K,4,FALSE)</f>
        <v>9</v>
      </c>
    </row>
    <row r="783" spans="1:17" x14ac:dyDescent="0.3">
      <c r="A783" s="4" t="s">
        <v>2456</v>
      </c>
      <c r="B783" s="8" t="str">
        <f>VLOOKUP(A783,'Customer Names'!A:F,4,FALSE)</f>
        <v>Stephen A.</v>
      </c>
      <c r="C783" s="8">
        <f>VLOOKUP(A783,'Medical Examinations'!A:J,2,FALSE)</f>
        <v>36.700000000000003</v>
      </c>
      <c r="D783" s="8">
        <f>VLOOKUP(A783,'Medical Examinations'!A:J,4,FALSE)</f>
        <v>8.6999999999999993</v>
      </c>
      <c r="E783" s="8" t="str">
        <f>VLOOKUP(A783,'Medical Examinations'!A:J,6,FALSE)</f>
        <v>yes</v>
      </c>
      <c r="F783" s="8" t="str">
        <f>VLOOKUP(A783,'Medical Examinations'!A:J,7,FALSE)</f>
        <v>No</v>
      </c>
      <c r="G783" s="8" t="str">
        <f>VLOOKUP(A783,'Medical Examinations'!A:J,8,FALSE)</f>
        <v>No</v>
      </c>
      <c r="H783" s="38" t="str">
        <f>VLOOKUP(A783,'Medical Examinations'!A:J,9,FALSE)</f>
        <v>2</v>
      </c>
      <c r="I783" s="8" t="str">
        <f>VLOOKUP(A783,'Medical Examinations'!A:J,10,FALSE)</f>
        <v>No</v>
      </c>
      <c r="J783" s="8" t="str">
        <f>VLOOKUP(A783,'Medical Examinations'!A:J,3,FALSE)</f>
        <v>Obesity</v>
      </c>
      <c r="K783" s="8" t="str">
        <f>VLOOKUP(A783,'Medical Examinations'!A:J,5,FALSE)</f>
        <v>Diabetes</v>
      </c>
      <c r="L783" s="8" t="str">
        <f>VLOOKUP(A783,'Hospitalisation Details'!A:K,5,FALSE)</f>
        <v>18-Oct-1970</v>
      </c>
      <c r="M783" s="34">
        <f>VLOOKUP(A783,'Hospitalisation Details'!A:K,8,FALSE)</f>
        <v>9144.57</v>
      </c>
      <c r="N783" s="8" t="str">
        <f>VLOOKUP(A783,'Hospitalisation Details'!A:K,9,FALSE)</f>
        <v>tier - 3</v>
      </c>
      <c r="O783" s="8" t="str">
        <f>VLOOKUP(A783,'Hospitalisation Details'!A:K,10,FALSE)</f>
        <v>tier - 2</v>
      </c>
      <c r="P783" s="8" t="str">
        <f>VLOOKUP(A783,'Hospitalisation Details'!A:K,11,FALSE)</f>
        <v>R1011</v>
      </c>
      <c r="Q783" s="8">
        <f>VLOOKUP(A783,'Hospitalisation Details'!A:K,4,FALSE)</f>
        <v>18</v>
      </c>
    </row>
    <row r="784" spans="1:17" x14ac:dyDescent="0.3">
      <c r="A784" s="4" t="s">
        <v>2292</v>
      </c>
      <c r="B784" s="8" t="str">
        <f>VLOOKUP(A784,'Customer Names'!A:F,4,FALSE)</f>
        <v>Toshiyuki</v>
      </c>
      <c r="C784" s="8">
        <f>VLOOKUP(A784,'Medical Examinations'!A:J,2,FALSE)</f>
        <v>31.6</v>
      </c>
      <c r="D784" s="8">
        <f>VLOOKUP(A784,'Medical Examinations'!A:J,4,FALSE)</f>
        <v>6.79</v>
      </c>
      <c r="E784" s="8" t="str">
        <f>VLOOKUP(A784,'Medical Examinations'!A:J,6,FALSE)</f>
        <v>No</v>
      </c>
      <c r="F784" s="8" t="str">
        <f>VLOOKUP(A784,'Medical Examinations'!A:J,7,FALSE)</f>
        <v>No</v>
      </c>
      <c r="G784" s="8" t="str">
        <f>VLOOKUP(A784,'Medical Examinations'!A:J,8,FALSE)</f>
        <v>No</v>
      </c>
      <c r="H784" s="38">
        <f>VLOOKUP(A784,'Medical Examinations'!A:J,9,FALSE)</f>
        <v>0</v>
      </c>
      <c r="I784" s="8" t="str">
        <f>VLOOKUP(A784,'Medical Examinations'!A:J,10,FALSE)</f>
        <v>No</v>
      </c>
      <c r="J784" s="8" t="str">
        <f>VLOOKUP(A784,'Medical Examinations'!A:J,3,FALSE)</f>
        <v>Obesity</v>
      </c>
      <c r="K784" s="8" t="str">
        <f>VLOOKUP(A784,'Medical Examinations'!A:J,5,FALSE)</f>
        <v>Diabetes</v>
      </c>
      <c r="L784" s="8" t="str">
        <f>VLOOKUP(A784,'Hospitalisation Details'!A:K,5,FALSE)</f>
        <v>4-Nov-1968</v>
      </c>
      <c r="M784" s="34">
        <f>VLOOKUP(A784,'Hospitalisation Details'!A:K,8,FALSE)</f>
        <v>9850.43</v>
      </c>
      <c r="N784" s="8" t="str">
        <f>VLOOKUP(A784,'Hospitalisation Details'!A:K,9,FALSE)</f>
        <v>tier - 3</v>
      </c>
      <c r="O784" s="8" t="str">
        <f>VLOOKUP(A784,'Hospitalisation Details'!A:K,10,FALSE)</f>
        <v>tier - 3</v>
      </c>
      <c r="P784" s="8" t="str">
        <f>VLOOKUP(A784,'Hospitalisation Details'!A:K,11,FALSE)</f>
        <v>R1011</v>
      </c>
      <c r="Q784" s="8">
        <f>VLOOKUP(A784,'Hospitalisation Details'!A:K,4,FALSE)</f>
        <v>4</v>
      </c>
    </row>
    <row r="785" spans="1:17" x14ac:dyDescent="0.3">
      <c r="A785" s="4" t="s">
        <v>2214</v>
      </c>
      <c r="B785" s="8" t="str">
        <f>VLOOKUP(A785,'Customer Names'!A:F,4,FALSE)</f>
        <v>Brent</v>
      </c>
      <c r="C785" s="8">
        <f>VLOOKUP(A785,'Medical Examinations'!A:J,2,FALSE)</f>
        <v>29.9</v>
      </c>
      <c r="D785" s="8">
        <f>VLOOKUP(A785,'Medical Examinations'!A:J,4,FALSE)</f>
        <v>8.9600000000000009</v>
      </c>
      <c r="E785" s="8" t="str">
        <f>VLOOKUP(A785,'Medical Examinations'!A:J,6,FALSE)</f>
        <v>yes</v>
      </c>
      <c r="F785" s="8" t="str">
        <f>VLOOKUP(A785,'Medical Examinations'!A:J,7,FALSE)</f>
        <v>No</v>
      </c>
      <c r="G785" s="8" t="str">
        <f>VLOOKUP(A785,'Medical Examinations'!A:J,8,FALSE)</f>
        <v>No</v>
      </c>
      <c r="H785" s="38">
        <f>VLOOKUP(A785,'Medical Examinations'!A:J,9,FALSE)</f>
        <v>0</v>
      </c>
      <c r="I785" s="8" t="str">
        <f>VLOOKUP(A785,'Medical Examinations'!A:J,10,FALSE)</f>
        <v>No</v>
      </c>
      <c r="J785" s="8" t="str">
        <f>VLOOKUP(A785,'Medical Examinations'!A:J,3,FALSE)</f>
        <v>Overweight</v>
      </c>
      <c r="K785" s="8" t="str">
        <f>VLOOKUP(A785,'Medical Examinations'!A:J,5,FALSE)</f>
        <v>Diabetes</v>
      </c>
      <c r="L785" s="8" t="str">
        <f>VLOOKUP(A785,'Hospitalisation Details'!A:K,5,FALSE)</f>
        <v>26-Sep-1967</v>
      </c>
      <c r="M785" s="34">
        <f>VLOOKUP(A785,'Hospitalisation Details'!A:K,8,FALSE)</f>
        <v>10214.64</v>
      </c>
      <c r="N785" s="8" t="str">
        <f>VLOOKUP(A785,'Hospitalisation Details'!A:K,9,FALSE)</f>
        <v>tier - 3</v>
      </c>
      <c r="O785" s="8" t="str">
        <f>VLOOKUP(A785,'Hospitalisation Details'!A:K,10,FALSE)</f>
        <v>tier - 2</v>
      </c>
      <c r="P785" s="8" t="str">
        <f>VLOOKUP(A785,'Hospitalisation Details'!A:K,11,FALSE)</f>
        <v>R1011</v>
      </c>
      <c r="Q785" s="8">
        <f>VLOOKUP(A785,'Hospitalisation Details'!A:K,4,FALSE)</f>
        <v>26</v>
      </c>
    </row>
    <row r="786" spans="1:17" x14ac:dyDescent="0.3">
      <c r="A786" s="4" t="s">
        <v>2138</v>
      </c>
      <c r="B786" s="8" t="str">
        <f>VLOOKUP(A786,'Customer Names'!A:F,4,FALSE)</f>
        <v>Claire</v>
      </c>
      <c r="C786" s="8">
        <f>VLOOKUP(A786,'Medical Examinations'!A:J,2,FALSE)</f>
        <v>30.5</v>
      </c>
      <c r="D786" s="8">
        <f>VLOOKUP(A786,'Medical Examinations'!A:J,4,FALSE)</f>
        <v>10.79</v>
      </c>
      <c r="E786" s="8" t="str">
        <f>VLOOKUP(A786,'Medical Examinations'!A:J,6,FALSE)</f>
        <v>No</v>
      </c>
      <c r="F786" s="8" t="str">
        <f>VLOOKUP(A786,'Medical Examinations'!A:J,7,FALSE)</f>
        <v>No</v>
      </c>
      <c r="G786" s="8" t="str">
        <f>VLOOKUP(A786,'Medical Examinations'!A:J,8,FALSE)</f>
        <v>No</v>
      </c>
      <c r="H786" s="38">
        <f>VLOOKUP(A786,'Medical Examinations'!A:J,9,FALSE)</f>
        <v>0</v>
      </c>
      <c r="I786" s="8" t="str">
        <f>VLOOKUP(A786,'Medical Examinations'!A:J,10,FALSE)</f>
        <v>No</v>
      </c>
      <c r="J786" s="8" t="str">
        <f>VLOOKUP(A786,'Medical Examinations'!A:J,3,FALSE)</f>
        <v>Obesity</v>
      </c>
      <c r="K786" s="8" t="str">
        <f>VLOOKUP(A786,'Medical Examinations'!A:J,5,FALSE)</f>
        <v>Diabetes</v>
      </c>
      <c r="L786" s="8" t="str">
        <f>VLOOKUP(A786,'Hospitalisation Details'!A:K,5,FALSE)</f>
        <v>26-Sep-1971</v>
      </c>
      <c r="M786" s="34">
        <f>VLOOKUP(A786,'Hospitalisation Details'!A:K,8,FALSE)</f>
        <v>10546.48</v>
      </c>
      <c r="N786" s="8" t="str">
        <f>VLOOKUP(A786,'Hospitalisation Details'!A:K,9,FALSE)</f>
        <v>tier - 3</v>
      </c>
      <c r="O786" s="8" t="str">
        <f>VLOOKUP(A786,'Hospitalisation Details'!A:K,10,FALSE)</f>
        <v>tier - 3</v>
      </c>
      <c r="P786" s="8" t="str">
        <f>VLOOKUP(A786,'Hospitalisation Details'!A:K,11,FALSE)</f>
        <v>R1011</v>
      </c>
      <c r="Q786" s="8">
        <f>VLOOKUP(A786,'Hospitalisation Details'!A:K,4,FALSE)</f>
        <v>26</v>
      </c>
    </row>
    <row r="787" spans="1:17" x14ac:dyDescent="0.3">
      <c r="A787" s="4" t="s">
        <v>2132</v>
      </c>
      <c r="B787" s="8" t="str">
        <f>VLOOKUP(A787,'Customer Names'!A:F,4,FALSE)</f>
        <v>Florian</v>
      </c>
      <c r="C787" s="8">
        <f>VLOOKUP(A787,'Medical Examinations'!A:J,2,FALSE)</f>
        <v>22.1</v>
      </c>
      <c r="D787" s="8">
        <f>VLOOKUP(A787,'Medical Examinations'!A:J,4,FALSE)</f>
        <v>4.6500000000000004</v>
      </c>
      <c r="E787" s="8" t="str">
        <f>VLOOKUP(A787,'Medical Examinations'!A:J,6,FALSE)</f>
        <v>yes</v>
      </c>
      <c r="F787" s="8" t="str">
        <f>VLOOKUP(A787,'Medical Examinations'!A:J,7,FALSE)</f>
        <v>No</v>
      </c>
      <c r="G787" s="8" t="str">
        <f>VLOOKUP(A787,'Medical Examinations'!A:J,8,FALSE)</f>
        <v>No</v>
      </c>
      <c r="H787" s="38" t="str">
        <f>VLOOKUP(A787,'Medical Examinations'!A:J,9,FALSE)</f>
        <v>2</v>
      </c>
      <c r="I787" s="8" t="str">
        <f>VLOOKUP(A787,'Medical Examinations'!A:J,10,FALSE)</f>
        <v>No</v>
      </c>
      <c r="J787" s="8" t="str">
        <f>VLOOKUP(A787,'Medical Examinations'!A:J,3,FALSE)</f>
        <v>Normal Weight</v>
      </c>
      <c r="K787" s="8" t="str">
        <f>VLOOKUP(A787,'Medical Examinations'!A:J,5,FALSE)</f>
        <v>Normal</v>
      </c>
      <c r="L787" s="8" t="str">
        <f>VLOOKUP(A787,'Hospitalisation Details'!A:K,5,FALSE)</f>
        <v>11-Dec-1966</v>
      </c>
      <c r="M787" s="34">
        <f>VLOOKUP(A787,'Hospitalisation Details'!A:K,8,FALSE)</f>
        <v>10577.09</v>
      </c>
      <c r="N787" s="8" t="str">
        <f>VLOOKUP(A787,'Hospitalisation Details'!A:K,9,FALSE)</f>
        <v>tier - 3</v>
      </c>
      <c r="O787" s="8" t="str">
        <f>VLOOKUP(A787,'Hospitalisation Details'!A:K,10,FALSE)</f>
        <v>tier - 3</v>
      </c>
      <c r="P787" s="8" t="str">
        <f>VLOOKUP(A787,'Hospitalisation Details'!A:K,11,FALSE)</f>
        <v>R1011</v>
      </c>
      <c r="Q787" s="8">
        <f>VLOOKUP(A787,'Hospitalisation Details'!A:K,4,FALSE)</f>
        <v>11</v>
      </c>
    </row>
    <row r="788" spans="1:17" x14ac:dyDescent="0.3">
      <c r="A788" s="4" t="s">
        <v>2122</v>
      </c>
      <c r="B788" s="8" t="str">
        <f>VLOOKUP(A788,'Customer Names'!A:F,4,FALSE)</f>
        <v>Kevin J</v>
      </c>
      <c r="C788" s="8">
        <f>VLOOKUP(A788,'Medical Examinations'!A:J,2,FALSE)</f>
        <v>39.6</v>
      </c>
      <c r="D788" s="8">
        <f>VLOOKUP(A788,'Medical Examinations'!A:J,4,FALSE)</f>
        <v>5.1100000000000003</v>
      </c>
      <c r="E788" s="8" t="str">
        <f>VLOOKUP(A788,'Medical Examinations'!A:J,6,FALSE)</f>
        <v>yes</v>
      </c>
      <c r="F788" s="8" t="str">
        <f>VLOOKUP(A788,'Medical Examinations'!A:J,7,FALSE)</f>
        <v>No</v>
      </c>
      <c r="G788" s="8" t="str">
        <f>VLOOKUP(A788,'Medical Examinations'!A:J,8,FALSE)</f>
        <v>No</v>
      </c>
      <c r="H788" s="38" t="str">
        <f>VLOOKUP(A788,'Medical Examinations'!A:J,9,FALSE)</f>
        <v>2</v>
      </c>
      <c r="I788" s="8" t="str">
        <f>VLOOKUP(A788,'Medical Examinations'!A:J,10,FALSE)</f>
        <v>No</v>
      </c>
      <c r="J788" s="8" t="str">
        <f>VLOOKUP(A788,'Medical Examinations'!A:J,3,FALSE)</f>
        <v>Obesity</v>
      </c>
      <c r="K788" s="8" t="str">
        <f>VLOOKUP(A788,'Medical Examinations'!A:J,5,FALSE)</f>
        <v>Normal</v>
      </c>
      <c r="L788" s="8" t="str">
        <f>VLOOKUP(A788,'Hospitalisation Details'!A:K,5,FALSE)</f>
        <v>20-Jul-1966</v>
      </c>
      <c r="M788" s="34">
        <f>VLOOKUP(A788,'Hospitalisation Details'!A:K,8,FALSE)</f>
        <v>10601.41</v>
      </c>
      <c r="N788" s="8" t="str">
        <f>VLOOKUP(A788,'Hospitalisation Details'!A:K,9,FALSE)</f>
        <v>tier - 3</v>
      </c>
      <c r="O788" s="8" t="str">
        <f>VLOOKUP(A788,'Hospitalisation Details'!A:K,10,FALSE)</f>
        <v>tier - 2</v>
      </c>
      <c r="P788" s="8" t="str">
        <f>VLOOKUP(A788,'Hospitalisation Details'!A:K,11,FALSE)</f>
        <v>R1011</v>
      </c>
      <c r="Q788" s="8">
        <f>VLOOKUP(A788,'Hospitalisation Details'!A:K,4,FALSE)</f>
        <v>20</v>
      </c>
    </row>
    <row r="789" spans="1:17" x14ac:dyDescent="0.3">
      <c r="A789" s="4" t="s">
        <v>2118</v>
      </c>
      <c r="B789" s="8" t="str">
        <f>VLOOKUP(A789,'Customer Names'!A:F,4,FALSE)</f>
        <v>Matt</v>
      </c>
      <c r="C789" s="8">
        <f>VLOOKUP(A789,'Medical Examinations'!A:J,2,FALSE)</f>
        <v>40.299999999999997</v>
      </c>
      <c r="D789" s="8">
        <f>VLOOKUP(A789,'Medical Examinations'!A:J,4,FALSE)</f>
        <v>5.3</v>
      </c>
      <c r="E789" s="8" t="str">
        <f>VLOOKUP(A789,'Medical Examinations'!A:J,6,FALSE)</f>
        <v>yes</v>
      </c>
      <c r="F789" s="8" t="str">
        <f>VLOOKUP(A789,'Medical Examinations'!A:J,7,FALSE)</f>
        <v>No</v>
      </c>
      <c r="G789" s="8" t="str">
        <f>VLOOKUP(A789,'Medical Examinations'!A:J,8,FALSE)</f>
        <v>No</v>
      </c>
      <c r="H789" s="38" t="str">
        <f>VLOOKUP(A789,'Medical Examinations'!A:J,9,FALSE)</f>
        <v>2</v>
      </c>
      <c r="I789" s="8" t="str">
        <f>VLOOKUP(A789,'Medical Examinations'!A:J,10,FALSE)</f>
        <v>No</v>
      </c>
      <c r="J789" s="8" t="str">
        <f>VLOOKUP(A789,'Medical Examinations'!A:J,3,FALSE)</f>
        <v>Obesity</v>
      </c>
      <c r="K789" s="8" t="str">
        <f>VLOOKUP(A789,'Medical Examinations'!A:J,5,FALSE)</f>
        <v>Normal</v>
      </c>
      <c r="L789" s="8" t="str">
        <f>VLOOKUP(A789,'Hospitalisation Details'!A:K,5,FALSE)</f>
        <v>2-Jul-1966</v>
      </c>
      <c r="M789" s="34">
        <f>VLOOKUP(A789,'Hospitalisation Details'!A:K,8,FALSE)</f>
        <v>10602.39</v>
      </c>
      <c r="N789" s="8" t="str">
        <f>VLOOKUP(A789,'Hospitalisation Details'!A:K,9,FALSE)</f>
        <v>tier - 3</v>
      </c>
      <c r="O789" s="8" t="str">
        <f>VLOOKUP(A789,'Hospitalisation Details'!A:K,10,FALSE)</f>
        <v>tier - 3</v>
      </c>
      <c r="P789" s="8" t="str">
        <f>VLOOKUP(A789,'Hospitalisation Details'!A:K,11,FALSE)</f>
        <v>R1011</v>
      </c>
      <c r="Q789" s="8">
        <f>VLOOKUP(A789,'Hospitalisation Details'!A:K,4,FALSE)</f>
        <v>2</v>
      </c>
    </row>
    <row r="790" spans="1:17" x14ac:dyDescent="0.3">
      <c r="A790" s="4" t="s">
        <v>2098</v>
      </c>
      <c r="B790" s="8" t="str">
        <f>VLOOKUP(A790,'Customer Names'!A:F,4,FALSE)</f>
        <v>Alexandra</v>
      </c>
      <c r="C790" s="8">
        <f>VLOOKUP(A790,'Medical Examinations'!A:J,2,FALSE)</f>
        <v>30.5</v>
      </c>
      <c r="D790" s="8">
        <f>VLOOKUP(A790,'Medical Examinations'!A:J,4,FALSE)</f>
        <v>11.94</v>
      </c>
      <c r="E790" s="8" t="str">
        <f>VLOOKUP(A790,'Medical Examinations'!A:J,6,FALSE)</f>
        <v>yes</v>
      </c>
      <c r="F790" s="8" t="str">
        <f>VLOOKUP(A790,'Medical Examinations'!A:J,7,FALSE)</f>
        <v>No</v>
      </c>
      <c r="G790" s="8" t="str">
        <f>VLOOKUP(A790,'Medical Examinations'!A:J,8,FALSE)</f>
        <v>No</v>
      </c>
      <c r="H790" s="38">
        <f>VLOOKUP(A790,'Medical Examinations'!A:J,9,FALSE)</f>
        <v>0</v>
      </c>
      <c r="I790" s="8" t="str">
        <f>VLOOKUP(A790,'Medical Examinations'!A:J,10,FALSE)</f>
        <v>No</v>
      </c>
      <c r="J790" s="8" t="str">
        <f>VLOOKUP(A790,'Medical Examinations'!A:J,3,FALSE)</f>
        <v>Obesity</v>
      </c>
      <c r="K790" s="8" t="str">
        <f>VLOOKUP(A790,'Medical Examinations'!A:J,5,FALSE)</f>
        <v>Diabetes</v>
      </c>
      <c r="L790" s="8" t="str">
        <f>VLOOKUP(A790,'Hospitalisation Details'!A:K,5,FALSE)</f>
        <v>30-Jul-1967</v>
      </c>
      <c r="M790" s="34">
        <f>VLOOKUP(A790,'Hospitalisation Details'!A:K,8,FALSE)</f>
        <v>10704.47</v>
      </c>
      <c r="N790" s="8" t="str">
        <f>VLOOKUP(A790,'Hospitalisation Details'!A:K,9,FALSE)</f>
        <v>tier - 3</v>
      </c>
      <c r="O790" s="8" t="str">
        <f>VLOOKUP(A790,'Hospitalisation Details'!A:K,10,FALSE)</f>
        <v>tier - 2</v>
      </c>
      <c r="P790" s="8" t="str">
        <f>VLOOKUP(A790,'Hospitalisation Details'!A:K,11,FALSE)</f>
        <v>R1011</v>
      </c>
      <c r="Q790" s="8">
        <f>VLOOKUP(A790,'Hospitalisation Details'!A:K,4,FALSE)</f>
        <v>30</v>
      </c>
    </row>
    <row r="791" spans="1:17" x14ac:dyDescent="0.3">
      <c r="A791" s="4" t="s">
        <v>2096</v>
      </c>
      <c r="B791" s="8" t="str">
        <f>VLOOKUP(A791,'Customer Names'!A:F,4,FALSE)</f>
        <v>Jamie L.</v>
      </c>
      <c r="C791" s="8">
        <f>VLOOKUP(A791,'Medical Examinations'!A:J,2,FALSE)</f>
        <v>37.1</v>
      </c>
      <c r="D791" s="8">
        <f>VLOOKUP(A791,'Medical Examinations'!A:J,4,FALSE)</f>
        <v>7.19</v>
      </c>
      <c r="E791" s="8" t="str">
        <f>VLOOKUP(A791,'Medical Examinations'!A:J,6,FALSE)</f>
        <v>yes</v>
      </c>
      <c r="F791" s="8" t="str">
        <f>VLOOKUP(A791,'Medical Examinations'!A:J,7,FALSE)</f>
        <v>No</v>
      </c>
      <c r="G791" s="8" t="str">
        <f>VLOOKUP(A791,'Medical Examinations'!A:J,8,FALSE)</f>
        <v>No</v>
      </c>
      <c r="H791" s="38">
        <f>VLOOKUP(A791,'Medical Examinations'!A:J,9,FALSE)</f>
        <v>0</v>
      </c>
      <c r="I791" s="8" t="str">
        <f>VLOOKUP(A791,'Medical Examinations'!A:J,10,FALSE)</f>
        <v>No</v>
      </c>
      <c r="J791" s="8" t="str">
        <f>VLOOKUP(A791,'Medical Examinations'!A:J,3,FALSE)</f>
        <v>Obesity</v>
      </c>
      <c r="K791" s="8" t="str">
        <f>VLOOKUP(A791,'Medical Examinations'!A:J,5,FALSE)</f>
        <v>Diabetes</v>
      </c>
      <c r="L791" s="8" t="str">
        <f>VLOOKUP(A791,'Hospitalisation Details'!A:K,5,FALSE)</f>
        <v>5-Oct-1967</v>
      </c>
      <c r="M791" s="34">
        <f>VLOOKUP(A791,'Hospitalisation Details'!A:K,8,FALSE)</f>
        <v>10713.64</v>
      </c>
      <c r="N791" s="8" t="str">
        <f>VLOOKUP(A791,'Hospitalisation Details'!A:K,9,FALSE)</f>
        <v>tier - 3</v>
      </c>
      <c r="O791" s="8" t="str">
        <f>VLOOKUP(A791,'Hospitalisation Details'!A:K,10,FALSE)</f>
        <v>tier - 3</v>
      </c>
      <c r="P791" s="8" t="str">
        <f>VLOOKUP(A791,'Hospitalisation Details'!A:K,11,FALSE)</f>
        <v>R1011</v>
      </c>
      <c r="Q791" s="8">
        <f>VLOOKUP(A791,'Hospitalisation Details'!A:K,4,FALSE)</f>
        <v>5</v>
      </c>
    </row>
    <row r="792" spans="1:17" x14ac:dyDescent="0.3">
      <c r="A792" s="4" t="s">
        <v>2084</v>
      </c>
      <c r="B792" s="8" t="str">
        <f>VLOOKUP(A792,'Customer Names'!A:F,4,FALSE)</f>
        <v>Brenda</v>
      </c>
      <c r="C792" s="8">
        <f>VLOOKUP(A792,'Medical Examinations'!A:J,2,FALSE)</f>
        <v>33.4</v>
      </c>
      <c r="D792" s="8">
        <f>VLOOKUP(A792,'Medical Examinations'!A:J,4,FALSE)</f>
        <v>4.84</v>
      </c>
      <c r="E792" s="8" t="str">
        <f>VLOOKUP(A792,'Medical Examinations'!A:J,6,FALSE)</f>
        <v>No</v>
      </c>
      <c r="F792" s="8" t="str">
        <f>VLOOKUP(A792,'Medical Examinations'!A:J,7,FALSE)</f>
        <v>No</v>
      </c>
      <c r="G792" s="8" t="str">
        <f>VLOOKUP(A792,'Medical Examinations'!A:J,8,FALSE)</f>
        <v>No</v>
      </c>
      <c r="H792" s="38">
        <f>VLOOKUP(A792,'Medical Examinations'!A:J,9,FALSE)</f>
        <v>0</v>
      </c>
      <c r="I792" s="8" t="str">
        <f>VLOOKUP(A792,'Medical Examinations'!A:J,10,FALSE)</f>
        <v>No</v>
      </c>
      <c r="J792" s="8" t="str">
        <f>VLOOKUP(A792,'Medical Examinations'!A:J,3,FALSE)</f>
        <v>Obesity</v>
      </c>
      <c r="K792" s="8" t="str">
        <f>VLOOKUP(A792,'Medical Examinations'!A:J,5,FALSE)</f>
        <v>Normal</v>
      </c>
      <c r="L792" s="8" t="str">
        <f>VLOOKUP(A792,'Hospitalisation Details'!A:K,5,FALSE)</f>
        <v>24-Dec-1999</v>
      </c>
      <c r="M792" s="34">
        <f>VLOOKUP(A792,'Hospitalisation Details'!A:K,8,FALSE)</f>
        <v>10795.94</v>
      </c>
      <c r="N792" s="8" t="str">
        <f>VLOOKUP(A792,'Hospitalisation Details'!A:K,9,FALSE)</f>
        <v>tier - 3</v>
      </c>
      <c r="O792" s="8" t="str">
        <f>VLOOKUP(A792,'Hospitalisation Details'!A:K,10,FALSE)</f>
        <v>tier - 1</v>
      </c>
      <c r="P792" s="8" t="str">
        <f>VLOOKUP(A792,'Hospitalisation Details'!A:K,11,FALSE)</f>
        <v>R1011</v>
      </c>
      <c r="Q792" s="8">
        <f>VLOOKUP(A792,'Hospitalisation Details'!A:K,4,FALSE)</f>
        <v>24</v>
      </c>
    </row>
    <row r="793" spans="1:17" x14ac:dyDescent="0.3">
      <c r="A793" s="4" t="s">
        <v>2062</v>
      </c>
      <c r="B793" s="8" t="str">
        <f>VLOOKUP(A793,'Customer Names'!A:F,4,FALSE)</f>
        <v>Gabriel</v>
      </c>
      <c r="C793" s="8">
        <f>VLOOKUP(A793,'Medical Examinations'!A:J,2,FALSE)</f>
        <v>23.7</v>
      </c>
      <c r="D793" s="8">
        <f>VLOOKUP(A793,'Medical Examinations'!A:J,4,FALSE)</f>
        <v>10.45</v>
      </c>
      <c r="E793" s="8" t="str">
        <f>VLOOKUP(A793,'Medical Examinations'!A:J,6,FALSE)</f>
        <v>No</v>
      </c>
      <c r="F793" s="8" t="str">
        <f>VLOOKUP(A793,'Medical Examinations'!A:J,7,FALSE)</f>
        <v>No</v>
      </c>
      <c r="G793" s="8" t="str">
        <f>VLOOKUP(A793,'Medical Examinations'!A:J,8,FALSE)</f>
        <v>No</v>
      </c>
      <c r="H793" s="38">
        <f>VLOOKUP(A793,'Medical Examinations'!A:J,9,FALSE)</f>
        <v>0</v>
      </c>
      <c r="I793" s="8" t="str">
        <f>VLOOKUP(A793,'Medical Examinations'!A:J,10,FALSE)</f>
        <v>No</v>
      </c>
      <c r="J793" s="8" t="str">
        <f>VLOOKUP(A793,'Medical Examinations'!A:J,3,FALSE)</f>
        <v>Normal Weight</v>
      </c>
      <c r="K793" s="8" t="str">
        <f>VLOOKUP(A793,'Medical Examinations'!A:J,5,FALSE)</f>
        <v>Diabetes</v>
      </c>
      <c r="L793" s="8" t="str">
        <f>VLOOKUP(A793,'Hospitalisation Details'!A:K,5,FALSE)</f>
        <v>4-Dec-1965</v>
      </c>
      <c r="M793" s="34">
        <f>VLOOKUP(A793,'Hospitalisation Details'!A:K,8,FALSE)</f>
        <v>10959.33</v>
      </c>
      <c r="N793" s="8" t="str">
        <f>VLOOKUP(A793,'Hospitalisation Details'!A:K,9,FALSE)</f>
        <v>tier - 3</v>
      </c>
      <c r="O793" s="8" t="str">
        <f>VLOOKUP(A793,'Hospitalisation Details'!A:K,10,FALSE)</f>
        <v>tier - 3</v>
      </c>
      <c r="P793" s="8" t="str">
        <f>VLOOKUP(A793,'Hospitalisation Details'!A:K,11,FALSE)</f>
        <v>R1011</v>
      </c>
      <c r="Q793" s="8">
        <f>VLOOKUP(A793,'Hospitalisation Details'!A:K,4,FALSE)</f>
        <v>4</v>
      </c>
    </row>
    <row r="794" spans="1:17" x14ac:dyDescent="0.3">
      <c r="A794" s="4" t="s">
        <v>2058</v>
      </c>
      <c r="B794" s="8" t="str">
        <f>VLOOKUP(A794,'Customer Names'!A:F,4,FALSE)</f>
        <v>Patrick</v>
      </c>
      <c r="C794" s="8">
        <f>VLOOKUP(A794,'Medical Examinations'!A:J,2,FALSE)</f>
        <v>28.1</v>
      </c>
      <c r="D794" s="8">
        <f>VLOOKUP(A794,'Medical Examinations'!A:J,4,FALSE)</f>
        <v>11.2</v>
      </c>
      <c r="E794" s="8" t="str">
        <f>VLOOKUP(A794,'Medical Examinations'!A:J,6,FALSE)</f>
        <v>No</v>
      </c>
      <c r="F794" s="8" t="str">
        <f>VLOOKUP(A794,'Medical Examinations'!A:J,7,FALSE)</f>
        <v>No</v>
      </c>
      <c r="G794" s="8" t="str">
        <f>VLOOKUP(A794,'Medical Examinations'!A:J,8,FALSE)</f>
        <v>No</v>
      </c>
      <c r="H794" s="38">
        <f>VLOOKUP(A794,'Medical Examinations'!A:J,9,FALSE)</f>
        <v>0</v>
      </c>
      <c r="I794" s="8" t="str">
        <f>VLOOKUP(A794,'Medical Examinations'!A:J,10,FALSE)</f>
        <v>No</v>
      </c>
      <c r="J794" s="8" t="str">
        <f>VLOOKUP(A794,'Medical Examinations'!A:J,3,FALSE)</f>
        <v>Overweight</v>
      </c>
      <c r="K794" s="8" t="str">
        <f>VLOOKUP(A794,'Medical Examinations'!A:J,5,FALSE)</f>
        <v>Diabetes</v>
      </c>
      <c r="L794" s="8" t="str">
        <f>VLOOKUP(A794,'Hospitalisation Details'!A:K,5,FALSE)</f>
        <v>19-Jun-1965</v>
      </c>
      <c r="M794" s="34">
        <f>VLOOKUP(A794,'Hospitalisation Details'!A:K,8,FALSE)</f>
        <v>10965.45</v>
      </c>
      <c r="N794" s="8" t="str">
        <f>VLOOKUP(A794,'Hospitalisation Details'!A:K,9,FALSE)</f>
        <v>tier - 3</v>
      </c>
      <c r="O794" s="8" t="str">
        <f>VLOOKUP(A794,'Hospitalisation Details'!A:K,10,FALSE)</f>
        <v>tier - 2</v>
      </c>
      <c r="P794" s="8" t="str">
        <f>VLOOKUP(A794,'Hospitalisation Details'!A:K,11,FALSE)</f>
        <v>R1011</v>
      </c>
      <c r="Q794" s="8">
        <f>VLOOKUP(A794,'Hospitalisation Details'!A:K,4,FALSE)</f>
        <v>19</v>
      </c>
    </row>
    <row r="795" spans="1:17" x14ac:dyDescent="0.3">
      <c r="A795" s="4" t="s">
        <v>2032</v>
      </c>
      <c r="B795" s="8" t="str">
        <f>VLOOKUP(A795,'Customer Names'!A:F,4,FALSE)</f>
        <v>Valery L</v>
      </c>
      <c r="C795" s="8">
        <f>VLOOKUP(A795,'Medical Examinations'!A:J,2,FALSE)</f>
        <v>54</v>
      </c>
      <c r="D795" s="8">
        <f>VLOOKUP(A795,'Medical Examinations'!A:J,4,FALSE)</f>
        <v>4.68</v>
      </c>
      <c r="E795" s="8" t="str">
        <f>VLOOKUP(A795,'Medical Examinations'!A:J,6,FALSE)</f>
        <v>yes</v>
      </c>
      <c r="F795" s="8" t="str">
        <f>VLOOKUP(A795,'Medical Examinations'!A:J,7,FALSE)</f>
        <v>yes</v>
      </c>
      <c r="G795" s="8" t="str">
        <f>VLOOKUP(A795,'Medical Examinations'!A:J,8,FALSE)</f>
        <v>No</v>
      </c>
      <c r="H795" s="38" t="str">
        <f>VLOOKUP(A795,'Medical Examinations'!A:J,9,FALSE)</f>
        <v>2</v>
      </c>
      <c r="I795" s="8" t="str">
        <f>VLOOKUP(A795,'Medical Examinations'!A:J,10,FALSE)</f>
        <v>No</v>
      </c>
      <c r="J795" s="8" t="str">
        <f>VLOOKUP(A795,'Medical Examinations'!A:J,3,FALSE)</f>
        <v>Obesity</v>
      </c>
      <c r="K795" s="8" t="str">
        <f>VLOOKUP(A795,'Medical Examinations'!A:J,5,FALSE)</f>
        <v>Normal</v>
      </c>
      <c r="L795" s="8" t="str">
        <f>VLOOKUP(A795,'Hospitalisation Details'!A:K,5,FALSE)</f>
        <v>18-Sep-2000</v>
      </c>
      <c r="M795" s="34">
        <f>VLOOKUP(A795,'Hospitalisation Details'!A:K,8,FALSE)</f>
        <v>11068.7</v>
      </c>
      <c r="N795" s="8" t="str">
        <f>VLOOKUP(A795,'Hospitalisation Details'!A:K,9,FALSE)</f>
        <v>tier - 3</v>
      </c>
      <c r="O795" s="8" t="str">
        <f>VLOOKUP(A795,'Hospitalisation Details'!A:K,10,FALSE)</f>
        <v>tier - 1</v>
      </c>
      <c r="P795" s="8" t="str">
        <f>VLOOKUP(A795,'Hospitalisation Details'!A:K,11,FALSE)</f>
        <v>R1011</v>
      </c>
      <c r="Q795" s="8">
        <f>VLOOKUP(A795,'Hospitalisation Details'!A:K,4,FALSE)</f>
        <v>18</v>
      </c>
    </row>
    <row r="796" spans="1:17" x14ac:dyDescent="0.3">
      <c r="A796" s="4" t="s">
        <v>2028</v>
      </c>
      <c r="B796" s="8" t="str">
        <f>VLOOKUP(A796,'Customer Names'!A:F,4,FALSE)</f>
        <v>Ashley E</v>
      </c>
      <c r="C796" s="8">
        <f>VLOOKUP(A796,'Medical Examinations'!A:J,2,FALSE)</f>
        <v>25.3</v>
      </c>
      <c r="D796" s="8">
        <f>VLOOKUP(A796,'Medical Examinations'!A:J,4,FALSE)</f>
        <v>5.19</v>
      </c>
      <c r="E796" s="8" t="str">
        <f>VLOOKUP(A796,'Medical Examinations'!A:J,6,FALSE)</f>
        <v>yes</v>
      </c>
      <c r="F796" s="8" t="str">
        <f>VLOOKUP(A796,'Medical Examinations'!A:J,7,FALSE)</f>
        <v>No</v>
      </c>
      <c r="G796" s="8" t="str">
        <f>VLOOKUP(A796,'Medical Examinations'!A:J,8,FALSE)</f>
        <v>No</v>
      </c>
      <c r="H796" s="38" t="str">
        <f>VLOOKUP(A796,'Medical Examinations'!A:J,9,FALSE)</f>
        <v>2</v>
      </c>
      <c r="I796" s="8" t="str">
        <f>VLOOKUP(A796,'Medical Examinations'!A:J,10,FALSE)</f>
        <v>No</v>
      </c>
      <c r="J796" s="8" t="str">
        <f>VLOOKUP(A796,'Medical Examinations'!A:J,3,FALSE)</f>
        <v>Overweight</v>
      </c>
      <c r="K796" s="8" t="str">
        <f>VLOOKUP(A796,'Medical Examinations'!A:J,5,FALSE)</f>
        <v>Normal</v>
      </c>
      <c r="L796" s="8" t="str">
        <f>VLOOKUP(A796,'Hospitalisation Details'!A:K,5,FALSE)</f>
        <v>7-Nov-1966</v>
      </c>
      <c r="M796" s="34">
        <f>VLOOKUP(A796,'Hospitalisation Details'!A:K,8,FALSE)</f>
        <v>11070.54</v>
      </c>
      <c r="N796" s="8" t="str">
        <f>VLOOKUP(A796,'Hospitalisation Details'!A:K,9,FALSE)</f>
        <v>tier - 3</v>
      </c>
      <c r="O796" s="8" t="str">
        <f>VLOOKUP(A796,'Hospitalisation Details'!A:K,10,FALSE)</f>
        <v>tier - 3</v>
      </c>
      <c r="P796" s="8" t="str">
        <f>VLOOKUP(A796,'Hospitalisation Details'!A:K,11,FALSE)</f>
        <v>R1011</v>
      </c>
      <c r="Q796" s="8">
        <f>VLOOKUP(A796,'Hospitalisation Details'!A:K,4,FALSE)</f>
        <v>7</v>
      </c>
    </row>
    <row r="797" spans="1:17" x14ac:dyDescent="0.3">
      <c r="A797" s="4" t="s">
        <v>2026</v>
      </c>
      <c r="B797" s="8" t="str">
        <f>VLOOKUP(A797,'Customer Names'!A:F,4,FALSE)</f>
        <v>Tania K.</v>
      </c>
      <c r="C797" s="8">
        <f>VLOOKUP(A797,'Medical Examinations'!A:J,2,FALSE)</f>
        <v>27.2</v>
      </c>
      <c r="D797" s="8">
        <f>VLOOKUP(A797,'Medical Examinations'!A:J,4,FALSE)</f>
        <v>6.06</v>
      </c>
      <c r="E797" s="8" t="str">
        <f>VLOOKUP(A797,'Medical Examinations'!A:J,6,FALSE)</f>
        <v>yes</v>
      </c>
      <c r="F797" s="8" t="str">
        <f>VLOOKUP(A797,'Medical Examinations'!A:J,7,FALSE)</f>
        <v>No</v>
      </c>
      <c r="G797" s="8" t="str">
        <f>VLOOKUP(A797,'Medical Examinations'!A:J,8,FALSE)</f>
        <v>No</v>
      </c>
      <c r="H797" s="38" t="str">
        <f>VLOOKUP(A797,'Medical Examinations'!A:J,9,FALSE)</f>
        <v>2</v>
      </c>
      <c r="I797" s="8" t="str">
        <f>VLOOKUP(A797,'Medical Examinations'!A:J,10,FALSE)</f>
        <v>No</v>
      </c>
      <c r="J797" s="8" t="str">
        <f>VLOOKUP(A797,'Medical Examinations'!A:J,3,FALSE)</f>
        <v>Overweight</v>
      </c>
      <c r="K797" s="8" t="str">
        <f>VLOOKUP(A797,'Medical Examinations'!A:J,5,FALSE)</f>
        <v>Prediabetes</v>
      </c>
      <c r="L797" s="8" t="str">
        <f>VLOOKUP(A797,'Hospitalisation Details'!A:K,5,FALSE)</f>
        <v>20-Nov-1966</v>
      </c>
      <c r="M797" s="34">
        <f>VLOOKUP(A797,'Hospitalisation Details'!A:K,8,FALSE)</f>
        <v>11073.18</v>
      </c>
      <c r="N797" s="8" t="str">
        <f>VLOOKUP(A797,'Hospitalisation Details'!A:K,9,FALSE)</f>
        <v>tier - 3</v>
      </c>
      <c r="O797" s="8" t="str">
        <f>VLOOKUP(A797,'Hospitalisation Details'!A:K,10,FALSE)</f>
        <v>tier - 3</v>
      </c>
      <c r="P797" s="8" t="str">
        <f>VLOOKUP(A797,'Hospitalisation Details'!A:K,11,FALSE)</f>
        <v>R1011</v>
      </c>
      <c r="Q797" s="8">
        <f>VLOOKUP(A797,'Hospitalisation Details'!A:K,4,FALSE)</f>
        <v>20</v>
      </c>
    </row>
    <row r="798" spans="1:17" x14ac:dyDescent="0.3">
      <c r="A798" s="4" t="s">
        <v>1966</v>
      </c>
      <c r="B798" s="8" t="str">
        <f>VLOOKUP(A798,'Customer Names'!A:F,4,FALSE)</f>
        <v>Andrew</v>
      </c>
      <c r="C798" s="8">
        <f>VLOOKUP(A798,'Medical Examinations'!A:J,2,FALSE)</f>
        <v>23.3</v>
      </c>
      <c r="D798" s="8">
        <f>VLOOKUP(A798,'Medical Examinations'!A:J,4,FALSE)</f>
        <v>5.36</v>
      </c>
      <c r="E798" s="8" t="str">
        <f>VLOOKUP(A798,'Medical Examinations'!A:J,6,FALSE)</f>
        <v>yes</v>
      </c>
      <c r="F798" s="8" t="str">
        <f>VLOOKUP(A798,'Medical Examinations'!A:J,7,FALSE)</f>
        <v>No</v>
      </c>
      <c r="G798" s="8" t="str">
        <f>VLOOKUP(A798,'Medical Examinations'!A:J,8,FALSE)</f>
        <v>No</v>
      </c>
      <c r="H798" s="38" t="str">
        <f>VLOOKUP(A798,'Medical Examinations'!A:J,9,FALSE)</f>
        <v>1</v>
      </c>
      <c r="I798" s="8" t="str">
        <f>VLOOKUP(A798,'Medical Examinations'!A:J,10,FALSE)</f>
        <v>No</v>
      </c>
      <c r="J798" s="8" t="str">
        <f>VLOOKUP(A798,'Medical Examinations'!A:J,3,FALSE)</f>
        <v>Normal Weight</v>
      </c>
      <c r="K798" s="8" t="str">
        <f>VLOOKUP(A798,'Medical Examinations'!A:J,5,FALSE)</f>
        <v>Normal</v>
      </c>
      <c r="L798" s="8" t="str">
        <f>VLOOKUP(A798,'Hospitalisation Details'!A:K,5,FALSE)</f>
        <v>12-Jul-1964</v>
      </c>
      <c r="M798" s="34">
        <f>VLOOKUP(A798,'Hospitalisation Details'!A:K,8,FALSE)</f>
        <v>11345.52</v>
      </c>
      <c r="N798" s="8" t="str">
        <f>VLOOKUP(A798,'Hospitalisation Details'!A:K,9,FALSE)</f>
        <v>tier - 3</v>
      </c>
      <c r="O798" s="8" t="str">
        <f>VLOOKUP(A798,'Hospitalisation Details'!A:K,10,FALSE)</f>
        <v>tier - 3</v>
      </c>
      <c r="P798" s="8" t="str">
        <f>VLOOKUP(A798,'Hospitalisation Details'!A:K,11,FALSE)</f>
        <v>R1011</v>
      </c>
      <c r="Q798" s="8">
        <f>VLOOKUP(A798,'Hospitalisation Details'!A:K,4,FALSE)</f>
        <v>12</v>
      </c>
    </row>
    <row r="799" spans="1:17" x14ac:dyDescent="0.3">
      <c r="A799" s="4" t="s">
        <v>1960</v>
      </c>
      <c r="B799" s="8" t="str">
        <f>VLOOKUP(A799,'Customer Names'!A:F,4,FALSE)</f>
        <v>Chris</v>
      </c>
      <c r="C799" s="8">
        <f>VLOOKUP(A799,'Medical Examinations'!A:J,2,FALSE)</f>
        <v>35.700000000000003</v>
      </c>
      <c r="D799" s="8">
        <f>VLOOKUP(A799,'Medical Examinations'!A:J,4,FALSE)</f>
        <v>5.47</v>
      </c>
      <c r="E799" s="8" t="str">
        <f>VLOOKUP(A799,'Medical Examinations'!A:J,6,FALSE)</f>
        <v>yes</v>
      </c>
      <c r="F799" s="8" t="str">
        <f>VLOOKUP(A799,'Medical Examinations'!A:J,7,FALSE)</f>
        <v>No</v>
      </c>
      <c r="G799" s="8" t="str">
        <f>VLOOKUP(A799,'Medical Examinations'!A:J,8,FALSE)</f>
        <v>No</v>
      </c>
      <c r="H799" s="38" t="str">
        <f>VLOOKUP(A799,'Medical Examinations'!A:J,9,FALSE)</f>
        <v>1</v>
      </c>
      <c r="I799" s="8" t="str">
        <f>VLOOKUP(A799,'Medical Examinations'!A:J,10,FALSE)</f>
        <v>No</v>
      </c>
      <c r="J799" s="8" t="str">
        <f>VLOOKUP(A799,'Medical Examinations'!A:J,3,FALSE)</f>
        <v>Obesity</v>
      </c>
      <c r="K799" s="8" t="str">
        <f>VLOOKUP(A799,'Medical Examinations'!A:J,5,FALSE)</f>
        <v>Normal</v>
      </c>
      <c r="L799" s="8" t="str">
        <f>VLOOKUP(A799,'Hospitalisation Details'!A:K,5,FALSE)</f>
        <v>4-Jul-1964</v>
      </c>
      <c r="M799" s="34">
        <f>VLOOKUP(A799,'Hospitalisation Details'!A:K,8,FALSE)</f>
        <v>11362.76</v>
      </c>
      <c r="N799" s="8" t="str">
        <f>VLOOKUP(A799,'Hospitalisation Details'!A:K,9,FALSE)</f>
        <v>tier - 3</v>
      </c>
      <c r="O799" s="8" t="str">
        <f>VLOOKUP(A799,'Hospitalisation Details'!A:K,10,FALSE)</f>
        <v>tier - 1</v>
      </c>
      <c r="P799" s="8" t="str">
        <f>VLOOKUP(A799,'Hospitalisation Details'!A:K,11,FALSE)</f>
        <v>R1011</v>
      </c>
      <c r="Q799" s="8">
        <f>VLOOKUP(A799,'Hospitalisation Details'!A:K,4,FALSE)</f>
        <v>4</v>
      </c>
    </row>
    <row r="800" spans="1:17" x14ac:dyDescent="0.3">
      <c r="A800" s="4" t="s">
        <v>1956</v>
      </c>
      <c r="B800" s="8" t="str">
        <f>VLOOKUP(A800,'Customer Names'!A:F,4,FALSE)</f>
        <v>Kyle</v>
      </c>
      <c r="C800" s="8">
        <f>VLOOKUP(A800,'Medical Examinations'!A:J,2,FALSE)</f>
        <v>38</v>
      </c>
      <c r="D800" s="8">
        <f>VLOOKUP(A800,'Medical Examinations'!A:J,4,FALSE)</f>
        <v>6.38</v>
      </c>
      <c r="E800" s="8" t="str">
        <f>VLOOKUP(A800,'Medical Examinations'!A:J,6,FALSE)</f>
        <v>yes</v>
      </c>
      <c r="F800" s="8" t="str">
        <f>VLOOKUP(A800,'Medical Examinations'!A:J,7,FALSE)</f>
        <v>No</v>
      </c>
      <c r="G800" s="8" t="str">
        <f>VLOOKUP(A800,'Medical Examinations'!A:J,8,FALSE)</f>
        <v>No</v>
      </c>
      <c r="H800" s="38" t="str">
        <f>VLOOKUP(A800,'Medical Examinations'!A:J,9,FALSE)</f>
        <v>1</v>
      </c>
      <c r="I800" s="8" t="str">
        <f>VLOOKUP(A800,'Medical Examinations'!A:J,10,FALSE)</f>
        <v>No</v>
      </c>
      <c r="J800" s="8" t="str">
        <f>VLOOKUP(A800,'Medical Examinations'!A:J,3,FALSE)</f>
        <v>Obesity</v>
      </c>
      <c r="K800" s="8" t="str">
        <f>VLOOKUP(A800,'Medical Examinations'!A:J,5,FALSE)</f>
        <v>Prediabetes</v>
      </c>
      <c r="L800" s="8" t="str">
        <f>VLOOKUP(A800,'Hospitalisation Details'!A:K,5,FALSE)</f>
        <v>13-Dec-1964</v>
      </c>
      <c r="M800" s="34">
        <f>VLOOKUP(A800,'Hospitalisation Details'!A:K,8,FALSE)</f>
        <v>11365.95</v>
      </c>
      <c r="N800" s="8" t="str">
        <f>VLOOKUP(A800,'Hospitalisation Details'!A:K,9,FALSE)</f>
        <v>tier - 3</v>
      </c>
      <c r="O800" s="8" t="str">
        <f>VLOOKUP(A800,'Hospitalisation Details'!A:K,10,FALSE)</f>
        <v>tier - 2</v>
      </c>
      <c r="P800" s="8" t="str">
        <f>VLOOKUP(A800,'Hospitalisation Details'!A:K,11,FALSE)</f>
        <v>R1011</v>
      </c>
      <c r="Q800" s="8">
        <f>VLOOKUP(A800,'Hospitalisation Details'!A:K,4,FALSE)</f>
        <v>13</v>
      </c>
    </row>
    <row r="801" spans="1:17" x14ac:dyDescent="0.3">
      <c r="A801" s="4" t="s">
        <v>1930</v>
      </c>
      <c r="B801" s="8" t="str">
        <f>VLOOKUP(A801,'Customer Names'!A:F,4,FALSE)</f>
        <v>Megan E.</v>
      </c>
      <c r="C801" s="8">
        <f>VLOOKUP(A801,'Medical Examinations'!A:J,2,FALSE)</f>
        <v>28.7</v>
      </c>
      <c r="D801" s="8">
        <f>VLOOKUP(A801,'Medical Examinations'!A:J,4,FALSE)</f>
        <v>7.74</v>
      </c>
      <c r="E801" s="8" t="str">
        <f>VLOOKUP(A801,'Medical Examinations'!A:J,6,FALSE)</f>
        <v>No</v>
      </c>
      <c r="F801" s="8" t="str">
        <f>VLOOKUP(A801,'Medical Examinations'!A:J,7,FALSE)</f>
        <v>No</v>
      </c>
      <c r="G801" s="8" t="str">
        <f>VLOOKUP(A801,'Medical Examinations'!A:J,8,FALSE)</f>
        <v>No</v>
      </c>
      <c r="H801" s="38">
        <f>VLOOKUP(A801,'Medical Examinations'!A:J,9,FALSE)</f>
        <v>0</v>
      </c>
      <c r="I801" s="8" t="str">
        <f>VLOOKUP(A801,'Medical Examinations'!A:J,10,FALSE)</f>
        <v>No</v>
      </c>
      <c r="J801" s="8" t="str">
        <f>VLOOKUP(A801,'Medical Examinations'!A:J,3,FALSE)</f>
        <v>Overweight</v>
      </c>
      <c r="K801" s="8" t="str">
        <f>VLOOKUP(A801,'Medical Examinations'!A:J,5,FALSE)</f>
        <v>Diabetes</v>
      </c>
      <c r="L801" s="8" t="str">
        <f>VLOOKUP(A801,'Hospitalisation Details'!A:K,5,FALSE)</f>
        <v>23-Jun-1965</v>
      </c>
      <c r="M801" s="34">
        <f>VLOOKUP(A801,'Hospitalisation Details'!A:K,8,FALSE)</f>
        <v>11455.28</v>
      </c>
      <c r="N801" s="8" t="str">
        <f>VLOOKUP(A801,'Hospitalisation Details'!A:K,9,FALSE)</f>
        <v>tier - 3</v>
      </c>
      <c r="O801" s="8" t="str">
        <f>VLOOKUP(A801,'Hospitalisation Details'!A:K,10,FALSE)</f>
        <v>tier - 2</v>
      </c>
      <c r="P801" s="8" t="str">
        <f>VLOOKUP(A801,'Hospitalisation Details'!A:K,11,FALSE)</f>
        <v>R1011</v>
      </c>
      <c r="Q801" s="8">
        <f>VLOOKUP(A801,'Hospitalisation Details'!A:K,4,FALSE)</f>
        <v>23</v>
      </c>
    </row>
    <row r="802" spans="1:17" x14ac:dyDescent="0.3">
      <c r="A802" s="4" t="s">
        <v>1852</v>
      </c>
      <c r="B802" s="8" t="str">
        <f>VLOOKUP(A802,'Customer Names'!A:F,4,FALSE)</f>
        <v>Oksana</v>
      </c>
      <c r="C802" s="8">
        <f>VLOOKUP(A802,'Medical Examinations'!A:J,2,FALSE)</f>
        <v>25.2</v>
      </c>
      <c r="D802" s="8">
        <f>VLOOKUP(A802,'Medical Examinations'!A:J,4,FALSE)</f>
        <v>6.25</v>
      </c>
      <c r="E802" s="8" t="str">
        <f>VLOOKUP(A802,'Medical Examinations'!A:J,6,FALSE)</f>
        <v>yes</v>
      </c>
      <c r="F802" s="8" t="str">
        <f>VLOOKUP(A802,'Medical Examinations'!A:J,7,FALSE)</f>
        <v>No</v>
      </c>
      <c r="G802" s="8" t="str">
        <f>VLOOKUP(A802,'Medical Examinations'!A:J,8,FALSE)</f>
        <v>No</v>
      </c>
      <c r="H802" s="38" t="str">
        <f>VLOOKUP(A802,'Medical Examinations'!A:J,9,FALSE)</f>
        <v>1</v>
      </c>
      <c r="I802" s="8" t="str">
        <f>VLOOKUP(A802,'Medical Examinations'!A:J,10,FALSE)</f>
        <v>No</v>
      </c>
      <c r="J802" s="8" t="str">
        <f>VLOOKUP(A802,'Medical Examinations'!A:J,3,FALSE)</f>
        <v>Overweight</v>
      </c>
      <c r="K802" s="8" t="str">
        <f>VLOOKUP(A802,'Medical Examinations'!A:J,5,FALSE)</f>
        <v>Prediabetes</v>
      </c>
      <c r="L802" s="8" t="str">
        <f>VLOOKUP(A802,'Hospitalisation Details'!A:K,5,FALSE)</f>
        <v>11-Sep-1964</v>
      </c>
      <c r="M802" s="34">
        <f>VLOOKUP(A802,'Hospitalisation Details'!A:K,8,FALSE)</f>
        <v>11837.16</v>
      </c>
      <c r="N802" s="8" t="str">
        <f>VLOOKUP(A802,'Hospitalisation Details'!A:K,9,FALSE)</f>
        <v>tier - 3</v>
      </c>
      <c r="O802" s="8" t="str">
        <f>VLOOKUP(A802,'Hospitalisation Details'!A:K,10,FALSE)</f>
        <v>tier - 3</v>
      </c>
      <c r="P802" s="8" t="str">
        <f>VLOOKUP(A802,'Hospitalisation Details'!A:K,11,FALSE)</f>
        <v>R1011</v>
      </c>
      <c r="Q802" s="8">
        <f>VLOOKUP(A802,'Hospitalisation Details'!A:K,4,FALSE)</f>
        <v>11</v>
      </c>
    </row>
    <row r="803" spans="1:17" x14ac:dyDescent="0.3">
      <c r="A803" s="4" t="s">
        <v>1848</v>
      </c>
      <c r="B803" s="8" t="str">
        <f>VLOOKUP(A803,'Customer Names'!A:F,4,FALSE)</f>
        <v>Marianne</v>
      </c>
      <c r="C803" s="8">
        <f>VLOOKUP(A803,'Medical Examinations'!A:J,2,FALSE)</f>
        <v>29</v>
      </c>
      <c r="D803" s="8">
        <f>VLOOKUP(A803,'Medical Examinations'!A:J,4,FALSE)</f>
        <v>4.25</v>
      </c>
      <c r="E803" s="8" t="str">
        <f>VLOOKUP(A803,'Medical Examinations'!A:J,6,FALSE)</f>
        <v>yes</v>
      </c>
      <c r="F803" s="8" t="str">
        <f>VLOOKUP(A803,'Medical Examinations'!A:J,7,FALSE)</f>
        <v>No</v>
      </c>
      <c r="G803" s="8" t="str">
        <f>VLOOKUP(A803,'Medical Examinations'!A:J,8,FALSE)</f>
        <v>No</v>
      </c>
      <c r="H803" s="38" t="str">
        <f>VLOOKUP(A803,'Medical Examinations'!A:J,9,FALSE)</f>
        <v>1</v>
      </c>
      <c r="I803" s="8" t="str">
        <f>VLOOKUP(A803,'Medical Examinations'!A:J,10,FALSE)</f>
        <v>No</v>
      </c>
      <c r="J803" s="8" t="str">
        <f>VLOOKUP(A803,'Medical Examinations'!A:J,3,FALSE)</f>
        <v>Overweight</v>
      </c>
      <c r="K803" s="8" t="str">
        <f>VLOOKUP(A803,'Medical Examinations'!A:J,5,FALSE)</f>
        <v>Normal</v>
      </c>
      <c r="L803" s="8" t="str">
        <f>VLOOKUP(A803,'Hospitalisation Details'!A:K,5,FALSE)</f>
        <v>11-Jul-1964</v>
      </c>
      <c r="M803" s="34">
        <f>VLOOKUP(A803,'Hospitalisation Details'!A:K,8,FALSE)</f>
        <v>11842.44</v>
      </c>
      <c r="N803" s="8" t="str">
        <f>VLOOKUP(A803,'Hospitalisation Details'!A:K,9,FALSE)</f>
        <v>tier - 3</v>
      </c>
      <c r="O803" s="8" t="str">
        <f>VLOOKUP(A803,'Hospitalisation Details'!A:K,10,FALSE)</f>
        <v>tier - 2</v>
      </c>
      <c r="P803" s="8" t="str">
        <f>VLOOKUP(A803,'Hospitalisation Details'!A:K,11,FALSE)</f>
        <v>R1011</v>
      </c>
      <c r="Q803" s="8">
        <f>VLOOKUP(A803,'Hospitalisation Details'!A:K,4,FALSE)</f>
        <v>11</v>
      </c>
    </row>
    <row r="804" spans="1:17" x14ac:dyDescent="0.3">
      <c r="A804" s="4" t="s">
        <v>1844</v>
      </c>
      <c r="B804" s="8" t="str">
        <f>VLOOKUP(A804,'Customer Names'!A:F,4,FALSE)</f>
        <v>Aditi</v>
      </c>
      <c r="C804" s="8">
        <f>VLOOKUP(A804,'Medical Examinations'!A:J,2,FALSE)</f>
        <v>33.1</v>
      </c>
      <c r="D804" s="8">
        <f>VLOOKUP(A804,'Medical Examinations'!A:J,4,FALSE)</f>
        <v>5.46</v>
      </c>
      <c r="E804" s="8" t="str">
        <f>VLOOKUP(A804,'Medical Examinations'!A:J,6,FALSE)</f>
        <v>yes</v>
      </c>
      <c r="F804" s="8" t="str">
        <f>VLOOKUP(A804,'Medical Examinations'!A:J,7,FALSE)</f>
        <v>No</v>
      </c>
      <c r="G804" s="8" t="str">
        <f>VLOOKUP(A804,'Medical Examinations'!A:J,8,FALSE)</f>
        <v>No</v>
      </c>
      <c r="H804" s="38" t="str">
        <f>VLOOKUP(A804,'Medical Examinations'!A:J,9,FALSE)</f>
        <v>1</v>
      </c>
      <c r="I804" s="8" t="str">
        <f>VLOOKUP(A804,'Medical Examinations'!A:J,10,FALSE)</f>
        <v>No</v>
      </c>
      <c r="J804" s="8" t="str">
        <f>VLOOKUP(A804,'Medical Examinations'!A:J,3,FALSE)</f>
        <v>Obesity</v>
      </c>
      <c r="K804" s="8" t="str">
        <f>VLOOKUP(A804,'Medical Examinations'!A:J,5,FALSE)</f>
        <v>Normal</v>
      </c>
      <c r="L804" s="8" t="str">
        <f>VLOOKUP(A804,'Hospitalisation Details'!A:K,5,FALSE)</f>
        <v>27-Jun-1964</v>
      </c>
      <c r="M804" s="34">
        <f>VLOOKUP(A804,'Hospitalisation Details'!A:K,8,FALSE)</f>
        <v>11848.14</v>
      </c>
      <c r="N804" s="8" t="str">
        <f>VLOOKUP(A804,'Hospitalisation Details'!A:K,9,FALSE)</f>
        <v>tier - 3</v>
      </c>
      <c r="O804" s="8" t="str">
        <f>VLOOKUP(A804,'Hospitalisation Details'!A:K,10,FALSE)</f>
        <v>tier - 2</v>
      </c>
      <c r="P804" s="8" t="str">
        <f>VLOOKUP(A804,'Hospitalisation Details'!A:K,11,FALSE)</f>
        <v>R1011</v>
      </c>
      <c r="Q804" s="8">
        <f>VLOOKUP(A804,'Hospitalisation Details'!A:K,4,FALSE)</f>
        <v>27</v>
      </c>
    </row>
    <row r="805" spans="1:17" x14ac:dyDescent="0.3">
      <c r="A805" s="4" t="s">
        <v>1840</v>
      </c>
      <c r="B805" s="8" t="str">
        <f>VLOOKUP(A805,'Customer Names'!A:F,4,FALSE)</f>
        <v>Chia J.</v>
      </c>
      <c r="C805" s="8">
        <f>VLOOKUP(A805,'Medical Examinations'!A:J,2,FALSE)</f>
        <v>36.64</v>
      </c>
      <c r="D805" s="8">
        <f>VLOOKUP(A805,'Medical Examinations'!A:J,4,FALSE)</f>
        <v>7.26</v>
      </c>
      <c r="E805" s="8" t="str">
        <f>VLOOKUP(A805,'Medical Examinations'!A:J,6,FALSE)</f>
        <v>No</v>
      </c>
      <c r="F805" s="8" t="str">
        <f>VLOOKUP(A805,'Medical Examinations'!A:J,7,FALSE)</f>
        <v>No</v>
      </c>
      <c r="G805" s="8" t="str">
        <f>VLOOKUP(A805,'Medical Examinations'!A:J,8,FALSE)</f>
        <v>No</v>
      </c>
      <c r="H805" s="38">
        <f>VLOOKUP(A805,'Medical Examinations'!A:J,9,FALSE)</f>
        <v>0</v>
      </c>
      <c r="I805" s="8" t="str">
        <f>VLOOKUP(A805,'Medical Examinations'!A:J,10,FALSE)</f>
        <v>No</v>
      </c>
      <c r="J805" s="8" t="str">
        <f>VLOOKUP(A805,'Medical Examinations'!A:J,3,FALSE)</f>
        <v>Obesity</v>
      </c>
      <c r="K805" s="8" t="str">
        <f>VLOOKUP(A805,'Medical Examinations'!A:J,5,FALSE)</f>
        <v>Diabetes</v>
      </c>
      <c r="L805" s="8" t="str">
        <f>VLOOKUP(A805,'Hospitalisation Details'!A:K,5,FALSE)</f>
        <v>7-Jul-1974</v>
      </c>
      <c r="M805" s="34">
        <f>VLOOKUP(A805,'Hospitalisation Details'!A:K,8,FALSE)</f>
        <v>11858.56</v>
      </c>
      <c r="N805" s="8" t="str">
        <f>VLOOKUP(A805,'Hospitalisation Details'!A:K,9,FALSE)</f>
        <v>tier - 3</v>
      </c>
      <c r="O805" s="8" t="str">
        <f>VLOOKUP(A805,'Hospitalisation Details'!A:K,10,FALSE)</f>
        <v>tier - 3</v>
      </c>
      <c r="P805" s="8" t="str">
        <f>VLOOKUP(A805,'Hospitalisation Details'!A:K,11,FALSE)</f>
        <v>R1011</v>
      </c>
      <c r="Q805" s="8">
        <f>VLOOKUP(A805,'Hospitalisation Details'!A:K,4,FALSE)</f>
        <v>7</v>
      </c>
    </row>
    <row r="806" spans="1:17" x14ac:dyDescent="0.3">
      <c r="A806" s="4" t="s">
        <v>1780</v>
      </c>
      <c r="B806" s="8" t="str">
        <f>VLOOKUP(A806,'Customer Names'!A:F,4,FALSE)</f>
        <v>Jeffrey</v>
      </c>
      <c r="C806" s="8">
        <f>VLOOKUP(A806,'Medical Examinations'!A:J,2,FALSE)</f>
        <v>28.9</v>
      </c>
      <c r="D806" s="8">
        <f>VLOOKUP(A806,'Medical Examinations'!A:J,4,FALSE)</f>
        <v>11.96</v>
      </c>
      <c r="E806" s="8" t="str">
        <f>VLOOKUP(A806,'Medical Examinations'!A:J,6,FALSE)</f>
        <v>No</v>
      </c>
      <c r="F806" s="8" t="str">
        <f>VLOOKUP(A806,'Medical Examinations'!A:J,7,FALSE)</f>
        <v>No</v>
      </c>
      <c r="G806" s="8" t="str">
        <f>VLOOKUP(A806,'Medical Examinations'!A:J,8,FALSE)</f>
        <v>No</v>
      </c>
      <c r="H806" s="38">
        <f>VLOOKUP(A806,'Medical Examinations'!A:J,9,FALSE)</f>
        <v>0</v>
      </c>
      <c r="I806" s="8" t="str">
        <f>VLOOKUP(A806,'Medical Examinations'!A:J,10,FALSE)</f>
        <v>No</v>
      </c>
      <c r="J806" s="8" t="str">
        <f>VLOOKUP(A806,'Medical Examinations'!A:J,3,FALSE)</f>
        <v>Overweight</v>
      </c>
      <c r="K806" s="8" t="str">
        <f>VLOOKUP(A806,'Medical Examinations'!A:J,5,FALSE)</f>
        <v>Diabetes</v>
      </c>
      <c r="L806" s="8" t="str">
        <f>VLOOKUP(A806,'Hospitalisation Details'!A:K,5,FALSE)</f>
        <v>15-Sep-1962</v>
      </c>
      <c r="M806" s="34">
        <f>VLOOKUP(A806,'Hospitalisation Details'!A:K,8,FALSE)</f>
        <v>12146.97</v>
      </c>
      <c r="N806" s="8" t="str">
        <f>VLOOKUP(A806,'Hospitalisation Details'!A:K,9,FALSE)</f>
        <v>tier - 3</v>
      </c>
      <c r="O806" s="8" t="str">
        <f>VLOOKUP(A806,'Hospitalisation Details'!A:K,10,FALSE)</f>
        <v>tier - 3</v>
      </c>
      <c r="P806" s="8" t="str">
        <f>VLOOKUP(A806,'Hospitalisation Details'!A:K,11,FALSE)</f>
        <v>R1011</v>
      </c>
      <c r="Q806" s="8">
        <f>VLOOKUP(A806,'Hospitalisation Details'!A:K,4,FALSE)</f>
        <v>15</v>
      </c>
    </row>
    <row r="807" spans="1:17" x14ac:dyDescent="0.3">
      <c r="A807" s="4" t="s">
        <v>1766</v>
      </c>
      <c r="B807" s="8" t="str">
        <f>VLOOKUP(A807,'Customer Names'!A:F,4,FALSE)</f>
        <v>Aimee J.</v>
      </c>
      <c r="C807" s="8">
        <f>VLOOKUP(A807,'Medical Examinations'!A:J,2,FALSE)</f>
        <v>27.5</v>
      </c>
      <c r="D807" s="8">
        <f>VLOOKUP(A807,'Medical Examinations'!A:J,4,FALSE)</f>
        <v>8.69</v>
      </c>
      <c r="E807" s="8" t="str">
        <f>VLOOKUP(A807,'Medical Examinations'!A:J,6,FALSE)</f>
        <v>yes</v>
      </c>
      <c r="F807" s="8" t="str">
        <f>VLOOKUP(A807,'Medical Examinations'!A:J,7,FALSE)</f>
        <v>No</v>
      </c>
      <c r="G807" s="8" t="str">
        <f>VLOOKUP(A807,'Medical Examinations'!A:J,8,FALSE)</f>
        <v>Yes</v>
      </c>
      <c r="H807" s="38" t="str">
        <f>VLOOKUP(A807,'Medical Examinations'!A:J,9,FALSE)</f>
        <v>1</v>
      </c>
      <c r="I807" s="8" t="str">
        <f>VLOOKUP(A807,'Medical Examinations'!A:J,10,FALSE)</f>
        <v>No</v>
      </c>
      <c r="J807" s="8" t="str">
        <f>VLOOKUP(A807,'Medical Examinations'!A:J,3,FALSE)</f>
        <v>Overweight</v>
      </c>
      <c r="K807" s="8" t="str">
        <f>VLOOKUP(A807,'Medical Examinations'!A:J,5,FALSE)</f>
        <v>Diabetes</v>
      </c>
      <c r="L807" s="8" t="str">
        <f>VLOOKUP(A807,'Hospitalisation Details'!A:K,5,FALSE)</f>
        <v>19-Jul-1963</v>
      </c>
      <c r="M807" s="34">
        <f>VLOOKUP(A807,'Hospitalisation Details'!A:K,8,FALSE)</f>
        <v>12233.83</v>
      </c>
      <c r="N807" s="8" t="str">
        <f>VLOOKUP(A807,'Hospitalisation Details'!A:K,9,FALSE)</f>
        <v>tier - 3</v>
      </c>
      <c r="O807" s="8" t="str">
        <f>VLOOKUP(A807,'Hospitalisation Details'!A:K,10,FALSE)</f>
        <v>tier - 1</v>
      </c>
      <c r="P807" s="8" t="str">
        <f>VLOOKUP(A807,'Hospitalisation Details'!A:K,11,FALSE)</f>
        <v>R1011</v>
      </c>
      <c r="Q807" s="8">
        <f>VLOOKUP(A807,'Hospitalisation Details'!A:K,4,FALSE)</f>
        <v>19</v>
      </c>
    </row>
    <row r="808" spans="1:17" x14ac:dyDescent="0.3">
      <c r="A808" s="4" t="s">
        <v>1706</v>
      </c>
      <c r="B808" s="8" t="str">
        <f>VLOOKUP(A808,'Customer Names'!A:F,4,FALSE)</f>
        <v>Joshua</v>
      </c>
      <c r="C808" s="8">
        <f>VLOOKUP(A808,'Medical Examinations'!A:J,2,FALSE)</f>
        <v>43.4</v>
      </c>
      <c r="D808" s="8">
        <f>VLOOKUP(A808,'Medical Examinations'!A:J,4,FALSE)</f>
        <v>8.81</v>
      </c>
      <c r="E808" s="8" t="str">
        <f>VLOOKUP(A808,'Medical Examinations'!A:J,6,FALSE)</f>
        <v>yes</v>
      </c>
      <c r="F808" s="8" t="str">
        <f>VLOOKUP(A808,'Medical Examinations'!A:J,7,FALSE)</f>
        <v>No</v>
      </c>
      <c r="G808" s="8" t="str">
        <f>VLOOKUP(A808,'Medical Examinations'!A:J,8,FALSE)</f>
        <v>No</v>
      </c>
      <c r="H808" s="38" t="str">
        <f>VLOOKUP(A808,'Medical Examinations'!A:J,9,FALSE)</f>
        <v>2</v>
      </c>
      <c r="I808" s="8" t="str">
        <f>VLOOKUP(A808,'Medical Examinations'!A:J,10,FALSE)</f>
        <v>No</v>
      </c>
      <c r="J808" s="8" t="str">
        <f>VLOOKUP(A808,'Medical Examinations'!A:J,3,FALSE)</f>
        <v>Obesity</v>
      </c>
      <c r="K808" s="8" t="str">
        <f>VLOOKUP(A808,'Medical Examinations'!A:J,5,FALSE)</f>
        <v>Diabetes</v>
      </c>
      <c r="L808" s="8" t="str">
        <f>VLOOKUP(A808,'Hospitalisation Details'!A:K,5,FALSE)</f>
        <v>28-Nov-1961</v>
      </c>
      <c r="M808" s="34">
        <f>VLOOKUP(A808,'Hospitalisation Details'!A:K,8,FALSE)</f>
        <v>12574.05</v>
      </c>
      <c r="N808" s="8" t="str">
        <f>VLOOKUP(A808,'Hospitalisation Details'!A:K,9,FALSE)</f>
        <v>tier - 3</v>
      </c>
      <c r="O808" s="8" t="str">
        <f>VLOOKUP(A808,'Hospitalisation Details'!A:K,10,FALSE)</f>
        <v>tier - 1</v>
      </c>
      <c r="P808" s="8" t="str">
        <f>VLOOKUP(A808,'Hospitalisation Details'!A:K,11,FALSE)</f>
        <v>R1011</v>
      </c>
      <c r="Q808" s="8">
        <f>VLOOKUP(A808,'Hospitalisation Details'!A:K,4,FALSE)</f>
        <v>28</v>
      </c>
    </row>
    <row r="809" spans="1:17" x14ac:dyDescent="0.3">
      <c r="A809" s="4" t="s">
        <v>1688</v>
      </c>
      <c r="B809" s="8" t="str">
        <f>VLOOKUP(A809,'Customer Names'!A:F,4,FALSE)</f>
        <v>Laura E.</v>
      </c>
      <c r="C809" s="8">
        <f>VLOOKUP(A809,'Medical Examinations'!A:J,2,FALSE)</f>
        <v>30.5</v>
      </c>
      <c r="D809" s="8">
        <f>VLOOKUP(A809,'Medical Examinations'!A:J,4,FALSE)</f>
        <v>9.9</v>
      </c>
      <c r="E809" s="8" t="str">
        <f>VLOOKUP(A809,'Medical Examinations'!A:J,6,FALSE)</f>
        <v>No</v>
      </c>
      <c r="F809" s="8" t="str">
        <f>VLOOKUP(A809,'Medical Examinations'!A:J,7,FALSE)</f>
        <v>No</v>
      </c>
      <c r="G809" s="8" t="str">
        <f>VLOOKUP(A809,'Medical Examinations'!A:J,8,FALSE)</f>
        <v>No</v>
      </c>
      <c r="H809" s="38">
        <f>VLOOKUP(A809,'Medical Examinations'!A:J,9,FALSE)</f>
        <v>0</v>
      </c>
      <c r="I809" s="8" t="str">
        <f>VLOOKUP(A809,'Medical Examinations'!A:J,10,FALSE)</f>
        <v>No</v>
      </c>
      <c r="J809" s="8" t="str">
        <f>VLOOKUP(A809,'Medical Examinations'!A:J,3,FALSE)</f>
        <v>Obesity</v>
      </c>
      <c r="K809" s="8" t="str">
        <f>VLOOKUP(A809,'Medical Examinations'!A:J,5,FALSE)</f>
        <v>Diabetes</v>
      </c>
      <c r="L809" s="8" t="str">
        <f>VLOOKUP(A809,'Hospitalisation Details'!A:K,5,FALSE)</f>
        <v>22-Jul-1962</v>
      </c>
      <c r="M809" s="34">
        <f>VLOOKUP(A809,'Hospitalisation Details'!A:K,8,FALSE)</f>
        <v>12638.2</v>
      </c>
      <c r="N809" s="8" t="str">
        <f>VLOOKUP(A809,'Hospitalisation Details'!A:K,9,FALSE)</f>
        <v>tier - 3</v>
      </c>
      <c r="O809" s="8" t="str">
        <f>VLOOKUP(A809,'Hospitalisation Details'!A:K,10,FALSE)</f>
        <v>tier - 1</v>
      </c>
      <c r="P809" s="8" t="str">
        <f>VLOOKUP(A809,'Hospitalisation Details'!A:K,11,FALSE)</f>
        <v>R1011</v>
      </c>
      <c r="Q809" s="8">
        <f>VLOOKUP(A809,'Hospitalisation Details'!A:K,4,FALSE)</f>
        <v>22</v>
      </c>
    </row>
    <row r="810" spans="1:17" x14ac:dyDescent="0.3">
      <c r="A810" s="4" t="s">
        <v>1686</v>
      </c>
      <c r="B810" s="8" t="str">
        <f>VLOOKUP(A810,'Customer Names'!A:F,4,FALSE)</f>
        <v>Katie J</v>
      </c>
      <c r="C810" s="8">
        <f>VLOOKUP(A810,'Medical Examinations'!A:J,2,FALSE)</f>
        <v>37.43</v>
      </c>
      <c r="D810" s="8">
        <f>VLOOKUP(A810,'Medical Examinations'!A:J,4,FALSE)</f>
        <v>4.97</v>
      </c>
      <c r="E810" s="8" t="str">
        <f>VLOOKUP(A810,'Medical Examinations'!A:J,6,FALSE)</f>
        <v>No</v>
      </c>
      <c r="F810" s="8" t="str">
        <f>VLOOKUP(A810,'Medical Examinations'!A:J,7,FALSE)</f>
        <v>No</v>
      </c>
      <c r="G810" s="8" t="str">
        <f>VLOOKUP(A810,'Medical Examinations'!A:J,8,FALSE)</f>
        <v>No</v>
      </c>
      <c r="H810" s="38" t="str">
        <f>VLOOKUP(A810,'Medical Examinations'!A:J,9,FALSE)</f>
        <v>2</v>
      </c>
      <c r="I810" s="8" t="str">
        <f>VLOOKUP(A810,'Medical Examinations'!A:J,10,FALSE)</f>
        <v>No</v>
      </c>
      <c r="J810" s="8" t="str">
        <f>VLOOKUP(A810,'Medical Examinations'!A:J,3,FALSE)</f>
        <v>Obesity</v>
      </c>
      <c r="K810" s="8" t="str">
        <f>VLOOKUP(A810,'Medical Examinations'!A:J,5,FALSE)</f>
        <v>Normal</v>
      </c>
      <c r="L810" s="8" t="str">
        <f>VLOOKUP(A810,'Hospitalisation Details'!A:K,5,FALSE)</f>
        <v>5-Sep-1972</v>
      </c>
      <c r="M810" s="34">
        <f>VLOOKUP(A810,'Hospitalisation Details'!A:K,8,FALSE)</f>
        <v>12640.24</v>
      </c>
      <c r="N810" s="8" t="str">
        <f>VLOOKUP(A810,'Hospitalisation Details'!A:K,9,FALSE)</f>
        <v>tier - 3</v>
      </c>
      <c r="O810" s="8" t="str">
        <f>VLOOKUP(A810,'Hospitalisation Details'!A:K,10,FALSE)</f>
        <v>tier - 1</v>
      </c>
      <c r="P810" s="8" t="str">
        <f>VLOOKUP(A810,'Hospitalisation Details'!A:K,11,FALSE)</f>
        <v>R1011</v>
      </c>
      <c r="Q810" s="8">
        <f>VLOOKUP(A810,'Hospitalisation Details'!A:K,4,FALSE)</f>
        <v>5</v>
      </c>
    </row>
    <row r="811" spans="1:17" x14ac:dyDescent="0.3">
      <c r="A811" s="4" t="s">
        <v>1682</v>
      </c>
      <c r="B811" s="8" t="str">
        <f>VLOOKUP(A811,'Customer Names'!A:F,4,FALSE)</f>
        <v>Amelia F.</v>
      </c>
      <c r="C811" s="8">
        <f>VLOOKUP(A811,'Medical Examinations'!A:J,2,FALSE)</f>
        <v>35.1</v>
      </c>
      <c r="D811" s="8">
        <f>VLOOKUP(A811,'Medical Examinations'!A:J,4,FALSE)</f>
        <v>10.1</v>
      </c>
      <c r="E811" s="8" t="str">
        <f>VLOOKUP(A811,'Medical Examinations'!A:J,6,FALSE)</f>
        <v>No</v>
      </c>
      <c r="F811" s="8" t="str">
        <f>VLOOKUP(A811,'Medical Examinations'!A:J,7,FALSE)</f>
        <v>No</v>
      </c>
      <c r="G811" s="8" t="str">
        <f>VLOOKUP(A811,'Medical Examinations'!A:J,8,FALSE)</f>
        <v>No</v>
      </c>
      <c r="H811" s="38">
        <f>VLOOKUP(A811,'Medical Examinations'!A:J,9,FALSE)</f>
        <v>0</v>
      </c>
      <c r="I811" s="8" t="str">
        <f>VLOOKUP(A811,'Medical Examinations'!A:J,10,FALSE)</f>
        <v>No</v>
      </c>
      <c r="J811" s="8" t="str">
        <f>VLOOKUP(A811,'Medical Examinations'!A:J,3,FALSE)</f>
        <v>Obesity</v>
      </c>
      <c r="K811" s="8" t="str">
        <f>VLOOKUP(A811,'Medical Examinations'!A:J,5,FALSE)</f>
        <v>Diabetes</v>
      </c>
      <c r="L811" s="8" t="str">
        <f>VLOOKUP(A811,'Hospitalisation Details'!A:K,5,FALSE)</f>
        <v>11-Jul-1962</v>
      </c>
      <c r="M811" s="34">
        <f>VLOOKUP(A811,'Hospitalisation Details'!A:K,8,FALSE)</f>
        <v>12644.59</v>
      </c>
      <c r="N811" s="8" t="str">
        <f>VLOOKUP(A811,'Hospitalisation Details'!A:K,9,FALSE)</f>
        <v>tier - 3</v>
      </c>
      <c r="O811" s="8" t="str">
        <f>VLOOKUP(A811,'Hospitalisation Details'!A:K,10,FALSE)</f>
        <v>tier - 2</v>
      </c>
      <c r="P811" s="8" t="str">
        <f>VLOOKUP(A811,'Hospitalisation Details'!A:K,11,FALSE)</f>
        <v>R1011</v>
      </c>
      <c r="Q811" s="8">
        <f>VLOOKUP(A811,'Hospitalisation Details'!A:K,4,FALSE)</f>
        <v>11</v>
      </c>
    </row>
    <row r="812" spans="1:17" x14ac:dyDescent="0.3">
      <c r="A812" s="4" t="s">
        <v>1674</v>
      </c>
      <c r="B812" s="8" t="str">
        <f>VLOOKUP(A812,'Customer Names'!A:F,4,FALSE)</f>
        <v>Wendy</v>
      </c>
      <c r="C812" s="8">
        <f>VLOOKUP(A812,'Medical Examinations'!A:J,2,FALSE)</f>
        <v>52.75</v>
      </c>
      <c r="D812" s="8">
        <f>VLOOKUP(A812,'Medical Examinations'!A:J,4,FALSE)</f>
        <v>6.02</v>
      </c>
      <c r="E812" s="8" t="str">
        <f>VLOOKUP(A812,'Medical Examinations'!A:J,6,FALSE)</f>
        <v>No</v>
      </c>
      <c r="F812" s="8" t="str">
        <f>VLOOKUP(A812,'Medical Examinations'!A:J,7,FALSE)</f>
        <v>No</v>
      </c>
      <c r="G812" s="8" t="str">
        <f>VLOOKUP(A812,'Medical Examinations'!A:J,8,FALSE)</f>
        <v>No</v>
      </c>
      <c r="H812" s="38" t="str">
        <f>VLOOKUP(A812,'Medical Examinations'!A:J,9,FALSE)</f>
        <v>1</v>
      </c>
      <c r="I812" s="8" t="str">
        <f>VLOOKUP(A812,'Medical Examinations'!A:J,10,FALSE)</f>
        <v>No</v>
      </c>
      <c r="J812" s="8" t="str">
        <f>VLOOKUP(A812,'Medical Examinations'!A:J,3,FALSE)</f>
        <v>Obesity</v>
      </c>
      <c r="K812" s="8" t="str">
        <f>VLOOKUP(A812,'Medical Examinations'!A:J,5,FALSE)</f>
        <v>Prediabetes</v>
      </c>
      <c r="L812" s="8" t="str">
        <f>VLOOKUP(A812,'Hospitalisation Details'!A:K,5,FALSE)</f>
        <v>7-Jul-1992</v>
      </c>
      <c r="M812" s="34">
        <f>VLOOKUP(A812,'Hospitalisation Details'!A:K,8,FALSE)</f>
        <v>12699.56</v>
      </c>
      <c r="N812" s="8" t="str">
        <f>VLOOKUP(A812,'Hospitalisation Details'!A:K,9,FALSE)</f>
        <v>tier - 3</v>
      </c>
      <c r="O812" s="8" t="str">
        <f>VLOOKUP(A812,'Hospitalisation Details'!A:K,10,FALSE)</f>
        <v>tier - 2</v>
      </c>
      <c r="P812" s="8" t="str">
        <f>VLOOKUP(A812,'Hospitalisation Details'!A:K,11,FALSE)</f>
        <v>R1011</v>
      </c>
      <c r="Q812" s="8">
        <f>VLOOKUP(A812,'Hospitalisation Details'!A:K,4,FALSE)</f>
        <v>7</v>
      </c>
    </row>
    <row r="813" spans="1:17" x14ac:dyDescent="0.3">
      <c r="A813" s="4" t="s">
        <v>1672</v>
      </c>
      <c r="B813" s="8" t="str">
        <f>VLOOKUP(A813,'Customer Names'!A:F,4,FALSE)</f>
        <v>Casondra L</v>
      </c>
      <c r="C813" s="8">
        <f>VLOOKUP(A813,'Medical Examinations'!A:J,2,FALSE)</f>
        <v>31.55</v>
      </c>
      <c r="D813" s="8">
        <f>VLOOKUP(A813,'Medical Examinations'!A:J,4,FALSE)</f>
        <v>6.11</v>
      </c>
      <c r="E813" s="8" t="str">
        <f>VLOOKUP(A813,'Medical Examinations'!A:J,6,FALSE)</f>
        <v>yes</v>
      </c>
      <c r="F813" s="8" t="str">
        <f>VLOOKUP(A813,'Medical Examinations'!A:J,7,FALSE)</f>
        <v>No</v>
      </c>
      <c r="G813" s="8" t="str">
        <f>VLOOKUP(A813,'Medical Examinations'!A:J,8,FALSE)</f>
        <v>No</v>
      </c>
      <c r="H813" s="38" t="str">
        <f>VLOOKUP(A813,'Medical Examinations'!A:J,9,FALSE)</f>
        <v>1</v>
      </c>
      <c r="I813" s="8" t="str">
        <f>VLOOKUP(A813,'Medical Examinations'!A:J,10,FALSE)</f>
        <v>No</v>
      </c>
      <c r="J813" s="8" t="str">
        <f>VLOOKUP(A813,'Medical Examinations'!A:J,3,FALSE)</f>
        <v>Obesity</v>
      </c>
      <c r="K813" s="8" t="str">
        <f>VLOOKUP(A813,'Medical Examinations'!A:J,5,FALSE)</f>
        <v>Prediabetes</v>
      </c>
      <c r="L813" s="8" t="str">
        <f>VLOOKUP(A813,'Hospitalisation Details'!A:K,5,FALSE)</f>
        <v>28-Nov-1964</v>
      </c>
      <c r="M813" s="34">
        <f>VLOOKUP(A813,'Hospitalisation Details'!A:K,8,FALSE)</f>
        <v>12700.63</v>
      </c>
      <c r="N813" s="8" t="str">
        <f>VLOOKUP(A813,'Hospitalisation Details'!A:K,9,FALSE)</f>
        <v>tier - 3</v>
      </c>
      <c r="O813" s="8" t="str">
        <f>VLOOKUP(A813,'Hospitalisation Details'!A:K,10,FALSE)</f>
        <v>tier - 3</v>
      </c>
      <c r="P813" s="8" t="str">
        <f>VLOOKUP(A813,'Hospitalisation Details'!A:K,11,FALSE)</f>
        <v>R1011</v>
      </c>
      <c r="Q813" s="8">
        <f>VLOOKUP(A813,'Hospitalisation Details'!A:K,4,FALSE)</f>
        <v>28</v>
      </c>
    </row>
    <row r="814" spans="1:17" x14ac:dyDescent="0.3">
      <c r="A814" s="4" t="s">
        <v>1670</v>
      </c>
      <c r="B814" s="8" t="str">
        <f>VLOOKUP(A814,'Customer Names'!A:F,4,FALSE)</f>
        <v>Antonia G</v>
      </c>
      <c r="C814" s="8">
        <f>VLOOKUP(A814,'Medical Examinations'!A:J,2,FALSE)</f>
        <v>36.130000000000003</v>
      </c>
      <c r="D814" s="8">
        <f>VLOOKUP(A814,'Medical Examinations'!A:J,4,FALSE)</f>
        <v>7.19</v>
      </c>
      <c r="E814" s="8" t="str">
        <f>VLOOKUP(A814,'Medical Examinations'!A:J,6,FALSE)</f>
        <v>yes</v>
      </c>
      <c r="F814" s="8" t="str">
        <f>VLOOKUP(A814,'Medical Examinations'!A:J,7,FALSE)</f>
        <v>No</v>
      </c>
      <c r="G814" s="8" t="str">
        <f>VLOOKUP(A814,'Medical Examinations'!A:J,8,FALSE)</f>
        <v>No</v>
      </c>
      <c r="H814" s="38" t="str">
        <f>VLOOKUP(A814,'Medical Examinations'!A:J,9,FALSE)</f>
        <v>2</v>
      </c>
      <c r="I814" s="8" t="str">
        <f>VLOOKUP(A814,'Medical Examinations'!A:J,10,FALSE)</f>
        <v>No</v>
      </c>
      <c r="J814" s="8" t="str">
        <f>VLOOKUP(A814,'Medical Examinations'!A:J,3,FALSE)</f>
        <v>Obesity</v>
      </c>
      <c r="K814" s="8" t="str">
        <f>VLOOKUP(A814,'Medical Examinations'!A:J,5,FALSE)</f>
        <v>Diabetes</v>
      </c>
      <c r="L814" s="8" t="str">
        <f>VLOOKUP(A814,'Hospitalisation Details'!A:K,5,FALSE)</f>
        <v>8-Jul-1970</v>
      </c>
      <c r="M814" s="34">
        <f>VLOOKUP(A814,'Hospitalisation Details'!A:K,8,FALSE)</f>
        <v>12713</v>
      </c>
      <c r="N814" s="8" t="str">
        <f>VLOOKUP(A814,'Hospitalisation Details'!A:K,9,FALSE)</f>
        <v>tier - 3</v>
      </c>
      <c r="O814" s="8" t="str">
        <f>VLOOKUP(A814,'Hospitalisation Details'!A:K,10,FALSE)</f>
        <v>tier - 1</v>
      </c>
      <c r="P814" s="8" t="str">
        <f>VLOOKUP(A814,'Hospitalisation Details'!A:K,11,FALSE)</f>
        <v>R1011</v>
      </c>
      <c r="Q814" s="8">
        <f>VLOOKUP(A814,'Hospitalisation Details'!A:K,4,FALSE)</f>
        <v>8</v>
      </c>
    </row>
    <row r="815" spans="1:17" x14ac:dyDescent="0.3">
      <c r="A815" s="4" t="s">
        <v>1626</v>
      </c>
      <c r="B815" s="8" t="str">
        <f>VLOOKUP(A815,'Customer Names'!A:F,4,FALSE)</f>
        <v>Jonathan</v>
      </c>
      <c r="C815" s="8">
        <f>VLOOKUP(A815,'Medical Examinations'!A:J,2,FALSE)</f>
        <v>21.4</v>
      </c>
      <c r="D815" s="8">
        <f>VLOOKUP(A815,'Medical Examinations'!A:J,4,FALSE)</f>
        <v>9.0299999999999994</v>
      </c>
      <c r="E815" s="8" t="str">
        <f>VLOOKUP(A815,'Medical Examinations'!A:J,6,FALSE)</f>
        <v>No</v>
      </c>
      <c r="F815" s="8" t="str">
        <f>VLOOKUP(A815,'Medical Examinations'!A:J,7,FALSE)</f>
        <v>No</v>
      </c>
      <c r="G815" s="8" t="str">
        <f>VLOOKUP(A815,'Medical Examinations'!A:J,8,FALSE)</f>
        <v>No</v>
      </c>
      <c r="H815" s="38">
        <f>VLOOKUP(A815,'Medical Examinations'!A:J,9,FALSE)</f>
        <v>0</v>
      </c>
      <c r="I815" s="8" t="str">
        <f>VLOOKUP(A815,'Medical Examinations'!A:J,10,FALSE)</f>
        <v>No</v>
      </c>
      <c r="J815" s="8" t="str">
        <f>VLOOKUP(A815,'Medical Examinations'!A:J,3,FALSE)</f>
        <v>Normal Weight</v>
      </c>
      <c r="K815" s="8" t="str">
        <f>VLOOKUP(A815,'Medical Examinations'!A:J,5,FALSE)</f>
        <v>Diabetes</v>
      </c>
      <c r="L815" s="8" t="str">
        <f>VLOOKUP(A815,'Hospitalisation Details'!A:K,5,FALSE)</f>
        <v>4-Nov-1960</v>
      </c>
      <c r="M815" s="34">
        <f>VLOOKUP(A815,'Hospitalisation Details'!A:K,8,FALSE)</f>
        <v>12957.12</v>
      </c>
      <c r="N815" s="8" t="str">
        <f>VLOOKUP(A815,'Hospitalisation Details'!A:K,9,FALSE)</f>
        <v>tier - 3</v>
      </c>
      <c r="O815" s="8" t="str">
        <f>VLOOKUP(A815,'Hospitalisation Details'!A:K,10,FALSE)</f>
        <v>tier - 1</v>
      </c>
      <c r="P815" s="8" t="str">
        <f>VLOOKUP(A815,'Hospitalisation Details'!A:K,11,FALSE)</f>
        <v>R1011</v>
      </c>
      <c r="Q815" s="8">
        <f>VLOOKUP(A815,'Hospitalisation Details'!A:K,4,FALSE)</f>
        <v>4</v>
      </c>
    </row>
    <row r="816" spans="1:17" x14ac:dyDescent="0.3">
      <c r="A816" s="4" t="s">
        <v>1624</v>
      </c>
      <c r="B816" s="8" t="str">
        <f>VLOOKUP(A816,'Customer Names'!A:F,4,FALSE)</f>
        <v>Tom</v>
      </c>
      <c r="C816" s="8">
        <f>VLOOKUP(A816,'Medical Examinations'!A:J,2,FALSE)</f>
        <v>37.4</v>
      </c>
      <c r="D816" s="8">
        <f>VLOOKUP(A816,'Medical Examinations'!A:J,4,FALSE)</f>
        <v>11.46</v>
      </c>
      <c r="E816" s="8" t="str">
        <f>VLOOKUP(A816,'Medical Examinations'!A:J,6,FALSE)</f>
        <v>No</v>
      </c>
      <c r="F816" s="8" t="str">
        <f>VLOOKUP(A816,'Medical Examinations'!A:J,7,FALSE)</f>
        <v>No</v>
      </c>
      <c r="G816" s="8" t="str">
        <f>VLOOKUP(A816,'Medical Examinations'!A:J,8,FALSE)</f>
        <v>No</v>
      </c>
      <c r="H816" s="38">
        <f>VLOOKUP(A816,'Medical Examinations'!A:J,9,FALSE)</f>
        <v>0</v>
      </c>
      <c r="I816" s="8" t="str">
        <f>VLOOKUP(A816,'Medical Examinations'!A:J,10,FALSE)</f>
        <v>No</v>
      </c>
      <c r="J816" s="8" t="str">
        <f>VLOOKUP(A816,'Medical Examinations'!A:J,3,FALSE)</f>
        <v>Obesity</v>
      </c>
      <c r="K816" s="8" t="str">
        <f>VLOOKUP(A816,'Medical Examinations'!A:J,5,FALSE)</f>
        <v>Diabetes</v>
      </c>
      <c r="L816" s="8" t="str">
        <f>VLOOKUP(A816,'Hospitalisation Details'!A:K,5,FALSE)</f>
        <v>22-Jun-1960</v>
      </c>
      <c r="M816" s="34">
        <f>VLOOKUP(A816,'Hospitalisation Details'!A:K,8,FALSE)</f>
        <v>12979.36</v>
      </c>
      <c r="N816" s="8" t="str">
        <f>VLOOKUP(A816,'Hospitalisation Details'!A:K,9,FALSE)</f>
        <v>tier - 3</v>
      </c>
      <c r="O816" s="8" t="str">
        <f>VLOOKUP(A816,'Hospitalisation Details'!A:K,10,FALSE)</f>
        <v>tier - 1</v>
      </c>
      <c r="P816" s="8" t="str">
        <f>VLOOKUP(A816,'Hospitalisation Details'!A:K,11,FALSE)</f>
        <v>R1011</v>
      </c>
      <c r="Q816" s="8">
        <f>VLOOKUP(A816,'Hospitalisation Details'!A:K,4,FALSE)</f>
        <v>22</v>
      </c>
    </row>
    <row r="817" spans="1:17" x14ac:dyDescent="0.3">
      <c r="A817" s="4" t="s">
        <v>1602</v>
      </c>
      <c r="B817" s="8" t="str">
        <f>VLOOKUP(A817,'Customer Names'!A:F,4,FALSE)</f>
        <v>Apryl J.</v>
      </c>
      <c r="C817" s="8">
        <f>VLOOKUP(A817,'Medical Examinations'!A:J,2,FALSE)</f>
        <v>28.2</v>
      </c>
      <c r="D817" s="8">
        <f>VLOOKUP(A817,'Medical Examinations'!A:J,4,FALSE)</f>
        <v>7.19</v>
      </c>
      <c r="E817" s="8" t="str">
        <f>VLOOKUP(A817,'Medical Examinations'!A:J,6,FALSE)</f>
        <v>yes</v>
      </c>
      <c r="F817" s="8" t="str">
        <f>VLOOKUP(A817,'Medical Examinations'!A:J,7,FALSE)</f>
        <v>No</v>
      </c>
      <c r="G817" s="8" t="str">
        <f>VLOOKUP(A817,'Medical Examinations'!A:J,8,FALSE)</f>
        <v>No</v>
      </c>
      <c r="H817" s="38" t="str">
        <f>VLOOKUP(A817,'Medical Examinations'!A:J,9,FALSE)</f>
        <v>2</v>
      </c>
      <c r="I817" s="8" t="str">
        <f>VLOOKUP(A817,'Medical Examinations'!A:J,10,FALSE)</f>
        <v>No</v>
      </c>
      <c r="J817" s="8" t="str">
        <f>VLOOKUP(A817,'Medical Examinations'!A:J,3,FALSE)</f>
        <v>Overweight</v>
      </c>
      <c r="K817" s="8" t="str">
        <f>VLOOKUP(A817,'Medical Examinations'!A:J,5,FALSE)</f>
        <v>Diabetes</v>
      </c>
      <c r="L817" s="8" t="str">
        <f>VLOOKUP(A817,'Hospitalisation Details'!A:K,5,FALSE)</f>
        <v>9-Nov-1961</v>
      </c>
      <c r="M817" s="34">
        <f>VLOOKUP(A817,'Hospitalisation Details'!A:K,8,FALSE)</f>
        <v>13041.92</v>
      </c>
      <c r="N817" s="8" t="str">
        <f>VLOOKUP(A817,'Hospitalisation Details'!A:K,9,FALSE)</f>
        <v>tier - 3</v>
      </c>
      <c r="O817" s="8" t="str">
        <f>VLOOKUP(A817,'Hospitalisation Details'!A:K,10,FALSE)</f>
        <v>tier - 1</v>
      </c>
      <c r="P817" s="8" t="str">
        <f>VLOOKUP(A817,'Hospitalisation Details'!A:K,11,FALSE)</f>
        <v>R1011</v>
      </c>
      <c r="Q817" s="8">
        <f>VLOOKUP(A817,'Hospitalisation Details'!A:K,4,FALSE)</f>
        <v>9</v>
      </c>
    </row>
    <row r="818" spans="1:17" x14ac:dyDescent="0.3">
      <c r="A818" s="4" t="s">
        <v>1594</v>
      </c>
      <c r="B818" s="8" t="str">
        <f>VLOOKUP(A818,'Customer Names'!A:F,4,FALSE)</f>
        <v>Deedra G.</v>
      </c>
      <c r="C818" s="8">
        <f>VLOOKUP(A818,'Medical Examinations'!A:J,2,FALSE)</f>
        <v>44</v>
      </c>
      <c r="D818" s="8">
        <f>VLOOKUP(A818,'Medical Examinations'!A:J,4,FALSE)</f>
        <v>9.32</v>
      </c>
      <c r="E818" s="8" t="str">
        <f>VLOOKUP(A818,'Medical Examinations'!A:J,6,FALSE)</f>
        <v>yes</v>
      </c>
      <c r="F818" s="8" t="str">
        <f>VLOOKUP(A818,'Medical Examinations'!A:J,7,FALSE)</f>
        <v>No</v>
      </c>
      <c r="G818" s="8" t="str">
        <f>VLOOKUP(A818,'Medical Examinations'!A:J,8,FALSE)</f>
        <v>No</v>
      </c>
      <c r="H818" s="38" t="str">
        <f>VLOOKUP(A818,'Medical Examinations'!A:J,9,FALSE)</f>
        <v>2</v>
      </c>
      <c r="I818" s="8" t="str">
        <f>VLOOKUP(A818,'Medical Examinations'!A:J,10,FALSE)</f>
        <v>No</v>
      </c>
      <c r="J818" s="8" t="str">
        <f>VLOOKUP(A818,'Medical Examinations'!A:J,3,FALSE)</f>
        <v>Obesity</v>
      </c>
      <c r="K818" s="8" t="str">
        <f>VLOOKUP(A818,'Medical Examinations'!A:J,5,FALSE)</f>
        <v>Diabetes</v>
      </c>
      <c r="L818" s="8" t="str">
        <f>VLOOKUP(A818,'Hospitalisation Details'!A:K,5,FALSE)</f>
        <v>6-Nov-1961</v>
      </c>
      <c r="M818" s="34">
        <f>VLOOKUP(A818,'Hospitalisation Details'!A:K,8,FALSE)</f>
        <v>13063.88</v>
      </c>
      <c r="N818" s="8" t="str">
        <f>VLOOKUP(A818,'Hospitalisation Details'!A:K,9,FALSE)</f>
        <v>tier - 3</v>
      </c>
      <c r="O818" s="8" t="str">
        <f>VLOOKUP(A818,'Hospitalisation Details'!A:K,10,FALSE)</f>
        <v>tier - 2</v>
      </c>
      <c r="P818" s="8" t="str">
        <f>VLOOKUP(A818,'Hospitalisation Details'!A:K,11,FALSE)</f>
        <v>R1011</v>
      </c>
      <c r="Q818" s="8">
        <f>VLOOKUP(A818,'Hospitalisation Details'!A:K,4,FALSE)</f>
        <v>6</v>
      </c>
    </row>
    <row r="819" spans="1:17" x14ac:dyDescent="0.3">
      <c r="A819" s="4" t="s">
        <v>1590</v>
      </c>
      <c r="B819" s="8" t="str">
        <f>VLOOKUP(A819,'Customer Names'!A:F,4,FALSE)</f>
        <v>Sarah</v>
      </c>
      <c r="C819" s="8">
        <f>VLOOKUP(A819,'Medical Examinations'!A:J,2,FALSE)</f>
        <v>38.06</v>
      </c>
      <c r="D819" s="8">
        <f>VLOOKUP(A819,'Medical Examinations'!A:J,4,FALSE)</f>
        <v>9.24</v>
      </c>
      <c r="E819" s="8" t="str">
        <f>VLOOKUP(A819,'Medical Examinations'!A:J,6,FALSE)</f>
        <v>No</v>
      </c>
      <c r="F819" s="8" t="str">
        <f>VLOOKUP(A819,'Medical Examinations'!A:J,7,FALSE)</f>
        <v>No</v>
      </c>
      <c r="G819" s="8" t="str">
        <f>VLOOKUP(A819,'Medical Examinations'!A:J,8,FALSE)</f>
        <v>No</v>
      </c>
      <c r="H819" s="38">
        <f>VLOOKUP(A819,'Medical Examinations'!A:J,9,FALSE)</f>
        <v>0</v>
      </c>
      <c r="I819" s="8" t="str">
        <f>VLOOKUP(A819,'Medical Examinations'!A:J,10,FALSE)</f>
        <v>No</v>
      </c>
      <c r="J819" s="8" t="str">
        <f>VLOOKUP(A819,'Medical Examinations'!A:J,3,FALSE)</f>
        <v>Obesity</v>
      </c>
      <c r="K819" s="8" t="str">
        <f>VLOOKUP(A819,'Medical Examinations'!A:J,5,FALSE)</f>
        <v>Diabetes</v>
      </c>
      <c r="L819" s="8" t="str">
        <f>VLOOKUP(A819,'Hospitalisation Details'!A:K,5,FALSE)</f>
        <v>30-Oct-1971</v>
      </c>
      <c r="M819" s="34">
        <f>VLOOKUP(A819,'Hospitalisation Details'!A:K,8,FALSE)</f>
        <v>13110.79</v>
      </c>
      <c r="N819" s="8" t="str">
        <f>VLOOKUP(A819,'Hospitalisation Details'!A:K,9,FALSE)</f>
        <v>tier - 3</v>
      </c>
      <c r="O819" s="8" t="str">
        <f>VLOOKUP(A819,'Hospitalisation Details'!A:K,10,FALSE)</f>
        <v>tier - 2</v>
      </c>
      <c r="P819" s="8" t="str">
        <f>VLOOKUP(A819,'Hospitalisation Details'!A:K,11,FALSE)</f>
        <v>R1011</v>
      </c>
      <c r="Q819" s="8">
        <f>VLOOKUP(A819,'Hospitalisation Details'!A:K,4,FALSE)</f>
        <v>30</v>
      </c>
    </row>
    <row r="820" spans="1:17" x14ac:dyDescent="0.3">
      <c r="A820" s="4" t="s">
        <v>1582</v>
      </c>
      <c r="B820" s="8" t="str">
        <f>VLOOKUP(A820,'Customer Names'!A:F,4,FALSE)</f>
        <v>Pamela J.</v>
      </c>
      <c r="C820" s="8">
        <f>VLOOKUP(A820,'Medical Examinations'!A:J,2,FALSE)</f>
        <v>28</v>
      </c>
      <c r="D820" s="8">
        <f>VLOOKUP(A820,'Medical Examinations'!A:J,4,FALSE)</f>
        <v>5.57</v>
      </c>
      <c r="E820" s="8" t="str">
        <f>VLOOKUP(A820,'Medical Examinations'!A:J,6,FALSE)</f>
        <v>No</v>
      </c>
      <c r="F820" s="8" t="str">
        <f>VLOOKUP(A820,'Medical Examinations'!A:J,7,FALSE)</f>
        <v>No</v>
      </c>
      <c r="G820" s="8" t="str">
        <f>VLOOKUP(A820,'Medical Examinations'!A:J,8,FALSE)</f>
        <v>No</v>
      </c>
      <c r="H820" s="38">
        <f>VLOOKUP(A820,'Medical Examinations'!A:J,9,FALSE)</f>
        <v>0</v>
      </c>
      <c r="I820" s="8" t="str">
        <f>VLOOKUP(A820,'Medical Examinations'!A:J,10,FALSE)</f>
        <v>No</v>
      </c>
      <c r="J820" s="8" t="str">
        <f>VLOOKUP(A820,'Medical Examinations'!A:J,3,FALSE)</f>
        <v>Overweight</v>
      </c>
      <c r="K820" s="8" t="str">
        <f>VLOOKUP(A820,'Medical Examinations'!A:J,5,FALSE)</f>
        <v>Normal</v>
      </c>
      <c r="L820" s="8" t="str">
        <f>VLOOKUP(A820,'Hospitalisation Details'!A:K,5,FALSE)</f>
        <v>16-Aug-1999</v>
      </c>
      <c r="M820" s="34">
        <f>VLOOKUP(A820,'Hospitalisation Details'!A:K,8,FALSE)</f>
        <v>13126.68</v>
      </c>
      <c r="N820" s="8" t="str">
        <f>VLOOKUP(A820,'Hospitalisation Details'!A:K,9,FALSE)</f>
        <v>tier - 3</v>
      </c>
      <c r="O820" s="8" t="str">
        <f>VLOOKUP(A820,'Hospitalisation Details'!A:K,10,FALSE)</f>
        <v>tier - 3</v>
      </c>
      <c r="P820" s="8" t="str">
        <f>VLOOKUP(A820,'Hospitalisation Details'!A:K,11,FALSE)</f>
        <v>R1011</v>
      </c>
      <c r="Q820" s="8">
        <f>VLOOKUP(A820,'Hospitalisation Details'!A:K,4,FALSE)</f>
        <v>16</v>
      </c>
    </row>
    <row r="821" spans="1:17" x14ac:dyDescent="0.3">
      <c r="A821" s="4" t="s">
        <v>1548</v>
      </c>
      <c r="B821" s="8" t="str">
        <f>VLOOKUP(A821,'Customer Names'!A:F,4,FALSE)</f>
        <v>Chris</v>
      </c>
      <c r="C821" s="8">
        <f>VLOOKUP(A821,'Medical Examinations'!A:J,2,FALSE)</f>
        <v>30.8</v>
      </c>
      <c r="D821" s="8">
        <f>VLOOKUP(A821,'Medical Examinations'!A:J,4,FALSE)</f>
        <v>4.37</v>
      </c>
      <c r="E821" s="8" t="str">
        <f>VLOOKUP(A821,'Medical Examinations'!A:J,6,FALSE)</f>
        <v>yes</v>
      </c>
      <c r="F821" s="8" t="str">
        <f>VLOOKUP(A821,'Medical Examinations'!A:J,7,FALSE)</f>
        <v>No</v>
      </c>
      <c r="G821" s="8" t="str">
        <f>VLOOKUP(A821,'Medical Examinations'!A:J,8,FALSE)</f>
        <v>No</v>
      </c>
      <c r="H821" s="38" t="str">
        <f>VLOOKUP(A821,'Medical Examinations'!A:J,9,FALSE)</f>
        <v>2</v>
      </c>
      <c r="I821" s="8" t="str">
        <f>VLOOKUP(A821,'Medical Examinations'!A:J,10,FALSE)</f>
        <v>No</v>
      </c>
      <c r="J821" s="8" t="str">
        <f>VLOOKUP(A821,'Medical Examinations'!A:J,3,FALSE)</f>
        <v>Obesity</v>
      </c>
      <c r="K821" s="8" t="str">
        <f>VLOOKUP(A821,'Medical Examinations'!A:J,5,FALSE)</f>
        <v>Normal</v>
      </c>
      <c r="L821" s="8" t="str">
        <f>VLOOKUP(A821,'Hospitalisation Details'!A:K,5,FALSE)</f>
        <v>9-Dec-1959</v>
      </c>
      <c r="M821" s="34">
        <f>VLOOKUP(A821,'Hospitalisation Details'!A:K,8,FALSE)</f>
        <v>13390.56</v>
      </c>
      <c r="N821" s="8" t="str">
        <f>VLOOKUP(A821,'Hospitalisation Details'!A:K,9,FALSE)</f>
        <v>tier - 3</v>
      </c>
      <c r="O821" s="8" t="str">
        <f>VLOOKUP(A821,'Hospitalisation Details'!A:K,10,FALSE)</f>
        <v>tier - 3</v>
      </c>
      <c r="P821" s="8" t="str">
        <f>VLOOKUP(A821,'Hospitalisation Details'!A:K,11,FALSE)</f>
        <v>R1011</v>
      </c>
      <c r="Q821" s="8">
        <f>VLOOKUP(A821,'Hospitalisation Details'!A:K,4,FALSE)</f>
        <v>9</v>
      </c>
    </row>
    <row r="822" spans="1:17" x14ac:dyDescent="0.3">
      <c r="A822" s="4" t="s">
        <v>1546</v>
      </c>
      <c r="B822" s="8" t="str">
        <f>VLOOKUP(A822,'Customer Names'!A:F,4,FALSE)</f>
        <v>Ben</v>
      </c>
      <c r="C822" s="8">
        <f>VLOOKUP(A822,'Medical Examinations'!A:J,2,FALSE)</f>
        <v>33.1</v>
      </c>
      <c r="D822" s="8">
        <f>VLOOKUP(A822,'Medical Examinations'!A:J,4,FALSE)</f>
        <v>5.19</v>
      </c>
      <c r="E822" s="8" t="str">
        <f>VLOOKUP(A822,'Medical Examinations'!A:J,6,FALSE)</f>
        <v>yes</v>
      </c>
      <c r="F822" s="8" t="str">
        <f>VLOOKUP(A822,'Medical Examinations'!A:J,7,FALSE)</f>
        <v>No</v>
      </c>
      <c r="G822" s="8" t="str">
        <f>VLOOKUP(A822,'Medical Examinations'!A:J,8,FALSE)</f>
        <v>No</v>
      </c>
      <c r="H822" s="38" t="str">
        <f>VLOOKUP(A822,'Medical Examinations'!A:J,9,FALSE)</f>
        <v>2</v>
      </c>
      <c r="I822" s="8" t="str">
        <f>VLOOKUP(A822,'Medical Examinations'!A:J,10,FALSE)</f>
        <v>No</v>
      </c>
      <c r="J822" s="8" t="str">
        <f>VLOOKUP(A822,'Medical Examinations'!A:J,3,FALSE)</f>
        <v>Obesity</v>
      </c>
      <c r="K822" s="8" t="str">
        <f>VLOOKUP(A822,'Medical Examinations'!A:J,5,FALSE)</f>
        <v>Normal</v>
      </c>
      <c r="L822" s="8" t="str">
        <f>VLOOKUP(A822,'Hospitalisation Details'!A:K,5,FALSE)</f>
        <v>25-Nov-1959</v>
      </c>
      <c r="M822" s="34">
        <f>VLOOKUP(A822,'Hospitalisation Details'!A:K,8,FALSE)</f>
        <v>13393.76</v>
      </c>
      <c r="N822" s="8" t="str">
        <f>VLOOKUP(A822,'Hospitalisation Details'!A:K,9,FALSE)</f>
        <v>tier - 3</v>
      </c>
      <c r="O822" s="8" t="str">
        <f>VLOOKUP(A822,'Hospitalisation Details'!A:K,10,FALSE)</f>
        <v>tier - 1</v>
      </c>
      <c r="P822" s="8" t="str">
        <f>VLOOKUP(A822,'Hospitalisation Details'!A:K,11,FALSE)</f>
        <v>R1011</v>
      </c>
      <c r="Q822" s="8">
        <f>VLOOKUP(A822,'Hospitalisation Details'!A:K,4,FALSE)</f>
        <v>25</v>
      </c>
    </row>
    <row r="823" spans="1:17" x14ac:dyDescent="0.3">
      <c r="A823" s="4" t="s">
        <v>1530</v>
      </c>
      <c r="B823" s="8" t="str">
        <f>VLOOKUP(A823,'Customer Names'!A:F,4,FALSE)</f>
        <v>Lauren E</v>
      </c>
      <c r="C823" s="8">
        <f>VLOOKUP(A823,'Medical Examinations'!A:J,2,FALSE)</f>
        <v>25</v>
      </c>
      <c r="D823" s="8">
        <f>VLOOKUP(A823,'Medical Examinations'!A:J,4,FALSE)</f>
        <v>10.45</v>
      </c>
      <c r="E823" s="8" t="str">
        <f>VLOOKUP(A823,'Medical Examinations'!A:J,6,FALSE)</f>
        <v>No</v>
      </c>
      <c r="F823" s="8" t="str">
        <f>VLOOKUP(A823,'Medical Examinations'!A:J,7,FALSE)</f>
        <v>No</v>
      </c>
      <c r="G823" s="8" t="str">
        <f>VLOOKUP(A823,'Medical Examinations'!A:J,8,FALSE)</f>
        <v>No</v>
      </c>
      <c r="H823" s="38">
        <f>VLOOKUP(A823,'Medical Examinations'!A:J,9,FALSE)</f>
        <v>0</v>
      </c>
      <c r="I823" s="8" t="str">
        <f>VLOOKUP(A823,'Medical Examinations'!A:J,10,FALSE)</f>
        <v>No</v>
      </c>
      <c r="J823" s="8" t="str">
        <f>VLOOKUP(A823,'Medical Examinations'!A:J,3,FALSE)</f>
        <v>Overweight</v>
      </c>
      <c r="K823" s="8" t="str">
        <f>VLOOKUP(A823,'Medical Examinations'!A:J,5,FALSE)</f>
        <v>Diabetes</v>
      </c>
      <c r="L823" s="8" t="str">
        <f>VLOOKUP(A823,'Hospitalisation Details'!A:K,5,FALSE)</f>
        <v>13-Aug-1960</v>
      </c>
      <c r="M823" s="34">
        <f>VLOOKUP(A823,'Hospitalisation Details'!A:K,8,FALSE)</f>
        <v>13451.12</v>
      </c>
      <c r="N823" s="8" t="str">
        <f>VLOOKUP(A823,'Hospitalisation Details'!A:K,9,FALSE)</f>
        <v>tier - 3</v>
      </c>
      <c r="O823" s="8" t="str">
        <f>VLOOKUP(A823,'Hospitalisation Details'!A:K,10,FALSE)</f>
        <v>tier - 1</v>
      </c>
      <c r="P823" s="8" t="str">
        <f>VLOOKUP(A823,'Hospitalisation Details'!A:K,11,FALSE)</f>
        <v>R1011</v>
      </c>
      <c r="Q823" s="8">
        <f>VLOOKUP(A823,'Hospitalisation Details'!A:K,4,FALSE)</f>
        <v>13</v>
      </c>
    </row>
    <row r="824" spans="1:17" x14ac:dyDescent="0.3">
      <c r="A824" s="4" t="s">
        <v>1526</v>
      </c>
      <c r="B824" s="8" t="str">
        <f>VLOOKUP(A824,'Customer Names'!A:F,4,FALSE)</f>
        <v>Courtney</v>
      </c>
      <c r="C824" s="8">
        <f>VLOOKUP(A824,'Medical Examinations'!A:J,2,FALSE)</f>
        <v>33.200000000000003</v>
      </c>
      <c r="D824" s="8">
        <f>VLOOKUP(A824,'Medical Examinations'!A:J,4,FALSE)</f>
        <v>9.06</v>
      </c>
      <c r="E824" s="8" t="str">
        <f>VLOOKUP(A824,'Medical Examinations'!A:J,6,FALSE)</f>
        <v>No</v>
      </c>
      <c r="F824" s="8" t="str">
        <f>VLOOKUP(A824,'Medical Examinations'!A:J,7,FALSE)</f>
        <v>No</v>
      </c>
      <c r="G824" s="8" t="str">
        <f>VLOOKUP(A824,'Medical Examinations'!A:J,8,FALSE)</f>
        <v>No</v>
      </c>
      <c r="H824" s="38">
        <f>VLOOKUP(A824,'Medical Examinations'!A:J,9,FALSE)</f>
        <v>0</v>
      </c>
      <c r="I824" s="8" t="str">
        <f>VLOOKUP(A824,'Medical Examinations'!A:J,10,FALSE)</f>
        <v>No</v>
      </c>
      <c r="J824" s="8" t="str">
        <f>VLOOKUP(A824,'Medical Examinations'!A:J,3,FALSE)</f>
        <v>Obesity</v>
      </c>
      <c r="K824" s="8" t="str">
        <f>VLOOKUP(A824,'Medical Examinations'!A:J,5,FALSE)</f>
        <v>Diabetes</v>
      </c>
      <c r="L824" s="8" t="str">
        <f>VLOOKUP(A824,'Hospitalisation Details'!A:K,5,FALSE)</f>
        <v>16-Dec-1960</v>
      </c>
      <c r="M824" s="34">
        <f>VLOOKUP(A824,'Hospitalisation Details'!A:K,8,FALSE)</f>
        <v>13462.52</v>
      </c>
      <c r="N824" s="8" t="str">
        <f>VLOOKUP(A824,'Hospitalisation Details'!A:K,9,FALSE)</f>
        <v>tier - 3</v>
      </c>
      <c r="O824" s="8" t="str">
        <f>VLOOKUP(A824,'Hospitalisation Details'!A:K,10,FALSE)</f>
        <v>tier - 2</v>
      </c>
      <c r="P824" s="8" t="str">
        <f>VLOOKUP(A824,'Hospitalisation Details'!A:K,11,FALSE)</f>
        <v>R1011</v>
      </c>
      <c r="Q824" s="8">
        <f>VLOOKUP(A824,'Hospitalisation Details'!A:K,4,FALSE)</f>
        <v>16</v>
      </c>
    </row>
    <row r="825" spans="1:17" x14ac:dyDescent="0.3">
      <c r="A825" s="4" t="s">
        <v>1520</v>
      </c>
      <c r="B825" s="8" t="str">
        <f>VLOOKUP(A825,'Customer Names'!A:F,4,FALSE)</f>
        <v>Rosemary E.</v>
      </c>
      <c r="C825" s="8">
        <f>VLOOKUP(A825,'Medical Examinations'!A:J,2,FALSE)</f>
        <v>39.200000000000003</v>
      </c>
      <c r="D825" s="8">
        <f>VLOOKUP(A825,'Medical Examinations'!A:J,4,FALSE)</f>
        <v>11.38</v>
      </c>
      <c r="E825" s="8" t="str">
        <f>VLOOKUP(A825,'Medical Examinations'!A:J,6,FALSE)</f>
        <v>No</v>
      </c>
      <c r="F825" s="8" t="str">
        <f>VLOOKUP(A825,'Medical Examinations'!A:J,7,FALSE)</f>
        <v>No</v>
      </c>
      <c r="G825" s="8" t="str">
        <f>VLOOKUP(A825,'Medical Examinations'!A:J,8,FALSE)</f>
        <v>No</v>
      </c>
      <c r="H825" s="38">
        <f>VLOOKUP(A825,'Medical Examinations'!A:J,9,FALSE)</f>
        <v>0</v>
      </c>
      <c r="I825" s="8" t="str">
        <f>VLOOKUP(A825,'Medical Examinations'!A:J,10,FALSE)</f>
        <v>No</v>
      </c>
      <c r="J825" s="8" t="str">
        <f>VLOOKUP(A825,'Medical Examinations'!A:J,3,FALSE)</f>
        <v>Obesity</v>
      </c>
      <c r="K825" s="8" t="str">
        <f>VLOOKUP(A825,'Medical Examinations'!A:J,5,FALSE)</f>
        <v>Diabetes</v>
      </c>
      <c r="L825" s="8" t="str">
        <f>VLOOKUP(A825,'Hospitalisation Details'!A:K,5,FALSE)</f>
        <v>24-Jul-1960</v>
      </c>
      <c r="M825" s="34">
        <f>VLOOKUP(A825,'Hospitalisation Details'!A:K,8,FALSE)</f>
        <v>13470.86</v>
      </c>
      <c r="N825" s="8" t="str">
        <f>VLOOKUP(A825,'Hospitalisation Details'!A:K,9,FALSE)</f>
        <v>tier - 3</v>
      </c>
      <c r="O825" s="8" t="str">
        <f>VLOOKUP(A825,'Hospitalisation Details'!A:K,10,FALSE)</f>
        <v>tier - 3</v>
      </c>
      <c r="P825" s="8" t="str">
        <f>VLOOKUP(A825,'Hospitalisation Details'!A:K,11,FALSE)</f>
        <v>R1011</v>
      </c>
      <c r="Q825" s="8">
        <f>VLOOKUP(A825,'Hospitalisation Details'!A:K,4,FALSE)</f>
        <v>24</v>
      </c>
    </row>
    <row r="826" spans="1:17" x14ac:dyDescent="0.3">
      <c r="A826" s="4" t="s">
        <v>1476</v>
      </c>
      <c r="B826" s="8" t="str">
        <f>VLOOKUP(A826,'Customer Names'!A:F,4,FALSE)</f>
        <v>Bruce A Jr.</v>
      </c>
      <c r="C826" s="8">
        <f>VLOOKUP(A826,'Medical Examinations'!A:J,2,FALSE)</f>
        <v>34.5</v>
      </c>
      <c r="D826" s="8">
        <f>VLOOKUP(A826,'Medical Examinations'!A:J,4,FALSE)</f>
        <v>10.3</v>
      </c>
      <c r="E826" s="8" t="str">
        <f>VLOOKUP(A826,'Medical Examinations'!A:J,6,FALSE)</f>
        <v>No</v>
      </c>
      <c r="F826" s="8" t="str">
        <f>VLOOKUP(A826,'Medical Examinations'!A:J,7,FALSE)</f>
        <v>No</v>
      </c>
      <c r="G826" s="8" t="str">
        <f>VLOOKUP(A826,'Medical Examinations'!A:J,8,FALSE)</f>
        <v>No</v>
      </c>
      <c r="H826" s="38" t="str">
        <f>VLOOKUP(A826,'Medical Examinations'!A:J,9,FALSE)</f>
        <v>3</v>
      </c>
      <c r="I826" s="8" t="str">
        <f>VLOOKUP(A826,'Medical Examinations'!A:J,10,FALSE)</f>
        <v>No</v>
      </c>
      <c r="J826" s="8" t="str">
        <f>VLOOKUP(A826,'Medical Examinations'!A:J,3,FALSE)</f>
        <v>Obesity</v>
      </c>
      <c r="K826" s="8" t="str">
        <f>VLOOKUP(A826,'Medical Examinations'!A:J,5,FALSE)</f>
        <v>Diabetes</v>
      </c>
      <c r="L826" s="8" t="str">
        <f>VLOOKUP(A826,'Hospitalisation Details'!A:K,5,FALSE)</f>
        <v>25-Nov-1958</v>
      </c>
      <c r="M826" s="34">
        <f>VLOOKUP(A826,'Hospitalisation Details'!A:K,8,FALSE)</f>
        <v>13822.8</v>
      </c>
      <c r="N826" s="8" t="str">
        <f>VLOOKUP(A826,'Hospitalisation Details'!A:K,9,FALSE)</f>
        <v>tier - 3</v>
      </c>
      <c r="O826" s="8" t="str">
        <f>VLOOKUP(A826,'Hospitalisation Details'!A:K,10,FALSE)</f>
        <v>tier - 3</v>
      </c>
      <c r="P826" s="8" t="str">
        <f>VLOOKUP(A826,'Hospitalisation Details'!A:K,11,FALSE)</f>
        <v>R1011</v>
      </c>
      <c r="Q826" s="8">
        <f>VLOOKUP(A826,'Hospitalisation Details'!A:K,4,FALSE)</f>
        <v>25</v>
      </c>
    </row>
    <row r="827" spans="1:17" x14ac:dyDescent="0.3">
      <c r="A827" s="4" t="s">
        <v>986</v>
      </c>
      <c r="B827" s="8" t="str">
        <f>VLOOKUP(A827,'Customer Names'!A:F,4,FALSE)</f>
        <v>Stacey</v>
      </c>
      <c r="C827" s="8">
        <f>VLOOKUP(A827,'Medical Examinations'!A:J,2,FALSE)</f>
        <v>21.8</v>
      </c>
      <c r="D827" s="8">
        <f>VLOOKUP(A827,'Medical Examinations'!A:J,4,FALSE)</f>
        <v>10.55</v>
      </c>
      <c r="E827" s="8" t="str">
        <f>VLOOKUP(A827,'Medical Examinations'!A:J,6,FALSE)</f>
        <v>No</v>
      </c>
      <c r="F827" s="8" t="str">
        <f>VLOOKUP(A827,'Medical Examinations'!A:J,7,FALSE)</f>
        <v>No</v>
      </c>
      <c r="G827" s="8" t="str">
        <f>VLOOKUP(A827,'Medical Examinations'!A:J,8,FALSE)</f>
        <v>No</v>
      </c>
      <c r="H827" s="38">
        <f>VLOOKUP(A827,'Medical Examinations'!A:J,9,FALSE)</f>
        <v>0</v>
      </c>
      <c r="I827" s="8" t="str">
        <f>VLOOKUP(A827,'Medical Examinations'!A:J,10,FALSE)</f>
        <v>yes</v>
      </c>
      <c r="J827" s="8" t="str">
        <f>VLOOKUP(A827,'Medical Examinations'!A:J,3,FALSE)</f>
        <v>Normal Weight</v>
      </c>
      <c r="K827" s="8" t="str">
        <f>VLOOKUP(A827,'Medical Examinations'!A:J,5,FALSE)</f>
        <v>Diabetes</v>
      </c>
      <c r="L827" s="8" t="str">
        <f>VLOOKUP(A827,'Hospitalisation Details'!A:K,5,FALSE)</f>
        <v>9-Jul-2002</v>
      </c>
      <c r="M827" s="34">
        <f>VLOOKUP(A827,'Hospitalisation Details'!A:K,8,FALSE)</f>
        <v>20167.34</v>
      </c>
      <c r="N827" s="8" t="str">
        <f>VLOOKUP(A827,'Hospitalisation Details'!A:K,9,FALSE)</f>
        <v>tier - 3</v>
      </c>
      <c r="O827" s="8" t="str">
        <f>VLOOKUP(A827,'Hospitalisation Details'!A:K,10,FALSE)</f>
        <v>tier - 3</v>
      </c>
      <c r="P827" s="8" t="str">
        <f>VLOOKUP(A827,'Hospitalisation Details'!A:K,11,FALSE)</f>
        <v>R1011</v>
      </c>
      <c r="Q827" s="8">
        <f>VLOOKUP(A827,'Hospitalisation Details'!A:K,4,FALSE)</f>
        <v>9</v>
      </c>
    </row>
    <row r="828" spans="1:17" x14ac:dyDescent="0.3">
      <c r="A828" s="4" t="s">
        <v>972</v>
      </c>
      <c r="B828" s="8" t="str">
        <f>VLOOKUP(A828,'Customer Names'!A:F,4,FALSE)</f>
        <v>Jeff</v>
      </c>
      <c r="C828" s="8">
        <f>VLOOKUP(A828,'Medical Examinations'!A:J,2,FALSE)</f>
        <v>29.8</v>
      </c>
      <c r="D828" s="8">
        <f>VLOOKUP(A828,'Medical Examinations'!A:J,4,FALSE)</f>
        <v>5.78</v>
      </c>
      <c r="E828" s="8" t="str">
        <f>VLOOKUP(A828,'Medical Examinations'!A:J,6,FALSE)</f>
        <v>yes</v>
      </c>
      <c r="F828" s="8" t="str">
        <f>VLOOKUP(A828,'Medical Examinations'!A:J,7,FALSE)</f>
        <v>No</v>
      </c>
      <c r="G828" s="8" t="str">
        <f>VLOOKUP(A828,'Medical Examinations'!A:J,8,FALSE)</f>
        <v>No</v>
      </c>
      <c r="H828" s="38">
        <f>VLOOKUP(A828,'Medical Examinations'!A:J,9,FALSE)</f>
        <v>0</v>
      </c>
      <c r="I828" s="8" t="str">
        <f>VLOOKUP(A828,'Medical Examinations'!A:J,10,FALSE)</f>
        <v>No</v>
      </c>
      <c r="J828" s="8" t="str">
        <f>VLOOKUP(A828,'Medical Examinations'!A:J,3,FALSE)</f>
        <v>Overweight</v>
      </c>
      <c r="K828" s="8" t="str">
        <f>VLOOKUP(A828,'Medical Examinations'!A:J,5,FALSE)</f>
        <v>Prediabetes</v>
      </c>
      <c r="L828" s="8" t="str">
        <f>VLOOKUP(A828,'Hospitalisation Details'!A:K,5,FALSE)</f>
        <v>12-Jul-1985</v>
      </c>
      <c r="M828" s="34">
        <f>VLOOKUP(A828,'Hospitalisation Details'!A:K,8,FALSE)</f>
        <v>20420.599999999999</v>
      </c>
      <c r="N828" s="8" t="str">
        <f>VLOOKUP(A828,'Hospitalisation Details'!A:K,9,FALSE)</f>
        <v>tier - 3</v>
      </c>
      <c r="O828" s="8" t="str">
        <f>VLOOKUP(A828,'Hospitalisation Details'!A:K,10,FALSE)</f>
        <v>tier - 2</v>
      </c>
      <c r="P828" s="8" t="str">
        <f>VLOOKUP(A828,'Hospitalisation Details'!A:K,11,FALSE)</f>
        <v>R1011</v>
      </c>
      <c r="Q828" s="8">
        <f>VLOOKUP(A828,'Hospitalisation Details'!A:K,4,FALSE)</f>
        <v>12</v>
      </c>
    </row>
    <row r="829" spans="1:17" x14ac:dyDescent="0.3">
      <c r="A829" s="4" t="s">
        <v>942</v>
      </c>
      <c r="B829" s="8" t="str">
        <f>VLOOKUP(A829,'Customer Names'!A:F,4,FALSE)</f>
        <v>Don</v>
      </c>
      <c r="C829" s="8">
        <f>VLOOKUP(A829,'Medical Examinations'!A:J,2,FALSE)</f>
        <v>29.6</v>
      </c>
      <c r="D829" s="8">
        <f>VLOOKUP(A829,'Medical Examinations'!A:J,4,FALSE)</f>
        <v>8.1</v>
      </c>
      <c r="E829" s="8" t="str">
        <f>VLOOKUP(A829,'Medical Examinations'!A:J,6,FALSE)</f>
        <v>No</v>
      </c>
      <c r="F829" s="8" t="str">
        <f>VLOOKUP(A829,'Medical Examinations'!A:J,7,FALSE)</f>
        <v>No</v>
      </c>
      <c r="G829" s="8" t="str">
        <f>VLOOKUP(A829,'Medical Examinations'!A:J,8,FALSE)</f>
        <v>No</v>
      </c>
      <c r="H829" s="38">
        <f>VLOOKUP(A829,'Medical Examinations'!A:J,9,FALSE)</f>
        <v>0</v>
      </c>
      <c r="I829" s="8" t="str">
        <f>VLOOKUP(A829,'Medical Examinations'!A:J,10,FALSE)</f>
        <v>No</v>
      </c>
      <c r="J829" s="8" t="str">
        <f>VLOOKUP(A829,'Medical Examinations'!A:J,3,FALSE)</f>
        <v>Overweight</v>
      </c>
      <c r="K829" s="8" t="str">
        <f>VLOOKUP(A829,'Medical Examinations'!A:J,5,FALSE)</f>
        <v>Diabetes</v>
      </c>
      <c r="L829" s="8" t="str">
        <f>VLOOKUP(A829,'Hospitalisation Details'!A:K,5,FALSE)</f>
        <v>3-Sep-1974</v>
      </c>
      <c r="M829" s="34">
        <f>VLOOKUP(A829,'Hospitalisation Details'!A:K,8,FALSE)</f>
        <v>21232.18</v>
      </c>
      <c r="N829" s="8" t="str">
        <f>VLOOKUP(A829,'Hospitalisation Details'!A:K,9,FALSE)</f>
        <v>tier - 3</v>
      </c>
      <c r="O829" s="8" t="str">
        <f>VLOOKUP(A829,'Hospitalisation Details'!A:K,10,FALSE)</f>
        <v>tier - 2</v>
      </c>
      <c r="P829" s="8" t="str">
        <f>VLOOKUP(A829,'Hospitalisation Details'!A:K,11,FALSE)</f>
        <v>R1011</v>
      </c>
      <c r="Q829" s="8">
        <f>VLOOKUP(A829,'Hospitalisation Details'!A:K,4,FALSE)</f>
        <v>3</v>
      </c>
    </row>
    <row r="830" spans="1:17" x14ac:dyDescent="0.3">
      <c r="A830" s="4" t="s">
        <v>920</v>
      </c>
      <c r="B830" s="8" t="str">
        <f>VLOOKUP(A830,'Customer Names'!A:F,4,FALSE)</f>
        <v>Todd J.</v>
      </c>
      <c r="C830" s="8">
        <f>VLOOKUP(A830,'Medical Examinations'!A:J,2,FALSE)</f>
        <v>37.4</v>
      </c>
      <c r="D830" s="8">
        <f>VLOOKUP(A830,'Medical Examinations'!A:J,4,FALSE)</f>
        <v>9.7200000000000006</v>
      </c>
      <c r="E830" s="8" t="str">
        <f>VLOOKUP(A830,'Medical Examinations'!A:J,6,FALSE)</f>
        <v>yes</v>
      </c>
      <c r="F830" s="8" t="str">
        <f>VLOOKUP(A830,'Medical Examinations'!A:J,7,FALSE)</f>
        <v>No</v>
      </c>
      <c r="G830" s="8" t="str">
        <f>VLOOKUP(A830,'Medical Examinations'!A:J,8,FALSE)</f>
        <v>Yes</v>
      </c>
      <c r="H830" s="38" t="str">
        <f>VLOOKUP(A830,'Medical Examinations'!A:J,9,FALSE)</f>
        <v>1</v>
      </c>
      <c r="I830" s="8" t="str">
        <f>VLOOKUP(A830,'Medical Examinations'!A:J,10,FALSE)</f>
        <v>No</v>
      </c>
      <c r="J830" s="8" t="str">
        <f>VLOOKUP(A830,'Medical Examinations'!A:J,3,FALSE)</f>
        <v>Obesity</v>
      </c>
      <c r="K830" s="8" t="str">
        <f>VLOOKUP(A830,'Medical Examinations'!A:J,5,FALSE)</f>
        <v>Diabetes</v>
      </c>
      <c r="L830" s="8" t="str">
        <f>VLOOKUP(A830,'Hospitalisation Details'!A:K,5,FALSE)</f>
        <v>27-Aug-1963</v>
      </c>
      <c r="M830" s="34">
        <f>VLOOKUP(A830,'Hospitalisation Details'!A:K,8,FALSE)</f>
        <v>21797</v>
      </c>
      <c r="N830" s="8" t="str">
        <f>VLOOKUP(A830,'Hospitalisation Details'!A:K,9,FALSE)</f>
        <v>tier - 3</v>
      </c>
      <c r="O830" s="8" t="str">
        <f>VLOOKUP(A830,'Hospitalisation Details'!A:K,10,FALSE)</f>
        <v>tier - 1</v>
      </c>
      <c r="P830" s="8" t="str">
        <f>VLOOKUP(A830,'Hospitalisation Details'!A:K,11,FALSE)</f>
        <v>R1011</v>
      </c>
      <c r="Q830" s="8">
        <f>VLOOKUP(A830,'Hospitalisation Details'!A:K,4,FALSE)</f>
        <v>27</v>
      </c>
    </row>
    <row r="831" spans="1:17" x14ac:dyDescent="0.3">
      <c r="A831" s="4" t="s">
        <v>910</v>
      </c>
      <c r="B831" s="8" t="str">
        <f>VLOOKUP(A831,'Customer Names'!A:F,4,FALSE)</f>
        <v>Scott</v>
      </c>
      <c r="C831" s="8">
        <f>VLOOKUP(A831,'Medical Examinations'!A:J,2,FALSE)</f>
        <v>17.350000000000001</v>
      </c>
      <c r="D831" s="8">
        <f>VLOOKUP(A831,'Medical Examinations'!A:J,4,FALSE)</f>
        <v>5.03</v>
      </c>
      <c r="E831" s="8" t="str">
        <f>VLOOKUP(A831,'Medical Examinations'!A:J,6,FALSE)</f>
        <v>yes</v>
      </c>
      <c r="F831" s="8" t="str">
        <f>VLOOKUP(A831,'Medical Examinations'!A:J,7,FALSE)</f>
        <v>No</v>
      </c>
      <c r="G831" s="8" t="str">
        <f>VLOOKUP(A831,'Medical Examinations'!A:J,8,FALSE)</f>
        <v>No</v>
      </c>
      <c r="H831" s="38">
        <f>VLOOKUP(A831,'Medical Examinations'!A:J,9,FALSE)</f>
        <v>0</v>
      </c>
      <c r="I831" s="8" t="str">
        <f>VLOOKUP(A831,'Medical Examinations'!A:J,10,FALSE)</f>
        <v>yes</v>
      </c>
      <c r="J831" s="8" t="str">
        <f>VLOOKUP(A831,'Medical Examinations'!A:J,3,FALSE)</f>
        <v>Underweight</v>
      </c>
      <c r="K831" s="8" t="str">
        <f>VLOOKUP(A831,'Medical Examinations'!A:J,5,FALSE)</f>
        <v>Normal</v>
      </c>
      <c r="L831" s="8" t="str">
        <f>VLOOKUP(A831,'Hospitalisation Details'!A:K,5,FALSE)</f>
        <v>28-Aug-2001</v>
      </c>
      <c r="M831" s="34">
        <f>VLOOKUP(A831,'Hospitalisation Details'!A:K,8,FALSE)</f>
        <v>22097.62</v>
      </c>
      <c r="N831" s="8" t="str">
        <f>VLOOKUP(A831,'Hospitalisation Details'!A:K,9,FALSE)</f>
        <v>tier - 3</v>
      </c>
      <c r="O831" s="8" t="str">
        <f>VLOOKUP(A831,'Hospitalisation Details'!A:K,10,FALSE)</f>
        <v>tier - 1</v>
      </c>
      <c r="P831" s="8" t="str">
        <f>VLOOKUP(A831,'Hospitalisation Details'!A:K,11,FALSE)</f>
        <v>R1011</v>
      </c>
      <c r="Q831" s="8">
        <f>VLOOKUP(A831,'Hospitalisation Details'!A:K,4,FALSE)</f>
        <v>28</v>
      </c>
    </row>
    <row r="832" spans="1:17" x14ac:dyDescent="0.3">
      <c r="A832" s="4" t="s">
        <v>4194</v>
      </c>
      <c r="B832" s="8" t="str">
        <f>VLOOKUP(A832,'Customer Names'!A:F,4,FALSE)</f>
        <v>Kiyokatsu</v>
      </c>
      <c r="C832" s="8">
        <f>VLOOKUP(A832,'Medical Examinations'!A:J,2,FALSE)</f>
        <v>20.8</v>
      </c>
      <c r="D832" s="8">
        <f>VLOOKUP(A832,'Medical Examinations'!A:J,4,FALSE)</f>
        <v>4.87</v>
      </c>
      <c r="E832" s="8" t="str">
        <f>VLOOKUP(A832,'Medical Examinations'!A:J,6,FALSE)</f>
        <v>yes</v>
      </c>
      <c r="F832" s="8" t="str">
        <f>VLOOKUP(A832,'Medical Examinations'!A:J,7,FALSE)</f>
        <v>No</v>
      </c>
      <c r="G832" s="8" t="str">
        <f>VLOOKUP(A832,'Medical Examinations'!A:J,8,FALSE)</f>
        <v>No</v>
      </c>
      <c r="H832" s="38">
        <f>VLOOKUP(A832,'Medical Examinations'!A:J,9,FALSE)</f>
        <v>0</v>
      </c>
      <c r="I832" s="8" t="str">
        <f>VLOOKUP(A832,'Medical Examinations'!A:J,10,FALSE)</f>
        <v>No</v>
      </c>
      <c r="J832" s="8" t="str">
        <f>VLOOKUP(A832,'Medical Examinations'!A:J,3,FALSE)</f>
        <v>Normal Weight</v>
      </c>
      <c r="K832" s="8" t="str">
        <f>VLOOKUP(A832,'Medical Examinations'!A:J,5,FALSE)</f>
        <v>Normal</v>
      </c>
      <c r="L832" s="8" t="str">
        <f>VLOOKUP(A832,'Hospitalisation Details'!A:K,5,FALSE)</f>
        <v>28-Nov-1996</v>
      </c>
      <c r="M832" s="34">
        <f>VLOOKUP(A832,'Hospitalisation Details'!A:K,8,FALSE)</f>
        <v>2302.3000000000002</v>
      </c>
      <c r="N832" s="8" t="str">
        <f>VLOOKUP(A832,'Hospitalisation Details'!A:K,9,FALSE)</f>
        <v>tier - 1</v>
      </c>
      <c r="O832" s="8" t="str">
        <f>VLOOKUP(A832,'Hospitalisation Details'!A:K,10,FALSE)</f>
        <v>tier - 2</v>
      </c>
      <c r="P832" s="8" t="str">
        <f>VLOOKUP(A832,'Hospitalisation Details'!A:K,11,FALSE)</f>
        <v>R1011</v>
      </c>
      <c r="Q832" s="8">
        <f>VLOOKUP(A832,'Hospitalisation Details'!A:K,4,FALSE)</f>
        <v>28</v>
      </c>
    </row>
    <row r="833" spans="1:17" x14ac:dyDescent="0.3">
      <c r="A833" s="4" t="s">
        <v>3644</v>
      </c>
      <c r="B833" s="8" t="str">
        <f>VLOOKUP(A833,'Customer Names'!A:F,4,FALSE)</f>
        <v>Austin D</v>
      </c>
      <c r="C833" s="8">
        <f>VLOOKUP(A833,'Medical Examinations'!A:J,2,FALSE)</f>
        <v>30.8</v>
      </c>
      <c r="D833" s="8">
        <f>VLOOKUP(A833,'Medical Examinations'!A:J,4,FALSE)</f>
        <v>4.9000000000000004</v>
      </c>
      <c r="E833" s="8" t="str">
        <f>VLOOKUP(A833,'Medical Examinations'!A:J,6,FALSE)</f>
        <v>yes</v>
      </c>
      <c r="F833" s="8" t="str">
        <f>VLOOKUP(A833,'Medical Examinations'!A:J,7,FALSE)</f>
        <v>No</v>
      </c>
      <c r="G833" s="8" t="str">
        <f>VLOOKUP(A833,'Medical Examinations'!A:J,8,FALSE)</f>
        <v>No</v>
      </c>
      <c r="H833" s="38">
        <f>VLOOKUP(A833,'Medical Examinations'!A:J,9,FALSE)</f>
        <v>0</v>
      </c>
      <c r="I833" s="8" t="str">
        <f>VLOOKUP(A833,'Medical Examinations'!A:J,10,FALSE)</f>
        <v>No</v>
      </c>
      <c r="J833" s="8" t="str">
        <f>VLOOKUP(A833,'Medical Examinations'!A:J,3,FALSE)</f>
        <v>Obesity</v>
      </c>
      <c r="K833" s="8" t="str">
        <f>VLOOKUP(A833,'Medical Examinations'!A:J,5,FALSE)</f>
        <v>Normal</v>
      </c>
      <c r="L833" s="8" t="str">
        <f>VLOOKUP(A833,'Hospitalisation Details'!A:K,5,FALSE)</f>
        <v>22-Jun-1985</v>
      </c>
      <c r="M833" s="34">
        <f>VLOOKUP(A833,'Hospitalisation Details'!A:K,8,FALSE)</f>
        <v>4646.76</v>
      </c>
      <c r="N833" s="8" t="str">
        <f>VLOOKUP(A833,'Hospitalisation Details'!A:K,9,FALSE)</f>
        <v>tier - 1</v>
      </c>
      <c r="O833" s="8" t="str">
        <f>VLOOKUP(A833,'Hospitalisation Details'!A:K,10,FALSE)</f>
        <v>tier - 1</v>
      </c>
      <c r="P833" s="8" t="str">
        <f>VLOOKUP(A833,'Hospitalisation Details'!A:K,11,FALSE)</f>
        <v>R1011</v>
      </c>
      <c r="Q833" s="8">
        <f>VLOOKUP(A833,'Hospitalisation Details'!A:K,4,FALSE)</f>
        <v>22</v>
      </c>
    </row>
    <row r="834" spans="1:17" x14ac:dyDescent="0.3">
      <c r="A834" s="4" t="s">
        <v>1134</v>
      </c>
      <c r="B834" s="8" t="str">
        <f>VLOOKUP(A834,'Customer Names'!A:F,4,FALSE)</f>
        <v>Tara</v>
      </c>
      <c r="C834" s="8">
        <f>VLOOKUP(A834,'Medical Examinations'!A:J,2,FALSE)</f>
        <v>24.6</v>
      </c>
      <c r="D834" s="8">
        <f>VLOOKUP(A834,'Medical Examinations'!A:J,4,FALSE)</f>
        <v>4.8099999999999996</v>
      </c>
      <c r="E834" s="8" t="str">
        <f>VLOOKUP(A834,'Medical Examinations'!A:J,6,FALSE)</f>
        <v>No</v>
      </c>
      <c r="F834" s="8" t="str">
        <f>VLOOKUP(A834,'Medical Examinations'!A:J,7,FALSE)</f>
        <v>No</v>
      </c>
      <c r="G834" s="8" t="str">
        <f>VLOOKUP(A834,'Medical Examinations'!A:J,8,FALSE)</f>
        <v>No</v>
      </c>
      <c r="H834" s="38">
        <f>VLOOKUP(A834,'Medical Examinations'!A:J,9,FALSE)</f>
        <v>0</v>
      </c>
      <c r="I834" s="8" t="str">
        <f>VLOOKUP(A834,'Medical Examinations'!A:J,10,FALSE)</f>
        <v>yes</v>
      </c>
      <c r="J834" s="8" t="str">
        <f>VLOOKUP(A834,'Medical Examinations'!A:J,3,FALSE)</f>
        <v>Normal Weight</v>
      </c>
      <c r="K834" s="8" t="str">
        <f>VLOOKUP(A834,'Medical Examinations'!A:J,5,FALSE)</f>
        <v>Normal</v>
      </c>
      <c r="L834" s="8" t="str">
        <f>VLOOKUP(A834,'Hospitalisation Details'!A:K,5,FALSE)</f>
        <v>29-Dec-1990</v>
      </c>
      <c r="M834" s="34">
        <f>VLOOKUP(A834,'Hospitalisation Details'!A:K,8,FALSE)</f>
        <v>17496.310000000001</v>
      </c>
      <c r="N834" s="8" t="str">
        <f>VLOOKUP(A834,'Hospitalisation Details'!A:K,9,FALSE)</f>
        <v>tier - 1</v>
      </c>
      <c r="O834" s="8" t="str">
        <f>VLOOKUP(A834,'Hospitalisation Details'!A:K,10,FALSE)</f>
        <v>tier - 2</v>
      </c>
      <c r="P834" s="8" t="str">
        <f>VLOOKUP(A834,'Hospitalisation Details'!A:K,11,FALSE)</f>
        <v>R1011</v>
      </c>
      <c r="Q834" s="8">
        <f>VLOOKUP(A834,'Hospitalisation Details'!A:K,4,FALSE)</f>
        <v>29</v>
      </c>
    </row>
    <row r="835" spans="1:17" x14ac:dyDescent="0.3">
      <c r="A835" s="4" t="s">
        <v>1046</v>
      </c>
      <c r="B835" s="8" t="str">
        <f>VLOOKUP(A835,'Customer Names'!A:F,4,FALSE)</f>
        <v>Karolyn A</v>
      </c>
      <c r="C835" s="8">
        <f>VLOOKUP(A835,'Medical Examinations'!A:J,2,FALSE)</f>
        <v>27.6</v>
      </c>
      <c r="D835" s="8">
        <f>VLOOKUP(A835,'Medical Examinations'!A:J,4,FALSE)</f>
        <v>5.36</v>
      </c>
      <c r="E835" s="8" t="str">
        <f>VLOOKUP(A835,'Medical Examinations'!A:J,6,FALSE)</f>
        <v>No</v>
      </c>
      <c r="F835" s="8" t="str">
        <f>VLOOKUP(A835,'Medical Examinations'!A:J,7,FALSE)</f>
        <v>No</v>
      </c>
      <c r="G835" s="8" t="str">
        <f>VLOOKUP(A835,'Medical Examinations'!A:J,8,FALSE)</f>
        <v>No</v>
      </c>
      <c r="H835" s="38" t="str">
        <f>VLOOKUP(A835,'Medical Examinations'!A:J,9,FALSE)</f>
        <v>1</v>
      </c>
      <c r="I835" s="8" t="str">
        <f>VLOOKUP(A835,'Medical Examinations'!A:J,10,FALSE)</f>
        <v>No</v>
      </c>
      <c r="J835" s="8" t="str">
        <f>VLOOKUP(A835,'Medical Examinations'!A:J,3,FALSE)</f>
        <v>Overweight</v>
      </c>
      <c r="K835" s="8" t="str">
        <f>VLOOKUP(A835,'Medical Examinations'!A:J,5,FALSE)</f>
        <v>Normal</v>
      </c>
      <c r="L835" s="8" t="str">
        <f>VLOOKUP(A835,'Hospitalisation Details'!A:K,5,FALSE)</f>
        <v>6-Aug-1998</v>
      </c>
      <c r="M835" s="34">
        <f>VLOOKUP(A835,'Hospitalisation Details'!A:K,8,FALSE)</f>
        <v>18955.22</v>
      </c>
      <c r="N835" s="8" t="str">
        <f>VLOOKUP(A835,'Hospitalisation Details'!A:K,9,FALSE)</f>
        <v>tier - 1</v>
      </c>
      <c r="O835" s="8" t="str">
        <f>VLOOKUP(A835,'Hospitalisation Details'!A:K,10,FALSE)</f>
        <v>tier - 3</v>
      </c>
      <c r="P835" s="8" t="str">
        <f>VLOOKUP(A835,'Hospitalisation Details'!A:K,11,FALSE)</f>
        <v>R1011</v>
      </c>
      <c r="Q835" s="8">
        <f>VLOOKUP(A835,'Hospitalisation Details'!A:K,4,FALSE)</f>
        <v>6</v>
      </c>
    </row>
    <row r="836" spans="1:17" x14ac:dyDescent="0.3">
      <c r="A836" s="4" t="s">
        <v>736</v>
      </c>
      <c r="B836" s="8" t="str">
        <f>VLOOKUP(A836,'Customer Names'!A:F,4,FALSE)</f>
        <v>Berenice</v>
      </c>
      <c r="C836" s="8">
        <f>VLOOKUP(A836,'Medical Examinations'!A:J,2,FALSE)</f>
        <v>30.23</v>
      </c>
      <c r="D836" s="8">
        <f>VLOOKUP(A836,'Medical Examinations'!A:J,4,FALSE)</f>
        <v>4.2300000000000004</v>
      </c>
      <c r="E836" s="8" t="str">
        <f>VLOOKUP(A836,'Medical Examinations'!A:J,6,FALSE)</f>
        <v>yes</v>
      </c>
      <c r="F836" s="8" t="str">
        <f>VLOOKUP(A836,'Medical Examinations'!A:J,7,FALSE)</f>
        <v>No</v>
      </c>
      <c r="G836" s="8" t="str">
        <f>VLOOKUP(A836,'Medical Examinations'!A:J,8,FALSE)</f>
        <v>Yes</v>
      </c>
      <c r="H836" s="38" t="str">
        <f>VLOOKUP(A836,'Medical Examinations'!A:J,9,FALSE)</f>
        <v>1</v>
      </c>
      <c r="I836" s="8" t="str">
        <f>VLOOKUP(A836,'Medical Examinations'!A:J,10,FALSE)</f>
        <v>yes</v>
      </c>
      <c r="J836" s="8" t="str">
        <f>VLOOKUP(A836,'Medical Examinations'!A:J,3,FALSE)</f>
        <v>Obesity</v>
      </c>
      <c r="K836" s="8" t="str">
        <f>VLOOKUP(A836,'Medical Examinations'!A:J,5,FALSE)</f>
        <v>Normal</v>
      </c>
      <c r="L836" s="8" t="str">
        <f>VLOOKUP(A836,'Hospitalisation Details'!A:K,5,FALSE)</f>
        <v>7-Oct-1997</v>
      </c>
      <c r="M836" s="34">
        <f>VLOOKUP(A836,'Hospitalisation Details'!A:K,8,FALSE)</f>
        <v>27625.17</v>
      </c>
      <c r="N836" s="8" t="str">
        <f>VLOOKUP(A836,'Hospitalisation Details'!A:K,9,FALSE)</f>
        <v>tier - 1</v>
      </c>
      <c r="O836" s="8" t="str">
        <f>VLOOKUP(A836,'Hospitalisation Details'!A:K,10,FALSE)</f>
        <v>tier - 1</v>
      </c>
      <c r="P836" s="8" t="str">
        <f>VLOOKUP(A836,'Hospitalisation Details'!A:K,11,FALSE)</f>
        <v>R1011</v>
      </c>
      <c r="Q836" s="8">
        <f>VLOOKUP(A836,'Hospitalisation Details'!A:K,4,FALSE)</f>
        <v>7</v>
      </c>
    </row>
    <row r="837" spans="1:17" x14ac:dyDescent="0.3">
      <c r="A837" s="4" t="s">
        <v>734</v>
      </c>
      <c r="B837" s="8" t="str">
        <f>VLOOKUP(A837,'Customer Names'!A:F,4,FALSE)</f>
        <v>Austin W</v>
      </c>
      <c r="C837" s="8">
        <f>VLOOKUP(A837,'Medical Examinations'!A:J,2,FALSE)</f>
        <v>27.04</v>
      </c>
      <c r="D837" s="8">
        <f>VLOOKUP(A837,'Medical Examinations'!A:J,4,FALSE)</f>
        <v>4.0999999999999996</v>
      </c>
      <c r="E837" s="8" t="str">
        <f>VLOOKUP(A837,'Medical Examinations'!A:J,6,FALSE)</f>
        <v>No</v>
      </c>
      <c r="F837" s="8" t="str">
        <f>VLOOKUP(A837,'Medical Examinations'!A:J,7,FALSE)</f>
        <v>No</v>
      </c>
      <c r="G837" s="8" t="str">
        <f>VLOOKUP(A837,'Medical Examinations'!A:J,8,FALSE)</f>
        <v>No</v>
      </c>
      <c r="H837" s="38" t="str">
        <f>VLOOKUP(A837,'Medical Examinations'!A:J,9,FALSE)</f>
        <v>1</v>
      </c>
      <c r="I837" s="8" t="str">
        <f>VLOOKUP(A837,'Medical Examinations'!A:J,10,FALSE)</f>
        <v>yes</v>
      </c>
      <c r="J837" s="8" t="str">
        <f>VLOOKUP(A837,'Medical Examinations'!A:J,3,FALSE)</f>
        <v>Overweight</v>
      </c>
      <c r="K837" s="8" t="str">
        <f>VLOOKUP(A837,'Medical Examinations'!A:J,5,FALSE)</f>
        <v>Normal</v>
      </c>
      <c r="L837" s="8" t="str">
        <f>VLOOKUP(A837,'Hospitalisation Details'!A:K,5,FALSE)</f>
        <v>3-Jul-1992</v>
      </c>
      <c r="M837" s="34">
        <f>VLOOKUP(A837,'Hospitalisation Details'!A:K,8,FALSE)</f>
        <v>27696.11</v>
      </c>
      <c r="N837" s="8" t="str">
        <f>VLOOKUP(A837,'Hospitalisation Details'!A:K,9,FALSE)</f>
        <v>tier - 1</v>
      </c>
      <c r="O837" s="8" t="str">
        <f>VLOOKUP(A837,'Hospitalisation Details'!A:K,10,FALSE)</f>
        <v>tier - 2</v>
      </c>
      <c r="P837" s="8" t="str">
        <f>VLOOKUP(A837,'Hospitalisation Details'!A:K,11,FALSE)</f>
        <v>R1011</v>
      </c>
      <c r="Q837" s="8">
        <f>VLOOKUP(A837,'Hospitalisation Details'!A:K,4,FALSE)</f>
        <v>3</v>
      </c>
    </row>
    <row r="838" spans="1:17" x14ac:dyDescent="0.3">
      <c r="A838" s="4" t="s">
        <v>720</v>
      </c>
      <c r="B838" s="8" t="str">
        <f>VLOOKUP(A838,'Customer Names'!A:F,4,FALSE)</f>
        <v>Rick</v>
      </c>
      <c r="C838" s="8">
        <f>VLOOKUP(A838,'Medical Examinations'!A:J,2,FALSE)</f>
        <v>33.18</v>
      </c>
      <c r="D838" s="8">
        <f>VLOOKUP(A838,'Medical Examinations'!A:J,4,FALSE)</f>
        <v>4.79</v>
      </c>
      <c r="E838" s="8" t="str">
        <f>VLOOKUP(A838,'Medical Examinations'!A:J,6,FALSE)</f>
        <v>No</v>
      </c>
      <c r="F838" s="8" t="str">
        <f>VLOOKUP(A838,'Medical Examinations'!A:J,7,FALSE)</f>
        <v>No</v>
      </c>
      <c r="G838" s="8" t="str">
        <f>VLOOKUP(A838,'Medical Examinations'!A:J,8,FALSE)</f>
        <v>No</v>
      </c>
      <c r="H838" s="38">
        <f>VLOOKUP(A838,'Medical Examinations'!A:J,9,FALSE)</f>
        <v>0</v>
      </c>
      <c r="I838" s="8" t="str">
        <f>VLOOKUP(A838,'Medical Examinations'!A:J,10,FALSE)</f>
        <v>yes</v>
      </c>
      <c r="J838" s="8" t="str">
        <f>VLOOKUP(A838,'Medical Examinations'!A:J,3,FALSE)</f>
        <v>Obesity</v>
      </c>
      <c r="K838" s="8" t="str">
        <f>VLOOKUP(A838,'Medical Examinations'!A:J,5,FALSE)</f>
        <v>Normal</v>
      </c>
      <c r="L838" s="8" t="str">
        <f>VLOOKUP(A838,'Hospitalisation Details'!A:K,5,FALSE)</f>
        <v>21-Dec-1999</v>
      </c>
      <c r="M838" s="34">
        <f>VLOOKUP(A838,'Hospitalisation Details'!A:K,8,FALSE)</f>
        <v>27980.77</v>
      </c>
      <c r="N838" s="8" t="str">
        <f>VLOOKUP(A838,'Hospitalisation Details'!A:K,9,FALSE)</f>
        <v>tier - 1</v>
      </c>
      <c r="O838" s="8" t="str">
        <f>VLOOKUP(A838,'Hospitalisation Details'!A:K,10,FALSE)</f>
        <v>tier - 1</v>
      </c>
      <c r="P838" s="8" t="str">
        <f>VLOOKUP(A838,'Hospitalisation Details'!A:K,11,FALSE)</f>
        <v>R1011</v>
      </c>
      <c r="Q838" s="8">
        <f>VLOOKUP(A838,'Hospitalisation Details'!A:K,4,FALSE)</f>
        <v>21</v>
      </c>
    </row>
    <row r="839" spans="1:17" x14ac:dyDescent="0.3">
      <c r="A839" s="4" t="s">
        <v>714</v>
      </c>
      <c r="B839" s="8" t="str">
        <f>VLOOKUP(A839,'Customer Names'!A:F,4,FALSE)</f>
        <v>Frank</v>
      </c>
      <c r="C839" s="8">
        <f>VLOOKUP(A839,'Medical Examinations'!A:J,2,FALSE)</f>
        <v>33.96</v>
      </c>
      <c r="D839" s="8">
        <f>VLOOKUP(A839,'Medical Examinations'!A:J,4,FALSE)</f>
        <v>4.99</v>
      </c>
      <c r="E839" s="8" t="str">
        <f>VLOOKUP(A839,'Medical Examinations'!A:J,6,FALSE)</f>
        <v>No</v>
      </c>
      <c r="F839" s="8" t="str">
        <f>VLOOKUP(A839,'Medical Examinations'!A:J,7,FALSE)</f>
        <v>No</v>
      </c>
      <c r="G839" s="8" t="str">
        <f>VLOOKUP(A839,'Medical Examinations'!A:J,8,FALSE)</f>
        <v>No</v>
      </c>
      <c r="H839" s="38">
        <f>VLOOKUP(A839,'Medical Examinations'!A:J,9,FALSE)</f>
        <v>0</v>
      </c>
      <c r="I839" s="8" t="str">
        <f>VLOOKUP(A839,'Medical Examinations'!A:J,10,FALSE)</f>
        <v>yes</v>
      </c>
      <c r="J839" s="8" t="str">
        <f>VLOOKUP(A839,'Medical Examinations'!A:J,3,FALSE)</f>
        <v>Obesity</v>
      </c>
      <c r="K839" s="8" t="str">
        <f>VLOOKUP(A839,'Medical Examinations'!A:J,5,FALSE)</f>
        <v>Normal</v>
      </c>
      <c r="L839" s="8" t="str">
        <f>VLOOKUP(A839,'Hospitalisation Details'!A:K,5,FALSE)</f>
        <v>6-Sep-1999</v>
      </c>
      <c r="M839" s="34">
        <f>VLOOKUP(A839,'Hospitalisation Details'!A:K,8,FALSE)</f>
        <v>28245.34</v>
      </c>
      <c r="N839" s="8" t="str">
        <f>VLOOKUP(A839,'Hospitalisation Details'!A:K,9,FALSE)</f>
        <v>tier - 1</v>
      </c>
      <c r="O839" s="8" t="str">
        <f>VLOOKUP(A839,'Hospitalisation Details'!A:K,10,FALSE)</f>
        <v>tier - 3</v>
      </c>
      <c r="P839" s="8" t="str">
        <f>VLOOKUP(A839,'Hospitalisation Details'!A:K,11,FALSE)</f>
        <v>R1011</v>
      </c>
      <c r="Q839" s="8">
        <f>VLOOKUP(A839,'Hospitalisation Details'!A:K,4,FALSE)</f>
        <v>6</v>
      </c>
    </row>
    <row r="840" spans="1:17" x14ac:dyDescent="0.3">
      <c r="A840" s="4" t="s">
        <v>692</v>
      </c>
      <c r="B840" s="8" t="str">
        <f>VLOOKUP(A840,'Customer Names'!A:F,4,FALSE)</f>
        <v>Alex</v>
      </c>
      <c r="C840" s="8">
        <f>VLOOKUP(A840,'Medical Examinations'!A:J,2,FALSE)</f>
        <v>39.21</v>
      </c>
      <c r="D840" s="8">
        <f>VLOOKUP(A840,'Medical Examinations'!A:J,4,FALSE)</f>
        <v>5.04</v>
      </c>
      <c r="E840" s="8" t="str">
        <f>VLOOKUP(A840,'Medical Examinations'!A:J,6,FALSE)</f>
        <v>No</v>
      </c>
      <c r="F840" s="8" t="str">
        <f>VLOOKUP(A840,'Medical Examinations'!A:J,7,FALSE)</f>
        <v>No</v>
      </c>
      <c r="G840" s="8" t="str">
        <f>VLOOKUP(A840,'Medical Examinations'!A:J,8,FALSE)</f>
        <v>Yes</v>
      </c>
      <c r="H840" s="38" t="str">
        <f>VLOOKUP(A840,'Medical Examinations'!A:J,9,FALSE)</f>
        <v>1</v>
      </c>
      <c r="I840" s="8" t="str">
        <f>VLOOKUP(A840,'Medical Examinations'!A:J,10,FALSE)</f>
        <v>yes</v>
      </c>
      <c r="J840" s="8" t="str">
        <f>VLOOKUP(A840,'Medical Examinations'!A:J,3,FALSE)</f>
        <v>Obesity</v>
      </c>
      <c r="K840" s="8" t="str">
        <f>VLOOKUP(A840,'Medical Examinations'!A:J,5,FALSE)</f>
        <v>Normal</v>
      </c>
      <c r="L840" s="8" t="str">
        <f>VLOOKUP(A840,'Hospitalisation Details'!A:K,5,FALSE)</f>
        <v>1-Sep-2003</v>
      </c>
      <c r="M840" s="34">
        <f>VLOOKUP(A840,'Hospitalisation Details'!A:K,8,FALSE)</f>
        <v>28998.68</v>
      </c>
      <c r="N840" s="8" t="str">
        <f>VLOOKUP(A840,'Hospitalisation Details'!A:K,9,FALSE)</f>
        <v>tier - 1</v>
      </c>
      <c r="O840" s="8" t="str">
        <f>VLOOKUP(A840,'Hospitalisation Details'!A:K,10,FALSE)</f>
        <v>tier - 3</v>
      </c>
      <c r="P840" s="8" t="str">
        <f>VLOOKUP(A840,'Hospitalisation Details'!A:K,11,FALSE)</f>
        <v>R1011</v>
      </c>
      <c r="Q840" s="8">
        <f>VLOOKUP(A840,'Hospitalisation Details'!A:K,4,FALSE)</f>
        <v>1</v>
      </c>
    </row>
    <row r="841" spans="1:17" x14ac:dyDescent="0.3">
      <c r="A841" s="4" t="s">
        <v>690</v>
      </c>
      <c r="B841" s="8" t="str">
        <f>VLOOKUP(A841,'Customer Names'!A:F,4,FALSE)</f>
        <v>Allison</v>
      </c>
      <c r="C841" s="8">
        <f>VLOOKUP(A841,'Medical Examinations'!A:J,2,FALSE)</f>
        <v>30.52</v>
      </c>
      <c r="D841" s="8">
        <f>VLOOKUP(A841,'Medical Examinations'!A:J,4,FALSE)</f>
        <v>4.21</v>
      </c>
      <c r="E841" s="8" t="str">
        <f>VLOOKUP(A841,'Medical Examinations'!A:J,6,FALSE)</f>
        <v>No</v>
      </c>
      <c r="F841" s="8" t="str">
        <f>VLOOKUP(A841,'Medical Examinations'!A:J,7,FALSE)</f>
        <v>No</v>
      </c>
      <c r="G841" s="8" t="str">
        <f>VLOOKUP(A841,'Medical Examinations'!A:J,8,FALSE)</f>
        <v>No</v>
      </c>
      <c r="H841" s="38" t="str">
        <f>VLOOKUP(A841,'Medical Examinations'!A:J,9,FALSE)</f>
        <v>1</v>
      </c>
      <c r="I841" s="8" t="str">
        <f>VLOOKUP(A841,'Medical Examinations'!A:J,10,FALSE)</f>
        <v>yes</v>
      </c>
      <c r="J841" s="8" t="str">
        <f>VLOOKUP(A841,'Medical Examinations'!A:J,3,FALSE)</f>
        <v>Obesity</v>
      </c>
      <c r="K841" s="8" t="str">
        <f>VLOOKUP(A841,'Medical Examinations'!A:J,5,FALSE)</f>
        <v>Normal</v>
      </c>
      <c r="L841" s="8" t="str">
        <f>VLOOKUP(A841,'Hospitalisation Details'!A:K,5,FALSE)</f>
        <v>7-Jul-1992</v>
      </c>
      <c r="M841" s="34">
        <f>VLOOKUP(A841,'Hospitalisation Details'!A:K,8,FALSE)</f>
        <v>29007.82</v>
      </c>
      <c r="N841" s="8" t="str">
        <f>VLOOKUP(A841,'Hospitalisation Details'!A:K,9,FALSE)</f>
        <v>tier - 1</v>
      </c>
      <c r="O841" s="8" t="str">
        <f>VLOOKUP(A841,'Hospitalisation Details'!A:K,10,FALSE)</f>
        <v>tier - 3</v>
      </c>
      <c r="P841" s="8" t="str">
        <f>VLOOKUP(A841,'Hospitalisation Details'!A:K,11,FALSE)</f>
        <v>R1011</v>
      </c>
      <c r="Q841" s="8">
        <f>VLOOKUP(A841,'Hospitalisation Details'!A:K,4,FALSE)</f>
        <v>7</v>
      </c>
    </row>
    <row r="842" spans="1:17" x14ac:dyDescent="0.3">
      <c r="A842" s="4" t="s">
        <v>666</v>
      </c>
      <c r="B842" s="8" t="str">
        <f>VLOOKUP(A842,'Customer Names'!A:F,4,FALSE)</f>
        <v>Angela R</v>
      </c>
      <c r="C842" s="8">
        <f>VLOOKUP(A842,'Medical Examinations'!A:J,2,FALSE)</f>
        <v>33.090000000000003</v>
      </c>
      <c r="D842" s="8">
        <f>VLOOKUP(A842,'Medical Examinations'!A:J,4,FALSE)</f>
        <v>6.06</v>
      </c>
      <c r="E842" s="8" t="str">
        <f>VLOOKUP(A842,'Medical Examinations'!A:J,6,FALSE)</f>
        <v>No</v>
      </c>
      <c r="F842" s="8" t="str">
        <f>VLOOKUP(A842,'Medical Examinations'!A:J,7,FALSE)</f>
        <v>No</v>
      </c>
      <c r="G842" s="8" t="str">
        <f>VLOOKUP(A842,'Medical Examinations'!A:J,8,FALSE)</f>
        <v>Yes</v>
      </c>
      <c r="H842" s="38" t="str">
        <f>VLOOKUP(A842,'Medical Examinations'!A:J,9,FALSE)</f>
        <v>1</v>
      </c>
      <c r="I842" s="8" t="str">
        <f>VLOOKUP(A842,'Medical Examinations'!A:J,10,FALSE)</f>
        <v>yes</v>
      </c>
      <c r="J842" s="8" t="str">
        <f>VLOOKUP(A842,'Medical Examinations'!A:J,3,FALSE)</f>
        <v>Obesity</v>
      </c>
      <c r="K842" s="8" t="str">
        <f>VLOOKUP(A842,'Medical Examinations'!A:J,5,FALSE)</f>
        <v>Prediabetes</v>
      </c>
      <c r="L842" s="8" t="str">
        <f>VLOOKUP(A842,'Hospitalisation Details'!A:K,5,FALSE)</f>
        <v>27-Jul-1993</v>
      </c>
      <c r="M842" s="34">
        <f>VLOOKUP(A842,'Hospitalisation Details'!A:K,8,FALSE)</f>
        <v>29622.69</v>
      </c>
      <c r="N842" s="8" t="str">
        <f>VLOOKUP(A842,'Hospitalisation Details'!A:K,9,FALSE)</f>
        <v>tier - 1</v>
      </c>
      <c r="O842" s="8" t="str">
        <f>VLOOKUP(A842,'Hospitalisation Details'!A:K,10,FALSE)</f>
        <v>tier - 1</v>
      </c>
      <c r="P842" s="8" t="str">
        <f>VLOOKUP(A842,'Hospitalisation Details'!A:K,11,FALSE)</f>
        <v>R1011</v>
      </c>
      <c r="Q842" s="8">
        <f>VLOOKUP(A842,'Hospitalisation Details'!A:K,4,FALSE)</f>
        <v>27</v>
      </c>
    </row>
    <row r="843" spans="1:17" x14ac:dyDescent="0.3">
      <c r="A843" s="4" t="s">
        <v>664</v>
      </c>
      <c r="B843" s="8" t="str">
        <f>VLOOKUP(A843,'Customer Names'!A:F,4,FALSE)</f>
        <v>Jason M.</v>
      </c>
      <c r="C843" s="8">
        <f>VLOOKUP(A843,'Medical Examinations'!A:J,2,FALSE)</f>
        <v>18.73</v>
      </c>
      <c r="D843" s="8">
        <f>VLOOKUP(A843,'Medical Examinations'!A:J,4,FALSE)</f>
        <v>10.64</v>
      </c>
      <c r="E843" s="8" t="str">
        <f>VLOOKUP(A843,'Medical Examinations'!A:J,6,FALSE)</f>
        <v>No</v>
      </c>
      <c r="F843" s="8" t="str">
        <f>VLOOKUP(A843,'Medical Examinations'!A:J,7,FALSE)</f>
        <v>No</v>
      </c>
      <c r="G843" s="8" t="str">
        <f>VLOOKUP(A843,'Medical Examinations'!A:J,8,FALSE)</f>
        <v>No</v>
      </c>
      <c r="H843" s="38" t="str">
        <f>VLOOKUP(A843,'Medical Examinations'!A:J,9,FALSE)</f>
        <v>2</v>
      </c>
      <c r="I843" s="8" t="str">
        <f>VLOOKUP(A843,'Medical Examinations'!A:J,10,FALSE)</f>
        <v>yes</v>
      </c>
      <c r="J843" s="8" t="str">
        <f>VLOOKUP(A843,'Medical Examinations'!A:J,3,FALSE)</f>
        <v>Normal Weight</v>
      </c>
      <c r="K843" s="8" t="str">
        <f>VLOOKUP(A843,'Medical Examinations'!A:J,5,FALSE)</f>
        <v>Diabetes</v>
      </c>
      <c r="L843" s="8" t="str">
        <f>VLOOKUP(A843,'Hospitalisation Details'!A:K,5,FALSE)</f>
        <v>23-Aug-1973</v>
      </c>
      <c r="M843" s="34">
        <f>VLOOKUP(A843,'Hospitalisation Details'!A:K,8,FALSE)</f>
        <v>29757.69</v>
      </c>
      <c r="N843" s="8" t="str">
        <f>VLOOKUP(A843,'Hospitalisation Details'!A:K,9,FALSE)</f>
        <v>tier - 1</v>
      </c>
      <c r="O843" s="8" t="str">
        <f>VLOOKUP(A843,'Hospitalisation Details'!A:K,10,FALSE)</f>
        <v>tier - 3</v>
      </c>
      <c r="P843" s="8" t="str">
        <f>VLOOKUP(A843,'Hospitalisation Details'!A:K,11,FALSE)</f>
        <v>R1011</v>
      </c>
      <c r="Q843" s="8">
        <f>VLOOKUP(A843,'Hospitalisation Details'!A:K,4,FALSE)</f>
        <v>23</v>
      </c>
    </row>
    <row r="844" spans="1:17" x14ac:dyDescent="0.3">
      <c r="A844" s="4" t="s">
        <v>662</v>
      </c>
      <c r="B844" s="8" t="str">
        <f>VLOOKUP(A844,'Customer Names'!A:F,4,FALSE)</f>
        <v>Caleb N</v>
      </c>
      <c r="C844" s="8">
        <f>VLOOKUP(A844,'Medical Examinations'!A:J,2,FALSE)</f>
        <v>37.67</v>
      </c>
      <c r="D844" s="8">
        <f>VLOOKUP(A844,'Medical Examinations'!A:J,4,FALSE)</f>
        <v>5.89</v>
      </c>
      <c r="E844" s="8" t="str">
        <f>VLOOKUP(A844,'Medical Examinations'!A:J,6,FALSE)</f>
        <v>No</v>
      </c>
      <c r="F844" s="8" t="str">
        <f>VLOOKUP(A844,'Medical Examinations'!A:J,7,FALSE)</f>
        <v>No</v>
      </c>
      <c r="G844" s="8" t="str">
        <f>VLOOKUP(A844,'Medical Examinations'!A:J,8,FALSE)</f>
        <v>No</v>
      </c>
      <c r="H844" s="38" t="str">
        <f>VLOOKUP(A844,'Medical Examinations'!A:J,9,FALSE)</f>
        <v>1</v>
      </c>
      <c r="I844" s="8" t="str">
        <f>VLOOKUP(A844,'Medical Examinations'!A:J,10,FALSE)</f>
        <v>yes</v>
      </c>
      <c r="J844" s="8" t="str">
        <f>VLOOKUP(A844,'Medical Examinations'!A:J,3,FALSE)</f>
        <v>Obesity</v>
      </c>
      <c r="K844" s="8" t="str">
        <f>VLOOKUP(A844,'Medical Examinations'!A:J,5,FALSE)</f>
        <v>Prediabetes</v>
      </c>
      <c r="L844" s="8" t="str">
        <f>VLOOKUP(A844,'Hospitalisation Details'!A:K,5,FALSE)</f>
        <v>20-Jun-1998</v>
      </c>
      <c r="M844" s="34">
        <f>VLOOKUP(A844,'Hospitalisation Details'!A:K,8,FALSE)</f>
        <v>29760.6</v>
      </c>
      <c r="N844" s="8" t="str">
        <f>VLOOKUP(A844,'Hospitalisation Details'!A:K,9,FALSE)</f>
        <v>tier - 1</v>
      </c>
      <c r="O844" s="8" t="str">
        <f>VLOOKUP(A844,'Hospitalisation Details'!A:K,10,FALSE)</f>
        <v>tier - 2</v>
      </c>
      <c r="P844" s="8" t="str">
        <f>VLOOKUP(A844,'Hospitalisation Details'!A:K,11,FALSE)</f>
        <v>R1011</v>
      </c>
      <c r="Q844" s="8">
        <f>VLOOKUP(A844,'Hospitalisation Details'!A:K,4,FALSE)</f>
        <v>20</v>
      </c>
    </row>
    <row r="845" spans="1:17" x14ac:dyDescent="0.3">
      <c r="A845" s="4" t="s">
        <v>616</v>
      </c>
      <c r="B845" s="8" t="str">
        <f>VLOOKUP(A845,'Customer Names'!A:F,4,FALSE)</f>
        <v>Jason W</v>
      </c>
      <c r="C845" s="8">
        <f>VLOOKUP(A845,'Medical Examinations'!A:J,2,FALSE)</f>
        <v>41.19</v>
      </c>
      <c r="D845" s="8">
        <f>VLOOKUP(A845,'Medical Examinations'!A:J,4,FALSE)</f>
        <v>6.37</v>
      </c>
      <c r="E845" s="8" t="str">
        <f>VLOOKUP(A845,'Medical Examinations'!A:J,6,FALSE)</f>
        <v>No</v>
      </c>
      <c r="F845" s="8" t="str">
        <f>VLOOKUP(A845,'Medical Examinations'!A:J,7,FALSE)</f>
        <v>No</v>
      </c>
      <c r="G845" s="8" t="str">
        <f>VLOOKUP(A845,'Medical Examinations'!A:J,8,FALSE)</f>
        <v>No</v>
      </c>
      <c r="H845" s="38">
        <f>VLOOKUP(A845,'Medical Examinations'!A:J,9,FALSE)</f>
        <v>0</v>
      </c>
      <c r="I845" s="8" t="str">
        <f>VLOOKUP(A845,'Medical Examinations'!A:J,10,FALSE)</f>
        <v>yes</v>
      </c>
      <c r="J845" s="8" t="str">
        <f>VLOOKUP(A845,'Medical Examinations'!A:J,3,FALSE)</f>
        <v>Obesity</v>
      </c>
      <c r="K845" s="8" t="str">
        <f>VLOOKUP(A845,'Medical Examinations'!A:J,5,FALSE)</f>
        <v>Prediabetes</v>
      </c>
      <c r="L845" s="8" t="str">
        <f>VLOOKUP(A845,'Hospitalisation Details'!A:K,5,FALSE)</f>
        <v>21-Sep-1999</v>
      </c>
      <c r="M845" s="34">
        <f>VLOOKUP(A845,'Hospitalisation Details'!A:K,8,FALSE)</f>
        <v>30697.71</v>
      </c>
      <c r="N845" s="8" t="str">
        <f>VLOOKUP(A845,'Hospitalisation Details'!A:K,9,FALSE)</f>
        <v>tier - 1</v>
      </c>
      <c r="O845" s="8" t="str">
        <f>VLOOKUP(A845,'Hospitalisation Details'!A:K,10,FALSE)</f>
        <v>tier - 2</v>
      </c>
      <c r="P845" s="8" t="str">
        <f>VLOOKUP(A845,'Hospitalisation Details'!A:K,11,FALSE)</f>
        <v>R1011</v>
      </c>
      <c r="Q845" s="8">
        <f>VLOOKUP(A845,'Hospitalisation Details'!A:K,4,FALSE)</f>
        <v>21</v>
      </c>
    </row>
    <row r="846" spans="1:17" x14ac:dyDescent="0.3">
      <c r="A846" s="4" t="s">
        <v>606</v>
      </c>
      <c r="B846" s="8" t="str">
        <f>VLOOKUP(A846,'Customer Names'!A:F,4,FALSE)</f>
        <v>Martin A.</v>
      </c>
      <c r="C846" s="8">
        <f>VLOOKUP(A846,'Medical Examinations'!A:J,2,FALSE)</f>
        <v>43.53</v>
      </c>
      <c r="D846" s="8">
        <f>VLOOKUP(A846,'Medical Examinations'!A:J,4,FALSE)</f>
        <v>5.86</v>
      </c>
      <c r="E846" s="8" t="str">
        <f>VLOOKUP(A846,'Medical Examinations'!A:J,6,FALSE)</f>
        <v>yes</v>
      </c>
      <c r="F846" s="8" t="str">
        <f>VLOOKUP(A846,'Medical Examinations'!A:J,7,FALSE)</f>
        <v>yes</v>
      </c>
      <c r="G846" s="8" t="str">
        <f>VLOOKUP(A846,'Medical Examinations'!A:J,8,FALSE)</f>
        <v>No</v>
      </c>
      <c r="H846" s="38" t="str">
        <f>VLOOKUP(A846,'Medical Examinations'!A:J,9,FALSE)</f>
        <v>2</v>
      </c>
      <c r="I846" s="8" t="str">
        <f>VLOOKUP(A846,'Medical Examinations'!A:J,10,FALSE)</f>
        <v>yes</v>
      </c>
      <c r="J846" s="8" t="str">
        <f>VLOOKUP(A846,'Medical Examinations'!A:J,3,FALSE)</f>
        <v>Obesity</v>
      </c>
      <c r="K846" s="8" t="str">
        <f>VLOOKUP(A846,'Medical Examinations'!A:J,5,FALSE)</f>
        <v>Prediabetes</v>
      </c>
      <c r="L846" s="8" t="str">
        <f>VLOOKUP(A846,'Hospitalisation Details'!A:K,5,FALSE)</f>
        <v>22-Jul-2000</v>
      </c>
      <c r="M846" s="34">
        <f>VLOOKUP(A846,'Hospitalisation Details'!A:K,8,FALSE)</f>
        <v>31234.560000000001</v>
      </c>
      <c r="N846" s="8" t="str">
        <f>VLOOKUP(A846,'Hospitalisation Details'!A:K,9,FALSE)</f>
        <v>tier - 1</v>
      </c>
      <c r="O846" s="8" t="str">
        <f>VLOOKUP(A846,'Hospitalisation Details'!A:K,10,FALSE)</f>
        <v>tier - 1</v>
      </c>
      <c r="P846" s="8" t="str">
        <f>VLOOKUP(A846,'Hospitalisation Details'!A:K,11,FALSE)</f>
        <v>R1011</v>
      </c>
      <c r="Q846" s="8">
        <f>VLOOKUP(A846,'Hospitalisation Details'!A:K,4,FALSE)</f>
        <v>22</v>
      </c>
    </row>
    <row r="847" spans="1:17" x14ac:dyDescent="0.3">
      <c r="A847" s="4" t="s">
        <v>586</v>
      </c>
      <c r="B847" s="8" t="str">
        <f>VLOOKUP(A847,'Customer Names'!A:F,4,FALSE)</f>
        <v>Joey</v>
      </c>
      <c r="C847" s="8">
        <f>VLOOKUP(A847,'Medical Examinations'!A:J,2,FALSE)</f>
        <v>40.74</v>
      </c>
      <c r="D847" s="8">
        <f>VLOOKUP(A847,'Medical Examinations'!A:J,4,FALSE)</f>
        <v>5.28</v>
      </c>
      <c r="E847" s="8" t="str">
        <f>VLOOKUP(A847,'Medical Examinations'!A:J,6,FALSE)</f>
        <v>No</v>
      </c>
      <c r="F847" s="8" t="str">
        <f>VLOOKUP(A847,'Medical Examinations'!A:J,7,FALSE)</f>
        <v>No</v>
      </c>
      <c r="G847" s="8" t="str">
        <f>VLOOKUP(A847,'Medical Examinations'!A:J,8,FALSE)</f>
        <v>Yes</v>
      </c>
      <c r="H847" s="38" t="str">
        <f>VLOOKUP(A847,'Medical Examinations'!A:J,9,FALSE)</f>
        <v>1</v>
      </c>
      <c r="I847" s="8" t="str">
        <f>VLOOKUP(A847,'Medical Examinations'!A:J,10,FALSE)</f>
        <v>yes</v>
      </c>
      <c r="J847" s="8" t="str">
        <f>VLOOKUP(A847,'Medical Examinations'!A:J,3,FALSE)</f>
        <v>Obesity</v>
      </c>
      <c r="K847" s="8" t="str">
        <f>VLOOKUP(A847,'Medical Examinations'!A:J,5,FALSE)</f>
        <v>Normal</v>
      </c>
      <c r="L847" s="8" t="str">
        <f>VLOOKUP(A847,'Hospitalisation Details'!A:K,5,FALSE)</f>
        <v>13-Sep-1993</v>
      </c>
      <c r="M847" s="34">
        <f>VLOOKUP(A847,'Hospitalisation Details'!A:K,8,FALSE)</f>
        <v>32086.21</v>
      </c>
      <c r="N847" s="8" t="str">
        <f>VLOOKUP(A847,'Hospitalisation Details'!A:K,9,FALSE)</f>
        <v>tier - 1</v>
      </c>
      <c r="O847" s="8" t="str">
        <f>VLOOKUP(A847,'Hospitalisation Details'!A:K,10,FALSE)</f>
        <v>tier - 3</v>
      </c>
      <c r="P847" s="8" t="str">
        <f>VLOOKUP(A847,'Hospitalisation Details'!A:K,11,FALSE)</f>
        <v>R1011</v>
      </c>
      <c r="Q847" s="8">
        <f>VLOOKUP(A847,'Hospitalisation Details'!A:K,4,FALSE)</f>
        <v>13</v>
      </c>
    </row>
    <row r="848" spans="1:17" x14ac:dyDescent="0.3">
      <c r="A848" s="4" t="s">
        <v>582</v>
      </c>
      <c r="B848" s="8" t="str">
        <f>VLOOKUP(A848,'Customer Names'!A:F,4,FALSE)</f>
        <v>Erik T.</v>
      </c>
      <c r="C848" s="8">
        <f>VLOOKUP(A848,'Medical Examinations'!A:J,2,FALSE)</f>
        <v>22.88</v>
      </c>
      <c r="D848" s="8">
        <f>VLOOKUP(A848,'Medical Examinations'!A:J,4,FALSE)</f>
        <v>5.9</v>
      </c>
      <c r="E848" s="8" t="str">
        <f>VLOOKUP(A848,'Medical Examinations'!A:J,6,FALSE)</f>
        <v>yes</v>
      </c>
      <c r="F848" s="8" t="str">
        <f>VLOOKUP(A848,'Medical Examinations'!A:J,7,FALSE)</f>
        <v>No</v>
      </c>
      <c r="G848" s="8" t="str">
        <f>VLOOKUP(A848,'Medical Examinations'!A:J,8,FALSE)</f>
        <v>Yes</v>
      </c>
      <c r="H848" s="38" t="str">
        <f>VLOOKUP(A848,'Medical Examinations'!A:J,9,FALSE)</f>
        <v>1</v>
      </c>
      <c r="I848" s="8" t="str">
        <f>VLOOKUP(A848,'Medical Examinations'!A:J,10,FALSE)</f>
        <v>yes</v>
      </c>
      <c r="J848" s="8" t="str">
        <f>VLOOKUP(A848,'Medical Examinations'!A:J,3,FALSE)</f>
        <v>Normal Weight</v>
      </c>
      <c r="K848" s="8" t="str">
        <f>VLOOKUP(A848,'Medical Examinations'!A:J,5,FALSE)</f>
        <v>Prediabetes</v>
      </c>
      <c r="L848" s="8" t="str">
        <f>VLOOKUP(A848,'Hospitalisation Details'!A:K,5,FALSE)</f>
        <v>11-Sep-1969</v>
      </c>
      <c r="M848" s="34">
        <f>VLOOKUP(A848,'Hospitalisation Details'!A:K,8,FALSE)</f>
        <v>32192.76</v>
      </c>
      <c r="N848" s="8" t="str">
        <f>VLOOKUP(A848,'Hospitalisation Details'!A:K,9,FALSE)</f>
        <v>tier - 1</v>
      </c>
      <c r="O848" s="8" t="str">
        <f>VLOOKUP(A848,'Hospitalisation Details'!A:K,10,FALSE)</f>
        <v>tier - 2</v>
      </c>
      <c r="P848" s="8" t="str">
        <f>VLOOKUP(A848,'Hospitalisation Details'!A:K,11,FALSE)</f>
        <v>R1011</v>
      </c>
      <c r="Q848" s="8">
        <f>VLOOKUP(A848,'Hospitalisation Details'!A:K,4,FALSE)</f>
        <v>11</v>
      </c>
    </row>
    <row r="849" spans="1:17" x14ac:dyDescent="0.3">
      <c r="A849" s="4" t="s">
        <v>556</v>
      </c>
      <c r="B849" s="8" t="str">
        <f>VLOOKUP(A849,'Customer Names'!A:F,4,FALSE)</f>
        <v>Kevin D.</v>
      </c>
      <c r="C849" s="8">
        <f>VLOOKUP(A849,'Medical Examinations'!A:J,2,FALSE)</f>
        <v>28.34</v>
      </c>
      <c r="D849" s="8">
        <f>VLOOKUP(A849,'Medical Examinations'!A:J,4,FALSE)</f>
        <v>8.18</v>
      </c>
      <c r="E849" s="8" t="str">
        <f>VLOOKUP(A849,'Medical Examinations'!A:J,6,FALSE)</f>
        <v>No</v>
      </c>
      <c r="F849" s="8" t="str">
        <f>VLOOKUP(A849,'Medical Examinations'!A:J,7,FALSE)</f>
        <v>No</v>
      </c>
      <c r="G849" s="8" t="str">
        <f>VLOOKUP(A849,'Medical Examinations'!A:J,8,FALSE)</f>
        <v>No</v>
      </c>
      <c r="H849" s="38">
        <f>VLOOKUP(A849,'Medical Examinations'!A:J,9,FALSE)</f>
        <v>0</v>
      </c>
      <c r="I849" s="8" t="str">
        <f>VLOOKUP(A849,'Medical Examinations'!A:J,10,FALSE)</f>
        <v>yes</v>
      </c>
      <c r="J849" s="8" t="str">
        <f>VLOOKUP(A849,'Medical Examinations'!A:J,3,FALSE)</f>
        <v>Overweight</v>
      </c>
      <c r="K849" s="8" t="str">
        <f>VLOOKUP(A849,'Medical Examinations'!A:J,5,FALSE)</f>
        <v>Diabetes</v>
      </c>
      <c r="L849" s="8" t="str">
        <f>VLOOKUP(A849,'Hospitalisation Details'!A:K,5,FALSE)</f>
        <v>6-Dec-1974</v>
      </c>
      <c r="M849" s="34">
        <f>VLOOKUP(A849,'Hospitalisation Details'!A:K,8,FALSE)</f>
        <v>32760.48</v>
      </c>
      <c r="N849" s="8" t="str">
        <f>VLOOKUP(A849,'Hospitalisation Details'!A:K,9,FALSE)</f>
        <v>tier - 1</v>
      </c>
      <c r="O849" s="8" t="str">
        <f>VLOOKUP(A849,'Hospitalisation Details'!A:K,10,FALSE)</f>
        <v>tier - 1</v>
      </c>
      <c r="P849" s="8" t="str">
        <f>VLOOKUP(A849,'Hospitalisation Details'!A:K,11,FALSE)</f>
        <v>R1011</v>
      </c>
      <c r="Q849" s="8">
        <f>VLOOKUP(A849,'Hospitalisation Details'!A:K,4,FALSE)</f>
        <v>6</v>
      </c>
    </row>
    <row r="850" spans="1:17" x14ac:dyDescent="0.3">
      <c r="A850" s="4" t="s">
        <v>550</v>
      </c>
      <c r="B850" s="8" t="str">
        <f>VLOOKUP(A850,'Customer Names'!A:F,4,FALSE)</f>
        <v>Shawn P.</v>
      </c>
      <c r="C850" s="8">
        <f>VLOOKUP(A850,'Medical Examinations'!A:J,2,FALSE)</f>
        <v>44.44</v>
      </c>
      <c r="D850" s="8">
        <f>VLOOKUP(A850,'Medical Examinations'!A:J,4,FALSE)</f>
        <v>4.9000000000000004</v>
      </c>
      <c r="E850" s="8" t="str">
        <f>VLOOKUP(A850,'Medical Examinations'!A:J,6,FALSE)</f>
        <v>yes</v>
      </c>
      <c r="F850" s="8" t="str">
        <f>VLOOKUP(A850,'Medical Examinations'!A:J,7,FALSE)</f>
        <v>No</v>
      </c>
      <c r="G850" s="8" t="str">
        <f>VLOOKUP(A850,'Medical Examinations'!A:J,8,FALSE)</f>
        <v>No</v>
      </c>
      <c r="H850" s="38" t="str">
        <f>VLOOKUP(A850,'Medical Examinations'!A:J,9,FALSE)</f>
        <v>1</v>
      </c>
      <c r="I850" s="8" t="str">
        <f>VLOOKUP(A850,'Medical Examinations'!A:J,10,FALSE)</f>
        <v>yes</v>
      </c>
      <c r="J850" s="8" t="str">
        <f>VLOOKUP(A850,'Medical Examinations'!A:J,3,FALSE)</f>
        <v>Obesity</v>
      </c>
      <c r="K850" s="8" t="str">
        <f>VLOOKUP(A850,'Medical Examinations'!A:J,5,FALSE)</f>
        <v>Normal</v>
      </c>
      <c r="L850" s="8" t="str">
        <f>VLOOKUP(A850,'Hospitalisation Details'!A:K,5,FALSE)</f>
        <v>4-Dec-1995</v>
      </c>
      <c r="M850" s="34">
        <f>VLOOKUP(A850,'Hospitalisation Details'!A:K,8,FALSE)</f>
        <v>32827.51</v>
      </c>
      <c r="N850" s="8" t="str">
        <f>VLOOKUP(A850,'Hospitalisation Details'!A:K,9,FALSE)</f>
        <v>tier - 1</v>
      </c>
      <c r="O850" s="8" t="str">
        <f>VLOOKUP(A850,'Hospitalisation Details'!A:K,10,FALSE)</f>
        <v>tier - 2</v>
      </c>
      <c r="P850" s="8" t="str">
        <f>VLOOKUP(A850,'Hospitalisation Details'!A:K,11,FALSE)</f>
        <v>R1011</v>
      </c>
      <c r="Q850" s="8">
        <f>VLOOKUP(A850,'Hospitalisation Details'!A:K,4,FALSE)</f>
        <v>4</v>
      </c>
    </row>
    <row r="851" spans="1:17" x14ac:dyDescent="0.3">
      <c r="A851" s="4" t="s">
        <v>544</v>
      </c>
      <c r="B851" s="8" t="str">
        <f>VLOOKUP(A851,'Customer Names'!A:F,4,FALSE)</f>
        <v>Stephen</v>
      </c>
      <c r="C851" s="8">
        <f>VLOOKUP(A851,'Medical Examinations'!A:J,2,FALSE)</f>
        <v>45</v>
      </c>
      <c r="D851" s="8">
        <f>VLOOKUP(A851,'Medical Examinations'!A:J,4,FALSE)</f>
        <v>5.24</v>
      </c>
      <c r="E851" s="8" t="str">
        <f>VLOOKUP(A851,'Medical Examinations'!A:J,6,FALSE)</f>
        <v>yes</v>
      </c>
      <c r="F851" s="8" t="str">
        <f>VLOOKUP(A851,'Medical Examinations'!A:J,7,FALSE)</f>
        <v>No</v>
      </c>
      <c r="G851" s="8" t="str">
        <f>VLOOKUP(A851,'Medical Examinations'!A:J,8,FALSE)</f>
        <v>No</v>
      </c>
      <c r="H851" s="38" t="str">
        <f>VLOOKUP(A851,'Medical Examinations'!A:J,9,FALSE)</f>
        <v>1</v>
      </c>
      <c r="I851" s="8" t="str">
        <f>VLOOKUP(A851,'Medical Examinations'!A:J,10,FALSE)</f>
        <v>yes</v>
      </c>
      <c r="J851" s="8" t="str">
        <f>VLOOKUP(A851,'Medical Examinations'!A:J,3,FALSE)</f>
        <v>Obesity</v>
      </c>
      <c r="K851" s="8" t="str">
        <f>VLOOKUP(A851,'Medical Examinations'!A:J,5,FALSE)</f>
        <v>Normal</v>
      </c>
      <c r="L851" s="8" t="str">
        <f>VLOOKUP(A851,'Hospitalisation Details'!A:K,5,FALSE)</f>
        <v>8-Jul-1995</v>
      </c>
      <c r="M851" s="34">
        <f>VLOOKUP(A851,'Hospitalisation Details'!A:K,8,FALSE)</f>
        <v>33017.46</v>
      </c>
      <c r="N851" s="8" t="str">
        <f>VLOOKUP(A851,'Hospitalisation Details'!A:K,9,FALSE)</f>
        <v>tier - 1</v>
      </c>
      <c r="O851" s="8" t="str">
        <f>VLOOKUP(A851,'Hospitalisation Details'!A:K,10,FALSE)</f>
        <v>tier - 1</v>
      </c>
      <c r="P851" s="8" t="str">
        <f>VLOOKUP(A851,'Hospitalisation Details'!A:K,11,FALSE)</f>
        <v>R1011</v>
      </c>
      <c r="Q851" s="8">
        <f>VLOOKUP(A851,'Hospitalisation Details'!A:K,4,FALSE)</f>
        <v>8</v>
      </c>
    </row>
    <row r="852" spans="1:17" x14ac:dyDescent="0.3">
      <c r="A852" s="4" t="s">
        <v>540</v>
      </c>
      <c r="B852" s="8" t="str">
        <f>VLOOKUP(A852,'Customer Names'!A:F,4,FALSE)</f>
        <v>Yutaka</v>
      </c>
      <c r="C852" s="8">
        <f>VLOOKUP(A852,'Medical Examinations'!A:J,2,FALSE)</f>
        <v>44.36</v>
      </c>
      <c r="D852" s="8">
        <f>VLOOKUP(A852,'Medical Examinations'!A:J,4,FALSE)</f>
        <v>5.1100000000000003</v>
      </c>
      <c r="E852" s="8" t="str">
        <f>VLOOKUP(A852,'Medical Examinations'!A:J,6,FALSE)</f>
        <v>No</v>
      </c>
      <c r="F852" s="8" t="str">
        <f>VLOOKUP(A852,'Medical Examinations'!A:J,7,FALSE)</f>
        <v>No</v>
      </c>
      <c r="G852" s="8" t="str">
        <f>VLOOKUP(A852,'Medical Examinations'!A:J,8,FALSE)</f>
        <v>No</v>
      </c>
      <c r="H852" s="38">
        <f>VLOOKUP(A852,'Medical Examinations'!A:J,9,FALSE)</f>
        <v>0</v>
      </c>
      <c r="I852" s="8" t="str">
        <f>VLOOKUP(A852,'Medical Examinations'!A:J,10,FALSE)</f>
        <v>yes</v>
      </c>
      <c r="J852" s="8" t="str">
        <f>VLOOKUP(A852,'Medical Examinations'!A:J,3,FALSE)</f>
        <v>Obesity</v>
      </c>
      <c r="K852" s="8" t="str">
        <f>VLOOKUP(A852,'Medical Examinations'!A:J,5,FALSE)</f>
        <v>Normal</v>
      </c>
      <c r="L852" s="8" t="str">
        <f>VLOOKUP(A852,'Hospitalisation Details'!A:K,5,FALSE)</f>
        <v>28-Jul-1994</v>
      </c>
      <c r="M852" s="34">
        <f>VLOOKUP(A852,'Hospitalisation Details'!A:K,8,FALSE)</f>
        <v>33057.230000000003</v>
      </c>
      <c r="N852" s="8" t="str">
        <f>VLOOKUP(A852,'Hospitalisation Details'!A:K,9,FALSE)</f>
        <v>tier - 1</v>
      </c>
      <c r="O852" s="8" t="str">
        <f>VLOOKUP(A852,'Hospitalisation Details'!A:K,10,FALSE)</f>
        <v>tier - 2</v>
      </c>
      <c r="P852" s="8" t="str">
        <f>VLOOKUP(A852,'Hospitalisation Details'!A:K,11,FALSE)</f>
        <v>R1011</v>
      </c>
      <c r="Q852" s="8">
        <f>VLOOKUP(A852,'Hospitalisation Details'!A:K,4,FALSE)</f>
        <v>28</v>
      </c>
    </row>
    <row r="853" spans="1:17" x14ac:dyDescent="0.3">
      <c r="A853" s="4" t="s">
        <v>538</v>
      </c>
      <c r="B853" s="8" t="str">
        <f>VLOOKUP(A853,'Customer Names'!A:F,4,FALSE)</f>
        <v>Adam</v>
      </c>
      <c r="C853" s="8">
        <f>VLOOKUP(A853,'Medical Examinations'!A:J,2,FALSE)</f>
        <v>20.18</v>
      </c>
      <c r="D853" s="8">
        <f>VLOOKUP(A853,'Medical Examinations'!A:J,4,FALSE)</f>
        <v>11.19</v>
      </c>
      <c r="E853" s="8" t="str">
        <f>VLOOKUP(A853,'Medical Examinations'!A:J,6,FALSE)</f>
        <v>No</v>
      </c>
      <c r="F853" s="8" t="str">
        <f>VLOOKUP(A853,'Medical Examinations'!A:J,7,FALSE)</f>
        <v>No</v>
      </c>
      <c r="G853" s="8" t="str">
        <f>VLOOKUP(A853,'Medical Examinations'!A:J,8,FALSE)</f>
        <v>No</v>
      </c>
      <c r="H853" s="38">
        <f>VLOOKUP(A853,'Medical Examinations'!A:J,9,FALSE)</f>
        <v>0</v>
      </c>
      <c r="I853" s="8" t="str">
        <f>VLOOKUP(A853,'Medical Examinations'!A:J,10,FALSE)</f>
        <v>yes</v>
      </c>
      <c r="J853" s="8" t="str">
        <f>VLOOKUP(A853,'Medical Examinations'!A:J,3,FALSE)</f>
        <v>Normal Weight</v>
      </c>
      <c r="K853" s="8" t="str">
        <f>VLOOKUP(A853,'Medical Examinations'!A:J,5,FALSE)</f>
        <v>Diabetes</v>
      </c>
      <c r="L853" s="8" t="str">
        <f>VLOOKUP(A853,'Hospitalisation Details'!A:K,5,FALSE)</f>
        <v>1-Jul-1962</v>
      </c>
      <c r="M853" s="34">
        <f>VLOOKUP(A853,'Hospitalisation Details'!A:K,8,FALSE)</f>
        <v>33074.94</v>
      </c>
      <c r="N853" s="8" t="str">
        <f>VLOOKUP(A853,'Hospitalisation Details'!A:K,9,FALSE)</f>
        <v>tier - 1</v>
      </c>
      <c r="O853" s="8" t="str">
        <f>VLOOKUP(A853,'Hospitalisation Details'!A:K,10,FALSE)</f>
        <v>tier - 2</v>
      </c>
      <c r="P853" s="8" t="str">
        <f>VLOOKUP(A853,'Hospitalisation Details'!A:K,11,FALSE)</f>
        <v>R1011</v>
      </c>
      <c r="Q853" s="8">
        <f>VLOOKUP(A853,'Hospitalisation Details'!A:K,4,FALSE)</f>
        <v>1</v>
      </c>
    </row>
    <row r="854" spans="1:17" x14ac:dyDescent="0.3">
      <c r="A854" s="4" t="s">
        <v>518</v>
      </c>
      <c r="B854" s="8" t="str">
        <f>VLOOKUP(A854,'Customer Names'!A:F,4,FALSE)</f>
        <v>Jason</v>
      </c>
      <c r="C854" s="8">
        <f>VLOOKUP(A854,'Medical Examinations'!A:J,2,FALSE)</f>
        <v>52.81</v>
      </c>
      <c r="D854" s="8">
        <f>VLOOKUP(A854,'Medical Examinations'!A:J,4,FALSE)</f>
        <v>5.19</v>
      </c>
      <c r="E854" s="8" t="str">
        <f>VLOOKUP(A854,'Medical Examinations'!A:J,6,FALSE)</f>
        <v>No</v>
      </c>
      <c r="F854" s="8" t="str">
        <f>VLOOKUP(A854,'Medical Examinations'!A:J,7,FALSE)</f>
        <v>No</v>
      </c>
      <c r="G854" s="8" t="str">
        <f>VLOOKUP(A854,'Medical Examinations'!A:J,8,FALSE)</f>
        <v>Yes</v>
      </c>
      <c r="H854" s="38" t="str">
        <f>VLOOKUP(A854,'Medical Examinations'!A:J,9,FALSE)</f>
        <v>1</v>
      </c>
      <c r="I854" s="8" t="str">
        <f>VLOOKUP(A854,'Medical Examinations'!A:J,10,FALSE)</f>
        <v>yes</v>
      </c>
      <c r="J854" s="8" t="str">
        <f>VLOOKUP(A854,'Medical Examinations'!A:J,3,FALSE)</f>
        <v>Obesity</v>
      </c>
      <c r="K854" s="8" t="str">
        <f>VLOOKUP(A854,'Medical Examinations'!A:J,5,FALSE)</f>
        <v>Normal</v>
      </c>
      <c r="L854" s="8" t="str">
        <f>VLOOKUP(A854,'Hospitalisation Details'!A:K,5,FALSE)</f>
        <v>9-Sep-2003</v>
      </c>
      <c r="M854" s="34">
        <f>VLOOKUP(A854,'Hospitalisation Details'!A:K,8,FALSE)</f>
        <v>33611.71</v>
      </c>
      <c r="N854" s="8" t="str">
        <f>VLOOKUP(A854,'Hospitalisation Details'!A:K,9,FALSE)</f>
        <v>tier - 1</v>
      </c>
      <c r="O854" s="8" t="str">
        <f>VLOOKUP(A854,'Hospitalisation Details'!A:K,10,FALSE)</f>
        <v>tier - 2</v>
      </c>
      <c r="P854" s="8" t="str">
        <f>VLOOKUP(A854,'Hospitalisation Details'!A:K,11,FALSE)</f>
        <v>R1011</v>
      </c>
      <c r="Q854" s="8">
        <f>VLOOKUP(A854,'Hospitalisation Details'!A:K,4,FALSE)</f>
        <v>9</v>
      </c>
    </row>
    <row r="855" spans="1:17" x14ac:dyDescent="0.3">
      <c r="A855" s="4" t="s">
        <v>510</v>
      </c>
      <c r="B855" s="8" t="str">
        <f>VLOOKUP(A855,'Customer Names'!A:F,4,FALSE)</f>
        <v>Zach S</v>
      </c>
      <c r="C855" s="8">
        <f>VLOOKUP(A855,'Medical Examinations'!A:J,2,FALSE)</f>
        <v>22.18</v>
      </c>
      <c r="D855" s="8">
        <f>VLOOKUP(A855,'Medical Examinations'!A:J,4,FALSE)</f>
        <v>9.9</v>
      </c>
      <c r="E855" s="8" t="str">
        <f>VLOOKUP(A855,'Medical Examinations'!A:J,6,FALSE)</f>
        <v>No</v>
      </c>
      <c r="F855" s="8" t="str">
        <f>VLOOKUP(A855,'Medical Examinations'!A:J,7,FALSE)</f>
        <v>No</v>
      </c>
      <c r="G855" s="8" t="str">
        <f>VLOOKUP(A855,'Medical Examinations'!A:J,8,FALSE)</f>
        <v>No</v>
      </c>
      <c r="H855" s="38">
        <f>VLOOKUP(A855,'Medical Examinations'!A:J,9,FALSE)</f>
        <v>0</v>
      </c>
      <c r="I855" s="8" t="str">
        <f>VLOOKUP(A855,'Medical Examinations'!A:J,10,FALSE)</f>
        <v>yes</v>
      </c>
      <c r="J855" s="8" t="str">
        <f>VLOOKUP(A855,'Medical Examinations'!A:J,3,FALSE)</f>
        <v>Normal Weight</v>
      </c>
      <c r="K855" s="8" t="str">
        <f>VLOOKUP(A855,'Medical Examinations'!A:J,5,FALSE)</f>
        <v>Diabetes</v>
      </c>
      <c r="L855" s="8" t="str">
        <f>VLOOKUP(A855,'Hospitalisation Details'!A:K,5,FALSE)</f>
        <v>11-Dec-1962</v>
      </c>
      <c r="M855" s="34">
        <f>VLOOKUP(A855,'Hospitalisation Details'!A:K,8,FALSE)</f>
        <v>33753.32</v>
      </c>
      <c r="N855" s="8" t="str">
        <f>VLOOKUP(A855,'Hospitalisation Details'!A:K,9,FALSE)</f>
        <v>tier - 1</v>
      </c>
      <c r="O855" s="8" t="str">
        <f>VLOOKUP(A855,'Hospitalisation Details'!A:K,10,FALSE)</f>
        <v>tier - 3</v>
      </c>
      <c r="P855" s="8" t="str">
        <f>VLOOKUP(A855,'Hospitalisation Details'!A:K,11,FALSE)</f>
        <v>R1011</v>
      </c>
      <c r="Q855" s="8">
        <f>VLOOKUP(A855,'Hospitalisation Details'!A:K,4,FALSE)</f>
        <v>11</v>
      </c>
    </row>
    <row r="856" spans="1:17" x14ac:dyDescent="0.3">
      <c r="A856" s="4" t="s">
        <v>490</v>
      </c>
      <c r="B856" s="8" t="str">
        <f>VLOOKUP(A856,'Customer Names'!A:F,4,FALSE)</f>
        <v>Eric L.</v>
      </c>
      <c r="C856" s="8">
        <f>VLOOKUP(A856,'Medical Examinations'!A:J,2,FALSE)</f>
        <v>23.55</v>
      </c>
      <c r="D856" s="8">
        <f>VLOOKUP(A856,'Medical Examinations'!A:J,4,FALSE)</f>
        <v>10.38</v>
      </c>
      <c r="E856" s="8" t="str">
        <f>VLOOKUP(A856,'Medical Examinations'!A:J,6,FALSE)</f>
        <v>No</v>
      </c>
      <c r="F856" s="8" t="str">
        <f>VLOOKUP(A856,'Medical Examinations'!A:J,7,FALSE)</f>
        <v>No</v>
      </c>
      <c r="G856" s="8" t="str">
        <f>VLOOKUP(A856,'Medical Examinations'!A:J,8,FALSE)</f>
        <v>No</v>
      </c>
      <c r="H856" s="38">
        <f>VLOOKUP(A856,'Medical Examinations'!A:J,9,FALSE)</f>
        <v>0</v>
      </c>
      <c r="I856" s="8" t="str">
        <f>VLOOKUP(A856,'Medical Examinations'!A:J,10,FALSE)</f>
        <v>yes</v>
      </c>
      <c r="J856" s="8" t="str">
        <f>VLOOKUP(A856,'Medical Examinations'!A:J,3,FALSE)</f>
        <v>Normal Weight</v>
      </c>
      <c r="K856" s="8" t="str">
        <f>VLOOKUP(A856,'Medical Examinations'!A:J,5,FALSE)</f>
        <v>Diabetes</v>
      </c>
      <c r="L856" s="8" t="str">
        <f>VLOOKUP(A856,'Hospitalisation Details'!A:K,5,FALSE)</f>
        <v>5-Jul-1962</v>
      </c>
      <c r="M856" s="34">
        <f>VLOOKUP(A856,'Hospitalisation Details'!A:K,8,FALSE)</f>
        <v>34218.019999999997</v>
      </c>
      <c r="N856" s="8" t="str">
        <f>VLOOKUP(A856,'Hospitalisation Details'!A:K,9,FALSE)</f>
        <v>tier - 1</v>
      </c>
      <c r="O856" s="8" t="str">
        <f>VLOOKUP(A856,'Hospitalisation Details'!A:K,10,FALSE)</f>
        <v>tier - 1</v>
      </c>
      <c r="P856" s="8" t="str">
        <f>VLOOKUP(A856,'Hospitalisation Details'!A:K,11,FALSE)</f>
        <v>R1011</v>
      </c>
      <c r="Q856" s="8">
        <f>VLOOKUP(A856,'Hospitalisation Details'!A:K,4,FALSE)</f>
        <v>5</v>
      </c>
    </row>
    <row r="857" spans="1:17" x14ac:dyDescent="0.3">
      <c r="A857" s="4" t="s">
        <v>486</v>
      </c>
      <c r="B857" s="8" t="str">
        <f>VLOOKUP(A857,'Customer Names'!A:F,4,FALSE)</f>
        <v>Dan</v>
      </c>
      <c r="C857" s="8">
        <f>VLOOKUP(A857,'Medical Examinations'!A:J,2,FALSE)</f>
        <v>48.75</v>
      </c>
      <c r="D857" s="8">
        <f>VLOOKUP(A857,'Medical Examinations'!A:J,4,FALSE)</f>
        <v>4.6399999999999997</v>
      </c>
      <c r="E857" s="8" t="str">
        <f>VLOOKUP(A857,'Medical Examinations'!A:J,6,FALSE)</f>
        <v>yes</v>
      </c>
      <c r="F857" s="8" t="str">
        <f>VLOOKUP(A857,'Medical Examinations'!A:J,7,FALSE)</f>
        <v>No</v>
      </c>
      <c r="G857" s="8" t="str">
        <f>VLOOKUP(A857,'Medical Examinations'!A:J,8,FALSE)</f>
        <v>No</v>
      </c>
      <c r="H857" s="38" t="str">
        <f>VLOOKUP(A857,'Medical Examinations'!A:J,9,FALSE)</f>
        <v>1</v>
      </c>
      <c r="I857" s="8" t="str">
        <f>VLOOKUP(A857,'Medical Examinations'!A:J,10,FALSE)</f>
        <v>yes</v>
      </c>
      <c r="J857" s="8" t="str">
        <f>VLOOKUP(A857,'Medical Examinations'!A:J,3,FALSE)</f>
        <v>Obesity</v>
      </c>
      <c r="K857" s="8" t="str">
        <f>VLOOKUP(A857,'Medical Examinations'!A:J,5,FALSE)</f>
        <v>Normal</v>
      </c>
      <c r="L857" s="8" t="str">
        <f>VLOOKUP(A857,'Hospitalisation Details'!A:K,5,FALSE)</f>
        <v>30-Oct-1995</v>
      </c>
      <c r="M857" s="34">
        <f>VLOOKUP(A857,'Hospitalisation Details'!A:K,8,FALSE)</f>
        <v>34289.43</v>
      </c>
      <c r="N857" s="8" t="str">
        <f>VLOOKUP(A857,'Hospitalisation Details'!A:K,9,FALSE)</f>
        <v>tier - 1</v>
      </c>
      <c r="O857" s="8" t="str">
        <f>VLOOKUP(A857,'Hospitalisation Details'!A:K,10,FALSE)</f>
        <v>tier - 1</v>
      </c>
      <c r="P857" s="8" t="str">
        <f>VLOOKUP(A857,'Hospitalisation Details'!A:K,11,FALSE)</f>
        <v>R1011</v>
      </c>
      <c r="Q857" s="8">
        <f>VLOOKUP(A857,'Hospitalisation Details'!A:K,4,FALSE)</f>
        <v>30</v>
      </c>
    </row>
    <row r="858" spans="1:17" x14ac:dyDescent="0.3">
      <c r="A858" s="4" t="s">
        <v>474</v>
      </c>
      <c r="B858" s="8" t="str">
        <f>VLOOKUP(A858,'Customer Names'!A:F,4,FALSE)</f>
        <v>Randy</v>
      </c>
      <c r="C858" s="8">
        <f>VLOOKUP(A858,'Medical Examinations'!A:J,2,FALSE)</f>
        <v>32.700000000000003</v>
      </c>
      <c r="D858" s="8">
        <f>VLOOKUP(A858,'Medical Examinations'!A:J,4,FALSE)</f>
        <v>4.09</v>
      </c>
      <c r="E858" s="8" t="str">
        <f>VLOOKUP(A858,'Medical Examinations'!A:J,6,FALSE)</f>
        <v>No</v>
      </c>
      <c r="F858" s="8" t="str">
        <f>VLOOKUP(A858,'Medical Examinations'!A:J,7,FALSE)</f>
        <v>No</v>
      </c>
      <c r="G858" s="8" t="str">
        <f>VLOOKUP(A858,'Medical Examinations'!A:J,8,FALSE)</f>
        <v>No</v>
      </c>
      <c r="H858" s="38" t="str">
        <f>VLOOKUP(A858,'Medical Examinations'!A:J,9,FALSE)</f>
        <v>1</v>
      </c>
      <c r="I858" s="8" t="str">
        <f>VLOOKUP(A858,'Medical Examinations'!A:J,10,FALSE)</f>
        <v>yes</v>
      </c>
      <c r="J858" s="8" t="str">
        <f>VLOOKUP(A858,'Medical Examinations'!A:J,3,FALSE)</f>
        <v>Obesity</v>
      </c>
      <c r="K858" s="8" t="str">
        <f>VLOOKUP(A858,'Medical Examinations'!A:J,5,FALSE)</f>
        <v>Normal</v>
      </c>
      <c r="L858" s="8" t="str">
        <f>VLOOKUP(A858,'Hospitalisation Details'!A:K,5,FALSE)</f>
        <v>24-Jun-1998</v>
      </c>
      <c r="M858" s="34">
        <f>VLOOKUP(A858,'Hospitalisation Details'!A:K,8,FALSE)</f>
        <v>34472.839999999997</v>
      </c>
      <c r="N858" s="8" t="str">
        <f>VLOOKUP(A858,'Hospitalisation Details'!A:K,9,FALSE)</f>
        <v>tier - 1</v>
      </c>
      <c r="O858" s="8" t="str">
        <f>VLOOKUP(A858,'Hospitalisation Details'!A:K,10,FALSE)</f>
        <v>tier - 3</v>
      </c>
      <c r="P858" s="8" t="str">
        <f>VLOOKUP(A858,'Hospitalisation Details'!A:K,11,FALSE)</f>
        <v>R1011</v>
      </c>
      <c r="Q858" s="8">
        <f>VLOOKUP(A858,'Hospitalisation Details'!A:K,4,FALSE)</f>
        <v>24</v>
      </c>
    </row>
    <row r="859" spans="1:17" x14ac:dyDescent="0.3">
      <c r="A859" s="4" t="s">
        <v>466</v>
      </c>
      <c r="B859" s="8" t="str">
        <f>VLOOKUP(A859,'Customer Names'!A:F,4,FALSE)</f>
        <v>Sean</v>
      </c>
      <c r="C859" s="8">
        <f>VLOOKUP(A859,'Medical Examinations'!A:J,2,FALSE)</f>
        <v>34.799999999999997</v>
      </c>
      <c r="D859" s="8">
        <f>VLOOKUP(A859,'Medical Examinations'!A:J,4,FALSE)</f>
        <v>6.18</v>
      </c>
      <c r="E859" s="8" t="str">
        <f>VLOOKUP(A859,'Medical Examinations'!A:J,6,FALSE)</f>
        <v>No</v>
      </c>
      <c r="F859" s="8" t="str">
        <f>VLOOKUP(A859,'Medical Examinations'!A:J,7,FALSE)</f>
        <v>No</v>
      </c>
      <c r="G859" s="8" t="str">
        <f>VLOOKUP(A859,'Medical Examinations'!A:J,8,FALSE)</f>
        <v>Yes</v>
      </c>
      <c r="H859" s="38" t="str">
        <f>VLOOKUP(A859,'Medical Examinations'!A:J,9,FALSE)</f>
        <v>1</v>
      </c>
      <c r="I859" s="8" t="str">
        <f>VLOOKUP(A859,'Medical Examinations'!A:J,10,FALSE)</f>
        <v>yes</v>
      </c>
      <c r="J859" s="8" t="str">
        <f>VLOOKUP(A859,'Medical Examinations'!A:J,3,FALSE)</f>
        <v>Obesity</v>
      </c>
      <c r="K859" s="8" t="str">
        <f>VLOOKUP(A859,'Medical Examinations'!A:J,5,FALSE)</f>
        <v>Prediabetes</v>
      </c>
      <c r="L859" s="8" t="str">
        <f>VLOOKUP(A859,'Hospitalisation Details'!A:K,5,FALSE)</f>
        <v>3-Jul-2003</v>
      </c>
      <c r="M859" s="34">
        <f>VLOOKUP(A859,'Hospitalisation Details'!A:K,8,FALSE)</f>
        <v>34779.620000000003</v>
      </c>
      <c r="N859" s="8" t="str">
        <f>VLOOKUP(A859,'Hospitalisation Details'!A:K,9,FALSE)</f>
        <v>tier - 1</v>
      </c>
      <c r="O859" s="8" t="str">
        <f>VLOOKUP(A859,'Hospitalisation Details'!A:K,10,FALSE)</f>
        <v>tier - 2</v>
      </c>
      <c r="P859" s="8" t="str">
        <f>VLOOKUP(A859,'Hospitalisation Details'!A:K,11,FALSE)</f>
        <v>R1011</v>
      </c>
      <c r="Q859" s="8">
        <f>VLOOKUP(A859,'Hospitalisation Details'!A:K,4,FALSE)</f>
        <v>3</v>
      </c>
    </row>
    <row r="860" spans="1:17" x14ac:dyDescent="0.3">
      <c r="A860" s="4" t="s">
        <v>462</v>
      </c>
      <c r="B860" s="8" t="str">
        <f>VLOOKUP(A860,'Customer Names'!A:F,4,FALSE)</f>
        <v>Andrew</v>
      </c>
      <c r="C860" s="8">
        <f>VLOOKUP(A860,'Medical Examinations'!A:J,2,FALSE)</f>
        <v>34.9</v>
      </c>
      <c r="D860" s="8">
        <f>VLOOKUP(A860,'Medical Examinations'!A:J,4,FALSE)</f>
        <v>6.22</v>
      </c>
      <c r="E860" s="8" t="str">
        <f>VLOOKUP(A860,'Medical Examinations'!A:J,6,FALSE)</f>
        <v>No</v>
      </c>
      <c r="F860" s="8" t="str">
        <f>VLOOKUP(A860,'Medical Examinations'!A:J,7,FALSE)</f>
        <v>No</v>
      </c>
      <c r="G860" s="8" t="str">
        <f>VLOOKUP(A860,'Medical Examinations'!A:J,8,FALSE)</f>
        <v>Yes</v>
      </c>
      <c r="H860" s="38" t="str">
        <f>VLOOKUP(A860,'Medical Examinations'!A:J,9,FALSE)</f>
        <v>1</v>
      </c>
      <c r="I860" s="8" t="str">
        <f>VLOOKUP(A860,'Medical Examinations'!A:J,10,FALSE)</f>
        <v>yes</v>
      </c>
      <c r="J860" s="8" t="str">
        <f>VLOOKUP(A860,'Medical Examinations'!A:J,3,FALSE)</f>
        <v>Obesity</v>
      </c>
      <c r="K860" s="8" t="str">
        <f>VLOOKUP(A860,'Medical Examinations'!A:J,5,FALSE)</f>
        <v>Prediabetes</v>
      </c>
      <c r="L860" s="8" t="str">
        <f>VLOOKUP(A860,'Hospitalisation Details'!A:K,5,FALSE)</f>
        <v>17-Sep-2003</v>
      </c>
      <c r="M860" s="34">
        <f>VLOOKUP(A860,'Hospitalisation Details'!A:K,8,FALSE)</f>
        <v>34828.65</v>
      </c>
      <c r="N860" s="8" t="str">
        <f>VLOOKUP(A860,'Hospitalisation Details'!A:K,9,FALSE)</f>
        <v>tier - 1</v>
      </c>
      <c r="O860" s="8" t="str">
        <f>VLOOKUP(A860,'Hospitalisation Details'!A:K,10,FALSE)</f>
        <v>tier - 3</v>
      </c>
      <c r="P860" s="8" t="str">
        <f>VLOOKUP(A860,'Hospitalisation Details'!A:K,11,FALSE)</f>
        <v>R1011</v>
      </c>
      <c r="Q860" s="8">
        <f>VLOOKUP(A860,'Hospitalisation Details'!A:K,4,FALSE)</f>
        <v>17</v>
      </c>
    </row>
    <row r="861" spans="1:17" x14ac:dyDescent="0.3">
      <c r="A861" s="4" t="s">
        <v>440</v>
      </c>
      <c r="B861" s="8" t="str">
        <f>VLOOKUP(A861,'Customer Names'!A:F,4,FALSE)</f>
        <v>Rick E</v>
      </c>
      <c r="C861" s="8">
        <f>VLOOKUP(A861,'Medical Examinations'!A:J,2,FALSE)</f>
        <v>53.25</v>
      </c>
      <c r="D861" s="8">
        <f>VLOOKUP(A861,'Medical Examinations'!A:J,4,FALSE)</f>
        <v>6.11</v>
      </c>
      <c r="E861" s="8" t="str">
        <f>VLOOKUP(A861,'Medical Examinations'!A:J,6,FALSE)</f>
        <v>yes</v>
      </c>
      <c r="F861" s="8" t="str">
        <f>VLOOKUP(A861,'Medical Examinations'!A:J,7,FALSE)</f>
        <v>No</v>
      </c>
      <c r="G861" s="8" t="str">
        <f>VLOOKUP(A861,'Medical Examinations'!A:J,8,FALSE)</f>
        <v>Yes</v>
      </c>
      <c r="H861" s="38" t="str">
        <f>VLOOKUP(A861,'Medical Examinations'!A:J,9,FALSE)</f>
        <v>1</v>
      </c>
      <c r="I861" s="8" t="str">
        <f>VLOOKUP(A861,'Medical Examinations'!A:J,10,FALSE)</f>
        <v>yes</v>
      </c>
      <c r="J861" s="8" t="str">
        <f>VLOOKUP(A861,'Medical Examinations'!A:J,3,FALSE)</f>
        <v>Obesity</v>
      </c>
      <c r="K861" s="8" t="str">
        <f>VLOOKUP(A861,'Medical Examinations'!A:J,5,FALSE)</f>
        <v>Prediabetes</v>
      </c>
      <c r="L861" s="8" t="str">
        <f>VLOOKUP(A861,'Hospitalisation Details'!A:K,5,FALSE)</f>
        <v>9-Jul-1997</v>
      </c>
      <c r="M861" s="34">
        <f>VLOOKUP(A861,'Hospitalisation Details'!A:K,8,FALSE)</f>
        <v>35302.089999999997</v>
      </c>
      <c r="N861" s="8" t="str">
        <f>VLOOKUP(A861,'Hospitalisation Details'!A:K,9,FALSE)</f>
        <v>tier - 1</v>
      </c>
      <c r="O861" s="8" t="str">
        <f>VLOOKUP(A861,'Hospitalisation Details'!A:K,10,FALSE)</f>
        <v>tier - 2</v>
      </c>
      <c r="P861" s="8" t="str">
        <f>VLOOKUP(A861,'Hospitalisation Details'!A:K,11,FALSE)</f>
        <v>R1011</v>
      </c>
      <c r="Q861" s="8">
        <f>VLOOKUP(A861,'Hospitalisation Details'!A:K,4,FALSE)</f>
        <v>9</v>
      </c>
    </row>
    <row r="862" spans="1:17" x14ac:dyDescent="0.3">
      <c r="A862" s="4" t="s">
        <v>434</v>
      </c>
      <c r="B862" s="8" t="str">
        <f>VLOOKUP(A862,'Customer Names'!A:F,4,FALSE)</f>
        <v>Alex</v>
      </c>
      <c r="C862" s="8">
        <f>VLOOKUP(A862,'Medical Examinations'!A:J,2,FALSE)</f>
        <v>30.8</v>
      </c>
      <c r="D862" s="8">
        <f>VLOOKUP(A862,'Medical Examinations'!A:J,4,FALSE)</f>
        <v>5.23</v>
      </c>
      <c r="E862" s="8" t="str">
        <f>VLOOKUP(A862,'Medical Examinations'!A:J,6,FALSE)</f>
        <v>yes</v>
      </c>
      <c r="F862" s="8" t="str">
        <f>VLOOKUP(A862,'Medical Examinations'!A:J,7,FALSE)</f>
        <v>No</v>
      </c>
      <c r="G862" s="8" t="str">
        <f>VLOOKUP(A862,'Medical Examinations'!A:J,8,FALSE)</f>
        <v>No</v>
      </c>
      <c r="H862" s="38" t="str">
        <f>VLOOKUP(A862,'Medical Examinations'!A:J,9,FALSE)</f>
        <v>1</v>
      </c>
      <c r="I862" s="8" t="str">
        <f>VLOOKUP(A862,'Medical Examinations'!A:J,10,FALSE)</f>
        <v>yes</v>
      </c>
      <c r="J862" s="8" t="str">
        <f>VLOOKUP(A862,'Medical Examinations'!A:J,3,FALSE)</f>
        <v>Obesity</v>
      </c>
      <c r="K862" s="8" t="str">
        <f>VLOOKUP(A862,'Medical Examinations'!A:J,5,FALSE)</f>
        <v>Normal</v>
      </c>
      <c r="L862" s="8" t="str">
        <f>VLOOKUP(A862,'Hospitalisation Details'!A:K,5,FALSE)</f>
        <v>20-Nov-1988</v>
      </c>
      <c r="M862" s="34">
        <f>VLOOKUP(A862,'Hospitalisation Details'!A:K,8,FALSE)</f>
        <v>35491.64</v>
      </c>
      <c r="N862" s="8" t="str">
        <f>VLOOKUP(A862,'Hospitalisation Details'!A:K,9,FALSE)</f>
        <v>tier - 1</v>
      </c>
      <c r="O862" s="8" t="str">
        <f>VLOOKUP(A862,'Hospitalisation Details'!A:K,10,FALSE)</f>
        <v>tier - 2</v>
      </c>
      <c r="P862" s="8" t="str">
        <f>VLOOKUP(A862,'Hospitalisation Details'!A:K,11,FALSE)</f>
        <v>R1011</v>
      </c>
      <c r="Q862" s="8">
        <f>VLOOKUP(A862,'Hospitalisation Details'!A:K,4,FALSE)</f>
        <v>20</v>
      </c>
    </row>
    <row r="863" spans="1:17" x14ac:dyDescent="0.3">
      <c r="A863" s="4" t="s">
        <v>428</v>
      </c>
      <c r="B863" s="8" t="str">
        <f>VLOOKUP(A863,'Customer Names'!A:F,4,FALSE)</f>
        <v>Matthew D</v>
      </c>
      <c r="C863" s="8">
        <f>VLOOKUP(A863,'Medical Examinations'!A:J,2,FALSE)</f>
        <v>35.799999999999997</v>
      </c>
      <c r="D863" s="8">
        <f>VLOOKUP(A863,'Medical Examinations'!A:J,4,FALSE)</f>
        <v>7.32</v>
      </c>
      <c r="E863" s="8" t="str">
        <f>VLOOKUP(A863,'Medical Examinations'!A:J,6,FALSE)</f>
        <v>No</v>
      </c>
      <c r="F863" s="8" t="str">
        <f>VLOOKUP(A863,'Medical Examinations'!A:J,7,FALSE)</f>
        <v>No</v>
      </c>
      <c r="G863" s="8" t="str">
        <f>VLOOKUP(A863,'Medical Examinations'!A:J,8,FALSE)</f>
        <v>No</v>
      </c>
      <c r="H863" s="38" t="str">
        <f>VLOOKUP(A863,'Medical Examinations'!A:J,9,FALSE)</f>
        <v>2</v>
      </c>
      <c r="I863" s="8" t="str">
        <f>VLOOKUP(A863,'Medical Examinations'!A:J,10,FALSE)</f>
        <v>yes</v>
      </c>
      <c r="J863" s="8" t="str">
        <f>VLOOKUP(A863,'Medical Examinations'!A:J,3,FALSE)</f>
        <v>Obesity</v>
      </c>
      <c r="K863" s="8" t="str">
        <f>VLOOKUP(A863,'Medical Examinations'!A:J,5,FALSE)</f>
        <v>Diabetes</v>
      </c>
      <c r="L863" s="8" t="str">
        <f>VLOOKUP(A863,'Hospitalisation Details'!A:K,5,FALSE)</f>
        <v>27-Oct-1973</v>
      </c>
      <c r="M863" s="34">
        <f>VLOOKUP(A863,'Hospitalisation Details'!A:K,8,FALSE)</f>
        <v>35547.72</v>
      </c>
      <c r="N863" s="8" t="str">
        <f>VLOOKUP(A863,'Hospitalisation Details'!A:K,9,FALSE)</f>
        <v>tier - 1</v>
      </c>
      <c r="O863" s="8" t="str">
        <f>VLOOKUP(A863,'Hospitalisation Details'!A:K,10,FALSE)</f>
        <v>tier - 1</v>
      </c>
      <c r="P863" s="8" t="str">
        <f>VLOOKUP(A863,'Hospitalisation Details'!A:K,11,FALSE)</f>
        <v>R1011</v>
      </c>
      <c r="Q863" s="8">
        <f>VLOOKUP(A863,'Hospitalisation Details'!A:K,4,FALSE)</f>
        <v>27</v>
      </c>
    </row>
    <row r="864" spans="1:17" x14ac:dyDescent="0.3">
      <c r="A864" s="4" t="s">
        <v>424</v>
      </c>
      <c r="B864" s="8" t="str">
        <f>VLOOKUP(A864,'Customer Names'!A:F,4,FALSE)</f>
        <v>Timothy V</v>
      </c>
      <c r="C864" s="8">
        <f>VLOOKUP(A864,'Medical Examinations'!A:J,2,FALSE)</f>
        <v>34.39</v>
      </c>
      <c r="D864" s="8">
        <f>VLOOKUP(A864,'Medical Examinations'!A:J,4,FALSE)</f>
        <v>8.7200000000000006</v>
      </c>
      <c r="E864" s="8" t="str">
        <f>VLOOKUP(A864,'Medical Examinations'!A:J,6,FALSE)</f>
        <v>No</v>
      </c>
      <c r="F864" s="8" t="str">
        <f>VLOOKUP(A864,'Medical Examinations'!A:J,7,FALSE)</f>
        <v>No</v>
      </c>
      <c r="G864" s="8" t="str">
        <f>VLOOKUP(A864,'Medical Examinations'!A:J,8,FALSE)</f>
        <v>No</v>
      </c>
      <c r="H864" s="38">
        <f>VLOOKUP(A864,'Medical Examinations'!A:J,9,FALSE)</f>
        <v>0</v>
      </c>
      <c r="I864" s="8" t="str">
        <f>VLOOKUP(A864,'Medical Examinations'!A:J,10,FALSE)</f>
        <v>yes</v>
      </c>
      <c r="J864" s="8" t="str">
        <f>VLOOKUP(A864,'Medical Examinations'!A:J,3,FALSE)</f>
        <v>Obesity</v>
      </c>
      <c r="K864" s="8" t="str">
        <f>VLOOKUP(A864,'Medical Examinations'!A:J,5,FALSE)</f>
        <v>Diabetes</v>
      </c>
      <c r="L864" s="8" t="str">
        <f>VLOOKUP(A864,'Hospitalisation Details'!A:K,5,FALSE)</f>
        <v>10-Aug-1971</v>
      </c>
      <c r="M864" s="34">
        <f>VLOOKUP(A864,'Hospitalisation Details'!A:K,8,FALSE)</f>
        <v>35583.17</v>
      </c>
      <c r="N864" s="8" t="str">
        <f>VLOOKUP(A864,'Hospitalisation Details'!A:K,9,FALSE)</f>
        <v>tier - 1</v>
      </c>
      <c r="O864" s="8" t="str">
        <f>VLOOKUP(A864,'Hospitalisation Details'!A:K,10,FALSE)</f>
        <v>tier - 3</v>
      </c>
      <c r="P864" s="8" t="str">
        <f>VLOOKUP(A864,'Hospitalisation Details'!A:K,11,FALSE)</f>
        <v>R1011</v>
      </c>
      <c r="Q864" s="8">
        <f>VLOOKUP(A864,'Hospitalisation Details'!A:K,4,FALSE)</f>
        <v>10</v>
      </c>
    </row>
    <row r="865" spans="1:17" x14ac:dyDescent="0.3">
      <c r="A865" s="4" t="s">
        <v>392</v>
      </c>
      <c r="B865" s="8" t="str">
        <f>VLOOKUP(A865,'Customer Names'!A:F,4,FALSE)</f>
        <v>Felix</v>
      </c>
      <c r="C865" s="8">
        <f>VLOOKUP(A865,'Medical Examinations'!A:J,2,FALSE)</f>
        <v>34.4</v>
      </c>
      <c r="D865" s="8">
        <f>VLOOKUP(A865,'Medical Examinations'!A:J,4,FALSE)</f>
        <v>4.9000000000000004</v>
      </c>
      <c r="E865" s="8" t="str">
        <f>VLOOKUP(A865,'Medical Examinations'!A:J,6,FALSE)</f>
        <v>No</v>
      </c>
      <c r="F865" s="8" t="str">
        <f>VLOOKUP(A865,'Medical Examinations'!A:J,7,FALSE)</f>
        <v>No</v>
      </c>
      <c r="G865" s="8" t="str">
        <f>VLOOKUP(A865,'Medical Examinations'!A:J,8,FALSE)</f>
        <v>Yes</v>
      </c>
      <c r="H865" s="38" t="str">
        <f>VLOOKUP(A865,'Medical Examinations'!A:J,9,FALSE)</f>
        <v>1</v>
      </c>
      <c r="I865" s="8" t="str">
        <f>VLOOKUP(A865,'Medical Examinations'!A:J,10,FALSE)</f>
        <v>yes</v>
      </c>
      <c r="J865" s="8" t="str">
        <f>VLOOKUP(A865,'Medical Examinations'!A:J,3,FALSE)</f>
        <v>Obesity</v>
      </c>
      <c r="K865" s="8" t="str">
        <f>VLOOKUP(A865,'Medical Examinations'!A:J,5,FALSE)</f>
        <v>Normal</v>
      </c>
      <c r="L865" s="8" t="str">
        <f>VLOOKUP(A865,'Hospitalisation Details'!A:K,5,FALSE)</f>
        <v>28-Dec-1993</v>
      </c>
      <c r="M865" s="34">
        <f>VLOOKUP(A865,'Hospitalisation Details'!A:K,8,FALSE)</f>
        <v>36197.699999999997</v>
      </c>
      <c r="N865" s="8" t="str">
        <f>VLOOKUP(A865,'Hospitalisation Details'!A:K,9,FALSE)</f>
        <v>tier - 1</v>
      </c>
      <c r="O865" s="8" t="str">
        <f>VLOOKUP(A865,'Hospitalisation Details'!A:K,10,FALSE)</f>
        <v>tier - 3</v>
      </c>
      <c r="P865" s="8" t="str">
        <f>VLOOKUP(A865,'Hospitalisation Details'!A:K,11,FALSE)</f>
        <v>R1011</v>
      </c>
      <c r="Q865" s="8">
        <f>VLOOKUP(A865,'Hospitalisation Details'!A:K,4,FALSE)</f>
        <v>28</v>
      </c>
    </row>
    <row r="866" spans="1:17" x14ac:dyDescent="0.3">
      <c r="A866" s="4" t="s">
        <v>384</v>
      </c>
      <c r="B866" s="8" t="str">
        <f>VLOOKUP(A866,'Customer Names'!A:F,4,FALSE)</f>
        <v>Padraig</v>
      </c>
      <c r="C866" s="8">
        <f>VLOOKUP(A866,'Medical Examinations'!A:J,2,FALSE)</f>
        <v>33.57</v>
      </c>
      <c r="D866" s="8">
        <f>VLOOKUP(A866,'Medical Examinations'!A:J,4,FALSE)</f>
        <v>8.82</v>
      </c>
      <c r="E866" s="8" t="str">
        <f>VLOOKUP(A866,'Medical Examinations'!A:J,6,FALSE)</f>
        <v>yes</v>
      </c>
      <c r="F866" s="8" t="str">
        <f>VLOOKUP(A866,'Medical Examinations'!A:J,7,FALSE)</f>
        <v>No</v>
      </c>
      <c r="G866" s="8" t="str">
        <f>VLOOKUP(A866,'Medical Examinations'!A:J,8,FALSE)</f>
        <v>No</v>
      </c>
      <c r="H866" s="38">
        <f>VLOOKUP(A866,'Medical Examinations'!A:J,9,FALSE)</f>
        <v>0</v>
      </c>
      <c r="I866" s="8" t="str">
        <f>VLOOKUP(A866,'Medical Examinations'!A:J,10,FALSE)</f>
        <v>yes</v>
      </c>
      <c r="J866" s="8" t="str">
        <f>VLOOKUP(A866,'Medical Examinations'!A:J,3,FALSE)</f>
        <v>Obesity</v>
      </c>
      <c r="K866" s="8" t="str">
        <f>VLOOKUP(A866,'Medical Examinations'!A:J,5,FALSE)</f>
        <v>Diabetes</v>
      </c>
      <c r="L866" s="8" t="str">
        <f>VLOOKUP(A866,'Hospitalisation Details'!A:K,5,FALSE)</f>
        <v>18-Oct-1967</v>
      </c>
      <c r="M866" s="34">
        <f>VLOOKUP(A866,'Hospitalisation Details'!A:K,8,FALSE)</f>
        <v>36332.449999999997</v>
      </c>
      <c r="N866" s="8" t="str">
        <f>VLOOKUP(A866,'Hospitalisation Details'!A:K,9,FALSE)</f>
        <v>tier - 1</v>
      </c>
      <c r="O866" s="8" t="str">
        <f>VLOOKUP(A866,'Hospitalisation Details'!A:K,10,FALSE)</f>
        <v>tier - 3</v>
      </c>
      <c r="P866" s="8" t="str">
        <f>VLOOKUP(A866,'Hospitalisation Details'!A:K,11,FALSE)</f>
        <v>R1011</v>
      </c>
      <c r="Q866" s="8">
        <f>VLOOKUP(A866,'Hospitalisation Details'!A:K,4,FALSE)</f>
        <v>18</v>
      </c>
    </row>
    <row r="867" spans="1:17" x14ac:dyDescent="0.3">
      <c r="A867" s="4" t="s">
        <v>374</v>
      </c>
      <c r="B867" s="8" t="str">
        <f>VLOOKUP(A867,'Customer Names'!A:F,4,FALSE)</f>
        <v>Andrew P</v>
      </c>
      <c r="C867" s="8">
        <f>VLOOKUP(A867,'Medical Examinations'!A:J,2,FALSE)</f>
        <v>53.21</v>
      </c>
      <c r="D867" s="8">
        <f>VLOOKUP(A867,'Medical Examinations'!A:J,4,FALSE)</f>
        <v>4.2699999999999996</v>
      </c>
      <c r="E867" s="8" t="str">
        <f>VLOOKUP(A867,'Medical Examinations'!A:J,6,FALSE)</f>
        <v>No</v>
      </c>
      <c r="F867" s="8" t="str">
        <f>VLOOKUP(A867,'Medical Examinations'!A:J,7,FALSE)</f>
        <v>No</v>
      </c>
      <c r="G867" s="8" t="str">
        <f>VLOOKUP(A867,'Medical Examinations'!A:J,8,FALSE)</f>
        <v>No</v>
      </c>
      <c r="H867" s="38" t="str">
        <f>VLOOKUP(A867,'Medical Examinations'!A:J,9,FALSE)</f>
        <v>1</v>
      </c>
      <c r="I867" s="8" t="str">
        <f>VLOOKUP(A867,'Medical Examinations'!A:J,10,FALSE)</f>
        <v>yes</v>
      </c>
      <c r="J867" s="8" t="str">
        <f>VLOOKUP(A867,'Medical Examinations'!A:J,3,FALSE)</f>
        <v>Obesity</v>
      </c>
      <c r="K867" s="8" t="str">
        <f>VLOOKUP(A867,'Medical Examinations'!A:J,5,FALSE)</f>
        <v>Normal</v>
      </c>
      <c r="L867" s="8" t="str">
        <f>VLOOKUP(A867,'Hospitalisation Details'!A:K,5,FALSE)</f>
        <v>9-Oct-1992</v>
      </c>
      <c r="M867" s="34">
        <f>VLOOKUP(A867,'Hospitalisation Details'!A:K,8,FALSE)</f>
        <v>36572.800000000003</v>
      </c>
      <c r="N867" s="8" t="str">
        <f>VLOOKUP(A867,'Hospitalisation Details'!A:K,9,FALSE)</f>
        <v>tier - 1</v>
      </c>
      <c r="O867" s="8" t="str">
        <f>VLOOKUP(A867,'Hospitalisation Details'!A:K,10,FALSE)</f>
        <v>tier - 2</v>
      </c>
      <c r="P867" s="8" t="str">
        <f>VLOOKUP(A867,'Hospitalisation Details'!A:K,11,FALSE)</f>
        <v>R1011</v>
      </c>
      <c r="Q867" s="8">
        <f>VLOOKUP(A867,'Hospitalisation Details'!A:K,4,FALSE)</f>
        <v>9</v>
      </c>
    </row>
    <row r="868" spans="1:17" x14ac:dyDescent="0.3">
      <c r="A868" s="4" t="s">
        <v>370</v>
      </c>
      <c r="B868" s="8" t="str">
        <f>VLOOKUP(A868,'Customer Names'!A:F,4,FALSE)</f>
        <v>Ryan J.</v>
      </c>
      <c r="C868" s="8">
        <f>VLOOKUP(A868,'Medical Examinations'!A:J,2,FALSE)</f>
        <v>37.18</v>
      </c>
      <c r="D868" s="8">
        <f>VLOOKUP(A868,'Medical Examinations'!A:J,4,FALSE)</f>
        <v>6.75</v>
      </c>
      <c r="E868" s="8" t="str">
        <f>VLOOKUP(A868,'Medical Examinations'!A:J,6,FALSE)</f>
        <v>yes</v>
      </c>
      <c r="F868" s="8" t="str">
        <f>VLOOKUP(A868,'Medical Examinations'!A:J,7,FALSE)</f>
        <v>No</v>
      </c>
      <c r="G868" s="8" t="str">
        <f>VLOOKUP(A868,'Medical Examinations'!A:J,8,FALSE)</f>
        <v>No</v>
      </c>
      <c r="H868" s="38" t="str">
        <f>VLOOKUP(A868,'Medical Examinations'!A:J,9,FALSE)</f>
        <v>2</v>
      </c>
      <c r="I868" s="8" t="str">
        <f>VLOOKUP(A868,'Medical Examinations'!A:J,10,FALSE)</f>
        <v>yes</v>
      </c>
      <c r="J868" s="8" t="str">
        <f>VLOOKUP(A868,'Medical Examinations'!A:J,3,FALSE)</f>
        <v>Obesity</v>
      </c>
      <c r="K868" s="8" t="str">
        <f>VLOOKUP(A868,'Medical Examinations'!A:J,5,FALSE)</f>
        <v>Diabetes</v>
      </c>
      <c r="L868" s="8" t="str">
        <f>VLOOKUP(A868,'Hospitalisation Details'!A:K,5,FALSE)</f>
        <v>14-Jul-1970</v>
      </c>
      <c r="M868" s="34">
        <f>VLOOKUP(A868,'Hospitalisation Details'!A:K,8,FALSE)</f>
        <v>36786.370000000003</v>
      </c>
      <c r="N868" s="8" t="str">
        <f>VLOOKUP(A868,'Hospitalisation Details'!A:K,9,FALSE)</f>
        <v>tier - 1</v>
      </c>
      <c r="O868" s="8" t="str">
        <f>VLOOKUP(A868,'Hospitalisation Details'!A:K,10,FALSE)</f>
        <v>tier - 1</v>
      </c>
      <c r="P868" s="8" t="str">
        <f>VLOOKUP(A868,'Hospitalisation Details'!A:K,11,FALSE)</f>
        <v>R1011</v>
      </c>
      <c r="Q868" s="8">
        <f>VLOOKUP(A868,'Hospitalisation Details'!A:K,4,FALSE)</f>
        <v>14</v>
      </c>
    </row>
    <row r="869" spans="1:17" x14ac:dyDescent="0.3">
      <c r="A869" s="4" t="s">
        <v>364</v>
      </c>
      <c r="B869" s="8" t="str">
        <f>VLOOKUP(A869,'Customer Names'!A:F,4,FALSE)</f>
        <v>Tyler</v>
      </c>
      <c r="C869" s="8">
        <f>VLOOKUP(A869,'Medical Examinations'!A:J,2,FALSE)</f>
        <v>39</v>
      </c>
      <c r="D869" s="8">
        <f>VLOOKUP(A869,'Medical Examinations'!A:J,4,FALSE)</f>
        <v>5.7</v>
      </c>
      <c r="E869" s="8" t="str">
        <f>VLOOKUP(A869,'Medical Examinations'!A:J,6,FALSE)</f>
        <v>No</v>
      </c>
      <c r="F869" s="8" t="str">
        <f>VLOOKUP(A869,'Medical Examinations'!A:J,7,FALSE)</f>
        <v>No</v>
      </c>
      <c r="G869" s="8" t="str">
        <f>VLOOKUP(A869,'Medical Examinations'!A:J,8,FALSE)</f>
        <v>No</v>
      </c>
      <c r="H869" s="38" t="str">
        <f>VLOOKUP(A869,'Medical Examinations'!A:J,9,FALSE)</f>
        <v>2</v>
      </c>
      <c r="I869" s="8" t="str">
        <f>VLOOKUP(A869,'Medical Examinations'!A:J,10,FALSE)</f>
        <v>yes</v>
      </c>
      <c r="J869" s="8" t="str">
        <f>VLOOKUP(A869,'Medical Examinations'!A:J,3,FALSE)</f>
        <v>Obesity</v>
      </c>
      <c r="K869" s="8" t="str">
        <f>VLOOKUP(A869,'Medical Examinations'!A:J,5,FALSE)</f>
        <v>Prediabetes</v>
      </c>
      <c r="L869" s="8" t="str">
        <f>VLOOKUP(A869,'Hospitalisation Details'!A:K,5,FALSE)</f>
        <v>5-Dec-1972</v>
      </c>
      <c r="M869" s="34">
        <f>VLOOKUP(A869,'Hospitalisation Details'!A:K,8,FALSE)</f>
        <v>36889.99</v>
      </c>
      <c r="N869" s="8" t="str">
        <f>VLOOKUP(A869,'Hospitalisation Details'!A:K,9,FALSE)</f>
        <v>tier - 1</v>
      </c>
      <c r="O869" s="8" t="str">
        <f>VLOOKUP(A869,'Hospitalisation Details'!A:K,10,FALSE)</f>
        <v>tier - 3</v>
      </c>
      <c r="P869" s="8" t="str">
        <f>VLOOKUP(A869,'Hospitalisation Details'!A:K,11,FALSE)</f>
        <v>R1011</v>
      </c>
      <c r="Q869" s="8">
        <f>VLOOKUP(A869,'Hospitalisation Details'!A:K,4,FALSE)</f>
        <v>5</v>
      </c>
    </row>
    <row r="870" spans="1:17" x14ac:dyDescent="0.3">
      <c r="A870" s="4" t="s">
        <v>332</v>
      </c>
      <c r="B870" s="8" t="str">
        <f>VLOOKUP(A870,'Customer Names'!A:F,4,FALSE)</f>
        <v>Jay T.</v>
      </c>
      <c r="C870" s="8">
        <f>VLOOKUP(A870,'Medical Examinations'!A:J,2,FALSE)</f>
        <v>37.869999999999997</v>
      </c>
      <c r="D870" s="8">
        <f>VLOOKUP(A870,'Medical Examinations'!A:J,4,FALSE)</f>
        <v>4.29</v>
      </c>
      <c r="E870" s="8" t="str">
        <f>VLOOKUP(A870,'Medical Examinations'!A:J,6,FALSE)</f>
        <v>yes</v>
      </c>
      <c r="F870" s="8" t="str">
        <f>VLOOKUP(A870,'Medical Examinations'!A:J,7,FALSE)</f>
        <v>No</v>
      </c>
      <c r="G870" s="8" t="str">
        <f>VLOOKUP(A870,'Medical Examinations'!A:J,8,FALSE)</f>
        <v>Yes</v>
      </c>
      <c r="H870" s="38" t="str">
        <f>VLOOKUP(A870,'Medical Examinations'!A:J,9,FALSE)</f>
        <v>1</v>
      </c>
      <c r="I870" s="8" t="str">
        <f>VLOOKUP(A870,'Medical Examinations'!A:J,10,FALSE)</f>
        <v>yes</v>
      </c>
      <c r="J870" s="8" t="str">
        <f>VLOOKUP(A870,'Medical Examinations'!A:J,3,FALSE)</f>
        <v>Obesity</v>
      </c>
      <c r="K870" s="8" t="str">
        <f>VLOOKUP(A870,'Medical Examinations'!A:J,5,FALSE)</f>
        <v>Normal</v>
      </c>
      <c r="L870" s="8" t="str">
        <f>VLOOKUP(A870,'Hospitalisation Details'!A:K,5,FALSE)</f>
        <v>30-Oct-1969</v>
      </c>
      <c r="M870" s="34">
        <f>VLOOKUP(A870,'Hospitalisation Details'!A:K,8,FALSE)</f>
        <v>37277.269999999997</v>
      </c>
      <c r="N870" s="8" t="str">
        <f>VLOOKUP(A870,'Hospitalisation Details'!A:K,9,FALSE)</f>
        <v>tier - 1</v>
      </c>
      <c r="O870" s="8" t="str">
        <f>VLOOKUP(A870,'Hospitalisation Details'!A:K,10,FALSE)</f>
        <v>tier - 3</v>
      </c>
      <c r="P870" s="8" t="str">
        <f>VLOOKUP(A870,'Hospitalisation Details'!A:K,11,FALSE)</f>
        <v>R1011</v>
      </c>
      <c r="Q870" s="8">
        <f>VLOOKUP(A870,'Hospitalisation Details'!A:K,4,FALSE)</f>
        <v>30</v>
      </c>
    </row>
    <row r="871" spans="1:17" x14ac:dyDescent="0.3">
      <c r="A871" s="4" t="s">
        <v>310</v>
      </c>
      <c r="B871" s="8" t="str">
        <f>VLOOKUP(A871,'Customer Names'!A:F,4,FALSE)</f>
        <v>Samuel</v>
      </c>
      <c r="C871" s="8">
        <f>VLOOKUP(A871,'Medical Examinations'!A:J,2,FALSE)</f>
        <v>27.8</v>
      </c>
      <c r="D871" s="8">
        <f>VLOOKUP(A871,'Medical Examinations'!A:J,4,FALSE)</f>
        <v>4.3600000000000003</v>
      </c>
      <c r="E871" s="8" t="str">
        <f>VLOOKUP(A871,'Medical Examinations'!A:J,6,FALSE)</f>
        <v>No</v>
      </c>
      <c r="F871" s="8" t="str">
        <f>VLOOKUP(A871,'Medical Examinations'!A:J,7,FALSE)</f>
        <v>No</v>
      </c>
      <c r="G871" s="8" t="str">
        <f>VLOOKUP(A871,'Medical Examinations'!A:J,8,FALSE)</f>
        <v>Yes</v>
      </c>
      <c r="H871" s="38" t="str">
        <f>VLOOKUP(A871,'Medical Examinations'!A:J,9,FALSE)</f>
        <v>1</v>
      </c>
      <c r="I871" s="8" t="str">
        <f>VLOOKUP(A871,'Medical Examinations'!A:J,10,FALSE)</f>
        <v>yes</v>
      </c>
      <c r="J871" s="8" t="str">
        <f>VLOOKUP(A871,'Medical Examinations'!A:J,3,FALSE)</f>
        <v>Overweight</v>
      </c>
      <c r="K871" s="8" t="str">
        <f>VLOOKUP(A871,'Medical Examinations'!A:J,5,FALSE)</f>
        <v>Normal</v>
      </c>
      <c r="L871" s="8" t="str">
        <f>VLOOKUP(A871,'Hospitalisation Details'!A:K,5,FALSE)</f>
        <v>9-Sep-1979</v>
      </c>
      <c r="M871" s="34">
        <f>VLOOKUP(A871,'Hospitalisation Details'!A:K,8,FALSE)</f>
        <v>37829.72</v>
      </c>
      <c r="N871" s="8" t="str">
        <f>VLOOKUP(A871,'Hospitalisation Details'!A:K,9,FALSE)</f>
        <v>tier - 1</v>
      </c>
      <c r="O871" s="8" t="str">
        <f>VLOOKUP(A871,'Hospitalisation Details'!A:K,10,FALSE)</f>
        <v>tier - 2</v>
      </c>
      <c r="P871" s="8" t="str">
        <f>VLOOKUP(A871,'Hospitalisation Details'!A:K,11,FALSE)</f>
        <v>R1011</v>
      </c>
      <c r="Q871" s="8">
        <f>VLOOKUP(A871,'Hospitalisation Details'!A:K,4,FALSE)</f>
        <v>9</v>
      </c>
    </row>
    <row r="872" spans="1:17" x14ac:dyDescent="0.3">
      <c r="A872" s="4" t="s">
        <v>268</v>
      </c>
      <c r="B872" s="8" t="str">
        <f>VLOOKUP(A872,'Customer Names'!A:F,4,FALSE)</f>
        <v>Timothy</v>
      </c>
      <c r="C872" s="8">
        <f>VLOOKUP(A872,'Medical Examinations'!A:J,2,FALSE)</f>
        <v>41.12</v>
      </c>
      <c r="D872" s="8">
        <f>VLOOKUP(A872,'Medical Examinations'!A:J,4,FALSE)</f>
        <v>7.54</v>
      </c>
      <c r="E872" s="8" t="str">
        <f>VLOOKUP(A872,'Medical Examinations'!A:J,6,FALSE)</f>
        <v>yes</v>
      </c>
      <c r="F872" s="8" t="str">
        <f>VLOOKUP(A872,'Medical Examinations'!A:J,7,FALSE)</f>
        <v>No</v>
      </c>
      <c r="G872" s="8" t="str">
        <f>VLOOKUP(A872,'Medical Examinations'!A:J,8,FALSE)</f>
        <v>No</v>
      </c>
      <c r="H872" s="38">
        <f>VLOOKUP(A872,'Medical Examinations'!A:J,9,FALSE)</f>
        <v>0</v>
      </c>
      <c r="I872" s="8" t="str">
        <f>VLOOKUP(A872,'Medical Examinations'!A:J,10,FALSE)</f>
        <v>yes</v>
      </c>
      <c r="J872" s="8" t="str">
        <f>VLOOKUP(A872,'Medical Examinations'!A:J,3,FALSE)</f>
        <v>Obesity</v>
      </c>
      <c r="K872" s="8" t="str">
        <f>VLOOKUP(A872,'Medical Examinations'!A:J,5,FALSE)</f>
        <v>Diabetes</v>
      </c>
      <c r="L872" s="8" t="str">
        <f>VLOOKUP(A872,'Hospitalisation Details'!A:K,5,FALSE)</f>
        <v>30-Jul-1967</v>
      </c>
      <c r="M872" s="34">
        <f>VLOOKUP(A872,'Hospitalisation Details'!A:K,8,FALSE)</f>
        <v>38893.360000000001</v>
      </c>
      <c r="N872" s="8" t="str">
        <f>VLOOKUP(A872,'Hospitalisation Details'!A:K,9,FALSE)</f>
        <v>tier - 1</v>
      </c>
      <c r="O872" s="8" t="str">
        <f>VLOOKUP(A872,'Hospitalisation Details'!A:K,10,FALSE)</f>
        <v>tier - 2</v>
      </c>
      <c r="P872" s="8" t="str">
        <f>VLOOKUP(A872,'Hospitalisation Details'!A:K,11,FALSE)</f>
        <v>R1011</v>
      </c>
      <c r="Q872" s="8">
        <f>VLOOKUP(A872,'Hospitalisation Details'!A:K,4,FALSE)</f>
        <v>30</v>
      </c>
    </row>
    <row r="873" spans="1:17" x14ac:dyDescent="0.3">
      <c r="A873" s="4" t="s">
        <v>230</v>
      </c>
      <c r="B873" s="8" t="str">
        <f>VLOOKUP(A873,'Customer Names'!A:F,4,FALSE)</f>
        <v>Craig</v>
      </c>
      <c r="C873" s="8">
        <f>VLOOKUP(A873,'Medical Examinations'!A:J,2,FALSE)</f>
        <v>30.9</v>
      </c>
      <c r="D873" s="8">
        <f>VLOOKUP(A873,'Medical Examinations'!A:J,4,FALSE)</f>
        <v>9.4</v>
      </c>
      <c r="E873" s="8" t="str">
        <f>VLOOKUP(A873,'Medical Examinations'!A:J,6,FALSE)</f>
        <v>No</v>
      </c>
      <c r="F873" s="8" t="str">
        <f>VLOOKUP(A873,'Medical Examinations'!A:J,7,FALSE)</f>
        <v>No</v>
      </c>
      <c r="G873" s="8" t="str">
        <f>VLOOKUP(A873,'Medical Examinations'!A:J,8,FALSE)</f>
        <v>No</v>
      </c>
      <c r="H873" s="38" t="str">
        <f>VLOOKUP(A873,'Medical Examinations'!A:J,9,FALSE)</f>
        <v>2</v>
      </c>
      <c r="I873" s="8" t="str">
        <f>VLOOKUP(A873,'Medical Examinations'!A:J,10,FALSE)</f>
        <v>yes</v>
      </c>
      <c r="J873" s="8" t="str">
        <f>VLOOKUP(A873,'Medical Examinations'!A:J,3,FALSE)</f>
        <v>Obesity</v>
      </c>
      <c r="K873" s="8" t="str">
        <f>VLOOKUP(A873,'Medical Examinations'!A:J,5,FALSE)</f>
        <v>Diabetes</v>
      </c>
      <c r="L873" s="8" t="str">
        <f>VLOOKUP(A873,'Hospitalisation Details'!A:K,5,FALSE)</f>
        <v>17-Dec-1973</v>
      </c>
      <c r="M873" s="34">
        <f>VLOOKUP(A873,'Hospitalisation Details'!A:K,8,FALSE)</f>
        <v>39727.61</v>
      </c>
      <c r="N873" s="8" t="str">
        <f>VLOOKUP(A873,'Hospitalisation Details'!A:K,9,FALSE)</f>
        <v>tier - 1</v>
      </c>
      <c r="O873" s="8" t="str">
        <f>VLOOKUP(A873,'Hospitalisation Details'!A:K,10,FALSE)</f>
        <v>tier - 2</v>
      </c>
      <c r="P873" s="8" t="str">
        <f>VLOOKUP(A873,'Hospitalisation Details'!A:K,11,FALSE)</f>
        <v>R1011</v>
      </c>
      <c r="Q873" s="8">
        <f>VLOOKUP(A873,'Hospitalisation Details'!A:K,4,FALSE)</f>
        <v>17</v>
      </c>
    </row>
    <row r="874" spans="1:17" x14ac:dyDescent="0.3">
      <c r="A874" s="4" t="s">
        <v>212</v>
      </c>
      <c r="B874" s="8" t="str">
        <f>VLOOKUP(A874,'Customer Names'!A:F,4,FALSE)</f>
        <v>Mark</v>
      </c>
      <c r="C874" s="8">
        <f>VLOOKUP(A874,'Medical Examinations'!A:J,2,FALSE)</f>
        <v>43.83</v>
      </c>
      <c r="D874" s="8">
        <f>VLOOKUP(A874,'Medical Examinations'!A:J,4,FALSE)</f>
        <v>6.03</v>
      </c>
      <c r="E874" s="8" t="str">
        <f>VLOOKUP(A874,'Medical Examinations'!A:J,6,FALSE)</f>
        <v>yes</v>
      </c>
      <c r="F874" s="8" t="str">
        <f>VLOOKUP(A874,'Medical Examinations'!A:J,7,FALSE)</f>
        <v>No</v>
      </c>
      <c r="G874" s="8" t="str">
        <f>VLOOKUP(A874,'Medical Examinations'!A:J,8,FALSE)</f>
        <v>No</v>
      </c>
      <c r="H874" s="38" t="str">
        <f>VLOOKUP(A874,'Medical Examinations'!A:J,9,FALSE)</f>
        <v>2</v>
      </c>
      <c r="I874" s="8" t="str">
        <f>VLOOKUP(A874,'Medical Examinations'!A:J,10,FALSE)</f>
        <v>yes</v>
      </c>
      <c r="J874" s="8" t="str">
        <f>VLOOKUP(A874,'Medical Examinations'!A:J,3,FALSE)</f>
        <v>Obesity</v>
      </c>
      <c r="K874" s="8" t="str">
        <f>VLOOKUP(A874,'Medical Examinations'!A:J,5,FALSE)</f>
        <v>Prediabetes</v>
      </c>
      <c r="L874" s="8" t="str">
        <f>VLOOKUP(A874,'Hospitalisation Details'!A:K,5,FALSE)</f>
        <v>12-Aug-1966</v>
      </c>
      <c r="M874" s="34">
        <f>VLOOKUP(A874,'Hospitalisation Details'!A:K,8,FALSE)</f>
        <v>40069.440000000002</v>
      </c>
      <c r="N874" s="8" t="str">
        <f>VLOOKUP(A874,'Hospitalisation Details'!A:K,9,FALSE)</f>
        <v>tier - 1</v>
      </c>
      <c r="O874" s="8" t="str">
        <f>VLOOKUP(A874,'Hospitalisation Details'!A:K,10,FALSE)</f>
        <v>tier - 3</v>
      </c>
      <c r="P874" s="8" t="str">
        <f>VLOOKUP(A874,'Hospitalisation Details'!A:K,11,FALSE)</f>
        <v>R1011</v>
      </c>
      <c r="Q874" s="8">
        <f>VLOOKUP(A874,'Hospitalisation Details'!A:K,4,FALSE)</f>
        <v>12</v>
      </c>
    </row>
    <row r="875" spans="1:17" x14ac:dyDescent="0.3">
      <c r="A875" s="4" t="s">
        <v>198</v>
      </c>
      <c r="B875" s="8" t="str">
        <f>VLOOKUP(A875,'Customer Names'!A:F,4,FALSE)</f>
        <v>Ron N</v>
      </c>
      <c r="C875" s="8">
        <f>VLOOKUP(A875,'Medical Examinations'!A:J,2,FALSE)</f>
        <v>41.51</v>
      </c>
      <c r="D875" s="8">
        <f>VLOOKUP(A875,'Medical Examinations'!A:J,4,FALSE)</f>
        <v>6.92</v>
      </c>
      <c r="E875" s="8" t="str">
        <f>VLOOKUP(A875,'Medical Examinations'!A:J,6,FALSE)</f>
        <v>No</v>
      </c>
      <c r="F875" s="8" t="str">
        <f>VLOOKUP(A875,'Medical Examinations'!A:J,7,FALSE)</f>
        <v>No</v>
      </c>
      <c r="G875" s="8" t="str">
        <f>VLOOKUP(A875,'Medical Examinations'!A:J,8,FALSE)</f>
        <v>No</v>
      </c>
      <c r="H875" s="38">
        <f>VLOOKUP(A875,'Medical Examinations'!A:J,9,FALSE)</f>
        <v>0</v>
      </c>
      <c r="I875" s="8" t="str">
        <f>VLOOKUP(A875,'Medical Examinations'!A:J,10,FALSE)</f>
        <v>yes</v>
      </c>
      <c r="J875" s="8" t="str">
        <f>VLOOKUP(A875,'Medical Examinations'!A:J,3,FALSE)</f>
        <v>Obesity</v>
      </c>
      <c r="K875" s="8" t="str">
        <f>VLOOKUP(A875,'Medical Examinations'!A:J,5,FALSE)</f>
        <v>Diabetes</v>
      </c>
      <c r="L875" s="8" t="str">
        <f>VLOOKUP(A875,'Hospitalisation Details'!A:K,5,FALSE)</f>
        <v>4-Sep-1962</v>
      </c>
      <c r="M875" s="34">
        <f>VLOOKUP(A875,'Hospitalisation Details'!A:K,8,FALSE)</f>
        <v>40309.93</v>
      </c>
      <c r="N875" s="8" t="str">
        <f>VLOOKUP(A875,'Hospitalisation Details'!A:K,9,FALSE)</f>
        <v>tier - 1</v>
      </c>
      <c r="O875" s="8" t="str">
        <f>VLOOKUP(A875,'Hospitalisation Details'!A:K,10,FALSE)</f>
        <v>tier - 3</v>
      </c>
      <c r="P875" s="8" t="str">
        <f>VLOOKUP(A875,'Hospitalisation Details'!A:K,11,FALSE)</f>
        <v>R1011</v>
      </c>
      <c r="Q875" s="8">
        <f>VLOOKUP(A875,'Hospitalisation Details'!A:K,4,FALSE)</f>
        <v>4</v>
      </c>
    </row>
    <row r="876" spans="1:17" x14ac:dyDescent="0.3">
      <c r="A876" s="4" t="s">
        <v>196</v>
      </c>
      <c r="B876" s="8" t="str">
        <f>VLOOKUP(A876,'Customer Names'!A:F,4,FALSE)</f>
        <v>Jessica</v>
      </c>
      <c r="C876" s="8">
        <f>VLOOKUP(A876,'Medical Examinations'!A:J,2,FALSE)</f>
        <v>44.34</v>
      </c>
      <c r="D876" s="8">
        <f>VLOOKUP(A876,'Medical Examinations'!A:J,4,FALSE)</f>
        <v>4.0199999999999996</v>
      </c>
      <c r="E876" s="8" t="str">
        <f>VLOOKUP(A876,'Medical Examinations'!A:J,6,FALSE)</f>
        <v>yes</v>
      </c>
      <c r="F876" s="8" t="str">
        <f>VLOOKUP(A876,'Medical Examinations'!A:J,7,FALSE)</f>
        <v>No</v>
      </c>
      <c r="G876" s="8" t="str">
        <f>VLOOKUP(A876,'Medical Examinations'!A:J,8,FALSE)</f>
        <v>No</v>
      </c>
      <c r="H876" s="38" t="str">
        <f>VLOOKUP(A876,'Medical Examinations'!A:J,9,FALSE)</f>
        <v>2</v>
      </c>
      <c r="I876" s="8" t="str">
        <f>VLOOKUP(A876,'Medical Examinations'!A:J,10,FALSE)</f>
        <v>yes</v>
      </c>
      <c r="J876" s="8" t="str">
        <f>VLOOKUP(A876,'Medical Examinations'!A:J,3,FALSE)</f>
        <v>Obesity</v>
      </c>
      <c r="K876" s="8" t="str">
        <f>VLOOKUP(A876,'Medical Examinations'!A:J,5,FALSE)</f>
        <v>Normal</v>
      </c>
      <c r="L876" s="8" t="str">
        <f>VLOOKUP(A876,'Hospitalisation Details'!A:K,5,FALSE)</f>
        <v>12-Aug-1966</v>
      </c>
      <c r="M876" s="34">
        <f>VLOOKUP(A876,'Hospitalisation Details'!A:K,8,FALSE)</f>
        <v>40373.74</v>
      </c>
      <c r="N876" s="8" t="str">
        <f>VLOOKUP(A876,'Hospitalisation Details'!A:K,9,FALSE)</f>
        <v>tier - 1</v>
      </c>
      <c r="O876" s="8" t="str">
        <f>VLOOKUP(A876,'Hospitalisation Details'!A:K,10,FALSE)</f>
        <v>tier - 3</v>
      </c>
      <c r="P876" s="8" t="str">
        <f>VLOOKUP(A876,'Hospitalisation Details'!A:K,11,FALSE)</f>
        <v>R1011</v>
      </c>
      <c r="Q876" s="8">
        <f>VLOOKUP(A876,'Hospitalisation Details'!A:K,4,FALSE)</f>
        <v>12</v>
      </c>
    </row>
    <row r="877" spans="1:17" x14ac:dyDescent="0.3">
      <c r="A877" s="4" t="s">
        <v>190</v>
      </c>
      <c r="B877" s="8" t="str">
        <f>VLOOKUP(A877,'Customer Names'!A:F,4,FALSE)</f>
        <v>Natalie</v>
      </c>
      <c r="C877" s="8">
        <f>VLOOKUP(A877,'Medical Examinations'!A:J,2,FALSE)</f>
        <v>48.31</v>
      </c>
      <c r="D877" s="8">
        <f>VLOOKUP(A877,'Medical Examinations'!A:J,4,FALSE)</f>
        <v>9.58</v>
      </c>
      <c r="E877" s="8" t="str">
        <f>VLOOKUP(A877,'Medical Examinations'!A:J,6,FALSE)</f>
        <v>yes</v>
      </c>
      <c r="F877" s="8" t="str">
        <f>VLOOKUP(A877,'Medical Examinations'!A:J,7,FALSE)</f>
        <v>No</v>
      </c>
      <c r="G877" s="8" t="str">
        <f>VLOOKUP(A877,'Medical Examinations'!A:J,8,FALSE)</f>
        <v>No</v>
      </c>
      <c r="H877" s="38" t="str">
        <f>VLOOKUP(A877,'Medical Examinations'!A:J,9,FALSE)</f>
        <v>2</v>
      </c>
      <c r="I877" s="8" t="str">
        <f>VLOOKUP(A877,'Medical Examinations'!A:J,10,FALSE)</f>
        <v>yes</v>
      </c>
      <c r="J877" s="8" t="str">
        <f>VLOOKUP(A877,'Medical Examinations'!A:J,3,FALSE)</f>
        <v>Obesity</v>
      </c>
      <c r="K877" s="8" t="str">
        <f>VLOOKUP(A877,'Medical Examinations'!A:J,5,FALSE)</f>
        <v>Diabetes</v>
      </c>
      <c r="L877" s="8" t="str">
        <f>VLOOKUP(A877,'Hospitalisation Details'!A:K,5,FALSE)</f>
        <v>25-Sep-1970</v>
      </c>
      <c r="M877" s="34">
        <f>VLOOKUP(A877,'Hospitalisation Details'!A:K,8,FALSE)</f>
        <v>40692.910000000003</v>
      </c>
      <c r="N877" s="8" t="str">
        <f>VLOOKUP(A877,'Hospitalisation Details'!A:K,9,FALSE)</f>
        <v>tier - 1</v>
      </c>
      <c r="O877" s="8" t="str">
        <f>VLOOKUP(A877,'Hospitalisation Details'!A:K,10,FALSE)</f>
        <v>tier - 1</v>
      </c>
      <c r="P877" s="8" t="str">
        <f>VLOOKUP(A877,'Hospitalisation Details'!A:K,11,FALSE)</f>
        <v>R1011</v>
      </c>
      <c r="Q877" s="8">
        <f>VLOOKUP(A877,'Hospitalisation Details'!A:K,4,FALSE)</f>
        <v>25</v>
      </c>
    </row>
    <row r="878" spans="1:17" x14ac:dyDescent="0.3">
      <c r="A878" s="4" t="s">
        <v>186</v>
      </c>
      <c r="B878" s="8" t="str">
        <f>VLOOKUP(A878,'Customer Names'!A:F,4,FALSE)</f>
        <v>Nicholas</v>
      </c>
      <c r="C878" s="8">
        <f>VLOOKUP(A878,'Medical Examinations'!A:J,2,FALSE)</f>
        <v>50.58</v>
      </c>
      <c r="D878" s="8">
        <f>VLOOKUP(A878,'Medical Examinations'!A:J,4,FALSE)</f>
        <v>5.12</v>
      </c>
      <c r="E878" s="8" t="str">
        <f>VLOOKUP(A878,'Medical Examinations'!A:J,6,FALSE)</f>
        <v>No</v>
      </c>
      <c r="F878" s="8" t="str">
        <f>VLOOKUP(A878,'Medical Examinations'!A:J,7,FALSE)</f>
        <v>No</v>
      </c>
      <c r="G878" s="8" t="str">
        <f>VLOOKUP(A878,'Medical Examinations'!A:J,8,FALSE)</f>
        <v>No</v>
      </c>
      <c r="H878" s="38" t="str">
        <f>VLOOKUP(A878,'Medical Examinations'!A:J,9,FALSE)</f>
        <v>2</v>
      </c>
      <c r="I878" s="8" t="str">
        <f>VLOOKUP(A878,'Medical Examinations'!A:J,10,FALSE)</f>
        <v>yes</v>
      </c>
      <c r="J878" s="8" t="str">
        <f>VLOOKUP(A878,'Medical Examinations'!A:J,3,FALSE)</f>
        <v>Obesity</v>
      </c>
      <c r="K878" s="8" t="str">
        <f>VLOOKUP(A878,'Medical Examinations'!A:J,5,FALSE)</f>
        <v>Normal</v>
      </c>
      <c r="L878" s="8" t="str">
        <f>VLOOKUP(A878,'Hospitalisation Details'!A:K,5,FALSE)</f>
        <v>10-Jun-1972</v>
      </c>
      <c r="M878" s="34">
        <f>VLOOKUP(A878,'Hospitalisation Details'!A:K,8,FALSE)</f>
        <v>40817.85</v>
      </c>
      <c r="N878" s="8" t="str">
        <f>VLOOKUP(A878,'Hospitalisation Details'!A:K,9,FALSE)</f>
        <v>tier - 1</v>
      </c>
      <c r="O878" s="8" t="str">
        <f>VLOOKUP(A878,'Hospitalisation Details'!A:K,10,FALSE)</f>
        <v>tier - 3</v>
      </c>
      <c r="P878" s="8" t="str">
        <f>VLOOKUP(A878,'Hospitalisation Details'!A:K,11,FALSE)</f>
        <v>R1011</v>
      </c>
      <c r="Q878" s="8">
        <f>VLOOKUP(A878,'Hospitalisation Details'!A:K,4,FALSE)</f>
        <v>10</v>
      </c>
    </row>
    <row r="879" spans="1:17" x14ac:dyDescent="0.3">
      <c r="A879" s="4" t="s">
        <v>172</v>
      </c>
      <c r="B879" s="8" t="str">
        <f>VLOOKUP(A879,'Customer Names'!A:F,4,FALSE)</f>
        <v>Philip</v>
      </c>
      <c r="C879" s="8">
        <f>VLOOKUP(A879,'Medical Examinations'!A:J,2,FALSE)</f>
        <v>51.28</v>
      </c>
      <c r="D879" s="8">
        <f>VLOOKUP(A879,'Medical Examinations'!A:J,4,FALSE)</f>
        <v>4.68</v>
      </c>
      <c r="E879" s="8" t="str">
        <f>VLOOKUP(A879,'Medical Examinations'!A:J,6,FALSE)</f>
        <v>No</v>
      </c>
      <c r="F879" s="8" t="str">
        <f>VLOOKUP(A879,'Medical Examinations'!A:J,7,FALSE)</f>
        <v>No</v>
      </c>
      <c r="G879" s="8" t="str">
        <f>VLOOKUP(A879,'Medical Examinations'!A:J,8,FALSE)</f>
        <v>No</v>
      </c>
      <c r="H879" s="38" t="str">
        <f>VLOOKUP(A879,'Medical Examinations'!A:J,9,FALSE)</f>
        <v>2</v>
      </c>
      <c r="I879" s="8" t="str">
        <f>VLOOKUP(A879,'Medical Examinations'!A:J,10,FALSE)</f>
        <v>yes</v>
      </c>
      <c r="J879" s="8" t="str">
        <f>VLOOKUP(A879,'Medical Examinations'!A:J,3,FALSE)</f>
        <v>Obesity</v>
      </c>
      <c r="K879" s="8" t="str">
        <f>VLOOKUP(A879,'Medical Examinations'!A:J,5,FALSE)</f>
        <v>Normal</v>
      </c>
      <c r="L879" s="8" t="str">
        <f>VLOOKUP(A879,'Hospitalisation Details'!A:K,5,FALSE)</f>
        <v>12-Aug-1972</v>
      </c>
      <c r="M879" s="34">
        <f>VLOOKUP(A879,'Hospitalisation Details'!A:K,8,FALSE)</f>
        <v>41055.29</v>
      </c>
      <c r="N879" s="8" t="str">
        <f>VLOOKUP(A879,'Hospitalisation Details'!A:K,9,FALSE)</f>
        <v>tier - 1</v>
      </c>
      <c r="O879" s="8" t="str">
        <f>VLOOKUP(A879,'Hospitalisation Details'!A:K,10,FALSE)</f>
        <v>tier - 2</v>
      </c>
      <c r="P879" s="8" t="str">
        <f>VLOOKUP(A879,'Hospitalisation Details'!A:K,11,FALSE)</f>
        <v>R1011</v>
      </c>
      <c r="Q879" s="8">
        <f>VLOOKUP(A879,'Hospitalisation Details'!A:K,4,FALSE)</f>
        <v>12</v>
      </c>
    </row>
    <row r="880" spans="1:17" x14ac:dyDescent="0.3">
      <c r="A880" s="4" t="s">
        <v>168</v>
      </c>
      <c r="B880" s="8" t="str">
        <f>VLOOKUP(A880,'Customer Names'!A:F,4,FALSE)</f>
        <v>Kevin</v>
      </c>
      <c r="C880" s="8">
        <f>VLOOKUP(A880,'Medical Examinations'!A:J,2,FALSE)</f>
        <v>49.41</v>
      </c>
      <c r="D880" s="8">
        <f>VLOOKUP(A880,'Medical Examinations'!A:J,4,FALSE)</f>
        <v>4.2300000000000004</v>
      </c>
      <c r="E880" s="8" t="str">
        <f>VLOOKUP(A880,'Medical Examinations'!A:J,6,FALSE)</f>
        <v>yes</v>
      </c>
      <c r="F880" s="8" t="str">
        <f>VLOOKUP(A880,'Medical Examinations'!A:J,7,FALSE)</f>
        <v>No</v>
      </c>
      <c r="G880" s="8" t="str">
        <f>VLOOKUP(A880,'Medical Examinations'!A:J,8,FALSE)</f>
        <v>Yes</v>
      </c>
      <c r="H880" s="38" t="str">
        <f>VLOOKUP(A880,'Medical Examinations'!A:J,9,FALSE)</f>
        <v>1</v>
      </c>
      <c r="I880" s="8" t="str">
        <f>VLOOKUP(A880,'Medical Examinations'!A:J,10,FALSE)</f>
        <v>yes</v>
      </c>
      <c r="J880" s="8" t="str">
        <f>VLOOKUP(A880,'Medical Examinations'!A:J,3,FALSE)</f>
        <v>Obesity</v>
      </c>
      <c r="K880" s="8" t="str">
        <f>VLOOKUP(A880,'Medical Examinations'!A:J,5,FALSE)</f>
        <v>Normal</v>
      </c>
      <c r="L880" s="8" t="str">
        <f>VLOOKUP(A880,'Hospitalisation Details'!A:K,5,FALSE)</f>
        <v>8-Aug-1969</v>
      </c>
      <c r="M880" s="34">
        <f>VLOOKUP(A880,'Hospitalisation Details'!A:K,8,FALSE)</f>
        <v>41191.57</v>
      </c>
      <c r="N880" s="8" t="str">
        <f>VLOOKUP(A880,'Hospitalisation Details'!A:K,9,FALSE)</f>
        <v>tier - 1</v>
      </c>
      <c r="O880" s="8" t="str">
        <f>VLOOKUP(A880,'Hospitalisation Details'!A:K,10,FALSE)</f>
        <v>tier - 2</v>
      </c>
      <c r="P880" s="8" t="str">
        <f>VLOOKUP(A880,'Hospitalisation Details'!A:K,11,FALSE)</f>
        <v>R1011</v>
      </c>
      <c r="Q880" s="8">
        <f>VLOOKUP(A880,'Hospitalisation Details'!A:K,4,FALSE)</f>
        <v>8</v>
      </c>
    </row>
    <row r="881" spans="1:17" x14ac:dyDescent="0.3">
      <c r="A881" s="4" t="s">
        <v>166</v>
      </c>
      <c r="B881" s="8" t="str">
        <f>VLOOKUP(A881,'Customer Names'!A:F,4,FALSE)</f>
        <v>Kate</v>
      </c>
      <c r="C881" s="8">
        <f>VLOOKUP(A881,'Medical Examinations'!A:J,2,FALSE)</f>
        <v>45.41</v>
      </c>
      <c r="D881" s="8">
        <f>VLOOKUP(A881,'Medical Examinations'!A:J,4,FALSE)</f>
        <v>4.03</v>
      </c>
      <c r="E881" s="8" t="str">
        <f>VLOOKUP(A881,'Medical Examinations'!A:J,6,FALSE)</f>
        <v>yes</v>
      </c>
      <c r="F881" s="8" t="str">
        <f>VLOOKUP(A881,'Medical Examinations'!A:J,7,FALSE)</f>
        <v>No</v>
      </c>
      <c r="G881" s="8" t="str">
        <f>VLOOKUP(A881,'Medical Examinations'!A:J,8,FALSE)</f>
        <v>No</v>
      </c>
      <c r="H881" s="38" t="str">
        <f>VLOOKUP(A881,'Medical Examinations'!A:J,9,FALSE)</f>
        <v>1</v>
      </c>
      <c r="I881" s="8" t="str">
        <f>VLOOKUP(A881,'Medical Examinations'!A:J,10,FALSE)</f>
        <v>yes</v>
      </c>
      <c r="J881" s="8" t="str">
        <f>VLOOKUP(A881,'Medical Examinations'!A:J,3,FALSE)</f>
        <v>Obesity</v>
      </c>
      <c r="K881" s="8" t="str">
        <f>VLOOKUP(A881,'Medical Examinations'!A:J,5,FALSE)</f>
        <v>Normal</v>
      </c>
      <c r="L881" s="8" t="str">
        <f>VLOOKUP(A881,'Hospitalisation Details'!A:K,5,FALSE)</f>
        <v>6-Jun-1964</v>
      </c>
      <c r="M881" s="34">
        <f>VLOOKUP(A881,'Hospitalisation Details'!A:K,8,FALSE)</f>
        <v>41250.39</v>
      </c>
      <c r="N881" s="8" t="str">
        <f>VLOOKUP(A881,'Hospitalisation Details'!A:K,9,FALSE)</f>
        <v>tier - 1</v>
      </c>
      <c r="O881" s="8" t="str">
        <f>VLOOKUP(A881,'Hospitalisation Details'!A:K,10,FALSE)</f>
        <v>tier - 3</v>
      </c>
      <c r="P881" s="8" t="str">
        <f>VLOOKUP(A881,'Hospitalisation Details'!A:K,11,FALSE)</f>
        <v>R1011</v>
      </c>
      <c r="Q881" s="8">
        <f>VLOOKUP(A881,'Hospitalisation Details'!A:K,4,FALSE)</f>
        <v>6</v>
      </c>
    </row>
    <row r="882" spans="1:17" x14ac:dyDescent="0.3">
      <c r="A882" s="4" t="s">
        <v>162</v>
      </c>
      <c r="B882" s="8" t="str">
        <f>VLOOKUP(A882,'Customer Names'!A:F,4,FALSE)</f>
        <v>Gwen M.</v>
      </c>
      <c r="C882" s="8">
        <f>VLOOKUP(A882,'Medical Examinations'!A:J,2,FALSE)</f>
        <v>45.65</v>
      </c>
      <c r="D882" s="8">
        <f>VLOOKUP(A882,'Medical Examinations'!A:J,4,FALSE)</f>
        <v>5.1100000000000003</v>
      </c>
      <c r="E882" s="8" t="str">
        <f>VLOOKUP(A882,'Medical Examinations'!A:J,6,FALSE)</f>
        <v>yes</v>
      </c>
      <c r="F882" s="8" t="str">
        <f>VLOOKUP(A882,'Medical Examinations'!A:J,7,FALSE)</f>
        <v>No</v>
      </c>
      <c r="G882" s="8" t="str">
        <f>VLOOKUP(A882,'Medical Examinations'!A:J,8,FALSE)</f>
        <v>No</v>
      </c>
      <c r="H882" s="38" t="str">
        <f>VLOOKUP(A882,'Medical Examinations'!A:J,9,FALSE)</f>
        <v>1</v>
      </c>
      <c r="I882" s="8" t="str">
        <f>VLOOKUP(A882,'Medical Examinations'!A:J,10,FALSE)</f>
        <v>yes</v>
      </c>
      <c r="J882" s="8" t="str">
        <f>VLOOKUP(A882,'Medical Examinations'!A:J,3,FALSE)</f>
        <v>Obesity</v>
      </c>
      <c r="K882" s="8" t="str">
        <f>VLOOKUP(A882,'Medical Examinations'!A:J,5,FALSE)</f>
        <v>Normal</v>
      </c>
      <c r="L882" s="8" t="str">
        <f>VLOOKUP(A882,'Hospitalisation Details'!A:K,5,FALSE)</f>
        <v>7-Oct-1964</v>
      </c>
      <c r="M882" s="34">
        <f>VLOOKUP(A882,'Hospitalisation Details'!A:K,8,FALSE)</f>
        <v>41331.79</v>
      </c>
      <c r="N882" s="8" t="str">
        <f>VLOOKUP(A882,'Hospitalisation Details'!A:K,9,FALSE)</f>
        <v>tier - 1</v>
      </c>
      <c r="O882" s="8" t="str">
        <f>VLOOKUP(A882,'Hospitalisation Details'!A:K,10,FALSE)</f>
        <v>tier - 2</v>
      </c>
      <c r="P882" s="8" t="str">
        <f>VLOOKUP(A882,'Hospitalisation Details'!A:K,11,FALSE)</f>
        <v>R1011</v>
      </c>
      <c r="Q882" s="8">
        <f>VLOOKUP(A882,'Hospitalisation Details'!A:K,4,FALSE)</f>
        <v>7</v>
      </c>
    </row>
    <row r="883" spans="1:17" x14ac:dyDescent="0.3">
      <c r="A883" s="4" t="s">
        <v>160</v>
      </c>
      <c r="B883" s="8" t="str">
        <f>VLOOKUP(A883,'Customer Names'!A:F,4,FALSE)</f>
        <v>Jennifer</v>
      </c>
      <c r="C883" s="8">
        <f>VLOOKUP(A883,'Medical Examinations'!A:J,2,FALSE)</f>
        <v>51.01</v>
      </c>
      <c r="D883" s="8">
        <f>VLOOKUP(A883,'Medical Examinations'!A:J,4,FALSE)</f>
        <v>9.1999999999999993</v>
      </c>
      <c r="E883" s="8" t="str">
        <f>VLOOKUP(A883,'Medical Examinations'!A:J,6,FALSE)</f>
        <v>No</v>
      </c>
      <c r="F883" s="8" t="str">
        <f>VLOOKUP(A883,'Medical Examinations'!A:J,7,FALSE)</f>
        <v>No</v>
      </c>
      <c r="G883" s="8" t="str">
        <f>VLOOKUP(A883,'Medical Examinations'!A:J,8,FALSE)</f>
        <v>No</v>
      </c>
      <c r="H883" s="38">
        <f>VLOOKUP(A883,'Medical Examinations'!A:J,9,FALSE)</f>
        <v>0</v>
      </c>
      <c r="I883" s="8" t="str">
        <f>VLOOKUP(A883,'Medical Examinations'!A:J,10,FALSE)</f>
        <v>yes</v>
      </c>
      <c r="J883" s="8" t="str">
        <f>VLOOKUP(A883,'Medical Examinations'!A:J,3,FALSE)</f>
        <v>Obesity</v>
      </c>
      <c r="K883" s="8" t="str">
        <f>VLOOKUP(A883,'Medical Examinations'!A:J,5,FALSE)</f>
        <v>Diabetes</v>
      </c>
      <c r="L883" s="8" t="str">
        <f>VLOOKUP(A883,'Hospitalisation Details'!A:K,5,FALSE)</f>
        <v>16-Oct-1971</v>
      </c>
      <c r="M883" s="34">
        <f>VLOOKUP(A883,'Hospitalisation Details'!A:K,8,FALSE)</f>
        <v>41351.879999999997</v>
      </c>
      <c r="N883" s="8" t="str">
        <f>VLOOKUP(A883,'Hospitalisation Details'!A:K,9,FALSE)</f>
        <v>tier - 1</v>
      </c>
      <c r="O883" s="8" t="str">
        <f>VLOOKUP(A883,'Hospitalisation Details'!A:K,10,FALSE)</f>
        <v>tier - 2</v>
      </c>
      <c r="P883" s="8" t="str">
        <f>VLOOKUP(A883,'Hospitalisation Details'!A:K,11,FALSE)</f>
        <v>R1011</v>
      </c>
      <c r="Q883" s="8">
        <f>VLOOKUP(A883,'Hospitalisation Details'!A:K,4,FALSE)</f>
        <v>16</v>
      </c>
    </row>
    <row r="884" spans="1:17" x14ac:dyDescent="0.3">
      <c r="A884" s="4" t="s">
        <v>158</v>
      </c>
      <c r="B884" s="8" t="str">
        <f>VLOOKUP(A884,'Customer Names'!A:F,4,FALSE)</f>
        <v>Joshua</v>
      </c>
      <c r="C884" s="8">
        <f>VLOOKUP(A884,'Medical Examinations'!A:J,2,FALSE)</f>
        <v>48.82</v>
      </c>
      <c r="D884" s="8">
        <f>VLOOKUP(A884,'Medical Examinations'!A:J,4,FALSE)</f>
        <v>6.67</v>
      </c>
      <c r="E884" s="8" t="str">
        <f>VLOOKUP(A884,'Medical Examinations'!A:J,6,FALSE)</f>
        <v>yes</v>
      </c>
      <c r="F884" s="8" t="str">
        <f>VLOOKUP(A884,'Medical Examinations'!A:J,7,FALSE)</f>
        <v>No</v>
      </c>
      <c r="G884" s="8" t="str">
        <f>VLOOKUP(A884,'Medical Examinations'!A:J,8,FALSE)</f>
        <v>No</v>
      </c>
      <c r="H884" s="38">
        <f>VLOOKUP(A884,'Medical Examinations'!A:J,9,FALSE)</f>
        <v>0</v>
      </c>
      <c r="I884" s="8" t="str">
        <f>VLOOKUP(A884,'Medical Examinations'!A:J,10,FALSE)</f>
        <v>yes</v>
      </c>
      <c r="J884" s="8" t="str">
        <f>VLOOKUP(A884,'Medical Examinations'!A:J,3,FALSE)</f>
        <v>Obesity</v>
      </c>
      <c r="K884" s="8" t="str">
        <f>VLOOKUP(A884,'Medical Examinations'!A:J,5,FALSE)</f>
        <v>Diabetes</v>
      </c>
      <c r="L884" s="8" t="str">
        <f>VLOOKUP(A884,'Hospitalisation Details'!A:K,5,FALSE)</f>
        <v>22-Dec-1967</v>
      </c>
      <c r="M884" s="34">
        <f>VLOOKUP(A884,'Hospitalisation Details'!A:K,8,FALSE)</f>
        <v>41505.15</v>
      </c>
      <c r="N884" s="8" t="str">
        <f>VLOOKUP(A884,'Hospitalisation Details'!A:K,9,FALSE)</f>
        <v>tier - 1</v>
      </c>
      <c r="O884" s="8" t="str">
        <f>VLOOKUP(A884,'Hospitalisation Details'!A:K,10,FALSE)</f>
        <v>tier - 2</v>
      </c>
      <c r="P884" s="8" t="str">
        <f>VLOOKUP(A884,'Hospitalisation Details'!A:K,11,FALSE)</f>
        <v>R1011</v>
      </c>
      <c r="Q884" s="8">
        <f>VLOOKUP(A884,'Hospitalisation Details'!A:K,4,FALSE)</f>
        <v>22</v>
      </c>
    </row>
    <row r="885" spans="1:17" x14ac:dyDescent="0.3">
      <c r="A885" s="4" t="s">
        <v>156</v>
      </c>
      <c r="B885" s="8" t="str">
        <f>VLOOKUP(A885,'Customer Names'!A:F,4,FALSE)</f>
        <v>Julia</v>
      </c>
      <c r="C885" s="8">
        <f>VLOOKUP(A885,'Medical Examinations'!A:J,2,FALSE)</f>
        <v>54.12</v>
      </c>
      <c r="D885" s="8">
        <f>VLOOKUP(A885,'Medical Examinations'!A:J,4,FALSE)</f>
        <v>11.57</v>
      </c>
      <c r="E885" s="8" t="str">
        <f>VLOOKUP(A885,'Medical Examinations'!A:J,6,FALSE)</f>
        <v>No</v>
      </c>
      <c r="F885" s="8" t="str">
        <f>VLOOKUP(A885,'Medical Examinations'!A:J,7,FALSE)</f>
        <v>No</v>
      </c>
      <c r="G885" s="8" t="str">
        <f>VLOOKUP(A885,'Medical Examinations'!A:J,8,FALSE)</f>
        <v>No</v>
      </c>
      <c r="H885" s="38">
        <f>VLOOKUP(A885,'Medical Examinations'!A:J,9,FALSE)</f>
        <v>0</v>
      </c>
      <c r="I885" s="8" t="str">
        <f>VLOOKUP(A885,'Medical Examinations'!A:J,10,FALSE)</f>
        <v>yes</v>
      </c>
      <c r="J885" s="8" t="str">
        <f>VLOOKUP(A885,'Medical Examinations'!A:J,3,FALSE)</f>
        <v>Obesity</v>
      </c>
      <c r="K885" s="8" t="str">
        <f>VLOOKUP(A885,'Medical Examinations'!A:J,5,FALSE)</f>
        <v>Diabetes</v>
      </c>
      <c r="L885" s="8" t="str">
        <f>VLOOKUP(A885,'Hospitalisation Details'!A:K,5,FALSE)</f>
        <v>24-Nov-1974</v>
      </c>
      <c r="M885" s="34">
        <f>VLOOKUP(A885,'Hospitalisation Details'!A:K,8,FALSE)</f>
        <v>41636.199999999997</v>
      </c>
      <c r="N885" s="8" t="str">
        <f>VLOOKUP(A885,'Hospitalisation Details'!A:K,9,FALSE)</f>
        <v>tier - 1</v>
      </c>
      <c r="O885" s="8" t="str">
        <f>VLOOKUP(A885,'Hospitalisation Details'!A:K,10,FALSE)</f>
        <v>tier - 1</v>
      </c>
      <c r="P885" s="8" t="str">
        <f>VLOOKUP(A885,'Hospitalisation Details'!A:K,11,FALSE)</f>
        <v>R1011</v>
      </c>
      <c r="Q885" s="8">
        <f>VLOOKUP(A885,'Hospitalisation Details'!A:K,4,FALSE)</f>
        <v>24</v>
      </c>
    </row>
    <row r="886" spans="1:17" x14ac:dyDescent="0.3">
      <c r="A886" s="4" t="s">
        <v>148</v>
      </c>
      <c r="B886" s="8" t="str">
        <f>VLOOKUP(A886,'Customer Names'!A:F,4,FALSE)</f>
        <v>Samantha C</v>
      </c>
      <c r="C886" s="8">
        <f>VLOOKUP(A886,'Medical Examinations'!A:J,2,FALSE)</f>
        <v>45.5</v>
      </c>
      <c r="D886" s="8">
        <f>VLOOKUP(A886,'Medical Examinations'!A:J,4,FALSE)</f>
        <v>7.96</v>
      </c>
      <c r="E886" s="8" t="str">
        <f>VLOOKUP(A886,'Medical Examinations'!A:J,6,FALSE)</f>
        <v>No</v>
      </c>
      <c r="F886" s="8" t="str">
        <f>VLOOKUP(A886,'Medical Examinations'!A:J,7,FALSE)</f>
        <v>No</v>
      </c>
      <c r="G886" s="8" t="str">
        <f>VLOOKUP(A886,'Medical Examinations'!A:J,8,FALSE)</f>
        <v>No</v>
      </c>
      <c r="H886" s="38">
        <f>VLOOKUP(A886,'Medical Examinations'!A:J,9,FALSE)</f>
        <v>0</v>
      </c>
      <c r="I886" s="8" t="str">
        <f>VLOOKUP(A886,'Medical Examinations'!A:J,10,FALSE)</f>
        <v>yes</v>
      </c>
      <c r="J886" s="8" t="str">
        <f>VLOOKUP(A886,'Medical Examinations'!A:J,3,FALSE)</f>
        <v>Obesity</v>
      </c>
      <c r="K886" s="8" t="str">
        <f>VLOOKUP(A886,'Medical Examinations'!A:J,5,FALSE)</f>
        <v>Diabetes</v>
      </c>
      <c r="L886" s="8" t="str">
        <f>VLOOKUP(A886,'Hospitalisation Details'!A:K,5,FALSE)</f>
        <v>22-Sep-1962</v>
      </c>
      <c r="M886" s="34">
        <f>VLOOKUP(A886,'Hospitalisation Details'!A:K,8,FALSE)</f>
        <v>41794.629999999997</v>
      </c>
      <c r="N886" s="8" t="str">
        <f>VLOOKUP(A886,'Hospitalisation Details'!A:K,9,FALSE)</f>
        <v>tier - 1</v>
      </c>
      <c r="O886" s="8" t="str">
        <f>VLOOKUP(A886,'Hospitalisation Details'!A:K,10,FALSE)</f>
        <v>tier - 3</v>
      </c>
      <c r="P886" s="8" t="str">
        <f>VLOOKUP(A886,'Hospitalisation Details'!A:K,11,FALSE)</f>
        <v>R1011</v>
      </c>
      <c r="Q886" s="8">
        <f>VLOOKUP(A886,'Hospitalisation Details'!A:K,4,FALSE)</f>
        <v>22</v>
      </c>
    </row>
    <row r="887" spans="1:17" x14ac:dyDescent="0.3">
      <c r="A887" s="4" t="s">
        <v>146</v>
      </c>
      <c r="B887" s="8" t="str">
        <f>VLOOKUP(A887,'Customer Names'!A:F,4,FALSE)</f>
        <v>Maurya</v>
      </c>
      <c r="C887" s="8">
        <f>VLOOKUP(A887,'Medical Examinations'!A:J,2,FALSE)</f>
        <v>48.8</v>
      </c>
      <c r="D887" s="8">
        <f>VLOOKUP(A887,'Medical Examinations'!A:J,4,FALSE)</f>
        <v>6.22</v>
      </c>
      <c r="E887" s="8" t="str">
        <f>VLOOKUP(A887,'Medical Examinations'!A:J,6,FALSE)</f>
        <v>yes</v>
      </c>
      <c r="F887" s="8" t="str">
        <f>VLOOKUP(A887,'Medical Examinations'!A:J,7,FALSE)</f>
        <v>No</v>
      </c>
      <c r="G887" s="8" t="str">
        <f>VLOOKUP(A887,'Medical Examinations'!A:J,8,FALSE)</f>
        <v>No</v>
      </c>
      <c r="H887" s="38" t="str">
        <f>VLOOKUP(A887,'Medical Examinations'!A:J,9,FALSE)</f>
        <v>2</v>
      </c>
      <c r="I887" s="8" t="str">
        <f>VLOOKUP(A887,'Medical Examinations'!A:J,10,FALSE)</f>
        <v>yes</v>
      </c>
      <c r="J887" s="8" t="str">
        <f>VLOOKUP(A887,'Medical Examinations'!A:J,3,FALSE)</f>
        <v>Obesity</v>
      </c>
      <c r="K887" s="8" t="str">
        <f>VLOOKUP(A887,'Medical Examinations'!A:J,5,FALSE)</f>
        <v>Prediabetes</v>
      </c>
      <c r="L887" s="8" t="str">
        <f>VLOOKUP(A887,'Hospitalisation Details'!A:K,5,FALSE)</f>
        <v>21-Sep-1966</v>
      </c>
      <c r="M887" s="34">
        <f>VLOOKUP(A887,'Hospitalisation Details'!A:K,8,FALSE)</f>
        <v>41886.54</v>
      </c>
      <c r="N887" s="8" t="str">
        <f>VLOOKUP(A887,'Hospitalisation Details'!A:K,9,FALSE)</f>
        <v>tier - 1</v>
      </c>
      <c r="O887" s="8" t="str">
        <f>VLOOKUP(A887,'Hospitalisation Details'!A:K,10,FALSE)</f>
        <v>tier - 3</v>
      </c>
      <c r="P887" s="8" t="str">
        <f>VLOOKUP(A887,'Hospitalisation Details'!A:K,11,FALSE)</f>
        <v>R1011</v>
      </c>
      <c r="Q887" s="8">
        <f>VLOOKUP(A887,'Hospitalisation Details'!A:K,4,FALSE)</f>
        <v>21</v>
      </c>
    </row>
    <row r="888" spans="1:17" x14ac:dyDescent="0.3">
      <c r="A888" s="4" t="s">
        <v>132</v>
      </c>
      <c r="B888" s="8" t="str">
        <f>VLOOKUP(A888,'Customer Names'!A:F,4,FALSE)</f>
        <v>Megan</v>
      </c>
      <c r="C888" s="8">
        <f>VLOOKUP(A888,'Medical Examinations'!A:J,2,FALSE)</f>
        <v>54.99</v>
      </c>
      <c r="D888" s="8">
        <f>VLOOKUP(A888,'Medical Examinations'!A:J,4,FALSE)</f>
        <v>8.68</v>
      </c>
      <c r="E888" s="8" t="str">
        <f>VLOOKUP(A888,'Medical Examinations'!A:J,6,FALSE)</f>
        <v>No</v>
      </c>
      <c r="F888" s="8" t="str">
        <f>VLOOKUP(A888,'Medical Examinations'!A:J,7,FALSE)</f>
        <v>No</v>
      </c>
      <c r="G888" s="8" t="str">
        <f>VLOOKUP(A888,'Medical Examinations'!A:J,8,FALSE)</f>
        <v>No</v>
      </c>
      <c r="H888" s="38" t="str">
        <f>VLOOKUP(A888,'Medical Examinations'!A:J,9,FALSE)</f>
        <v>2</v>
      </c>
      <c r="I888" s="8" t="str">
        <f>VLOOKUP(A888,'Medical Examinations'!A:J,10,FALSE)</f>
        <v>yes</v>
      </c>
      <c r="J888" s="8" t="str">
        <f>VLOOKUP(A888,'Medical Examinations'!A:J,3,FALSE)</f>
        <v>Obesity</v>
      </c>
      <c r="K888" s="8" t="str">
        <f>VLOOKUP(A888,'Medical Examinations'!A:J,5,FALSE)</f>
        <v>Diabetes</v>
      </c>
      <c r="L888" s="8" t="str">
        <f>VLOOKUP(A888,'Hospitalisation Details'!A:K,5,FALSE)</f>
        <v>18-Sep-1973</v>
      </c>
      <c r="M888" s="34">
        <f>VLOOKUP(A888,'Hospitalisation Details'!A:K,8,FALSE)</f>
        <v>42188.15</v>
      </c>
      <c r="N888" s="8" t="str">
        <f>VLOOKUP(A888,'Hospitalisation Details'!A:K,9,FALSE)</f>
        <v>tier - 1</v>
      </c>
      <c r="O888" s="8" t="str">
        <f>VLOOKUP(A888,'Hospitalisation Details'!A:K,10,FALSE)</f>
        <v>tier - 1</v>
      </c>
      <c r="P888" s="8" t="str">
        <f>VLOOKUP(A888,'Hospitalisation Details'!A:K,11,FALSE)</f>
        <v>R1011</v>
      </c>
      <c r="Q888" s="8">
        <f>VLOOKUP(A888,'Hospitalisation Details'!A:K,4,FALSE)</f>
        <v>18</v>
      </c>
    </row>
    <row r="889" spans="1:17" x14ac:dyDescent="0.3">
      <c r="A889" s="4" t="s">
        <v>126</v>
      </c>
      <c r="B889" s="8" t="str">
        <f>VLOOKUP(A889,'Customer Names'!A:F,4,FALSE)</f>
        <v>Casey</v>
      </c>
      <c r="C889" s="8">
        <f>VLOOKUP(A889,'Medical Examinations'!A:J,2,FALSE)</f>
        <v>52.06</v>
      </c>
      <c r="D889" s="8">
        <f>VLOOKUP(A889,'Medical Examinations'!A:J,4,FALSE)</f>
        <v>11.47</v>
      </c>
      <c r="E889" s="8" t="str">
        <f>VLOOKUP(A889,'Medical Examinations'!A:J,6,FALSE)</f>
        <v>No</v>
      </c>
      <c r="F889" s="8" t="str">
        <f>VLOOKUP(A889,'Medical Examinations'!A:J,7,FALSE)</f>
        <v>No</v>
      </c>
      <c r="G889" s="8" t="str">
        <f>VLOOKUP(A889,'Medical Examinations'!A:J,8,FALSE)</f>
        <v>No</v>
      </c>
      <c r="H889" s="38">
        <f>VLOOKUP(A889,'Medical Examinations'!A:J,9,FALSE)</f>
        <v>0</v>
      </c>
      <c r="I889" s="8" t="str">
        <f>VLOOKUP(A889,'Medical Examinations'!A:J,10,FALSE)</f>
        <v>yes</v>
      </c>
      <c r="J889" s="8" t="str">
        <f>VLOOKUP(A889,'Medical Examinations'!A:J,3,FALSE)</f>
        <v>Obesity</v>
      </c>
      <c r="K889" s="8" t="str">
        <f>VLOOKUP(A889,'Medical Examinations'!A:J,5,FALSE)</f>
        <v>Diabetes</v>
      </c>
      <c r="L889" s="8" t="str">
        <f>VLOOKUP(A889,'Hospitalisation Details'!A:K,5,FALSE)</f>
        <v>3-Aug-1968</v>
      </c>
      <c r="M889" s="34">
        <f>VLOOKUP(A889,'Hospitalisation Details'!A:K,8,FALSE)</f>
        <v>42478.6</v>
      </c>
      <c r="N889" s="8" t="str">
        <f>VLOOKUP(A889,'Hospitalisation Details'!A:K,9,FALSE)</f>
        <v>tier - 1</v>
      </c>
      <c r="O889" s="8" t="str">
        <f>VLOOKUP(A889,'Hospitalisation Details'!A:K,10,FALSE)</f>
        <v>tier - 2</v>
      </c>
      <c r="P889" s="8" t="str">
        <f>VLOOKUP(A889,'Hospitalisation Details'!A:K,11,FALSE)</f>
        <v>R1011</v>
      </c>
      <c r="Q889" s="8">
        <f>VLOOKUP(A889,'Hospitalisation Details'!A:K,4,FALSE)</f>
        <v>3</v>
      </c>
    </row>
    <row r="890" spans="1:17" x14ac:dyDescent="0.3">
      <c r="A890" s="4" t="s">
        <v>124</v>
      </c>
      <c r="B890" s="8" t="str">
        <f>VLOOKUP(A890,'Customer Names'!A:F,4,FALSE)</f>
        <v>Katie T.</v>
      </c>
      <c r="C890" s="8">
        <f>VLOOKUP(A890,'Medical Examinations'!A:J,2,FALSE)</f>
        <v>51.48</v>
      </c>
      <c r="D890" s="8">
        <f>VLOOKUP(A890,'Medical Examinations'!A:J,4,FALSE)</f>
        <v>9.33</v>
      </c>
      <c r="E890" s="8" t="str">
        <f>VLOOKUP(A890,'Medical Examinations'!A:J,6,FALSE)</f>
        <v>yes</v>
      </c>
      <c r="F890" s="8" t="str">
        <f>VLOOKUP(A890,'Medical Examinations'!A:J,7,FALSE)</f>
        <v>No</v>
      </c>
      <c r="G890" s="8" t="str">
        <f>VLOOKUP(A890,'Medical Examinations'!A:J,8,FALSE)</f>
        <v>No</v>
      </c>
      <c r="H890" s="38">
        <f>VLOOKUP(A890,'Medical Examinations'!A:J,9,FALSE)</f>
        <v>0</v>
      </c>
      <c r="I890" s="8" t="str">
        <f>VLOOKUP(A890,'Medical Examinations'!A:J,10,FALSE)</f>
        <v>yes</v>
      </c>
      <c r="J890" s="8" t="str">
        <f>VLOOKUP(A890,'Medical Examinations'!A:J,3,FALSE)</f>
        <v>Obesity</v>
      </c>
      <c r="K890" s="8" t="str">
        <f>VLOOKUP(A890,'Medical Examinations'!A:J,5,FALSE)</f>
        <v>Diabetes</v>
      </c>
      <c r="L890" s="8" t="str">
        <f>VLOOKUP(A890,'Hospitalisation Details'!A:K,5,FALSE)</f>
        <v>27-Jun-1967</v>
      </c>
      <c r="M890" s="34">
        <f>VLOOKUP(A890,'Hospitalisation Details'!A:K,8,FALSE)</f>
        <v>42538.720000000001</v>
      </c>
      <c r="N890" s="8" t="str">
        <f>VLOOKUP(A890,'Hospitalisation Details'!A:K,9,FALSE)</f>
        <v>tier - 1</v>
      </c>
      <c r="O890" s="8" t="str">
        <f>VLOOKUP(A890,'Hospitalisation Details'!A:K,10,FALSE)</f>
        <v>tier - 3</v>
      </c>
      <c r="P890" s="8" t="str">
        <f>VLOOKUP(A890,'Hospitalisation Details'!A:K,11,FALSE)</f>
        <v>R1011</v>
      </c>
      <c r="Q890" s="8">
        <f>VLOOKUP(A890,'Hospitalisation Details'!A:K,4,FALSE)</f>
        <v>27</v>
      </c>
    </row>
    <row r="891" spans="1:17" x14ac:dyDescent="0.3">
      <c r="A891" s="4" t="s">
        <v>120</v>
      </c>
      <c r="B891" s="8" t="str">
        <f>VLOOKUP(A891,'Customer Names'!A:F,4,FALSE)</f>
        <v>Louise</v>
      </c>
      <c r="C891" s="8">
        <f>VLOOKUP(A891,'Medical Examinations'!A:J,2,FALSE)</f>
        <v>54.82</v>
      </c>
      <c r="D891" s="8">
        <f>VLOOKUP(A891,'Medical Examinations'!A:J,4,FALSE)</f>
        <v>10.61</v>
      </c>
      <c r="E891" s="8" t="str">
        <f>VLOOKUP(A891,'Medical Examinations'!A:J,6,FALSE)</f>
        <v>No</v>
      </c>
      <c r="F891" s="8" t="str">
        <f>VLOOKUP(A891,'Medical Examinations'!A:J,7,FALSE)</f>
        <v>No</v>
      </c>
      <c r="G891" s="8" t="str">
        <f>VLOOKUP(A891,'Medical Examinations'!A:J,8,FALSE)</f>
        <v>No</v>
      </c>
      <c r="H891" s="38">
        <f>VLOOKUP(A891,'Medical Examinations'!A:J,9,FALSE)</f>
        <v>0</v>
      </c>
      <c r="I891" s="8" t="str">
        <f>VLOOKUP(A891,'Medical Examinations'!A:J,10,FALSE)</f>
        <v>yes</v>
      </c>
      <c r="J891" s="8" t="str">
        <f>VLOOKUP(A891,'Medical Examinations'!A:J,3,FALSE)</f>
        <v>Obesity</v>
      </c>
      <c r="K891" s="8" t="str">
        <f>VLOOKUP(A891,'Medical Examinations'!A:J,5,FALSE)</f>
        <v>Diabetes</v>
      </c>
      <c r="L891" s="8" t="str">
        <f>VLOOKUP(A891,'Hospitalisation Details'!A:K,5,FALSE)</f>
        <v>3-Nov-1971</v>
      </c>
      <c r="M891" s="34">
        <f>VLOOKUP(A891,'Hospitalisation Details'!A:K,8,FALSE)</f>
        <v>42644.2</v>
      </c>
      <c r="N891" s="8" t="str">
        <f>VLOOKUP(A891,'Hospitalisation Details'!A:K,9,FALSE)</f>
        <v>tier - 1</v>
      </c>
      <c r="O891" s="8" t="str">
        <f>VLOOKUP(A891,'Hospitalisation Details'!A:K,10,FALSE)</f>
        <v>tier - 3</v>
      </c>
      <c r="P891" s="8" t="str">
        <f>VLOOKUP(A891,'Hospitalisation Details'!A:K,11,FALSE)</f>
        <v>R1011</v>
      </c>
      <c r="Q891" s="8">
        <f>VLOOKUP(A891,'Hospitalisation Details'!A:K,4,FALSE)</f>
        <v>3</v>
      </c>
    </row>
    <row r="892" spans="1:17" x14ac:dyDescent="0.3">
      <c r="A892" s="4" t="s">
        <v>116</v>
      </c>
      <c r="B892" s="8" t="str">
        <f>VLOOKUP(A892,'Customer Names'!A:F,4,FALSE)</f>
        <v>Lindsey</v>
      </c>
      <c r="C892" s="8">
        <f>VLOOKUP(A892,'Medical Examinations'!A:J,2,FALSE)</f>
        <v>50.63</v>
      </c>
      <c r="D892" s="8">
        <f>VLOOKUP(A892,'Medical Examinations'!A:J,4,FALSE)</f>
        <v>11.89</v>
      </c>
      <c r="E892" s="8" t="str">
        <f>VLOOKUP(A892,'Medical Examinations'!A:J,6,FALSE)</f>
        <v>No</v>
      </c>
      <c r="F892" s="8" t="str">
        <f>VLOOKUP(A892,'Medical Examinations'!A:J,7,FALSE)</f>
        <v>No</v>
      </c>
      <c r="G892" s="8" t="str">
        <f>VLOOKUP(A892,'Medical Examinations'!A:J,8,FALSE)</f>
        <v>No</v>
      </c>
      <c r="H892" s="38">
        <f>VLOOKUP(A892,'Medical Examinations'!A:J,9,FALSE)</f>
        <v>0</v>
      </c>
      <c r="I892" s="8" t="str">
        <f>VLOOKUP(A892,'Medical Examinations'!A:J,10,FALSE)</f>
        <v>yes</v>
      </c>
      <c r="J892" s="8" t="str">
        <f>VLOOKUP(A892,'Medical Examinations'!A:J,3,FALSE)</f>
        <v>Obesity</v>
      </c>
      <c r="K892" s="8" t="str">
        <f>VLOOKUP(A892,'Medical Examinations'!A:J,5,FALSE)</f>
        <v>Diabetes</v>
      </c>
      <c r="L892" s="8" t="str">
        <f>VLOOKUP(A892,'Hospitalisation Details'!A:K,5,FALSE)</f>
        <v>29-Oct-1965</v>
      </c>
      <c r="M892" s="34">
        <f>VLOOKUP(A892,'Hospitalisation Details'!A:K,8,FALSE)</f>
        <v>42764.12</v>
      </c>
      <c r="N892" s="8" t="str">
        <f>VLOOKUP(A892,'Hospitalisation Details'!A:K,9,FALSE)</f>
        <v>tier - 1</v>
      </c>
      <c r="O892" s="8" t="str">
        <f>VLOOKUP(A892,'Hospitalisation Details'!A:K,10,FALSE)</f>
        <v>tier - 2</v>
      </c>
      <c r="P892" s="8" t="str">
        <f>VLOOKUP(A892,'Hospitalisation Details'!A:K,11,FALSE)</f>
        <v>R1011</v>
      </c>
      <c r="Q892" s="8">
        <f>VLOOKUP(A892,'Hospitalisation Details'!A:K,4,FALSE)</f>
        <v>29</v>
      </c>
    </row>
    <row r="893" spans="1:17" x14ac:dyDescent="0.3">
      <c r="A893" s="4" t="s">
        <v>32</v>
      </c>
      <c r="B893" s="8" t="str">
        <f>VLOOKUP(A893,'Customer Names'!A:F,4,FALSE)</f>
        <v>Philippe</v>
      </c>
      <c r="C893" s="8">
        <f>VLOOKUP(A893,'Medical Examinations'!A:J,2,FALSE)</f>
        <v>39.9</v>
      </c>
      <c r="D893" s="8">
        <f>VLOOKUP(A893,'Medical Examinations'!A:J,4,FALSE)</f>
        <v>11.32</v>
      </c>
      <c r="E893" s="8" t="str">
        <f>VLOOKUP(A893,'Medical Examinations'!A:J,6,FALSE)</f>
        <v>No</v>
      </c>
      <c r="F893" s="8" t="str">
        <f>VLOOKUP(A893,'Medical Examinations'!A:J,7,FALSE)</f>
        <v>No</v>
      </c>
      <c r="G893" s="8" t="str">
        <f>VLOOKUP(A893,'Medical Examinations'!A:J,8,FALSE)</f>
        <v>No</v>
      </c>
      <c r="H893" s="38">
        <f>VLOOKUP(A893,'Medical Examinations'!A:J,9,FALSE)</f>
        <v>0</v>
      </c>
      <c r="I893" s="8" t="str">
        <f>VLOOKUP(A893,'Medical Examinations'!A:J,10,FALSE)</f>
        <v>yes</v>
      </c>
      <c r="J893" s="8" t="str">
        <f>VLOOKUP(A893,'Medical Examinations'!A:J,3,FALSE)</f>
        <v>Obesity</v>
      </c>
      <c r="K893" s="8" t="str">
        <f>VLOOKUP(A893,'Medical Examinations'!A:J,5,FALSE)</f>
        <v>Diabetes</v>
      </c>
      <c r="L893" s="8" t="str">
        <f>VLOOKUP(A893,'Hospitalisation Details'!A:K,5,FALSE)</f>
        <v>27-Aug-1962</v>
      </c>
      <c r="M893" s="34">
        <f>VLOOKUP(A893,'Hospitalisation Details'!A:K,8,FALSE)</f>
        <v>48173.36</v>
      </c>
      <c r="N893" s="8" t="str">
        <f>VLOOKUP(A893,'Hospitalisation Details'!A:K,9,FALSE)</f>
        <v>tier - 1</v>
      </c>
      <c r="O893" s="8" t="str">
        <f>VLOOKUP(A893,'Hospitalisation Details'!A:K,10,FALSE)</f>
        <v>tier - 3</v>
      </c>
      <c r="P893" s="8" t="str">
        <f>VLOOKUP(A893,'Hospitalisation Details'!A:K,11,FALSE)</f>
        <v>R1011</v>
      </c>
      <c r="Q893" s="8">
        <f>VLOOKUP(A893,'Hospitalisation Details'!A:K,4,FALSE)</f>
        <v>27</v>
      </c>
    </row>
    <row r="894" spans="1:17" x14ac:dyDescent="0.3">
      <c r="A894" s="4" t="s">
        <v>12</v>
      </c>
      <c r="B894" s="8" t="str">
        <f>VLOOKUP(A894,'Customer Names'!A:F,4,FALSE)</f>
        <v>Russell B.</v>
      </c>
      <c r="C894" s="8">
        <f>VLOOKUP(A894,'Medical Examinations'!A:J,2,FALSE)</f>
        <v>32.799999999999997</v>
      </c>
      <c r="D894" s="8">
        <f>VLOOKUP(A894,'Medical Examinations'!A:J,4,FALSE)</f>
        <v>6.59</v>
      </c>
      <c r="E894" s="8" t="str">
        <f>VLOOKUP(A894,'Medical Examinations'!A:J,6,FALSE)</f>
        <v>No</v>
      </c>
      <c r="F894" s="8" t="str">
        <f>VLOOKUP(A894,'Medical Examinations'!A:J,7,FALSE)</f>
        <v>No</v>
      </c>
      <c r="G894" s="8" t="str">
        <f>VLOOKUP(A894,'Medical Examinations'!A:J,8,FALSE)</f>
        <v>No</v>
      </c>
      <c r="H894" s="38">
        <f>VLOOKUP(A894,'Medical Examinations'!A:J,9,FALSE)</f>
        <v>0</v>
      </c>
      <c r="I894" s="8" t="str">
        <f>VLOOKUP(A894,'Medical Examinations'!A:J,10,FALSE)</f>
        <v>yes</v>
      </c>
      <c r="J894" s="8" t="str">
        <f>VLOOKUP(A894,'Medical Examinations'!A:J,3,FALSE)</f>
        <v>Obesity</v>
      </c>
      <c r="K894" s="8" t="str">
        <f>VLOOKUP(A894,'Medical Examinations'!A:J,5,FALSE)</f>
        <v>Diabetes</v>
      </c>
      <c r="L894" s="8" t="str">
        <f>VLOOKUP(A894,'Hospitalisation Details'!A:K,5,FALSE)</f>
        <v>4-Aug-1962</v>
      </c>
      <c r="M894" s="34">
        <f>VLOOKUP(A894,'Hospitalisation Details'!A:K,8,FALSE)</f>
        <v>52590.83</v>
      </c>
      <c r="N894" s="8" t="str">
        <f>VLOOKUP(A894,'Hospitalisation Details'!A:K,9,FALSE)</f>
        <v>tier - 1</v>
      </c>
      <c r="O894" s="8" t="str">
        <f>VLOOKUP(A894,'Hospitalisation Details'!A:K,10,FALSE)</f>
        <v>tier - 3</v>
      </c>
      <c r="P894" s="8" t="str">
        <f>VLOOKUP(A894,'Hospitalisation Details'!A:K,11,FALSE)</f>
        <v>R1011</v>
      </c>
      <c r="Q894" s="8">
        <f>VLOOKUP(A894,'Hospitalisation Details'!A:K,4,FALSE)</f>
        <v>4</v>
      </c>
    </row>
    <row r="895" spans="1:17" x14ac:dyDescent="0.3">
      <c r="A895" s="4" t="s">
        <v>4234</v>
      </c>
      <c r="B895" s="8" t="str">
        <f>VLOOKUP(A895,'Customer Names'!A:F,4,FALSE)</f>
        <v>Dominique</v>
      </c>
      <c r="C895" s="8">
        <f>VLOOKUP(A895,'Medical Examinations'!A:J,2,FALSE)</f>
        <v>25.08</v>
      </c>
      <c r="D895" s="8">
        <f>VLOOKUP(A895,'Medical Examinations'!A:J,4,FALSE)</f>
        <v>5.09</v>
      </c>
      <c r="E895" s="8" t="str">
        <f>VLOOKUP(A895,'Medical Examinations'!A:J,6,FALSE)</f>
        <v>No</v>
      </c>
      <c r="F895" s="8" t="str">
        <f>VLOOKUP(A895,'Medical Examinations'!A:J,7,FALSE)</f>
        <v>yes</v>
      </c>
      <c r="G895" s="8" t="str">
        <f>VLOOKUP(A895,'Medical Examinations'!A:J,8,FALSE)</f>
        <v>No</v>
      </c>
      <c r="H895" s="38" t="str">
        <f>VLOOKUP(A895,'Medical Examinations'!A:J,9,FALSE)</f>
        <v>1</v>
      </c>
      <c r="I895" s="8" t="str">
        <f>VLOOKUP(A895,'Medical Examinations'!A:J,10,FALSE)</f>
        <v>No</v>
      </c>
      <c r="J895" s="8" t="str">
        <f>VLOOKUP(A895,'Medical Examinations'!A:J,3,FALSE)</f>
        <v>Overweight</v>
      </c>
      <c r="K895" s="8" t="str">
        <f>VLOOKUP(A895,'Medical Examinations'!A:J,5,FALSE)</f>
        <v>Normal</v>
      </c>
      <c r="L895" s="8" t="str">
        <f>VLOOKUP(A895,'Hospitalisation Details'!A:K,5,FALSE)</f>
        <v>7-Dec-2004</v>
      </c>
      <c r="M895" s="34">
        <f>VLOOKUP(A895,'Hospitalisation Details'!A:K,8,FALSE)</f>
        <v>2196.4699999999998</v>
      </c>
      <c r="N895" s="8" t="str">
        <f>VLOOKUP(A895,'Hospitalisation Details'!A:K,9,FALSE)</f>
        <v>tier - 2</v>
      </c>
      <c r="O895" s="8" t="str">
        <f>VLOOKUP(A895,'Hospitalisation Details'!A:K,10,FALSE)</f>
        <v>tier - 3</v>
      </c>
      <c r="P895" s="8" t="str">
        <f>VLOOKUP(A895,'Hospitalisation Details'!A:K,11,FALSE)</f>
        <v>R1024</v>
      </c>
      <c r="Q895" s="8">
        <f>VLOOKUP(A895,'Hospitalisation Details'!A:K,4,FALSE)</f>
        <v>7</v>
      </c>
    </row>
    <row r="896" spans="1:17" x14ac:dyDescent="0.3">
      <c r="A896" s="4" t="s">
        <v>4230</v>
      </c>
      <c r="B896" s="8" t="str">
        <f>VLOOKUP(A896,'Customer Names'!A:F,4,FALSE)</f>
        <v>Ashley E</v>
      </c>
      <c r="C896" s="8">
        <f>VLOOKUP(A896,'Medical Examinations'!A:J,2,FALSE)</f>
        <v>28.215</v>
      </c>
      <c r="D896" s="8">
        <f>VLOOKUP(A896,'Medical Examinations'!A:J,4,FALSE)</f>
        <v>4.21</v>
      </c>
      <c r="E896" s="8" t="str">
        <f>VLOOKUP(A896,'Medical Examinations'!A:J,6,FALSE)</f>
        <v>No</v>
      </c>
      <c r="F896" s="8" t="str">
        <f>VLOOKUP(A896,'Medical Examinations'!A:J,7,FALSE)</f>
        <v>yes</v>
      </c>
      <c r="G896" s="8" t="str">
        <f>VLOOKUP(A896,'Medical Examinations'!A:J,8,FALSE)</f>
        <v>No</v>
      </c>
      <c r="H896" s="38" t="str">
        <f>VLOOKUP(A896,'Medical Examinations'!A:J,9,FALSE)</f>
        <v>1</v>
      </c>
      <c r="I896" s="8" t="str">
        <f>VLOOKUP(A896,'Medical Examinations'!A:J,10,FALSE)</f>
        <v>No</v>
      </c>
      <c r="J896" s="8" t="str">
        <f>VLOOKUP(A896,'Medical Examinations'!A:J,3,FALSE)</f>
        <v>Overweight</v>
      </c>
      <c r="K896" s="8" t="str">
        <f>VLOOKUP(A896,'Medical Examinations'!A:J,5,FALSE)</f>
        <v>Normal</v>
      </c>
      <c r="L896" s="8" t="str">
        <f>VLOOKUP(A896,'Hospitalisation Details'!A:K,5,FALSE)</f>
        <v>12-Sep-2004</v>
      </c>
      <c r="M896" s="34">
        <f>VLOOKUP(A896,'Hospitalisation Details'!A:K,8,FALSE)</f>
        <v>2200.83</v>
      </c>
      <c r="N896" s="8" t="str">
        <f>VLOOKUP(A896,'Hospitalisation Details'!A:K,9,FALSE)</f>
        <v>tier - 2</v>
      </c>
      <c r="O896" s="8" t="str">
        <f>VLOOKUP(A896,'Hospitalisation Details'!A:K,10,FALSE)</f>
        <v>tier - 2</v>
      </c>
      <c r="P896" s="8" t="str">
        <f>VLOOKUP(A896,'Hospitalisation Details'!A:K,11,FALSE)</f>
        <v>R1024</v>
      </c>
      <c r="Q896" s="8">
        <f>VLOOKUP(A896,'Hospitalisation Details'!A:K,4,FALSE)</f>
        <v>12</v>
      </c>
    </row>
    <row r="897" spans="1:17" x14ac:dyDescent="0.3">
      <c r="A897" s="4" t="s">
        <v>4226</v>
      </c>
      <c r="B897" s="8" t="str">
        <f>VLOOKUP(A897,'Customer Names'!A:F,4,FALSE)</f>
        <v>Beth</v>
      </c>
      <c r="C897" s="8">
        <f>VLOOKUP(A897,'Medical Examinations'!A:J,2,FALSE)</f>
        <v>30.114999999999998</v>
      </c>
      <c r="D897" s="8">
        <f>VLOOKUP(A897,'Medical Examinations'!A:J,4,FALSE)</f>
        <v>4.38</v>
      </c>
      <c r="E897" s="8" t="str">
        <f>VLOOKUP(A897,'Medical Examinations'!A:J,6,FALSE)</f>
        <v>No</v>
      </c>
      <c r="F897" s="8" t="str">
        <f>VLOOKUP(A897,'Medical Examinations'!A:J,7,FALSE)</f>
        <v>yes</v>
      </c>
      <c r="G897" s="8" t="str">
        <f>VLOOKUP(A897,'Medical Examinations'!A:J,8,FALSE)</f>
        <v>No</v>
      </c>
      <c r="H897" s="38" t="str">
        <f>VLOOKUP(A897,'Medical Examinations'!A:J,9,FALSE)</f>
        <v>1</v>
      </c>
      <c r="I897" s="8" t="str">
        <f>VLOOKUP(A897,'Medical Examinations'!A:J,10,FALSE)</f>
        <v>No</v>
      </c>
      <c r="J897" s="8" t="str">
        <f>VLOOKUP(A897,'Medical Examinations'!A:J,3,FALSE)</f>
        <v>Obesity</v>
      </c>
      <c r="K897" s="8" t="str">
        <f>VLOOKUP(A897,'Medical Examinations'!A:J,5,FALSE)</f>
        <v>Normal</v>
      </c>
      <c r="L897" s="8" t="str">
        <f>VLOOKUP(A897,'Hospitalisation Details'!A:K,5,FALSE)</f>
        <v>6-Aug-2004</v>
      </c>
      <c r="M897" s="34">
        <f>VLOOKUP(A897,'Hospitalisation Details'!A:K,8,FALSE)</f>
        <v>2203.4699999999998</v>
      </c>
      <c r="N897" s="8" t="str">
        <f>VLOOKUP(A897,'Hospitalisation Details'!A:K,9,FALSE)</f>
        <v>tier - 2</v>
      </c>
      <c r="O897" s="8" t="str">
        <f>VLOOKUP(A897,'Hospitalisation Details'!A:K,10,FALSE)</f>
        <v>tier - 2</v>
      </c>
      <c r="P897" s="8" t="str">
        <f>VLOOKUP(A897,'Hospitalisation Details'!A:K,11,FALSE)</f>
        <v>R1024</v>
      </c>
      <c r="Q897" s="8">
        <f>VLOOKUP(A897,'Hospitalisation Details'!A:K,4,FALSE)</f>
        <v>6</v>
      </c>
    </row>
    <row r="898" spans="1:17" x14ac:dyDescent="0.3">
      <c r="A898" s="4" t="s">
        <v>4224</v>
      </c>
      <c r="B898" s="8" t="str">
        <f>VLOOKUP(A898,'Customer Names'!A:F,4,FALSE)</f>
        <v>Kristin R.</v>
      </c>
      <c r="C898" s="8">
        <f>VLOOKUP(A898,'Medical Examinations'!A:J,2,FALSE)</f>
        <v>30.305</v>
      </c>
      <c r="D898" s="8">
        <f>VLOOKUP(A898,'Medical Examinations'!A:J,4,FALSE)</f>
        <v>5.08</v>
      </c>
      <c r="E898" s="8" t="str">
        <f>VLOOKUP(A898,'Medical Examinations'!A:J,6,FALSE)</f>
        <v>No</v>
      </c>
      <c r="F898" s="8" t="str">
        <f>VLOOKUP(A898,'Medical Examinations'!A:J,7,FALSE)</f>
        <v>yes</v>
      </c>
      <c r="G898" s="8" t="str">
        <f>VLOOKUP(A898,'Medical Examinations'!A:J,8,FALSE)</f>
        <v>No</v>
      </c>
      <c r="H898" s="38" t="str">
        <f>VLOOKUP(A898,'Medical Examinations'!A:J,9,FALSE)</f>
        <v>1</v>
      </c>
      <c r="I898" s="8" t="str">
        <f>VLOOKUP(A898,'Medical Examinations'!A:J,10,FALSE)</f>
        <v>No</v>
      </c>
      <c r="J898" s="8" t="str">
        <f>VLOOKUP(A898,'Medical Examinations'!A:J,3,FALSE)</f>
        <v>Obesity</v>
      </c>
      <c r="K898" s="8" t="str">
        <f>VLOOKUP(A898,'Medical Examinations'!A:J,5,FALSE)</f>
        <v>Normal</v>
      </c>
      <c r="L898" s="8" t="str">
        <f>VLOOKUP(A898,'Hospitalisation Details'!A:K,5,FALSE)</f>
        <v>28-Oct-2004</v>
      </c>
      <c r="M898" s="34">
        <f>VLOOKUP(A898,'Hospitalisation Details'!A:K,8,FALSE)</f>
        <v>2203.7399999999998</v>
      </c>
      <c r="N898" s="8" t="str">
        <f>VLOOKUP(A898,'Hospitalisation Details'!A:K,9,FALSE)</f>
        <v>tier - 2</v>
      </c>
      <c r="O898" s="8" t="str">
        <f>VLOOKUP(A898,'Hospitalisation Details'!A:K,10,FALSE)</f>
        <v>tier - 2</v>
      </c>
      <c r="P898" s="8" t="str">
        <f>VLOOKUP(A898,'Hospitalisation Details'!A:K,11,FALSE)</f>
        <v>R1024</v>
      </c>
      <c r="Q898" s="8">
        <f>VLOOKUP(A898,'Hospitalisation Details'!A:K,4,FALSE)</f>
        <v>28</v>
      </c>
    </row>
    <row r="899" spans="1:17" x14ac:dyDescent="0.3">
      <c r="A899" s="4" t="s">
        <v>4222</v>
      </c>
      <c r="B899" s="8" t="str">
        <f>VLOOKUP(A899,'Customer Names'!A:F,4,FALSE)</f>
        <v>Mona</v>
      </c>
      <c r="C899" s="8">
        <f>VLOOKUP(A899,'Medical Examinations'!A:J,2,FALSE)</f>
        <v>31.92</v>
      </c>
      <c r="D899" s="8">
        <f>VLOOKUP(A899,'Medical Examinations'!A:J,4,FALSE)</f>
        <v>5.04</v>
      </c>
      <c r="E899" s="8" t="str">
        <f>VLOOKUP(A899,'Medical Examinations'!A:J,6,FALSE)</f>
        <v>No</v>
      </c>
      <c r="F899" s="8" t="str">
        <f>VLOOKUP(A899,'Medical Examinations'!A:J,7,FALSE)</f>
        <v>yes</v>
      </c>
      <c r="G899" s="8" t="str">
        <f>VLOOKUP(A899,'Medical Examinations'!A:J,8,FALSE)</f>
        <v>No</v>
      </c>
      <c r="H899" s="38" t="str">
        <f>VLOOKUP(A899,'Medical Examinations'!A:J,9,FALSE)</f>
        <v>1</v>
      </c>
      <c r="I899" s="8" t="str">
        <f>VLOOKUP(A899,'Medical Examinations'!A:J,10,FALSE)</f>
        <v>No</v>
      </c>
      <c r="J899" s="8" t="str">
        <f>VLOOKUP(A899,'Medical Examinations'!A:J,3,FALSE)</f>
        <v>Obesity</v>
      </c>
      <c r="K899" s="8" t="str">
        <f>VLOOKUP(A899,'Medical Examinations'!A:J,5,FALSE)</f>
        <v>Normal</v>
      </c>
      <c r="L899" s="8" t="str">
        <f>VLOOKUP(A899,'Hospitalisation Details'!A:K,5,FALSE)</f>
        <v>13-Nov-2004</v>
      </c>
      <c r="M899" s="34">
        <f>VLOOKUP(A899,'Hospitalisation Details'!A:K,8,FALSE)</f>
        <v>2205.98</v>
      </c>
      <c r="N899" s="8" t="str">
        <f>VLOOKUP(A899,'Hospitalisation Details'!A:K,9,FALSE)</f>
        <v>tier - 2</v>
      </c>
      <c r="O899" s="8" t="str">
        <f>VLOOKUP(A899,'Hospitalisation Details'!A:K,10,FALSE)</f>
        <v>tier - 3</v>
      </c>
      <c r="P899" s="8" t="str">
        <f>VLOOKUP(A899,'Hospitalisation Details'!A:K,11,FALSE)</f>
        <v>R1024</v>
      </c>
      <c r="Q899" s="8">
        <f>VLOOKUP(A899,'Hospitalisation Details'!A:K,4,FALSE)</f>
        <v>13</v>
      </c>
    </row>
    <row r="900" spans="1:17" x14ac:dyDescent="0.3">
      <c r="A900" s="4" t="s">
        <v>4220</v>
      </c>
      <c r="B900" s="8" t="str">
        <f>VLOOKUP(A900,'Customer Names'!A:F,4,FALSE)</f>
        <v>Carissa A</v>
      </c>
      <c r="C900" s="8">
        <f>VLOOKUP(A900,'Medical Examinations'!A:J,2,FALSE)</f>
        <v>33.155000000000001</v>
      </c>
      <c r="D900" s="8">
        <f>VLOOKUP(A900,'Medical Examinations'!A:J,4,FALSE)</f>
        <v>4.5999999999999996</v>
      </c>
      <c r="E900" s="8" t="str">
        <f>VLOOKUP(A900,'Medical Examinations'!A:J,6,FALSE)</f>
        <v>No</v>
      </c>
      <c r="F900" s="8" t="str">
        <f>VLOOKUP(A900,'Medical Examinations'!A:J,7,FALSE)</f>
        <v>yes</v>
      </c>
      <c r="G900" s="8" t="str">
        <f>VLOOKUP(A900,'Medical Examinations'!A:J,8,FALSE)</f>
        <v>No</v>
      </c>
      <c r="H900" s="38" t="str">
        <f>VLOOKUP(A900,'Medical Examinations'!A:J,9,FALSE)</f>
        <v>1</v>
      </c>
      <c r="I900" s="8" t="str">
        <f>VLOOKUP(A900,'Medical Examinations'!A:J,10,FALSE)</f>
        <v>No</v>
      </c>
      <c r="J900" s="8" t="str">
        <f>VLOOKUP(A900,'Medical Examinations'!A:J,3,FALSE)</f>
        <v>Obesity</v>
      </c>
      <c r="K900" s="8" t="str">
        <f>VLOOKUP(A900,'Medical Examinations'!A:J,5,FALSE)</f>
        <v>Normal</v>
      </c>
      <c r="L900" s="8" t="str">
        <f>VLOOKUP(A900,'Hospitalisation Details'!A:K,5,FALSE)</f>
        <v>6-Aug-2004</v>
      </c>
      <c r="M900" s="34">
        <f>VLOOKUP(A900,'Hospitalisation Details'!A:K,8,FALSE)</f>
        <v>2207.6999999999998</v>
      </c>
      <c r="N900" s="8" t="str">
        <f>VLOOKUP(A900,'Hospitalisation Details'!A:K,9,FALSE)</f>
        <v>tier - 2</v>
      </c>
      <c r="O900" s="8" t="str">
        <f>VLOOKUP(A900,'Hospitalisation Details'!A:K,10,FALSE)</f>
        <v>tier - 2</v>
      </c>
      <c r="P900" s="8" t="str">
        <f>VLOOKUP(A900,'Hospitalisation Details'!A:K,11,FALSE)</f>
        <v>R1024</v>
      </c>
      <c r="Q900" s="8">
        <f>VLOOKUP(A900,'Hospitalisation Details'!A:K,4,FALSE)</f>
        <v>6</v>
      </c>
    </row>
    <row r="901" spans="1:17" x14ac:dyDescent="0.3">
      <c r="A901" s="4" t="s">
        <v>4218</v>
      </c>
      <c r="B901" s="8" t="str">
        <f>VLOOKUP(A901,'Customer Names'!A:F,4,FALSE)</f>
        <v>Ji</v>
      </c>
      <c r="C901" s="8">
        <f>VLOOKUP(A901,'Medical Examinations'!A:J,2,FALSE)</f>
        <v>35.625</v>
      </c>
      <c r="D901" s="8">
        <f>VLOOKUP(A901,'Medical Examinations'!A:J,4,FALSE)</f>
        <v>6.21</v>
      </c>
      <c r="E901" s="8" t="str">
        <f>VLOOKUP(A901,'Medical Examinations'!A:J,6,FALSE)</f>
        <v>No</v>
      </c>
      <c r="F901" s="8" t="str">
        <f>VLOOKUP(A901,'Medical Examinations'!A:J,7,FALSE)</f>
        <v>yes</v>
      </c>
      <c r="G901" s="8" t="str">
        <f>VLOOKUP(A901,'Medical Examinations'!A:J,8,FALSE)</f>
        <v>No</v>
      </c>
      <c r="H901" s="38" t="str">
        <f>VLOOKUP(A901,'Medical Examinations'!A:J,9,FALSE)</f>
        <v>1</v>
      </c>
      <c r="I901" s="8" t="str">
        <f>VLOOKUP(A901,'Medical Examinations'!A:J,10,FALSE)</f>
        <v>No</v>
      </c>
      <c r="J901" s="8" t="str">
        <f>VLOOKUP(A901,'Medical Examinations'!A:J,3,FALSE)</f>
        <v>Obesity</v>
      </c>
      <c r="K901" s="8" t="str">
        <f>VLOOKUP(A901,'Medical Examinations'!A:J,5,FALSE)</f>
        <v>Prediabetes</v>
      </c>
      <c r="L901" s="8" t="str">
        <f>VLOOKUP(A901,'Hospitalisation Details'!A:K,5,FALSE)</f>
        <v>27-Jul-2004</v>
      </c>
      <c r="M901" s="34">
        <f>VLOOKUP(A901,'Hospitalisation Details'!A:K,8,FALSE)</f>
        <v>2211.13</v>
      </c>
      <c r="N901" s="8" t="str">
        <f>VLOOKUP(A901,'Hospitalisation Details'!A:K,9,FALSE)</f>
        <v>tier - 2</v>
      </c>
      <c r="O901" s="8" t="str">
        <f>VLOOKUP(A901,'Hospitalisation Details'!A:K,10,FALSE)</f>
        <v>tier - 2</v>
      </c>
      <c r="P901" s="8" t="str">
        <f>VLOOKUP(A901,'Hospitalisation Details'!A:K,11,FALSE)</f>
        <v>R1024</v>
      </c>
      <c r="Q901" s="8">
        <f>VLOOKUP(A901,'Hospitalisation Details'!A:K,4,FALSE)</f>
        <v>27</v>
      </c>
    </row>
    <row r="902" spans="1:17" x14ac:dyDescent="0.3">
      <c r="A902" s="4" t="s">
        <v>4214</v>
      </c>
      <c r="B902" s="8" t="str">
        <f>VLOOKUP(A902,'Customer Names'!A:F,4,FALSE)</f>
        <v>Hallie</v>
      </c>
      <c r="C902" s="8">
        <f>VLOOKUP(A902,'Medical Examinations'!A:J,2,FALSE)</f>
        <v>40.185000000000002</v>
      </c>
      <c r="D902" s="8">
        <f>VLOOKUP(A902,'Medical Examinations'!A:J,4,FALSE)</f>
        <v>4.66</v>
      </c>
      <c r="E902" s="8" t="str">
        <f>VLOOKUP(A902,'Medical Examinations'!A:J,6,FALSE)</f>
        <v>No</v>
      </c>
      <c r="F902" s="8" t="str">
        <f>VLOOKUP(A902,'Medical Examinations'!A:J,7,FALSE)</f>
        <v>yes</v>
      </c>
      <c r="G902" s="8" t="str">
        <f>VLOOKUP(A902,'Medical Examinations'!A:J,8,FALSE)</f>
        <v>No</v>
      </c>
      <c r="H902" s="38" t="str">
        <f>VLOOKUP(A902,'Medical Examinations'!A:J,9,FALSE)</f>
        <v>1</v>
      </c>
      <c r="I902" s="8" t="str">
        <f>VLOOKUP(A902,'Medical Examinations'!A:J,10,FALSE)</f>
        <v>No</v>
      </c>
      <c r="J902" s="8" t="str">
        <f>VLOOKUP(A902,'Medical Examinations'!A:J,3,FALSE)</f>
        <v>Obesity</v>
      </c>
      <c r="K902" s="8" t="str">
        <f>VLOOKUP(A902,'Medical Examinations'!A:J,5,FALSE)</f>
        <v>Normal</v>
      </c>
      <c r="L902" s="8" t="str">
        <f>VLOOKUP(A902,'Hospitalisation Details'!A:K,5,FALSE)</f>
        <v>13-Jun-2004</v>
      </c>
      <c r="M902" s="34">
        <f>VLOOKUP(A902,'Hospitalisation Details'!A:K,8,FALSE)</f>
        <v>2217.4699999999998</v>
      </c>
      <c r="N902" s="8" t="str">
        <f>VLOOKUP(A902,'Hospitalisation Details'!A:K,9,FALSE)</f>
        <v>tier - 2</v>
      </c>
      <c r="O902" s="8" t="str">
        <f>VLOOKUP(A902,'Hospitalisation Details'!A:K,10,FALSE)</f>
        <v>tier - 1</v>
      </c>
      <c r="P902" s="8" t="str">
        <f>VLOOKUP(A902,'Hospitalisation Details'!A:K,11,FALSE)</f>
        <v>R1024</v>
      </c>
      <c r="Q902" s="8">
        <f>VLOOKUP(A902,'Hospitalisation Details'!A:K,4,FALSE)</f>
        <v>13</v>
      </c>
    </row>
    <row r="903" spans="1:17" x14ac:dyDescent="0.3">
      <c r="A903" s="4" t="s">
        <v>4212</v>
      </c>
      <c r="B903" s="8" t="str">
        <f>VLOOKUP(A903,'Customer Names'!A:F,4,FALSE)</f>
        <v>Erin</v>
      </c>
      <c r="C903" s="8">
        <f>VLOOKUP(A903,'Medical Examinations'!A:J,2,FALSE)</f>
        <v>40.28</v>
      </c>
      <c r="D903" s="8">
        <f>VLOOKUP(A903,'Medical Examinations'!A:J,4,FALSE)</f>
        <v>6.11</v>
      </c>
      <c r="E903" s="8" t="str">
        <f>VLOOKUP(A903,'Medical Examinations'!A:J,6,FALSE)</f>
        <v>No</v>
      </c>
      <c r="F903" s="8" t="str">
        <f>VLOOKUP(A903,'Medical Examinations'!A:J,7,FALSE)</f>
        <v>yes</v>
      </c>
      <c r="G903" s="8" t="str">
        <f>VLOOKUP(A903,'Medical Examinations'!A:J,8,FALSE)</f>
        <v>No</v>
      </c>
      <c r="H903" s="38" t="str">
        <f>VLOOKUP(A903,'Medical Examinations'!A:J,9,FALSE)</f>
        <v>1</v>
      </c>
      <c r="I903" s="8" t="str">
        <f>VLOOKUP(A903,'Medical Examinations'!A:J,10,FALSE)</f>
        <v>No</v>
      </c>
      <c r="J903" s="8" t="str">
        <f>VLOOKUP(A903,'Medical Examinations'!A:J,3,FALSE)</f>
        <v>Obesity</v>
      </c>
      <c r="K903" s="8" t="str">
        <f>VLOOKUP(A903,'Medical Examinations'!A:J,5,FALSE)</f>
        <v>Prediabetes</v>
      </c>
      <c r="L903" s="8" t="str">
        <f>VLOOKUP(A903,'Hospitalisation Details'!A:K,5,FALSE)</f>
        <v>25-Sep-2004</v>
      </c>
      <c r="M903" s="34">
        <f>VLOOKUP(A903,'Hospitalisation Details'!A:K,8,FALSE)</f>
        <v>2217.6</v>
      </c>
      <c r="N903" s="8" t="str">
        <f>VLOOKUP(A903,'Hospitalisation Details'!A:K,9,FALSE)</f>
        <v>tier - 2</v>
      </c>
      <c r="O903" s="8" t="str">
        <f>VLOOKUP(A903,'Hospitalisation Details'!A:K,10,FALSE)</f>
        <v>tier - 1</v>
      </c>
      <c r="P903" s="8" t="str">
        <f>VLOOKUP(A903,'Hospitalisation Details'!A:K,11,FALSE)</f>
        <v>R1024</v>
      </c>
      <c r="Q903" s="8">
        <f>VLOOKUP(A903,'Hospitalisation Details'!A:K,4,FALSE)</f>
        <v>25</v>
      </c>
    </row>
    <row r="904" spans="1:17" x14ac:dyDescent="0.3">
      <c r="A904" s="4" t="s">
        <v>4170</v>
      </c>
      <c r="B904" s="8" t="str">
        <f>VLOOKUP(A904,'Customer Names'!A:F,4,FALSE)</f>
        <v>Denise</v>
      </c>
      <c r="C904" s="8">
        <f>VLOOKUP(A904,'Medical Examinations'!A:J,2,FALSE)</f>
        <v>28.785</v>
      </c>
      <c r="D904" s="8">
        <f>VLOOKUP(A904,'Medical Examinations'!A:J,4,FALSE)</f>
        <v>8.82</v>
      </c>
      <c r="E904" s="8" t="str">
        <f>VLOOKUP(A904,'Medical Examinations'!A:J,6,FALSE)</f>
        <v>No</v>
      </c>
      <c r="F904" s="8" t="str">
        <f>VLOOKUP(A904,'Medical Examinations'!A:J,7,FALSE)</f>
        <v>No</v>
      </c>
      <c r="G904" s="8" t="str">
        <f>VLOOKUP(A904,'Medical Examinations'!A:J,8,FALSE)</f>
        <v>No</v>
      </c>
      <c r="H904" s="38">
        <f>VLOOKUP(A904,'Medical Examinations'!A:J,9,FALSE)</f>
        <v>0</v>
      </c>
      <c r="I904" s="8" t="str">
        <f>VLOOKUP(A904,'Medical Examinations'!A:J,10,FALSE)</f>
        <v>No</v>
      </c>
      <c r="J904" s="8" t="str">
        <f>VLOOKUP(A904,'Medical Examinations'!A:J,3,FALSE)</f>
        <v>Overweight</v>
      </c>
      <c r="K904" s="8" t="str">
        <f>VLOOKUP(A904,'Medical Examinations'!A:J,5,FALSE)</f>
        <v>Diabetes</v>
      </c>
      <c r="L904" s="8" t="str">
        <f>VLOOKUP(A904,'Hospitalisation Details'!A:K,5,FALSE)</f>
        <v>29-Jul-2002</v>
      </c>
      <c r="M904" s="34">
        <f>VLOOKUP(A904,'Hospitalisation Details'!A:K,8,FALSE)</f>
        <v>2457.21</v>
      </c>
      <c r="N904" s="8" t="str">
        <f>VLOOKUP(A904,'Hospitalisation Details'!A:K,9,FALSE)</f>
        <v>tier - 2</v>
      </c>
      <c r="O904" s="8" t="str">
        <f>VLOOKUP(A904,'Hospitalisation Details'!A:K,10,FALSE)</f>
        <v>tier - 1</v>
      </c>
      <c r="P904" s="8" t="str">
        <f>VLOOKUP(A904,'Hospitalisation Details'!A:K,11,FALSE)</f>
        <v>R1024</v>
      </c>
      <c r="Q904" s="8">
        <f>VLOOKUP(A904,'Hospitalisation Details'!A:K,4,FALSE)</f>
        <v>29</v>
      </c>
    </row>
    <row r="905" spans="1:17" x14ac:dyDescent="0.3">
      <c r="A905" s="4" t="s">
        <v>4166</v>
      </c>
      <c r="B905" s="8" t="str">
        <f>VLOOKUP(A905,'Customer Names'!A:F,4,FALSE)</f>
        <v>Nicole F</v>
      </c>
      <c r="C905" s="8">
        <f>VLOOKUP(A905,'Medical Examinations'!A:J,2,FALSE)</f>
        <v>30.59</v>
      </c>
      <c r="D905" s="8">
        <f>VLOOKUP(A905,'Medical Examinations'!A:J,4,FALSE)</f>
        <v>11.62</v>
      </c>
      <c r="E905" s="8" t="str">
        <f>VLOOKUP(A905,'Medical Examinations'!A:J,6,FALSE)</f>
        <v>No</v>
      </c>
      <c r="F905" s="8" t="str">
        <f>VLOOKUP(A905,'Medical Examinations'!A:J,7,FALSE)</f>
        <v>No</v>
      </c>
      <c r="G905" s="8" t="str">
        <f>VLOOKUP(A905,'Medical Examinations'!A:J,8,FALSE)</f>
        <v>No</v>
      </c>
      <c r="H905" s="38">
        <f>VLOOKUP(A905,'Medical Examinations'!A:J,9,FALSE)</f>
        <v>0</v>
      </c>
      <c r="I905" s="8" t="str">
        <f>VLOOKUP(A905,'Medical Examinations'!A:J,10,FALSE)</f>
        <v>No</v>
      </c>
      <c r="J905" s="8" t="str">
        <f>VLOOKUP(A905,'Medical Examinations'!A:J,3,FALSE)</f>
        <v>Obesity</v>
      </c>
      <c r="K905" s="8" t="str">
        <f>VLOOKUP(A905,'Medical Examinations'!A:J,5,FALSE)</f>
        <v>Diabetes</v>
      </c>
      <c r="L905" s="8" t="str">
        <f>VLOOKUP(A905,'Hospitalisation Details'!A:K,5,FALSE)</f>
        <v>11-Jul-2002</v>
      </c>
      <c r="M905" s="34">
        <f>VLOOKUP(A905,'Hospitalisation Details'!A:K,8,FALSE)</f>
        <v>2459.7199999999998</v>
      </c>
      <c r="N905" s="8" t="str">
        <f>VLOOKUP(A905,'Hospitalisation Details'!A:K,9,FALSE)</f>
        <v>tier - 2</v>
      </c>
      <c r="O905" s="8" t="str">
        <f>VLOOKUP(A905,'Hospitalisation Details'!A:K,10,FALSE)</f>
        <v>tier - 2</v>
      </c>
      <c r="P905" s="8" t="str">
        <f>VLOOKUP(A905,'Hospitalisation Details'!A:K,11,FALSE)</f>
        <v>R1024</v>
      </c>
      <c r="Q905" s="8">
        <f>VLOOKUP(A905,'Hospitalisation Details'!A:K,4,FALSE)</f>
        <v>11</v>
      </c>
    </row>
    <row r="906" spans="1:17" x14ac:dyDescent="0.3">
      <c r="A906" s="4" t="s">
        <v>4130</v>
      </c>
      <c r="B906" s="8" t="str">
        <f>VLOOKUP(A906,'Customer Names'!A:F,4,FALSE)</f>
        <v>Caroline F.</v>
      </c>
      <c r="C906" s="8">
        <f>VLOOKUP(A906,'Medical Examinations'!A:J,2,FALSE)</f>
        <v>22.135000000000002</v>
      </c>
      <c r="D906" s="8">
        <f>VLOOKUP(A906,'Medical Examinations'!A:J,4,FALSE)</f>
        <v>4.46</v>
      </c>
      <c r="E906" s="8" t="str">
        <f>VLOOKUP(A906,'Medical Examinations'!A:J,6,FALSE)</f>
        <v>yes</v>
      </c>
      <c r="F906" s="8" t="str">
        <f>VLOOKUP(A906,'Medical Examinations'!A:J,7,FALSE)</f>
        <v>No</v>
      </c>
      <c r="G906" s="8" t="str">
        <f>VLOOKUP(A906,'Medical Examinations'!A:J,8,FALSE)</f>
        <v>No</v>
      </c>
      <c r="H906" s="38">
        <f>VLOOKUP(A906,'Medical Examinations'!A:J,9,FALSE)</f>
        <v>0</v>
      </c>
      <c r="I906" s="8" t="str">
        <f>VLOOKUP(A906,'Medical Examinations'!A:J,10,FALSE)</f>
        <v>No</v>
      </c>
      <c r="J906" s="8" t="str">
        <f>VLOOKUP(A906,'Medical Examinations'!A:J,3,FALSE)</f>
        <v>Normal Weight</v>
      </c>
      <c r="K906" s="8" t="str">
        <f>VLOOKUP(A906,'Medical Examinations'!A:J,5,FALSE)</f>
        <v>Normal</v>
      </c>
      <c r="L906" s="8" t="str">
        <f>VLOOKUP(A906,'Hospitalisation Details'!A:K,5,FALSE)</f>
        <v>28-Jul-2001</v>
      </c>
      <c r="M906" s="34">
        <f>VLOOKUP(A906,'Hospitalisation Details'!A:K,8,FALSE)</f>
        <v>2585.85</v>
      </c>
      <c r="N906" s="8" t="str">
        <f>VLOOKUP(A906,'Hospitalisation Details'!A:K,9,FALSE)</f>
        <v>tier - 2</v>
      </c>
      <c r="O906" s="8" t="str">
        <f>VLOOKUP(A906,'Hospitalisation Details'!A:K,10,FALSE)</f>
        <v>tier - 2</v>
      </c>
      <c r="P906" s="8" t="str">
        <f>VLOOKUP(A906,'Hospitalisation Details'!A:K,11,FALSE)</f>
        <v>R1024</v>
      </c>
      <c r="Q906" s="8">
        <f>VLOOKUP(A906,'Hospitalisation Details'!A:K,4,FALSE)</f>
        <v>28</v>
      </c>
    </row>
    <row r="907" spans="1:17" x14ac:dyDescent="0.3">
      <c r="A907" s="4" t="s">
        <v>4094</v>
      </c>
      <c r="B907" s="8" t="str">
        <f>VLOOKUP(A907,'Customer Names'!A:F,4,FALSE)</f>
        <v>Jennifer</v>
      </c>
      <c r="C907" s="8">
        <f>VLOOKUP(A907,'Medical Examinations'!A:J,2,FALSE)</f>
        <v>23.18</v>
      </c>
      <c r="D907" s="8">
        <f>VLOOKUP(A907,'Medical Examinations'!A:J,4,FALSE)</f>
        <v>4.24</v>
      </c>
      <c r="E907" s="8" t="str">
        <f>VLOOKUP(A907,'Medical Examinations'!A:J,6,FALSE)</f>
        <v>No</v>
      </c>
      <c r="F907" s="8" t="str">
        <f>VLOOKUP(A907,'Medical Examinations'!A:J,7,FALSE)</f>
        <v>yes</v>
      </c>
      <c r="G907" s="8" t="str">
        <f>VLOOKUP(A907,'Medical Examinations'!A:J,8,FALSE)</f>
        <v>No</v>
      </c>
      <c r="H907" s="38" t="str">
        <f>VLOOKUP(A907,'Medical Examinations'!A:J,9,FALSE)</f>
        <v>1</v>
      </c>
      <c r="I907" s="8" t="str">
        <f>VLOOKUP(A907,'Medical Examinations'!A:J,10,FALSE)</f>
        <v>No</v>
      </c>
      <c r="J907" s="8" t="str">
        <f>VLOOKUP(A907,'Medical Examinations'!A:J,3,FALSE)</f>
        <v>Normal Weight</v>
      </c>
      <c r="K907" s="8" t="str">
        <f>VLOOKUP(A907,'Medical Examinations'!A:J,5,FALSE)</f>
        <v>Normal</v>
      </c>
      <c r="L907" s="8" t="str">
        <f>VLOOKUP(A907,'Hospitalisation Details'!A:K,5,FALSE)</f>
        <v>17-Dec-2000</v>
      </c>
      <c r="M907" s="34">
        <f>VLOOKUP(A907,'Hospitalisation Details'!A:K,8,FALSE)</f>
        <v>2731.91</v>
      </c>
      <c r="N907" s="8" t="str">
        <f>VLOOKUP(A907,'Hospitalisation Details'!A:K,9,FALSE)</f>
        <v>tier - 2</v>
      </c>
      <c r="O907" s="8" t="str">
        <f>VLOOKUP(A907,'Hospitalisation Details'!A:K,10,FALSE)</f>
        <v>tier - 3</v>
      </c>
      <c r="P907" s="8" t="str">
        <f>VLOOKUP(A907,'Hospitalisation Details'!A:K,11,FALSE)</f>
        <v>R1024</v>
      </c>
      <c r="Q907" s="8">
        <f>VLOOKUP(A907,'Hospitalisation Details'!A:K,4,FALSE)</f>
        <v>17</v>
      </c>
    </row>
    <row r="908" spans="1:17" x14ac:dyDescent="0.3">
      <c r="A908" s="4" t="s">
        <v>4092</v>
      </c>
      <c r="B908" s="8" t="str">
        <f>VLOOKUP(A908,'Customer Names'!A:F,4,FALSE)</f>
        <v>Christy</v>
      </c>
      <c r="C908" s="8">
        <f>VLOOKUP(A908,'Medical Examinations'!A:J,2,FALSE)</f>
        <v>30.4</v>
      </c>
      <c r="D908" s="8">
        <f>VLOOKUP(A908,'Medical Examinations'!A:J,4,FALSE)</f>
        <v>5.56</v>
      </c>
      <c r="E908" s="8" t="str">
        <f>VLOOKUP(A908,'Medical Examinations'!A:J,6,FALSE)</f>
        <v>yes</v>
      </c>
      <c r="F908" s="8" t="str">
        <f>VLOOKUP(A908,'Medical Examinations'!A:J,7,FALSE)</f>
        <v>yes</v>
      </c>
      <c r="G908" s="8" t="str">
        <f>VLOOKUP(A908,'Medical Examinations'!A:J,8,FALSE)</f>
        <v>No</v>
      </c>
      <c r="H908" s="38" t="str">
        <f>VLOOKUP(A908,'Medical Examinations'!A:J,9,FALSE)</f>
        <v>1</v>
      </c>
      <c r="I908" s="8" t="str">
        <f>VLOOKUP(A908,'Medical Examinations'!A:J,10,FALSE)</f>
        <v>No</v>
      </c>
      <c r="J908" s="8" t="str">
        <f>VLOOKUP(A908,'Medical Examinations'!A:J,3,FALSE)</f>
        <v>Obesity</v>
      </c>
      <c r="K908" s="8" t="str">
        <f>VLOOKUP(A908,'Medical Examinations'!A:J,5,FALSE)</f>
        <v>Normal</v>
      </c>
      <c r="L908" s="8" t="str">
        <f>VLOOKUP(A908,'Hospitalisation Details'!A:K,5,FALSE)</f>
        <v>3-Oct-2000</v>
      </c>
      <c r="M908" s="34">
        <f>VLOOKUP(A908,'Hospitalisation Details'!A:K,8,FALSE)</f>
        <v>2741.95</v>
      </c>
      <c r="N908" s="8" t="str">
        <f>VLOOKUP(A908,'Hospitalisation Details'!A:K,9,FALSE)</f>
        <v>tier - 2</v>
      </c>
      <c r="O908" s="8" t="str">
        <f>VLOOKUP(A908,'Hospitalisation Details'!A:K,10,FALSE)</f>
        <v>tier - 3</v>
      </c>
      <c r="P908" s="8" t="str">
        <f>VLOOKUP(A908,'Hospitalisation Details'!A:K,11,FALSE)</f>
        <v>R1024</v>
      </c>
      <c r="Q908" s="8">
        <f>VLOOKUP(A908,'Hospitalisation Details'!A:K,4,FALSE)</f>
        <v>3</v>
      </c>
    </row>
    <row r="909" spans="1:17" x14ac:dyDescent="0.3">
      <c r="A909" s="4" t="s">
        <v>4090</v>
      </c>
      <c r="B909" s="8" t="str">
        <f>VLOOKUP(A909,'Customer Names'!A:F,4,FALSE)</f>
        <v>Kirsten N.</v>
      </c>
      <c r="C909" s="8">
        <f>VLOOKUP(A909,'Medical Examinations'!A:J,2,FALSE)</f>
        <v>39.805</v>
      </c>
      <c r="D909" s="8">
        <f>VLOOKUP(A909,'Medical Examinations'!A:J,4,FALSE)</f>
        <v>4.38</v>
      </c>
      <c r="E909" s="8" t="str">
        <f>VLOOKUP(A909,'Medical Examinations'!A:J,6,FALSE)</f>
        <v>No</v>
      </c>
      <c r="F909" s="8" t="str">
        <f>VLOOKUP(A909,'Medical Examinations'!A:J,7,FALSE)</f>
        <v>yes</v>
      </c>
      <c r="G909" s="8" t="str">
        <f>VLOOKUP(A909,'Medical Examinations'!A:J,8,FALSE)</f>
        <v>No</v>
      </c>
      <c r="H909" s="38" t="str">
        <f>VLOOKUP(A909,'Medical Examinations'!A:J,9,FALSE)</f>
        <v>1</v>
      </c>
      <c r="I909" s="8" t="str">
        <f>VLOOKUP(A909,'Medical Examinations'!A:J,10,FALSE)</f>
        <v>No</v>
      </c>
      <c r="J909" s="8" t="str">
        <f>VLOOKUP(A909,'Medical Examinations'!A:J,3,FALSE)</f>
        <v>Obesity</v>
      </c>
      <c r="K909" s="8" t="str">
        <f>VLOOKUP(A909,'Medical Examinations'!A:J,5,FALSE)</f>
        <v>Normal</v>
      </c>
      <c r="L909" s="8" t="str">
        <f>VLOOKUP(A909,'Hospitalisation Details'!A:K,5,FALSE)</f>
        <v>11-Oct-2000</v>
      </c>
      <c r="M909" s="34">
        <f>VLOOKUP(A909,'Hospitalisation Details'!A:K,8,FALSE)</f>
        <v>2755.02</v>
      </c>
      <c r="N909" s="8" t="str">
        <f>VLOOKUP(A909,'Hospitalisation Details'!A:K,9,FALSE)</f>
        <v>tier - 2</v>
      </c>
      <c r="O909" s="8" t="str">
        <f>VLOOKUP(A909,'Hospitalisation Details'!A:K,10,FALSE)</f>
        <v>tier - 1</v>
      </c>
      <c r="P909" s="8" t="str">
        <f>VLOOKUP(A909,'Hospitalisation Details'!A:K,11,FALSE)</f>
        <v>R1024</v>
      </c>
      <c r="Q909" s="8">
        <f>VLOOKUP(A909,'Hospitalisation Details'!A:K,4,FALSE)</f>
        <v>11</v>
      </c>
    </row>
    <row r="910" spans="1:17" x14ac:dyDescent="0.3">
      <c r="A910" s="4" t="s">
        <v>4060</v>
      </c>
      <c r="B910" s="8" t="str">
        <f>VLOOKUP(A910,'Customer Names'!A:F,4,FALSE)</f>
        <v>Amany</v>
      </c>
      <c r="C910" s="8">
        <f>VLOOKUP(A910,'Medical Examinations'!A:J,2,FALSE)</f>
        <v>34.865000000000002</v>
      </c>
      <c r="D910" s="8">
        <f>VLOOKUP(A910,'Medical Examinations'!A:J,4,FALSE)</f>
        <v>4.8</v>
      </c>
      <c r="E910" s="8" t="str">
        <f>VLOOKUP(A910,'Medical Examinations'!A:J,6,FALSE)</f>
        <v>No</v>
      </c>
      <c r="F910" s="8" t="str">
        <f>VLOOKUP(A910,'Medical Examinations'!A:J,7,FALSE)</f>
        <v>No</v>
      </c>
      <c r="G910" s="8" t="str">
        <f>VLOOKUP(A910,'Medical Examinations'!A:J,8,FALSE)</f>
        <v>No</v>
      </c>
      <c r="H910" s="38">
        <f>VLOOKUP(A910,'Medical Examinations'!A:J,9,FALSE)</f>
        <v>0</v>
      </c>
      <c r="I910" s="8" t="str">
        <f>VLOOKUP(A910,'Medical Examinations'!A:J,10,FALSE)</f>
        <v>No</v>
      </c>
      <c r="J910" s="8" t="str">
        <f>VLOOKUP(A910,'Medical Examinations'!A:J,3,FALSE)</f>
        <v>Obesity</v>
      </c>
      <c r="K910" s="8" t="str">
        <f>VLOOKUP(A910,'Medical Examinations'!A:J,5,FALSE)</f>
        <v>Normal</v>
      </c>
      <c r="L910" s="8" t="str">
        <f>VLOOKUP(A910,'Hospitalisation Details'!A:K,5,FALSE)</f>
        <v>1-Nov-1999</v>
      </c>
      <c r="M910" s="34">
        <f>VLOOKUP(A910,'Hospitalisation Details'!A:K,8,FALSE)</f>
        <v>2899.49</v>
      </c>
      <c r="N910" s="8" t="str">
        <f>VLOOKUP(A910,'Hospitalisation Details'!A:K,9,FALSE)</f>
        <v>tier - 2</v>
      </c>
      <c r="O910" s="8" t="str">
        <f>VLOOKUP(A910,'Hospitalisation Details'!A:K,10,FALSE)</f>
        <v>tier - 2</v>
      </c>
      <c r="P910" s="8" t="str">
        <f>VLOOKUP(A910,'Hospitalisation Details'!A:K,11,FALSE)</f>
        <v>R1024</v>
      </c>
      <c r="Q910" s="8">
        <f>VLOOKUP(A910,'Hospitalisation Details'!A:K,4,FALSE)</f>
        <v>1</v>
      </c>
    </row>
    <row r="911" spans="1:17" x14ac:dyDescent="0.3">
      <c r="A911" s="4" t="s">
        <v>4036</v>
      </c>
      <c r="B911" s="8" t="str">
        <f>VLOOKUP(A911,'Customer Names'!A:F,4,FALSE)</f>
        <v>Megan</v>
      </c>
      <c r="C911" s="8">
        <f>VLOOKUP(A911,'Medical Examinations'!A:J,2,FALSE)</f>
        <v>25.27</v>
      </c>
      <c r="D911" s="8">
        <f>VLOOKUP(A911,'Medical Examinations'!A:J,4,FALSE)</f>
        <v>5.83</v>
      </c>
      <c r="E911" s="8" t="str">
        <f>VLOOKUP(A911,'Medical Examinations'!A:J,6,FALSE)</f>
        <v>No</v>
      </c>
      <c r="F911" s="8" t="str">
        <f>VLOOKUP(A911,'Medical Examinations'!A:J,7,FALSE)</f>
        <v>No</v>
      </c>
      <c r="G911" s="8" t="str">
        <f>VLOOKUP(A911,'Medical Examinations'!A:J,8,FALSE)</f>
        <v>No</v>
      </c>
      <c r="H911" s="38" t="str">
        <f>VLOOKUP(A911,'Medical Examinations'!A:J,9,FALSE)</f>
        <v>1</v>
      </c>
      <c r="I911" s="8" t="str">
        <f>VLOOKUP(A911,'Medical Examinations'!A:J,10,FALSE)</f>
        <v>No</v>
      </c>
      <c r="J911" s="8" t="str">
        <f>VLOOKUP(A911,'Medical Examinations'!A:J,3,FALSE)</f>
        <v>Overweight</v>
      </c>
      <c r="K911" s="8" t="str">
        <f>VLOOKUP(A911,'Medical Examinations'!A:J,5,FALSE)</f>
        <v>Prediabetes</v>
      </c>
      <c r="L911" s="8" t="str">
        <f>VLOOKUP(A911,'Hospitalisation Details'!A:K,5,FALSE)</f>
        <v>15-Sep-1998</v>
      </c>
      <c r="M911" s="34">
        <f>VLOOKUP(A911,'Hospitalisation Details'!A:K,8,FALSE)</f>
        <v>3044.21</v>
      </c>
      <c r="N911" s="8" t="str">
        <f>VLOOKUP(A911,'Hospitalisation Details'!A:K,9,FALSE)</f>
        <v>tier - 2</v>
      </c>
      <c r="O911" s="8" t="str">
        <f>VLOOKUP(A911,'Hospitalisation Details'!A:K,10,FALSE)</f>
        <v>tier - 3</v>
      </c>
      <c r="P911" s="8" t="str">
        <f>VLOOKUP(A911,'Hospitalisation Details'!A:K,11,FALSE)</f>
        <v>R1024</v>
      </c>
      <c r="Q911" s="8">
        <f>VLOOKUP(A911,'Hospitalisation Details'!A:K,4,FALSE)</f>
        <v>15</v>
      </c>
    </row>
    <row r="912" spans="1:17" x14ac:dyDescent="0.3">
      <c r="A912" s="4" t="s">
        <v>3996</v>
      </c>
      <c r="B912" s="8" t="str">
        <f>VLOOKUP(A912,'Customer Names'!A:F,4,FALSE)</f>
        <v>Halle</v>
      </c>
      <c r="C912" s="8">
        <f>VLOOKUP(A912,'Medical Examinations'!A:J,2,FALSE)</f>
        <v>23.465</v>
      </c>
      <c r="D912" s="8">
        <f>VLOOKUP(A912,'Medical Examinations'!A:J,4,FALSE)</f>
        <v>6.26</v>
      </c>
      <c r="E912" s="8" t="str">
        <f>VLOOKUP(A912,'Medical Examinations'!A:J,6,FALSE)</f>
        <v>yes</v>
      </c>
      <c r="F912" s="8" t="str">
        <f>VLOOKUP(A912,'Medical Examinations'!A:J,7,FALSE)</f>
        <v>No</v>
      </c>
      <c r="G912" s="8" t="str">
        <f>VLOOKUP(A912,'Medical Examinations'!A:J,8,FALSE)</f>
        <v>Yes</v>
      </c>
      <c r="H912" s="38" t="str">
        <f>VLOOKUP(A912,'Medical Examinations'!A:J,9,FALSE)</f>
        <v>1</v>
      </c>
      <c r="I912" s="8" t="str">
        <f>VLOOKUP(A912,'Medical Examinations'!A:J,10,FALSE)</f>
        <v>No</v>
      </c>
      <c r="J912" s="8" t="str">
        <f>VLOOKUP(A912,'Medical Examinations'!A:J,3,FALSE)</f>
        <v>Normal Weight</v>
      </c>
      <c r="K912" s="8" t="str">
        <f>VLOOKUP(A912,'Medical Examinations'!A:J,5,FALSE)</f>
        <v>Prediabetes</v>
      </c>
      <c r="L912" s="8" t="str">
        <f>VLOOKUP(A912,'Hospitalisation Details'!A:K,5,FALSE)</f>
        <v>5-Jul-1997</v>
      </c>
      <c r="M912" s="34">
        <f>VLOOKUP(A912,'Hospitalisation Details'!A:K,8,FALSE)</f>
        <v>3206.49</v>
      </c>
      <c r="N912" s="8" t="str">
        <f>VLOOKUP(A912,'Hospitalisation Details'!A:K,9,FALSE)</f>
        <v>tier - 2</v>
      </c>
      <c r="O912" s="8" t="str">
        <f>VLOOKUP(A912,'Hospitalisation Details'!A:K,10,FALSE)</f>
        <v>tier - 3</v>
      </c>
      <c r="P912" s="8" t="str">
        <f>VLOOKUP(A912,'Hospitalisation Details'!A:K,11,FALSE)</f>
        <v>R1024</v>
      </c>
      <c r="Q912" s="8">
        <f>VLOOKUP(A912,'Hospitalisation Details'!A:K,4,FALSE)</f>
        <v>5</v>
      </c>
    </row>
    <row r="913" spans="1:17" x14ac:dyDescent="0.3">
      <c r="A913" s="4" t="s">
        <v>3992</v>
      </c>
      <c r="B913" s="8" t="str">
        <f>VLOOKUP(A913,'Customer Names'!A:F,4,FALSE)</f>
        <v>Chrissy</v>
      </c>
      <c r="C913" s="8">
        <f>VLOOKUP(A913,'Medical Examinations'!A:J,2,FALSE)</f>
        <v>28.594999999999999</v>
      </c>
      <c r="D913" s="8">
        <f>VLOOKUP(A913,'Medical Examinations'!A:J,4,FALSE)</f>
        <v>4.1399999999999997</v>
      </c>
      <c r="E913" s="8" t="str">
        <f>VLOOKUP(A913,'Medical Examinations'!A:J,6,FALSE)</f>
        <v>yes</v>
      </c>
      <c r="F913" s="8" t="str">
        <f>VLOOKUP(A913,'Medical Examinations'!A:J,7,FALSE)</f>
        <v>No</v>
      </c>
      <c r="G913" s="8" t="str">
        <f>VLOOKUP(A913,'Medical Examinations'!A:J,8,FALSE)</f>
        <v>Yes</v>
      </c>
      <c r="H913" s="38" t="str">
        <f>VLOOKUP(A913,'Medical Examinations'!A:J,9,FALSE)</f>
        <v>1</v>
      </c>
      <c r="I913" s="8" t="str">
        <f>VLOOKUP(A913,'Medical Examinations'!A:J,10,FALSE)</f>
        <v>No</v>
      </c>
      <c r="J913" s="8" t="str">
        <f>VLOOKUP(A913,'Medical Examinations'!A:J,3,FALSE)</f>
        <v>Overweight</v>
      </c>
      <c r="K913" s="8" t="str">
        <f>VLOOKUP(A913,'Medical Examinations'!A:J,5,FALSE)</f>
        <v>Normal</v>
      </c>
      <c r="L913" s="8" t="str">
        <f>VLOOKUP(A913,'Hospitalisation Details'!A:K,5,FALSE)</f>
        <v>6-Jul-1997</v>
      </c>
      <c r="M913" s="34">
        <f>VLOOKUP(A913,'Hospitalisation Details'!A:K,8,FALSE)</f>
        <v>3213.62</v>
      </c>
      <c r="N913" s="8" t="str">
        <f>VLOOKUP(A913,'Hospitalisation Details'!A:K,9,FALSE)</f>
        <v>tier - 2</v>
      </c>
      <c r="O913" s="8" t="str">
        <f>VLOOKUP(A913,'Hospitalisation Details'!A:K,10,FALSE)</f>
        <v>tier - 2</v>
      </c>
      <c r="P913" s="8" t="str">
        <f>VLOOKUP(A913,'Hospitalisation Details'!A:K,11,FALSE)</f>
        <v>R1024</v>
      </c>
      <c r="Q913" s="8">
        <f>VLOOKUP(A913,'Hospitalisation Details'!A:K,4,FALSE)</f>
        <v>6</v>
      </c>
    </row>
    <row r="914" spans="1:17" x14ac:dyDescent="0.3">
      <c r="A914" s="4" t="s">
        <v>3958</v>
      </c>
      <c r="B914" s="8" t="str">
        <f>VLOOKUP(A914,'Customer Names'!A:F,4,FALSE)</f>
        <v>Kathleen M.</v>
      </c>
      <c r="C914" s="8">
        <f>VLOOKUP(A914,'Medical Examinations'!A:J,2,FALSE)</f>
        <v>28.785</v>
      </c>
      <c r="D914" s="8">
        <f>VLOOKUP(A914,'Medical Examinations'!A:J,4,FALSE)</f>
        <v>4.3099999999999996</v>
      </c>
      <c r="E914" s="8" t="str">
        <f>VLOOKUP(A914,'Medical Examinations'!A:J,6,FALSE)</f>
        <v>yes</v>
      </c>
      <c r="F914" s="8" t="str">
        <f>VLOOKUP(A914,'Medical Examinations'!A:J,7,FALSE)</f>
        <v>No</v>
      </c>
      <c r="G914" s="8" t="str">
        <f>VLOOKUP(A914,'Medical Examinations'!A:J,8,FALSE)</f>
        <v>No</v>
      </c>
      <c r="H914" s="38">
        <f>VLOOKUP(A914,'Medical Examinations'!A:J,9,FALSE)</f>
        <v>0</v>
      </c>
      <c r="I914" s="8" t="str">
        <f>VLOOKUP(A914,'Medical Examinations'!A:J,10,FALSE)</f>
        <v>No</v>
      </c>
      <c r="J914" s="8" t="str">
        <f>VLOOKUP(A914,'Medical Examinations'!A:J,3,FALSE)</f>
        <v>Overweight</v>
      </c>
      <c r="K914" s="8" t="str">
        <f>VLOOKUP(A914,'Medical Examinations'!A:J,5,FALSE)</f>
        <v>Normal</v>
      </c>
      <c r="L914" s="8" t="str">
        <f>VLOOKUP(A914,'Hospitalisation Details'!A:K,5,FALSE)</f>
        <v>13-Nov-1996</v>
      </c>
      <c r="M914" s="34">
        <f>VLOOKUP(A914,'Hospitalisation Details'!A:K,8,FALSE)</f>
        <v>3385.4</v>
      </c>
      <c r="N914" s="8" t="str">
        <f>VLOOKUP(A914,'Hospitalisation Details'!A:K,9,FALSE)</f>
        <v>tier - 2</v>
      </c>
      <c r="O914" s="8" t="str">
        <f>VLOOKUP(A914,'Hospitalisation Details'!A:K,10,FALSE)</f>
        <v>tier - 2</v>
      </c>
      <c r="P914" s="8" t="str">
        <f>VLOOKUP(A914,'Hospitalisation Details'!A:K,11,FALSE)</f>
        <v>R1024</v>
      </c>
      <c r="Q914" s="8">
        <f>VLOOKUP(A914,'Hospitalisation Details'!A:K,4,FALSE)</f>
        <v>13</v>
      </c>
    </row>
    <row r="915" spans="1:17" x14ac:dyDescent="0.3">
      <c r="A915" s="4" t="s">
        <v>3918</v>
      </c>
      <c r="B915" s="8" t="str">
        <f>VLOOKUP(A915,'Customer Names'!A:F,4,FALSE)</f>
        <v>Courtney</v>
      </c>
      <c r="C915" s="8">
        <f>VLOOKUP(A915,'Medical Examinations'!A:J,2,FALSE)</f>
        <v>25.175000000000001</v>
      </c>
      <c r="D915" s="8">
        <f>VLOOKUP(A915,'Medical Examinations'!A:J,4,FALSE)</f>
        <v>5.21</v>
      </c>
      <c r="E915" s="8" t="str">
        <f>VLOOKUP(A915,'Medical Examinations'!A:J,6,FALSE)</f>
        <v>yes</v>
      </c>
      <c r="F915" s="8" t="str">
        <f>VLOOKUP(A915,'Medical Examinations'!A:J,7,FALSE)</f>
        <v>No</v>
      </c>
      <c r="G915" s="8" t="str">
        <f>VLOOKUP(A915,'Medical Examinations'!A:J,8,FALSE)</f>
        <v>No</v>
      </c>
      <c r="H915" s="38" t="str">
        <f>VLOOKUP(A915,'Medical Examinations'!A:J,9,FALSE)</f>
        <v>1</v>
      </c>
      <c r="I915" s="8" t="str">
        <f>VLOOKUP(A915,'Medical Examinations'!A:J,10,FALSE)</f>
        <v>No</v>
      </c>
      <c r="J915" s="8" t="str">
        <f>VLOOKUP(A915,'Medical Examinations'!A:J,3,FALSE)</f>
        <v>Overweight</v>
      </c>
      <c r="K915" s="8" t="str">
        <f>VLOOKUP(A915,'Medical Examinations'!A:J,5,FALSE)</f>
        <v>Normal</v>
      </c>
      <c r="L915" s="8" t="str">
        <f>VLOOKUP(A915,'Hospitalisation Details'!A:K,5,FALSE)</f>
        <v>9-Oct-1995</v>
      </c>
      <c r="M915" s="34">
        <f>VLOOKUP(A915,'Hospitalisation Details'!A:K,8,FALSE)</f>
        <v>3558.62</v>
      </c>
      <c r="N915" s="8" t="str">
        <f>VLOOKUP(A915,'Hospitalisation Details'!A:K,9,FALSE)</f>
        <v>tier - 2</v>
      </c>
      <c r="O915" s="8" t="str">
        <f>VLOOKUP(A915,'Hospitalisation Details'!A:K,10,FALSE)</f>
        <v>tier - 3</v>
      </c>
      <c r="P915" s="8" t="str">
        <f>VLOOKUP(A915,'Hospitalisation Details'!A:K,11,FALSE)</f>
        <v>R1024</v>
      </c>
      <c r="Q915" s="8">
        <f>VLOOKUP(A915,'Hospitalisation Details'!A:K,4,FALSE)</f>
        <v>9</v>
      </c>
    </row>
    <row r="916" spans="1:17" x14ac:dyDescent="0.3">
      <c r="A916" s="4" t="s">
        <v>3870</v>
      </c>
      <c r="B916" s="8" t="str">
        <f>VLOOKUP(A916,'Customer Names'!A:F,4,FALSE)</f>
        <v>Amanda R</v>
      </c>
      <c r="C916" s="8">
        <f>VLOOKUP(A916,'Medical Examinations'!A:J,2,FALSE)</f>
        <v>17.29</v>
      </c>
      <c r="D916" s="8">
        <f>VLOOKUP(A916,'Medical Examinations'!A:J,4,FALSE)</f>
        <v>4.9800000000000004</v>
      </c>
      <c r="E916" s="8" t="str">
        <f>VLOOKUP(A916,'Medical Examinations'!A:J,6,FALSE)</f>
        <v>No</v>
      </c>
      <c r="F916" s="8" t="str">
        <f>VLOOKUP(A916,'Medical Examinations'!A:J,7,FALSE)</f>
        <v>No</v>
      </c>
      <c r="G916" s="8" t="str">
        <f>VLOOKUP(A916,'Medical Examinations'!A:J,8,FALSE)</f>
        <v>No</v>
      </c>
      <c r="H916" s="38">
        <f>VLOOKUP(A916,'Medical Examinations'!A:J,9,FALSE)</f>
        <v>0</v>
      </c>
      <c r="I916" s="8" t="str">
        <f>VLOOKUP(A916,'Medical Examinations'!A:J,10,FALSE)</f>
        <v>No</v>
      </c>
      <c r="J916" s="8" t="str">
        <f>VLOOKUP(A916,'Medical Examinations'!A:J,3,FALSE)</f>
        <v>Underweight</v>
      </c>
      <c r="K916" s="8" t="str">
        <f>VLOOKUP(A916,'Medical Examinations'!A:J,5,FALSE)</f>
        <v>Normal</v>
      </c>
      <c r="L916" s="8" t="str">
        <f>VLOOKUP(A916,'Hospitalisation Details'!A:K,5,FALSE)</f>
        <v>22-Aug-1994</v>
      </c>
      <c r="M916" s="34">
        <f>VLOOKUP(A916,'Hospitalisation Details'!A:K,8,FALSE)</f>
        <v>3732.63</v>
      </c>
      <c r="N916" s="8" t="str">
        <f>VLOOKUP(A916,'Hospitalisation Details'!A:K,9,FALSE)</f>
        <v>tier - 2</v>
      </c>
      <c r="O916" s="8" t="str">
        <f>VLOOKUP(A916,'Hospitalisation Details'!A:K,10,FALSE)</f>
        <v>tier - 3</v>
      </c>
      <c r="P916" s="8" t="str">
        <f>VLOOKUP(A916,'Hospitalisation Details'!A:K,11,FALSE)</f>
        <v>R1024</v>
      </c>
      <c r="Q916" s="8">
        <f>VLOOKUP(A916,'Hospitalisation Details'!A:K,4,FALSE)</f>
        <v>22</v>
      </c>
    </row>
    <row r="917" spans="1:17" x14ac:dyDescent="0.3">
      <c r="A917" s="4" t="s">
        <v>3816</v>
      </c>
      <c r="B917" s="8" t="str">
        <f>VLOOKUP(A917,'Customer Names'!A:F,4,FALSE)</f>
        <v>Donna</v>
      </c>
      <c r="C917" s="8">
        <f>VLOOKUP(A917,'Medical Examinations'!A:J,2,FALSE)</f>
        <v>31.16</v>
      </c>
      <c r="D917" s="8">
        <f>VLOOKUP(A917,'Medical Examinations'!A:J,4,FALSE)</f>
        <v>4.49</v>
      </c>
      <c r="E917" s="8" t="str">
        <f>VLOOKUP(A917,'Medical Examinations'!A:J,6,FALSE)</f>
        <v>No</v>
      </c>
      <c r="F917" s="8" t="str">
        <f>VLOOKUP(A917,'Medical Examinations'!A:J,7,FALSE)</f>
        <v>No</v>
      </c>
      <c r="G917" s="8" t="str">
        <f>VLOOKUP(A917,'Medical Examinations'!A:J,8,FALSE)</f>
        <v>Yes</v>
      </c>
      <c r="H917" s="38" t="str">
        <f>VLOOKUP(A917,'Medical Examinations'!A:J,9,FALSE)</f>
        <v>1</v>
      </c>
      <c r="I917" s="8" t="str">
        <f>VLOOKUP(A917,'Medical Examinations'!A:J,10,FALSE)</f>
        <v>No</v>
      </c>
      <c r="J917" s="8" t="str">
        <f>VLOOKUP(A917,'Medical Examinations'!A:J,3,FALSE)</f>
        <v>Obesity</v>
      </c>
      <c r="K917" s="8" t="str">
        <f>VLOOKUP(A917,'Medical Examinations'!A:J,5,FALSE)</f>
        <v>Normal</v>
      </c>
      <c r="L917" s="8" t="str">
        <f>VLOOKUP(A917,'Hospitalisation Details'!A:K,5,FALSE)</f>
        <v>29-Sep-1993</v>
      </c>
      <c r="M917" s="34">
        <f>VLOOKUP(A917,'Hospitalisation Details'!A:K,8,FALSE)</f>
        <v>3943.6</v>
      </c>
      <c r="N917" s="8" t="str">
        <f>VLOOKUP(A917,'Hospitalisation Details'!A:K,9,FALSE)</f>
        <v>tier - 2</v>
      </c>
      <c r="O917" s="8" t="str">
        <f>VLOOKUP(A917,'Hospitalisation Details'!A:K,10,FALSE)</f>
        <v>tier - 3</v>
      </c>
      <c r="P917" s="8" t="str">
        <f>VLOOKUP(A917,'Hospitalisation Details'!A:K,11,FALSE)</f>
        <v>R1024</v>
      </c>
      <c r="Q917" s="8">
        <f>VLOOKUP(A917,'Hospitalisation Details'!A:K,4,FALSE)</f>
        <v>29</v>
      </c>
    </row>
    <row r="918" spans="1:17" x14ac:dyDescent="0.3">
      <c r="A918" s="4" t="s">
        <v>3768</v>
      </c>
      <c r="B918" s="8" t="str">
        <f>VLOOKUP(A918,'Customer Names'!A:F,4,FALSE)</f>
        <v>Alison W.</v>
      </c>
      <c r="C918" s="8">
        <f>VLOOKUP(A918,'Medical Examinations'!A:J,2,FALSE)</f>
        <v>27.93</v>
      </c>
      <c r="D918" s="8">
        <f>VLOOKUP(A918,'Medical Examinations'!A:J,4,FALSE)</f>
        <v>5.59</v>
      </c>
      <c r="E918" s="8" t="str">
        <f>VLOOKUP(A918,'Medical Examinations'!A:J,6,FALSE)</f>
        <v>No</v>
      </c>
      <c r="F918" s="8" t="str">
        <f>VLOOKUP(A918,'Medical Examinations'!A:J,7,FALSE)</f>
        <v>No</v>
      </c>
      <c r="G918" s="8" t="str">
        <f>VLOOKUP(A918,'Medical Examinations'!A:J,8,FALSE)</f>
        <v>No</v>
      </c>
      <c r="H918" s="38" t="str">
        <f>VLOOKUP(A918,'Medical Examinations'!A:J,9,FALSE)</f>
        <v>1</v>
      </c>
      <c r="I918" s="8" t="str">
        <f>VLOOKUP(A918,'Medical Examinations'!A:J,10,FALSE)</f>
        <v>No</v>
      </c>
      <c r="J918" s="8" t="str">
        <f>VLOOKUP(A918,'Medical Examinations'!A:J,3,FALSE)</f>
        <v>Overweight</v>
      </c>
      <c r="K918" s="8" t="str">
        <f>VLOOKUP(A918,'Medical Examinations'!A:J,5,FALSE)</f>
        <v>Normal</v>
      </c>
      <c r="L918" s="8" t="str">
        <f>VLOOKUP(A918,'Hospitalisation Details'!A:K,5,FALSE)</f>
        <v>18-Jun-1992</v>
      </c>
      <c r="M918" s="34">
        <f>VLOOKUP(A918,'Hospitalisation Details'!A:K,8,FALSE)</f>
        <v>4137.5200000000004</v>
      </c>
      <c r="N918" s="8" t="str">
        <f>VLOOKUP(A918,'Hospitalisation Details'!A:K,9,FALSE)</f>
        <v>tier - 2</v>
      </c>
      <c r="O918" s="8" t="str">
        <f>VLOOKUP(A918,'Hospitalisation Details'!A:K,10,FALSE)</f>
        <v>tier - 3</v>
      </c>
      <c r="P918" s="8" t="str">
        <f>VLOOKUP(A918,'Hospitalisation Details'!A:K,11,FALSE)</f>
        <v>R1024</v>
      </c>
      <c r="Q918" s="8">
        <f>VLOOKUP(A918,'Hospitalisation Details'!A:K,4,FALSE)</f>
        <v>18</v>
      </c>
    </row>
    <row r="919" spans="1:17" x14ac:dyDescent="0.3">
      <c r="A919" s="4" t="s">
        <v>3726</v>
      </c>
      <c r="B919" s="8" t="str">
        <f>VLOOKUP(A919,'Customer Names'!A:F,4,FALSE)</f>
        <v>Callie</v>
      </c>
      <c r="C919" s="8">
        <f>VLOOKUP(A919,'Medical Examinations'!A:J,2,FALSE)</f>
        <v>31.065000000000001</v>
      </c>
      <c r="D919" s="8">
        <f>VLOOKUP(A919,'Medical Examinations'!A:J,4,FALSE)</f>
        <v>4.2300000000000004</v>
      </c>
      <c r="E919" s="8" t="str">
        <f>VLOOKUP(A919,'Medical Examinations'!A:J,6,FALSE)</f>
        <v>No</v>
      </c>
      <c r="F919" s="8" t="str">
        <f>VLOOKUP(A919,'Medical Examinations'!A:J,7,FALSE)</f>
        <v>No</v>
      </c>
      <c r="G919" s="8" t="str">
        <f>VLOOKUP(A919,'Medical Examinations'!A:J,8,FALSE)</f>
        <v>No</v>
      </c>
      <c r="H919" s="38">
        <f>VLOOKUP(A919,'Medical Examinations'!A:J,9,FALSE)</f>
        <v>0</v>
      </c>
      <c r="I919" s="8" t="str">
        <f>VLOOKUP(A919,'Medical Examinations'!A:J,10,FALSE)</f>
        <v>No</v>
      </c>
      <c r="J919" s="8" t="str">
        <f>VLOOKUP(A919,'Medical Examinations'!A:J,3,FALSE)</f>
        <v>Obesity</v>
      </c>
      <c r="K919" s="8" t="str">
        <f>VLOOKUP(A919,'Medical Examinations'!A:J,5,FALSE)</f>
        <v>Normal</v>
      </c>
      <c r="L919" s="8" t="str">
        <f>VLOOKUP(A919,'Hospitalisation Details'!A:K,5,FALSE)</f>
        <v>1-Jun-1991</v>
      </c>
      <c r="M919" s="34">
        <f>VLOOKUP(A919,'Hospitalisation Details'!A:K,8,FALSE)</f>
        <v>4347.0200000000004</v>
      </c>
      <c r="N919" s="8" t="str">
        <f>VLOOKUP(A919,'Hospitalisation Details'!A:K,9,FALSE)</f>
        <v>tier - 2</v>
      </c>
      <c r="O919" s="8" t="str">
        <f>VLOOKUP(A919,'Hospitalisation Details'!A:K,10,FALSE)</f>
        <v>tier - 1</v>
      </c>
      <c r="P919" s="8" t="str">
        <f>VLOOKUP(A919,'Hospitalisation Details'!A:K,11,FALSE)</f>
        <v>R1024</v>
      </c>
      <c r="Q919" s="8">
        <f>VLOOKUP(A919,'Hospitalisation Details'!A:K,4,FALSE)</f>
        <v>1</v>
      </c>
    </row>
    <row r="920" spans="1:17" x14ac:dyDescent="0.3">
      <c r="A920" s="4" t="s">
        <v>3658</v>
      </c>
      <c r="B920" s="8" t="str">
        <f>VLOOKUP(A920,'Customer Names'!A:F,4,FALSE)</f>
        <v>Katherine</v>
      </c>
      <c r="C920" s="8">
        <f>VLOOKUP(A920,'Medical Examinations'!A:J,2,FALSE)</f>
        <v>20.52</v>
      </c>
      <c r="D920" s="8">
        <f>VLOOKUP(A920,'Medical Examinations'!A:J,4,FALSE)</f>
        <v>4.83</v>
      </c>
      <c r="E920" s="8" t="str">
        <f>VLOOKUP(A920,'Medical Examinations'!A:J,6,FALSE)</f>
        <v>No</v>
      </c>
      <c r="F920" s="8" t="str">
        <f>VLOOKUP(A920,'Medical Examinations'!A:J,7,FALSE)</f>
        <v>No</v>
      </c>
      <c r="G920" s="8" t="str">
        <f>VLOOKUP(A920,'Medical Examinations'!A:J,8,FALSE)</f>
        <v>No</v>
      </c>
      <c r="H920" s="38">
        <f>VLOOKUP(A920,'Medical Examinations'!A:J,9,FALSE)</f>
        <v>0</v>
      </c>
      <c r="I920" s="8" t="str">
        <f>VLOOKUP(A920,'Medical Examinations'!A:J,10,FALSE)</f>
        <v>No</v>
      </c>
      <c r="J920" s="8" t="str">
        <f>VLOOKUP(A920,'Medical Examinations'!A:J,3,FALSE)</f>
        <v>Normal Weight</v>
      </c>
      <c r="K920" s="8" t="str">
        <f>VLOOKUP(A920,'Medical Examinations'!A:J,5,FALSE)</f>
        <v>Normal</v>
      </c>
      <c r="L920" s="8" t="str">
        <f>VLOOKUP(A920,'Hospitalisation Details'!A:K,5,FALSE)</f>
        <v>17-Nov-1990</v>
      </c>
      <c r="M920" s="34">
        <f>VLOOKUP(A920,'Hospitalisation Details'!A:K,8,FALSE)</f>
        <v>4544.2299999999996</v>
      </c>
      <c r="N920" s="8" t="str">
        <f>VLOOKUP(A920,'Hospitalisation Details'!A:K,9,FALSE)</f>
        <v>tier - 2</v>
      </c>
      <c r="O920" s="8" t="str">
        <f>VLOOKUP(A920,'Hospitalisation Details'!A:K,10,FALSE)</f>
        <v>tier - 1</v>
      </c>
      <c r="P920" s="8" t="str">
        <f>VLOOKUP(A920,'Hospitalisation Details'!A:K,11,FALSE)</f>
        <v>R1024</v>
      </c>
      <c r="Q920" s="8">
        <f>VLOOKUP(A920,'Hospitalisation Details'!A:K,4,FALSE)</f>
        <v>17</v>
      </c>
    </row>
    <row r="921" spans="1:17" x14ac:dyDescent="0.3">
      <c r="A921" s="4" t="s">
        <v>3534</v>
      </c>
      <c r="B921" s="8" t="str">
        <f>VLOOKUP(A921,'Customer Names'!A:F,4,FALSE)</f>
        <v>Sarah M.</v>
      </c>
      <c r="C921" s="8">
        <f>VLOOKUP(A921,'Medical Examinations'!A:J,2,FALSE)</f>
        <v>23.56</v>
      </c>
      <c r="D921" s="8">
        <f>VLOOKUP(A921,'Medical Examinations'!A:J,4,FALSE)</f>
        <v>5.45</v>
      </c>
      <c r="E921" s="8" t="str">
        <f>VLOOKUP(A921,'Medical Examinations'!A:J,6,FALSE)</f>
        <v>yes</v>
      </c>
      <c r="F921" s="8" t="str">
        <f>VLOOKUP(A921,'Medical Examinations'!A:J,7,FALSE)</f>
        <v>No</v>
      </c>
      <c r="G921" s="8" t="str">
        <f>VLOOKUP(A921,'Medical Examinations'!A:J,8,FALSE)</f>
        <v>No</v>
      </c>
      <c r="H921" s="38" t="str">
        <f>VLOOKUP(A921,'Medical Examinations'!A:J,9,FALSE)</f>
        <v>1</v>
      </c>
      <c r="I921" s="8" t="str">
        <f>VLOOKUP(A921,'Medical Examinations'!A:J,10,FALSE)</f>
        <v>No</v>
      </c>
      <c r="J921" s="8" t="str">
        <f>VLOOKUP(A921,'Medical Examinations'!A:J,3,FALSE)</f>
        <v>Normal Weight</v>
      </c>
      <c r="K921" s="8" t="str">
        <f>VLOOKUP(A921,'Medical Examinations'!A:J,5,FALSE)</f>
        <v>Normal</v>
      </c>
      <c r="L921" s="8" t="str">
        <f>VLOOKUP(A921,'Hospitalisation Details'!A:K,5,FALSE)</f>
        <v>24-Jun-1988</v>
      </c>
      <c r="M921" s="34">
        <f>VLOOKUP(A921,'Hospitalisation Details'!A:K,8,FALSE)</f>
        <v>4992.38</v>
      </c>
      <c r="N921" s="8" t="str">
        <f>VLOOKUP(A921,'Hospitalisation Details'!A:K,9,FALSE)</f>
        <v>tier - 2</v>
      </c>
      <c r="O921" s="8" t="str">
        <f>VLOOKUP(A921,'Hospitalisation Details'!A:K,10,FALSE)</f>
        <v>tier - 3</v>
      </c>
      <c r="P921" s="8" t="str">
        <f>VLOOKUP(A921,'Hospitalisation Details'!A:K,11,FALSE)</f>
        <v>R1024</v>
      </c>
      <c r="Q921" s="8">
        <f>VLOOKUP(A921,'Hospitalisation Details'!A:K,4,FALSE)</f>
        <v>24</v>
      </c>
    </row>
    <row r="922" spans="1:17" x14ac:dyDescent="0.3">
      <c r="A922" s="4" t="s">
        <v>3468</v>
      </c>
      <c r="B922" s="8" t="str">
        <f>VLOOKUP(A922,'Customer Names'!A:F,4,FALSE)</f>
        <v>Flo</v>
      </c>
      <c r="C922" s="8">
        <f>VLOOKUP(A922,'Medical Examinations'!A:J,2,FALSE)</f>
        <v>26.125</v>
      </c>
      <c r="D922" s="8">
        <f>VLOOKUP(A922,'Medical Examinations'!A:J,4,FALSE)</f>
        <v>5.55</v>
      </c>
      <c r="E922" s="8" t="str">
        <f>VLOOKUP(A922,'Medical Examinations'!A:J,6,FALSE)</f>
        <v>No</v>
      </c>
      <c r="F922" s="8" t="str">
        <f>VLOOKUP(A922,'Medical Examinations'!A:J,7,FALSE)</f>
        <v>No</v>
      </c>
      <c r="G922" s="8" t="str">
        <f>VLOOKUP(A922,'Medical Examinations'!A:J,8,FALSE)</f>
        <v>No</v>
      </c>
      <c r="H922" s="38" t="str">
        <f>VLOOKUP(A922,'Medical Examinations'!A:J,9,FALSE)</f>
        <v>1</v>
      </c>
      <c r="I922" s="8" t="str">
        <f>VLOOKUP(A922,'Medical Examinations'!A:J,10,FALSE)</f>
        <v>No</v>
      </c>
      <c r="J922" s="8" t="str">
        <f>VLOOKUP(A922,'Medical Examinations'!A:J,3,FALSE)</f>
        <v>Overweight</v>
      </c>
      <c r="K922" s="8" t="str">
        <f>VLOOKUP(A922,'Medical Examinations'!A:J,5,FALSE)</f>
        <v>Normal</v>
      </c>
      <c r="L922" s="8" t="str">
        <f>VLOOKUP(A922,'Hospitalisation Details'!A:K,5,FALSE)</f>
        <v>29-Jun-1987</v>
      </c>
      <c r="M922" s="34">
        <f>VLOOKUP(A922,'Hospitalisation Details'!A:K,8,FALSE)</f>
        <v>5227.99</v>
      </c>
      <c r="N922" s="8" t="str">
        <f>VLOOKUP(A922,'Hospitalisation Details'!A:K,9,FALSE)</f>
        <v>tier - 2</v>
      </c>
      <c r="O922" s="8" t="str">
        <f>VLOOKUP(A922,'Hospitalisation Details'!A:K,10,FALSE)</f>
        <v>tier - 1</v>
      </c>
      <c r="P922" s="8" t="str">
        <f>VLOOKUP(A922,'Hospitalisation Details'!A:K,11,FALSE)</f>
        <v>R1024</v>
      </c>
      <c r="Q922" s="8">
        <f>VLOOKUP(A922,'Hospitalisation Details'!A:K,4,FALSE)</f>
        <v>29</v>
      </c>
    </row>
    <row r="923" spans="1:17" x14ac:dyDescent="0.3">
      <c r="A923" s="4" t="s">
        <v>3396</v>
      </c>
      <c r="B923" s="8" t="str">
        <f>VLOOKUP(A923,'Customer Names'!A:F,4,FALSE)</f>
        <v>Jamie L.</v>
      </c>
      <c r="C923" s="8">
        <f>VLOOKUP(A923,'Medical Examinations'!A:J,2,FALSE)</f>
        <v>19.855</v>
      </c>
      <c r="D923" s="8">
        <f>VLOOKUP(A923,'Medical Examinations'!A:J,4,FALSE)</f>
        <v>6.64</v>
      </c>
      <c r="E923" s="8" t="str">
        <f>VLOOKUP(A923,'Medical Examinations'!A:J,6,FALSE)</f>
        <v>yes</v>
      </c>
      <c r="F923" s="8" t="str">
        <f>VLOOKUP(A923,'Medical Examinations'!A:J,7,FALSE)</f>
        <v>No</v>
      </c>
      <c r="G923" s="8" t="str">
        <f>VLOOKUP(A923,'Medical Examinations'!A:J,8,FALSE)</f>
        <v>No</v>
      </c>
      <c r="H923" s="38" t="str">
        <f>VLOOKUP(A923,'Medical Examinations'!A:J,9,FALSE)</f>
        <v>1</v>
      </c>
      <c r="I923" s="8" t="str">
        <f>VLOOKUP(A923,'Medical Examinations'!A:J,10,FALSE)</f>
        <v>No</v>
      </c>
      <c r="J923" s="8" t="str">
        <f>VLOOKUP(A923,'Medical Examinations'!A:J,3,FALSE)</f>
        <v>Normal Weight</v>
      </c>
      <c r="K923" s="8" t="str">
        <f>VLOOKUP(A923,'Medical Examinations'!A:J,5,FALSE)</f>
        <v>Diabetes</v>
      </c>
      <c r="L923" s="8" t="str">
        <f>VLOOKUP(A923,'Hospitalisation Details'!A:K,5,FALSE)</f>
        <v>25-Dec-1986</v>
      </c>
      <c r="M923" s="34">
        <f>VLOOKUP(A923,'Hospitalisation Details'!A:K,8,FALSE)</f>
        <v>5458.05</v>
      </c>
      <c r="N923" s="8" t="str">
        <f>VLOOKUP(A923,'Hospitalisation Details'!A:K,9,FALSE)</f>
        <v>tier - 2</v>
      </c>
      <c r="O923" s="8" t="str">
        <f>VLOOKUP(A923,'Hospitalisation Details'!A:K,10,FALSE)</f>
        <v>tier - 2</v>
      </c>
      <c r="P923" s="8" t="str">
        <f>VLOOKUP(A923,'Hospitalisation Details'!A:K,11,FALSE)</f>
        <v>R1024</v>
      </c>
      <c r="Q923" s="8">
        <f>VLOOKUP(A923,'Hospitalisation Details'!A:K,4,FALSE)</f>
        <v>25</v>
      </c>
    </row>
    <row r="924" spans="1:17" x14ac:dyDescent="0.3">
      <c r="A924" s="4" t="s">
        <v>3392</v>
      </c>
      <c r="B924" s="8" t="str">
        <f>VLOOKUP(A924,'Customer Names'!A:F,4,FALSE)</f>
        <v>Monica M.</v>
      </c>
      <c r="C924" s="8">
        <f>VLOOKUP(A924,'Medical Examinations'!A:J,2,FALSE)</f>
        <v>27.74</v>
      </c>
      <c r="D924" s="8">
        <f>VLOOKUP(A924,'Medical Examinations'!A:J,4,FALSE)</f>
        <v>7.32</v>
      </c>
      <c r="E924" s="8" t="str">
        <f>VLOOKUP(A924,'Medical Examinations'!A:J,6,FALSE)</f>
        <v>yes</v>
      </c>
      <c r="F924" s="8" t="str">
        <f>VLOOKUP(A924,'Medical Examinations'!A:J,7,FALSE)</f>
        <v>No</v>
      </c>
      <c r="G924" s="8" t="str">
        <f>VLOOKUP(A924,'Medical Examinations'!A:J,8,FALSE)</f>
        <v>No</v>
      </c>
      <c r="H924" s="38" t="str">
        <f>VLOOKUP(A924,'Medical Examinations'!A:J,9,FALSE)</f>
        <v>1</v>
      </c>
      <c r="I924" s="8" t="str">
        <f>VLOOKUP(A924,'Medical Examinations'!A:J,10,FALSE)</f>
        <v>No</v>
      </c>
      <c r="J924" s="8" t="str">
        <f>VLOOKUP(A924,'Medical Examinations'!A:J,3,FALSE)</f>
        <v>Overweight</v>
      </c>
      <c r="K924" s="8" t="str">
        <f>VLOOKUP(A924,'Medical Examinations'!A:J,5,FALSE)</f>
        <v>Diabetes</v>
      </c>
      <c r="L924" s="8" t="str">
        <f>VLOOKUP(A924,'Hospitalisation Details'!A:K,5,FALSE)</f>
        <v>2-Dec-1986</v>
      </c>
      <c r="M924" s="34">
        <f>VLOOKUP(A924,'Hospitalisation Details'!A:K,8,FALSE)</f>
        <v>5469.01</v>
      </c>
      <c r="N924" s="8" t="str">
        <f>VLOOKUP(A924,'Hospitalisation Details'!A:K,9,FALSE)</f>
        <v>tier - 2</v>
      </c>
      <c r="O924" s="8" t="str">
        <f>VLOOKUP(A924,'Hospitalisation Details'!A:K,10,FALSE)</f>
        <v>tier - 2</v>
      </c>
      <c r="P924" s="8" t="str">
        <f>VLOOKUP(A924,'Hospitalisation Details'!A:K,11,FALSE)</f>
        <v>R1024</v>
      </c>
      <c r="Q924" s="8">
        <f>VLOOKUP(A924,'Hospitalisation Details'!A:K,4,FALSE)</f>
        <v>2</v>
      </c>
    </row>
    <row r="925" spans="1:17" x14ac:dyDescent="0.3">
      <c r="A925" s="4" t="s">
        <v>2970</v>
      </c>
      <c r="B925" s="8" t="str">
        <f>VLOOKUP(A925,'Customer Names'!A:F,4,FALSE)</f>
        <v>Amanda L</v>
      </c>
      <c r="C925" s="8">
        <f>VLOOKUP(A925,'Medical Examinations'!A:J,2,FALSE)</f>
        <v>32.869999999999997</v>
      </c>
      <c r="D925" s="8">
        <f>VLOOKUP(A925,'Medical Examinations'!A:J,4,FALSE)</f>
        <v>5.33</v>
      </c>
      <c r="E925" s="8" t="str">
        <f>VLOOKUP(A925,'Medical Examinations'!A:J,6,FALSE)</f>
        <v>No</v>
      </c>
      <c r="F925" s="8" t="str">
        <f>VLOOKUP(A925,'Medical Examinations'!A:J,7,FALSE)</f>
        <v>No</v>
      </c>
      <c r="G925" s="8" t="str">
        <f>VLOOKUP(A925,'Medical Examinations'!A:J,8,FALSE)</f>
        <v>No</v>
      </c>
      <c r="H925" s="38">
        <f>VLOOKUP(A925,'Medical Examinations'!A:J,9,FALSE)</f>
        <v>0</v>
      </c>
      <c r="I925" s="8" t="str">
        <f>VLOOKUP(A925,'Medical Examinations'!A:J,10,FALSE)</f>
        <v>No</v>
      </c>
      <c r="J925" s="8" t="str">
        <f>VLOOKUP(A925,'Medical Examinations'!A:J,3,FALSE)</f>
        <v>Obesity</v>
      </c>
      <c r="K925" s="8" t="str">
        <f>VLOOKUP(A925,'Medical Examinations'!A:J,5,FALSE)</f>
        <v>Normal</v>
      </c>
      <c r="L925" s="8" t="str">
        <f>VLOOKUP(A925,'Hospitalisation Details'!A:K,5,FALSE)</f>
        <v>21-Jul-1980</v>
      </c>
      <c r="M925" s="34">
        <f>VLOOKUP(A925,'Hospitalisation Details'!A:K,8,FALSE)</f>
        <v>7050.02</v>
      </c>
      <c r="N925" s="8" t="str">
        <f>VLOOKUP(A925,'Hospitalisation Details'!A:K,9,FALSE)</f>
        <v>tier - 2</v>
      </c>
      <c r="O925" s="8" t="str">
        <f>VLOOKUP(A925,'Hospitalisation Details'!A:K,10,FALSE)</f>
        <v>tier - 1</v>
      </c>
      <c r="P925" s="8" t="str">
        <f>VLOOKUP(A925,'Hospitalisation Details'!A:K,11,FALSE)</f>
        <v>R1024</v>
      </c>
      <c r="Q925" s="8">
        <f>VLOOKUP(A925,'Hospitalisation Details'!A:K,4,FALSE)</f>
        <v>21</v>
      </c>
    </row>
    <row r="926" spans="1:17" x14ac:dyDescent="0.3">
      <c r="A926" s="4" t="s">
        <v>2888</v>
      </c>
      <c r="B926" s="8" t="str">
        <f>VLOOKUP(A926,'Customer Names'!A:F,4,FALSE)</f>
        <v>Katherine A</v>
      </c>
      <c r="C926" s="8">
        <f>VLOOKUP(A926,'Medical Examinations'!A:J,2,FALSE)</f>
        <v>29.164999999999999</v>
      </c>
      <c r="D926" s="8">
        <f>VLOOKUP(A926,'Medical Examinations'!A:J,4,FALSE)</f>
        <v>4.87</v>
      </c>
      <c r="E926" s="8" t="str">
        <f>VLOOKUP(A926,'Medical Examinations'!A:J,6,FALSE)</f>
        <v>No</v>
      </c>
      <c r="F926" s="8" t="str">
        <f>VLOOKUP(A926,'Medical Examinations'!A:J,7,FALSE)</f>
        <v>yes</v>
      </c>
      <c r="G926" s="8" t="str">
        <f>VLOOKUP(A926,'Medical Examinations'!A:J,8,FALSE)</f>
        <v>No</v>
      </c>
      <c r="H926" s="38" t="str">
        <f>VLOOKUP(A926,'Medical Examinations'!A:J,9,FALSE)</f>
        <v>1</v>
      </c>
      <c r="I926" s="8" t="str">
        <f>VLOOKUP(A926,'Medical Examinations'!A:J,10,FALSE)</f>
        <v>No</v>
      </c>
      <c r="J926" s="8" t="str">
        <f>VLOOKUP(A926,'Medical Examinations'!A:J,3,FALSE)</f>
        <v>Overweight</v>
      </c>
      <c r="K926" s="8" t="str">
        <f>VLOOKUP(A926,'Medical Examinations'!A:J,5,FALSE)</f>
        <v>Normal</v>
      </c>
      <c r="L926" s="8" t="str">
        <f>VLOOKUP(A926,'Hospitalisation Details'!A:K,5,FALSE)</f>
        <v>15-Nov-2004</v>
      </c>
      <c r="M926" s="34">
        <f>VLOOKUP(A926,'Hospitalisation Details'!A:K,8,FALSE)</f>
        <v>7323.73</v>
      </c>
      <c r="N926" s="8" t="str">
        <f>VLOOKUP(A926,'Hospitalisation Details'!A:K,9,FALSE)</f>
        <v>tier - 2</v>
      </c>
      <c r="O926" s="8" t="str">
        <f>VLOOKUP(A926,'Hospitalisation Details'!A:K,10,FALSE)</f>
        <v>tier - 2</v>
      </c>
      <c r="P926" s="8" t="str">
        <f>VLOOKUP(A926,'Hospitalisation Details'!A:K,11,FALSE)</f>
        <v>R1024</v>
      </c>
      <c r="Q926" s="8">
        <f>VLOOKUP(A926,'Hospitalisation Details'!A:K,4,FALSE)</f>
        <v>15</v>
      </c>
    </row>
    <row r="927" spans="1:17" x14ac:dyDescent="0.3">
      <c r="A927" s="4" t="s">
        <v>2886</v>
      </c>
      <c r="B927" s="8" t="str">
        <f>VLOOKUP(A927,'Customer Names'!A:F,4,FALSE)</f>
        <v>Lisa</v>
      </c>
      <c r="C927" s="8">
        <f>VLOOKUP(A927,'Medical Examinations'!A:J,2,FALSE)</f>
        <v>25.08</v>
      </c>
      <c r="D927" s="8">
        <f>VLOOKUP(A927,'Medical Examinations'!A:J,4,FALSE)</f>
        <v>5.8</v>
      </c>
      <c r="E927" s="8" t="str">
        <f>VLOOKUP(A927,'Medical Examinations'!A:J,6,FALSE)</f>
        <v>No</v>
      </c>
      <c r="F927" s="8" t="str">
        <f>VLOOKUP(A927,'Medical Examinations'!A:J,7,FALSE)</f>
        <v>No</v>
      </c>
      <c r="G927" s="8" t="str">
        <f>VLOOKUP(A927,'Medical Examinations'!A:J,8,FALSE)</f>
        <v>Yes</v>
      </c>
      <c r="H927" s="38" t="str">
        <f>VLOOKUP(A927,'Medical Examinations'!A:J,9,FALSE)</f>
        <v>1</v>
      </c>
      <c r="I927" s="8" t="str">
        <f>VLOOKUP(A927,'Medical Examinations'!A:J,10,FALSE)</f>
        <v>No</v>
      </c>
      <c r="J927" s="8" t="str">
        <f>VLOOKUP(A927,'Medical Examinations'!A:J,3,FALSE)</f>
        <v>Overweight</v>
      </c>
      <c r="K927" s="8" t="str">
        <f>VLOOKUP(A927,'Medical Examinations'!A:J,5,FALSE)</f>
        <v>Prediabetes</v>
      </c>
      <c r="L927" s="8" t="str">
        <f>VLOOKUP(A927,'Hospitalisation Details'!A:K,5,FALSE)</f>
        <v>19-Jun-1979</v>
      </c>
      <c r="M927" s="34">
        <f>VLOOKUP(A927,'Hospitalisation Details'!A:K,8,FALSE)</f>
        <v>7325.05</v>
      </c>
      <c r="N927" s="8" t="str">
        <f>VLOOKUP(A927,'Hospitalisation Details'!A:K,9,FALSE)</f>
        <v>tier - 2</v>
      </c>
      <c r="O927" s="8" t="str">
        <f>VLOOKUP(A927,'Hospitalisation Details'!A:K,10,FALSE)</f>
        <v>tier - 3</v>
      </c>
      <c r="P927" s="8" t="str">
        <f>VLOOKUP(A927,'Hospitalisation Details'!A:K,11,FALSE)</f>
        <v>R1024</v>
      </c>
      <c r="Q927" s="8">
        <f>VLOOKUP(A927,'Hospitalisation Details'!A:K,4,FALSE)</f>
        <v>19</v>
      </c>
    </row>
    <row r="928" spans="1:17" x14ac:dyDescent="0.3">
      <c r="A928" s="4" t="s">
        <v>2734</v>
      </c>
      <c r="B928" s="8" t="str">
        <f>VLOOKUP(A928,'Customer Names'!A:F,4,FALSE)</f>
        <v>Bean K.</v>
      </c>
      <c r="C928" s="8">
        <f>VLOOKUP(A928,'Medical Examinations'!A:J,2,FALSE)</f>
        <v>38.284999999999997</v>
      </c>
      <c r="D928" s="8">
        <f>VLOOKUP(A928,'Medical Examinations'!A:J,4,FALSE)</f>
        <v>5.41</v>
      </c>
      <c r="E928" s="8" t="str">
        <f>VLOOKUP(A928,'Medical Examinations'!A:J,6,FALSE)</f>
        <v>No</v>
      </c>
      <c r="F928" s="8" t="str">
        <f>VLOOKUP(A928,'Medical Examinations'!A:J,7,FALSE)</f>
        <v>No</v>
      </c>
      <c r="G928" s="8" t="str">
        <f>VLOOKUP(A928,'Medical Examinations'!A:J,8,FALSE)</f>
        <v>No</v>
      </c>
      <c r="H928" s="38">
        <f>VLOOKUP(A928,'Medical Examinations'!A:J,9,FALSE)</f>
        <v>0</v>
      </c>
      <c r="I928" s="8" t="str">
        <f>VLOOKUP(A928,'Medical Examinations'!A:J,10,FALSE)</f>
        <v>No</v>
      </c>
      <c r="J928" s="8" t="str">
        <f>VLOOKUP(A928,'Medical Examinations'!A:J,3,FALSE)</f>
        <v>Obesity</v>
      </c>
      <c r="K928" s="8" t="str">
        <f>VLOOKUP(A928,'Medical Examinations'!A:J,5,FALSE)</f>
        <v>Normal</v>
      </c>
      <c r="L928" s="8" t="str">
        <f>VLOOKUP(A928,'Hospitalisation Details'!A:K,5,FALSE)</f>
        <v>20-Jul-1977</v>
      </c>
      <c r="M928" s="34">
        <f>VLOOKUP(A928,'Hospitalisation Details'!A:K,8,FALSE)</f>
        <v>7935.29</v>
      </c>
      <c r="N928" s="8" t="str">
        <f>VLOOKUP(A928,'Hospitalisation Details'!A:K,9,FALSE)</f>
        <v>tier - 2</v>
      </c>
      <c r="O928" s="8" t="str">
        <f>VLOOKUP(A928,'Hospitalisation Details'!A:K,10,FALSE)</f>
        <v>tier - 1</v>
      </c>
      <c r="P928" s="8" t="str">
        <f>VLOOKUP(A928,'Hospitalisation Details'!A:K,11,FALSE)</f>
        <v>R1024</v>
      </c>
      <c r="Q928" s="8">
        <f>VLOOKUP(A928,'Hospitalisation Details'!A:K,4,FALSE)</f>
        <v>20</v>
      </c>
    </row>
    <row r="929" spans="1:17" x14ac:dyDescent="0.3">
      <c r="A929" s="4" t="s">
        <v>2578</v>
      </c>
      <c r="B929" s="8" t="str">
        <f>VLOOKUP(A929,'Customer Names'!A:F,4,FALSE)</f>
        <v>Annie J.</v>
      </c>
      <c r="C929" s="8">
        <f>VLOOKUP(A929,'Medical Examinations'!A:J,2,FALSE)</f>
        <v>24.32</v>
      </c>
      <c r="D929" s="8">
        <f>VLOOKUP(A929,'Medical Examinations'!A:J,4,FALSE)</f>
        <v>11.56</v>
      </c>
      <c r="E929" s="8" t="str">
        <f>VLOOKUP(A929,'Medical Examinations'!A:J,6,FALSE)</f>
        <v>yes</v>
      </c>
      <c r="F929" s="8" t="str">
        <f>VLOOKUP(A929,'Medical Examinations'!A:J,7,FALSE)</f>
        <v>No</v>
      </c>
      <c r="G929" s="8" t="str">
        <f>VLOOKUP(A929,'Medical Examinations'!A:J,8,FALSE)</f>
        <v>No</v>
      </c>
      <c r="H929" s="38" t="str">
        <f>VLOOKUP(A929,'Medical Examinations'!A:J,9,FALSE)</f>
        <v>1</v>
      </c>
      <c r="I929" s="8" t="str">
        <f>VLOOKUP(A929,'Medical Examinations'!A:J,10,FALSE)</f>
        <v>No</v>
      </c>
      <c r="J929" s="8" t="str">
        <f>VLOOKUP(A929,'Medical Examinations'!A:J,3,FALSE)</f>
        <v>Normal Weight</v>
      </c>
      <c r="K929" s="8" t="str">
        <f>VLOOKUP(A929,'Medical Examinations'!A:J,5,FALSE)</f>
        <v>Diabetes</v>
      </c>
      <c r="L929" s="8" t="str">
        <f>VLOOKUP(A929,'Hospitalisation Details'!A:K,5,FALSE)</f>
        <v>24-Jul-</v>
      </c>
      <c r="M929" s="34">
        <f>VLOOKUP(A929,'Hospitalisation Details'!A:K,8,FALSE)</f>
        <v>8534.67</v>
      </c>
      <c r="N929" s="8" t="str">
        <f>VLOOKUP(A929,'Hospitalisation Details'!A:K,9,FALSE)</f>
        <v>tier - 2</v>
      </c>
      <c r="O929" s="8" t="str">
        <f>VLOOKUP(A929,'Hospitalisation Details'!A:K,10,FALSE)</f>
        <v>tier - 3</v>
      </c>
      <c r="P929" s="8" t="str">
        <f>VLOOKUP(A929,'Hospitalisation Details'!A:K,11,FALSE)</f>
        <v>R1024</v>
      </c>
      <c r="Q929" s="8">
        <f>VLOOKUP(A929,'Hospitalisation Details'!A:K,4,FALSE)</f>
        <v>24</v>
      </c>
    </row>
    <row r="930" spans="1:17" x14ac:dyDescent="0.3">
      <c r="A930" s="4" t="s">
        <v>2366</v>
      </c>
      <c r="B930" s="8" t="str">
        <f>VLOOKUP(A930,'Customer Names'!A:F,4,FALSE)</f>
        <v>Mary-Lynn B.</v>
      </c>
      <c r="C930" s="8">
        <f>VLOOKUP(A930,'Medical Examinations'!A:J,2,FALSE)</f>
        <v>44.744999999999997</v>
      </c>
      <c r="D930" s="8">
        <f>VLOOKUP(A930,'Medical Examinations'!A:J,4,FALSE)</f>
        <v>5.19</v>
      </c>
      <c r="E930" s="8" t="str">
        <f>VLOOKUP(A930,'Medical Examinations'!A:J,6,FALSE)</f>
        <v>No</v>
      </c>
      <c r="F930" s="8" t="str">
        <f>VLOOKUP(A930,'Medical Examinations'!A:J,7,FALSE)</f>
        <v>No</v>
      </c>
      <c r="G930" s="8" t="str">
        <f>VLOOKUP(A930,'Medical Examinations'!A:J,8,FALSE)</f>
        <v>No</v>
      </c>
      <c r="H930" s="38" t="str">
        <f>VLOOKUP(A930,'Medical Examinations'!A:J,9,FALSE)</f>
        <v>2</v>
      </c>
      <c r="I930" s="8" t="str">
        <f>VLOOKUP(A930,'Medical Examinations'!A:J,10,FALSE)</f>
        <v>No</v>
      </c>
      <c r="J930" s="8" t="str">
        <f>VLOOKUP(A930,'Medical Examinations'!A:J,3,FALSE)</f>
        <v>Obesity</v>
      </c>
      <c r="K930" s="8" t="str">
        <f>VLOOKUP(A930,'Medical Examinations'!A:J,5,FALSE)</f>
        <v>Normal</v>
      </c>
      <c r="L930" s="8" t="str">
        <f>VLOOKUP(A930,'Hospitalisation Details'!A:K,5,FALSE)</f>
        <v>22-Sep-1972</v>
      </c>
      <c r="M930" s="34">
        <f>VLOOKUP(A930,'Hospitalisation Details'!A:K,8,FALSE)</f>
        <v>9541.7000000000007</v>
      </c>
      <c r="N930" s="8" t="str">
        <f>VLOOKUP(A930,'Hospitalisation Details'!A:K,9,FALSE)</f>
        <v>tier - 2</v>
      </c>
      <c r="O930" s="8" t="str">
        <f>VLOOKUP(A930,'Hospitalisation Details'!A:K,10,FALSE)</f>
        <v>tier - 1</v>
      </c>
      <c r="P930" s="8" t="str">
        <f>VLOOKUP(A930,'Hospitalisation Details'!A:K,11,FALSE)</f>
        <v>R1024</v>
      </c>
      <c r="Q930" s="8">
        <f>VLOOKUP(A930,'Hospitalisation Details'!A:K,4,FALSE)</f>
        <v>22</v>
      </c>
    </row>
    <row r="931" spans="1:17" x14ac:dyDescent="0.3">
      <c r="A931" s="4" t="s">
        <v>2284</v>
      </c>
      <c r="B931" s="8" t="str">
        <f>VLOOKUP(A931,'Customer Names'!A:F,4,FALSE)</f>
        <v>Sarah</v>
      </c>
      <c r="C931" s="8">
        <f>VLOOKUP(A931,'Medical Examinations'!A:J,2,FALSE)</f>
        <v>33.914999999999999</v>
      </c>
      <c r="D931" s="8">
        <f>VLOOKUP(A931,'Medical Examinations'!A:J,4,FALSE)</f>
        <v>11.52</v>
      </c>
      <c r="E931" s="8" t="str">
        <f>VLOOKUP(A931,'Medical Examinations'!A:J,6,FALSE)</f>
        <v>No</v>
      </c>
      <c r="F931" s="8" t="str">
        <f>VLOOKUP(A931,'Medical Examinations'!A:J,7,FALSE)</f>
        <v>No</v>
      </c>
      <c r="G931" s="8" t="str">
        <f>VLOOKUP(A931,'Medical Examinations'!A:J,8,FALSE)</f>
        <v>No</v>
      </c>
      <c r="H931" s="38">
        <f>VLOOKUP(A931,'Medical Examinations'!A:J,9,FALSE)</f>
        <v>0</v>
      </c>
      <c r="I931" s="8" t="str">
        <f>VLOOKUP(A931,'Medical Examinations'!A:J,10,FALSE)</f>
        <v>No</v>
      </c>
      <c r="J931" s="8" t="str">
        <f>VLOOKUP(A931,'Medical Examinations'!A:J,3,FALSE)</f>
        <v>Obesity</v>
      </c>
      <c r="K931" s="8" t="str">
        <f>VLOOKUP(A931,'Medical Examinations'!A:J,5,FALSE)</f>
        <v>Diabetes</v>
      </c>
      <c r="L931" s="8" t="str">
        <f>VLOOKUP(A931,'Hospitalisation Details'!A:K,5,FALSE)</f>
        <v>9-Nov-1971</v>
      </c>
      <c r="M931" s="34">
        <f>VLOOKUP(A931,'Hospitalisation Details'!A:K,8,FALSE)</f>
        <v>9866.2999999999993</v>
      </c>
      <c r="N931" s="8" t="str">
        <f>VLOOKUP(A931,'Hospitalisation Details'!A:K,9,FALSE)</f>
        <v>tier - 2</v>
      </c>
      <c r="O931" s="8" t="str">
        <f>VLOOKUP(A931,'Hospitalisation Details'!A:K,10,FALSE)</f>
        <v>tier - 3</v>
      </c>
      <c r="P931" s="8" t="str">
        <f>VLOOKUP(A931,'Hospitalisation Details'!A:K,11,FALSE)</f>
        <v>R1024</v>
      </c>
      <c r="Q931" s="8">
        <f>VLOOKUP(A931,'Hospitalisation Details'!A:K,4,FALSE)</f>
        <v>9</v>
      </c>
    </row>
    <row r="932" spans="1:17" x14ac:dyDescent="0.3">
      <c r="A932" s="4" t="s">
        <v>2276</v>
      </c>
      <c r="B932" s="8" t="str">
        <f>VLOOKUP(A932,'Customer Names'!A:F,4,FALSE)</f>
        <v>Elizabeth S.</v>
      </c>
      <c r="C932" s="8">
        <f>VLOOKUP(A932,'Medical Examinations'!A:J,2,FALSE)</f>
        <v>40.659999999999997</v>
      </c>
      <c r="D932" s="8">
        <f>VLOOKUP(A932,'Medical Examinations'!A:J,4,FALSE)</f>
        <v>10.08</v>
      </c>
      <c r="E932" s="8" t="str">
        <f>VLOOKUP(A932,'Medical Examinations'!A:J,6,FALSE)</f>
        <v>No</v>
      </c>
      <c r="F932" s="8" t="str">
        <f>VLOOKUP(A932,'Medical Examinations'!A:J,7,FALSE)</f>
        <v>No</v>
      </c>
      <c r="G932" s="8" t="str">
        <f>VLOOKUP(A932,'Medical Examinations'!A:J,8,FALSE)</f>
        <v>No</v>
      </c>
      <c r="H932" s="38">
        <f>VLOOKUP(A932,'Medical Examinations'!A:J,9,FALSE)</f>
        <v>0</v>
      </c>
      <c r="I932" s="8" t="str">
        <f>VLOOKUP(A932,'Medical Examinations'!A:J,10,FALSE)</f>
        <v>No</v>
      </c>
      <c r="J932" s="8" t="str">
        <f>VLOOKUP(A932,'Medical Examinations'!A:J,3,FALSE)</f>
        <v>Obesity</v>
      </c>
      <c r="K932" s="8" t="str">
        <f>VLOOKUP(A932,'Medical Examinations'!A:J,5,FALSE)</f>
        <v>Diabetes</v>
      </c>
      <c r="L932" s="8" t="str">
        <f>VLOOKUP(A932,'Hospitalisation Details'!A:K,5,FALSE)</f>
        <v>3-Jul-1971</v>
      </c>
      <c r="M932" s="34">
        <f>VLOOKUP(A932,'Hospitalisation Details'!A:K,8,FALSE)</f>
        <v>9875.68</v>
      </c>
      <c r="N932" s="8" t="str">
        <f>VLOOKUP(A932,'Hospitalisation Details'!A:K,9,FALSE)</f>
        <v>tier - 2</v>
      </c>
      <c r="O932" s="8" t="str">
        <f>VLOOKUP(A932,'Hospitalisation Details'!A:K,10,FALSE)</f>
        <v>tier - 3</v>
      </c>
      <c r="P932" s="8" t="str">
        <f>VLOOKUP(A932,'Hospitalisation Details'!A:K,11,FALSE)</f>
        <v>R1024</v>
      </c>
      <c r="Q932" s="8">
        <f>VLOOKUP(A932,'Hospitalisation Details'!A:K,4,FALSE)</f>
        <v>3</v>
      </c>
    </row>
    <row r="933" spans="1:17" x14ac:dyDescent="0.3">
      <c r="A933" s="4" t="s">
        <v>2216</v>
      </c>
      <c r="B933" s="8" t="str">
        <f>VLOOKUP(A933,'Customer Names'!A:F,4,FALSE)</f>
        <v>Kelli M</v>
      </c>
      <c r="C933" s="8">
        <f>VLOOKUP(A933,'Medical Examinations'!A:J,2,FALSE)</f>
        <v>23.18</v>
      </c>
      <c r="D933" s="8">
        <f>VLOOKUP(A933,'Medical Examinations'!A:J,4,FALSE)</f>
        <v>6.96</v>
      </c>
      <c r="E933" s="8" t="str">
        <f>VLOOKUP(A933,'Medical Examinations'!A:J,6,FALSE)</f>
        <v>yes</v>
      </c>
      <c r="F933" s="8" t="str">
        <f>VLOOKUP(A933,'Medical Examinations'!A:J,7,FALSE)</f>
        <v>No</v>
      </c>
      <c r="G933" s="8" t="str">
        <f>VLOOKUP(A933,'Medical Examinations'!A:J,8,FALSE)</f>
        <v>No</v>
      </c>
      <c r="H933" s="38" t="str">
        <f>VLOOKUP(A933,'Medical Examinations'!A:J,9,FALSE)</f>
        <v>2</v>
      </c>
      <c r="I933" s="8" t="str">
        <f>VLOOKUP(A933,'Medical Examinations'!A:J,10,FALSE)</f>
        <v>No</v>
      </c>
      <c r="J933" s="8" t="str">
        <f>VLOOKUP(A933,'Medical Examinations'!A:J,3,FALSE)</f>
        <v>Normal Weight</v>
      </c>
      <c r="K933" s="8" t="str">
        <f>VLOOKUP(A933,'Medical Examinations'!A:J,5,FALSE)</f>
        <v>Diabetes</v>
      </c>
      <c r="L933" s="8" t="str">
        <f>VLOOKUP(A933,'Hospitalisation Details'!A:K,5,FALSE)</f>
        <v>24-Dec-1970</v>
      </c>
      <c r="M933" s="34">
        <f>VLOOKUP(A933,'Hospitalisation Details'!A:K,8,FALSE)</f>
        <v>10197.77</v>
      </c>
      <c r="N933" s="8" t="str">
        <f>VLOOKUP(A933,'Hospitalisation Details'!A:K,9,FALSE)</f>
        <v>tier - 3</v>
      </c>
      <c r="O933" s="8" t="str">
        <f>VLOOKUP(A933,'Hospitalisation Details'!A:K,10,FALSE)</f>
        <v>tier - 1</v>
      </c>
      <c r="P933" s="8" t="str">
        <f>VLOOKUP(A933,'Hospitalisation Details'!A:K,11,FALSE)</f>
        <v>R1024</v>
      </c>
      <c r="Q933" s="8">
        <f>VLOOKUP(A933,'Hospitalisation Details'!A:K,4,FALSE)</f>
        <v>24</v>
      </c>
    </row>
    <row r="934" spans="1:17" x14ac:dyDescent="0.3">
      <c r="A934" s="4" t="s">
        <v>2202</v>
      </c>
      <c r="B934" s="8" t="str">
        <f>VLOOKUP(A934,'Customer Names'!A:F,4,FALSE)</f>
        <v>Lauren</v>
      </c>
      <c r="C934" s="8">
        <f>VLOOKUP(A934,'Medical Examinations'!A:J,2,FALSE)</f>
        <v>26.11</v>
      </c>
      <c r="D934" s="8">
        <f>VLOOKUP(A934,'Medical Examinations'!A:J,4,FALSE)</f>
        <v>6.8</v>
      </c>
      <c r="E934" s="8" t="str">
        <f>VLOOKUP(A934,'Medical Examinations'!A:J,6,FALSE)</f>
        <v>yes</v>
      </c>
      <c r="F934" s="8" t="str">
        <f>VLOOKUP(A934,'Medical Examinations'!A:J,7,FALSE)</f>
        <v>No</v>
      </c>
      <c r="G934" s="8" t="str">
        <f>VLOOKUP(A934,'Medical Examinations'!A:J,8,FALSE)</f>
        <v>No</v>
      </c>
      <c r="H934" s="38" t="str">
        <f>VLOOKUP(A934,'Medical Examinations'!A:J,9,FALSE)</f>
        <v>2</v>
      </c>
      <c r="I934" s="8" t="str">
        <f>VLOOKUP(A934,'Medical Examinations'!A:J,10,FALSE)</f>
        <v>No</v>
      </c>
      <c r="J934" s="8" t="str">
        <f>VLOOKUP(A934,'Medical Examinations'!A:J,3,FALSE)</f>
        <v>Overweight</v>
      </c>
      <c r="K934" s="8" t="str">
        <f>VLOOKUP(A934,'Medical Examinations'!A:J,5,FALSE)</f>
        <v>Diabetes</v>
      </c>
      <c r="L934" s="8" t="str">
        <f>VLOOKUP(A934,'Hospitalisation Details'!A:K,5,FALSE)</f>
        <v>21-Jun-1970</v>
      </c>
      <c r="M934" s="34">
        <f>VLOOKUP(A934,'Hospitalisation Details'!A:K,8,FALSE)</f>
        <v>10274.33</v>
      </c>
      <c r="N934" s="8" t="str">
        <f>VLOOKUP(A934,'Hospitalisation Details'!A:K,9,FALSE)</f>
        <v>tier - 3</v>
      </c>
      <c r="O934" s="8" t="str">
        <f>VLOOKUP(A934,'Hospitalisation Details'!A:K,10,FALSE)</f>
        <v>tier - 1</v>
      </c>
      <c r="P934" s="8" t="str">
        <f>VLOOKUP(A934,'Hospitalisation Details'!A:K,11,FALSE)</f>
        <v>R1024</v>
      </c>
      <c r="Q934" s="8">
        <f>VLOOKUP(A934,'Hospitalisation Details'!A:K,4,FALSE)</f>
        <v>21</v>
      </c>
    </row>
    <row r="935" spans="1:17" x14ac:dyDescent="0.3">
      <c r="A935" s="4" t="s">
        <v>2134</v>
      </c>
      <c r="B935" s="8" t="str">
        <f>VLOOKUP(A935,'Customer Names'!A:F,4,FALSE)</f>
        <v>Karen L</v>
      </c>
      <c r="C935" s="8">
        <f>VLOOKUP(A935,'Medical Examinations'!A:J,2,FALSE)</f>
        <v>33.25</v>
      </c>
      <c r="D935" s="8">
        <f>VLOOKUP(A935,'Medical Examinations'!A:J,4,FALSE)</f>
        <v>5.64</v>
      </c>
      <c r="E935" s="8" t="str">
        <f>VLOOKUP(A935,'Medical Examinations'!A:J,6,FALSE)</f>
        <v>yes</v>
      </c>
      <c r="F935" s="8" t="str">
        <f>VLOOKUP(A935,'Medical Examinations'!A:J,7,FALSE)</f>
        <v>No</v>
      </c>
      <c r="G935" s="8" t="str">
        <f>VLOOKUP(A935,'Medical Examinations'!A:J,8,FALSE)</f>
        <v>Yes</v>
      </c>
      <c r="H935" s="38" t="str">
        <f>VLOOKUP(A935,'Medical Examinations'!A:J,9,FALSE)</f>
        <v>1</v>
      </c>
      <c r="I935" s="8" t="str">
        <f>VLOOKUP(A935,'Medical Examinations'!A:J,10,FALSE)</f>
        <v>No</v>
      </c>
      <c r="J935" s="8" t="str">
        <f>VLOOKUP(A935,'Medical Examinations'!A:J,3,FALSE)</f>
        <v>Obesity</v>
      </c>
      <c r="K935" s="8" t="str">
        <f>VLOOKUP(A935,'Medical Examinations'!A:J,5,FALSE)</f>
        <v>Normal</v>
      </c>
      <c r="L935" s="8" t="str">
        <f>VLOOKUP(A935,'Hospitalisation Details'!A:K,5,FALSE)</f>
        <v>17-Jul-1969</v>
      </c>
      <c r="M935" s="34">
        <f>VLOOKUP(A935,'Hospitalisation Details'!A:K,8,FALSE)</f>
        <v>10564.88</v>
      </c>
      <c r="N935" s="8" t="str">
        <f>VLOOKUP(A935,'Hospitalisation Details'!A:K,9,FALSE)</f>
        <v>tier - 3</v>
      </c>
      <c r="O935" s="8" t="str">
        <f>VLOOKUP(A935,'Hospitalisation Details'!A:K,10,FALSE)</f>
        <v>tier - 1</v>
      </c>
      <c r="P935" s="8" t="str">
        <f>VLOOKUP(A935,'Hospitalisation Details'!A:K,11,FALSE)</f>
        <v>R1024</v>
      </c>
      <c r="Q935" s="8">
        <f>VLOOKUP(A935,'Hospitalisation Details'!A:K,4,FALSE)</f>
        <v>17</v>
      </c>
    </row>
    <row r="936" spans="1:17" x14ac:dyDescent="0.3">
      <c r="A936" s="4" t="s">
        <v>2068</v>
      </c>
      <c r="B936" s="8" t="str">
        <f>VLOOKUP(A936,'Customer Names'!A:F,4,FALSE)</f>
        <v>Michelle</v>
      </c>
      <c r="C936" s="8">
        <f>VLOOKUP(A936,'Medical Examinations'!A:J,2,FALSE)</f>
        <v>32.68</v>
      </c>
      <c r="D936" s="8">
        <f>VLOOKUP(A936,'Medical Examinations'!A:J,4,FALSE)</f>
        <v>7.41</v>
      </c>
      <c r="E936" s="8" t="str">
        <f>VLOOKUP(A936,'Medical Examinations'!A:J,6,FALSE)</f>
        <v>No</v>
      </c>
      <c r="F936" s="8" t="str">
        <f>VLOOKUP(A936,'Medical Examinations'!A:J,7,FALSE)</f>
        <v>No</v>
      </c>
      <c r="G936" s="8" t="str">
        <f>VLOOKUP(A936,'Medical Examinations'!A:J,8,FALSE)</f>
        <v>No</v>
      </c>
      <c r="H936" s="38">
        <f>VLOOKUP(A936,'Medical Examinations'!A:J,9,FALSE)</f>
        <v>0</v>
      </c>
      <c r="I936" s="8" t="str">
        <f>VLOOKUP(A936,'Medical Examinations'!A:J,10,FALSE)</f>
        <v>No</v>
      </c>
      <c r="J936" s="8" t="str">
        <f>VLOOKUP(A936,'Medical Examinations'!A:J,3,FALSE)</f>
        <v>Obesity</v>
      </c>
      <c r="K936" s="8" t="str">
        <f>VLOOKUP(A936,'Medical Examinations'!A:J,5,FALSE)</f>
        <v>Diabetes</v>
      </c>
      <c r="L936" s="8" t="str">
        <f>VLOOKUP(A936,'Hospitalisation Details'!A:K,5,FALSE)</f>
        <v>13-Nov-1968</v>
      </c>
      <c r="M936" s="34">
        <f>VLOOKUP(A936,'Hospitalisation Details'!A:K,8,FALSE)</f>
        <v>10923.93</v>
      </c>
      <c r="N936" s="8" t="str">
        <f>VLOOKUP(A936,'Hospitalisation Details'!A:K,9,FALSE)</f>
        <v>tier - 3</v>
      </c>
      <c r="O936" s="8" t="str">
        <f>VLOOKUP(A936,'Hospitalisation Details'!A:K,10,FALSE)</f>
        <v>tier - 1</v>
      </c>
      <c r="P936" s="8" t="str">
        <f>VLOOKUP(A936,'Hospitalisation Details'!A:K,11,FALSE)</f>
        <v>R1024</v>
      </c>
      <c r="Q936" s="8">
        <f>VLOOKUP(A936,'Hospitalisation Details'!A:K,4,FALSE)</f>
        <v>13</v>
      </c>
    </row>
    <row r="937" spans="1:17" x14ac:dyDescent="0.3">
      <c r="A937" s="4" t="s">
        <v>1988</v>
      </c>
      <c r="B937" s="8" t="str">
        <f>VLOOKUP(A937,'Customer Names'!A:F,4,FALSE)</f>
        <v>Theresa M.</v>
      </c>
      <c r="C937" s="8">
        <f>VLOOKUP(A937,'Medical Examinations'!A:J,2,FALSE)</f>
        <v>29.83</v>
      </c>
      <c r="D937" s="8">
        <f>VLOOKUP(A937,'Medical Examinations'!A:J,4,FALSE)</f>
        <v>7.2</v>
      </c>
      <c r="E937" s="8" t="str">
        <f>VLOOKUP(A937,'Medical Examinations'!A:J,6,FALSE)</f>
        <v>yes</v>
      </c>
      <c r="F937" s="8" t="str">
        <f>VLOOKUP(A937,'Medical Examinations'!A:J,7,FALSE)</f>
        <v>No</v>
      </c>
      <c r="G937" s="8" t="str">
        <f>VLOOKUP(A937,'Medical Examinations'!A:J,8,FALSE)</f>
        <v>No</v>
      </c>
      <c r="H937" s="38">
        <f>VLOOKUP(A937,'Medical Examinations'!A:J,9,FALSE)</f>
        <v>0</v>
      </c>
      <c r="I937" s="8" t="str">
        <f>VLOOKUP(A937,'Medical Examinations'!A:J,10,FALSE)</f>
        <v>No</v>
      </c>
      <c r="J937" s="8" t="str">
        <f>VLOOKUP(A937,'Medical Examinations'!A:J,3,FALSE)</f>
        <v>Overweight</v>
      </c>
      <c r="K937" s="8" t="str">
        <f>VLOOKUP(A937,'Medical Examinations'!A:J,5,FALSE)</f>
        <v>Diabetes</v>
      </c>
      <c r="L937" s="8" t="str">
        <f>VLOOKUP(A937,'Hospitalisation Details'!A:K,5,FALSE)</f>
        <v>14-Jun-1967</v>
      </c>
      <c r="M937" s="34">
        <f>VLOOKUP(A937,'Hospitalisation Details'!A:K,8,FALSE)</f>
        <v>11286.54</v>
      </c>
      <c r="N937" s="8" t="str">
        <f>VLOOKUP(A937,'Hospitalisation Details'!A:K,9,FALSE)</f>
        <v>tier - 3</v>
      </c>
      <c r="O937" s="8" t="str">
        <f>VLOOKUP(A937,'Hospitalisation Details'!A:K,10,FALSE)</f>
        <v>tier - 3</v>
      </c>
      <c r="P937" s="8" t="str">
        <f>VLOOKUP(A937,'Hospitalisation Details'!A:K,11,FALSE)</f>
        <v>R1024</v>
      </c>
      <c r="Q937" s="8">
        <f>VLOOKUP(A937,'Hospitalisation Details'!A:K,4,FALSE)</f>
        <v>14</v>
      </c>
    </row>
    <row r="938" spans="1:17" x14ac:dyDescent="0.3">
      <c r="A938" s="4" t="s">
        <v>1890</v>
      </c>
      <c r="B938" s="8" t="str">
        <f>VLOOKUP(A938,'Customer Names'!A:F,4,FALSE)</f>
        <v>Rebecca</v>
      </c>
      <c r="C938" s="8">
        <f>VLOOKUP(A938,'Medical Examinations'!A:J,2,FALSE)</f>
        <v>28.31</v>
      </c>
      <c r="D938" s="8">
        <f>VLOOKUP(A938,'Medical Examinations'!A:J,4,FALSE)</f>
        <v>5.43</v>
      </c>
      <c r="E938" s="8" t="str">
        <f>VLOOKUP(A938,'Medical Examinations'!A:J,6,FALSE)</f>
        <v>yes</v>
      </c>
      <c r="F938" s="8" t="str">
        <f>VLOOKUP(A938,'Medical Examinations'!A:J,7,FALSE)</f>
        <v>No</v>
      </c>
      <c r="G938" s="8" t="str">
        <f>VLOOKUP(A938,'Medical Examinations'!A:J,8,FALSE)</f>
        <v>No</v>
      </c>
      <c r="H938" s="38" t="str">
        <f>VLOOKUP(A938,'Medical Examinations'!A:J,9,FALSE)</f>
        <v>2</v>
      </c>
      <c r="I938" s="8" t="str">
        <f>VLOOKUP(A938,'Medical Examinations'!A:J,10,FALSE)</f>
        <v>No</v>
      </c>
      <c r="J938" s="8" t="str">
        <f>VLOOKUP(A938,'Medical Examinations'!A:J,3,FALSE)</f>
        <v>Overweight</v>
      </c>
      <c r="K938" s="8" t="str">
        <f>VLOOKUP(A938,'Medical Examinations'!A:J,5,FALSE)</f>
        <v>Normal</v>
      </c>
      <c r="L938" s="8" t="str">
        <f>VLOOKUP(A938,'Hospitalisation Details'!A:K,5,FALSE)</f>
        <v>4-Oct-1966</v>
      </c>
      <c r="M938" s="34">
        <f>VLOOKUP(A938,'Hospitalisation Details'!A:K,8,FALSE)</f>
        <v>11657.72</v>
      </c>
      <c r="N938" s="8" t="str">
        <f>VLOOKUP(A938,'Hospitalisation Details'!A:K,9,FALSE)</f>
        <v>tier - 3</v>
      </c>
      <c r="O938" s="8" t="str">
        <f>VLOOKUP(A938,'Hospitalisation Details'!A:K,10,FALSE)</f>
        <v>tier - 2</v>
      </c>
      <c r="P938" s="8" t="str">
        <f>VLOOKUP(A938,'Hospitalisation Details'!A:K,11,FALSE)</f>
        <v>R1024</v>
      </c>
      <c r="Q938" s="8">
        <f>VLOOKUP(A938,'Hospitalisation Details'!A:K,4,FALSE)</f>
        <v>4</v>
      </c>
    </row>
    <row r="939" spans="1:17" x14ac:dyDescent="0.3">
      <c r="A939" s="4" t="s">
        <v>1886</v>
      </c>
      <c r="B939" s="8" t="str">
        <f>VLOOKUP(A939,'Customer Names'!A:F,4,FALSE)</f>
        <v>Natty</v>
      </c>
      <c r="C939" s="8">
        <f>VLOOKUP(A939,'Medical Examinations'!A:J,2,FALSE)</f>
        <v>28.594999999999999</v>
      </c>
      <c r="D939" s="8">
        <f>VLOOKUP(A939,'Medical Examinations'!A:J,4,FALSE)</f>
        <v>4.96</v>
      </c>
      <c r="E939" s="8" t="str">
        <f>VLOOKUP(A939,'Medical Examinations'!A:J,6,FALSE)</f>
        <v>yes</v>
      </c>
      <c r="F939" s="8" t="str">
        <f>VLOOKUP(A939,'Medical Examinations'!A:J,7,FALSE)</f>
        <v>No</v>
      </c>
      <c r="G939" s="8" t="str">
        <f>VLOOKUP(A939,'Medical Examinations'!A:J,8,FALSE)</f>
        <v>No</v>
      </c>
      <c r="H939" s="38" t="str">
        <f>VLOOKUP(A939,'Medical Examinations'!A:J,9,FALSE)</f>
        <v>2</v>
      </c>
      <c r="I939" s="8" t="str">
        <f>VLOOKUP(A939,'Medical Examinations'!A:J,10,FALSE)</f>
        <v>No</v>
      </c>
      <c r="J939" s="8" t="str">
        <f>VLOOKUP(A939,'Medical Examinations'!A:J,3,FALSE)</f>
        <v>Overweight</v>
      </c>
      <c r="K939" s="8" t="str">
        <f>VLOOKUP(A939,'Medical Examinations'!A:J,5,FALSE)</f>
        <v>Normal</v>
      </c>
      <c r="L939" s="8" t="str">
        <f>VLOOKUP(A939,'Hospitalisation Details'!A:K,5,FALSE)</f>
        <v>6-Jul-1966</v>
      </c>
      <c r="M939" s="34">
        <f>VLOOKUP(A939,'Hospitalisation Details'!A:K,8,FALSE)</f>
        <v>11658.12</v>
      </c>
      <c r="N939" s="8" t="str">
        <f>VLOOKUP(A939,'Hospitalisation Details'!A:K,9,FALSE)</f>
        <v>tier - 3</v>
      </c>
      <c r="O939" s="8" t="str">
        <f>VLOOKUP(A939,'Hospitalisation Details'!A:K,10,FALSE)</f>
        <v>tier - 1</v>
      </c>
      <c r="P939" s="8" t="str">
        <f>VLOOKUP(A939,'Hospitalisation Details'!A:K,11,FALSE)</f>
        <v>R1024</v>
      </c>
      <c r="Q939" s="8">
        <f>VLOOKUP(A939,'Hospitalisation Details'!A:K,4,FALSE)</f>
        <v>6</v>
      </c>
    </row>
    <row r="940" spans="1:17" x14ac:dyDescent="0.3">
      <c r="A940" s="4" t="s">
        <v>1884</v>
      </c>
      <c r="B940" s="8" t="str">
        <f>VLOOKUP(A940,'Customer Names'!A:F,4,FALSE)</f>
        <v>Silvana M.</v>
      </c>
      <c r="C940" s="8">
        <f>VLOOKUP(A940,'Medical Examinations'!A:J,2,FALSE)</f>
        <v>28.785</v>
      </c>
      <c r="D940" s="8">
        <f>VLOOKUP(A940,'Medical Examinations'!A:J,4,FALSE)</f>
        <v>4.24</v>
      </c>
      <c r="E940" s="8" t="str">
        <f>VLOOKUP(A940,'Medical Examinations'!A:J,6,FALSE)</f>
        <v>yes</v>
      </c>
      <c r="F940" s="8" t="str">
        <f>VLOOKUP(A940,'Medical Examinations'!A:J,7,FALSE)</f>
        <v>No</v>
      </c>
      <c r="G940" s="8" t="str">
        <f>VLOOKUP(A940,'Medical Examinations'!A:J,8,FALSE)</f>
        <v>No</v>
      </c>
      <c r="H940" s="38" t="str">
        <f>VLOOKUP(A940,'Medical Examinations'!A:J,9,FALSE)</f>
        <v>2</v>
      </c>
      <c r="I940" s="8" t="str">
        <f>VLOOKUP(A940,'Medical Examinations'!A:J,10,FALSE)</f>
        <v>No</v>
      </c>
      <c r="J940" s="8" t="str">
        <f>VLOOKUP(A940,'Medical Examinations'!A:J,3,FALSE)</f>
        <v>Overweight</v>
      </c>
      <c r="K940" s="8" t="str">
        <f>VLOOKUP(A940,'Medical Examinations'!A:J,5,FALSE)</f>
        <v>Normal</v>
      </c>
      <c r="L940" s="8" t="str">
        <f>VLOOKUP(A940,'Hospitalisation Details'!A:K,5,FALSE)</f>
        <v>23-Aug-1966</v>
      </c>
      <c r="M940" s="34">
        <f>VLOOKUP(A940,'Hospitalisation Details'!A:K,8,FALSE)</f>
        <v>11658.38</v>
      </c>
      <c r="N940" s="8" t="str">
        <f>VLOOKUP(A940,'Hospitalisation Details'!A:K,9,FALSE)</f>
        <v>tier - 3</v>
      </c>
      <c r="O940" s="8" t="str">
        <f>VLOOKUP(A940,'Hospitalisation Details'!A:K,10,FALSE)</f>
        <v>tier - 3</v>
      </c>
      <c r="P940" s="8" t="str">
        <f>VLOOKUP(A940,'Hospitalisation Details'!A:K,11,FALSE)</f>
        <v>R1024</v>
      </c>
      <c r="Q940" s="8">
        <f>VLOOKUP(A940,'Hospitalisation Details'!A:K,4,FALSE)</f>
        <v>23</v>
      </c>
    </row>
    <row r="941" spans="1:17" x14ac:dyDescent="0.3">
      <c r="A941" s="4" t="s">
        <v>1808</v>
      </c>
      <c r="B941" s="8" t="str">
        <f>VLOOKUP(A941,'Customer Names'!A:F,4,FALSE)</f>
        <v>Caitlin B.</v>
      </c>
      <c r="C941" s="8">
        <f>VLOOKUP(A941,'Medical Examinations'!A:J,2,FALSE)</f>
        <v>22.23</v>
      </c>
      <c r="D941" s="8">
        <f>VLOOKUP(A941,'Medical Examinations'!A:J,4,FALSE)</f>
        <v>9.65</v>
      </c>
      <c r="E941" s="8" t="str">
        <f>VLOOKUP(A941,'Medical Examinations'!A:J,6,FALSE)</f>
        <v>No</v>
      </c>
      <c r="F941" s="8" t="str">
        <f>VLOOKUP(A941,'Medical Examinations'!A:J,7,FALSE)</f>
        <v>No</v>
      </c>
      <c r="G941" s="8" t="str">
        <f>VLOOKUP(A941,'Medical Examinations'!A:J,8,FALSE)</f>
        <v>No</v>
      </c>
      <c r="H941" s="38">
        <f>VLOOKUP(A941,'Medical Examinations'!A:J,9,FALSE)</f>
        <v>0</v>
      </c>
      <c r="I941" s="8" t="str">
        <f>VLOOKUP(A941,'Medical Examinations'!A:J,10,FALSE)</f>
        <v>No</v>
      </c>
      <c r="J941" s="8" t="str">
        <f>VLOOKUP(A941,'Medical Examinations'!A:J,3,FALSE)</f>
        <v>Normal Weight</v>
      </c>
      <c r="K941" s="8" t="str">
        <f>VLOOKUP(A941,'Medical Examinations'!A:J,5,FALSE)</f>
        <v>Diabetes</v>
      </c>
      <c r="L941" s="8" t="str">
        <f>VLOOKUP(A941,'Hospitalisation Details'!A:K,5,FALSE)</f>
        <v>9-Jun-1965</v>
      </c>
      <c r="M941" s="34">
        <f>VLOOKUP(A941,'Hospitalisation Details'!A:K,8,FALSE)</f>
        <v>12029.29</v>
      </c>
      <c r="N941" s="8" t="str">
        <f>VLOOKUP(A941,'Hospitalisation Details'!A:K,9,FALSE)</f>
        <v>tier - 3</v>
      </c>
      <c r="O941" s="8" t="str">
        <f>VLOOKUP(A941,'Hospitalisation Details'!A:K,10,FALSE)</f>
        <v>tier - 2</v>
      </c>
      <c r="P941" s="8" t="str">
        <f>VLOOKUP(A941,'Hospitalisation Details'!A:K,11,FALSE)</f>
        <v>R1024</v>
      </c>
      <c r="Q941" s="8">
        <f>VLOOKUP(A941,'Hospitalisation Details'!A:K,4,FALSE)</f>
        <v>9</v>
      </c>
    </row>
    <row r="942" spans="1:17" x14ac:dyDescent="0.3">
      <c r="A942" s="4" t="s">
        <v>1732</v>
      </c>
      <c r="B942" s="8" t="str">
        <f>VLOOKUP(A942,'Customer Names'!A:F,4,FALSE)</f>
        <v>Erika</v>
      </c>
      <c r="C942" s="8">
        <f>VLOOKUP(A942,'Medical Examinations'!A:J,2,FALSE)</f>
        <v>26.23</v>
      </c>
      <c r="D942" s="8">
        <f>VLOOKUP(A942,'Medical Examinations'!A:J,4,FALSE)</f>
        <v>11.93</v>
      </c>
      <c r="E942" s="8" t="str">
        <f>VLOOKUP(A942,'Medical Examinations'!A:J,6,FALSE)</f>
        <v>No</v>
      </c>
      <c r="F942" s="8" t="str">
        <f>VLOOKUP(A942,'Medical Examinations'!A:J,7,FALSE)</f>
        <v>No</v>
      </c>
      <c r="G942" s="8" t="str">
        <f>VLOOKUP(A942,'Medical Examinations'!A:J,8,FALSE)</f>
        <v>No</v>
      </c>
      <c r="H942" s="38">
        <f>VLOOKUP(A942,'Medical Examinations'!A:J,9,FALSE)</f>
        <v>0</v>
      </c>
      <c r="I942" s="8" t="str">
        <f>VLOOKUP(A942,'Medical Examinations'!A:J,10,FALSE)</f>
        <v>No</v>
      </c>
      <c r="J942" s="8" t="str">
        <f>VLOOKUP(A942,'Medical Examinations'!A:J,3,FALSE)</f>
        <v>Overweight</v>
      </c>
      <c r="K942" s="8" t="str">
        <f>VLOOKUP(A942,'Medical Examinations'!A:J,5,FALSE)</f>
        <v>Diabetes</v>
      </c>
      <c r="L942" s="8" t="str">
        <f>VLOOKUP(A942,'Hospitalisation Details'!A:K,5,FALSE)</f>
        <v>26-Sep-1962</v>
      </c>
      <c r="M942" s="34">
        <f>VLOOKUP(A942,'Hospitalisation Details'!A:K,8,FALSE)</f>
        <v>12369.89</v>
      </c>
      <c r="N942" s="8" t="str">
        <f>VLOOKUP(A942,'Hospitalisation Details'!A:K,9,FALSE)</f>
        <v>tier - 3</v>
      </c>
      <c r="O942" s="8" t="str">
        <f>VLOOKUP(A942,'Hospitalisation Details'!A:K,10,FALSE)</f>
        <v>tier - 2</v>
      </c>
      <c r="P942" s="8" t="str">
        <f>VLOOKUP(A942,'Hospitalisation Details'!A:K,11,FALSE)</f>
        <v>R1024</v>
      </c>
      <c r="Q942" s="8">
        <f>VLOOKUP(A942,'Hospitalisation Details'!A:K,4,FALSE)</f>
        <v>26</v>
      </c>
    </row>
    <row r="943" spans="1:17" x14ac:dyDescent="0.3">
      <c r="A943" s="4" t="s">
        <v>1724</v>
      </c>
      <c r="B943" s="8" t="str">
        <f>VLOOKUP(A943,'Customer Names'!A:F,4,FALSE)</f>
        <v>Kathryn</v>
      </c>
      <c r="C943" s="8">
        <f>VLOOKUP(A943,'Medical Examinations'!A:J,2,FALSE)</f>
        <v>32.965000000000003</v>
      </c>
      <c r="D943" s="8">
        <f>VLOOKUP(A943,'Medical Examinations'!A:J,4,FALSE)</f>
        <v>6.15</v>
      </c>
      <c r="E943" s="8" t="str">
        <f>VLOOKUP(A943,'Medical Examinations'!A:J,6,FALSE)</f>
        <v>yes</v>
      </c>
      <c r="F943" s="8" t="str">
        <f>VLOOKUP(A943,'Medical Examinations'!A:J,7,FALSE)</f>
        <v>No</v>
      </c>
      <c r="G943" s="8" t="str">
        <f>VLOOKUP(A943,'Medical Examinations'!A:J,8,FALSE)</f>
        <v>No</v>
      </c>
      <c r="H943" s="38" t="str">
        <f>VLOOKUP(A943,'Medical Examinations'!A:J,9,FALSE)</f>
        <v>1</v>
      </c>
      <c r="I943" s="8" t="str">
        <f>VLOOKUP(A943,'Medical Examinations'!A:J,10,FALSE)</f>
        <v>No</v>
      </c>
      <c r="J943" s="8" t="str">
        <f>VLOOKUP(A943,'Medical Examinations'!A:J,3,FALSE)</f>
        <v>Obesity</v>
      </c>
      <c r="K943" s="8" t="str">
        <f>VLOOKUP(A943,'Medical Examinations'!A:J,5,FALSE)</f>
        <v>Prediabetes</v>
      </c>
      <c r="L943" s="8" t="str">
        <f>VLOOKUP(A943,'Hospitalisation Details'!A:K,5,FALSE)</f>
        <v>4-Aug-1964</v>
      </c>
      <c r="M943" s="34">
        <f>VLOOKUP(A943,'Hospitalisation Details'!A:K,8,FALSE)</f>
        <v>12430.95</v>
      </c>
      <c r="N943" s="8" t="str">
        <f>VLOOKUP(A943,'Hospitalisation Details'!A:K,9,FALSE)</f>
        <v>tier - 3</v>
      </c>
      <c r="O943" s="8" t="str">
        <f>VLOOKUP(A943,'Hospitalisation Details'!A:K,10,FALSE)</f>
        <v>tier - 3</v>
      </c>
      <c r="P943" s="8" t="str">
        <f>VLOOKUP(A943,'Hospitalisation Details'!A:K,11,FALSE)</f>
        <v>R1024</v>
      </c>
      <c r="Q943" s="8">
        <f>VLOOKUP(A943,'Hospitalisation Details'!A:K,4,FALSE)</f>
        <v>4</v>
      </c>
    </row>
    <row r="944" spans="1:17" x14ac:dyDescent="0.3">
      <c r="A944" s="4" t="s">
        <v>1654</v>
      </c>
      <c r="B944" s="8" t="str">
        <f>VLOOKUP(A944,'Customer Names'!A:F,4,FALSE)</f>
        <v>Kelli</v>
      </c>
      <c r="C944" s="8">
        <f>VLOOKUP(A944,'Medical Examinations'!A:J,2,FALSE)</f>
        <v>36.479999999999997</v>
      </c>
      <c r="D944" s="8">
        <f>VLOOKUP(A944,'Medical Examinations'!A:J,4,FALSE)</f>
        <v>11.09</v>
      </c>
      <c r="E944" s="8" t="str">
        <f>VLOOKUP(A944,'Medical Examinations'!A:J,6,FALSE)</f>
        <v>No</v>
      </c>
      <c r="F944" s="8" t="str">
        <f>VLOOKUP(A944,'Medical Examinations'!A:J,7,FALSE)</f>
        <v>No</v>
      </c>
      <c r="G944" s="8" t="str">
        <f>VLOOKUP(A944,'Medical Examinations'!A:J,8,FALSE)</f>
        <v>No</v>
      </c>
      <c r="H944" s="38">
        <f>VLOOKUP(A944,'Medical Examinations'!A:J,9,FALSE)</f>
        <v>0</v>
      </c>
      <c r="I944" s="8" t="str">
        <f>VLOOKUP(A944,'Medical Examinations'!A:J,10,FALSE)</f>
        <v>No</v>
      </c>
      <c r="J944" s="8" t="str">
        <f>VLOOKUP(A944,'Medical Examinations'!A:J,3,FALSE)</f>
        <v>Obesity</v>
      </c>
      <c r="K944" s="8" t="str">
        <f>VLOOKUP(A944,'Medical Examinations'!A:J,5,FALSE)</f>
        <v>Diabetes</v>
      </c>
      <c r="L944" s="8" t="str">
        <f>VLOOKUP(A944,'Hospitalisation Details'!A:K,5,FALSE)</f>
        <v>24-Jul-1978</v>
      </c>
      <c r="M944" s="34">
        <f>VLOOKUP(A944,'Hospitalisation Details'!A:K,8,FALSE)</f>
        <v>12797.21</v>
      </c>
      <c r="N944" s="8" t="str">
        <f>VLOOKUP(A944,'Hospitalisation Details'!A:K,9,FALSE)</f>
        <v>tier - 3</v>
      </c>
      <c r="O944" s="8" t="str">
        <f>VLOOKUP(A944,'Hospitalisation Details'!A:K,10,FALSE)</f>
        <v>tier - 1</v>
      </c>
      <c r="P944" s="8" t="str">
        <f>VLOOKUP(A944,'Hospitalisation Details'!A:K,11,FALSE)</f>
        <v>R1024</v>
      </c>
      <c r="Q944" s="8">
        <f>VLOOKUP(A944,'Hospitalisation Details'!A:K,4,FALSE)</f>
        <v>24</v>
      </c>
    </row>
    <row r="945" spans="1:17" x14ac:dyDescent="0.3">
      <c r="A945" s="4" t="s">
        <v>1652</v>
      </c>
      <c r="B945" s="8" t="str">
        <f>VLOOKUP(A945,'Customer Names'!A:F,4,FALSE)</f>
        <v>Kate A.</v>
      </c>
      <c r="C945" s="8">
        <f>VLOOKUP(A945,'Medical Examinations'!A:J,2,FALSE)</f>
        <v>26.504999999999999</v>
      </c>
      <c r="D945" s="8">
        <f>VLOOKUP(A945,'Medical Examinations'!A:J,4,FALSE)</f>
        <v>6.79</v>
      </c>
      <c r="E945" s="8" t="str">
        <f>VLOOKUP(A945,'Medical Examinations'!A:J,6,FALSE)</f>
        <v>yes</v>
      </c>
      <c r="F945" s="8" t="str">
        <f>VLOOKUP(A945,'Medical Examinations'!A:J,7,FALSE)</f>
        <v>No</v>
      </c>
      <c r="G945" s="8" t="str">
        <f>VLOOKUP(A945,'Medical Examinations'!A:J,8,FALSE)</f>
        <v>Yes</v>
      </c>
      <c r="H945" s="38" t="str">
        <f>VLOOKUP(A945,'Medical Examinations'!A:J,9,FALSE)</f>
        <v>1</v>
      </c>
      <c r="I945" s="8" t="str">
        <f>VLOOKUP(A945,'Medical Examinations'!A:J,10,FALSE)</f>
        <v>No</v>
      </c>
      <c r="J945" s="8" t="str">
        <f>VLOOKUP(A945,'Medical Examinations'!A:J,3,FALSE)</f>
        <v>Overweight</v>
      </c>
      <c r="K945" s="8" t="str">
        <f>VLOOKUP(A945,'Medical Examinations'!A:J,5,FALSE)</f>
        <v>Diabetes</v>
      </c>
      <c r="L945" s="8" t="str">
        <f>VLOOKUP(A945,'Hospitalisation Details'!A:K,5,FALSE)</f>
        <v>20-Jul-1963</v>
      </c>
      <c r="M945" s="34">
        <f>VLOOKUP(A945,'Hospitalisation Details'!A:K,8,FALSE)</f>
        <v>12815.44</v>
      </c>
      <c r="N945" s="8" t="str">
        <f>VLOOKUP(A945,'Hospitalisation Details'!A:K,9,FALSE)</f>
        <v>tier - 3</v>
      </c>
      <c r="O945" s="8" t="str">
        <f>VLOOKUP(A945,'Hospitalisation Details'!A:K,10,FALSE)</f>
        <v>tier - 3</v>
      </c>
      <c r="P945" s="8" t="str">
        <f>VLOOKUP(A945,'Hospitalisation Details'!A:K,11,FALSE)</f>
        <v>R1024</v>
      </c>
      <c r="Q945" s="8">
        <f>VLOOKUP(A945,'Hospitalisation Details'!A:K,4,FALSE)</f>
        <v>20</v>
      </c>
    </row>
    <row r="946" spans="1:17" x14ac:dyDescent="0.3">
      <c r="A946" s="4" t="s">
        <v>1574</v>
      </c>
      <c r="B946" s="8" t="str">
        <f>VLOOKUP(A946,'Customer Names'!A:F,4,FALSE)</f>
        <v>Taralyn</v>
      </c>
      <c r="C946" s="8">
        <f>VLOOKUP(A946,'Medical Examinations'!A:J,2,FALSE)</f>
        <v>18.335000000000001</v>
      </c>
      <c r="D946" s="8">
        <f>VLOOKUP(A946,'Medical Examinations'!A:J,4,FALSE)</f>
        <v>10.97</v>
      </c>
      <c r="E946" s="8" t="str">
        <f>VLOOKUP(A946,'Medical Examinations'!A:J,6,FALSE)</f>
        <v>No</v>
      </c>
      <c r="F946" s="8" t="str">
        <f>VLOOKUP(A946,'Medical Examinations'!A:J,7,FALSE)</f>
        <v>No</v>
      </c>
      <c r="G946" s="8" t="str">
        <f>VLOOKUP(A946,'Medical Examinations'!A:J,8,FALSE)</f>
        <v>No</v>
      </c>
      <c r="H946" s="38">
        <f>VLOOKUP(A946,'Medical Examinations'!A:J,9,FALSE)</f>
        <v>0</v>
      </c>
      <c r="I946" s="8" t="str">
        <f>VLOOKUP(A946,'Medical Examinations'!A:J,10,FALSE)</f>
        <v>No</v>
      </c>
      <c r="J946" s="8" t="str">
        <f>VLOOKUP(A946,'Medical Examinations'!A:J,3,FALSE)</f>
        <v>Underweight</v>
      </c>
      <c r="K946" s="8" t="str">
        <f>VLOOKUP(A946,'Medical Examinations'!A:J,5,FALSE)</f>
        <v>Diabetes</v>
      </c>
      <c r="L946" s="8" t="str">
        <f>VLOOKUP(A946,'Hospitalisation Details'!A:K,5,FALSE)</f>
        <v>5-Aug-1962</v>
      </c>
      <c r="M946" s="34">
        <f>VLOOKUP(A946,'Hospitalisation Details'!A:K,8,FALSE)</f>
        <v>13204.29</v>
      </c>
      <c r="N946" s="8" t="str">
        <f>VLOOKUP(A946,'Hospitalisation Details'!A:K,9,FALSE)</f>
        <v>tier - 3</v>
      </c>
      <c r="O946" s="8" t="str">
        <f>VLOOKUP(A946,'Hospitalisation Details'!A:K,10,FALSE)</f>
        <v>tier - 1</v>
      </c>
      <c r="P946" s="8" t="str">
        <f>VLOOKUP(A946,'Hospitalisation Details'!A:K,11,FALSE)</f>
        <v>R1024</v>
      </c>
      <c r="Q946" s="8">
        <f>VLOOKUP(A946,'Hospitalisation Details'!A:K,4,FALSE)</f>
        <v>5</v>
      </c>
    </row>
    <row r="947" spans="1:17" x14ac:dyDescent="0.3">
      <c r="A947" s="4" t="s">
        <v>1570</v>
      </c>
      <c r="B947" s="8" t="str">
        <f>VLOOKUP(A947,'Customer Names'!A:F,4,FALSE)</f>
        <v>Ruth Angelica</v>
      </c>
      <c r="C947" s="8">
        <f>VLOOKUP(A947,'Medical Examinations'!A:J,2,FALSE)</f>
        <v>27.55</v>
      </c>
      <c r="D947" s="8">
        <f>VLOOKUP(A947,'Medical Examinations'!A:J,4,FALSE)</f>
        <v>10.98</v>
      </c>
      <c r="E947" s="8" t="str">
        <f>VLOOKUP(A947,'Medical Examinations'!A:J,6,FALSE)</f>
        <v>No</v>
      </c>
      <c r="F947" s="8" t="str">
        <f>VLOOKUP(A947,'Medical Examinations'!A:J,7,FALSE)</f>
        <v>No</v>
      </c>
      <c r="G947" s="8" t="str">
        <f>VLOOKUP(A947,'Medical Examinations'!A:J,8,FALSE)</f>
        <v>No</v>
      </c>
      <c r="H947" s="38">
        <f>VLOOKUP(A947,'Medical Examinations'!A:J,9,FALSE)</f>
        <v>0</v>
      </c>
      <c r="I947" s="8" t="str">
        <f>VLOOKUP(A947,'Medical Examinations'!A:J,10,FALSE)</f>
        <v>No</v>
      </c>
      <c r="J947" s="8" t="str">
        <f>VLOOKUP(A947,'Medical Examinations'!A:J,3,FALSE)</f>
        <v>Overweight</v>
      </c>
      <c r="K947" s="8" t="str">
        <f>VLOOKUP(A947,'Medical Examinations'!A:J,5,FALSE)</f>
        <v>Diabetes</v>
      </c>
      <c r="L947" s="8" t="str">
        <f>VLOOKUP(A947,'Hospitalisation Details'!A:K,5,FALSE)</f>
        <v>7-Dec-1962</v>
      </c>
      <c r="M947" s="34">
        <f>VLOOKUP(A947,'Hospitalisation Details'!A:K,8,FALSE)</f>
        <v>13217.09</v>
      </c>
      <c r="N947" s="8" t="str">
        <f>VLOOKUP(A947,'Hospitalisation Details'!A:K,9,FALSE)</f>
        <v>tier - 3</v>
      </c>
      <c r="O947" s="8" t="str">
        <f>VLOOKUP(A947,'Hospitalisation Details'!A:K,10,FALSE)</f>
        <v>tier - 1</v>
      </c>
      <c r="P947" s="8" t="str">
        <f>VLOOKUP(A947,'Hospitalisation Details'!A:K,11,FALSE)</f>
        <v>R1024</v>
      </c>
      <c r="Q947" s="8">
        <f>VLOOKUP(A947,'Hospitalisation Details'!A:K,4,FALSE)</f>
        <v>7</v>
      </c>
    </row>
    <row r="948" spans="1:17" x14ac:dyDescent="0.3">
      <c r="A948" s="4" t="s">
        <v>1504</v>
      </c>
      <c r="B948" s="8" t="str">
        <f>VLOOKUP(A948,'Customer Names'!A:F,4,FALSE)</f>
        <v>Caroline S.</v>
      </c>
      <c r="C948" s="8">
        <f>VLOOKUP(A948,'Medical Examinations'!A:J,2,FALSE)</f>
        <v>22.04</v>
      </c>
      <c r="D948" s="8">
        <f>VLOOKUP(A948,'Medical Examinations'!A:J,4,FALSE)</f>
        <v>10.9</v>
      </c>
      <c r="E948" s="8" t="str">
        <f>VLOOKUP(A948,'Medical Examinations'!A:J,6,FALSE)</f>
        <v>yes</v>
      </c>
      <c r="F948" s="8" t="str">
        <f>VLOOKUP(A948,'Medical Examinations'!A:J,7,FALSE)</f>
        <v>No</v>
      </c>
      <c r="G948" s="8" t="str">
        <f>VLOOKUP(A948,'Medical Examinations'!A:J,8,FALSE)</f>
        <v>No</v>
      </c>
      <c r="H948" s="38" t="str">
        <f>VLOOKUP(A948,'Medical Examinations'!A:J,9,FALSE)</f>
        <v>2</v>
      </c>
      <c r="I948" s="8" t="str">
        <f>VLOOKUP(A948,'Medical Examinations'!A:J,10,FALSE)</f>
        <v>No</v>
      </c>
      <c r="J948" s="8" t="str">
        <f>VLOOKUP(A948,'Medical Examinations'!A:J,3,FALSE)</f>
        <v>Normal Weight</v>
      </c>
      <c r="K948" s="8" t="str">
        <f>VLOOKUP(A948,'Medical Examinations'!A:J,5,FALSE)</f>
        <v>Diabetes</v>
      </c>
      <c r="L948" s="8" t="str">
        <f>VLOOKUP(A948,'Hospitalisation Details'!A:K,5,FALSE)</f>
        <v>18-Nov-1961</v>
      </c>
      <c r="M948" s="34">
        <f>VLOOKUP(A948,'Hospitalisation Details'!A:K,8,FALSE)</f>
        <v>13616.36</v>
      </c>
      <c r="N948" s="8" t="str">
        <f>VLOOKUP(A948,'Hospitalisation Details'!A:K,9,FALSE)</f>
        <v>tier - 3</v>
      </c>
      <c r="O948" s="8" t="str">
        <f>VLOOKUP(A948,'Hospitalisation Details'!A:K,10,FALSE)</f>
        <v>tier - 3</v>
      </c>
      <c r="P948" s="8" t="str">
        <f>VLOOKUP(A948,'Hospitalisation Details'!A:K,11,FALSE)</f>
        <v>R1024</v>
      </c>
      <c r="Q948" s="8">
        <f>VLOOKUP(A948,'Hospitalisation Details'!A:K,4,FALSE)</f>
        <v>18</v>
      </c>
    </row>
    <row r="949" spans="1:17" x14ac:dyDescent="0.3">
      <c r="A949" s="4" t="s">
        <v>1500</v>
      </c>
      <c r="B949" s="8" t="str">
        <f>VLOOKUP(A949,'Customer Names'!A:F,4,FALSE)</f>
        <v>Megan</v>
      </c>
      <c r="C949" s="8">
        <f>VLOOKUP(A949,'Medical Examinations'!A:J,2,FALSE)</f>
        <v>35.909999999999997</v>
      </c>
      <c r="D949" s="8">
        <f>VLOOKUP(A949,'Medical Examinations'!A:J,4,FALSE)</f>
        <v>6.72</v>
      </c>
      <c r="E949" s="8" t="str">
        <f>VLOOKUP(A949,'Medical Examinations'!A:J,6,FALSE)</f>
        <v>yes</v>
      </c>
      <c r="F949" s="8" t="str">
        <f>VLOOKUP(A949,'Medical Examinations'!A:J,7,FALSE)</f>
        <v>No</v>
      </c>
      <c r="G949" s="8" t="str">
        <f>VLOOKUP(A949,'Medical Examinations'!A:J,8,FALSE)</f>
        <v>No</v>
      </c>
      <c r="H949" s="38" t="str">
        <f>VLOOKUP(A949,'Medical Examinations'!A:J,9,FALSE)</f>
        <v>2</v>
      </c>
      <c r="I949" s="8" t="str">
        <f>VLOOKUP(A949,'Medical Examinations'!A:J,10,FALSE)</f>
        <v>No</v>
      </c>
      <c r="J949" s="8" t="str">
        <f>VLOOKUP(A949,'Medical Examinations'!A:J,3,FALSE)</f>
        <v>Obesity</v>
      </c>
      <c r="K949" s="8" t="str">
        <f>VLOOKUP(A949,'Medical Examinations'!A:J,5,FALSE)</f>
        <v>Diabetes</v>
      </c>
      <c r="L949" s="8" t="str">
        <f>VLOOKUP(A949,'Hospitalisation Details'!A:K,5,FALSE)</f>
        <v>24-Dec-1961</v>
      </c>
      <c r="M949" s="34">
        <f>VLOOKUP(A949,'Hospitalisation Details'!A:K,8,FALSE)</f>
        <v>13635.64</v>
      </c>
      <c r="N949" s="8" t="str">
        <f>VLOOKUP(A949,'Hospitalisation Details'!A:K,9,FALSE)</f>
        <v>tier - 3</v>
      </c>
      <c r="O949" s="8" t="str">
        <f>VLOOKUP(A949,'Hospitalisation Details'!A:K,10,FALSE)</f>
        <v>tier - 3</v>
      </c>
      <c r="P949" s="8" t="str">
        <f>VLOOKUP(A949,'Hospitalisation Details'!A:K,11,FALSE)</f>
        <v>R1024</v>
      </c>
      <c r="Q949" s="8">
        <f>VLOOKUP(A949,'Hospitalisation Details'!A:K,4,FALSE)</f>
        <v>24</v>
      </c>
    </row>
    <row r="950" spans="1:17" x14ac:dyDescent="0.3">
      <c r="A950" s="4" t="s">
        <v>1442</v>
      </c>
      <c r="B950" s="8" t="str">
        <f>VLOOKUP(A950,'Customer Names'!A:F,4,FALSE)</f>
        <v>Natalie</v>
      </c>
      <c r="C950" s="8">
        <f>VLOOKUP(A950,'Medical Examinations'!A:J,2,FALSE)</f>
        <v>31.73</v>
      </c>
      <c r="D950" s="8">
        <f>VLOOKUP(A950,'Medical Examinations'!A:J,4,FALSE)</f>
        <v>7</v>
      </c>
      <c r="E950" s="8" t="str">
        <f>VLOOKUP(A950,'Medical Examinations'!A:J,6,FALSE)</f>
        <v>No</v>
      </c>
      <c r="F950" s="8" t="str">
        <f>VLOOKUP(A950,'Medical Examinations'!A:J,7,FALSE)</f>
        <v>No</v>
      </c>
      <c r="G950" s="8" t="str">
        <f>VLOOKUP(A950,'Medical Examinations'!A:J,8,FALSE)</f>
        <v>No</v>
      </c>
      <c r="H950" s="38">
        <f>VLOOKUP(A950,'Medical Examinations'!A:J,9,FALSE)</f>
        <v>0</v>
      </c>
      <c r="I950" s="8" t="str">
        <f>VLOOKUP(A950,'Medical Examinations'!A:J,10,FALSE)</f>
        <v>No</v>
      </c>
      <c r="J950" s="8" t="str">
        <f>VLOOKUP(A950,'Medical Examinations'!A:J,3,FALSE)</f>
        <v>Obesity</v>
      </c>
      <c r="K950" s="8" t="str">
        <f>VLOOKUP(A950,'Medical Examinations'!A:J,5,FALSE)</f>
        <v>Diabetes</v>
      </c>
      <c r="L950" s="8" t="str">
        <f>VLOOKUP(A950,'Hospitalisation Details'!A:K,5,FALSE)</f>
        <v>8-Nov-1960</v>
      </c>
      <c r="M950" s="34">
        <f>VLOOKUP(A950,'Hospitalisation Details'!A:K,8,FALSE)</f>
        <v>14043.48</v>
      </c>
      <c r="N950" s="8" t="str">
        <f>VLOOKUP(A950,'Hospitalisation Details'!A:K,9,FALSE)</f>
        <v>tier - 2</v>
      </c>
      <c r="O950" s="8" t="str">
        <f>VLOOKUP(A950,'Hospitalisation Details'!A:K,10,FALSE)</f>
        <v>tier - 3</v>
      </c>
      <c r="P950" s="8" t="str">
        <f>VLOOKUP(A950,'Hospitalisation Details'!A:K,11,FALSE)</f>
        <v>R1024</v>
      </c>
      <c r="Q950" s="8">
        <f>VLOOKUP(A950,'Hospitalisation Details'!A:K,4,FALSE)</f>
        <v>8</v>
      </c>
    </row>
    <row r="951" spans="1:17" x14ac:dyDescent="0.3">
      <c r="A951" s="4" t="s">
        <v>1414</v>
      </c>
      <c r="B951" s="8" t="str">
        <f>VLOOKUP(A951,'Customer Names'!A:F,4,FALSE)</f>
        <v>Emily</v>
      </c>
      <c r="C951" s="8">
        <f>VLOOKUP(A951,'Medical Examinations'!A:J,2,FALSE)</f>
        <v>21.66</v>
      </c>
      <c r="D951" s="8">
        <f>VLOOKUP(A951,'Medical Examinations'!A:J,4,FALSE)</f>
        <v>4.37</v>
      </c>
      <c r="E951" s="8" t="str">
        <f>VLOOKUP(A951,'Medical Examinations'!A:J,6,FALSE)</f>
        <v>No</v>
      </c>
      <c r="F951" s="8" t="str">
        <f>VLOOKUP(A951,'Medical Examinations'!A:J,7,FALSE)</f>
        <v>yes</v>
      </c>
      <c r="G951" s="8" t="str">
        <f>VLOOKUP(A951,'Medical Examinations'!A:J,8,FALSE)</f>
        <v>No</v>
      </c>
      <c r="H951" s="38" t="str">
        <f>VLOOKUP(A951,'Medical Examinations'!A:J,9,FALSE)</f>
        <v>1</v>
      </c>
      <c r="I951" s="8" t="str">
        <f>VLOOKUP(A951,'Medical Examinations'!A:J,10,FALSE)</f>
        <v>yes</v>
      </c>
      <c r="J951" s="8" t="str">
        <f>VLOOKUP(A951,'Medical Examinations'!A:J,3,FALSE)</f>
        <v>Normal Weight</v>
      </c>
      <c r="K951" s="8" t="str">
        <f>VLOOKUP(A951,'Medical Examinations'!A:J,5,FALSE)</f>
        <v>Normal</v>
      </c>
      <c r="L951" s="8" t="str">
        <f>VLOOKUP(A951,'Hospitalisation Details'!A:K,5,FALSE)</f>
        <v>6-Sep-2004</v>
      </c>
      <c r="M951" s="34">
        <f>VLOOKUP(A951,'Hospitalisation Details'!A:K,8,FALSE)</f>
        <v>14283.46</v>
      </c>
      <c r="N951" s="8" t="str">
        <f>VLOOKUP(A951,'Hospitalisation Details'!A:K,9,FALSE)</f>
        <v>tier - 2</v>
      </c>
      <c r="O951" s="8" t="str">
        <f>VLOOKUP(A951,'Hospitalisation Details'!A:K,10,FALSE)</f>
        <v>tier - 2</v>
      </c>
      <c r="P951" s="8" t="str">
        <f>VLOOKUP(A951,'Hospitalisation Details'!A:K,11,FALSE)</f>
        <v>R1024</v>
      </c>
      <c r="Q951" s="8">
        <f>VLOOKUP(A951,'Hospitalisation Details'!A:K,4,FALSE)</f>
        <v>6</v>
      </c>
    </row>
    <row r="952" spans="1:17" x14ac:dyDescent="0.3">
      <c r="A952" s="4" t="s">
        <v>1382</v>
      </c>
      <c r="B952" s="8" t="str">
        <f>VLOOKUP(A952,'Customer Names'!A:F,4,FALSE)</f>
        <v>Miranda J</v>
      </c>
      <c r="C952" s="8">
        <f>VLOOKUP(A952,'Medical Examinations'!A:J,2,FALSE)</f>
        <v>21.66</v>
      </c>
      <c r="D952" s="8">
        <f>VLOOKUP(A952,'Medical Examinations'!A:J,4,FALSE)</f>
        <v>5.2</v>
      </c>
      <c r="E952" s="8" t="str">
        <f>VLOOKUP(A952,'Medical Examinations'!A:J,6,FALSE)</f>
        <v>yes</v>
      </c>
      <c r="F952" s="8" t="str">
        <f>VLOOKUP(A952,'Medical Examinations'!A:J,7,FALSE)</f>
        <v>No</v>
      </c>
      <c r="G952" s="8" t="str">
        <f>VLOOKUP(A952,'Medical Examinations'!A:J,8,FALSE)</f>
        <v>No</v>
      </c>
      <c r="H952" s="38" t="str">
        <f>VLOOKUP(A952,'Medical Examinations'!A:J,9,FALSE)</f>
        <v>2</v>
      </c>
      <c r="I952" s="8" t="str">
        <f>VLOOKUP(A952,'Medical Examinations'!A:J,10,FALSE)</f>
        <v>No</v>
      </c>
      <c r="J952" s="8" t="str">
        <f>VLOOKUP(A952,'Medical Examinations'!A:J,3,FALSE)</f>
        <v>Normal Weight</v>
      </c>
      <c r="K952" s="8" t="str">
        <f>VLOOKUP(A952,'Medical Examinations'!A:J,5,FALSE)</f>
        <v>Normal</v>
      </c>
      <c r="L952" s="8" t="str">
        <f>VLOOKUP(A952,'Hospitalisation Details'!A:K,5,FALSE)</f>
        <v>29-Jun-1959</v>
      </c>
      <c r="M952" s="34">
        <f>VLOOKUP(A952,'Hospitalisation Details'!A:K,8,FALSE)</f>
        <v>14449.85</v>
      </c>
      <c r="N952" s="8" t="str">
        <f>VLOOKUP(A952,'Hospitalisation Details'!A:K,9,FALSE)</f>
        <v>tier - 2</v>
      </c>
      <c r="O952" s="8" t="str">
        <f>VLOOKUP(A952,'Hospitalisation Details'!A:K,10,FALSE)</f>
        <v>tier - 1</v>
      </c>
      <c r="P952" s="8" t="str">
        <f>VLOOKUP(A952,'Hospitalisation Details'!A:K,11,FALSE)</f>
        <v>R1024</v>
      </c>
      <c r="Q952" s="8">
        <f>VLOOKUP(A952,'Hospitalisation Details'!A:K,4,FALSE)</f>
        <v>29</v>
      </c>
    </row>
    <row r="953" spans="1:17" x14ac:dyDescent="0.3">
      <c r="A953" s="4" t="s">
        <v>1366</v>
      </c>
      <c r="B953" s="8" t="str">
        <f>VLOOKUP(A953,'Customer Names'!A:F,4,FALSE)</f>
        <v>Jessica</v>
      </c>
      <c r="C953" s="8">
        <f>VLOOKUP(A953,'Medical Examinations'!A:J,2,FALSE)</f>
        <v>20.52</v>
      </c>
      <c r="D953" s="8">
        <f>VLOOKUP(A953,'Medical Examinations'!A:J,4,FALSE)</f>
        <v>5.45</v>
      </c>
      <c r="E953" s="8" t="str">
        <f>VLOOKUP(A953,'Medical Examinations'!A:J,6,FALSE)</f>
        <v>No</v>
      </c>
      <c r="F953" s="8" t="str">
        <f>VLOOKUP(A953,'Medical Examinations'!A:J,7,FALSE)</f>
        <v>No</v>
      </c>
      <c r="G953" s="8" t="str">
        <f>VLOOKUP(A953,'Medical Examinations'!A:J,8,FALSE)</f>
        <v>No</v>
      </c>
      <c r="H953" s="38" t="str">
        <f>VLOOKUP(A953,'Medical Examinations'!A:J,9,FALSE)</f>
        <v>1</v>
      </c>
      <c r="I953" s="8" t="str">
        <f>VLOOKUP(A953,'Medical Examinations'!A:J,10,FALSE)</f>
        <v>yes</v>
      </c>
      <c r="J953" s="8" t="str">
        <f>VLOOKUP(A953,'Medical Examinations'!A:J,3,FALSE)</f>
        <v>Normal Weight</v>
      </c>
      <c r="K953" s="8" t="str">
        <f>VLOOKUP(A953,'Medical Examinations'!A:J,5,FALSE)</f>
        <v>Normal</v>
      </c>
      <c r="L953" s="8" t="str">
        <f>VLOOKUP(A953,'Hospitalisation Details'!A:K,5,FALSE)</f>
        <v>12-Sep-1998</v>
      </c>
      <c r="M953" s="34">
        <f>VLOOKUP(A953,'Hospitalisation Details'!A:K,8,FALSE)</f>
        <v>14571.89</v>
      </c>
      <c r="N953" s="8" t="str">
        <f>VLOOKUP(A953,'Hospitalisation Details'!A:K,9,FALSE)</f>
        <v>tier - 2</v>
      </c>
      <c r="O953" s="8" t="str">
        <f>VLOOKUP(A953,'Hospitalisation Details'!A:K,10,FALSE)</f>
        <v>tier - 1</v>
      </c>
      <c r="P953" s="8" t="str">
        <f>VLOOKUP(A953,'Hospitalisation Details'!A:K,11,FALSE)</f>
        <v>R1024</v>
      </c>
      <c r="Q953" s="8">
        <f>VLOOKUP(A953,'Hospitalisation Details'!A:K,4,FALSE)</f>
        <v>12</v>
      </c>
    </row>
    <row r="954" spans="1:17" x14ac:dyDescent="0.3">
      <c r="A954" s="4" t="s">
        <v>1330</v>
      </c>
      <c r="B954" s="8" t="str">
        <f>VLOOKUP(A954,'Customer Names'!A:F,4,FALSE)</f>
        <v>Ariel E</v>
      </c>
      <c r="C954" s="8">
        <f>VLOOKUP(A954,'Medical Examinations'!A:J,2,FALSE)</f>
        <v>39.33</v>
      </c>
      <c r="D954" s="8">
        <f>VLOOKUP(A954,'Medical Examinations'!A:J,4,FALSE)</f>
        <v>10.4</v>
      </c>
      <c r="E954" s="8" t="str">
        <f>VLOOKUP(A954,'Medical Examinations'!A:J,6,FALSE)</f>
        <v>No</v>
      </c>
      <c r="F954" s="8" t="str">
        <f>VLOOKUP(A954,'Medical Examinations'!A:J,7,FALSE)</f>
        <v>No</v>
      </c>
      <c r="G954" s="8" t="str">
        <f>VLOOKUP(A954,'Medical Examinations'!A:J,8,FALSE)</f>
        <v>No</v>
      </c>
      <c r="H954" s="38" t="str">
        <f>VLOOKUP(A954,'Medical Examinations'!A:J,9,FALSE)</f>
        <v>3</v>
      </c>
      <c r="I954" s="8" t="str">
        <f>VLOOKUP(A954,'Medical Examinations'!A:J,10,FALSE)</f>
        <v>No</v>
      </c>
      <c r="J954" s="8" t="str">
        <f>VLOOKUP(A954,'Medical Examinations'!A:J,3,FALSE)</f>
        <v>Obesity</v>
      </c>
      <c r="K954" s="8" t="str">
        <f>VLOOKUP(A954,'Medical Examinations'!A:J,5,FALSE)</f>
        <v>Diabetes</v>
      </c>
      <c r="L954" s="8" t="str">
        <f>VLOOKUP(A954,'Hospitalisation Details'!A:K,5,FALSE)</f>
        <v>17-Oct-1958</v>
      </c>
      <c r="M954" s="34">
        <f>VLOOKUP(A954,'Hospitalisation Details'!A:K,8,FALSE)</f>
        <v>14901.52</v>
      </c>
      <c r="N954" s="8" t="str">
        <f>VLOOKUP(A954,'Hospitalisation Details'!A:K,9,FALSE)</f>
        <v>tier - 2</v>
      </c>
      <c r="O954" s="8" t="str">
        <f>VLOOKUP(A954,'Hospitalisation Details'!A:K,10,FALSE)</f>
        <v>tier - 2</v>
      </c>
      <c r="P954" s="8" t="str">
        <f>VLOOKUP(A954,'Hospitalisation Details'!A:K,11,FALSE)</f>
        <v>R1024</v>
      </c>
      <c r="Q954" s="8">
        <f>VLOOKUP(A954,'Hospitalisation Details'!A:K,4,FALSE)</f>
        <v>17</v>
      </c>
    </row>
    <row r="955" spans="1:17" x14ac:dyDescent="0.3">
      <c r="A955" s="4" t="s">
        <v>1226</v>
      </c>
      <c r="B955" s="8" t="str">
        <f>VLOOKUP(A955,'Customer Names'!A:F,4,FALSE)</f>
        <v>Erika M.</v>
      </c>
      <c r="C955" s="8">
        <f>VLOOKUP(A955,'Medical Examinations'!A:J,2,FALSE)</f>
        <v>21.85</v>
      </c>
      <c r="D955" s="8">
        <f>VLOOKUP(A955,'Medical Examinations'!A:J,4,FALSE)</f>
        <v>5.52</v>
      </c>
      <c r="E955" s="8" t="str">
        <f>VLOOKUP(A955,'Medical Examinations'!A:J,6,FALSE)</f>
        <v>No</v>
      </c>
      <c r="F955" s="8" t="str">
        <f>VLOOKUP(A955,'Medical Examinations'!A:J,7,FALSE)</f>
        <v>No</v>
      </c>
      <c r="G955" s="8" t="str">
        <f>VLOOKUP(A955,'Medical Examinations'!A:J,8,FALSE)</f>
        <v>Yes</v>
      </c>
      <c r="H955" s="38" t="str">
        <f>VLOOKUP(A955,'Medical Examinations'!A:J,9,FALSE)</f>
        <v>1</v>
      </c>
      <c r="I955" s="8" t="str">
        <f>VLOOKUP(A955,'Medical Examinations'!A:J,10,FALSE)</f>
        <v>yes</v>
      </c>
      <c r="J955" s="8" t="str">
        <f>VLOOKUP(A955,'Medical Examinations'!A:J,3,FALSE)</f>
        <v>Normal Weight</v>
      </c>
      <c r="K955" s="8" t="str">
        <f>VLOOKUP(A955,'Medical Examinations'!A:J,5,FALSE)</f>
        <v>Normal</v>
      </c>
      <c r="L955" s="8" t="str">
        <f>VLOOKUP(A955,'Hospitalisation Details'!A:K,5,FALSE)</f>
        <v>8-Aug-1993</v>
      </c>
      <c r="M955" s="34">
        <f>VLOOKUP(A955,'Hospitalisation Details'!A:K,8,FALSE)</f>
        <v>16115.3</v>
      </c>
      <c r="N955" s="8" t="str">
        <f>VLOOKUP(A955,'Hospitalisation Details'!A:K,9,FALSE)</f>
        <v>tier - 2</v>
      </c>
      <c r="O955" s="8" t="str">
        <f>VLOOKUP(A955,'Hospitalisation Details'!A:K,10,FALSE)</f>
        <v>tier - 1</v>
      </c>
      <c r="P955" s="8" t="str">
        <f>VLOOKUP(A955,'Hospitalisation Details'!A:K,11,FALSE)</f>
        <v>R1024</v>
      </c>
      <c r="Q955" s="8">
        <f>VLOOKUP(A955,'Hospitalisation Details'!A:K,4,FALSE)</f>
        <v>8</v>
      </c>
    </row>
    <row r="956" spans="1:17" x14ac:dyDescent="0.3">
      <c r="A956" s="4" t="s">
        <v>1108</v>
      </c>
      <c r="B956" s="8" t="str">
        <f>VLOOKUP(A956,'Customer Names'!A:F,4,FALSE)</f>
        <v>Amy R.</v>
      </c>
      <c r="C956" s="8">
        <f>VLOOKUP(A956,'Medical Examinations'!A:J,2,FALSE)</f>
        <v>41.325000000000003</v>
      </c>
      <c r="D956" s="8">
        <f>VLOOKUP(A956,'Medical Examinations'!A:J,4,FALSE)</f>
        <v>4.04</v>
      </c>
      <c r="E956" s="8" t="str">
        <f>VLOOKUP(A956,'Medical Examinations'!A:J,6,FALSE)</f>
        <v>yes</v>
      </c>
      <c r="F956" s="8" t="str">
        <f>VLOOKUP(A956,'Medical Examinations'!A:J,7,FALSE)</f>
        <v>No</v>
      </c>
      <c r="G956" s="8" t="str">
        <f>VLOOKUP(A956,'Medical Examinations'!A:J,8,FALSE)</f>
        <v>Yes</v>
      </c>
      <c r="H956" s="38" t="str">
        <f>VLOOKUP(A956,'Medical Examinations'!A:J,9,FALSE)</f>
        <v>1</v>
      </c>
      <c r="I956" s="8" t="str">
        <f>VLOOKUP(A956,'Medical Examinations'!A:J,10,FALSE)</f>
        <v>No</v>
      </c>
      <c r="J956" s="8" t="str">
        <f>VLOOKUP(A956,'Medical Examinations'!A:J,3,FALSE)</f>
        <v>Obesity</v>
      </c>
      <c r="K956" s="8" t="str">
        <f>VLOOKUP(A956,'Medical Examinations'!A:J,5,FALSE)</f>
        <v>Normal</v>
      </c>
      <c r="L956" s="8" t="str">
        <f>VLOOKUP(A956,'Hospitalisation Details'!A:K,5,FALSE)</f>
        <v>26-Aug-1997</v>
      </c>
      <c r="M956" s="34">
        <f>VLOOKUP(A956,'Hospitalisation Details'!A:K,8,FALSE)</f>
        <v>17878.900000000001</v>
      </c>
      <c r="N956" s="8" t="str">
        <f>VLOOKUP(A956,'Hospitalisation Details'!A:K,9,FALSE)</f>
        <v>tier - 1</v>
      </c>
      <c r="O956" s="8" t="str">
        <f>VLOOKUP(A956,'Hospitalisation Details'!A:K,10,FALSE)</f>
        <v>tier - 2</v>
      </c>
      <c r="P956" s="8" t="str">
        <f>VLOOKUP(A956,'Hospitalisation Details'!A:K,11,FALSE)</f>
        <v>R1024</v>
      </c>
      <c r="Q956" s="8">
        <f>VLOOKUP(A956,'Hospitalisation Details'!A:K,4,FALSE)</f>
        <v>26</v>
      </c>
    </row>
    <row r="957" spans="1:17" x14ac:dyDescent="0.3">
      <c r="A957" s="4" t="s">
        <v>994</v>
      </c>
      <c r="B957" s="8" t="str">
        <f>VLOOKUP(A957,'Customer Names'!A:F,4,FALSE)</f>
        <v>Dawn M.</v>
      </c>
      <c r="C957" s="8">
        <f>VLOOKUP(A957,'Medical Examinations'!A:J,2,FALSE)</f>
        <v>23.37</v>
      </c>
      <c r="D957" s="8">
        <f>VLOOKUP(A957,'Medical Examinations'!A:J,4,FALSE)</f>
        <v>5.8</v>
      </c>
      <c r="E957" s="8" t="str">
        <f>VLOOKUP(A957,'Medical Examinations'!A:J,6,FALSE)</f>
        <v>No</v>
      </c>
      <c r="F957" s="8" t="str">
        <f>VLOOKUP(A957,'Medical Examinations'!A:J,7,FALSE)</f>
        <v>No</v>
      </c>
      <c r="G957" s="8" t="str">
        <f>VLOOKUP(A957,'Medical Examinations'!A:J,8,FALSE)</f>
        <v>No</v>
      </c>
      <c r="H957" s="38">
        <f>VLOOKUP(A957,'Medical Examinations'!A:J,9,FALSE)</f>
        <v>0</v>
      </c>
      <c r="I957" s="8" t="str">
        <f>VLOOKUP(A957,'Medical Examinations'!A:J,10,FALSE)</f>
        <v>yes</v>
      </c>
      <c r="J957" s="8" t="str">
        <f>VLOOKUP(A957,'Medical Examinations'!A:J,3,FALSE)</f>
        <v>Normal Weight</v>
      </c>
      <c r="K957" s="8" t="str">
        <f>VLOOKUP(A957,'Medical Examinations'!A:J,5,FALSE)</f>
        <v>Prediabetes</v>
      </c>
      <c r="L957" s="8" t="str">
        <f>VLOOKUP(A957,'Hospitalisation Details'!A:K,5,FALSE)</f>
        <v>9-Oct-1980</v>
      </c>
      <c r="M957" s="34">
        <f>VLOOKUP(A957,'Hospitalisation Details'!A:K,8,FALSE)</f>
        <v>19964.75</v>
      </c>
      <c r="N957" s="8" t="str">
        <f>VLOOKUP(A957,'Hospitalisation Details'!A:K,9,FALSE)</f>
        <v>tier - 1</v>
      </c>
      <c r="O957" s="8" t="str">
        <f>VLOOKUP(A957,'Hospitalisation Details'!A:K,10,FALSE)</f>
        <v>tier - 2</v>
      </c>
      <c r="P957" s="8" t="str">
        <f>VLOOKUP(A957,'Hospitalisation Details'!A:K,11,FALSE)</f>
        <v>R1024</v>
      </c>
      <c r="Q957" s="8">
        <f>VLOOKUP(A957,'Hospitalisation Details'!A:K,4,FALSE)</f>
        <v>9</v>
      </c>
    </row>
    <row r="958" spans="1:17" x14ac:dyDescent="0.3">
      <c r="A958" s="4" t="s">
        <v>954</v>
      </c>
      <c r="B958" s="8" t="str">
        <f>VLOOKUP(A958,'Customer Names'!A:F,4,FALSE)</f>
        <v>Angela M.</v>
      </c>
      <c r="C958" s="8">
        <f>VLOOKUP(A958,'Medical Examinations'!A:J,2,FALSE)</f>
        <v>33.344999999999999</v>
      </c>
      <c r="D958" s="8">
        <f>VLOOKUP(A958,'Medical Examinations'!A:J,4,FALSE)</f>
        <v>11.32</v>
      </c>
      <c r="E958" s="8" t="str">
        <f>VLOOKUP(A958,'Medical Examinations'!A:J,6,FALSE)</f>
        <v>yes</v>
      </c>
      <c r="F958" s="8" t="str">
        <f>VLOOKUP(A958,'Medical Examinations'!A:J,7,FALSE)</f>
        <v>No</v>
      </c>
      <c r="G958" s="8" t="str">
        <f>VLOOKUP(A958,'Medical Examinations'!A:J,8,FALSE)</f>
        <v>No</v>
      </c>
      <c r="H958" s="38" t="str">
        <f>VLOOKUP(A958,'Medical Examinations'!A:J,9,FALSE)</f>
        <v>1</v>
      </c>
      <c r="I958" s="8" t="str">
        <f>VLOOKUP(A958,'Medical Examinations'!A:J,10,FALSE)</f>
        <v>No</v>
      </c>
      <c r="J958" s="8" t="str">
        <f>VLOOKUP(A958,'Medical Examinations'!A:J,3,FALSE)</f>
        <v>Obesity</v>
      </c>
      <c r="K958" s="8" t="str">
        <f>VLOOKUP(A958,'Medical Examinations'!A:J,5,FALSE)</f>
        <v>Diabetes</v>
      </c>
      <c r="L958" s="8" t="str">
        <f>VLOOKUP(A958,'Hospitalisation Details'!A:K,5,FALSE)</f>
        <v>8-Dec-1975</v>
      </c>
      <c r="M958" s="34">
        <f>VLOOKUP(A958,'Hospitalisation Details'!A:K,8,FALSE)</f>
        <v>20878.78</v>
      </c>
      <c r="N958" s="8" t="str">
        <f>VLOOKUP(A958,'Hospitalisation Details'!A:K,9,FALSE)</f>
        <v>tier - 2</v>
      </c>
      <c r="O958" s="8" t="str">
        <f>VLOOKUP(A958,'Hospitalisation Details'!A:K,10,FALSE)</f>
        <v>tier - 1</v>
      </c>
      <c r="P958" s="8" t="str">
        <f>VLOOKUP(A958,'Hospitalisation Details'!A:K,11,FALSE)</f>
        <v>R1024</v>
      </c>
      <c r="Q958" s="8">
        <f>VLOOKUP(A958,'Hospitalisation Details'!A:K,4,FALSE)</f>
        <v>8</v>
      </c>
    </row>
    <row r="959" spans="1:17" x14ac:dyDescent="0.3">
      <c r="A959" s="4" t="s">
        <v>938</v>
      </c>
      <c r="B959" s="8" t="str">
        <f>VLOOKUP(A959,'Customer Names'!A:F,4,FALSE)</f>
        <v>Corina</v>
      </c>
      <c r="C959" s="8">
        <f>VLOOKUP(A959,'Medical Examinations'!A:J,2,FALSE)</f>
        <v>30.114999999999998</v>
      </c>
      <c r="D959" s="8">
        <f>VLOOKUP(A959,'Medical Examinations'!A:J,4,FALSE)</f>
        <v>5.48</v>
      </c>
      <c r="E959" s="8" t="str">
        <f>VLOOKUP(A959,'Medical Examinations'!A:J,6,FALSE)</f>
        <v>No</v>
      </c>
      <c r="F959" s="8" t="str">
        <f>VLOOKUP(A959,'Medical Examinations'!A:J,7,FALSE)</f>
        <v>yes</v>
      </c>
      <c r="G959" s="8" t="str">
        <f>VLOOKUP(A959,'Medical Examinations'!A:J,8,FALSE)</f>
        <v>No</v>
      </c>
      <c r="H959" s="38" t="str">
        <f>VLOOKUP(A959,'Medical Examinations'!A:J,9,FALSE)</f>
        <v>1</v>
      </c>
      <c r="I959" s="8" t="str">
        <f>VLOOKUP(A959,'Medical Examinations'!A:J,10,FALSE)</f>
        <v>No</v>
      </c>
      <c r="J959" s="8" t="str">
        <f>VLOOKUP(A959,'Medical Examinations'!A:J,3,FALSE)</f>
        <v>Obesity</v>
      </c>
      <c r="K959" s="8" t="str">
        <f>VLOOKUP(A959,'Medical Examinations'!A:J,5,FALSE)</f>
        <v>Normal</v>
      </c>
      <c r="L959" s="8" t="str">
        <f>VLOOKUP(A959,'Hospitalisation Details'!A:K,5,FALSE)</f>
        <v>4-Aug-2004</v>
      </c>
      <c r="M959" s="34">
        <f>VLOOKUP(A959,'Hospitalisation Details'!A:K,8,FALSE)</f>
        <v>21344.85</v>
      </c>
      <c r="N959" s="8" t="str">
        <f>VLOOKUP(A959,'Hospitalisation Details'!A:K,9,FALSE)</f>
        <v>tier - 3</v>
      </c>
      <c r="O959" s="8" t="str">
        <f>VLOOKUP(A959,'Hospitalisation Details'!A:K,10,FALSE)</f>
        <v>tier - 1</v>
      </c>
      <c r="P959" s="8" t="str">
        <f>VLOOKUP(A959,'Hospitalisation Details'!A:K,11,FALSE)</f>
        <v>R1024</v>
      </c>
      <c r="Q959" s="8">
        <f>VLOOKUP(A959,'Hospitalisation Details'!A:K,4,FALSE)</f>
        <v>4</v>
      </c>
    </row>
    <row r="960" spans="1:17" x14ac:dyDescent="0.3">
      <c r="A960" s="4" t="s">
        <v>890</v>
      </c>
      <c r="B960" s="8" t="str">
        <f>VLOOKUP(A960,'Customer Names'!A:F,4,FALSE)</f>
        <v>Lynda</v>
      </c>
      <c r="C960" s="8">
        <f>VLOOKUP(A960,'Medical Examinations'!A:J,2,FALSE)</f>
        <v>30.875</v>
      </c>
      <c r="D960" s="8">
        <f>VLOOKUP(A960,'Medical Examinations'!A:J,4,FALSE)</f>
        <v>10.97</v>
      </c>
      <c r="E960" s="8" t="str">
        <f>VLOOKUP(A960,'Medical Examinations'!A:J,6,FALSE)</f>
        <v>yes</v>
      </c>
      <c r="F960" s="8" t="str">
        <f>VLOOKUP(A960,'Medical Examinations'!A:J,7,FALSE)</f>
        <v>No</v>
      </c>
      <c r="G960" s="8" t="str">
        <f>VLOOKUP(A960,'Medical Examinations'!A:J,8,FALSE)</f>
        <v>No</v>
      </c>
      <c r="H960" s="38" t="str">
        <f>VLOOKUP(A960,'Medical Examinations'!A:J,9,FALSE)</f>
        <v>2</v>
      </c>
      <c r="I960" s="8" t="str">
        <f>VLOOKUP(A960,'Medical Examinations'!A:J,10,FALSE)</f>
        <v>No</v>
      </c>
      <c r="J960" s="8" t="str">
        <f>VLOOKUP(A960,'Medical Examinations'!A:J,3,FALSE)</f>
        <v>Obesity</v>
      </c>
      <c r="K960" s="8" t="str">
        <f>VLOOKUP(A960,'Medical Examinations'!A:J,5,FALSE)</f>
        <v>Diabetes</v>
      </c>
      <c r="L960" s="8" t="str">
        <f>VLOOKUP(A960,'Hospitalisation Details'!A:K,5,FALSE)</f>
        <v>9-Nov-1970</v>
      </c>
      <c r="M960" s="34">
        <f>VLOOKUP(A960,'Hospitalisation Details'!A:K,8,FALSE)</f>
        <v>23045.57</v>
      </c>
      <c r="N960" s="8" t="str">
        <f>VLOOKUP(A960,'Hospitalisation Details'!A:K,9,FALSE)</f>
        <v>tier - 2</v>
      </c>
      <c r="O960" s="8" t="str">
        <f>VLOOKUP(A960,'Hospitalisation Details'!A:K,10,FALSE)</f>
        <v>tier - 2</v>
      </c>
      <c r="P960" s="8" t="str">
        <f>VLOOKUP(A960,'Hospitalisation Details'!A:K,11,FALSE)</f>
        <v>R1024</v>
      </c>
      <c r="Q960" s="8">
        <f>VLOOKUP(A960,'Hospitalisation Details'!A:K,4,FALSE)</f>
        <v>9</v>
      </c>
    </row>
    <row r="961" spans="1:17" x14ac:dyDescent="0.3">
      <c r="A961" s="4" t="s">
        <v>806</v>
      </c>
      <c r="B961" s="8" t="str">
        <f>VLOOKUP(A961,'Customer Names'!A:F,4,FALSE)</f>
        <v>Anne Elise</v>
      </c>
      <c r="C961" s="8">
        <f>VLOOKUP(A961,'Medical Examinations'!A:J,2,FALSE)</f>
        <v>27.36</v>
      </c>
      <c r="D961" s="8">
        <f>VLOOKUP(A961,'Medical Examinations'!A:J,4,FALSE)</f>
        <v>5.88</v>
      </c>
      <c r="E961" s="8" t="str">
        <f>VLOOKUP(A961,'Medical Examinations'!A:J,6,FALSE)</f>
        <v>No</v>
      </c>
      <c r="F961" s="8" t="str">
        <f>VLOOKUP(A961,'Medical Examinations'!A:J,7,FALSE)</f>
        <v>No</v>
      </c>
      <c r="G961" s="8" t="str">
        <f>VLOOKUP(A961,'Medical Examinations'!A:J,8,FALSE)</f>
        <v>No</v>
      </c>
      <c r="H961" s="38" t="str">
        <f>VLOOKUP(A961,'Medical Examinations'!A:J,9,FALSE)</f>
        <v>2</v>
      </c>
      <c r="I961" s="8" t="str">
        <f>VLOOKUP(A961,'Medical Examinations'!A:J,10,FALSE)</f>
        <v>No</v>
      </c>
      <c r="J961" s="8" t="str">
        <f>VLOOKUP(A961,'Medical Examinations'!A:J,3,FALSE)</f>
        <v>Overweight</v>
      </c>
      <c r="K961" s="8" t="str">
        <f>VLOOKUP(A961,'Medical Examinations'!A:J,5,FALSE)</f>
        <v>Prediabetes</v>
      </c>
      <c r="L961" s="8" t="str">
        <f>VLOOKUP(A961,'Hospitalisation Details'!A:K,5,FALSE)</f>
        <v>17-Jul-1972</v>
      </c>
      <c r="M961" s="34">
        <f>VLOOKUP(A961,'Hospitalisation Details'!A:K,8,FALSE)</f>
        <v>25656.58</v>
      </c>
      <c r="N961" s="8" t="str">
        <f>VLOOKUP(A961,'Hospitalisation Details'!A:K,9,FALSE)</f>
        <v>tier - 2</v>
      </c>
      <c r="O961" s="8" t="str">
        <f>VLOOKUP(A961,'Hospitalisation Details'!A:K,10,FALSE)</f>
        <v>tier - 3</v>
      </c>
      <c r="P961" s="8" t="str">
        <f>VLOOKUP(A961,'Hospitalisation Details'!A:K,11,FALSE)</f>
        <v>R1024</v>
      </c>
      <c r="Q961" s="8">
        <f>VLOOKUP(A961,'Hospitalisation Details'!A:K,4,FALSE)</f>
        <v>17</v>
      </c>
    </row>
    <row r="962" spans="1:17" x14ac:dyDescent="0.3">
      <c r="A962" s="4" t="s">
        <v>670</v>
      </c>
      <c r="B962" s="8" t="str">
        <f>VLOOKUP(A962,'Customer Names'!A:F,4,FALSE)</f>
        <v>Emma</v>
      </c>
      <c r="C962" s="8">
        <f>VLOOKUP(A962,'Medical Examinations'!A:J,2,FALSE)</f>
        <v>27.74</v>
      </c>
      <c r="D962" s="8">
        <f>VLOOKUP(A962,'Medical Examinations'!A:J,4,FALSE)</f>
        <v>4.68</v>
      </c>
      <c r="E962" s="8" t="str">
        <f>VLOOKUP(A962,'Medical Examinations'!A:J,6,FALSE)</f>
        <v>yes</v>
      </c>
      <c r="F962" s="8" t="str">
        <f>VLOOKUP(A962,'Medical Examinations'!A:J,7,FALSE)</f>
        <v>No</v>
      </c>
      <c r="G962" s="8" t="str">
        <f>VLOOKUP(A962,'Medical Examinations'!A:J,8,FALSE)</f>
        <v>No</v>
      </c>
      <c r="H962" s="38" t="str">
        <f>VLOOKUP(A962,'Medical Examinations'!A:J,9,FALSE)</f>
        <v>2</v>
      </c>
      <c r="I962" s="8" t="str">
        <f>VLOOKUP(A962,'Medical Examinations'!A:J,10,FALSE)</f>
        <v>yes</v>
      </c>
      <c r="J962" s="8" t="str">
        <f>VLOOKUP(A962,'Medical Examinations'!A:J,3,FALSE)</f>
        <v>Overweight</v>
      </c>
      <c r="K962" s="8" t="str">
        <f>VLOOKUP(A962,'Medical Examinations'!A:J,5,FALSE)</f>
        <v>Normal</v>
      </c>
      <c r="L962" s="8" t="str">
        <f>VLOOKUP(A962,'Hospitalisation Details'!A:K,5,FALSE)</f>
        <v>20-Oct-1959</v>
      </c>
      <c r="M962" s="34">
        <f>VLOOKUP(A962,'Hospitalisation Details'!A:K,8,FALSE)</f>
        <v>29523.17</v>
      </c>
      <c r="N962" s="8" t="str">
        <f>VLOOKUP(A962,'Hospitalisation Details'!A:K,9,FALSE)</f>
        <v>tier - 1</v>
      </c>
      <c r="O962" s="8" t="str">
        <f>VLOOKUP(A962,'Hospitalisation Details'!A:K,10,FALSE)</f>
        <v>tier - 2</v>
      </c>
      <c r="P962" s="8" t="str">
        <f>VLOOKUP(A962,'Hospitalisation Details'!A:K,11,FALSE)</f>
        <v>R1024</v>
      </c>
      <c r="Q962" s="8">
        <f>VLOOKUP(A962,'Hospitalisation Details'!A:K,4,FALSE)</f>
        <v>20</v>
      </c>
    </row>
    <row r="963" spans="1:17" x14ac:dyDescent="0.3">
      <c r="A963" s="4" t="s">
        <v>336</v>
      </c>
      <c r="B963" s="8" t="str">
        <f>VLOOKUP(A963,'Customer Names'!A:F,4,FALSE)</f>
        <v>Bret R</v>
      </c>
      <c r="C963" s="8">
        <f>VLOOKUP(A963,'Medical Examinations'!A:J,2,FALSE)</f>
        <v>30.78</v>
      </c>
      <c r="D963" s="8">
        <f>VLOOKUP(A963,'Medical Examinations'!A:J,4,FALSE)</f>
        <v>4.67</v>
      </c>
      <c r="E963" s="8" t="str">
        <f>VLOOKUP(A963,'Medical Examinations'!A:J,6,FALSE)</f>
        <v>yes</v>
      </c>
      <c r="F963" s="8" t="str">
        <f>VLOOKUP(A963,'Medical Examinations'!A:J,7,FALSE)</f>
        <v>No</v>
      </c>
      <c r="G963" s="8" t="str">
        <f>VLOOKUP(A963,'Medical Examinations'!A:J,8,FALSE)</f>
        <v>No</v>
      </c>
      <c r="H963" s="38">
        <f>VLOOKUP(A963,'Medical Examinations'!A:J,9,FALSE)</f>
        <v>0</v>
      </c>
      <c r="I963" s="8" t="str">
        <f>VLOOKUP(A963,'Medical Examinations'!A:J,10,FALSE)</f>
        <v>yes</v>
      </c>
      <c r="J963" s="8" t="str">
        <f>VLOOKUP(A963,'Medical Examinations'!A:J,3,FALSE)</f>
        <v>Obesity</v>
      </c>
      <c r="K963" s="8" t="str">
        <f>VLOOKUP(A963,'Medical Examinations'!A:J,5,FALSE)</f>
        <v>Normal</v>
      </c>
      <c r="L963" s="8" t="str">
        <f>VLOOKUP(A963,'Hospitalisation Details'!A:K,5,FALSE)</f>
        <v>17-Nov-1985</v>
      </c>
      <c r="M963" s="34">
        <f>VLOOKUP(A963,'Hospitalisation Details'!A:K,8,FALSE)</f>
        <v>37270.15</v>
      </c>
      <c r="N963" s="8" t="str">
        <f>VLOOKUP(A963,'Hospitalisation Details'!A:K,9,FALSE)</f>
        <v>tier - 2</v>
      </c>
      <c r="O963" s="8" t="str">
        <f>VLOOKUP(A963,'Hospitalisation Details'!A:K,10,FALSE)</f>
        <v>tier - 1</v>
      </c>
      <c r="P963" s="8" t="str">
        <f>VLOOKUP(A963,'Hospitalisation Details'!A:K,11,FALSE)</f>
        <v>R1024</v>
      </c>
      <c r="Q963" s="8">
        <f>VLOOKUP(A963,'Hospitalisation Details'!A:K,4,FALSE)</f>
        <v>17</v>
      </c>
    </row>
    <row r="964" spans="1:17" x14ac:dyDescent="0.3">
      <c r="A964" s="4" t="s">
        <v>138</v>
      </c>
      <c r="B964" s="8" t="str">
        <f>VLOOKUP(A964,'Customer Names'!A:F,4,FALSE)</f>
        <v>Jenna L.</v>
      </c>
      <c r="C964" s="8">
        <f>VLOOKUP(A964,'Medical Examinations'!A:J,2,FALSE)</f>
        <v>35.53</v>
      </c>
      <c r="D964" s="8">
        <f>VLOOKUP(A964,'Medical Examinations'!A:J,4,FALSE)</f>
        <v>4.3600000000000003</v>
      </c>
      <c r="E964" s="8" t="str">
        <f>VLOOKUP(A964,'Medical Examinations'!A:J,6,FALSE)</f>
        <v>yes</v>
      </c>
      <c r="F964" s="8" t="str">
        <f>VLOOKUP(A964,'Medical Examinations'!A:J,7,FALSE)</f>
        <v>No</v>
      </c>
      <c r="G964" s="8" t="str">
        <f>VLOOKUP(A964,'Medical Examinations'!A:J,8,FALSE)</f>
        <v>No</v>
      </c>
      <c r="H964" s="38">
        <f>VLOOKUP(A964,'Medical Examinations'!A:J,9,FALSE)</f>
        <v>0</v>
      </c>
      <c r="I964" s="8" t="str">
        <f>VLOOKUP(A964,'Medical Examinations'!A:J,10,FALSE)</f>
        <v>yes</v>
      </c>
      <c r="J964" s="8" t="str">
        <f>VLOOKUP(A964,'Medical Examinations'!A:J,3,FALSE)</f>
        <v>Obesity</v>
      </c>
      <c r="K964" s="8" t="str">
        <f>VLOOKUP(A964,'Medical Examinations'!A:J,5,FALSE)</f>
        <v>Normal</v>
      </c>
      <c r="L964" s="8" t="str">
        <f>VLOOKUP(A964,'Hospitalisation Details'!A:K,5,FALSE)</f>
        <v>28-Nov-1976</v>
      </c>
      <c r="M964" s="34">
        <f>VLOOKUP(A964,'Hospitalisation Details'!A:K,8,FALSE)</f>
        <v>42111.66</v>
      </c>
      <c r="N964" s="8" t="str">
        <f>VLOOKUP(A964,'Hospitalisation Details'!A:K,9,FALSE)</f>
        <v>tier - 1</v>
      </c>
      <c r="O964" s="8" t="str">
        <f>VLOOKUP(A964,'Hospitalisation Details'!A:K,10,FALSE)</f>
        <v>tier - 1</v>
      </c>
      <c r="P964" s="8" t="str">
        <f>VLOOKUP(A964,'Hospitalisation Details'!A:K,11,FALSE)</f>
        <v>R1024</v>
      </c>
      <c r="Q964" s="8">
        <f>VLOOKUP(A964,'Hospitalisation Details'!A:K,4,FALSE)</f>
        <v>28</v>
      </c>
    </row>
    <row r="965" spans="1:17" x14ac:dyDescent="0.3">
      <c r="A965" s="4" t="s">
        <v>4102</v>
      </c>
      <c r="B965" s="8" t="str">
        <f>VLOOKUP(A965,'Customer Names'!A:F,4,FALSE)</f>
        <v>Frankline</v>
      </c>
      <c r="C965" s="8">
        <f>VLOOKUP(A965,'Medical Examinations'!A:J,2,FALSE)</f>
        <v>26.22</v>
      </c>
      <c r="D965" s="8">
        <f>VLOOKUP(A965,'Medical Examinations'!A:J,4,FALSE)</f>
        <v>4.6500000000000004</v>
      </c>
      <c r="E965" s="8" t="str">
        <f>VLOOKUP(A965,'Medical Examinations'!A:J,6,FALSE)</f>
        <v>yes</v>
      </c>
      <c r="F965" s="8" t="str">
        <f>VLOOKUP(A965,'Medical Examinations'!A:J,7,FALSE)</f>
        <v>No</v>
      </c>
      <c r="G965" s="8" t="str">
        <f>VLOOKUP(A965,'Medical Examinations'!A:J,8,FALSE)</f>
        <v>Yes</v>
      </c>
      <c r="H965" s="38" t="str">
        <f>VLOOKUP(A965,'Medical Examinations'!A:J,9,FALSE)</f>
        <v>1</v>
      </c>
      <c r="I965" s="8" t="str">
        <f>VLOOKUP(A965,'Medical Examinations'!A:J,10,FALSE)</f>
        <v>No</v>
      </c>
      <c r="J965" s="8" t="str">
        <f>VLOOKUP(A965,'Medical Examinations'!A:J,3,FALSE)</f>
        <v>Overweight</v>
      </c>
      <c r="K965" s="8" t="str">
        <f>VLOOKUP(A965,'Medical Examinations'!A:J,5,FALSE)</f>
        <v>Normal</v>
      </c>
      <c r="L965" s="8" t="str">
        <f>VLOOKUP(A965,'Hospitalisation Details'!A:K,5,FALSE)</f>
        <v>30-Oct-1997</v>
      </c>
      <c r="M965" s="34">
        <f>VLOOKUP(A965,'Hospitalisation Details'!A:K,8,FALSE)</f>
        <v>2721.32</v>
      </c>
      <c r="N965" s="8" t="str">
        <f>VLOOKUP(A965,'Hospitalisation Details'!A:K,9,FALSE)</f>
        <v>tier - 1</v>
      </c>
      <c r="O965" s="8" t="str">
        <f>VLOOKUP(A965,'Hospitalisation Details'!A:K,10,FALSE)</f>
        <v>tier - 3</v>
      </c>
      <c r="P965" s="8" t="str">
        <f>VLOOKUP(A965,'Hospitalisation Details'!A:K,11,FALSE)</f>
        <v>R1014</v>
      </c>
      <c r="Q965" s="8">
        <f>VLOOKUP(A965,'Hospitalisation Details'!A:K,4,FALSE)</f>
        <v>30</v>
      </c>
    </row>
    <row r="966" spans="1:17" x14ac:dyDescent="0.3">
      <c r="A966" s="4" t="s">
        <v>3892</v>
      </c>
      <c r="B966" s="8" t="str">
        <f>VLOOKUP(A966,'Customer Names'!A:F,4,FALSE)</f>
        <v>Roger</v>
      </c>
      <c r="C966" s="8">
        <f>VLOOKUP(A966,'Medical Examinations'!A:J,2,FALSE)</f>
        <v>25.46</v>
      </c>
      <c r="D966" s="8">
        <f>VLOOKUP(A966,'Medical Examinations'!A:J,4,FALSE)</f>
        <v>4.1399999999999997</v>
      </c>
      <c r="E966" s="8" t="str">
        <f>VLOOKUP(A966,'Medical Examinations'!A:J,6,FALSE)</f>
        <v>No</v>
      </c>
      <c r="F966" s="8" t="str">
        <f>VLOOKUP(A966,'Medical Examinations'!A:J,7,FALSE)</f>
        <v>No</v>
      </c>
      <c r="G966" s="8" t="str">
        <f>VLOOKUP(A966,'Medical Examinations'!A:J,8,FALSE)</f>
        <v>No</v>
      </c>
      <c r="H966" s="38" t="str">
        <f>VLOOKUP(A966,'Medical Examinations'!A:J,9,FALSE)</f>
        <v>1</v>
      </c>
      <c r="I966" s="8" t="str">
        <f>VLOOKUP(A966,'Medical Examinations'!A:J,10,FALSE)</f>
        <v>No</v>
      </c>
      <c r="J966" s="8" t="str">
        <f>VLOOKUP(A966,'Medical Examinations'!A:J,3,FALSE)</f>
        <v>Overweight</v>
      </c>
      <c r="K966" s="8" t="str">
        <f>VLOOKUP(A966,'Medical Examinations'!A:J,5,FALSE)</f>
        <v>Normal</v>
      </c>
      <c r="L966" s="8" t="str">
        <f>VLOOKUP(A966,'Hospitalisation Details'!A:K,5,FALSE)</f>
        <v>17-Nov-1992</v>
      </c>
      <c r="M966" s="34">
        <f>VLOOKUP(A966,'Hospitalisation Details'!A:K,8,FALSE)</f>
        <v>3645.09</v>
      </c>
      <c r="N966" s="8" t="str">
        <f>VLOOKUP(A966,'Hospitalisation Details'!A:K,9,FALSE)</f>
        <v>tier - 1</v>
      </c>
      <c r="O966" s="8" t="str">
        <f>VLOOKUP(A966,'Hospitalisation Details'!A:K,10,FALSE)</f>
        <v>tier - 2</v>
      </c>
      <c r="P966" s="8" t="str">
        <f>VLOOKUP(A966,'Hospitalisation Details'!A:K,11,FALSE)</f>
        <v>R1014</v>
      </c>
      <c r="Q966" s="8">
        <f>VLOOKUP(A966,'Hospitalisation Details'!A:K,4,FALSE)</f>
        <v>17</v>
      </c>
    </row>
    <row r="967" spans="1:17" x14ac:dyDescent="0.3">
      <c r="A967" s="4" t="s">
        <v>1132</v>
      </c>
      <c r="B967" s="8" t="str">
        <f>VLOOKUP(A967,'Customer Names'!A:F,4,FALSE)</f>
        <v>Eric D</v>
      </c>
      <c r="C967" s="8">
        <f>VLOOKUP(A967,'Medical Examinations'!A:J,2,FALSE)</f>
        <v>44.03</v>
      </c>
      <c r="D967" s="8">
        <f>VLOOKUP(A967,'Medical Examinations'!A:J,4,FALSE)</f>
        <v>9.36</v>
      </c>
      <c r="E967" s="8" t="str">
        <f>VLOOKUP(A967,'Medical Examinations'!A:J,6,FALSE)</f>
        <v>No</v>
      </c>
      <c r="F967" s="8" t="str">
        <f>VLOOKUP(A967,'Medical Examinations'!A:J,7,FALSE)</f>
        <v>No</v>
      </c>
      <c r="G967" s="8" t="str">
        <f>VLOOKUP(A967,'Medical Examinations'!A:J,8,FALSE)</f>
        <v>No</v>
      </c>
      <c r="H967" s="38">
        <f>VLOOKUP(A967,'Medical Examinations'!A:J,9,FALSE)</f>
        <v>0</v>
      </c>
      <c r="I967" s="8" t="str">
        <f>VLOOKUP(A967,'Medical Examinations'!A:J,10,FALSE)</f>
        <v>No</v>
      </c>
      <c r="J967" s="8" t="str">
        <f>VLOOKUP(A967,'Medical Examinations'!A:J,3,FALSE)</f>
        <v>Obesity</v>
      </c>
      <c r="K967" s="8" t="str">
        <f>VLOOKUP(A967,'Medical Examinations'!A:J,5,FALSE)</f>
        <v>Diabetes</v>
      </c>
      <c r="L967" s="8" t="str">
        <f>VLOOKUP(A967,'Hospitalisation Details'!A:K,5,FALSE)</f>
        <v>16-Jun-1965</v>
      </c>
      <c r="M967" s="34">
        <f>VLOOKUP(A967,'Hospitalisation Details'!A:K,8,FALSE)</f>
        <v>17505.650000000001</v>
      </c>
      <c r="N967" s="8" t="str">
        <f>VLOOKUP(A967,'Hospitalisation Details'!A:K,9,FALSE)</f>
        <v>tier - 1</v>
      </c>
      <c r="O967" s="8" t="str">
        <f>VLOOKUP(A967,'Hospitalisation Details'!A:K,10,FALSE)</f>
        <v>tier - 2</v>
      </c>
      <c r="P967" s="8" t="str">
        <f>VLOOKUP(A967,'Hospitalisation Details'!A:K,11,FALSE)</f>
        <v>R1023</v>
      </c>
      <c r="Q967" s="8">
        <f>VLOOKUP(A967,'Hospitalisation Details'!A:K,4,FALSE)</f>
        <v>16</v>
      </c>
    </row>
    <row r="968" spans="1:17" x14ac:dyDescent="0.3">
      <c r="A968" s="4" t="s">
        <v>1130</v>
      </c>
      <c r="B968" s="8" t="str">
        <f>VLOOKUP(A968,'Customer Names'!A:F,4,FALSE)</f>
        <v>Katie</v>
      </c>
      <c r="C968" s="8">
        <f>VLOOKUP(A968,'Medical Examinations'!A:J,2,FALSE)</f>
        <v>45.92</v>
      </c>
      <c r="D968" s="8">
        <f>VLOOKUP(A968,'Medical Examinations'!A:J,4,FALSE)</f>
        <v>9.51</v>
      </c>
      <c r="E968" s="8" t="str">
        <f>VLOOKUP(A968,'Medical Examinations'!A:J,6,FALSE)</f>
        <v>No</v>
      </c>
      <c r="F968" s="8" t="str">
        <f>VLOOKUP(A968,'Medical Examinations'!A:J,7,FALSE)</f>
        <v>No</v>
      </c>
      <c r="G968" s="8" t="str">
        <f>VLOOKUP(A968,'Medical Examinations'!A:J,8,FALSE)</f>
        <v>No</v>
      </c>
      <c r="H968" s="38">
        <f>VLOOKUP(A968,'Medical Examinations'!A:J,9,FALSE)</f>
        <v>0</v>
      </c>
      <c r="I968" s="8" t="str">
        <f>VLOOKUP(A968,'Medical Examinations'!A:J,10,FALSE)</f>
        <v>No</v>
      </c>
      <c r="J968" s="8" t="str">
        <f>VLOOKUP(A968,'Medical Examinations'!A:J,3,FALSE)</f>
        <v>Obesity</v>
      </c>
      <c r="K968" s="8" t="str">
        <f>VLOOKUP(A968,'Medical Examinations'!A:J,5,FALSE)</f>
        <v>Diabetes</v>
      </c>
      <c r="L968" s="8" t="str">
        <f>VLOOKUP(A968,'Hospitalisation Details'!A:K,5,FALSE)</f>
        <v>12-Jul-1968</v>
      </c>
      <c r="M968" s="34">
        <f>VLOOKUP(A968,'Hospitalisation Details'!A:K,8,FALSE)</f>
        <v>17507.47</v>
      </c>
      <c r="N968" s="8" t="str">
        <f>VLOOKUP(A968,'Hospitalisation Details'!A:K,9,FALSE)</f>
        <v>tier - 1</v>
      </c>
      <c r="O968" s="8" t="str">
        <f>VLOOKUP(A968,'Hospitalisation Details'!A:K,10,FALSE)</f>
        <v>tier - 1</v>
      </c>
      <c r="P968" s="8" t="str">
        <f>VLOOKUP(A968,'Hospitalisation Details'!A:K,11,FALSE)</f>
        <v>R1026</v>
      </c>
      <c r="Q968" s="8">
        <f>VLOOKUP(A968,'Hospitalisation Details'!A:K,4,FALSE)</f>
        <v>12</v>
      </c>
    </row>
    <row r="969" spans="1:17" x14ac:dyDescent="0.3">
      <c r="A969" s="4" t="s">
        <v>1104</v>
      </c>
      <c r="B969" s="8" t="str">
        <f>VLOOKUP(A969,'Customer Names'!A:F,4,FALSE)</f>
        <v>Don</v>
      </c>
      <c r="C969" s="8">
        <f>VLOOKUP(A969,'Medical Examinations'!A:J,2,FALSE)</f>
        <v>24.795000000000002</v>
      </c>
      <c r="D969" s="8">
        <f>VLOOKUP(A969,'Medical Examinations'!A:J,4,FALSE)</f>
        <v>4.5199999999999996</v>
      </c>
      <c r="E969" s="8" t="str">
        <f>VLOOKUP(A969,'Medical Examinations'!A:J,6,FALSE)</f>
        <v>No</v>
      </c>
      <c r="F969" s="8" t="str">
        <f>VLOOKUP(A969,'Medical Examinations'!A:J,7,FALSE)</f>
        <v>No</v>
      </c>
      <c r="G969" s="8" t="str">
        <f>VLOOKUP(A969,'Medical Examinations'!A:J,8,FALSE)</f>
        <v>No</v>
      </c>
      <c r="H969" s="38">
        <f>VLOOKUP(A969,'Medical Examinations'!A:J,9,FALSE)</f>
        <v>0</v>
      </c>
      <c r="I969" s="8" t="str">
        <f>VLOOKUP(A969,'Medical Examinations'!A:J,10,FALSE)</f>
        <v>yes</v>
      </c>
      <c r="J969" s="8" t="str">
        <f>VLOOKUP(A969,'Medical Examinations'!A:J,3,FALSE)</f>
        <v>Normal Weight</v>
      </c>
      <c r="K969" s="8" t="str">
        <f>VLOOKUP(A969,'Medical Examinations'!A:J,5,FALSE)</f>
        <v>Normal</v>
      </c>
      <c r="L969" s="8" t="str">
        <f>VLOOKUP(A969,'Hospitalisation Details'!A:K,5,FALSE)</f>
        <v>4-Dec-1989</v>
      </c>
      <c r="M969" s="34">
        <f>VLOOKUP(A969,'Hospitalisation Details'!A:K,8,FALSE)</f>
        <v>17904.53</v>
      </c>
      <c r="N969" s="8" t="str">
        <f>VLOOKUP(A969,'Hospitalisation Details'!A:K,9,FALSE)</f>
        <v>tier - 1</v>
      </c>
      <c r="O969" s="8" t="str">
        <f>VLOOKUP(A969,'Hospitalisation Details'!A:K,10,FALSE)</f>
        <v>tier - 2</v>
      </c>
      <c r="P969" s="8" t="str">
        <f>VLOOKUP(A969,'Hospitalisation Details'!A:K,11,FALSE)</f>
        <v>R1017</v>
      </c>
      <c r="Q969" s="8">
        <f>VLOOKUP(A969,'Hospitalisation Details'!A:K,4,FALSE)</f>
        <v>4</v>
      </c>
    </row>
    <row r="970" spans="1:17" x14ac:dyDescent="0.3">
      <c r="A970" s="4" t="s">
        <v>1090</v>
      </c>
      <c r="B970" s="8" t="str">
        <f>VLOOKUP(A970,'Customer Names'!A:F,4,FALSE)</f>
        <v>Teiko</v>
      </c>
      <c r="C970" s="8">
        <f>VLOOKUP(A970,'Medical Examinations'!A:J,2,FALSE)</f>
        <v>44.2</v>
      </c>
      <c r="D970" s="8">
        <f>VLOOKUP(A970,'Medical Examinations'!A:J,4,FALSE)</f>
        <v>11.34</v>
      </c>
      <c r="E970" s="8" t="str">
        <f>VLOOKUP(A970,'Medical Examinations'!A:J,6,FALSE)</f>
        <v>yes</v>
      </c>
      <c r="F970" s="8" t="str">
        <f>VLOOKUP(A970,'Medical Examinations'!A:J,7,FALSE)</f>
        <v>No</v>
      </c>
      <c r="G970" s="8" t="str">
        <f>VLOOKUP(A970,'Medical Examinations'!A:J,8,FALSE)</f>
        <v>Yes</v>
      </c>
      <c r="H970" s="38" t="str">
        <f>VLOOKUP(A970,'Medical Examinations'!A:J,9,FALSE)</f>
        <v>1</v>
      </c>
      <c r="I970" s="8" t="str">
        <f>VLOOKUP(A970,'Medical Examinations'!A:J,10,FALSE)</f>
        <v>No</v>
      </c>
      <c r="J970" s="8" t="str">
        <f>VLOOKUP(A970,'Medical Examinations'!A:J,3,FALSE)</f>
        <v>Obesity</v>
      </c>
      <c r="K970" s="8" t="str">
        <f>VLOOKUP(A970,'Medical Examinations'!A:J,5,FALSE)</f>
        <v>Diabetes</v>
      </c>
      <c r="L970" s="8" t="str">
        <f>VLOOKUP(A970,'Hospitalisation Details'!A:K,5,FALSE)</f>
        <v>4-Jul-1963</v>
      </c>
      <c r="M970" s="34">
        <f>VLOOKUP(A970,'Hospitalisation Details'!A:K,8,FALSE)</f>
        <v>18208.34</v>
      </c>
      <c r="N970" s="8" t="str">
        <f>VLOOKUP(A970,'Hospitalisation Details'!A:K,9,FALSE)</f>
        <v>tier - 1</v>
      </c>
      <c r="O970" s="8" t="str">
        <f>VLOOKUP(A970,'Hospitalisation Details'!A:K,10,FALSE)</f>
        <v>tier - 2</v>
      </c>
      <c r="P970" s="8" t="str">
        <f>VLOOKUP(A970,'Hospitalisation Details'!A:K,11,FALSE)</f>
        <v>R1026</v>
      </c>
      <c r="Q970" s="8">
        <f>VLOOKUP(A970,'Hospitalisation Details'!A:K,4,FALSE)</f>
        <v>4</v>
      </c>
    </row>
    <row r="971" spans="1:17" x14ac:dyDescent="0.3">
      <c r="A971" s="4" t="s">
        <v>1072</v>
      </c>
      <c r="B971" s="8" t="str">
        <f>VLOOKUP(A971,'Customer Names'!A:F,4,FALSE)</f>
        <v>Terence</v>
      </c>
      <c r="C971" s="8">
        <f>VLOOKUP(A971,'Medical Examinations'!A:J,2,FALSE)</f>
        <v>29.83</v>
      </c>
      <c r="D971" s="8">
        <f>VLOOKUP(A971,'Medical Examinations'!A:J,4,FALSE)</f>
        <v>5.84</v>
      </c>
      <c r="E971" s="8" t="str">
        <f>VLOOKUP(A971,'Medical Examinations'!A:J,6,FALSE)</f>
        <v>No</v>
      </c>
      <c r="F971" s="8" t="str">
        <f>VLOOKUP(A971,'Medical Examinations'!A:J,7,FALSE)</f>
        <v>No</v>
      </c>
      <c r="G971" s="8" t="str">
        <f>VLOOKUP(A971,'Medical Examinations'!A:J,8,FALSE)</f>
        <v>No</v>
      </c>
      <c r="H971" s="38" t="str">
        <f>VLOOKUP(A971,'Medical Examinations'!A:J,9,FALSE)</f>
        <v>1</v>
      </c>
      <c r="I971" s="8" t="str">
        <f>VLOOKUP(A971,'Medical Examinations'!A:J,10,FALSE)</f>
        <v>yes</v>
      </c>
      <c r="J971" s="8" t="str">
        <f>VLOOKUP(A971,'Medical Examinations'!A:J,3,FALSE)</f>
        <v>Overweight</v>
      </c>
      <c r="K971" s="8" t="str">
        <f>VLOOKUP(A971,'Medical Examinations'!A:J,5,FALSE)</f>
        <v>Prediabetes</v>
      </c>
      <c r="L971" s="8" t="str">
        <f>VLOOKUP(A971,'Hospitalisation Details'!A:K,5,FALSE)</f>
        <v>23-Sep-1998</v>
      </c>
      <c r="M971" s="34">
        <f>VLOOKUP(A971,'Hospitalisation Details'!A:K,8,FALSE)</f>
        <v>18648.419999999998</v>
      </c>
      <c r="N971" s="8" t="str">
        <f>VLOOKUP(A971,'Hospitalisation Details'!A:K,9,FALSE)</f>
        <v>tier - 1</v>
      </c>
      <c r="O971" s="8" t="str">
        <f>VLOOKUP(A971,'Hospitalisation Details'!A:K,10,FALSE)</f>
        <v>tier - 1</v>
      </c>
      <c r="P971" s="8" t="str">
        <f>VLOOKUP(A971,'Hospitalisation Details'!A:K,11,FALSE)</f>
        <v>R1019</v>
      </c>
      <c r="Q971" s="8">
        <f>VLOOKUP(A971,'Hospitalisation Details'!A:K,4,FALSE)</f>
        <v>23</v>
      </c>
    </row>
    <row r="972" spans="1:17" x14ac:dyDescent="0.3">
      <c r="A972" s="4" t="s">
        <v>1068</v>
      </c>
      <c r="B972" s="8" t="str">
        <f>VLOOKUP(A972,'Customer Names'!A:F,4,FALSE)</f>
        <v>Brendan</v>
      </c>
      <c r="C972" s="8">
        <f>VLOOKUP(A972,'Medical Examinations'!A:J,2,FALSE)</f>
        <v>49.05</v>
      </c>
      <c r="D972" s="8">
        <f>VLOOKUP(A972,'Medical Examinations'!A:J,4,FALSE)</f>
        <v>9.77</v>
      </c>
      <c r="E972" s="8" t="str">
        <f>VLOOKUP(A972,'Medical Examinations'!A:J,6,FALSE)</f>
        <v>yes</v>
      </c>
      <c r="F972" s="8" t="str">
        <f>VLOOKUP(A972,'Medical Examinations'!A:J,7,FALSE)</f>
        <v>No</v>
      </c>
      <c r="G972" s="8" t="str">
        <f>VLOOKUP(A972,'Medical Examinations'!A:J,8,FALSE)</f>
        <v>No</v>
      </c>
      <c r="H972" s="38">
        <f>VLOOKUP(A972,'Medical Examinations'!A:J,9,FALSE)</f>
        <v>0</v>
      </c>
      <c r="I972" s="8" t="str">
        <f>VLOOKUP(A972,'Medical Examinations'!A:J,10,FALSE)</f>
        <v>No</v>
      </c>
      <c r="J972" s="8" t="str">
        <f>VLOOKUP(A972,'Medical Examinations'!A:J,3,FALSE)</f>
        <v>Obesity</v>
      </c>
      <c r="K972" s="8" t="str">
        <f>VLOOKUP(A972,'Medical Examinations'!A:J,5,FALSE)</f>
        <v>Diabetes</v>
      </c>
      <c r="L972" s="8" t="str">
        <f>VLOOKUP(A972,'Hospitalisation Details'!A:K,5,FALSE)</f>
        <v>30-Aug-1967</v>
      </c>
      <c r="M972" s="34">
        <f>VLOOKUP(A972,'Hospitalisation Details'!A:K,8,FALSE)</f>
        <v>18694.689999999999</v>
      </c>
      <c r="N972" s="8" t="str">
        <f>VLOOKUP(A972,'Hospitalisation Details'!A:K,9,FALSE)</f>
        <v>tier - 1</v>
      </c>
      <c r="O972" s="8" t="str">
        <f>VLOOKUP(A972,'Hospitalisation Details'!A:K,10,FALSE)</f>
        <v>tier - 1</v>
      </c>
      <c r="P972" s="8" t="str">
        <f>VLOOKUP(A972,'Hospitalisation Details'!A:K,11,FALSE)</f>
        <v>R1023</v>
      </c>
      <c r="Q972" s="8">
        <f>VLOOKUP(A972,'Hospitalisation Details'!A:K,4,FALSE)</f>
        <v>30</v>
      </c>
    </row>
    <row r="973" spans="1:17" x14ac:dyDescent="0.3">
      <c r="A973" s="4" t="s">
        <v>1058</v>
      </c>
      <c r="B973" s="8" t="str">
        <f>VLOOKUP(A973,'Customer Names'!A:F,4,FALSE)</f>
        <v>Alan</v>
      </c>
      <c r="C973" s="8">
        <f>VLOOKUP(A973,'Medical Examinations'!A:J,2,FALSE)</f>
        <v>45.62</v>
      </c>
      <c r="D973" s="8">
        <f>VLOOKUP(A973,'Medical Examinations'!A:J,4,FALSE)</f>
        <v>6.87</v>
      </c>
      <c r="E973" s="8" t="str">
        <f>VLOOKUP(A973,'Medical Examinations'!A:J,6,FALSE)</f>
        <v>No</v>
      </c>
      <c r="F973" s="8" t="str">
        <f>VLOOKUP(A973,'Medical Examinations'!A:J,7,FALSE)</f>
        <v>No</v>
      </c>
      <c r="G973" s="8" t="str">
        <f>VLOOKUP(A973,'Medical Examinations'!A:J,8,FALSE)</f>
        <v>No</v>
      </c>
      <c r="H973" s="38">
        <f>VLOOKUP(A973,'Medical Examinations'!A:J,9,FALSE)</f>
        <v>0</v>
      </c>
      <c r="I973" s="8" t="str">
        <f>VLOOKUP(A973,'Medical Examinations'!A:J,10,FALSE)</f>
        <v>No</v>
      </c>
      <c r="J973" s="8" t="str">
        <f>VLOOKUP(A973,'Medical Examinations'!A:J,3,FALSE)</f>
        <v>Obesity</v>
      </c>
      <c r="K973" s="8" t="str">
        <f>VLOOKUP(A973,'Medical Examinations'!A:J,5,FALSE)</f>
        <v>Diabetes</v>
      </c>
      <c r="L973" s="8" t="str">
        <f>VLOOKUP(A973,'Hospitalisation Details'!A:K,5,FALSE)</f>
        <v>18-Dec-1962</v>
      </c>
      <c r="M973" s="34">
        <f>VLOOKUP(A973,'Hospitalisation Details'!A:K,8,FALSE)</f>
        <v>18815.53</v>
      </c>
      <c r="N973" s="8" t="str">
        <f>VLOOKUP(A973,'Hospitalisation Details'!A:K,9,FALSE)</f>
        <v>tier - 1</v>
      </c>
      <c r="O973" s="8" t="str">
        <f>VLOOKUP(A973,'Hospitalisation Details'!A:K,10,FALSE)</f>
        <v>tier - 1</v>
      </c>
      <c r="P973" s="8" t="str">
        <f>VLOOKUP(A973,'Hospitalisation Details'!A:K,11,FALSE)</f>
        <v>R1023</v>
      </c>
      <c r="Q973" s="8">
        <f>VLOOKUP(A973,'Hospitalisation Details'!A:K,4,FALSE)</f>
        <v>18</v>
      </c>
    </row>
    <row r="974" spans="1:17" x14ac:dyDescent="0.3">
      <c r="A974" s="4" t="s">
        <v>1054</v>
      </c>
      <c r="B974" s="8" t="str">
        <f>VLOOKUP(A974,'Customer Names'!A:F,4,FALSE)</f>
        <v>Ashley E</v>
      </c>
      <c r="C974" s="8">
        <f>VLOOKUP(A974,'Medical Examinations'!A:J,2,FALSE)</f>
        <v>46.19</v>
      </c>
      <c r="D974" s="8">
        <f>VLOOKUP(A974,'Medical Examinations'!A:J,4,FALSE)</f>
        <v>7.31</v>
      </c>
      <c r="E974" s="8" t="str">
        <f>VLOOKUP(A974,'Medical Examinations'!A:J,6,FALSE)</f>
        <v>yes</v>
      </c>
      <c r="F974" s="8" t="str">
        <f>VLOOKUP(A974,'Medical Examinations'!A:J,7,FALSE)</f>
        <v>No</v>
      </c>
      <c r="G974" s="8" t="str">
        <f>VLOOKUP(A974,'Medical Examinations'!A:J,8,FALSE)</f>
        <v>Yes</v>
      </c>
      <c r="H974" s="38" t="str">
        <f>VLOOKUP(A974,'Medical Examinations'!A:J,9,FALSE)</f>
        <v>1</v>
      </c>
      <c r="I974" s="8" t="str">
        <f>VLOOKUP(A974,'Medical Examinations'!A:J,10,FALSE)</f>
        <v>No</v>
      </c>
      <c r="J974" s="8" t="str">
        <f>VLOOKUP(A974,'Medical Examinations'!A:J,3,FALSE)</f>
        <v>Obesity</v>
      </c>
      <c r="K974" s="8" t="str">
        <f>VLOOKUP(A974,'Medical Examinations'!A:J,5,FALSE)</f>
        <v>Diabetes</v>
      </c>
      <c r="L974" s="8" t="str">
        <f>VLOOKUP(A974,'Hospitalisation Details'!A:K,5,FALSE)</f>
        <v>6-Dec-1963</v>
      </c>
      <c r="M974" s="34">
        <f>VLOOKUP(A974,'Hospitalisation Details'!A:K,8,FALSE)</f>
        <v>18883.330000000002</v>
      </c>
      <c r="N974" s="8" t="str">
        <f>VLOOKUP(A974,'Hospitalisation Details'!A:K,9,FALSE)</f>
        <v>tier - 1</v>
      </c>
      <c r="O974" s="8" t="str">
        <f>VLOOKUP(A974,'Hospitalisation Details'!A:K,10,FALSE)</f>
        <v>tier - 1</v>
      </c>
      <c r="P974" s="8" t="str">
        <f>VLOOKUP(A974,'Hospitalisation Details'!A:K,11,FALSE)</f>
        <v>R1026</v>
      </c>
      <c r="Q974" s="8">
        <f>VLOOKUP(A974,'Hospitalisation Details'!A:K,4,FALSE)</f>
        <v>6</v>
      </c>
    </row>
    <row r="975" spans="1:17" x14ac:dyDescent="0.3">
      <c r="A975" s="4" t="s">
        <v>1048</v>
      </c>
      <c r="B975" s="8" t="str">
        <f>VLOOKUP(A975,'Customer Names'!A:F,4,FALSE)</f>
        <v>Anita L.</v>
      </c>
      <c r="C975" s="8">
        <f>VLOOKUP(A975,'Medical Examinations'!A:J,2,FALSE)</f>
        <v>46.4</v>
      </c>
      <c r="D975" s="8">
        <f>VLOOKUP(A975,'Medical Examinations'!A:J,4,FALSE)</f>
        <v>8.3699999999999992</v>
      </c>
      <c r="E975" s="8" t="str">
        <f>VLOOKUP(A975,'Medical Examinations'!A:J,6,FALSE)</f>
        <v>yes</v>
      </c>
      <c r="F975" s="8" t="str">
        <f>VLOOKUP(A975,'Medical Examinations'!A:J,7,FALSE)</f>
        <v>No</v>
      </c>
      <c r="G975" s="8" t="str">
        <f>VLOOKUP(A975,'Medical Examinations'!A:J,8,FALSE)</f>
        <v>Yes</v>
      </c>
      <c r="H975" s="38" t="str">
        <f>VLOOKUP(A975,'Medical Examinations'!A:J,9,FALSE)</f>
        <v>1</v>
      </c>
      <c r="I975" s="8" t="str">
        <f>VLOOKUP(A975,'Medical Examinations'!A:J,10,FALSE)</f>
        <v>No</v>
      </c>
      <c r="J975" s="8" t="str">
        <f>VLOOKUP(A975,'Medical Examinations'!A:J,3,FALSE)</f>
        <v>Obesity</v>
      </c>
      <c r="K975" s="8" t="str">
        <f>VLOOKUP(A975,'Medical Examinations'!A:J,5,FALSE)</f>
        <v>Diabetes</v>
      </c>
      <c r="L975" s="8" t="str">
        <f>VLOOKUP(A975,'Hospitalisation Details'!A:K,5,FALSE)</f>
        <v>20-Oct-1963</v>
      </c>
      <c r="M975" s="34">
        <f>VLOOKUP(A975,'Hospitalisation Details'!A:K,8,FALSE)</f>
        <v>18954.560000000001</v>
      </c>
      <c r="N975" s="8" t="str">
        <f>VLOOKUP(A975,'Hospitalisation Details'!A:K,9,FALSE)</f>
        <v>tier - 1</v>
      </c>
      <c r="O975" s="8" t="str">
        <f>VLOOKUP(A975,'Hospitalisation Details'!A:K,10,FALSE)</f>
        <v>tier - 1</v>
      </c>
      <c r="P975" s="8" t="str">
        <f>VLOOKUP(A975,'Hospitalisation Details'!A:K,11,FALSE)</f>
        <v>R1026</v>
      </c>
      <c r="Q975" s="8">
        <f>VLOOKUP(A975,'Hospitalisation Details'!A:K,4,FALSE)</f>
        <v>20</v>
      </c>
    </row>
    <row r="976" spans="1:17" x14ac:dyDescent="0.3">
      <c r="A976" s="4" t="s">
        <v>992</v>
      </c>
      <c r="B976" s="8" t="str">
        <f>VLOOKUP(A976,'Customer Names'!A:F,4,FALSE)</f>
        <v>Jessica</v>
      </c>
      <c r="C976" s="8">
        <f>VLOOKUP(A976,'Medical Examinations'!A:J,2,FALSE)</f>
        <v>51.74</v>
      </c>
      <c r="D976" s="8">
        <f>VLOOKUP(A976,'Medical Examinations'!A:J,4,FALSE)</f>
        <v>4.9800000000000004</v>
      </c>
      <c r="E976" s="8" t="str">
        <f>VLOOKUP(A976,'Medical Examinations'!A:J,6,FALSE)</f>
        <v>yes</v>
      </c>
      <c r="F976" s="8" t="str">
        <f>VLOOKUP(A976,'Medical Examinations'!A:J,7,FALSE)</f>
        <v>No</v>
      </c>
      <c r="G976" s="8" t="str">
        <f>VLOOKUP(A976,'Medical Examinations'!A:J,8,FALSE)</f>
        <v>No</v>
      </c>
      <c r="H976" s="38" t="str">
        <f>VLOOKUP(A976,'Medical Examinations'!A:J,9,FALSE)</f>
        <v>2</v>
      </c>
      <c r="I976" s="8" t="str">
        <f>VLOOKUP(A976,'Medical Examinations'!A:J,10,FALSE)</f>
        <v>No</v>
      </c>
      <c r="J976" s="8" t="str">
        <f>VLOOKUP(A976,'Medical Examinations'!A:J,3,FALSE)</f>
        <v>Obesity</v>
      </c>
      <c r="K976" s="8" t="str">
        <f>VLOOKUP(A976,'Medical Examinations'!A:J,5,FALSE)</f>
        <v>Normal</v>
      </c>
      <c r="L976" s="8" t="str">
        <f>VLOOKUP(A976,'Hospitalisation Details'!A:K,5,FALSE)</f>
        <v>10-Aug-1966</v>
      </c>
      <c r="M976" s="34">
        <f>VLOOKUP(A976,'Hospitalisation Details'!A:K,8,FALSE)</f>
        <v>19995.29</v>
      </c>
      <c r="N976" s="8" t="str">
        <f>VLOOKUP(A976,'Hospitalisation Details'!A:K,9,FALSE)</f>
        <v>tier - 1</v>
      </c>
      <c r="O976" s="8" t="str">
        <f>VLOOKUP(A976,'Hospitalisation Details'!A:K,10,FALSE)</f>
        <v>tier - 3</v>
      </c>
      <c r="P976" s="8" t="str">
        <f>VLOOKUP(A976,'Hospitalisation Details'!A:K,11,FALSE)</f>
        <v>R1026</v>
      </c>
      <c r="Q976" s="8">
        <f>VLOOKUP(A976,'Hospitalisation Details'!A:K,4,FALSE)</f>
        <v>10</v>
      </c>
    </row>
    <row r="977" spans="1:17" x14ac:dyDescent="0.3">
      <c r="A977" s="4" t="s">
        <v>716</v>
      </c>
      <c r="B977" s="8" t="str">
        <f>VLOOKUP(A977,'Customer Names'!A:F,4,FALSE)</f>
        <v>Jeffry</v>
      </c>
      <c r="C977" s="8">
        <f>VLOOKUP(A977,'Medical Examinations'!A:J,2,FALSE)</f>
        <v>26.695</v>
      </c>
      <c r="D977" s="8">
        <f>VLOOKUP(A977,'Medical Examinations'!A:J,4,FALSE)</f>
        <v>8.31</v>
      </c>
      <c r="E977" s="8" t="str">
        <f>VLOOKUP(A977,'Medical Examinations'!A:J,6,FALSE)</f>
        <v>No</v>
      </c>
      <c r="F977" s="8" t="str">
        <f>VLOOKUP(A977,'Medical Examinations'!A:J,7,FALSE)</f>
        <v>No</v>
      </c>
      <c r="G977" s="8" t="str">
        <f>VLOOKUP(A977,'Medical Examinations'!A:J,8,FALSE)</f>
        <v>No</v>
      </c>
      <c r="H977" s="38">
        <f>VLOOKUP(A977,'Medical Examinations'!A:J,9,FALSE)</f>
        <v>0</v>
      </c>
      <c r="I977" s="8" t="str">
        <f>VLOOKUP(A977,'Medical Examinations'!A:J,10,FALSE)</f>
        <v>yes</v>
      </c>
      <c r="J977" s="8" t="str">
        <f>VLOOKUP(A977,'Medical Examinations'!A:J,3,FALSE)</f>
        <v>Overweight</v>
      </c>
      <c r="K977" s="8" t="str">
        <f>VLOOKUP(A977,'Medical Examinations'!A:J,5,FALSE)</f>
        <v>Diabetes</v>
      </c>
      <c r="L977" s="8" t="str">
        <f>VLOOKUP(A977,'Hospitalisation Details'!A:K,5,FALSE)</f>
        <v>22-Nov-1960</v>
      </c>
      <c r="M977" s="34">
        <f>VLOOKUP(A977,'Hospitalisation Details'!A:K,8,FALSE)</f>
        <v>28101.33</v>
      </c>
      <c r="N977" s="8" t="str">
        <f>VLOOKUP(A977,'Hospitalisation Details'!A:K,9,FALSE)</f>
        <v>tier - 1</v>
      </c>
      <c r="O977" s="8" t="str">
        <f>VLOOKUP(A977,'Hospitalisation Details'!A:K,10,FALSE)</f>
        <v>tier - 2</v>
      </c>
      <c r="P977" s="8" t="str">
        <f>VLOOKUP(A977,'Hospitalisation Details'!A:K,11,FALSE)</f>
        <v>R1019</v>
      </c>
      <c r="Q977" s="8">
        <f>VLOOKUP(A977,'Hospitalisation Details'!A:K,4,FALSE)</f>
        <v>22</v>
      </c>
    </row>
    <row r="978" spans="1:17" x14ac:dyDescent="0.3">
      <c r="A978" s="4" t="s">
        <v>634</v>
      </c>
      <c r="B978" s="8" t="str">
        <f>VLOOKUP(A978,'Customer Names'!A:F,4,FALSE)</f>
        <v>John</v>
      </c>
      <c r="C978" s="8">
        <f>VLOOKUP(A978,'Medical Examinations'!A:J,2,FALSE)</f>
        <v>28.594999999999999</v>
      </c>
      <c r="D978" s="8">
        <f>VLOOKUP(A978,'Medical Examinations'!A:J,4,FALSE)</f>
        <v>10.210000000000001</v>
      </c>
      <c r="E978" s="8" t="str">
        <f>VLOOKUP(A978,'Medical Examinations'!A:J,6,FALSE)</f>
        <v>No</v>
      </c>
      <c r="F978" s="8" t="str">
        <f>VLOOKUP(A978,'Medical Examinations'!A:J,7,FALSE)</f>
        <v>No</v>
      </c>
      <c r="G978" s="8" t="str">
        <f>VLOOKUP(A978,'Medical Examinations'!A:J,8,FALSE)</f>
        <v>No</v>
      </c>
      <c r="H978" s="38">
        <f>VLOOKUP(A978,'Medical Examinations'!A:J,9,FALSE)</f>
        <v>0</v>
      </c>
      <c r="I978" s="8" t="str">
        <f>VLOOKUP(A978,'Medical Examinations'!A:J,10,FALSE)</f>
        <v>No</v>
      </c>
      <c r="J978" s="8" t="str">
        <f>VLOOKUP(A978,'Medical Examinations'!A:J,3,FALSE)</f>
        <v>Overweight</v>
      </c>
      <c r="K978" s="8" t="str">
        <f>VLOOKUP(A978,'Medical Examinations'!A:J,5,FALSE)</f>
        <v>Diabetes</v>
      </c>
      <c r="L978" s="8" t="str">
        <f>VLOOKUP(A978,'Hospitalisation Details'!A:K,5,FALSE)</f>
        <v>15-Sep-1962</v>
      </c>
      <c r="M978" s="34">
        <f>VLOOKUP(A978,'Hospitalisation Details'!A:K,8,FALSE)</f>
        <v>30260</v>
      </c>
      <c r="N978" s="8" t="str">
        <f>VLOOKUP(A978,'Hospitalisation Details'!A:K,9,FALSE)</f>
        <v>tier - 1</v>
      </c>
      <c r="O978" s="8" t="str">
        <f>VLOOKUP(A978,'Hospitalisation Details'!A:K,10,FALSE)</f>
        <v>tier - 1</v>
      </c>
      <c r="P978" s="8" t="str">
        <f>VLOOKUP(A978,'Hospitalisation Details'!A:K,11,FALSE)</f>
        <v>R1014</v>
      </c>
      <c r="Q978" s="8">
        <f>VLOOKUP(A978,'Hospitalisation Details'!A:K,4,FALSE)</f>
        <v>15</v>
      </c>
    </row>
    <row r="979" spans="1:17" x14ac:dyDescent="0.3">
      <c r="A979" s="4" t="s">
        <v>522</v>
      </c>
      <c r="B979" s="8" t="str">
        <f>VLOOKUP(A979,'Customer Names'!A:F,4,FALSE)</f>
        <v>Luke M</v>
      </c>
      <c r="C979" s="8">
        <f>VLOOKUP(A979,'Medical Examinations'!A:J,2,FALSE)</f>
        <v>30.684999999999999</v>
      </c>
      <c r="D979" s="8">
        <f>VLOOKUP(A979,'Medical Examinations'!A:J,4,FALSE)</f>
        <v>8.23</v>
      </c>
      <c r="E979" s="8" t="str">
        <f>VLOOKUP(A979,'Medical Examinations'!A:J,6,FALSE)</f>
        <v>No</v>
      </c>
      <c r="F979" s="8" t="str">
        <f>VLOOKUP(A979,'Medical Examinations'!A:J,7,FALSE)</f>
        <v>No</v>
      </c>
      <c r="G979" s="8" t="str">
        <f>VLOOKUP(A979,'Medical Examinations'!A:J,8,FALSE)</f>
        <v>No</v>
      </c>
      <c r="H979" s="38">
        <f>VLOOKUP(A979,'Medical Examinations'!A:J,9,FALSE)</f>
        <v>0</v>
      </c>
      <c r="I979" s="8" t="str">
        <f>VLOOKUP(A979,'Medical Examinations'!A:J,10,FALSE)</f>
        <v>yes</v>
      </c>
      <c r="J979" s="8" t="str">
        <f>VLOOKUP(A979,'Medical Examinations'!A:J,3,FALSE)</f>
        <v>Obesity</v>
      </c>
      <c r="K979" s="8" t="str">
        <f>VLOOKUP(A979,'Medical Examinations'!A:J,5,FALSE)</f>
        <v>Diabetes</v>
      </c>
      <c r="L979" s="8" t="str">
        <f>VLOOKUP(A979,'Hospitalisation Details'!A:K,5,FALSE)</f>
        <v>25-Aug-2002</v>
      </c>
      <c r="M979" s="34">
        <f>VLOOKUP(A979,'Hospitalisation Details'!A:K,8,FALSE)</f>
        <v>33475.82</v>
      </c>
      <c r="N979" s="8" t="str">
        <f>VLOOKUP(A979,'Hospitalisation Details'!A:K,9,FALSE)</f>
        <v>tier - 1</v>
      </c>
      <c r="O979" s="8" t="str">
        <f>VLOOKUP(A979,'Hospitalisation Details'!A:K,10,FALSE)</f>
        <v>tier - 1</v>
      </c>
      <c r="P979" s="8" t="str">
        <f>VLOOKUP(A979,'Hospitalisation Details'!A:K,11,FALSE)</f>
        <v>R1018</v>
      </c>
      <c r="Q979" s="8">
        <f>VLOOKUP(A979,'Hospitalisation Details'!A:K,4,FALSE)</f>
        <v>25</v>
      </c>
    </row>
    <row r="980" spans="1:17" x14ac:dyDescent="0.3">
      <c r="A980" s="4" t="s">
        <v>514</v>
      </c>
      <c r="B980" s="8" t="str">
        <f>VLOOKUP(A980,'Customer Names'!A:F,4,FALSE)</f>
        <v>Nate</v>
      </c>
      <c r="C980" s="8">
        <f>VLOOKUP(A980,'Medical Examinations'!A:J,2,FALSE)</f>
        <v>31.73</v>
      </c>
      <c r="D980" s="8">
        <f>VLOOKUP(A980,'Medical Examinations'!A:J,4,FALSE)</f>
        <v>5.73</v>
      </c>
      <c r="E980" s="8" t="str">
        <f>VLOOKUP(A980,'Medical Examinations'!A:J,6,FALSE)</f>
        <v>No</v>
      </c>
      <c r="F980" s="8" t="str">
        <f>VLOOKUP(A980,'Medical Examinations'!A:J,7,FALSE)</f>
        <v>yes</v>
      </c>
      <c r="G980" s="8" t="str">
        <f>VLOOKUP(A980,'Medical Examinations'!A:J,8,FALSE)</f>
        <v>No</v>
      </c>
      <c r="H980" s="38" t="str">
        <f>VLOOKUP(A980,'Medical Examinations'!A:J,9,FALSE)</f>
        <v>1</v>
      </c>
      <c r="I980" s="8" t="str">
        <f>VLOOKUP(A980,'Medical Examinations'!A:J,10,FALSE)</f>
        <v>yes</v>
      </c>
      <c r="J980" s="8" t="str">
        <f>VLOOKUP(A980,'Medical Examinations'!A:J,3,FALSE)</f>
        <v>Obesity</v>
      </c>
      <c r="K980" s="8" t="str">
        <f>VLOOKUP(A980,'Medical Examinations'!A:J,5,FALSE)</f>
        <v>Prediabetes</v>
      </c>
      <c r="L980" s="8" t="str">
        <f>VLOOKUP(A980,'Hospitalisation Details'!A:K,5,FALSE)</f>
        <v>1-Nov-2004</v>
      </c>
      <c r="M980" s="34">
        <f>VLOOKUP(A980,'Hospitalisation Details'!A:K,8,FALSE)</f>
        <v>33732.69</v>
      </c>
      <c r="N980" s="8" t="str">
        <f>VLOOKUP(A980,'Hospitalisation Details'!A:K,9,FALSE)</f>
        <v>tier - 1</v>
      </c>
      <c r="O980" s="8" t="str">
        <f>VLOOKUP(A980,'Hospitalisation Details'!A:K,10,FALSE)</f>
        <v>tier - 1</v>
      </c>
      <c r="P980" s="8" t="str">
        <f>VLOOKUP(A980,'Hospitalisation Details'!A:K,11,FALSE)</f>
        <v>R1017</v>
      </c>
      <c r="Q980" s="8">
        <f>VLOOKUP(A980,'Hospitalisation Details'!A:K,4,FALSE)</f>
        <v>1</v>
      </c>
    </row>
    <row r="981" spans="1:17" x14ac:dyDescent="0.3">
      <c r="A981" s="4" t="s">
        <v>488</v>
      </c>
      <c r="B981" s="8" t="str">
        <f>VLOOKUP(A981,'Customer Names'!A:F,4,FALSE)</f>
        <v>Dan M.</v>
      </c>
      <c r="C981" s="8">
        <f>VLOOKUP(A981,'Medical Examinations'!A:J,2,FALSE)</f>
        <v>31.065000000000001</v>
      </c>
      <c r="D981" s="8">
        <f>VLOOKUP(A981,'Medical Examinations'!A:J,4,FALSE)</f>
        <v>5.05</v>
      </c>
      <c r="E981" s="8" t="str">
        <f>VLOOKUP(A981,'Medical Examinations'!A:J,6,FALSE)</f>
        <v>No</v>
      </c>
      <c r="F981" s="8" t="str">
        <f>VLOOKUP(A981,'Medical Examinations'!A:J,7,FALSE)</f>
        <v>No</v>
      </c>
      <c r="G981" s="8" t="str">
        <f>VLOOKUP(A981,'Medical Examinations'!A:J,8,FALSE)</f>
        <v>No</v>
      </c>
      <c r="H981" s="38" t="str">
        <f>VLOOKUP(A981,'Medical Examinations'!A:J,9,FALSE)</f>
        <v>1</v>
      </c>
      <c r="I981" s="8" t="str">
        <f>VLOOKUP(A981,'Medical Examinations'!A:J,10,FALSE)</f>
        <v>yes</v>
      </c>
      <c r="J981" s="8" t="str">
        <f>VLOOKUP(A981,'Medical Examinations'!A:J,3,FALSE)</f>
        <v>Obesity</v>
      </c>
      <c r="K981" s="8" t="str">
        <f>VLOOKUP(A981,'Medical Examinations'!A:J,5,FALSE)</f>
        <v>Normal</v>
      </c>
      <c r="L981" s="8" t="str">
        <f>VLOOKUP(A981,'Hospitalisation Details'!A:K,5,FALSE)</f>
        <v>11-Jun-1998</v>
      </c>
      <c r="M981" s="34">
        <f>VLOOKUP(A981,'Hospitalisation Details'!A:K,8,FALSE)</f>
        <v>34254.050000000003</v>
      </c>
      <c r="N981" s="8" t="str">
        <f>VLOOKUP(A981,'Hospitalisation Details'!A:K,9,FALSE)</f>
        <v>tier - 1</v>
      </c>
      <c r="O981" s="8" t="str">
        <f>VLOOKUP(A981,'Hospitalisation Details'!A:K,10,FALSE)</f>
        <v>tier - 3</v>
      </c>
      <c r="P981" s="8" t="str">
        <f>VLOOKUP(A981,'Hospitalisation Details'!A:K,11,FALSE)</f>
        <v>R1019</v>
      </c>
      <c r="Q981" s="8">
        <f>VLOOKUP(A981,'Hospitalisation Details'!A:K,4,FALSE)</f>
        <v>11</v>
      </c>
    </row>
    <row r="982" spans="1:17" x14ac:dyDescent="0.3">
      <c r="A982" s="4" t="s">
        <v>470</v>
      </c>
      <c r="B982" s="8" t="str">
        <f>VLOOKUP(A982,'Customer Names'!A:F,4,FALSE)</f>
        <v>Jeremy</v>
      </c>
      <c r="C982" s="8">
        <f>VLOOKUP(A982,'Medical Examinations'!A:J,2,FALSE)</f>
        <v>33.534999999999997</v>
      </c>
      <c r="D982" s="8">
        <f>VLOOKUP(A982,'Medical Examinations'!A:J,4,FALSE)</f>
        <v>6.23</v>
      </c>
      <c r="E982" s="8" t="str">
        <f>VLOOKUP(A982,'Medical Examinations'!A:J,6,FALSE)</f>
        <v>No</v>
      </c>
      <c r="F982" s="8" t="str">
        <f>VLOOKUP(A982,'Medical Examinations'!A:J,7,FALSE)</f>
        <v>yes</v>
      </c>
      <c r="G982" s="8" t="str">
        <f>VLOOKUP(A982,'Medical Examinations'!A:J,8,FALSE)</f>
        <v>No</v>
      </c>
      <c r="H982" s="38" t="str">
        <f>VLOOKUP(A982,'Medical Examinations'!A:J,9,FALSE)</f>
        <v>1</v>
      </c>
      <c r="I982" s="8" t="str">
        <f>VLOOKUP(A982,'Medical Examinations'!A:J,10,FALSE)</f>
        <v>yes</v>
      </c>
      <c r="J982" s="8" t="str">
        <f>VLOOKUP(A982,'Medical Examinations'!A:J,3,FALSE)</f>
        <v>Obesity</v>
      </c>
      <c r="K982" s="8" t="str">
        <f>VLOOKUP(A982,'Medical Examinations'!A:J,5,FALSE)</f>
        <v>Prediabetes</v>
      </c>
      <c r="L982" s="8" t="str">
        <f>VLOOKUP(A982,'Hospitalisation Details'!A:K,5,FALSE)</f>
        <v>9-Oct-2004</v>
      </c>
      <c r="M982" s="34">
        <f>VLOOKUP(A982,'Hospitalisation Details'!A:K,8,FALSE)</f>
        <v>34617.839999999997</v>
      </c>
      <c r="N982" s="8" t="str">
        <f>VLOOKUP(A982,'Hospitalisation Details'!A:K,9,FALSE)</f>
        <v>tier - 1</v>
      </c>
      <c r="O982" s="8" t="str">
        <f>VLOOKUP(A982,'Hospitalisation Details'!A:K,10,FALSE)</f>
        <v>tier - 3</v>
      </c>
      <c r="P982" s="8" t="str">
        <f>VLOOKUP(A982,'Hospitalisation Details'!A:K,11,FALSE)</f>
        <v>R1016</v>
      </c>
      <c r="Q982" s="8">
        <f>VLOOKUP(A982,'Hospitalisation Details'!A:K,4,FALSE)</f>
        <v>9</v>
      </c>
    </row>
    <row r="983" spans="1:17" x14ac:dyDescent="0.3">
      <c r="A983" s="4" t="s">
        <v>446</v>
      </c>
      <c r="B983" s="8" t="str">
        <f>VLOOKUP(A983,'Customer Names'!A:F,4,FALSE)</f>
        <v>Erik</v>
      </c>
      <c r="C983" s="8">
        <f>VLOOKUP(A983,'Medical Examinations'!A:J,2,FALSE)</f>
        <v>22.895</v>
      </c>
      <c r="D983" s="8">
        <f>VLOOKUP(A983,'Medical Examinations'!A:J,4,FALSE)</f>
        <v>5.72</v>
      </c>
      <c r="E983" s="8" t="str">
        <f>VLOOKUP(A983,'Medical Examinations'!A:J,6,FALSE)</f>
        <v>No</v>
      </c>
      <c r="F983" s="8" t="str">
        <f>VLOOKUP(A983,'Medical Examinations'!A:J,7,FALSE)</f>
        <v>No</v>
      </c>
      <c r="G983" s="8" t="str">
        <f>VLOOKUP(A983,'Medical Examinations'!A:J,8,FALSE)</f>
        <v>No</v>
      </c>
      <c r="H983" s="38">
        <f>VLOOKUP(A983,'Medical Examinations'!A:J,9,FALSE)</f>
        <v>0</v>
      </c>
      <c r="I983" s="8" t="str">
        <f>VLOOKUP(A983,'Medical Examinations'!A:J,10,FALSE)</f>
        <v>yes</v>
      </c>
      <c r="J983" s="8" t="str">
        <f>VLOOKUP(A983,'Medical Examinations'!A:J,3,FALSE)</f>
        <v>Normal Weight</v>
      </c>
      <c r="K983" s="8" t="str">
        <f>VLOOKUP(A983,'Medical Examinations'!A:J,5,FALSE)</f>
        <v>Prediabetes</v>
      </c>
      <c r="L983" s="8" t="str">
        <f>VLOOKUP(A983,'Hospitalisation Details'!A:K,5,FALSE)</f>
        <v>29-Jun-1977</v>
      </c>
      <c r="M983" s="34">
        <f>VLOOKUP(A983,'Hospitalisation Details'!A:K,8,FALSE)</f>
        <v>35069.370000000003</v>
      </c>
      <c r="N983" s="8" t="str">
        <f>VLOOKUP(A983,'Hospitalisation Details'!A:K,9,FALSE)</f>
        <v>tier - 1</v>
      </c>
      <c r="O983" s="8" t="str">
        <f>VLOOKUP(A983,'Hospitalisation Details'!A:K,10,FALSE)</f>
        <v>tier - 1</v>
      </c>
      <c r="P983" s="8" t="str">
        <f>VLOOKUP(A983,'Hospitalisation Details'!A:K,11,FALSE)</f>
        <v>R1017</v>
      </c>
      <c r="Q983" s="8">
        <f>VLOOKUP(A983,'Hospitalisation Details'!A:K,4,FALSE)</f>
        <v>29</v>
      </c>
    </row>
    <row r="984" spans="1:17" x14ac:dyDescent="0.3">
      <c r="A984" s="4" t="s">
        <v>444</v>
      </c>
      <c r="B984" s="8" t="str">
        <f>VLOOKUP(A984,'Customer Names'!A:F,4,FALSE)</f>
        <v>Anthony S</v>
      </c>
      <c r="C984" s="8">
        <f>VLOOKUP(A984,'Medical Examinations'!A:J,2,FALSE)</f>
        <v>28.5</v>
      </c>
      <c r="D984" s="8">
        <f>VLOOKUP(A984,'Medical Examinations'!A:J,4,FALSE)</f>
        <v>5.12</v>
      </c>
      <c r="E984" s="8" t="str">
        <f>VLOOKUP(A984,'Medical Examinations'!A:J,6,FALSE)</f>
        <v>No</v>
      </c>
      <c r="F984" s="8" t="str">
        <f>VLOOKUP(A984,'Medical Examinations'!A:J,7,FALSE)</f>
        <v>No</v>
      </c>
      <c r="G984" s="8" t="str">
        <f>VLOOKUP(A984,'Medical Examinations'!A:J,8,FALSE)</f>
        <v>No</v>
      </c>
      <c r="H984" s="38" t="str">
        <f>VLOOKUP(A984,'Medical Examinations'!A:J,9,FALSE)</f>
        <v>1</v>
      </c>
      <c r="I984" s="8" t="str">
        <f>VLOOKUP(A984,'Medical Examinations'!A:J,10,FALSE)</f>
        <v>yes</v>
      </c>
      <c r="J984" s="8" t="str">
        <f>VLOOKUP(A984,'Medical Examinations'!A:J,3,FALSE)</f>
        <v>Overweight</v>
      </c>
      <c r="K984" s="8" t="str">
        <f>VLOOKUP(A984,'Medical Examinations'!A:J,5,FALSE)</f>
        <v>Normal</v>
      </c>
      <c r="L984" s="8" t="str">
        <f>VLOOKUP(A984,'Hospitalisation Details'!A:K,5,FALSE)</f>
        <v>22-Dec-1998</v>
      </c>
      <c r="M984" s="34">
        <f>VLOOKUP(A984,'Hospitalisation Details'!A:K,8,FALSE)</f>
        <v>35147.53</v>
      </c>
      <c r="N984" s="8" t="str">
        <f>VLOOKUP(A984,'Hospitalisation Details'!A:K,9,FALSE)</f>
        <v>tier - 1</v>
      </c>
      <c r="O984" s="8" t="str">
        <f>VLOOKUP(A984,'Hospitalisation Details'!A:K,10,FALSE)</f>
        <v>tier - 1</v>
      </c>
      <c r="P984" s="8" t="str">
        <f>VLOOKUP(A984,'Hospitalisation Details'!A:K,11,FALSE)</f>
        <v>R1016</v>
      </c>
      <c r="Q984" s="8">
        <f>VLOOKUP(A984,'Hospitalisation Details'!A:K,4,FALSE)</f>
        <v>22</v>
      </c>
    </row>
    <row r="985" spans="1:17" x14ac:dyDescent="0.3">
      <c r="A985" s="4" t="s">
        <v>170</v>
      </c>
      <c r="B985" s="8" t="str">
        <f>VLOOKUP(A985,'Customer Names'!A:F,4,FALSE)</f>
        <v>Stephen II</v>
      </c>
      <c r="C985" s="8">
        <f>VLOOKUP(A985,'Medical Examinations'!A:J,2,FALSE)</f>
        <v>31.824999999999999</v>
      </c>
      <c r="D985" s="8">
        <f>VLOOKUP(A985,'Medical Examinations'!A:J,4,FALSE)</f>
        <v>4.0599999999999996</v>
      </c>
      <c r="E985" s="8" t="str">
        <f>VLOOKUP(A985,'Medical Examinations'!A:J,6,FALSE)</f>
        <v>No</v>
      </c>
      <c r="F985" s="8" t="str">
        <f>VLOOKUP(A985,'Medical Examinations'!A:J,7,FALSE)</f>
        <v>No</v>
      </c>
      <c r="G985" s="8" t="str">
        <f>VLOOKUP(A985,'Medical Examinations'!A:J,8,FALSE)</f>
        <v>No</v>
      </c>
      <c r="H985" s="38" t="str">
        <f>VLOOKUP(A985,'Medical Examinations'!A:J,9,FALSE)</f>
        <v>2</v>
      </c>
      <c r="I985" s="8" t="str">
        <f>VLOOKUP(A985,'Medical Examinations'!A:J,10,FALSE)</f>
        <v>yes</v>
      </c>
      <c r="J985" s="8" t="str">
        <f>VLOOKUP(A985,'Medical Examinations'!A:J,3,FALSE)</f>
        <v>Obesity</v>
      </c>
      <c r="K985" s="8" t="str">
        <f>VLOOKUP(A985,'Medical Examinations'!A:J,5,FALSE)</f>
        <v>Normal</v>
      </c>
      <c r="L985" s="8" t="str">
        <f>VLOOKUP(A985,'Hospitalisation Details'!A:K,5,FALSE)</f>
        <v>6-Sep-1972</v>
      </c>
      <c r="M985" s="34">
        <f>VLOOKUP(A985,'Hospitalisation Details'!A:K,8,FALSE)</f>
        <v>41097.160000000003</v>
      </c>
      <c r="N985" s="8" t="str">
        <f>VLOOKUP(A985,'Hospitalisation Details'!A:K,9,FALSE)</f>
        <v>tier - 1</v>
      </c>
      <c r="O985" s="8" t="str">
        <f>VLOOKUP(A985,'Hospitalisation Details'!A:K,10,FALSE)</f>
        <v>tier - 3</v>
      </c>
      <c r="P985" s="8" t="str">
        <f>VLOOKUP(A985,'Hospitalisation Details'!A:K,11,FALSE)</f>
        <v>R1016</v>
      </c>
      <c r="Q985" s="8">
        <f>VLOOKUP(A985,'Hospitalisation Details'!A:K,4,FALSE)</f>
        <v>6</v>
      </c>
    </row>
    <row r="986" spans="1:17" x14ac:dyDescent="0.3">
      <c r="A986" s="4" t="s">
        <v>128</v>
      </c>
      <c r="B986" s="8" t="str">
        <f>VLOOKUP(A986,'Customer Names'!A:F,4,FALSE)</f>
        <v>David</v>
      </c>
      <c r="C986" s="8">
        <f>VLOOKUP(A986,'Medical Examinations'!A:J,2,FALSE)</f>
        <v>30.684999999999999</v>
      </c>
      <c r="D986" s="8">
        <f>VLOOKUP(A986,'Medical Examinations'!A:J,4,FALSE)</f>
        <v>7.02</v>
      </c>
      <c r="E986" s="8" t="str">
        <f>VLOOKUP(A986,'Medical Examinations'!A:J,6,FALSE)</f>
        <v>yes</v>
      </c>
      <c r="F986" s="8" t="str">
        <f>VLOOKUP(A986,'Medical Examinations'!A:J,7,FALSE)</f>
        <v>No</v>
      </c>
      <c r="G986" s="8" t="str">
        <f>VLOOKUP(A986,'Medical Examinations'!A:J,8,FALSE)</f>
        <v>No</v>
      </c>
      <c r="H986" s="38">
        <f>VLOOKUP(A986,'Medical Examinations'!A:J,9,FALSE)</f>
        <v>0</v>
      </c>
      <c r="I986" s="8" t="str">
        <f>VLOOKUP(A986,'Medical Examinations'!A:J,10,FALSE)</f>
        <v>yes</v>
      </c>
      <c r="J986" s="8" t="str">
        <f>VLOOKUP(A986,'Medical Examinations'!A:J,3,FALSE)</f>
        <v>Obesity</v>
      </c>
      <c r="K986" s="8" t="str">
        <f>VLOOKUP(A986,'Medical Examinations'!A:J,5,FALSE)</f>
        <v>Diabetes</v>
      </c>
      <c r="L986" s="8" t="str">
        <f>VLOOKUP(A986,'Hospitalisation Details'!A:K,5,FALSE)</f>
        <v>28-Jun-1967</v>
      </c>
      <c r="M986" s="34">
        <f>VLOOKUP(A986,'Hospitalisation Details'!A:K,8,FALSE)</f>
        <v>42303.69</v>
      </c>
      <c r="N986" s="8" t="str">
        <f>VLOOKUP(A986,'Hospitalisation Details'!A:K,9,FALSE)</f>
        <v>tier - 1</v>
      </c>
      <c r="O986" s="8" t="str">
        <f>VLOOKUP(A986,'Hospitalisation Details'!A:K,10,FALSE)</f>
        <v>tier - 2</v>
      </c>
      <c r="P986" s="8" t="str">
        <f>VLOOKUP(A986,'Hospitalisation Details'!A:K,11,FALSE)</f>
        <v>R1016</v>
      </c>
      <c r="Q986" s="8">
        <f>VLOOKUP(A986,'Hospitalisation Details'!A:K,4,FALSE)</f>
        <v>28</v>
      </c>
    </row>
    <row r="987" spans="1:17" x14ac:dyDescent="0.3">
      <c r="A987" s="4" t="s">
        <v>4380</v>
      </c>
      <c r="B987" s="8" t="str">
        <f>VLOOKUP(A987,'Customer Names'!A:F,4,FALSE)</f>
        <v>Shawn C</v>
      </c>
      <c r="C987" s="8">
        <f>VLOOKUP(A987,'Medical Examinations'!A:J,2,FALSE)</f>
        <v>25.46</v>
      </c>
      <c r="D987" s="8">
        <f>VLOOKUP(A987,'Medical Examinations'!A:J,4,FALSE)</f>
        <v>5.18</v>
      </c>
      <c r="E987" s="8" t="str">
        <f>VLOOKUP(A987,'Medical Examinations'!A:J,6,FALSE)</f>
        <v>No</v>
      </c>
      <c r="F987" s="8" t="str">
        <f>VLOOKUP(A987,'Medical Examinations'!A:J,7,FALSE)</f>
        <v>yes</v>
      </c>
      <c r="G987" s="8" t="str">
        <f>VLOOKUP(A987,'Medical Examinations'!A:J,8,FALSE)</f>
        <v>No</v>
      </c>
      <c r="H987" s="38" t="str">
        <f>VLOOKUP(A987,'Medical Examinations'!A:J,9,FALSE)</f>
        <v>1</v>
      </c>
      <c r="I987" s="8" t="str">
        <f>VLOOKUP(A987,'Medical Examinations'!A:J,10,FALSE)</f>
        <v>No</v>
      </c>
      <c r="J987" s="8" t="str">
        <f>VLOOKUP(A987,'Medical Examinations'!A:J,3,FALSE)</f>
        <v>Overweight</v>
      </c>
      <c r="K987" s="8" t="str">
        <f>VLOOKUP(A987,'Medical Examinations'!A:J,5,FALSE)</f>
        <v>Normal</v>
      </c>
      <c r="L987" s="8" t="str">
        <f>VLOOKUP(A987,'Hospitalisation Details'!A:K,5,FALSE)</f>
        <v>17-Oct-2004</v>
      </c>
      <c r="M987" s="34">
        <f>VLOOKUP(A987,'Hospitalisation Details'!A:K,8,FALSE)</f>
        <v>1708</v>
      </c>
      <c r="N987" s="8" t="str">
        <f>VLOOKUP(A987,'Hospitalisation Details'!A:K,9,FALSE)</f>
        <v>tier - 3</v>
      </c>
      <c r="O987" s="8" t="str">
        <f>VLOOKUP(A987,'Hospitalisation Details'!A:K,10,FALSE)</f>
        <v>tier - 2</v>
      </c>
      <c r="P987" s="8" t="str">
        <f>VLOOKUP(A987,'Hospitalisation Details'!A:K,11,FALSE)</f>
        <v>R1016</v>
      </c>
      <c r="Q987" s="8">
        <f>VLOOKUP(A987,'Hospitalisation Details'!A:K,4,FALSE)</f>
        <v>17</v>
      </c>
    </row>
    <row r="988" spans="1:17" x14ac:dyDescent="0.3">
      <c r="A988" s="4" t="s">
        <v>4378</v>
      </c>
      <c r="B988" s="8" t="str">
        <f>VLOOKUP(A988,'Customer Names'!A:F,4,FALSE)</f>
        <v>Erik C.</v>
      </c>
      <c r="C988" s="8">
        <f>VLOOKUP(A988,'Medical Examinations'!A:J,2,FALSE)</f>
        <v>26.125</v>
      </c>
      <c r="D988" s="8">
        <f>VLOOKUP(A988,'Medical Examinations'!A:J,4,FALSE)</f>
        <v>5.27</v>
      </c>
      <c r="E988" s="8" t="str">
        <f>VLOOKUP(A988,'Medical Examinations'!A:J,6,FALSE)</f>
        <v>No</v>
      </c>
      <c r="F988" s="8" t="str">
        <f>VLOOKUP(A988,'Medical Examinations'!A:J,7,FALSE)</f>
        <v>yes</v>
      </c>
      <c r="G988" s="8" t="str">
        <f>VLOOKUP(A988,'Medical Examinations'!A:J,8,FALSE)</f>
        <v>No</v>
      </c>
      <c r="H988" s="38" t="str">
        <f>VLOOKUP(A988,'Medical Examinations'!A:J,9,FALSE)</f>
        <v>1</v>
      </c>
      <c r="I988" s="8" t="str">
        <f>VLOOKUP(A988,'Medical Examinations'!A:J,10,FALSE)</f>
        <v>No</v>
      </c>
      <c r="J988" s="8" t="str">
        <f>VLOOKUP(A988,'Medical Examinations'!A:J,3,FALSE)</f>
        <v>Overweight</v>
      </c>
      <c r="K988" s="8" t="str">
        <f>VLOOKUP(A988,'Medical Examinations'!A:J,5,FALSE)</f>
        <v>Normal</v>
      </c>
      <c r="L988" s="8" t="str">
        <f>VLOOKUP(A988,'Hospitalisation Details'!A:K,5,FALSE)</f>
        <v>12-Dec-2004</v>
      </c>
      <c r="M988" s="34">
        <f>VLOOKUP(A988,'Hospitalisation Details'!A:K,8,FALSE)</f>
        <v>1708.93</v>
      </c>
      <c r="N988" s="8" t="str">
        <f>VLOOKUP(A988,'Hospitalisation Details'!A:K,9,FALSE)</f>
        <v>tier - 3</v>
      </c>
      <c r="O988" s="8" t="str">
        <f>VLOOKUP(A988,'Hospitalisation Details'!A:K,10,FALSE)</f>
        <v>tier - 1</v>
      </c>
      <c r="P988" s="8" t="str">
        <f>VLOOKUP(A988,'Hospitalisation Details'!A:K,11,FALSE)</f>
        <v>R1019</v>
      </c>
      <c r="Q988" s="8">
        <f>VLOOKUP(A988,'Hospitalisation Details'!A:K,4,FALSE)</f>
        <v>12</v>
      </c>
    </row>
    <row r="989" spans="1:17" x14ac:dyDescent="0.3">
      <c r="A989" s="4" t="s">
        <v>4374</v>
      </c>
      <c r="B989" s="8" t="str">
        <f>VLOOKUP(A989,'Customer Names'!A:F,4,FALSE)</f>
        <v>Scott</v>
      </c>
      <c r="C989" s="8">
        <f>VLOOKUP(A989,'Medical Examinations'!A:J,2,FALSE)</f>
        <v>28.5</v>
      </c>
      <c r="D989" s="8">
        <f>VLOOKUP(A989,'Medical Examinations'!A:J,4,FALSE)</f>
        <v>4.03</v>
      </c>
      <c r="E989" s="8" t="str">
        <f>VLOOKUP(A989,'Medical Examinations'!A:J,6,FALSE)</f>
        <v>No</v>
      </c>
      <c r="F989" s="8" t="str">
        <f>VLOOKUP(A989,'Medical Examinations'!A:J,7,FALSE)</f>
        <v>yes</v>
      </c>
      <c r="G989" s="8" t="str">
        <f>VLOOKUP(A989,'Medical Examinations'!A:J,8,FALSE)</f>
        <v>No</v>
      </c>
      <c r="H989" s="38" t="str">
        <f>VLOOKUP(A989,'Medical Examinations'!A:J,9,FALSE)</f>
        <v>1</v>
      </c>
      <c r="I989" s="8" t="str">
        <f>VLOOKUP(A989,'Medical Examinations'!A:J,10,FALSE)</f>
        <v>No</v>
      </c>
      <c r="J989" s="8" t="str">
        <f>VLOOKUP(A989,'Medical Examinations'!A:J,3,FALSE)</f>
        <v>Overweight</v>
      </c>
      <c r="K989" s="8" t="str">
        <f>VLOOKUP(A989,'Medical Examinations'!A:J,5,FALSE)</f>
        <v>Normal</v>
      </c>
      <c r="L989" s="8" t="str">
        <f>VLOOKUP(A989,'Hospitalisation Details'!A:K,5,FALSE)</f>
        <v>21-Sep-2004</v>
      </c>
      <c r="M989" s="34">
        <f>VLOOKUP(A989,'Hospitalisation Details'!A:K,8,FALSE)</f>
        <v>1712.23</v>
      </c>
      <c r="N989" s="8" t="str">
        <f>VLOOKUP(A989,'Hospitalisation Details'!A:K,9,FALSE)</f>
        <v>tier - 3</v>
      </c>
      <c r="O989" s="8" t="str">
        <f>VLOOKUP(A989,'Hospitalisation Details'!A:K,10,FALSE)</f>
        <v>tier - 1</v>
      </c>
      <c r="P989" s="8" t="str">
        <f>VLOOKUP(A989,'Hospitalisation Details'!A:K,11,FALSE)</f>
        <v>R1016</v>
      </c>
      <c r="Q989" s="8">
        <f>VLOOKUP(A989,'Hospitalisation Details'!A:K,4,FALSE)</f>
        <v>21</v>
      </c>
    </row>
    <row r="990" spans="1:17" x14ac:dyDescent="0.3">
      <c r="A990" s="4" t="s">
        <v>4326</v>
      </c>
      <c r="B990" s="8" t="str">
        <f>VLOOKUP(A990,'Customer Names'!A:F,4,FALSE)</f>
        <v>Grace H</v>
      </c>
      <c r="C990" s="8">
        <f>VLOOKUP(A990,'Medical Examinations'!A:J,2,FALSE)</f>
        <v>27.06</v>
      </c>
      <c r="D990" s="8">
        <f>VLOOKUP(A990,'Medical Examinations'!A:J,4,FALSE)</f>
        <v>6.14</v>
      </c>
      <c r="E990" s="8" t="str">
        <f>VLOOKUP(A990,'Medical Examinations'!A:J,6,FALSE)</f>
        <v>No</v>
      </c>
      <c r="F990" s="8" t="str">
        <f>VLOOKUP(A990,'Medical Examinations'!A:J,7,FALSE)</f>
        <v>yes</v>
      </c>
      <c r="G990" s="8" t="str">
        <f>VLOOKUP(A990,'Medical Examinations'!A:J,8,FALSE)</f>
        <v>No</v>
      </c>
      <c r="H990" s="38" t="str">
        <f>VLOOKUP(A990,'Medical Examinations'!A:J,9,FALSE)</f>
        <v>1</v>
      </c>
      <c r="I990" s="8" t="str">
        <f>VLOOKUP(A990,'Medical Examinations'!A:J,10,FALSE)</f>
        <v>No</v>
      </c>
      <c r="J990" s="8" t="str">
        <f>VLOOKUP(A990,'Medical Examinations'!A:J,3,FALSE)</f>
        <v>Overweight</v>
      </c>
      <c r="K990" s="8" t="str">
        <f>VLOOKUP(A990,'Medical Examinations'!A:J,5,FALSE)</f>
        <v>Prediabetes</v>
      </c>
      <c r="L990" s="8" t="str">
        <f>VLOOKUP(A990,'Hospitalisation Details'!A:K,5,FALSE)</f>
        <v>27-Dec-2004</v>
      </c>
      <c r="M990" s="34">
        <f>VLOOKUP(A990,'Hospitalisation Details'!A:K,8,FALSE)</f>
        <v>1863.45</v>
      </c>
      <c r="N990" s="8" t="str">
        <f>VLOOKUP(A990,'Hospitalisation Details'!A:K,9,FALSE)</f>
        <v>tier - 3</v>
      </c>
      <c r="O990" s="8" t="str">
        <f>VLOOKUP(A990,'Hospitalisation Details'!A:K,10,FALSE)</f>
        <v>tier - 1</v>
      </c>
      <c r="P990" s="8" t="str">
        <f>VLOOKUP(A990,'Hospitalisation Details'!A:K,11,FALSE)</f>
        <v>R1025</v>
      </c>
      <c r="Q990" s="8">
        <f>VLOOKUP(A990,'Hospitalisation Details'!A:K,4,FALSE)</f>
        <v>27</v>
      </c>
    </row>
    <row r="991" spans="1:17" x14ac:dyDescent="0.3">
      <c r="A991" s="4" t="s">
        <v>4304</v>
      </c>
      <c r="B991" s="8" t="str">
        <f>VLOOKUP(A991,'Customer Names'!A:F,4,FALSE)</f>
        <v>Geraint H</v>
      </c>
      <c r="C991" s="8">
        <f>VLOOKUP(A991,'Medical Examinations'!A:J,2,FALSE)</f>
        <v>27.93</v>
      </c>
      <c r="D991" s="8">
        <f>VLOOKUP(A991,'Medical Examinations'!A:J,4,FALSE)</f>
        <v>9.8800000000000008</v>
      </c>
      <c r="E991" s="8" t="str">
        <f>VLOOKUP(A991,'Medical Examinations'!A:J,6,FALSE)</f>
        <v>No</v>
      </c>
      <c r="F991" s="8" t="str">
        <f>VLOOKUP(A991,'Medical Examinations'!A:J,7,FALSE)</f>
        <v>No</v>
      </c>
      <c r="G991" s="8" t="str">
        <f>VLOOKUP(A991,'Medical Examinations'!A:J,8,FALSE)</f>
        <v>No</v>
      </c>
      <c r="H991" s="38">
        <f>VLOOKUP(A991,'Medical Examinations'!A:J,9,FALSE)</f>
        <v>0</v>
      </c>
      <c r="I991" s="8" t="str">
        <f>VLOOKUP(A991,'Medical Examinations'!A:J,10,FALSE)</f>
        <v>No</v>
      </c>
      <c r="J991" s="8" t="str">
        <f>VLOOKUP(A991,'Medical Examinations'!A:J,3,FALSE)</f>
        <v>Overweight</v>
      </c>
      <c r="K991" s="8" t="str">
        <f>VLOOKUP(A991,'Medical Examinations'!A:J,5,FALSE)</f>
        <v>Diabetes</v>
      </c>
      <c r="L991" s="8" t="str">
        <f>VLOOKUP(A991,'Hospitalisation Details'!A:K,5,FALSE)</f>
        <v>29-Jul-2002</v>
      </c>
      <c r="M991" s="34">
        <f>VLOOKUP(A991,'Hospitalisation Details'!A:K,8,FALSE)</f>
        <v>1967.02</v>
      </c>
      <c r="N991" s="8" t="str">
        <f>VLOOKUP(A991,'Hospitalisation Details'!A:K,9,FALSE)</f>
        <v>tier - 3</v>
      </c>
      <c r="O991" s="8" t="str">
        <f>VLOOKUP(A991,'Hospitalisation Details'!A:K,10,FALSE)</f>
        <v>tier - 2</v>
      </c>
      <c r="P991" s="8" t="str">
        <f>VLOOKUP(A991,'Hospitalisation Details'!A:K,11,FALSE)</f>
        <v>R1016</v>
      </c>
      <c r="Q991" s="8">
        <f>VLOOKUP(A991,'Hospitalisation Details'!A:K,4,FALSE)</f>
        <v>29</v>
      </c>
    </row>
    <row r="992" spans="1:17" x14ac:dyDescent="0.3">
      <c r="A992" s="4" t="s">
        <v>4292</v>
      </c>
      <c r="B992" s="8" t="str">
        <f>VLOOKUP(A992,'Customer Names'!A:F,4,FALSE)</f>
        <v>Scott R.</v>
      </c>
      <c r="C992" s="8">
        <f>VLOOKUP(A992,'Medical Examinations'!A:J,2,FALSE)</f>
        <v>40.47</v>
      </c>
      <c r="D992" s="8">
        <f>VLOOKUP(A992,'Medical Examinations'!A:J,4,FALSE)</f>
        <v>11.15</v>
      </c>
      <c r="E992" s="8" t="str">
        <f>VLOOKUP(A992,'Medical Examinations'!A:J,6,FALSE)</f>
        <v>No</v>
      </c>
      <c r="F992" s="8" t="str">
        <f>VLOOKUP(A992,'Medical Examinations'!A:J,7,FALSE)</f>
        <v>No</v>
      </c>
      <c r="G992" s="8" t="str">
        <f>VLOOKUP(A992,'Medical Examinations'!A:J,8,FALSE)</f>
        <v>No</v>
      </c>
      <c r="H992" s="38">
        <f>VLOOKUP(A992,'Medical Examinations'!A:J,9,FALSE)</f>
        <v>0</v>
      </c>
      <c r="I992" s="8" t="str">
        <f>VLOOKUP(A992,'Medical Examinations'!A:J,10,FALSE)</f>
        <v>No</v>
      </c>
      <c r="J992" s="8" t="str">
        <f>VLOOKUP(A992,'Medical Examinations'!A:J,3,FALSE)</f>
        <v>Obesity</v>
      </c>
      <c r="K992" s="8" t="str">
        <f>VLOOKUP(A992,'Medical Examinations'!A:J,5,FALSE)</f>
        <v>Diabetes</v>
      </c>
      <c r="L992" s="8" t="str">
        <f>VLOOKUP(A992,'Hospitalisation Details'!A:K,5,FALSE)</f>
        <v>29-Sep-2002</v>
      </c>
      <c r="M992" s="34">
        <f>VLOOKUP(A992,'Hospitalisation Details'!A:K,8,FALSE)</f>
        <v>1984.45</v>
      </c>
      <c r="N992" s="8" t="str">
        <f>VLOOKUP(A992,'Hospitalisation Details'!A:K,9,FALSE)</f>
        <v>tier - 3</v>
      </c>
      <c r="O992" s="8" t="str">
        <f>VLOOKUP(A992,'Hospitalisation Details'!A:K,10,FALSE)</f>
        <v>tier - 3</v>
      </c>
      <c r="P992" s="8" t="str">
        <f>VLOOKUP(A992,'Hospitalisation Details'!A:K,11,FALSE)</f>
        <v>R1016</v>
      </c>
      <c r="Q992" s="8">
        <f>VLOOKUP(A992,'Hospitalisation Details'!A:K,4,FALSE)</f>
        <v>29</v>
      </c>
    </row>
    <row r="993" spans="1:17" x14ac:dyDescent="0.3">
      <c r="A993" s="4" t="s">
        <v>4276</v>
      </c>
      <c r="B993" s="8" t="str">
        <f>VLOOKUP(A993,'Customer Names'!A:F,4,FALSE)</f>
        <v>Lauren</v>
      </c>
      <c r="C993" s="8">
        <f>VLOOKUP(A993,'Medical Examinations'!A:J,2,FALSE)</f>
        <v>27.74</v>
      </c>
      <c r="D993" s="8">
        <f>VLOOKUP(A993,'Medical Examinations'!A:J,4,FALSE)</f>
        <v>4.29</v>
      </c>
      <c r="E993" s="8" t="str">
        <f>VLOOKUP(A993,'Medical Examinations'!A:J,6,FALSE)</f>
        <v>No</v>
      </c>
      <c r="F993" s="8" t="str">
        <f>VLOOKUP(A993,'Medical Examinations'!A:J,7,FALSE)</f>
        <v>yes</v>
      </c>
      <c r="G993" s="8" t="str">
        <f>VLOOKUP(A993,'Medical Examinations'!A:J,8,FALSE)</f>
        <v>No</v>
      </c>
      <c r="H993" s="38" t="str">
        <f>VLOOKUP(A993,'Medical Examinations'!A:J,9,FALSE)</f>
        <v>1</v>
      </c>
      <c r="I993" s="8" t="str">
        <f>VLOOKUP(A993,'Medical Examinations'!A:J,10,FALSE)</f>
        <v>No</v>
      </c>
      <c r="J993" s="8" t="str">
        <f>VLOOKUP(A993,'Medical Examinations'!A:J,3,FALSE)</f>
        <v>Overweight</v>
      </c>
      <c r="K993" s="8" t="str">
        <f>VLOOKUP(A993,'Medical Examinations'!A:J,5,FALSE)</f>
        <v>Normal</v>
      </c>
      <c r="L993" s="8" t="str">
        <f>VLOOKUP(A993,'Hospitalisation Details'!A:K,5,FALSE)</f>
        <v>12-Jun-2004</v>
      </c>
      <c r="M993" s="34">
        <f>VLOOKUP(A993,'Hospitalisation Details'!A:K,8,FALSE)</f>
        <v>2094.1</v>
      </c>
      <c r="N993" s="8" t="str">
        <f>VLOOKUP(A993,'Hospitalisation Details'!A:K,9,FALSE)</f>
        <v>tier - 3</v>
      </c>
      <c r="O993" s="8" t="str">
        <f>VLOOKUP(A993,'Hospitalisation Details'!A:K,10,FALSE)</f>
        <v>tier - 2</v>
      </c>
      <c r="P993" s="8" t="str">
        <f>VLOOKUP(A993,'Hospitalisation Details'!A:K,11,FALSE)</f>
        <v>R1025</v>
      </c>
      <c r="Q993" s="8">
        <f>VLOOKUP(A993,'Hospitalisation Details'!A:K,4,FALSE)</f>
        <v>12</v>
      </c>
    </row>
    <row r="994" spans="1:17" x14ac:dyDescent="0.3">
      <c r="A994" s="4" t="s">
        <v>4274</v>
      </c>
      <c r="B994" s="8" t="str">
        <f>VLOOKUP(A994,'Customer Names'!A:F,4,FALSE)</f>
        <v>Charlie T.</v>
      </c>
      <c r="C994" s="8">
        <f>VLOOKUP(A994,'Medical Examinations'!A:J,2,FALSE)</f>
        <v>26.03</v>
      </c>
      <c r="D994" s="8">
        <f>VLOOKUP(A994,'Medical Examinations'!A:J,4,FALSE)</f>
        <v>5.81</v>
      </c>
      <c r="E994" s="8" t="str">
        <f>VLOOKUP(A994,'Medical Examinations'!A:J,6,FALSE)</f>
        <v>yes</v>
      </c>
      <c r="F994" s="8" t="str">
        <f>VLOOKUP(A994,'Medical Examinations'!A:J,7,FALSE)</f>
        <v>No</v>
      </c>
      <c r="G994" s="8" t="str">
        <f>VLOOKUP(A994,'Medical Examinations'!A:J,8,FALSE)</f>
        <v>No</v>
      </c>
      <c r="H994" s="38">
        <f>VLOOKUP(A994,'Medical Examinations'!A:J,9,FALSE)</f>
        <v>0</v>
      </c>
      <c r="I994" s="8" t="str">
        <f>VLOOKUP(A994,'Medical Examinations'!A:J,10,FALSE)</f>
        <v>No</v>
      </c>
      <c r="J994" s="8" t="str">
        <f>VLOOKUP(A994,'Medical Examinations'!A:J,3,FALSE)</f>
        <v>Overweight</v>
      </c>
      <c r="K994" s="8" t="str">
        <f>VLOOKUP(A994,'Medical Examinations'!A:J,5,FALSE)</f>
        <v>Prediabetes</v>
      </c>
      <c r="L994" s="8" t="str">
        <f>VLOOKUP(A994,'Hospitalisation Details'!A:K,5,FALSE)</f>
        <v>14-Aug-2001</v>
      </c>
      <c r="M994" s="34">
        <f>VLOOKUP(A994,'Hospitalisation Details'!A:K,8,FALSE)</f>
        <v>2102.2600000000002</v>
      </c>
      <c r="N994" s="8" t="str">
        <f>VLOOKUP(A994,'Hospitalisation Details'!A:K,9,FALSE)</f>
        <v>tier - 3</v>
      </c>
      <c r="O994" s="8" t="str">
        <f>VLOOKUP(A994,'Hospitalisation Details'!A:K,10,FALSE)</f>
        <v>tier - 2</v>
      </c>
      <c r="P994" s="8" t="str">
        <f>VLOOKUP(A994,'Hospitalisation Details'!A:K,11,FALSE)</f>
        <v>R1019</v>
      </c>
      <c r="Q994" s="8">
        <f>VLOOKUP(A994,'Hospitalisation Details'!A:K,4,FALSE)</f>
        <v>14</v>
      </c>
    </row>
    <row r="995" spans="1:17" x14ac:dyDescent="0.3">
      <c r="A995" s="4" t="s">
        <v>4098</v>
      </c>
      <c r="B995" s="8" t="str">
        <f>VLOOKUP(A995,'Customer Names'!A:F,4,FALSE)</f>
        <v>Morgan</v>
      </c>
      <c r="C995" s="8">
        <f>VLOOKUP(A995,'Medical Examinations'!A:J,2,FALSE)</f>
        <v>30.59</v>
      </c>
      <c r="D995" s="8">
        <f>VLOOKUP(A995,'Medical Examinations'!A:J,4,FALSE)</f>
        <v>6.3</v>
      </c>
      <c r="E995" s="8" t="str">
        <f>VLOOKUP(A995,'Medical Examinations'!A:J,6,FALSE)</f>
        <v>yes</v>
      </c>
      <c r="F995" s="8" t="str">
        <f>VLOOKUP(A995,'Medical Examinations'!A:J,7,FALSE)</f>
        <v>No</v>
      </c>
      <c r="G995" s="8" t="str">
        <f>VLOOKUP(A995,'Medical Examinations'!A:J,8,FALSE)</f>
        <v>Yes</v>
      </c>
      <c r="H995" s="38" t="str">
        <f>VLOOKUP(A995,'Medical Examinations'!A:J,9,FALSE)</f>
        <v>1</v>
      </c>
      <c r="I995" s="8" t="str">
        <f>VLOOKUP(A995,'Medical Examinations'!A:J,10,FALSE)</f>
        <v>No</v>
      </c>
      <c r="J995" s="8" t="str">
        <f>VLOOKUP(A995,'Medical Examinations'!A:J,3,FALSE)</f>
        <v>Obesity</v>
      </c>
      <c r="K995" s="8" t="str">
        <f>VLOOKUP(A995,'Medical Examinations'!A:J,5,FALSE)</f>
        <v>Prediabetes</v>
      </c>
      <c r="L995" s="8" t="str">
        <f>VLOOKUP(A995,'Hospitalisation Details'!A:K,5,FALSE)</f>
        <v>6-Oct-1997</v>
      </c>
      <c r="M995" s="34">
        <f>VLOOKUP(A995,'Hospitalisation Details'!A:K,8,FALSE)</f>
        <v>2727.4</v>
      </c>
      <c r="N995" s="8" t="str">
        <f>VLOOKUP(A995,'Hospitalisation Details'!A:K,9,FALSE)</f>
        <v>tier - 3</v>
      </c>
      <c r="O995" s="8" t="str">
        <f>VLOOKUP(A995,'Hospitalisation Details'!A:K,10,FALSE)</f>
        <v>tier - 3</v>
      </c>
      <c r="P995" s="8" t="str">
        <f>VLOOKUP(A995,'Hospitalisation Details'!A:K,11,FALSE)</f>
        <v>R1016</v>
      </c>
      <c r="Q995" s="8">
        <f>VLOOKUP(A995,'Hospitalisation Details'!A:K,4,FALSE)</f>
        <v>6</v>
      </c>
    </row>
    <row r="996" spans="1:17" x14ac:dyDescent="0.3">
      <c r="A996" s="4" t="s">
        <v>4064</v>
      </c>
      <c r="B996" s="8" t="str">
        <f>VLOOKUP(A996,'Customer Names'!A:F,4,FALSE)</f>
        <v>Duncan</v>
      </c>
      <c r="C996" s="8">
        <f>VLOOKUP(A996,'Medical Examinations'!A:J,2,FALSE)</f>
        <v>29.45</v>
      </c>
      <c r="D996" s="8">
        <f>VLOOKUP(A996,'Medical Examinations'!A:J,4,FALSE)</f>
        <v>5.24</v>
      </c>
      <c r="E996" s="8" t="str">
        <f>VLOOKUP(A996,'Medical Examinations'!A:J,6,FALSE)</f>
        <v>yes</v>
      </c>
      <c r="F996" s="8" t="str">
        <f>VLOOKUP(A996,'Medical Examinations'!A:J,7,FALSE)</f>
        <v>No</v>
      </c>
      <c r="G996" s="8" t="str">
        <f>VLOOKUP(A996,'Medical Examinations'!A:J,8,FALSE)</f>
        <v>No</v>
      </c>
      <c r="H996" s="38">
        <f>VLOOKUP(A996,'Medical Examinations'!A:J,9,FALSE)</f>
        <v>0</v>
      </c>
      <c r="I996" s="8" t="str">
        <f>VLOOKUP(A996,'Medical Examinations'!A:J,10,FALSE)</f>
        <v>No</v>
      </c>
      <c r="J996" s="8" t="str">
        <f>VLOOKUP(A996,'Medical Examinations'!A:J,3,FALSE)</f>
        <v>Overweight</v>
      </c>
      <c r="K996" s="8" t="str">
        <f>VLOOKUP(A996,'Medical Examinations'!A:J,5,FALSE)</f>
        <v>Normal</v>
      </c>
      <c r="L996" s="8" t="str">
        <f>VLOOKUP(A996,'Hospitalisation Details'!A:K,5,FALSE)</f>
        <v>21-Jun-1996</v>
      </c>
      <c r="M996" s="34">
        <f>VLOOKUP(A996,'Hospitalisation Details'!A:K,8,FALSE)</f>
        <v>2897.32</v>
      </c>
      <c r="N996" s="8" t="str">
        <f>VLOOKUP(A996,'Hospitalisation Details'!A:K,9,FALSE)</f>
        <v>tier - 3</v>
      </c>
      <c r="O996" s="8" t="str">
        <f>VLOOKUP(A996,'Hospitalisation Details'!A:K,10,FALSE)</f>
        <v>tier - 3</v>
      </c>
      <c r="P996" s="8" t="str">
        <f>VLOOKUP(A996,'Hospitalisation Details'!A:K,11,FALSE)</f>
        <v>R1016</v>
      </c>
      <c r="Q996" s="8">
        <f>VLOOKUP(A996,'Hospitalisation Details'!A:K,4,FALSE)</f>
        <v>21</v>
      </c>
    </row>
    <row r="997" spans="1:17" x14ac:dyDescent="0.3">
      <c r="A997" s="4" t="s">
        <v>4024</v>
      </c>
      <c r="B997" s="8" t="str">
        <f>VLOOKUP(A997,'Customer Names'!A:F,4,FALSE)</f>
        <v>Matt</v>
      </c>
      <c r="C997" s="8">
        <f>VLOOKUP(A997,'Medical Examinations'!A:J,2,FALSE)</f>
        <v>26.03</v>
      </c>
      <c r="D997" s="8">
        <f>VLOOKUP(A997,'Medical Examinations'!A:J,4,FALSE)</f>
        <v>5.1100000000000003</v>
      </c>
      <c r="E997" s="8" t="str">
        <f>VLOOKUP(A997,'Medical Examinations'!A:J,6,FALSE)</f>
        <v>yes</v>
      </c>
      <c r="F997" s="8" t="str">
        <f>VLOOKUP(A997,'Medical Examinations'!A:J,7,FALSE)</f>
        <v>No</v>
      </c>
      <c r="G997" s="8" t="str">
        <f>VLOOKUP(A997,'Medical Examinations'!A:J,8,FALSE)</f>
        <v>No</v>
      </c>
      <c r="H997" s="38" t="str">
        <f>VLOOKUP(A997,'Medical Examinations'!A:J,9,FALSE)</f>
        <v>1</v>
      </c>
      <c r="I997" s="8" t="str">
        <f>VLOOKUP(A997,'Medical Examinations'!A:J,10,FALSE)</f>
        <v>No</v>
      </c>
      <c r="J997" s="8" t="str">
        <f>VLOOKUP(A997,'Medical Examinations'!A:J,3,FALSE)</f>
        <v>Overweight</v>
      </c>
      <c r="K997" s="8" t="str">
        <f>VLOOKUP(A997,'Medical Examinations'!A:J,5,FALSE)</f>
        <v>Normal</v>
      </c>
      <c r="L997" s="8" t="str">
        <f>VLOOKUP(A997,'Hospitalisation Details'!A:K,5,FALSE)</f>
        <v>10-Sep-1995</v>
      </c>
      <c r="M997" s="34">
        <f>VLOOKUP(A997,'Hospitalisation Details'!A:K,8,FALSE)</f>
        <v>3070.81</v>
      </c>
      <c r="N997" s="8" t="str">
        <f>VLOOKUP(A997,'Hospitalisation Details'!A:K,9,FALSE)</f>
        <v>tier - 3</v>
      </c>
      <c r="O997" s="8" t="str">
        <f>VLOOKUP(A997,'Hospitalisation Details'!A:K,10,FALSE)</f>
        <v>tier - 1</v>
      </c>
      <c r="P997" s="8" t="str">
        <f>VLOOKUP(A997,'Hospitalisation Details'!A:K,11,FALSE)</f>
        <v>R1017</v>
      </c>
      <c r="Q997" s="8">
        <f>VLOOKUP(A997,'Hospitalisation Details'!A:K,4,FALSE)</f>
        <v>10</v>
      </c>
    </row>
    <row r="998" spans="1:17" x14ac:dyDescent="0.3">
      <c r="A998" s="4" t="s">
        <v>3984</v>
      </c>
      <c r="B998" s="8" t="str">
        <f>VLOOKUP(A998,'Customer Names'!A:F,4,FALSE)</f>
        <v>Christopher W</v>
      </c>
      <c r="C998" s="8">
        <f>VLOOKUP(A998,'Medical Examinations'!A:J,2,FALSE)</f>
        <v>35.435000000000002</v>
      </c>
      <c r="D998" s="8">
        <f>VLOOKUP(A998,'Medical Examinations'!A:J,4,FALSE)</f>
        <v>5.81</v>
      </c>
      <c r="E998" s="8" t="str">
        <f>VLOOKUP(A998,'Medical Examinations'!A:J,6,FALSE)</f>
        <v>No</v>
      </c>
      <c r="F998" s="8" t="str">
        <f>VLOOKUP(A998,'Medical Examinations'!A:J,7,FALSE)</f>
        <v>No</v>
      </c>
      <c r="G998" s="8" t="str">
        <f>VLOOKUP(A998,'Medical Examinations'!A:J,8,FALSE)</f>
        <v>No</v>
      </c>
      <c r="H998" s="38">
        <f>VLOOKUP(A998,'Medical Examinations'!A:J,9,FALSE)</f>
        <v>0</v>
      </c>
      <c r="I998" s="8" t="str">
        <f>VLOOKUP(A998,'Medical Examinations'!A:J,10,FALSE)</f>
        <v>No</v>
      </c>
      <c r="J998" s="8" t="str">
        <f>VLOOKUP(A998,'Medical Examinations'!A:J,3,FALSE)</f>
        <v>Obesity</v>
      </c>
      <c r="K998" s="8" t="str">
        <f>VLOOKUP(A998,'Medical Examinations'!A:J,5,FALSE)</f>
        <v>Prediabetes</v>
      </c>
      <c r="L998" s="8" t="str">
        <f>VLOOKUP(A998,'Hospitalisation Details'!A:K,5,FALSE)</f>
        <v>2-Dec-1994</v>
      </c>
      <c r="M998" s="34">
        <f>VLOOKUP(A998,'Hospitalisation Details'!A:K,8,FALSE)</f>
        <v>3268.85</v>
      </c>
      <c r="N998" s="8" t="str">
        <f>VLOOKUP(A998,'Hospitalisation Details'!A:K,9,FALSE)</f>
        <v>tier - 3</v>
      </c>
      <c r="O998" s="8" t="str">
        <f>VLOOKUP(A998,'Hospitalisation Details'!A:K,10,FALSE)</f>
        <v>tier - 1</v>
      </c>
      <c r="P998" s="8" t="str">
        <f>VLOOKUP(A998,'Hospitalisation Details'!A:K,11,FALSE)</f>
        <v>R1016</v>
      </c>
      <c r="Q998" s="8">
        <f>VLOOKUP(A998,'Hospitalisation Details'!A:K,4,FALSE)</f>
        <v>2</v>
      </c>
    </row>
    <row r="999" spans="1:17" x14ac:dyDescent="0.3">
      <c r="A999" s="4" t="s">
        <v>3844</v>
      </c>
      <c r="B999" s="8" t="str">
        <f>VLOOKUP(A999,'Customer Names'!A:F,4,FALSE)</f>
        <v>Michael</v>
      </c>
      <c r="C999" s="8">
        <f>VLOOKUP(A999,'Medical Examinations'!A:J,2,FALSE)</f>
        <v>30.875</v>
      </c>
      <c r="D999" s="8">
        <f>VLOOKUP(A999,'Medical Examinations'!A:J,4,FALSE)</f>
        <v>6.49</v>
      </c>
      <c r="E999" s="8" t="str">
        <f>VLOOKUP(A999,'Medical Examinations'!A:J,6,FALSE)</f>
        <v>No</v>
      </c>
      <c r="F999" s="8" t="str">
        <f>VLOOKUP(A999,'Medical Examinations'!A:J,7,FALSE)</f>
        <v>No</v>
      </c>
      <c r="G999" s="8" t="str">
        <f>VLOOKUP(A999,'Medical Examinations'!A:J,8,FALSE)</f>
        <v>No</v>
      </c>
      <c r="H999" s="38">
        <f>VLOOKUP(A999,'Medical Examinations'!A:J,9,FALSE)</f>
        <v>0</v>
      </c>
      <c r="I999" s="8" t="str">
        <f>VLOOKUP(A999,'Medical Examinations'!A:J,10,FALSE)</f>
        <v>No</v>
      </c>
      <c r="J999" s="8" t="str">
        <f>VLOOKUP(A999,'Medical Examinations'!A:J,3,FALSE)</f>
        <v>Obesity</v>
      </c>
      <c r="K999" s="8" t="str">
        <f>VLOOKUP(A999,'Medical Examinations'!A:J,5,FALSE)</f>
        <v>Diabetes</v>
      </c>
      <c r="L999" s="8" t="str">
        <f>VLOOKUP(A999,'Hospitalisation Details'!A:K,5,FALSE)</f>
        <v>19-Aug-1991</v>
      </c>
      <c r="M999" s="34">
        <f>VLOOKUP(A999,'Hospitalisation Details'!A:K,8,FALSE)</f>
        <v>3857.76</v>
      </c>
      <c r="N999" s="8" t="str">
        <f>VLOOKUP(A999,'Hospitalisation Details'!A:K,9,FALSE)</f>
        <v>tier - 3</v>
      </c>
      <c r="O999" s="8" t="str">
        <f>VLOOKUP(A999,'Hospitalisation Details'!A:K,10,FALSE)</f>
        <v>tier - 1</v>
      </c>
      <c r="P999" s="8" t="str">
        <f>VLOOKUP(A999,'Hospitalisation Details'!A:K,11,FALSE)</f>
        <v>R1016</v>
      </c>
      <c r="Q999" s="8">
        <f>VLOOKUP(A999,'Hospitalisation Details'!A:K,4,FALSE)</f>
        <v>19</v>
      </c>
    </row>
    <row r="1000" spans="1:17" x14ac:dyDescent="0.3">
      <c r="A1000" s="4" t="s">
        <v>3022</v>
      </c>
      <c r="B1000" s="8" t="str">
        <f>VLOOKUP(A1000,'Customer Names'!A:F,4,FALSE)</f>
        <v>Matthew</v>
      </c>
      <c r="C1000" s="8">
        <f>VLOOKUP(A1000,'Medical Examinations'!A:J,2,FALSE)</f>
        <v>26.03</v>
      </c>
      <c r="D1000" s="8">
        <f>VLOOKUP(A1000,'Medical Examinations'!A:J,4,FALSE)</f>
        <v>4.47</v>
      </c>
      <c r="E1000" s="8" t="str">
        <f>VLOOKUP(A1000,'Medical Examinations'!A:J,6,FALSE)</f>
        <v>No</v>
      </c>
      <c r="F1000" s="8" t="str">
        <f>VLOOKUP(A1000,'Medical Examinations'!A:J,7,FALSE)</f>
        <v>No</v>
      </c>
      <c r="G1000" s="8" t="str">
        <f>VLOOKUP(A1000,'Medical Examinations'!A:J,8,FALSE)</f>
        <v>Yes</v>
      </c>
      <c r="H1000" s="38" t="str">
        <f>VLOOKUP(A1000,'Medical Examinations'!A:J,9,FALSE)</f>
        <v>1</v>
      </c>
      <c r="I1000" s="8" t="str">
        <f>VLOOKUP(A1000,'Medical Examinations'!A:J,10,FALSE)</f>
        <v>No</v>
      </c>
      <c r="J1000" s="8" t="str">
        <f>VLOOKUP(A1000,'Medical Examinations'!A:J,3,FALSE)</f>
        <v>Overweight</v>
      </c>
      <c r="K1000" s="8" t="str">
        <f>VLOOKUP(A1000,'Medical Examinations'!A:J,5,FALSE)</f>
        <v>Normal</v>
      </c>
      <c r="L1000" s="8" t="str">
        <f>VLOOKUP(A1000,'Hospitalisation Details'!A:K,5,FALSE)</f>
        <v>15-Jul-1979</v>
      </c>
      <c r="M1000" s="34">
        <f>VLOOKUP(A1000,'Hospitalisation Details'!A:K,8,FALSE)</f>
        <v>6837.37</v>
      </c>
      <c r="N1000" s="8" t="str">
        <f>VLOOKUP(A1000,'Hospitalisation Details'!A:K,9,FALSE)</f>
        <v>tier - 3</v>
      </c>
      <c r="O1000" s="8" t="str">
        <f>VLOOKUP(A1000,'Hospitalisation Details'!A:K,10,FALSE)</f>
        <v>tier - 1</v>
      </c>
      <c r="P1000" s="8" t="str">
        <f>VLOOKUP(A1000,'Hospitalisation Details'!A:K,11,FALSE)</f>
        <v>R1016</v>
      </c>
      <c r="Q1000" s="8">
        <f>VLOOKUP(A1000,'Hospitalisation Details'!A:K,4,FALSE)</f>
        <v>15</v>
      </c>
    </row>
    <row r="1001" spans="1:17" x14ac:dyDescent="0.3">
      <c r="A1001" s="4" t="s">
        <v>2844</v>
      </c>
      <c r="B1001" s="8" t="str">
        <f>VLOOKUP(A1001,'Customer Names'!A:F,4,FALSE)</f>
        <v>Estuardo F</v>
      </c>
      <c r="C1001" s="8">
        <f>VLOOKUP(A1001,'Medical Examinations'!A:J,2,FALSE)</f>
        <v>39.805</v>
      </c>
      <c r="D1001" s="8">
        <f>VLOOKUP(A1001,'Medical Examinations'!A:J,4,FALSE)</f>
        <v>5.91</v>
      </c>
      <c r="E1001" s="8" t="str">
        <f>VLOOKUP(A1001,'Medical Examinations'!A:J,6,FALSE)</f>
        <v>No</v>
      </c>
      <c r="F1001" s="8" t="str">
        <f>VLOOKUP(A1001,'Medical Examinations'!A:J,7,FALSE)</f>
        <v>No</v>
      </c>
      <c r="G1001" s="8" t="str">
        <f>VLOOKUP(A1001,'Medical Examinations'!A:J,8,FALSE)</f>
        <v>No</v>
      </c>
      <c r="H1001" s="38">
        <f>VLOOKUP(A1001,'Medical Examinations'!A:J,9,FALSE)</f>
        <v>0</v>
      </c>
      <c r="I1001" s="8" t="str">
        <f>VLOOKUP(A1001,'Medical Examinations'!A:J,10,FALSE)</f>
        <v>No</v>
      </c>
      <c r="J1001" s="8" t="str">
        <f>VLOOKUP(A1001,'Medical Examinations'!A:J,3,FALSE)</f>
        <v>Obesity</v>
      </c>
      <c r="K1001" s="8" t="str">
        <f>VLOOKUP(A1001,'Medical Examinations'!A:J,5,FALSE)</f>
        <v>Prediabetes</v>
      </c>
      <c r="L1001" s="8" t="str">
        <f>VLOOKUP(A1001,'Hospitalisation Details'!A:K,5,FALSE)</f>
        <v>30-Sep-1977</v>
      </c>
      <c r="M1001" s="34">
        <f>VLOOKUP(A1001,'Hospitalisation Details'!A:K,8,FALSE)</f>
        <v>7448.4</v>
      </c>
      <c r="N1001" s="8" t="str">
        <f>VLOOKUP(A1001,'Hospitalisation Details'!A:K,9,FALSE)</f>
        <v>tier - 3</v>
      </c>
      <c r="O1001" s="8" t="str">
        <f>VLOOKUP(A1001,'Hospitalisation Details'!A:K,10,FALSE)</f>
        <v>tier - 3</v>
      </c>
      <c r="P1001" s="8" t="str">
        <f>VLOOKUP(A1001,'Hospitalisation Details'!A:K,11,FALSE)</f>
        <v>R1017</v>
      </c>
      <c r="Q1001" s="8">
        <f>VLOOKUP(A1001,'Hospitalisation Details'!A:K,4,FALSE)</f>
        <v>30</v>
      </c>
    </row>
    <row r="1002" spans="1:17" x14ac:dyDescent="0.3">
      <c r="A1002" s="4" t="s">
        <v>2406</v>
      </c>
      <c r="B1002" s="8" t="str">
        <f>VLOOKUP(A1002,'Customer Names'!A:F,4,FALSE)</f>
        <v>William R.</v>
      </c>
      <c r="C1002" s="8">
        <f>VLOOKUP(A1002,'Medical Examinations'!A:J,2,FALSE)</f>
        <v>22.42</v>
      </c>
      <c r="D1002" s="8">
        <f>VLOOKUP(A1002,'Medical Examinations'!A:J,4,FALSE)</f>
        <v>7.96</v>
      </c>
      <c r="E1002" s="8" t="str">
        <f>VLOOKUP(A1002,'Medical Examinations'!A:J,6,FALSE)</f>
        <v>No</v>
      </c>
      <c r="F1002" s="8" t="str">
        <f>VLOOKUP(A1002,'Medical Examinations'!A:J,7,FALSE)</f>
        <v>No</v>
      </c>
      <c r="G1002" s="8" t="str">
        <f>VLOOKUP(A1002,'Medical Examinations'!A:J,8,FALSE)</f>
        <v>No</v>
      </c>
      <c r="H1002" s="38">
        <f>VLOOKUP(A1002,'Medical Examinations'!A:J,9,FALSE)</f>
        <v>0</v>
      </c>
      <c r="I1002" s="8" t="str">
        <f>VLOOKUP(A1002,'Medical Examinations'!A:J,10,FALSE)</f>
        <v>No</v>
      </c>
      <c r="J1002" s="8" t="str">
        <f>VLOOKUP(A1002,'Medical Examinations'!A:J,3,FALSE)</f>
        <v>Normal Weight</v>
      </c>
      <c r="K1002" s="8" t="str">
        <f>VLOOKUP(A1002,'Medical Examinations'!A:J,5,FALSE)</f>
        <v>Diabetes</v>
      </c>
      <c r="L1002" s="8" t="str">
        <f>VLOOKUP(A1002,'Hospitalisation Details'!A:K,5,FALSE)</f>
        <v>8-Oct-1971</v>
      </c>
      <c r="M1002" s="34">
        <f>VLOOKUP(A1002,'Hospitalisation Details'!A:K,8,FALSE)</f>
        <v>9361.33</v>
      </c>
      <c r="N1002" s="8" t="str">
        <f>VLOOKUP(A1002,'Hospitalisation Details'!A:K,9,FALSE)</f>
        <v>tier - 3</v>
      </c>
      <c r="O1002" s="8" t="str">
        <f>VLOOKUP(A1002,'Hospitalisation Details'!A:K,10,FALSE)</f>
        <v>tier - 1</v>
      </c>
      <c r="P1002" s="8" t="str">
        <f>VLOOKUP(A1002,'Hospitalisation Details'!A:K,11,FALSE)</f>
        <v>R1016</v>
      </c>
      <c r="Q1002" s="8">
        <f>VLOOKUP(A1002,'Hospitalisation Details'!A:K,4,FALSE)</f>
        <v>8</v>
      </c>
    </row>
    <row r="1003" spans="1:17" x14ac:dyDescent="0.3">
      <c r="A1003" s="4" t="s">
        <v>2316</v>
      </c>
      <c r="B1003" s="8" t="str">
        <f>VLOOKUP(A1003,'Customer Names'!A:F,4,FALSE)</f>
        <v>Jose Antonio Sr.</v>
      </c>
      <c r="C1003" s="8">
        <f>VLOOKUP(A1003,'Medical Examinations'!A:J,2,FALSE)</f>
        <v>33.25</v>
      </c>
      <c r="D1003" s="8">
        <f>VLOOKUP(A1003,'Medical Examinations'!A:J,4,FALSE)</f>
        <v>7.42</v>
      </c>
      <c r="E1003" s="8" t="str">
        <f>VLOOKUP(A1003,'Medical Examinations'!A:J,6,FALSE)</f>
        <v>yes</v>
      </c>
      <c r="F1003" s="8" t="str">
        <f>VLOOKUP(A1003,'Medical Examinations'!A:J,7,FALSE)</f>
        <v>No</v>
      </c>
      <c r="G1003" s="8" t="str">
        <f>VLOOKUP(A1003,'Medical Examinations'!A:J,8,FALSE)</f>
        <v>No</v>
      </c>
      <c r="H1003" s="38" t="str">
        <f>VLOOKUP(A1003,'Medical Examinations'!A:J,9,FALSE)</f>
        <v>2</v>
      </c>
      <c r="I1003" s="8" t="str">
        <f>VLOOKUP(A1003,'Medical Examinations'!A:J,10,FALSE)</f>
        <v>No</v>
      </c>
      <c r="J1003" s="8" t="str">
        <f>VLOOKUP(A1003,'Medical Examinations'!A:J,3,FALSE)</f>
        <v>Obesity</v>
      </c>
      <c r="K1003" s="8" t="str">
        <f>VLOOKUP(A1003,'Medical Examinations'!A:J,5,FALSE)</f>
        <v>Diabetes</v>
      </c>
      <c r="L1003" s="8" t="str">
        <f>VLOOKUP(A1003,'Hospitalisation Details'!A:K,5,FALSE)</f>
        <v>12-Sep-1970</v>
      </c>
      <c r="M1003" s="34">
        <f>VLOOKUP(A1003,'Hospitalisation Details'!A:K,8,FALSE)</f>
        <v>9722.77</v>
      </c>
      <c r="N1003" s="8" t="str">
        <f>VLOOKUP(A1003,'Hospitalisation Details'!A:K,9,FALSE)</f>
        <v>tier - 3</v>
      </c>
      <c r="O1003" s="8" t="str">
        <f>VLOOKUP(A1003,'Hospitalisation Details'!A:K,10,FALSE)</f>
        <v>tier - 1</v>
      </c>
      <c r="P1003" s="8" t="str">
        <f>VLOOKUP(A1003,'Hospitalisation Details'!A:K,11,FALSE)</f>
        <v>R1016</v>
      </c>
      <c r="Q1003" s="8">
        <f>VLOOKUP(A1003,'Hospitalisation Details'!A:K,4,FALSE)</f>
        <v>12</v>
      </c>
    </row>
    <row r="1004" spans="1:17" x14ac:dyDescent="0.3">
      <c r="A1004" s="4" t="s">
        <v>2242</v>
      </c>
      <c r="B1004" s="8" t="str">
        <f>VLOOKUP(A1004,'Customer Names'!A:F,4,FALSE)</f>
        <v>Thomas C.</v>
      </c>
      <c r="C1004" s="8">
        <f>VLOOKUP(A1004,'Medical Examinations'!A:J,2,FALSE)</f>
        <v>30.495000000000001</v>
      </c>
      <c r="D1004" s="8">
        <f>VLOOKUP(A1004,'Medical Examinations'!A:J,4,FALSE)</f>
        <v>5.74</v>
      </c>
      <c r="E1004" s="8" t="str">
        <f>VLOOKUP(A1004,'Medical Examinations'!A:J,6,FALSE)</f>
        <v>yes</v>
      </c>
      <c r="F1004" s="8" t="str">
        <f>VLOOKUP(A1004,'Medical Examinations'!A:J,7,FALSE)</f>
        <v>No</v>
      </c>
      <c r="G1004" s="8" t="str">
        <f>VLOOKUP(A1004,'Medical Examinations'!A:J,8,FALSE)</f>
        <v>Yes</v>
      </c>
      <c r="H1004" s="38" t="str">
        <f>VLOOKUP(A1004,'Medical Examinations'!A:J,9,FALSE)</f>
        <v>1</v>
      </c>
      <c r="I1004" s="8" t="str">
        <f>VLOOKUP(A1004,'Medical Examinations'!A:J,10,FALSE)</f>
        <v>No</v>
      </c>
      <c r="J1004" s="8" t="str">
        <f>VLOOKUP(A1004,'Medical Examinations'!A:J,3,FALSE)</f>
        <v>Obesity</v>
      </c>
      <c r="K1004" s="8" t="str">
        <f>VLOOKUP(A1004,'Medical Examinations'!A:J,5,FALSE)</f>
        <v>Prediabetes</v>
      </c>
      <c r="L1004" s="8" t="str">
        <f>VLOOKUP(A1004,'Hospitalisation Details'!A:K,5,FALSE)</f>
        <v>27-Oct-1969</v>
      </c>
      <c r="M1004" s="34">
        <f>VLOOKUP(A1004,'Hospitalisation Details'!A:K,8,FALSE)</f>
        <v>10072.06</v>
      </c>
      <c r="N1004" s="8" t="str">
        <f>VLOOKUP(A1004,'Hospitalisation Details'!A:K,9,FALSE)</f>
        <v>tier - 3</v>
      </c>
      <c r="O1004" s="8" t="str">
        <f>VLOOKUP(A1004,'Hospitalisation Details'!A:K,10,FALSE)</f>
        <v>tier - 1</v>
      </c>
      <c r="P1004" s="8" t="str">
        <f>VLOOKUP(A1004,'Hospitalisation Details'!A:K,11,FALSE)</f>
        <v>R1017</v>
      </c>
      <c r="Q1004" s="8">
        <f>VLOOKUP(A1004,'Hospitalisation Details'!A:K,4,FALSE)</f>
        <v>27</v>
      </c>
    </row>
    <row r="1005" spans="1:17" x14ac:dyDescent="0.3">
      <c r="A1005" s="4" t="s">
        <v>2220</v>
      </c>
      <c r="B1005" s="8" t="str">
        <f>VLOOKUP(A1005,'Customer Names'!A:F,4,FALSE)</f>
        <v>Sarah M.</v>
      </c>
      <c r="C1005" s="8">
        <f>VLOOKUP(A1005,'Medical Examinations'!A:J,2,FALSE)</f>
        <v>27.29</v>
      </c>
      <c r="D1005" s="8">
        <f>VLOOKUP(A1005,'Medical Examinations'!A:J,4,FALSE)</f>
        <v>5.85</v>
      </c>
      <c r="E1005" s="8" t="str">
        <f>VLOOKUP(A1005,'Medical Examinations'!A:J,6,FALSE)</f>
        <v>No</v>
      </c>
      <c r="F1005" s="8" t="str">
        <f>VLOOKUP(A1005,'Medical Examinations'!A:J,7,FALSE)</f>
        <v>No</v>
      </c>
      <c r="G1005" s="8" t="str">
        <f>VLOOKUP(A1005,'Medical Examinations'!A:J,8,FALSE)</f>
        <v>No</v>
      </c>
      <c r="H1005" s="38" t="str">
        <f>VLOOKUP(A1005,'Medical Examinations'!A:J,9,FALSE)</f>
        <v>2</v>
      </c>
      <c r="I1005" s="8" t="str">
        <f>VLOOKUP(A1005,'Medical Examinations'!A:J,10,FALSE)</f>
        <v>No</v>
      </c>
      <c r="J1005" s="8" t="str">
        <f>VLOOKUP(A1005,'Medical Examinations'!A:J,3,FALSE)</f>
        <v>Overweight</v>
      </c>
      <c r="K1005" s="8" t="str">
        <f>VLOOKUP(A1005,'Medical Examinations'!A:J,5,FALSE)</f>
        <v>Prediabetes</v>
      </c>
      <c r="L1005" s="8" t="str">
        <f>VLOOKUP(A1005,'Hospitalisation Details'!A:K,5,FALSE)</f>
        <v>10-Jul-1972</v>
      </c>
      <c r="M1005" s="34">
        <f>VLOOKUP(A1005,'Hospitalisation Details'!A:K,8,FALSE)</f>
        <v>10160.870000000001</v>
      </c>
      <c r="N1005" s="8" t="str">
        <f>VLOOKUP(A1005,'Hospitalisation Details'!A:K,9,FALSE)</f>
        <v>tier - 3</v>
      </c>
      <c r="O1005" s="8" t="str">
        <f>VLOOKUP(A1005,'Hospitalisation Details'!A:K,10,FALSE)</f>
        <v>tier - 3</v>
      </c>
      <c r="P1005" s="8" t="str">
        <f>VLOOKUP(A1005,'Hospitalisation Details'!A:K,11,FALSE)</f>
        <v>R1025</v>
      </c>
      <c r="Q1005" s="8">
        <f>VLOOKUP(A1005,'Hospitalisation Details'!A:K,4,FALSE)</f>
        <v>10</v>
      </c>
    </row>
    <row r="1006" spans="1:17" x14ac:dyDescent="0.3">
      <c r="A1006" s="4" t="s">
        <v>2184</v>
      </c>
      <c r="B1006" s="8" t="str">
        <f>VLOOKUP(A1006,'Customer Names'!A:F,4,FALSE)</f>
        <v>William G.</v>
      </c>
      <c r="C1006" s="8">
        <f>VLOOKUP(A1006,'Medical Examinations'!A:J,2,FALSE)</f>
        <v>28.98</v>
      </c>
      <c r="D1006" s="8">
        <f>VLOOKUP(A1006,'Medical Examinations'!A:J,4,FALSE)</f>
        <v>8.68</v>
      </c>
      <c r="E1006" s="8" t="str">
        <f>VLOOKUP(A1006,'Medical Examinations'!A:J,6,FALSE)</f>
        <v>No</v>
      </c>
      <c r="F1006" s="8" t="str">
        <f>VLOOKUP(A1006,'Medical Examinations'!A:J,7,FALSE)</f>
        <v>No</v>
      </c>
      <c r="G1006" s="8" t="str">
        <f>VLOOKUP(A1006,'Medical Examinations'!A:J,8,FALSE)</f>
        <v>No</v>
      </c>
      <c r="H1006" s="38" t="str">
        <f>VLOOKUP(A1006,'Medical Examinations'!A:J,9,FALSE)</f>
        <v>2</v>
      </c>
      <c r="I1006" s="8" t="str">
        <f>VLOOKUP(A1006,'Medical Examinations'!A:J,10,FALSE)</f>
        <v>No</v>
      </c>
      <c r="J1006" s="8" t="str">
        <f>VLOOKUP(A1006,'Medical Examinations'!A:J,3,FALSE)</f>
        <v>Overweight</v>
      </c>
      <c r="K1006" s="8" t="str">
        <f>VLOOKUP(A1006,'Medical Examinations'!A:J,5,FALSE)</f>
        <v>Diabetes</v>
      </c>
      <c r="L1006" s="8" t="str">
        <f>VLOOKUP(A1006,'Hospitalisation Details'!A:K,5,FALSE)</f>
        <v>8-Aug-1973</v>
      </c>
      <c r="M1006" s="34">
        <f>VLOOKUP(A1006,'Hospitalisation Details'!A:K,8,FALSE)</f>
        <v>10345.93</v>
      </c>
      <c r="N1006" s="8" t="str">
        <f>VLOOKUP(A1006,'Hospitalisation Details'!A:K,9,FALSE)</f>
        <v>tier - 3</v>
      </c>
      <c r="O1006" s="8" t="str">
        <f>VLOOKUP(A1006,'Hospitalisation Details'!A:K,10,FALSE)</f>
        <v>tier - 2</v>
      </c>
      <c r="P1006" s="8" t="str">
        <f>VLOOKUP(A1006,'Hospitalisation Details'!A:K,11,FALSE)</f>
        <v>R1021</v>
      </c>
      <c r="Q1006" s="8">
        <f>VLOOKUP(A1006,'Hospitalisation Details'!A:K,4,FALSE)</f>
        <v>8</v>
      </c>
    </row>
    <row r="1007" spans="1:17" x14ac:dyDescent="0.3">
      <c r="A1007" s="4" t="s">
        <v>2178</v>
      </c>
      <c r="B1007" s="8" t="str">
        <f>VLOOKUP(A1007,'Customer Names'!A:F,4,FALSE)</f>
        <v>Yoko</v>
      </c>
      <c r="C1007" s="8">
        <f>VLOOKUP(A1007,'Medical Examinations'!A:J,2,FALSE)</f>
        <v>27.11</v>
      </c>
      <c r="D1007" s="8">
        <f>VLOOKUP(A1007,'Medical Examinations'!A:J,4,FALSE)</f>
        <v>6.7</v>
      </c>
      <c r="E1007" s="8" t="str">
        <f>VLOOKUP(A1007,'Medical Examinations'!A:J,6,FALSE)</f>
        <v>No</v>
      </c>
      <c r="F1007" s="8" t="str">
        <f>VLOOKUP(A1007,'Medical Examinations'!A:J,7,FALSE)</f>
        <v>No</v>
      </c>
      <c r="G1007" s="8" t="str">
        <f>VLOOKUP(A1007,'Medical Examinations'!A:J,8,FALSE)</f>
        <v>No</v>
      </c>
      <c r="H1007" s="38">
        <f>VLOOKUP(A1007,'Medical Examinations'!A:J,9,FALSE)</f>
        <v>0</v>
      </c>
      <c r="I1007" s="8" t="str">
        <f>VLOOKUP(A1007,'Medical Examinations'!A:J,10,FALSE)</f>
        <v>No</v>
      </c>
      <c r="J1007" s="8" t="str">
        <f>VLOOKUP(A1007,'Medical Examinations'!A:J,3,FALSE)</f>
        <v>Overweight</v>
      </c>
      <c r="K1007" s="8" t="str">
        <f>VLOOKUP(A1007,'Medical Examinations'!A:J,5,FALSE)</f>
        <v>Diabetes</v>
      </c>
      <c r="L1007" s="8" t="str">
        <f>VLOOKUP(A1007,'Hospitalisation Details'!A:K,5,FALSE)</f>
        <v>6-Sep-1971</v>
      </c>
      <c r="M1007" s="34">
        <f>VLOOKUP(A1007,'Hospitalisation Details'!A:K,8,FALSE)</f>
        <v>10356.67</v>
      </c>
      <c r="N1007" s="8" t="str">
        <f>VLOOKUP(A1007,'Hospitalisation Details'!A:K,9,FALSE)</f>
        <v>tier - 3</v>
      </c>
      <c r="O1007" s="8" t="str">
        <f>VLOOKUP(A1007,'Hospitalisation Details'!A:K,10,FALSE)</f>
        <v>tier - 1</v>
      </c>
      <c r="P1007" s="8" t="str">
        <f>VLOOKUP(A1007,'Hospitalisation Details'!A:K,11,FALSE)</f>
        <v>R1025</v>
      </c>
      <c r="Q1007" s="8">
        <f>VLOOKUP(A1007,'Hospitalisation Details'!A:K,4,FALSE)</f>
        <v>6</v>
      </c>
    </row>
    <row r="1008" spans="1:17" x14ac:dyDescent="0.3">
      <c r="A1008" s="4" t="s">
        <v>2172</v>
      </c>
      <c r="B1008" s="8" t="str">
        <f>VLOOKUP(A1008,'Customer Names'!A:F,4,FALSE)</f>
        <v>Chris</v>
      </c>
      <c r="C1008" s="8">
        <f>VLOOKUP(A1008,'Medical Examinations'!A:J,2,FALSE)</f>
        <v>26.12</v>
      </c>
      <c r="D1008" s="8">
        <f>VLOOKUP(A1008,'Medical Examinations'!A:J,4,FALSE)</f>
        <v>4.17</v>
      </c>
      <c r="E1008" s="8" t="str">
        <f>VLOOKUP(A1008,'Medical Examinations'!A:J,6,FALSE)</f>
        <v>yes</v>
      </c>
      <c r="F1008" s="8" t="str">
        <f>VLOOKUP(A1008,'Medical Examinations'!A:J,7,FALSE)</f>
        <v>No</v>
      </c>
      <c r="G1008" s="8" t="str">
        <f>VLOOKUP(A1008,'Medical Examinations'!A:J,8,FALSE)</f>
        <v>Yes</v>
      </c>
      <c r="H1008" s="38" t="str">
        <f>VLOOKUP(A1008,'Medical Examinations'!A:J,9,FALSE)</f>
        <v>1</v>
      </c>
      <c r="I1008" s="8" t="str">
        <f>VLOOKUP(A1008,'Medical Examinations'!A:J,10,FALSE)</f>
        <v>No</v>
      </c>
      <c r="J1008" s="8" t="str">
        <f>VLOOKUP(A1008,'Medical Examinations'!A:J,3,FALSE)</f>
        <v>Overweight</v>
      </c>
      <c r="K1008" s="8" t="str">
        <f>VLOOKUP(A1008,'Medical Examinations'!A:J,5,FALSE)</f>
        <v>Normal</v>
      </c>
      <c r="L1008" s="8" t="str">
        <f>VLOOKUP(A1008,'Hospitalisation Details'!A:K,5,FALSE)</f>
        <v>7-Jul-1969</v>
      </c>
      <c r="M1008" s="34">
        <f>VLOOKUP(A1008,'Hospitalisation Details'!A:K,8,FALSE)</f>
        <v>10403.27</v>
      </c>
      <c r="N1008" s="8" t="str">
        <f>VLOOKUP(A1008,'Hospitalisation Details'!A:K,9,FALSE)</f>
        <v>tier - 3</v>
      </c>
      <c r="O1008" s="8" t="str">
        <f>VLOOKUP(A1008,'Hospitalisation Details'!A:K,10,FALSE)</f>
        <v>tier - 2</v>
      </c>
      <c r="P1008" s="8" t="str">
        <f>VLOOKUP(A1008,'Hospitalisation Details'!A:K,11,FALSE)</f>
        <v>R1020</v>
      </c>
      <c r="Q1008" s="8">
        <f>VLOOKUP(A1008,'Hospitalisation Details'!A:K,4,FALSE)</f>
        <v>7</v>
      </c>
    </row>
    <row r="1009" spans="1:17" x14ac:dyDescent="0.3">
      <c r="A1009" s="4" t="s">
        <v>2166</v>
      </c>
      <c r="B1009" s="8" t="str">
        <f>VLOOKUP(A1009,'Customer Names'!A:F,4,FALSE)</f>
        <v>Kristine</v>
      </c>
      <c r="C1009" s="8">
        <f>VLOOKUP(A1009,'Medical Examinations'!A:J,2,FALSE)</f>
        <v>28.81</v>
      </c>
      <c r="D1009" s="8">
        <f>VLOOKUP(A1009,'Medical Examinations'!A:J,4,FALSE)</f>
        <v>8.76</v>
      </c>
      <c r="E1009" s="8" t="str">
        <f>VLOOKUP(A1009,'Medical Examinations'!A:J,6,FALSE)</f>
        <v>No</v>
      </c>
      <c r="F1009" s="8" t="str">
        <f>VLOOKUP(A1009,'Medical Examinations'!A:J,7,FALSE)</f>
        <v>No</v>
      </c>
      <c r="G1009" s="8" t="str">
        <f>VLOOKUP(A1009,'Medical Examinations'!A:J,8,FALSE)</f>
        <v>No</v>
      </c>
      <c r="H1009" s="38" t="str">
        <f>VLOOKUP(A1009,'Medical Examinations'!A:J,9,FALSE)</f>
        <v>2</v>
      </c>
      <c r="I1009" s="8" t="str">
        <f>VLOOKUP(A1009,'Medical Examinations'!A:J,10,FALSE)</f>
        <v>No</v>
      </c>
      <c r="J1009" s="8" t="str">
        <f>VLOOKUP(A1009,'Medical Examinations'!A:J,3,FALSE)</f>
        <v>Overweight</v>
      </c>
      <c r="K1009" s="8" t="str">
        <f>VLOOKUP(A1009,'Medical Examinations'!A:J,5,FALSE)</f>
        <v>Diabetes</v>
      </c>
      <c r="L1009" s="8" t="str">
        <f>VLOOKUP(A1009,'Hospitalisation Details'!A:K,5,FALSE)</f>
        <v>11-Oct-1973</v>
      </c>
      <c r="M1009" s="34">
        <f>VLOOKUP(A1009,'Hospitalisation Details'!A:K,8,FALSE)</f>
        <v>10419.59</v>
      </c>
      <c r="N1009" s="8" t="str">
        <f>VLOOKUP(A1009,'Hospitalisation Details'!A:K,9,FALSE)</f>
        <v>tier - 3</v>
      </c>
      <c r="O1009" s="8" t="str">
        <f>VLOOKUP(A1009,'Hospitalisation Details'!A:K,10,FALSE)</f>
        <v>tier - 2</v>
      </c>
      <c r="P1009" s="8" t="str">
        <f>VLOOKUP(A1009,'Hospitalisation Details'!A:K,11,FALSE)</f>
        <v>R1025</v>
      </c>
      <c r="Q1009" s="8">
        <f>VLOOKUP(A1009,'Hospitalisation Details'!A:K,4,FALSE)</f>
        <v>11</v>
      </c>
    </row>
    <row r="1010" spans="1:17" x14ac:dyDescent="0.3">
      <c r="A1010" s="4" t="s">
        <v>2162</v>
      </c>
      <c r="B1010" s="8" t="str">
        <f>VLOOKUP(A1010,'Customer Names'!A:F,4,FALSE)</f>
        <v>Daniel P</v>
      </c>
      <c r="C1010" s="8">
        <f>VLOOKUP(A1010,'Medical Examinations'!A:J,2,FALSE)</f>
        <v>24.035</v>
      </c>
      <c r="D1010" s="8">
        <f>VLOOKUP(A1010,'Medical Examinations'!A:J,4,FALSE)</f>
        <v>8.5</v>
      </c>
      <c r="E1010" s="8" t="str">
        <f>VLOOKUP(A1010,'Medical Examinations'!A:J,6,FALSE)</f>
        <v>No</v>
      </c>
      <c r="F1010" s="8" t="str">
        <f>VLOOKUP(A1010,'Medical Examinations'!A:J,7,FALSE)</f>
        <v>No</v>
      </c>
      <c r="G1010" s="8" t="str">
        <f>VLOOKUP(A1010,'Medical Examinations'!A:J,8,FALSE)</f>
        <v>No</v>
      </c>
      <c r="H1010" s="38">
        <f>VLOOKUP(A1010,'Medical Examinations'!A:J,9,FALSE)</f>
        <v>0</v>
      </c>
      <c r="I1010" s="8" t="str">
        <f>VLOOKUP(A1010,'Medical Examinations'!A:J,10,FALSE)</f>
        <v>No</v>
      </c>
      <c r="J1010" s="8" t="str">
        <f>VLOOKUP(A1010,'Medical Examinations'!A:J,3,FALSE)</f>
        <v>Normal Weight</v>
      </c>
      <c r="K1010" s="8" t="str">
        <f>VLOOKUP(A1010,'Medical Examinations'!A:J,5,FALSE)</f>
        <v>Diabetes</v>
      </c>
      <c r="L1010" s="8" t="str">
        <f>VLOOKUP(A1010,'Hospitalisation Details'!A:K,5,FALSE)</f>
        <v>27-Dec-1968</v>
      </c>
      <c r="M1010" s="34">
        <f>VLOOKUP(A1010,'Hospitalisation Details'!A:K,8,FALSE)</f>
        <v>10422.92</v>
      </c>
      <c r="N1010" s="8" t="str">
        <f>VLOOKUP(A1010,'Hospitalisation Details'!A:K,9,FALSE)</f>
        <v>tier - 3</v>
      </c>
      <c r="O1010" s="8" t="str">
        <f>VLOOKUP(A1010,'Hospitalisation Details'!A:K,10,FALSE)</f>
        <v>tier - 1</v>
      </c>
      <c r="P1010" s="8" t="str">
        <f>VLOOKUP(A1010,'Hospitalisation Details'!A:K,11,FALSE)</f>
        <v>R1017</v>
      </c>
      <c r="Q1010" s="8">
        <f>VLOOKUP(A1010,'Hospitalisation Details'!A:K,4,FALSE)</f>
        <v>27</v>
      </c>
    </row>
    <row r="1011" spans="1:17" x14ac:dyDescent="0.3">
      <c r="A1011" s="4" t="s">
        <v>2160</v>
      </c>
      <c r="B1011" s="8" t="str">
        <f>VLOOKUP(A1011,'Customer Names'!A:F,4,FALSE)</f>
        <v>John P.</v>
      </c>
      <c r="C1011" s="8">
        <f>VLOOKUP(A1011,'Medical Examinations'!A:J,2,FALSE)</f>
        <v>32.774999999999999</v>
      </c>
      <c r="D1011" s="8">
        <f>VLOOKUP(A1011,'Medical Examinations'!A:J,4,FALSE)</f>
        <v>7.95</v>
      </c>
      <c r="E1011" s="8" t="str">
        <f>VLOOKUP(A1011,'Medical Examinations'!A:J,6,FALSE)</f>
        <v>No</v>
      </c>
      <c r="F1011" s="8" t="str">
        <f>VLOOKUP(A1011,'Medical Examinations'!A:J,7,FALSE)</f>
        <v>No</v>
      </c>
      <c r="G1011" s="8" t="str">
        <f>VLOOKUP(A1011,'Medical Examinations'!A:J,8,FALSE)</f>
        <v>No</v>
      </c>
      <c r="H1011" s="38">
        <f>VLOOKUP(A1011,'Medical Examinations'!A:J,9,FALSE)</f>
        <v>0</v>
      </c>
      <c r="I1011" s="8" t="str">
        <f>VLOOKUP(A1011,'Medical Examinations'!A:J,10,FALSE)</f>
        <v>No</v>
      </c>
      <c r="J1011" s="8" t="str">
        <f>VLOOKUP(A1011,'Medical Examinations'!A:J,3,FALSE)</f>
        <v>Obesity</v>
      </c>
      <c r="K1011" s="8" t="str">
        <f>VLOOKUP(A1011,'Medical Examinations'!A:J,5,FALSE)</f>
        <v>Diabetes</v>
      </c>
      <c r="L1011" s="8" t="str">
        <f>VLOOKUP(A1011,'Hospitalisation Details'!A:K,5,FALSE)</f>
        <v>23-Aug-1968</v>
      </c>
      <c r="M1011" s="34">
        <f>VLOOKUP(A1011,'Hospitalisation Details'!A:K,8,FALSE)</f>
        <v>10435.07</v>
      </c>
      <c r="N1011" s="8" t="str">
        <f>VLOOKUP(A1011,'Hospitalisation Details'!A:K,9,FALSE)</f>
        <v>tier - 3</v>
      </c>
      <c r="O1011" s="8" t="str">
        <f>VLOOKUP(A1011,'Hospitalisation Details'!A:K,10,FALSE)</f>
        <v>tier - 1</v>
      </c>
      <c r="P1011" s="8" t="str">
        <f>VLOOKUP(A1011,'Hospitalisation Details'!A:K,11,FALSE)</f>
        <v>R1016</v>
      </c>
      <c r="Q1011" s="8">
        <f>VLOOKUP(A1011,'Hospitalisation Details'!A:K,4,FALSE)</f>
        <v>23</v>
      </c>
    </row>
    <row r="1012" spans="1:17" x14ac:dyDescent="0.3">
      <c r="A1012" s="4" t="s">
        <v>2114</v>
      </c>
      <c r="B1012" s="8" t="str">
        <f>VLOOKUP(A1012,'Customer Names'!A:F,4,FALSE)</f>
        <v>Brenn E.</v>
      </c>
      <c r="C1012" s="8">
        <f>VLOOKUP(A1012,'Medical Examinations'!A:J,2,FALSE)</f>
        <v>43.78</v>
      </c>
      <c r="D1012" s="8">
        <f>VLOOKUP(A1012,'Medical Examinations'!A:J,4,FALSE)</f>
        <v>5.71</v>
      </c>
      <c r="E1012" s="8" t="str">
        <f>VLOOKUP(A1012,'Medical Examinations'!A:J,6,FALSE)</f>
        <v>No</v>
      </c>
      <c r="F1012" s="8" t="str">
        <f>VLOOKUP(A1012,'Medical Examinations'!A:J,7,FALSE)</f>
        <v>No</v>
      </c>
      <c r="G1012" s="8" t="str">
        <f>VLOOKUP(A1012,'Medical Examinations'!A:J,8,FALSE)</f>
        <v>No</v>
      </c>
      <c r="H1012" s="38" t="str">
        <f>VLOOKUP(A1012,'Medical Examinations'!A:J,9,FALSE)</f>
        <v>1</v>
      </c>
      <c r="I1012" s="8" t="str">
        <f>VLOOKUP(A1012,'Medical Examinations'!A:J,10,FALSE)</f>
        <v>No</v>
      </c>
      <c r="J1012" s="8" t="str">
        <f>VLOOKUP(A1012,'Medical Examinations'!A:J,3,FALSE)</f>
        <v>Obesity</v>
      </c>
      <c r="K1012" s="8" t="str">
        <f>VLOOKUP(A1012,'Medical Examinations'!A:J,5,FALSE)</f>
        <v>Prediabetes</v>
      </c>
      <c r="L1012" s="8" t="str">
        <f>VLOOKUP(A1012,'Hospitalisation Details'!A:K,5,FALSE)</f>
        <v>23-Jul-1992</v>
      </c>
      <c r="M1012" s="34">
        <f>VLOOKUP(A1012,'Hospitalisation Details'!A:K,8,FALSE)</f>
        <v>10617.04</v>
      </c>
      <c r="N1012" s="8" t="str">
        <f>VLOOKUP(A1012,'Hospitalisation Details'!A:K,9,FALSE)</f>
        <v>tier - 3</v>
      </c>
      <c r="O1012" s="8" t="str">
        <f>VLOOKUP(A1012,'Hospitalisation Details'!A:K,10,FALSE)</f>
        <v>tier - 3</v>
      </c>
      <c r="P1012" s="8" t="str">
        <f>VLOOKUP(A1012,'Hospitalisation Details'!A:K,11,FALSE)</f>
        <v>R1026</v>
      </c>
      <c r="Q1012" s="8">
        <f>VLOOKUP(A1012,'Hospitalisation Details'!A:K,4,FALSE)</f>
        <v>23</v>
      </c>
    </row>
    <row r="1013" spans="1:17" x14ac:dyDescent="0.3">
      <c r="A1013" s="4" t="s">
        <v>2082</v>
      </c>
      <c r="B1013" s="8" t="str">
        <f>VLOOKUP(A1013,'Customer Names'!A:F,4,FALSE)</f>
        <v>Richard</v>
      </c>
      <c r="C1013" s="8">
        <f>VLOOKUP(A1013,'Medical Examinations'!A:J,2,FALSE)</f>
        <v>28.975000000000001</v>
      </c>
      <c r="D1013" s="8">
        <f>VLOOKUP(A1013,'Medical Examinations'!A:J,4,FALSE)</f>
        <v>7.69</v>
      </c>
      <c r="E1013" s="8" t="str">
        <f>VLOOKUP(A1013,'Medical Examinations'!A:J,6,FALSE)</f>
        <v>yes</v>
      </c>
      <c r="F1013" s="8" t="str">
        <f>VLOOKUP(A1013,'Medical Examinations'!A:J,7,FALSE)</f>
        <v>No</v>
      </c>
      <c r="G1013" s="8" t="str">
        <f>VLOOKUP(A1013,'Medical Examinations'!A:J,8,FALSE)</f>
        <v>No</v>
      </c>
      <c r="H1013" s="38">
        <f>VLOOKUP(A1013,'Medical Examinations'!A:J,9,FALSE)</f>
        <v>0</v>
      </c>
      <c r="I1013" s="8" t="str">
        <f>VLOOKUP(A1013,'Medical Examinations'!A:J,10,FALSE)</f>
        <v>No</v>
      </c>
      <c r="J1013" s="8" t="str">
        <f>VLOOKUP(A1013,'Medical Examinations'!A:J,3,FALSE)</f>
        <v>Overweight</v>
      </c>
      <c r="K1013" s="8" t="str">
        <f>VLOOKUP(A1013,'Medical Examinations'!A:J,5,FALSE)</f>
        <v>Diabetes</v>
      </c>
      <c r="L1013" s="8" t="str">
        <f>VLOOKUP(A1013,'Hospitalisation Details'!A:K,5,FALSE)</f>
        <v>23-Oct-1967</v>
      </c>
      <c r="M1013" s="34">
        <f>VLOOKUP(A1013,'Hospitalisation Details'!A:K,8,FALSE)</f>
        <v>10796.35</v>
      </c>
      <c r="N1013" s="8" t="str">
        <f>VLOOKUP(A1013,'Hospitalisation Details'!A:K,9,FALSE)</f>
        <v>tier - 3</v>
      </c>
      <c r="O1013" s="8" t="str">
        <f>VLOOKUP(A1013,'Hospitalisation Details'!A:K,10,FALSE)</f>
        <v>tier - 1</v>
      </c>
      <c r="P1013" s="8" t="str">
        <f>VLOOKUP(A1013,'Hospitalisation Details'!A:K,11,FALSE)</f>
        <v>R1019</v>
      </c>
      <c r="Q1013" s="8">
        <f>VLOOKUP(A1013,'Hospitalisation Details'!A:K,4,FALSE)</f>
        <v>23</v>
      </c>
    </row>
    <row r="1014" spans="1:17" x14ac:dyDescent="0.3">
      <c r="A1014" s="4" t="s">
        <v>2036</v>
      </c>
      <c r="B1014" s="8" t="str">
        <f>VLOOKUP(A1014,'Customer Names'!A:F,4,FALSE)</f>
        <v>Stefanie F.</v>
      </c>
      <c r="C1014" s="8">
        <f>VLOOKUP(A1014,'Medical Examinations'!A:J,2,FALSE)</f>
        <v>31.39</v>
      </c>
      <c r="D1014" s="8">
        <f>VLOOKUP(A1014,'Medical Examinations'!A:J,4,FALSE)</f>
        <v>6.99</v>
      </c>
      <c r="E1014" s="8" t="str">
        <f>VLOOKUP(A1014,'Medical Examinations'!A:J,6,FALSE)</f>
        <v>No</v>
      </c>
      <c r="F1014" s="8" t="str">
        <f>VLOOKUP(A1014,'Medical Examinations'!A:J,7,FALSE)</f>
        <v>No</v>
      </c>
      <c r="G1014" s="8" t="str">
        <f>VLOOKUP(A1014,'Medical Examinations'!A:J,8,FALSE)</f>
        <v>No</v>
      </c>
      <c r="H1014" s="38">
        <f>VLOOKUP(A1014,'Medical Examinations'!A:J,9,FALSE)</f>
        <v>0</v>
      </c>
      <c r="I1014" s="8" t="str">
        <f>VLOOKUP(A1014,'Medical Examinations'!A:J,10,FALSE)</f>
        <v>No</v>
      </c>
      <c r="J1014" s="8" t="str">
        <f>VLOOKUP(A1014,'Medical Examinations'!A:J,3,FALSE)</f>
        <v>Obesity</v>
      </c>
      <c r="K1014" s="8" t="str">
        <f>VLOOKUP(A1014,'Medical Examinations'!A:J,5,FALSE)</f>
        <v>Diabetes</v>
      </c>
      <c r="L1014" s="8" t="str">
        <f>VLOOKUP(A1014,'Hospitalisation Details'!A:K,5,FALSE)</f>
        <v>30-Aug-1974</v>
      </c>
      <c r="M1014" s="34">
        <f>VLOOKUP(A1014,'Hospitalisation Details'!A:K,8,FALSE)</f>
        <v>11037.85</v>
      </c>
      <c r="N1014" s="8" t="str">
        <f>VLOOKUP(A1014,'Hospitalisation Details'!A:K,9,FALSE)</f>
        <v>tier - 3</v>
      </c>
      <c r="O1014" s="8" t="str">
        <f>VLOOKUP(A1014,'Hospitalisation Details'!A:K,10,FALSE)</f>
        <v>tier - 2</v>
      </c>
      <c r="P1014" s="8" t="str">
        <f>VLOOKUP(A1014,'Hospitalisation Details'!A:K,11,FALSE)</f>
        <v>R1025</v>
      </c>
      <c r="Q1014" s="8">
        <f>VLOOKUP(A1014,'Hospitalisation Details'!A:K,4,FALSE)</f>
        <v>30</v>
      </c>
    </row>
    <row r="1015" spans="1:17" x14ac:dyDescent="0.3">
      <c r="A1015" s="4" t="s">
        <v>2034</v>
      </c>
      <c r="B1015" s="8" t="str">
        <f>VLOOKUP(A1015,'Customer Names'!A:F,4,FALSE)</f>
        <v>Joanna G.</v>
      </c>
      <c r="C1015" s="8">
        <f>VLOOKUP(A1015,'Medical Examinations'!A:J,2,FALSE)</f>
        <v>51.86</v>
      </c>
      <c r="D1015" s="8">
        <f>VLOOKUP(A1015,'Medical Examinations'!A:J,4,FALSE)</f>
        <v>5.32</v>
      </c>
      <c r="E1015" s="8" t="str">
        <f>VLOOKUP(A1015,'Medical Examinations'!A:J,6,FALSE)</f>
        <v>yes</v>
      </c>
      <c r="F1015" s="8" t="str">
        <f>VLOOKUP(A1015,'Medical Examinations'!A:J,7,FALSE)</f>
        <v>No</v>
      </c>
      <c r="G1015" s="8" t="str">
        <f>VLOOKUP(A1015,'Medical Examinations'!A:J,8,FALSE)</f>
        <v>No</v>
      </c>
      <c r="H1015" s="38">
        <f>VLOOKUP(A1015,'Medical Examinations'!A:J,9,FALSE)</f>
        <v>0</v>
      </c>
      <c r="I1015" s="8" t="str">
        <f>VLOOKUP(A1015,'Medical Examinations'!A:J,10,FALSE)</f>
        <v>No</v>
      </c>
      <c r="J1015" s="8" t="str">
        <f>VLOOKUP(A1015,'Medical Examinations'!A:J,3,FALSE)</f>
        <v>Obesity</v>
      </c>
      <c r="K1015" s="8" t="str">
        <f>VLOOKUP(A1015,'Medical Examinations'!A:J,5,FALSE)</f>
        <v>Normal</v>
      </c>
      <c r="L1015" s="8" t="str">
        <f>VLOOKUP(A1015,'Hospitalisation Details'!A:K,5,FALSE)</f>
        <v>17-Dec-2001</v>
      </c>
      <c r="M1015" s="34">
        <f>VLOOKUP(A1015,'Hospitalisation Details'!A:K,8,FALSE)</f>
        <v>11046.02</v>
      </c>
      <c r="N1015" s="8" t="str">
        <f>VLOOKUP(A1015,'Hospitalisation Details'!A:K,9,FALSE)</f>
        <v>tier - 3</v>
      </c>
      <c r="O1015" s="8" t="str">
        <f>VLOOKUP(A1015,'Hospitalisation Details'!A:K,10,FALSE)</f>
        <v>tier - 1</v>
      </c>
      <c r="P1015" s="8" t="str">
        <f>VLOOKUP(A1015,'Hospitalisation Details'!A:K,11,FALSE)</f>
        <v>R1026</v>
      </c>
      <c r="Q1015" s="8">
        <f>VLOOKUP(A1015,'Hospitalisation Details'!A:K,4,FALSE)</f>
        <v>17</v>
      </c>
    </row>
    <row r="1016" spans="1:17" x14ac:dyDescent="0.3">
      <c r="A1016" s="4" t="s">
        <v>2010</v>
      </c>
      <c r="B1016" s="8" t="str">
        <f>VLOOKUP(A1016,'Customer Names'!A:F,4,FALSE)</f>
        <v>Thomas</v>
      </c>
      <c r="C1016" s="8">
        <f>VLOOKUP(A1016,'Medical Examinations'!A:J,2,FALSE)</f>
        <v>25.934999999999999</v>
      </c>
      <c r="D1016" s="8">
        <f>VLOOKUP(A1016,'Medical Examinations'!A:J,4,FALSE)</f>
        <v>5.96</v>
      </c>
      <c r="E1016" s="8" t="str">
        <f>VLOOKUP(A1016,'Medical Examinations'!A:J,6,FALSE)</f>
        <v>yes</v>
      </c>
      <c r="F1016" s="8" t="str">
        <f>VLOOKUP(A1016,'Medical Examinations'!A:J,7,FALSE)</f>
        <v>No</v>
      </c>
      <c r="G1016" s="8" t="str">
        <f>VLOOKUP(A1016,'Medical Examinations'!A:J,8,FALSE)</f>
        <v>No</v>
      </c>
      <c r="H1016" s="38" t="str">
        <f>VLOOKUP(A1016,'Medical Examinations'!A:J,9,FALSE)</f>
        <v>2</v>
      </c>
      <c r="I1016" s="8" t="str">
        <f>VLOOKUP(A1016,'Medical Examinations'!A:J,10,FALSE)</f>
        <v>No</v>
      </c>
      <c r="J1016" s="8" t="str">
        <f>VLOOKUP(A1016,'Medical Examinations'!A:J,3,FALSE)</f>
        <v>Overweight</v>
      </c>
      <c r="K1016" s="8" t="str">
        <f>VLOOKUP(A1016,'Medical Examinations'!A:J,5,FALSE)</f>
        <v>Prediabetes</v>
      </c>
      <c r="L1016" s="8" t="str">
        <f>VLOOKUP(A1016,'Hospitalisation Details'!A:K,5,FALSE)</f>
        <v>6-Aug-1966</v>
      </c>
      <c r="M1016" s="34">
        <f>VLOOKUP(A1016,'Hospitalisation Details'!A:K,8,FALSE)</f>
        <v>11165.42</v>
      </c>
      <c r="N1016" s="8" t="str">
        <f>VLOOKUP(A1016,'Hospitalisation Details'!A:K,9,FALSE)</f>
        <v>tier - 3</v>
      </c>
      <c r="O1016" s="8" t="str">
        <f>VLOOKUP(A1016,'Hospitalisation Details'!A:K,10,FALSE)</f>
        <v>tier - 1</v>
      </c>
      <c r="P1016" s="8" t="str">
        <f>VLOOKUP(A1016,'Hospitalisation Details'!A:K,11,FALSE)</f>
        <v>R1016</v>
      </c>
      <c r="Q1016" s="8">
        <f>VLOOKUP(A1016,'Hospitalisation Details'!A:K,4,FALSE)</f>
        <v>6</v>
      </c>
    </row>
    <row r="1017" spans="1:17" x14ac:dyDescent="0.3">
      <c r="A1017" s="4" t="s">
        <v>2008</v>
      </c>
      <c r="B1017" s="8" t="str">
        <f>VLOOKUP(A1017,'Customer Names'!A:F,4,FALSE)</f>
        <v>Ryan M.</v>
      </c>
      <c r="C1017" s="8">
        <f>VLOOKUP(A1017,'Medical Examinations'!A:J,2,FALSE)</f>
        <v>30.7</v>
      </c>
      <c r="D1017" s="8">
        <f>VLOOKUP(A1017,'Medical Examinations'!A:J,4,FALSE)</f>
        <v>5.16</v>
      </c>
      <c r="E1017" s="8" t="str">
        <f>VLOOKUP(A1017,'Medical Examinations'!A:J,6,FALSE)</f>
        <v>No</v>
      </c>
      <c r="F1017" s="8" t="str">
        <f>VLOOKUP(A1017,'Medical Examinations'!A:J,7,FALSE)</f>
        <v>No</v>
      </c>
      <c r="G1017" s="8" t="str">
        <f>VLOOKUP(A1017,'Medical Examinations'!A:J,8,FALSE)</f>
        <v>No</v>
      </c>
      <c r="H1017" s="38" t="str">
        <f>VLOOKUP(A1017,'Medical Examinations'!A:J,9,FALSE)</f>
        <v>2</v>
      </c>
      <c r="I1017" s="8" t="str">
        <f>VLOOKUP(A1017,'Medical Examinations'!A:J,10,FALSE)</f>
        <v>No</v>
      </c>
      <c r="J1017" s="8" t="str">
        <f>VLOOKUP(A1017,'Medical Examinations'!A:J,3,FALSE)</f>
        <v>Obesity</v>
      </c>
      <c r="K1017" s="8" t="str">
        <f>VLOOKUP(A1017,'Medical Examinations'!A:J,5,FALSE)</f>
        <v>Normal</v>
      </c>
      <c r="L1017" s="8" t="str">
        <f>VLOOKUP(A1017,'Hospitalisation Details'!A:K,5,FALSE)</f>
        <v>3-Sep-1972</v>
      </c>
      <c r="M1017" s="34">
        <f>VLOOKUP(A1017,'Hospitalisation Details'!A:K,8,FALSE)</f>
        <v>11186.2</v>
      </c>
      <c r="N1017" s="8" t="str">
        <f>VLOOKUP(A1017,'Hospitalisation Details'!A:K,9,FALSE)</f>
        <v>tier - 3</v>
      </c>
      <c r="O1017" s="8" t="str">
        <f>VLOOKUP(A1017,'Hospitalisation Details'!A:K,10,FALSE)</f>
        <v>tier - 2</v>
      </c>
      <c r="P1017" s="8" t="str">
        <f>VLOOKUP(A1017,'Hospitalisation Details'!A:K,11,FALSE)</f>
        <v>R1021</v>
      </c>
      <c r="Q1017" s="8">
        <f>VLOOKUP(A1017,'Hospitalisation Details'!A:K,4,FALSE)</f>
        <v>3</v>
      </c>
    </row>
    <row r="1018" spans="1:17" x14ac:dyDescent="0.3">
      <c r="A1018" s="4" t="s">
        <v>1992</v>
      </c>
      <c r="B1018" s="8" t="str">
        <f>VLOOKUP(A1018,'Customer Names'!A:F,4,FALSE)</f>
        <v>Courtney M.</v>
      </c>
      <c r="C1018" s="8">
        <f>VLOOKUP(A1018,'Medical Examinations'!A:J,2,FALSE)</f>
        <v>29.79</v>
      </c>
      <c r="D1018" s="8">
        <f>VLOOKUP(A1018,'Medical Examinations'!A:J,4,FALSE)</f>
        <v>9.0299999999999994</v>
      </c>
      <c r="E1018" s="8" t="str">
        <f>VLOOKUP(A1018,'Medical Examinations'!A:J,6,FALSE)</f>
        <v>No</v>
      </c>
      <c r="F1018" s="8" t="str">
        <f>VLOOKUP(A1018,'Medical Examinations'!A:J,7,FALSE)</f>
        <v>No</v>
      </c>
      <c r="G1018" s="8" t="str">
        <f>VLOOKUP(A1018,'Medical Examinations'!A:J,8,FALSE)</f>
        <v>No</v>
      </c>
      <c r="H1018" s="38">
        <f>VLOOKUP(A1018,'Medical Examinations'!A:J,9,FALSE)</f>
        <v>0</v>
      </c>
      <c r="I1018" s="8" t="str">
        <f>VLOOKUP(A1018,'Medical Examinations'!A:J,10,FALSE)</f>
        <v>No</v>
      </c>
      <c r="J1018" s="8" t="str">
        <f>VLOOKUP(A1018,'Medical Examinations'!A:J,3,FALSE)</f>
        <v>Overweight</v>
      </c>
      <c r="K1018" s="8" t="str">
        <f>VLOOKUP(A1018,'Medical Examinations'!A:J,5,FALSE)</f>
        <v>Diabetes</v>
      </c>
      <c r="L1018" s="8" t="str">
        <f>VLOOKUP(A1018,'Hospitalisation Details'!A:K,5,FALSE)</f>
        <v>26-Dec-1971</v>
      </c>
      <c r="M1018" s="34">
        <f>VLOOKUP(A1018,'Hospitalisation Details'!A:K,8,FALSE)</f>
        <v>11265.71</v>
      </c>
      <c r="N1018" s="8" t="str">
        <f>VLOOKUP(A1018,'Hospitalisation Details'!A:K,9,FALSE)</f>
        <v>tier - 3</v>
      </c>
      <c r="O1018" s="8" t="str">
        <f>VLOOKUP(A1018,'Hospitalisation Details'!A:K,10,FALSE)</f>
        <v>tier - 1</v>
      </c>
      <c r="P1018" s="8" t="str">
        <f>VLOOKUP(A1018,'Hospitalisation Details'!A:K,11,FALSE)</f>
        <v>R1025</v>
      </c>
      <c r="Q1018" s="8">
        <f>VLOOKUP(A1018,'Hospitalisation Details'!A:K,4,FALSE)</f>
        <v>26</v>
      </c>
    </row>
    <row r="1019" spans="1:17" x14ac:dyDescent="0.3">
      <c r="A1019" s="4" t="s">
        <v>1976</v>
      </c>
      <c r="B1019" s="8" t="str">
        <f>VLOOKUP(A1019,'Customer Names'!A:F,4,FALSE)</f>
        <v>Suzanne</v>
      </c>
      <c r="C1019" s="8">
        <f>VLOOKUP(A1019,'Medical Examinations'!A:J,2,FALSE)</f>
        <v>48.12</v>
      </c>
      <c r="D1019" s="8">
        <f>VLOOKUP(A1019,'Medical Examinations'!A:J,4,FALSE)</f>
        <v>4.51</v>
      </c>
      <c r="E1019" s="8" t="str">
        <f>VLOOKUP(A1019,'Medical Examinations'!A:J,6,FALSE)</f>
        <v>yes</v>
      </c>
      <c r="F1019" s="8" t="str">
        <f>VLOOKUP(A1019,'Medical Examinations'!A:J,7,FALSE)</f>
        <v>No</v>
      </c>
      <c r="G1019" s="8" t="str">
        <f>VLOOKUP(A1019,'Medical Examinations'!A:J,8,FALSE)</f>
        <v>No</v>
      </c>
      <c r="H1019" s="38" t="str">
        <f>VLOOKUP(A1019,'Medical Examinations'!A:J,9,FALSE)</f>
        <v>1</v>
      </c>
      <c r="I1019" s="8" t="str">
        <f>VLOOKUP(A1019,'Medical Examinations'!A:J,10,FALSE)</f>
        <v>No</v>
      </c>
      <c r="J1019" s="8" t="str">
        <f>VLOOKUP(A1019,'Medical Examinations'!A:J,3,FALSE)</f>
        <v>Obesity</v>
      </c>
      <c r="K1019" s="8" t="str">
        <f>VLOOKUP(A1019,'Medical Examinations'!A:J,5,FALSE)</f>
        <v>Normal</v>
      </c>
      <c r="L1019" s="8" t="str">
        <f>VLOOKUP(A1019,'Hospitalisation Details'!A:K,5,FALSE)</f>
        <v>10-Dec-1995</v>
      </c>
      <c r="M1019" s="34">
        <f>VLOOKUP(A1019,'Hospitalisation Details'!A:K,8,FALSE)</f>
        <v>11318.57</v>
      </c>
      <c r="N1019" s="8" t="str">
        <f>VLOOKUP(A1019,'Hospitalisation Details'!A:K,9,FALSE)</f>
        <v>tier - 3</v>
      </c>
      <c r="O1019" s="8" t="str">
        <f>VLOOKUP(A1019,'Hospitalisation Details'!A:K,10,FALSE)</f>
        <v>tier - 2</v>
      </c>
      <c r="P1019" s="8" t="str">
        <f>VLOOKUP(A1019,'Hospitalisation Details'!A:K,11,FALSE)</f>
        <v>R1026</v>
      </c>
      <c r="Q1019" s="8">
        <f>VLOOKUP(A1019,'Hospitalisation Details'!A:K,4,FALSE)</f>
        <v>10</v>
      </c>
    </row>
    <row r="1020" spans="1:17" x14ac:dyDescent="0.3">
      <c r="A1020" s="4" t="s">
        <v>1968</v>
      </c>
      <c r="B1020" s="8" t="str">
        <f>VLOOKUP(A1020,'Customer Names'!A:F,4,FALSE)</f>
        <v>Annabelle M</v>
      </c>
      <c r="C1020" s="8">
        <f>VLOOKUP(A1020,'Medical Examinations'!A:J,2,FALSE)</f>
        <v>27.75</v>
      </c>
      <c r="D1020" s="8">
        <f>VLOOKUP(A1020,'Medical Examinations'!A:J,4,FALSE)</f>
        <v>9.8800000000000008</v>
      </c>
      <c r="E1020" s="8" t="str">
        <f>VLOOKUP(A1020,'Medical Examinations'!A:J,6,FALSE)</f>
        <v>No</v>
      </c>
      <c r="F1020" s="8" t="str">
        <f>VLOOKUP(A1020,'Medical Examinations'!A:J,7,FALSE)</f>
        <v>No</v>
      </c>
      <c r="G1020" s="8" t="str">
        <f>VLOOKUP(A1020,'Medical Examinations'!A:J,8,FALSE)</f>
        <v>No</v>
      </c>
      <c r="H1020" s="38">
        <f>VLOOKUP(A1020,'Medical Examinations'!A:J,9,FALSE)</f>
        <v>0</v>
      </c>
      <c r="I1020" s="8" t="str">
        <f>VLOOKUP(A1020,'Medical Examinations'!A:J,10,FALSE)</f>
        <v>No</v>
      </c>
      <c r="J1020" s="8" t="str">
        <f>VLOOKUP(A1020,'Medical Examinations'!A:J,3,FALSE)</f>
        <v>Overweight</v>
      </c>
      <c r="K1020" s="8" t="str">
        <f>VLOOKUP(A1020,'Medical Examinations'!A:J,5,FALSE)</f>
        <v>Diabetes</v>
      </c>
      <c r="L1020" s="8" t="str">
        <f>VLOOKUP(A1020,'Hospitalisation Details'!A:K,5,FALSE)</f>
        <v>2-Nov-1968</v>
      </c>
      <c r="M1020" s="34">
        <f>VLOOKUP(A1020,'Hospitalisation Details'!A:K,8,FALSE)</f>
        <v>11344.32</v>
      </c>
      <c r="N1020" s="8" t="str">
        <f>VLOOKUP(A1020,'Hospitalisation Details'!A:K,9,FALSE)</f>
        <v>tier - 3</v>
      </c>
      <c r="O1020" s="8" t="str">
        <f>VLOOKUP(A1020,'Hospitalisation Details'!A:K,10,FALSE)</f>
        <v>tier - 2</v>
      </c>
      <c r="P1020" s="8" t="str">
        <f>VLOOKUP(A1020,'Hospitalisation Details'!A:K,11,FALSE)</f>
        <v>R1025</v>
      </c>
      <c r="Q1020" s="8">
        <f>VLOOKUP(A1020,'Hospitalisation Details'!A:K,4,FALSE)</f>
        <v>2</v>
      </c>
    </row>
    <row r="1021" spans="1:17" x14ac:dyDescent="0.3">
      <c r="A1021" s="4" t="s">
        <v>1952</v>
      </c>
      <c r="B1021" s="8" t="str">
        <f>VLOOKUP(A1021,'Customer Names'!A:F,4,FALSE)</f>
        <v>Holli</v>
      </c>
      <c r="C1021" s="8">
        <f>VLOOKUP(A1021,'Medical Examinations'!A:J,2,FALSE)</f>
        <v>30.88</v>
      </c>
      <c r="D1021" s="8">
        <f>VLOOKUP(A1021,'Medical Examinations'!A:J,4,FALSE)</f>
        <v>5.82</v>
      </c>
      <c r="E1021" s="8" t="str">
        <f>VLOOKUP(A1021,'Medical Examinations'!A:J,6,FALSE)</f>
        <v>No</v>
      </c>
      <c r="F1021" s="8" t="str">
        <f>VLOOKUP(A1021,'Medical Examinations'!A:J,7,FALSE)</f>
        <v>No</v>
      </c>
      <c r="G1021" s="8" t="str">
        <f>VLOOKUP(A1021,'Medical Examinations'!A:J,8,FALSE)</f>
        <v>No</v>
      </c>
      <c r="H1021" s="38" t="str">
        <f>VLOOKUP(A1021,'Medical Examinations'!A:J,9,FALSE)</f>
        <v>2</v>
      </c>
      <c r="I1021" s="8" t="str">
        <f>VLOOKUP(A1021,'Medical Examinations'!A:J,10,FALSE)</f>
        <v>No</v>
      </c>
      <c r="J1021" s="8" t="str">
        <f>VLOOKUP(A1021,'Medical Examinations'!A:J,3,FALSE)</f>
        <v>Obesity</v>
      </c>
      <c r="K1021" s="8" t="str">
        <f>VLOOKUP(A1021,'Medical Examinations'!A:J,5,FALSE)</f>
        <v>Prediabetes</v>
      </c>
      <c r="L1021" s="8" t="str">
        <f>VLOOKUP(A1021,'Hospitalisation Details'!A:K,5,FALSE)</f>
        <v>6-Dec-1972</v>
      </c>
      <c r="M1021" s="34">
        <f>VLOOKUP(A1021,'Hospitalisation Details'!A:K,8,FALSE)</f>
        <v>11378.57</v>
      </c>
      <c r="N1021" s="8" t="str">
        <f>VLOOKUP(A1021,'Hospitalisation Details'!A:K,9,FALSE)</f>
        <v>tier - 3</v>
      </c>
      <c r="O1021" s="8" t="str">
        <f>VLOOKUP(A1021,'Hospitalisation Details'!A:K,10,FALSE)</f>
        <v>tier - 2</v>
      </c>
      <c r="P1021" s="8" t="str">
        <f>VLOOKUP(A1021,'Hospitalisation Details'!A:K,11,FALSE)</f>
        <v>R1025</v>
      </c>
      <c r="Q1021" s="8">
        <f>VLOOKUP(A1021,'Hospitalisation Details'!A:K,4,FALSE)</f>
        <v>6</v>
      </c>
    </row>
    <row r="1022" spans="1:17" x14ac:dyDescent="0.3">
      <c r="A1022" s="4" t="s">
        <v>1948</v>
      </c>
      <c r="B1022" s="8" t="str">
        <f>VLOOKUP(A1022,'Customer Names'!A:F,4,FALSE)</f>
        <v>Bettina</v>
      </c>
      <c r="C1022" s="8">
        <f>VLOOKUP(A1022,'Medical Examinations'!A:J,2,FALSE)</f>
        <v>49.84</v>
      </c>
      <c r="D1022" s="8">
        <f>VLOOKUP(A1022,'Medical Examinations'!A:J,4,FALSE)</f>
        <v>5.0999999999999996</v>
      </c>
      <c r="E1022" s="8" t="str">
        <f>VLOOKUP(A1022,'Medical Examinations'!A:J,6,FALSE)</f>
        <v>yes</v>
      </c>
      <c r="F1022" s="8" t="str">
        <f>VLOOKUP(A1022,'Medical Examinations'!A:J,7,FALSE)</f>
        <v>No</v>
      </c>
      <c r="G1022" s="8" t="str">
        <f>VLOOKUP(A1022,'Medical Examinations'!A:J,8,FALSE)</f>
        <v>Yes</v>
      </c>
      <c r="H1022" s="38" t="str">
        <f>VLOOKUP(A1022,'Medical Examinations'!A:J,9,FALSE)</f>
        <v>1</v>
      </c>
      <c r="I1022" s="8" t="str">
        <f>VLOOKUP(A1022,'Medical Examinations'!A:J,10,FALSE)</f>
        <v>No</v>
      </c>
      <c r="J1022" s="8" t="str">
        <f>VLOOKUP(A1022,'Medical Examinations'!A:J,3,FALSE)</f>
        <v>Obesity</v>
      </c>
      <c r="K1022" s="8" t="str">
        <f>VLOOKUP(A1022,'Medical Examinations'!A:J,5,FALSE)</f>
        <v>Normal</v>
      </c>
      <c r="L1022" s="8" t="str">
        <f>VLOOKUP(A1022,'Hospitalisation Details'!A:K,5,FALSE)</f>
        <v>28-Jul-1997</v>
      </c>
      <c r="M1022" s="34">
        <f>VLOOKUP(A1022,'Hospitalisation Details'!A:K,8,FALSE)</f>
        <v>11388.27</v>
      </c>
      <c r="N1022" s="8" t="str">
        <f>VLOOKUP(A1022,'Hospitalisation Details'!A:K,9,FALSE)</f>
        <v>tier - 3</v>
      </c>
      <c r="O1022" s="8" t="str">
        <f>VLOOKUP(A1022,'Hospitalisation Details'!A:K,10,FALSE)</f>
        <v>tier - 2</v>
      </c>
      <c r="P1022" s="8" t="str">
        <f>VLOOKUP(A1022,'Hospitalisation Details'!A:K,11,FALSE)</f>
        <v>R1026</v>
      </c>
      <c r="Q1022" s="8">
        <f>VLOOKUP(A1022,'Hospitalisation Details'!A:K,4,FALSE)</f>
        <v>28</v>
      </c>
    </row>
    <row r="1023" spans="1:17" x14ac:dyDescent="0.3">
      <c r="A1023" s="4" t="s">
        <v>1928</v>
      </c>
      <c r="B1023" s="8" t="str">
        <f>VLOOKUP(A1023,'Customer Names'!A:F,4,FALSE)</f>
        <v>Laura D</v>
      </c>
      <c r="C1023" s="8">
        <f>VLOOKUP(A1023,'Medical Examinations'!A:J,2,FALSE)</f>
        <v>26.63</v>
      </c>
      <c r="D1023" s="8">
        <f>VLOOKUP(A1023,'Medical Examinations'!A:J,4,FALSE)</f>
        <v>4.3600000000000003</v>
      </c>
      <c r="E1023" s="8" t="str">
        <f>VLOOKUP(A1023,'Medical Examinations'!A:J,6,FALSE)</f>
        <v>yes</v>
      </c>
      <c r="F1023" s="8" t="str">
        <f>VLOOKUP(A1023,'Medical Examinations'!A:J,7,FALSE)</f>
        <v>No</v>
      </c>
      <c r="G1023" s="8" t="str">
        <f>VLOOKUP(A1023,'Medical Examinations'!A:J,8,FALSE)</f>
        <v>No</v>
      </c>
      <c r="H1023" s="38" t="str">
        <f>VLOOKUP(A1023,'Medical Examinations'!A:J,9,FALSE)</f>
        <v>2</v>
      </c>
      <c r="I1023" s="8" t="str">
        <f>VLOOKUP(A1023,'Medical Examinations'!A:J,10,FALSE)</f>
        <v>No</v>
      </c>
      <c r="J1023" s="8" t="str">
        <f>VLOOKUP(A1023,'Medical Examinations'!A:J,3,FALSE)</f>
        <v>Overweight</v>
      </c>
      <c r="K1023" s="8" t="str">
        <f>VLOOKUP(A1023,'Medical Examinations'!A:J,5,FALSE)</f>
        <v>Normal</v>
      </c>
      <c r="L1023" s="8" t="str">
        <f>VLOOKUP(A1023,'Hospitalisation Details'!A:K,5,FALSE)</f>
        <v>7-Sep-1966</v>
      </c>
      <c r="M1023" s="34">
        <f>VLOOKUP(A1023,'Hospitalisation Details'!A:K,8,FALSE)</f>
        <v>11478.14</v>
      </c>
      <c r="N1023" s="8" t="str">
        <f>VLOOKUP(A1023,'Hospitalisation Details'!A:K,9,FALSE)</f>
        <v>tier - 3</v>
      </c>
      <c r="O1023" s="8" t="str">
        <f>VLOOKUP(A1023,'Hospitalisation Details'!A:K,10,FALSE)</f>
        <v>tier - 2</v>
      </c>
      <c r="P1023" s="8" t="str">
        <f>VLOOKUP(A1023,'Hospitalisation Details'!A:K,11,FALSE)</f>
        <v>R1025</v>
      </c>
      <c r="Q1023" s="8">
        <f>VLOOKUP(A1023,'Hospitalisation Details'!A:K,4,FALSE)</f>
        <v>7</v>
      </c>
    </row>
    <row r="1024" spans="1:17" x14ac:dyDescent="0.3">
      <c r="A1024" s="4" t="s">
        <v>1908</v>
      </c>
      <c r="B1024" s="8" t="str">
        <f>VLOOKUP(A1024,'Customer Names'!A:F,4,FALSE)</f>
        <v>Gerardo Sr.</v>
      </c>
      <c r="C1024" s="8">
        <f>VLOOKUP(A1024,'Medical Examinations'!A:J,2,FALSE)</f>
        <v>18.335000000000001</v>
      </c>
      <c r="D1024" s="8">
        <f>VLOOKUP(A1024,'Medical Examinations'!A:J,4,FALSE)</f>
        <v>11.83</v>
      </c>
      <c r="E1024" s="8" t="str">
        <f>VLOOKUP(A1024,'Medical Examinations'!A:J,6,FALSE)</f>
        <v>No</v>
      </c>
      <c r="F1024" s="8" t="str">
        <f>VLOOKUP(A1024,'Medical Examinations'!A:J,7,FALSE)</f>
        <v>No</v>
      </c>
      <c r="G1024" s="8" t="str">
        <f>VLOOKUP(A1024,'Medical Examinations'!A:J,8,FALSE)</f>
        <v>No</v>
      </c>
      <c r="H1024" s="38">
        <f>VLOOKUP(A1024,'Medical Examinations'!A:J,9,FALSE)</f>
        <v>0</v>
      </c>
      <c r="I1024" s="8" t="str">
        <f>VLOOKUP(A1024,'Medical Examinations'!A:J,10,FALSE)</f>
        <v>No</v>
      </c>
      <c r="J1024" s="8" t="str">
        <f>VLOOKUP(A1024,'Medical Examinations'!A:J,3,FALSE)</f>
        <v>Underweight</v>
      </c>
      <c r="K1024" s="8" t="str">
        <f>VLOOKUP(A1024,'Medical Examinations'!A:J,5,FALSE)</f>
        <v>Diabetes</v>
      </c>
      <c r="L1024" s="8" t="str">
        <f>VLOOKUP(A1024,'Hospitalisation Details'!A:K,5,FALSE)</f>
        <v>3-Oct-1965</v>
      </c>
      <c r="M1024" s="34">
        <f>VLOOKUP(A1024,'Hospitalisation Details'!A:K,8,FALSE)</f>
        <v>11534.87</v>
      </c>
      <c r="N1024" s="8" t="str">
        <f>VLOOKUP(A1024,'Hospitalisation Details'!A:K,9,FALSE)</f>
        <v>tier - 3</v>
      </c>
      <c r="O1024" s="8" t="str">
        <f>VLOOKUP(A1024,'Hospitalisation Details'!A:K,10,FALSE)</f>
        <v>tier - 1</v>
      </c>
      <c r="P1024" s="8" t="str">
        <f>VLOOKUP(A1024,'Hospitalisation Details'!A:K,11,FALSE)</f>
        <v>R1017</v>
      </c>
      <c r="Q1024" s="8">
        <f>VLOOKUP(A1024,'Hospitalisation Details'!A:K,4,FALSE)</f>
        <v>3</v>
      </c>
    </row>
    <row r="1025" spans="1:17" x14ac:dyDescent="0.3">
      <c r="A1025" s="4" t="s">
        <v>1898</v>
      </c>
      <c r="B1025" s="8" t="str">
        <f>VLOOKUP(A1025,'Customer Names'!A:F,4,FALSE)</f>
        <v>Erik</v>
      </c>
      <c r="C1025" s="8">
        <f>VLOOKUP(A1025,'Medical Examinations'!A:J,2,FALSE)</f>
        <v>40.945</v>
      </c>
      <c r="D1025" s="8">
        <f>VLOOKUP(A1025,'Medical Examinations'!A:J,4,FALSE)</f>
        <v>10.57</v>
      </c>
      <c r="E1025" s="8" t="str">
        <f>VLOOKUP(A1025,'Medical Examinations'!A:J,6,FALSE)</f>
        <v>No</v>
      </c>
      <c r="F1025" s="8" t="str">
        <f>VLOOKUP(A1025,'Medical Examinations'!A:J,7,FALSE)</f>
        <v>No</v>
      </c>
      <c r="G1025" s="8" t="str">
        <f>VLOOKUP(A1025,'Medical Examinations'!A:J,8,FALSE)</f>
        <v>No</v>
      </c>
      <c r="H1025" s="38">
        <f>VLOOKUP(A1025,'Medical Examinations'!A:J,9,FALSE)</f>
        <v>0</v>
      </c>
      <c r="I1025" s="8" t="str">
        <f>VLOOKUP(A1025,'Medical Examinations'!A:J,10,FALSE)</f>
        <v>No</v>
      </c>
      <c r="J1025" s="8" t="str">
        <f>VLOOKUP(A1025,'Medical Examinations'!A:J,3,FALSE)</f>
        <v>Obesity</v>
      </c>
      <c r="K1025" s="8" t="str">
        <f>VLOOKUP(A1025,'Medical Examinations'!A:J,5,FALSE)</f>
        <v>Diabetes</v>
      </c>
      <c r="L1025" s="8" t="str">
        <f>VLOOKUP(A1025,'Hospitalisation Details'!A:K,5,FALSE)</f>
        <v>25-Dec-1965</v>
      </c>
      <c r="M1025" s="34">
        <f>VLOOKUP(A1025,'Hospitalisation Details'!A:K,8,FALSE)</f>
        <v>11566.3</v>
      </c>
      <c r="N1025" s="8" t="str">
        <f>VLOOKUP(A1025,'Hospitalisation Details'!A:K,9,FALSE)</f>
        <v>tier - 3</v>
      </c>
      <c r="O1025" s="8" t="str">
        <f>VLOOKUP(A1025,'Hospitalisation Details'!A:K,10,FALSE)</f>
        <v>tier - 3</v>
      </c>
      <c r="P1025" s="8" t="str">
        <f>VLOOKUP(A1025,'Hospitalisation Details'!A:K,11,FALSE)</f>
        <v>R1016</v>
      </c>
      <c r="Q1025" s="8">
        <f>VLOOKUP(A1025,'Hospitalisation Details'!A:K,4,FALSE)</f>
        <v>25</v>
      </c>
    </row>
    <row r="1026" spans="1:17" x14ac:dyDescent="0.3">
      <c r="A1026" s="4" t="s">
        <v>1894</v>
      </c>
      <c r="B1026" s="8" t="str">
        <f>VLOOKUP(A1026,'Customer Names'!A:F,4,FALSE)</f>
        <v>Antony G</v>
      </c>
      <c r="C1026" s="8">
        <f>VLOOKUP(A1026,'Medical Examinations'!A:J,2,FALSE)</f>
        <v>25.87</v>
      </c>
      <c r="D1026" s="8">
        <f>VLOOKUP(A1026,'Medical Examinations'!A:J,4,FALSE)</f>
        <v>5.63</v>
      </c>
      <c r="E1026" s="8" t="str">
        <f>VLOOKUP(A1026,'Medical Examinations'!A:J,6,FALSE)</f>
        <v>yes</v>
      </c>
      <c r="F1026" s="8" t="str">
        <f>VLOOKUP(A1026,'Medical Examinations'!A:J,7,FALSE)</f>
        <v>No</v>
      </c>
      <c r="G1026" s="8" t="str">
        <f>VLOOKUP(A1026,'Medical Examinations'!A:J,8,FALSE)</f>
        <v>No</v>
      </c>
      <c r="H1026" s="38" t="str">
        <f>VLOOKUP(A1026,'Medical Examinations'!A:J,9,FALSE)</f>
        <v>1</v>
      </c>
      <c r="I1026" s="8" t="str">
        <f>VLOOKUP(A1026,'Medical Examinations'!A:J,10,FALSE)</f>
        <v>No</v>
      </c>
      <c r="J1026" s="8" t="str">
        <f>VLOOKUP(A1026,'Medical Examinations'!A:J,3,FALSE)</f>
        <v>Overweight</v>
      </c>
      <c r="K1026" s="8" t="str">
        <f>VLOOKUP(A1026,'Medical Examinations'!A:J,5,FALSE)</f>
        <v>Normal</v>
      </c>
      <c r="L1026" s="8" t="str">
        <f>VLOOKUP(A1026,'Hospitalisation Details'!A:K,5,FALSE)</f>
        <v>20-Jun-1964</v>
      </c>
      <c r="M1026" s="34">
        <f>VLOOKUP(A1026,'Hospitalisation Details'!A:K,8,FALSE)</f>
        <v>11602.75</v>
      </c>
      <c r="N1026" s="8" t="str">
        <f>VLOOKUP(A1026,'Hospitalisation Details'!A:K,9,FALSE)</f>
        <v>tier - 3</v>
      </c>
      <c r="O1026" s="8" t="str">
        <f>VLOOKUP(A1026,'Hospitalisation Details'!A:K,10,FALSE)</f>
        <v>tier - 1</v>
      </c>
      <c r="P1026" s="8" t="str">
        <f>VLOOKUP(A1026,'Hospitalisation Details'!A:K,11,FALSE)</f>
        <v>R1020</v>
      </c>
      <c r="Q1026" s="8">
        <f>VLOOKUP(A1026,'Hospitalisation Details'!A:K,4,FALSE)</f>
        <v>20</v>
      </c>
    </row>
    <row r="1027" spans="1:17" x14ac:dyDescent="0.3">
      <c r="A1027" s="4" t="s">
        <v>1888</v>
      </c>
      <c r="B1027" s="8" t="str">
        <f>VLOOKUP(A1027,'Customer Names'!A:F,4,FALSE)</f>
        <v>Nicholas T</v>
      </c>
      <c r="C1027" s="8">
        <f>VLOOKUP(A1027,'Medical Examinations'!A:J,2,FALSE)</f>
        <v>48.75</v>
      </c>
      <c r="D1027" s="8">
        <f>VLOOKUP(A1027,'Medical Examinations'!A:J,4,FALSE)</f>
        <v>4.34</v>
      </c>
      <c r="E1027" s="8" t="str">
        <f>VLOOKUP(A1027,'Medical Examinations'!A:J,6,FALSE)</f>
        <v>No</v>
      </c>
      <c r="F1027" s="8" t="str">
        <f>VLOOKUP(A1027,'Medical Examinations'!A:J,7,FALSE)</f>
        <v>No</v>
      </c>
      <c r="G1027" s="8" t="str">
        <f>VLOOKUP(A1027,'Medical Examinations'!A:J,8,FALSE)</f>
        <v>No</v>
      </c>
      <c r="H1027" s="38">
        <f>VLOOKUP(A1027,'Medical Examinations'!A:J,9,FALSE)</f>
        <v>0</v>
      </c>
      <c r="I1027" s="8" t="str">
        <f>VLOOKUP(A1027,'Medical Examinations'!A:J,10,FALSE)</f>
        <v>No</v>
      </c>
      <c r="J1027" s="8" t="str">
        <f>VLOOKUP(A1027,'Medical Examinations'!A:J,3,FALSE)</f>
        <v>Obesity</v>
      </c>
      <c r="K1027" s="8" t="str">
        <f>VLOOKUP(A1027,'Medical Examinations'!A:J,5,FALSE)</f>
        <v>Normal</v>
      </c>
      <c r="L1027" s="8" t="str">
        <f>VLOOKUP(A1027,'Hospitalisation Details'!A:K,5,FALSE)</f>
        <v>20-Jul-1994</v>
      </c>
      <c r="M1027" s="34">
        <f>VLOOKUP(A1027,'Hospitalisation Details'!A:K,8,FALSE)</f>
        <v>11657.81</v>
      </c>
      <c r="N1027" s="8" t="str">
        <f>VLOOKUP(A1027,'Hospitalisation Details'!A:K,9,FALSE)</f>
        <v>tier - 3</v>
      </c>
      <c r="O1027" s="8" t="str">
        <f>VLOOKUP(A1027,'Hospitalisation Details'!A:K,10,FALSE)</f>
        <v>tier - 2</v>
      </c>
      <c r="P1027" s="8" t="str">
        <f>VLOOKUP(A1027,'Hospitalisation Details'!A:K,11,FALSE)</f>
        <v>R1023</v>
      </c>
      <c r="Q1027" s="8">
        <f>VLOOKUP(A1027,'Hospitalisation Details'!A:K,4,FALSE)</f>
        <v>20</v>
      </c>
    </row>
    <row r="1028" spans="1:17" x14ac:dyDescent="0.3">
      <c r="A1028" s="4" t="s">
        <v>1880</v>
      </c>
      <c r="B1028" s="8" t="str">
        <f>VLOOKUP(A1028,'Customer Names'!A:F,4,FALSE)</f>
        <v>Peter</v>
      </c>
      <c r="C1028" s="8">
        <f>VLOOKUP(A1028,'Medical Examinations'!A:J,2,FALSE)</f>
        <v>30.69</v>
      </c>
      <c r="D1028" s="8">
        <f>VLOOKUP(A1028,'Medical Examinations'!A:J,4,FALSE)</f>
        <v>7.05</v>
      </c>
      <c r="E1028" s="8" t="str">
        <f>VLOOKUP(A1028,'Medical Examinations'!A:J,6,FALSE)</f>
        <v>yes</v>
      </c>
      <c r="F1028" s="8" t="str">
        <f>VLOOKUP(A1028,'Medical Examinations'!A:J,7,FALSE)</f>
        <v>No</v>
      </c>
      <c r="G1028" s="8" t="str">
        <f>VLOOKUP(A1028,'Medical Examinations'!A:J,8,FALSE)</f>
        <v>No</v>
      </c>
      <c r="H1028" s="38" t="str">
        <f>VLOOKUP(A1028,'Medical Examinations'!A:J,9,FALSE)</f>
        <v>2</v>
      </c>
      <c r="I1028" s="8" t="str">
        <f>VLOOKUP(A1028,'Medical Examinations'!A:J,10,FALSE)</f>
        <v>No</v>
      </c>
      <c r="J1028" s="8" t="str">
        <f>VLOOKUP(A1028,'Medical Examinations'!A:J,3,FALSE)</f>
        <v>Obesity</v>
      </c>
      <c r="K1028" s="8" t="str">
        <f>VLOOKUP(A1028,'Medical Examinations'!A:J,5,FALSE)</f>
        <v>Diabetes</v>
      </c>
      <c r="L1028" s="8" t="str">
        <f>VLOOKUP(A1028,'Hospitalisation Details'!A:K,5,FALSE)</f>
        <v>1-Dec-1970</v>
      </c>
      <c r="M1028" s="34">
        <f>VLOOKUP(A1028,'Hospitalisation Details'!A:K,8,FALSE)</f>
        <v>11696.52</v>
      </c>
      <c r="N1028" s="8" t="str">
        <f>VLOOKUP(A1028,'Hospitalisation Details'!A:K,9,FALSE)</f>
        <v>tier - 3</v>
      </c>
      <c r="O1028" s="8" t="str">
        <f>VLOOKUP(A1028,'Hospitalisation Details'!A:K,10,FALSE)</f>
        <v>tier - 1</v>
      </c>
      <c r="P1028" s="8" t="str">
        <f>VLOOKUP(A1028,'Hospitalisation Details'!A:K,11,FALSE)</f>
        <v>R1021</v>
      </c>
      <c r="Q1028" s="8">
        <f>VLOOKUP(A1028,'Hospitalisation Details'!A:K,4,FALSE)</f>
        <v>1</v>
      </c>
    </row>
    <row r="1029" spans="1:17" x14ac:dyDescent="0.3">
      <c r="A1029" s="4" t="s">
        <v>1830</v>
      </c>
      <c r="B1029" s="8" t="str">
        <f>VLOOKUP(A1029,'Customer Names'!A:F,4,FALSE)</f>
        <v>Lawrence D.</v>
      </c>
      <c r="C1029" s="8">
        <f>VLOOKUP(A1029,'Medical Examinations'!A:J,2,FALSE)</f>
        <v>26.8</v>
      </c>
      <c r="D1029" s="8">
        <f>VLOOKUP(A1029,'Medical Examinations'!A:J,4,FALSE)</f>
        <v>5.68</v>
      </c>
      <c r="E1029" s="8" t="str">
        <f>VLOOKUP(A1029,'Medical Examinations'!A:J,6,FALSE)</f>
        <v>yes</v>
      </c>
      <c r="F1029" s="8" t="str">
        <f>VLOOKUP(A1029,'Medical Examinations'!A:J,7,FALSE)</f>
        <v>No</v>
      </c>
      <c r="G1029" s="8" t="str">
        <f>VLOOKUP(A1029,'Medical Examinations'!A:J,8,FALSE)</f>
        <v>No</v>
      </c>
      <c r="H1029" s="38" t="str">
        <f>VLOOKUP(A1029,'Medical Examinations'!A:J,9,FALSE)</f>
        <v>1</v>
      </c>
      <c r="I1029" s="8" t="str">
        <f>VLOOKUP(A1029,'Medical Examinations'!A:J,10,FALSE)</f>
        <v>No</v>
      </c>
      <c r="J1029" s="8" t="str">
        <f>VLOOKUP(A1029,'Medical Examinations'!A:J,3,FALSE)</f>
        <v>Overweight</v>
      </c>
      <c r="K1029" s="8" t="str">
        <f>VLOOKUP(A1029,'Medical Examinations'!A:J,5,FALSE)</f>
        <v>Normal</v>
      </c>
      <c r="L1029" s="8" t="str">
        <f>VLOOKUP(A1029,'Hospitalisation Details'!A:K,5,FALSE)</f>
        <v>19-Nov-1964</v>
      </c>
      <c r="M1029" s="34">
        <f>VLOOKUP(A1029,'Hospitalisation Details'!A:K,8,FALSE)</f>
        <v>11918.2</v>
      </c>
      <c r="N1029" s="8" t="str">
        <f>VLOOKUP(A1029,'Hospitalisation Details'!A:K,9,FALSE)</f>
        <v>tier - 3</v>
      </c>
      <c r="O1029" s="8" t="str">
        <f>VLOOKUP(A1029,'Hospitalisation Details'!A:K,10,FALSE)</f>
        <v>tier - 1</v>
      </c>
      <c r="P1029" s="8" t="str">
        <f>VLOOKUP(A1029,'Hospitalisation Details'!A:K,11,FALSE)</f>
        <v>R1021</v>
      </c>
      <c r="Q1029" s="8">
        <f>VLOOKUP(A1029,'Hospitalisation Details'!A:K,4,FALSE)</f>
        <v>19</v>
      </c>
    </row>
    <row r="1030" spans="1:17" x14ac:dyDescent="0.3">
      <c r="A1030" s="4" t="s">
        <v>1828</v>
      </c>
      <c r="B1030" s="8" t="str">
        <f>VLOOKUP(A1030,'Customer Names'!A:F,4,FALSE)</f>
        <v>Aharon N</v>
      </c>
      <c r="C1030" s="8">
        <f>VLOOKUP(A1030,'Medical Examinations'!A:J,2,FALSE)</f>
        <v>25.175000000000001</v>
      </c>
      <c r="D1030" s="8">
        <f>VLOOKUP(A1030,'Medical Examinations'!A:J,4,FALSE)</f>
        <v>5.57</v>
      </c>
      <c r="E1030" s="8" t="str">
        <f>VLOOKUP(A1030,'Medical Examinations'!A:J,6,FALSE)</f>
        <v>yes</v>
      </c>
      <c r="F1030" s="8" t="str">
        <f>VLOOKUP(A1030,'Medical Examinations'!A:J,7,FALSE)</f>
        <v>No</v>
      </c>
      <c r="G1030" s="8" t="str">
        <f>VLOOKUP(A1030,'Medical Examinations'!A:J,8,FALSE)</f>
        <v>No</v>
      </c>
      <c r="H1030" s="38" t="str">
        <f>VLOOKUP(A1030,'Medical Examinations'!A:J,9,FALSE)</f>
        <v>1</v>
      </c>
      <c r="I1030" s="8" t="str">
        <f>VLOOKUP(A1030,'Medical Examinations'!A:J,10,FALSE)</f>
        <v>No</v>
      </c>
      <c r="J1030" s="8" t="str">
        <f>VLOOKUP(A1030,'Medical Examinations'!A:J,3,FALSE)</f>
        <v>Overweight</v>
      </c>
      <c r="K1030" s="8" t="str">
        <f>VLOOKUP(A1030,'Medical Examinations'!A:J,5,FALSE)</f>
        <v>Normal</v>
      </c>
      <c r="L1030" s="8" t="str">
        <f>VLOOKUP(A1030,'Hospitalisation Details'!A:K,5,FALSE)</f>
        <v>20-Dec-1964</v>
      </c>
      <c r="M1030" s="34">
        <f>VLOOKUP(A1030,'Hospitalisation Details'!A:K,8,FALSE)</f>
        <v>11931.13</v>
      </c>
      <c r="N1030" s="8" t="str">
        <f>VLOOKUP(A1030,'Hospitalisation Details'!A:K,9,FALSE)</f>
        <v>tier - 3</v>
      </c>
      <c r="O1030" s="8" t="str">
        <f>VLOOKUP(A1030,'Hospitalisation Details'!A:K,10,FALSE)</f>
        <v>tier - 1</v>
      </c>
      <c r="P1030" s="8" t="str">
        <f>VLOOKUP(A1030,'Hospitalisation Details'!A:K,11,FALSE)</f>
        <v>R1019</v>
      </c>
      <c r="Q1030" s="8">
        <f>VLOOKUP(A1030,'Hospitalisation Details'!A:K,4,FALSE)</f>
        <v>20</v>
      </c>
    </row>
    <row r="1031" spans="1:17" x14ac:dyDescent="0.3">
      <c r="A1031" s="4" t="s">
        <v>1826</v>
      </c>
      <c r="B1031" s="8" t="str">
        <f>VLOOKUP(A1031,'Customer Names'!A:F,4,FALSE)</f>
        <v>Kevin</v>
      </c>
      <c r="C1031" s="8">
        <f>VLOOKUP(A1031,'Medical Examinations'!A:J,2,FALSE)</f>
        <v>30.305</v>
      </c>
      <c r="D1031" s="8">
        <f>VLOOKUP(A1031,'Medical Examinations'!A:J,4,FALSE)</f>
        <v>4.2699999999999996</v>
      </c>
      <c r="E1031" s="8" t="str">
        <f>VLOOKUP(A1031,'Medical Examinations'!A:J,6,FALSE)</f>
        <v>yes</v>
      </c>
      <c r="F1031" s="8" t="str">
        <f>VLOOKUP(A1031,'Medical Examinations'!A:J,7,FALSE)</f>
        <v>No</v>
      </c>
      <c r="G1031" s="8" t="str">
        <f>VLOOKUP(A1031,'Medical Examinations'!A:J,8,FALSE)</f>
        <v>No</v>
      </c>
      <c r="H1031" s="38" t="str">
        <f>VLOOKUP(A1031,'Medical Examinations'!A:J,9,FALSE)</f>
        <v>1</v>
      </c>
      <c r="I1031" s="8" t="str">
        <f>VLOOKUP(A1031,'Medical Examinations'!A:J,10,FALSE)</f>
        <v>No</v>
      </c>
      <c r="J1031" s="8" t="str">
        <f>VLOOKUP(A1031,'Medical Examinations'!A:J,3,FALSE)</f>
        <v>Obesity</v>
      </c>
      <c r="K1031" s="8" t="str">
        <f>VLOOKUP(A1031,'Medical Examinations'!A:J,5,FALSE)</f>
        <v>Normal</v>
      </c>
      <c r="L1031" s="8" t="str">
        <f>VLOOKUP(A1031,'Hospitalisation Details'!A:K,5,FALSE)</f>
        <v>2-Aug-1964</v>
      </c>
      <c r="M1031" s="34">
        <f>VLOOKUP(A1031,'Hospitalisation Details'!A:K,8,FALSE)</f>
        <v>11938.26</v>
      </c>
      <c r="N1031" s="8" t="str">
        <f>VLOOKUP(A1031,'Hospitalisation Details'!A:K,9,FALSE)</f>
        <v>tier - 3</v>
      </c>
      <c r="O1031" s="8" t="str">
        <f>VLOOKUP(A1031,'Hospitalisation Details'!A:K,10,FALSE)</f>
        <v>tier - 3</v>
      </c>
      <c r="P1031" s="8" t="str">
        <f>VLOOKUP(A1031,'Hospitalisation Details'!A:K,11,FALSE)</f>
        <v>R1019</v>
      </c>
      <c r="Q1031" s="8">
        <f>VLOOKUP(A1031,'Hospitalisation Details'!A:K,4,FALSE)</f>
        <v>2</v>
      </c>
    </row>
    <row r="1032" spans="1:17" x14ac:dyDescent="0.3">
      <c r="A1032" s="4" t="s">
        <v>1822</v>
      </c>
      <c r="B1032" s="8" t="str">
        <f>VLOOKUP(A1032,'Customer Names'!A:F,4,FALSE)</f>
        <v>Marc</v>
      </c>
      <c r="C1032" s="8">
        <f>VLOOKUP(A1032,'Medical Examinations'!A:J,2,FALSE)</f>
        <v>34.865000000000002</v>
      </c>
      <c r="D1032" s="8">
        <f>VLOOKUP(A1032,'Medical Examinations'!A:J,4,FALSE)</f>
        <v>5.35</v>
      </c>
      <c r="E1032" s="8" t="str">
        <f>VLOOKUP(A1032,'Medical Examinations'!A:J,6,FALSE)</f>
        <v>yes</v>
      </c>
      <c r="F1032" s="8" t="str">
        <f>VLOOKUP(A1032,'Medical Examinations'!A:J,7,FALSE)</f>
        <v>No</v>
      </c>
      <c r="G1032" s="8" t="str">
        <f>VLOOKUP(A1032,'Medical Examinations'!A:J,8,FALSE)</f>
        <v>No</v>
      </c>
      <c r="H1032" s="38" t="str">
        <f>VLOOKUP(A1032,'Medical Examinations'!A:J,9,FALSE)</f>
        <v>1</v>
      </c>
      <c r="I1032" s="8" t="str">
        <f>VLOOKUP(A1032,'Medical Examinations'!A:J,10,FALSE)</f>
        <v>No</v>
      </c>
      <c r="J1032" s="8" t="str">
        <f>VLOOKUP(A1032,'Medical Examinations'!A:J,3,FALSE)</f>
        <v>Obesity</v>
      </c>
      <c r="K1032" s="8" t="str">
        <f>VLOOKUP(A1032,'Medical Examinations'!A:J,5,FALSE)</f>
        <v>Normal</v>
      </c>
      <c r="L1032" s="8" t="str">
        <f>VLOOKUP(A1032,'Hospitalisation Details'!A:K,5,FALSE)</f>
        <v>25-Dec-1964</v>
      </c>
      <c r="M1032" s="34">
        <f>VLOOKUP(A1032,'Hospitalisation Details'!A:K,8,FALSE)</f>
        <v>11944.59</v>
      </c>
      <c r="N1032" s="8" t="str">
        <f>VLOOKUP(A1032,'Hospitalisation Details'!A:K,9,FALSE)</f>
        <v>tier - 3</v>
      </c>
      <c r="O1032" s="8" t="str">
        <f>VLOOKUP(A1032,'Hospitalisation Details'!A:K,10,FALSE)</f>
        <v>tier - 2</v>
      </c>
      <c r="P1032" s="8" t="str">
        <f>VLOOKUP(A1032,'Hospitalisation Details'!A:K,11,FALSE)</f>
        <v>R1016</v>
      </c>
      <c r="Q1032" s="8">
        <f>VLOOKUP(A1032,'Hospitalisation Details'!A:K,4,FALSE)</f>
        <v>25</v>
      </c>
    </row>
    <row r="1033" spans="1:17" x14ac:dyDescent="0.3">
      <c r="A1033" s="4" t="s">
        <v>1746</v>
      </c>
      <c r="B1033" s="8" t="str">
        <f>VLOOKUP(A1033,'Customer Names'!A:F,4,FALSE)</f>
        <v>Emily</v>
      </c>
      <c r="C1033" s="8">
        <f>VLOOKUP(A1033,'Medical Examinations'!A:J,2,FALSE)</f>
        <v>29</v>
      </c>
      <c r="D1033" s="8">
        <f>VLOOKUP(A1033,'Medical Examinations'!A:J,4,FALSE)</f>
        <v>4.3899999999999997</v>
      </c>
      <c r="E1033" s="8" t="str">
        <f>VLOOKUP(A1033,'Medical Examinations'!A:J,6,FALSE)</f>
        <v>yes</v>
      </c>
      <c r="F1033" s="8" t="str">
        <f>VLOOKUP(A1033,'Medical Examinations'!A:J,7,FALSE)</f>
        <v>No</v>
      </c>
      <c r="G1033" s="8" t="str">
        <f>VLOOKUP(A1033,'Medical Examinations'!A:J,8,FALSE)</f>
        <v>No</v>
      </c>
      <c r="H1033" s="38" t="str">
        <f>VLOOKUP(A1033,'Medical Examinations'!A:J,9,FALSE)</f>
        <v>2</v>
      </c>
      <c r="I1033" s="8" t="str">
        <f>VLOOKUP(A1033,'Medical Examinations'!A:J,10,FALSE)</f>
        <v>No</v>
      </c>
      <c r="J1033" s="8" t="str">
        <f>VLOOKUP(A1033,'Medical Examinations'!A:J,3,FALSE)</f>
        <v>Overweight</v>
      </c>
      <c r="K1033" s="8" t="str">
        <f>VLOOKUP(A1033,'Medical Examinations'!A:J,5,FALSE)</f>
        <v>Normal</v>
      </c>
      <c r="L1033" s="8" t="str">
        <f>VLOOKUP(A1033,'Hospitalisation Details'!A:K,5,FALSE)</f>
        <v>16-Nov-1966</v>
      </c>
      <c r="M1033" s="34">
        <f>VLOOKUP(A1033,'Hospitalisation Details'!A:K,8,FALSE)</f>
        <v>12282.03</v>
      </c>
      <c r="N1033" s="8" t="str">
        <f>VLOOKUP(A1033,'Hospitalisation Details'!A:K,9,FALSE)</f>
        <v>tier - 3</v>
      </c>
      <c r="O1033" s="8" t="str">
        <f>VLOOKUP(A1033,'Hospitalisation Details'!A:K,10,FALSE)</f>
        <v>tier - 1</v>
      </c>
      <c r="P1033" s="8" t="str">
        <f>VLOOKUP(A1033,'Hospitalisation Details'!A:K,11,FALSE)</f>
        <v>R1025</v>
      </c>
      <c r="Q1033" s="8">
        <f>VLOOKUP(A1033,'Hospitalisation Details'!A:K,4,FALSE)</f>
        <v>16</v>
      </c>
    </row>
    <row r="1034" spans="1:17" x14ac:dyDescent="0.3">
      <c r="A1034" s="4" t="s">
        <v>1742</v>
      </c>
      <c r="B1034" s="8" t="str">
        <f>VLOOKUP(A1034,'Customer Names'!A:F,4,FALSE)</f>
        <v>Orla</v>
      </c>
      <c r="C1034" s="8">
        <f>VLOOKUP(A1034,'Medical Examinations'!A:J,2,FALSE)</f>
        <v>26.78</v>
      </c>
      <c r="D1034" s="8">
        <f>VLOOKUP(A1034,'Medical Examinations'!A:J,4,FALSE)</f>
        <v>10.02</v>
      </c>
      <c r="E1034" s="8" t="str">
        <f>VLOOKUP(A1034,'Medical Examinations'!A:J,6,FALSE)</f>
        <v>yes</v>
      </c>
      <c r="F1034" s="8" t="str">
        <f>VLOOKUP(A1034,'Medical Examinations'!A:J,7,FALSE)</f>
        <v>No</v>
      </c>
      <c r="G1034" s="8" t="str">
        <f>VLOOKUP(A1034,'Medical Examinations'!A:J,8,FALSE)</f>
        <v>Yes</v>
      </c>
      <c r="H1034" s="38" t="str">
        <f>VLOOKUP(A1034,'Medical Examinations'!A:J,9,FALSE)</f>
        <v>1</v>
      </c>
      <c r="I1034" s="8" t="str">
        <f>VLOOKUP(A1034,'Medical Examinations'!A:J,10,FALSE)</f>
        <v>No</v>
      </c>
      <c r="J1034" s="8" t="str">
        <f>VLOOKUP(A1034,'Medical Examinations'!A:J,3,FALSE)</f>
        <v>Overweight</v>
      </c>
      <c r="K1034" s="8" t="str">
        <f>VLOOKUP(A1034,'Medical Examinations'!A:J,5,FALSE)</f>
        <v>Diabetes</v>
      </c>
      <c r="L1034" s="8" t="str">
        <f>VLOOKUP(A1034,'Hospitalisation Details'!A:K,5,FALSE)</f>
        <v>28-Oct-1963</v>
      </c>
      <c r="M1034" s="34">
        <f>VLOOKUP(A1034,'Hospitalisation Details'!A:K,8,FALSE)</f>
        <v>12299.59</v>
      </c>
      <c r="N1034" s="8" t="str">
        <f>VLOOKUP(A1034,'Hospitalisation Details'!A:K,9,FALSE)</f>
        <v>tier - 3</v>
      </c>
      <c r="O1034" s="8" t="str">
        <f>VLOOKUP(A1034,'Hospitalisation Details'!A:K,10,FALSE)</f>
        <v>tier - 1</v>
      </c>
      <c r="P1034" s="8" t="str">
        <f>VLOOKUP(A1034,'Hospitalisation Details'!A:K,11,FALSE)</f>
        <v>R1025</v>
      </c>
      <c r="Q1034" s="8">
        <f>VLOOKUP(A1034,'Hospitalisation Details'!A:K,4,FALSE)</f>
        <v>28</v>
      </c>
    </row>
    <row r="1035" spans="1:17" x14ac:dyDescent="0.3">
      <c r="A1035" s="4" t="s">
        <v>1740</v>
      </c>
      <c r="B1035" s="8" t="str">
        <f>VLOOKUP(A1035,'Customer Names'!A:F,4,FALSE)</f>
        <v>Matthew R</v>
      </c>
      <c r="C1035" s="8">
        <f>VLOOKUP(A1035,'Medical Examinations'!A:J,2,FALSE)</f>
        <v>24.7</v>
      </c>
      <c r="D1035" s="8">
        <f>VLOOKUP(A1035,'Medical Examinations'!A:J,4,FALSE)</f>
        <v>10.7</v>
      </c>
      <c r="E1035" s="8" t="str">
        <f>VLOOKUP(A1035,'Medical Examinations'!A:J,6,FALSE)</f>
        <v>yes</v>
      </c>
      <c r="F1035" s="8" t="str">
        <f>VLOOKUP(A1035,'Medical Examinations'!A:J,7,FALSE)</f>
        <v>No</v>
      </c>
      <c r="G1035" s="8" t="str">
        <f>VLOOKUP(A1035,'Medical Examinations'!A:J,8,FALSE)</f>
        <v>Yes</v>
      </c>
      <c r="H1035" s="38" t="str">
        <f>VLOOKUP(A1035,'Medical Examinations'!A:J,9,FALSE)</f>
        <v>1</v>
      </c>
      <c r="I1035" s="8" t="str">
        <f>VLOOKUP(A1035,'Medical Examinations'!A:J,10,FALSE)</f>
        <v>No</v>
      </c>
      <c r="J1035" s="8" t="str">
        <f>VLOOKUP(A1035,'Medical Examinations'!A:J,3,FALSE)</f>
        <v>Normal Weight</v>
      </c>
      <c r="K1035" s="8" t="str">
        <f>VLOOKUP(A1035,'Medical Examinations'!A:J,5,FALSE)</f>
        <v>Diabetes</v>
      </c>
      <c r="L1035" s="8" t="str">
        <f>VLOOKUP(A1035,'Hospitalisation Details'!A:K,5,FALSE)</f>
        <v>29-Aug-1963</v>
      </c>
      <c r="M1035" s="34">
        <f>VLOOKUP(A1035,'Hospitalisation Details'!A:K,8,FALSE)</f>
        <v>12323.94</v>
      </c>
      <c r="N1035" s="8" t="str">
        <f>VLOOKUP(A1035,'Hospitalisation Details'!A:K,9,FALSE)</f>
        <v>tier - 3</v>
      </c>
      <c r="O1035" s="8" t="str">
        <f>VLOOKUP(A1035,'Hospitalisation Details'!A:K,10,FALSE)</f>
        <v>tier - 3</v>
      </c>
      <c r="P1035" s="8" t="str">
        <f>VLOOKUP(A1035,'Hospitalisation Details'!A:K,11,FALSE)</f>
        <v>R1017</v>
      </c>
      <c r="Q1035" s="8">
        <f>VLOOKUP(A1035,'Hospitalisation Details'!A:K,4,FALSE)</f>
        <v>29</v>
      </c>
    </row>
    <row r="1036" spans="1:17" x14ac:dyDescent="0.3">
      <c r="A1036" s="4" t="s">
        <v>1730</v>
      </c>
      <c r="B1036" s="8" t="str">
        <f>VLOOKUP(A1036,'Customer Names'!A:F,4,FALSE)</f>
        <v>Steven M.</v>
      </c>
      <c r="C1036" s="8">
        <f>VLOOKUP(A1036,'Medical Examinations'!A:J,2,FALSE)</f>
        <v>35.244999999999997</v>
      </c>
      <c r="D1036" s="8">
        <f>VLOOKUP(A1036,'Medical Examinations'!A:J,4,FALSE)</f>
        <v>4.63</v>
      </c>
      <c r="E1036" s="8" t="str">
        <f>VLOOKUP(A1036,'Medical Examinations'!A:J,6,FALSE)</f>
        <v>No</v>
      </c>
      <c r="F1036" s="8" t="str">
        <f>VLOOKUP(A1036,'Medical Examinations'!A:J,7,FALSE)</f>
        <v>No</v>
      </c>
      <c r="G1036" s="8" t="str">
        <f>VLOOKUP(A1036,'Medical Examinations'!A:J,8,FALSE)</f>
        <v>No</v>
      </c>
      <c r="H1036" s="38">
        <f>VLOOKUP(A1036,'Medical Examinations'!A:J,9,FALSE)</f>
        <v>0</v>
      </c>
      <c r="I1036" s="8" t="str">
        <f>VLOOKUP(A1036,'Medical Examinations'!A:J,10,FALSE)</f>
        <v>No</v>
      </c>
      <c r="J1036" s="8" t="str">
        <f>VLOOKUP(A1036,'Medical Examinations'!A:J,3,FALSE)</f>
        <v>Obesity</v>
      </c>
      <c r="K1036" s="8" t="str">
        <f>VLOOKUP(A1036,'Medical Examinations'!A:J,5,FALSE)</f>
        <v>Normal</v>
      </c>
      <c r="L1036" s="8" t="str">
        <f>VLOOKUP(A1036,'Hospitalisation Details'!A:K,5,FALSE)</f>
        <v>29-Dec-1989</v>
      </c>
      <c r="M1036" s="34">
        <f>VLOOKUP(A1036,'Hospitalisation Details'!A:K,8,FALSE)</f>
        <v>12404.88</v>
      </c>
      <c r="N1036" s="8" t="str">
        <f>VLOOKUP(A1036,'Hospitalisation Details'!A:K,9,FALSE)</f>
        <v>tier - 3</v>
      </c>
      <c r="O1036" s="8" t="str">
        <f>VLOOKUP(A1036,'Hospitalisation Details'!A:K,10,FALSE)</f>
        <v>tier - 3</v>
      </c>
      <c r="P1036" s="8" t="str">
        <f>VLOOKUP(A1036,'Hospitalisation Details'!A:K,11,FALSE)</f>
        <v>R1016</v>
      </c>
      <c r="Q1036" s="8">
        <f>VLOOKUP(A1036,'Hospitalisation Details'!A:K,4,FALSE)</f>
        <v>29</v>
      </c>
    </row>
    <row r="1037" spans="1:17" x14ac:dyDescent="0.3">
      <c r="A1037" s="4" t="s">
        <v>1728</v>
      </c>
      <c r="B1037" s="8" t="str">
        <f>VLOOKUP(A1037,'Customer Names'!A:F,4,FALSE)</f>
        <v>Benjamin J.</v>
      </c>
      <c r="C1037" s="8">
        <f>VLOOKUP(A1037,'Medical Examinations'!A:J,2,FALSE)</f>
        <v>34.299999999999997</v>
      </c>
      <c r="D1037" s="8">
        <f>VLOOKUP(A1037,'Medical Examinations'!A:J,4,FALSE)</f>
        <v>4.87</v>
      </c>
      <c r="E1037" s="8" t="str">
        <f>VLOOKUP(A1037,'Medical Examinations'!A:J,6,FALSE)</f>
        <v>No</v>
      </c>
      <c r="F1037" s="8" t="str">
        <f>VLOOKUP(A1037,'Medical Examinations'!A:J,7,FALSE)</f>
        <v>No</v>
      </c>
      <c r="G1037" s="8" t="str">
        <f>VLOOKUP(A1037,'Medical Examinations'!A:J,8,FALSE)</f>
        <v>No</v>
      </c>
      <c r="H1037" s="38" t="str">
        <f>VLOOKUP(A1037,'Medical Examinations'!A:J,9,FALSE)</f>
        <v>2</v>
      </c>
      <c r="I1037" s="8" t="str">
        <f>VLOOKUP(A1037,'Medical Examinations'!A:J,10,FALSE)</f>
        <v>No</v>
      </c>
      <c r="J1037" s="8" t="str">
        <f>VLOOKUP(A1037,'Medical Examinations'!A:J,3,FALSE)</f>
        <v>Obesity</v>
      </c>
      <c r="K1037" s="8" t="str">
        <f>VLOOKUP(A1037,'Medical Examinations'!A:J,5,FALSE)</f>
        <v>Normal</v>
      </c>
      <c r="L1037" s="8" t="str">
        <f>VLOOKUP(A1037,'Hospitalisation Details'!A:K,5,FALSE)</f>
        <v>21-Aug-1972</v>
      </c>
      <c r="M1037" s="34">
        <f>VLOOKUP(A1037,'Hospitalisation Details'!A:K,8,FALSE)</f>
        <v>12407.3</v>
      </c>
      <c r="N1037" s="8" t="str">
        <f>VLOOKUP(A1037,'Hospitalisation Details'!A:K,9,FALSE)</f>
        <v>tier - 3</v>
      </c>
      <c r="O1037" s="8" t="str">
        <f>VLOOKUP(A1037,'Hospitalisation Details'!A:K,10,FALSE)</f>
        <v>tier - 2</v>
      </c>
      <c r="P1037" s="8" t="str">
        <f>VLOOKUP(A1037,'Hospitalisation Details'!A:K,11,FALSE)</f>
        <v>R1021</v>
      </c>
      <c r="Q1037" s="8">
        <f>VLOOKUP(A1037,'Hospitalisation Details'!A:K,4,FALSE)</f>
        <v>21</v>
      </c>
    </row>
    <row r="1038" spans="1:17" x14ac:dyDescent="0.3">
      <c r="A1038" s="4" t="s">
        <v>1704</v>
      </c>
      <c r="B1038" s="8" t="str">
        <f>VLOOKUP(A1038,'Customer Names'!A:F,4,FALSE)</f>
        <v>Amy</v>
      </c>
      <c r="C1038" s="8">
        <f>VLOOKUP(A1038,'Medical Examinations'!A:J,2,FALSE)</f>
        <v>32.15</v>
      </c>
      <c r="D1038" s="8">
        <f>VLOOKUP(A1038,'Medical Examinations'!A:J,4,FALSE)</f>
        <v>4.0199999999999996</v>
      </c>
      <c r="E1038" s="8" t="str">
        <f>VLOOKUP(A1038,'Medical Examinations'!A:J,6,FALSE)</f>
        <v>yes</v>
      </c>
      <c r="F1038" s="8" t="str">
        <f>VLOOKUP(A1038,'Medical Examinations'!A:J,7,FALSE)</f>
        <v>No</v>
      </c>
      <c r="G1038" s="8" t="str">
        <f>VLOOKUP(A1038,'Medical Examinations'!A:J,8,FALSE)</f>
        <v>Yes</v>
      </c>
      <c r="H1038" s="38" t="str">
        <f>VLOOKUP(A1038,'Medical Examinations'!A:J,9,FALSE)</f>
        <v>1</v>
      </c>
      <c r="I1038" s="8" t="str">
        <f>VLOOKUP(A1038,'Medical Examinations'!A:J,10,FALSE)</f>
        <v>No</v>
      </c>
      <c r="J1038" s="8" t="str">
        <f>VLOOKUP(A1038,'Medical Examinations'!A:J,3,FALSE)</f>
        <v>Obesity</v>
      </c>
      <c r="K1038" s="8" t="str">
        <f>VLOOKUP(A1038,'Medical Examinations'!A:J,5,FALSE)</f>
        <v>Normal</v>
      </c>
      <c r="L1038" s="8" t="str">
        <f>VLOOKUP(A1038,'Hospitalisation Details'!A:K,5,FALSE)</f>
        <v>26-Nov-1969</v>
      </c>
      <c r="M1038" s="34">
        <f>VLOOKUP(A1038,'Hospitalisation Details'!A:K,8,FALSE)</f>
        <v>12579.92</v>
      </c>
      <c r="N1038" s="8" t="str">
        <f>VLOOKUP(A1038,'Hospitalisation Details'!A:K,9,FALSE)</f>
        <v>tier - 3</v>
      </c>
      <c r="O1038" s="8" t="str">
        <f>VLOOKUP(A1038,'Hospitalisation Details'!A:K,10,FALSE)</f>
        <v>tier - 1</v>
      </c>
      <c r="P1038" s="8" t="str">
        <f>VLOOKUP(A1038,'Hospitalisation Details'!A:K,11,FALSE)</f>
        <v>R1025</v>
      </c>
      <c r="Q1038" s="8">
        <f>VLOOKUP(A1038,'Hospitalisation Details'!A:K,4,FALSE)</f>
        <v>26</v>
      </c>
    </row>
    <row r="1039" spans="1:17" x14ac:dyDescent="0.3">
      <c r="A1039" s="4" t="s">
        <v>1676</v>
      </c>
      <c r="B1039" s="8" t="str">
        <f>VLOOKUP(A1039,'Customer Names'!A:F,4,FALSE)</f>
        <v>Eric D</v>
      </c>
      <c r="C1039" s="8">
        <f>VLOOKUP(A1039,'Medical Examinations'!A:J,2,FALSE)</f>
        <v>36.67</v>
      </c>
      <c r="D1039" s="8">
        <f>VLOOKUP(A1039,'Medical Examinations'!A:J,4,FALSE)</f>
        <v>11.86</v>
      </c>
      <c r="E1039" s="8" t="str">
        <f>VLOOKUP(A1039,'Medical Examinations'!A:J,6,FALSE)</f>
        <v>No</v>
      </c>
      <c r="F1039" s="8" t="str">
        <f>VLOOKUP(A1039,'Medical Examinations'!A:J,7,FALSE)</f>
        <v>No</v>
      </c>
      <c r="G1039" s="8" t="str">
        <f>VLOOKUP(A1039,'Medical Examinations'!A:J,8,FALSE)</f>
        <v>No</v>
      </c>
      <c r="H1039" s="38">
        <f>VLOOKUP(A1039,'Medical Examinations'!A:J,9,FALSE)</f>
        <v>0</v>
      </c>
      <c r="I1039" s="8" t="str">
        <f>VLOOKUP(A1039,'Medical Examinations'!A:J,10,FALSE)</f>
        <v>No</v>
      </c>
      <c r="J1039" s="8" t="str">
        <f>VLOOKUP(A1039,'Medical Examinations'!A:J,3,FALSE)</f>
        <v>Obesity</v>
      </c>
      <c r="K1039" s="8" t="str">
        <f>VLOOKUP(A1039,'Medical Examinations'!A:J,5,FALSE)</f>
        <v>Diabetes</v>
      </c>
      <c r="L1039" s="8" t="str">
        <f>VLOOKUP(A1039,'Hospitalisation Details'!A:K,5,FALSE)</f>
        <v>24-Sep-1974</v>
      </c>
      <c r="M1039" s="34">
        <f>VLOOKUP(A1039,'Hospitalisation Details'!A:K,8,FALSE)</f>
        <v>12697.48</v>
      </c>
      <c r="N1039" s="8" t="str">
        <f>VLOOKUP(A1039,'Hospitalisation Details'!A:K,9,FALSE)</f>
        <v>tier - 3</v>
      </c>
      <c r="O1039" s="8" t="str">
        <f>VLOOKUP(A1039,'Hospitalisation Details'!A:K,10,FALSE)</f>
        <v>tier - 3</v>
      </c>
      <c r="P1039" s="8" t="str">
        <f>VLOOKUP(A1039,'Hospitalisation Details'!A:K,11,FALSE)</f>
        <v>R1021</v>
      </c>
      <c r="Q1039" s="8">
        <f>VLOOKUP(A1039,'Hospitalisation Details'!A:K,4,FALSE)</f>
        <v>24</v>
      </c>
    </row>
    <row r="1040" spans="1:17" x14ac:dyDescent="0.3">
      <c r="A1040" s="4" t="s">
        <v>1666</v>
      </c>
      <c r="B1040" s="8" t="str">
        <f>VLOOKUP(A1040,'Customer Names'!A:F,4,FALSE)</f>
        <v>Matthew J</v>
      </c>
      <c r="C1040" s="8">
        <f>VLOOKUP(A1040,'Medical Examinations'!A:J,2,FALSE)</f>
        <v>29.64</v>
      </c>
      <c r="D1040" s="8">
        <f>VLOOKUP(A1040,'Medical Examinations'!A:J,4,FALSE)</f>
        <v>8.9499999999999993</v>
      </c>
      <c r="E1040" s="8" t="str">
        <f>VLOOKUP(A1040,'Medical Examinations'!A:J,6,FALSE)</f>
        <v>No</v>
      </c>
      <c r="F1040" s="8" t="str">
        <f>VLOOKUP(A1040,'Medical Examinations'!A:J,7,FALSE)</f>
        <v>No</v>
      </c>
      <c r="G1040" s="8" t="str">
        <f>VLOOKUP(A1040,'Medical Examinations'!A:J,8,FALSE)</f>
        <v>No</v>
      </c>
      <c r="H1040" s="38">
        <f>VLOOKUP(A1040,'Medical Examinations'!A:J,9,FALSE)</f>
        <v>0</v>
      </c>
      <c r="I1040" s="8" t="str">
        <f>VLOOKUP(A1040,'Medical Examinations'!A:J,10,FALSE)</f>
        <v>No</v>
      </c>
      <c r="J1040" s="8" t="str">
        <f>VLOOKUP(A1040,'Medical Examinations'!A:J,3,FALSE)</f>
        <v>Overweight</v>
      </c>
      <c r="K1040" s="8" t="str">
        <f>VLOOKUP(A1040,'Medical Examinations'!A:J,5,FALSE)</f>
        <v>Diabetes</v>
      </c>
      <c r="L1040" s="8" t="str">
        <f>VLOOKUP(A1040,'Hospitalisation Details'!A:K,5,FALSE)</f>
        <v>2-Sep-1962</v>
      </c>
      <c r="M1040" s="34">
        <f>VLOOKUP(A1040,'Hospitalisation Details'!A:K,8,FALSE)</f>
        <v>12731</v>
      </c>
      <c r="N1040" s="8" t="str">
        <f>VLOOKUP(A1040,'Hospitalisation Details'!A:K,9,FALSE)</f>
        <v>tier - 3</v>
      </c>
      <c r="O1040" s="8" t="str">
        <f>VLOOKUP(A1040,'Hospitalisation Details'!A:K,10,FALSE)</f>
        <v>tier - 3</v>
      </c>
      <c r="P1040" s="8" t="str">
        <f>VLOOKUP(A1040,'Hospitalisation Details'!A:K,11,FALSE)</f>
        <v>R1016</v>
      </c>
      <c r="Q1040" s="8">
        <f>VLOOKUP(A1040,'Hospitalisation Details'!A:K,4,FALSE)</f>
        <v>2</v>
      </c>
    </row>
    <row r="1041" spans="1:17" x14ac:dyDescent="0.3">
      <c r="A1041" s="4" t="s">
        <v>1664</v>
      </c>
      <c r="B1041" s="8" t="str">
        <f>VLOOKUP(A1041,'Customer Names'!A:F,4,FALSE)</f>
        <v>Ryan K.</v>
      </c>
      <c r="C1041" s="8">
        <f>VLOOKUP(A1041,'Medical Examinations'!A:J,2,FALSE)</f>
        <v>36.954999999999998</v>
      </c>
      <c r="D1041" s="8">
        <f>VLOOKUP(A1041,'Medical Examinations'!A:J,4,FALSE)</f>
        <v>8.07</v>
      </c>
      <c r="E1041" s="8" t="str">
        <f>VLOOKUP(A1041,'Medical Examinations'!A:J,6,FALSE)</f>
        <v>No</v>
      </c>
      <c r="F1041" s="8" t="str">
        <f>VLOOKUP(A1041,'Medical Examinations'!A:J,7,FALSE)</f>
        <v>No</v>
      </c>
      <c r="G1041" s="8" t="str">
        <f>VLOOKUP(A1041,'Medical Examinations'!A:J,8,FALSE)</f>
        <v>No</v>
      </c>
      <c r="H1041" s="38">
        <f>VLOOKUP(A1041,'Medical Examinations'!A:J,9,FALSE)</f>
        <v>0</v>
      </c>
      <c r="I1041" s="8" t="str">
        <f>VLOOKUP(A1041,'Medical Examinations'!A:J,10,FALSE)</f>
        <v>No</v>
      </c>
      <c r="J1041" s="8" t="str">
        <f>VLOOKUP(A1041,'Medical Examinations'!A:J,3,FALSE)</f>
        <v>Obesity</v>
      </c>
      <c r="K1041" s="8" t="str">
        <f>VLOOKUP(A1041,'Medical Examinations'!A:J,5,FALSE)</f>
        <v>Diabetes</v>
      </c>
      <c r="L1041" s="8" t="str">
        <f>VLOOKUP(A1041,'Hospitalisation Details'!A:K,5,FALSE)</f>
        <v>1-Oct-1962</v>
      </c>
      <c r="M1041" s="34">
        <f>VLOOKUP(A1041,'Hospitalisation Details'!A:K,8,FALSE)</f>
        <v>12741.17</v>
      </c>
      <c r="N1041" s="8" t="str">
        <f>VLOOKUP(A1041,'Hospitalisation Details'!A:K,9,FALSE)</f>
        <v>tier - 3</v>
      </c>
      <c r="O1041" s="8" t="str">
        <f>VLOOKUP(A1041,'Hospitalisation Details'!A:K,10,FALSE)</f>
        <v>tier - 1</v>
      </c>
      <c r="P1041" s="8" t="str">
        <f>VLOOKUP(A1041,'Hospitalisation Details'!A:K,11,FALSE)</f>
        <v>R1017</v>
      </c>
      <c r="Q1041" s="8">
        <f>VLOOKUP(A1041,'Hospitalisation Details'!A:K,4,FALSE)</f>
        <v>1</v>
      </c>
    </row>
    <row r="1042" spans="1:17" x14ac:dyDescent="0.3">
      <c r="A1042" s="4" t="s">
        <v>1660</v>
      </c>
      <c r="B1042" s="8" t="str">
        <f>VLOOKUP(A1042,'Customer Names'!A:F,4,FALSE)</f>
        <v>Ashley K</v>
      </c>
      <c r="C1042" s="8">
        <f>VLOOKUP(A1042,'Medical Examinations'!A:J,2,FALSE)</f>
        <v>35</v>
      </c>
      <c r="D1042" s="8">
        <f>VLOOKUP(A1042,'Medical Examinations'!A:J,4,FALSE)</f>
        <v>4.13</v>
      </c>
      <c r="E1042" s="8" t="str">
        <f>VLOOKUP(A1042,'Medical Examinations'!A:J,6,FALSE)</f>
        <v>No</v>
      </c>
      <c r="F1042" s="8" t="str">
        <f>VLOOKUP(A1042,'Medical Examinations'!A:J,7,FALSE)</f>
        <v>No</v>
      </c>
      <c r="G1042" s="8" t="str">
        <f>VLOOKUP(A1042,'Medical Examinations'!A:J,8,FALSE)</f>
        <v>No</v>
      </c>
      <c r="H1042" s="38" t="str">
        <f>VLOOKUP(A1042,'Medical Examinations'!A:J,9,FALSE)</f>
        <v>2</v>
      </c>
      <c r="I1042" s="8" t="str">
        <f>VLOOKUP(A1042,'Medical Examinations'!A:J,10,FALSE)</f>
        <v>No</v>
      </c>
      <c r="J1042" s="8" t="str">
        <f>VLOOKUP(A1042,'Medical Examinations'!A:J,3,FALSE)</f>
        <v>Obesity</v>
      </c>
      <c r="K1042" s="8" t="str">
        <f>VLOOKUP(A1042,'Medical Examinations'!A:J,5,FALSE)</f>
        <v>Normal</v>
      </c>
      <c r="L1042" s="8" t="str">
        <f>VLOOKUP(A1042,'Hospitalisation Details'!A:K,5,FALSE)</f>
        <v>7-Oct-1972</v>
      </c>
      <c r="M1042" s="34">
        <f>VLOOKUP(A1042,'Hospitalisation Details'!A:K,8,FALSE)</f>
        <v>12776.05</v>
      </c>
      <c r="N1042" s="8" t="str">
        <f>VLOOKUP(A1042,'Hospitalisation Details'!A:K,9,FALSE)</f>
        <v>tier - 3</v>
      </c>
      <c r="O1042" s="8" t="str">
        <f>VLOOKUP(A1042,'Hospitalisation Details'!A:K,10,FALSE)</f>
        <v>tier - 3</v>
      </c>
      <c r="P1042" s="8" t="str">
        <f>VLOOKUP(A1042,'Hospitalisation Details'!A:K,11,FALSE)</f>
        <v>R1026</v>
      </c>
      <c r="Q1042" s="8">
        <f>VLOOKUP(A1042,'Hospitalisation Details'!A:K,4,FALSE)</f>
        <v>7</v>
      </c>
    </row>
    <row r="1043" spans="1:17" x14ac:dyDescent="0.3">
      <c r="A1043" s="4" t="s">
        <v>1658</v>
      </c>
      <c r="B1043" s="8" t="str">
        <f>VLOOKUP(A1043,'Customer Names'!A:F,4,FALSE)</f>
        <v>Michelle L.</v>
      </c>
      <c r="C1043" s="8">
        <f>VLOOKUP(A1043,'Medical Examinations'!A:J,2,FALSE)</f>
        <v>28.22</v>
      </c>
      <c r="D1043" s="8">
        <f>VLOOKUP(A1043,'Medical Examinations'!A:J,4,FALSE)</f>
        <v>7.51</v>
      </c>
      <c r="E1043" s="8" t="str">
        <f>VLOOKUP(A1043,'Medical Examinations'!A:J,6,FALSE)</f>
        <v>yes</v>
      </c>
      <c r="F1043" s="8" t="str">
        <f>VLOOKUP(A1043,'Medical Examinations'!A:J,7,FALSE)</f>
        <v>No</v>
      </c>
      <c r="G1043" s="8" t="str">
        <f>VLOOKUP(A1043,'Medical Examinations'!A:J,8,FALSE)</f>
        <v>Yes</v>
      </c>
      <c r="H1043" s="38" t="str">
        <f>VLOOKUP(A1043,'Medical Examinations'!A:J,9,FALSE)</f>
        <v>1</v>
      </c>
      <c r="I1043" s="8" t="str">
        <f>VLOOKUP(A1043,'Medical Examinations'!A:J,10,FALSE)</f>
        <v>No</v>
      </c>
      <c r="J1043" s="8" t="str">
        <f>VLOOKUP(A1043,'Medical Examinations'!A:J,3,FALSE)</f>
        <v>Overweight</v>
      </c>
      <c r="K1043" s="8" t="str">
        <f>VLOOKUP(A1043,'Medical Examinations'!A:J,5,FALSE)</f>
        <v>Diabetes</v>
      </c>
      <c r="L1043" s="8" t="str">
        <f>VLOOKUP(A1043,'Hospitalisation Details'!A:K,5,FALSE)</f>
        <v>5-Dec-1963</v>
      </c>
      <c r="M1043" s="34">
        <f>VLOOKUP(A1043,'Hospitalisation Details'!A:K,8,FALSE)</f>
        <v>12788.03</v>
      </c>
      <c r="N1043" s="8" t="str">
        <f>VLOOKUP(A1043,'Hospitalisation Details'!A:K,9,FALSE)</f>
        <v>tier - 3</v>
      </c>
      <c r="O1043" s="8" t="str">
        <f>VLOOKUP(A1043,'Hospitalisation Details'!A:K,10,FALSE)</f>
        <v>tier - 3</v>
      </c>
      <c r="P1043" s="8" t="str">
        <f>VLOOKUP(A1043,'Hospitalisation Details'!A:K,11,FALSE)</f>
        <v>R1025</v>
      </c>
      <c r="Q1043" s="8">
        <f>VLOOKUP(A1043,'Hospitalisation Details'!A:K,4,FALSE)</f>
        <v>5</v>
      </c>
    </row>
    <row r="1044" spans="1:17" x14ac:dyDescent="0.3">
      <c r="A1044" s="4" t="s">
        <v>1650</v>
      </c>
      <c r="B1044" s="8" t="str">
        <f>VLOOKUP(A1044,'Customer Names'!A:F,4,FALSE)</f>
        <v>Chris J.</v>
      </c>
      <c r="C1044" s="8">
        <f>VLOOKUP(A1044,'Medical Examinations'!A:J,2,FALSE)</f>
        <v>31.74</v>
      </c>
      <c r="D1044" s="8">
        <f>VLOOKUP(A1044,'Medical Examinations'!A:J,4,FALSE)</f>
        <v>7.68</v>
      </c>
      <c r="E1044" s="8" t="str">
        <f>VLOOKUP(A1044,'Medical Examinations'!A:J,6,FALSE)</f>
        <v>yes</v>
      </c>
      <c r="F1044" s="8" t="str">
        <f>VLOOKUP(A1044,'Medical Examinations'!A:J,7,FALSE)</f>
        <v>No</v>
      </c>
      <c r="G1044" s="8" t="str">
        <f>VLOOKUP(A1044,'Medical Examinations'!A:J,8,FALSE)</f>
        <v>No</v>
      </c>
      <c r="H1044" s="38">
        <f>VLOOKUP(A1044,'Medical Examinations'!A:J,9,FALSE)</f>
        <v>0</v>
      </c>
      <c r="I1044" s="8" t="str">
        <f>VLOOKUP(A1044,'Medical Examinations'!A:J,10,FALSE)</f>
        <v>No</v>
      </c>
      <c r="J1044" s="8" t="str">
        <f>VLOOKUP(A1044,'Medical Examinations'!A:J,3,FALSE)</f>
        <v>Obesity</v>
      </c>
      <c r="K1044" s="8" t="str">
        <f>VLOOKUP(A1044,'Medical Examinations'!A:J,5,FALSE)</f>
        <v>Diabetes</v>
      </c>
      <c r="L1044" s="8" t="str">
        <f>VLOOKUP(A1044,'Hospitalisation Details'!A:K,5,FALSE)</f>
        <v>25-Sep-1967</v>
      </c>
      <c r="M1044" s="34">
        <f>VLOOKUP(A1044,'Hospitalisation Details'!A:K,8,FALSE)</f>
        <v>12823.25</v>
      </c>
      <c r="N1044" s="8" t="str">
        <f>VLOOKUP(A1044,'Hospitalisation Details'!A:K,9,FALSE)</f>
        <v>tier - 3</v>
      </c>
      <c r="O1044" s="8" t="str">
        <f>VLOOKUP(A1044,'Hospitalisation Details'!A:K,10,FALSE)</f>
        <v>tier - 3</v>
      </c>
      <c r="P1044" s="8" t="str">
        <f>VLOOKUP(A1044,'Hospitalisation Details'!A:K,11,FALSE)</f>
        <v>R1021</v>
      </c>
      <c r="Q1044" s="8">
        <f>VLOOKUP(A1044,'Hospitalisation Details'!A:K,4,FALSE)</f>
        <v>25</v>
      </c>
    </row>
    <row r="1045" spans="1:17" x14ac:dyDescent="0.3">
      <c r="A1045" s="4" t="s">
        <v>1642</v>
      </c>
      <c r="B1045" s="8" t="str">
        <f>VLOOKUP(A1045,'Customer Names'!A:F,4,FALSE)</f>
        <v>Marcus B</v>
      </c>
      <c r="C1045" s="8">
        <f>VLOOKUP(A1045,'Medical Examinations'!A:J,2,FALSE)</f>
        <v>28.81</v>
      </c>
      <c r="D1045" s="8">
        <f>VLOOKUP(A1045,'Medical Examinations'!A:J,4,FALSE)</f>
        <v>10.8</v>
      </c>
      <c r="E1045" s="8" t="str">
        <f>VLOOKUP(A1045,'Medical Examinations'!A:J,6,FALSE)</f>
        <v>yes</v>
      </c>
      <c r="F1045" s="8" t="str">
        <f>VLOOKUP(A1045,'Medical Examinations'!A:J,7,FALSE)</f>
        <v>No</v>
      </c>
      <c r="G1045" s="8" t="str">
        <f>VLOOKUP(A1045,'Medical Examinations'!A:J,8,FALSE)</f>
        <v>Yes</v>
      </c>
      <c r="H1045" s="38" t="str">
        <f>VLOOKUP(A1045,'Medical Examinations'!A:J,9,FALSE)</f>
        <v>1</v>
      </c>
      <c r="I1045" s="8" t="str">
        <f>VLOOKUP(A1045,'Medical Examinations'!A:J,10,FALSE)</f>
        <v>No</v>
      </c>
      <c r="J1045" s="8" t="str">
        <f>VLOOKUP(A1045,'Medical Examinations'!A:J,3,FALSE)</f>
        <v>Overweight</v>
      </c>
      <c r="K1045" s="8" t="str">
        <f>VLOOKUP(A1045,'Medical Examinations'!A:J,5,FALSE)</f>
        <v>Diabetes</v>
      </c>
      <c r="L1045" s="8" t="str">
        <f>VLOOKUP(A1045,'Hospitalisation Details'!A:K,5,FALSE)</f>
        <v>27-Sep-1963</v>
      </c>
      <c r="M1045" s="34">
        <f>VLOOKUP(A1045,'Hospitalisation Details'!A:K,8,FALSE)</f>
        <v>12856.84</v>
      </c>
      <c r="N1045" s="8" t="str">
        <f>VLOOKUP(A1045,'Hospitalisation Details'!A:K,9,FALSE)</f>
        <v>tier - 3</v>
      </c>
      <c r="O1045" s="8" t="str">
        <f>VLOOKUP(A1045,'Hospitalisation Details'!A:K,10,FALSE)</f>
        <v>tier - 3</v>
      </c>
      <c r="P1045" s="8" t="str">
        <f>VLOOKUP(A1045,'Hospitalisation Details'!A:K,11,FALSE)</f>
        <v>R1021</v>
      </c>
      <c r="Q1045" s="8">
        <f>VLOOKUP(A1045,'Hospitalisation Details'!A:K,4,FALSE)</f>
        <v>27</v>
      </c>
    </row>
    <row r="1046" spans="1:17" x14ac:dyDescent="0.3">
      <c r="A1046" s="4" t="s">
        <v>1638</v>
      </c>
      <c r="B1046" s="8" t="str">
        <f>VLOOKUP(A1046,'Customer Names'!A:F,4,FALSE)</f>
        <v>Andy</v>
      </c>
      <c r="C1046" s="8">
        <f>VLOOKUP(A1046,'Medical Examinations'!A:J,2,FALSE)</f>
        <v>39.14</v>
      </c>
      <c r="D1046" s="8">
        <f>VLOOKUP(A1046,'Medical Examinations'!A:J,4,FALSE)</f>
        <v>4.91</v>
      </c>
      <c r="E1046" s="8" t="str">
        <f>VLOOKUP(A1046,'Medical Examinations'!A:J,6,FALSE)</f>
        <v>No</v>
      </c>
      <c r="F1046" s="8" t="str">
        <f>VLOOKUP(A1046,'Medical Examinations'!A:J,7,FALSE)</f>
        <v>yes</v>
      </c>
      <c r="G1046" s="8" t="str">
        <f>VLOOKUP(A1046,'Medical Examinations'!A:J,8,FALSE)</f>
        <v>No</v>
      </c>
      <c r="H1046" s="38" t="str">
        <f>VLOOKUP(A1046,'Medical Examinations'!A:J,9,FALSE)</f>
        <v>1</v>
      </c>
      <c r="I1046" s="8" t="str">
        <f>VLOOKUP(A1046,'Medical Examinations'!A:J,10,FALSE)</f>
        <v>No</v>
      </c>
      <c r="J1046" s="8" t="str">
        <f>VLOOKUP(A1046,'Medical Examinations'!A:J,3,FALSE)</f>
        <v>Obesity</v>
      </c>
      <c r="K1046" s="8" t="str">
        <f>VLOOKUP(A1046,'Medical Examinations'!A:J,5,FALSE)</f>
        <v>Normal</v>
      </c>
      <c r="L1046" s="8" t="str">
        <f>VLOOKUP(A1046,'Hospitalisation Details'!A:K,5,FALSE)</f>
        <v>9-Jul-2004</v>
      </c>
      <c r="M1046" s="34">
        <f>VLOOKUP(A1046,'Hospitalisation Details'!A:K,8,FALSE)</f>
        <v>12890.06</v>
      </c>
      <c r="N1046" s="8" t="str">
        <f>VLOOKUP(A1046,'Hospitalisation Details'!A:K,9,FALSE)</f>
        <v>tier - 3</v>
      </c>
      <c r="O1046" s="8" t="str">
        <f>VLOOKUP(A1046,'Hospitalisation Details'!A:K,10,FALSE)</f>
        <v>tier - 1</v>
      </c>
      <c r="P1046" s="8" t="str">
        <f>VLOOKUP(A1046,'Hospitalisation Details'!A:K,11,FALSE)</f>
        <v>R1019</v>
      </c>
      <c r="Q1046" s="8">
        <f>VLOOKUP(A1046,'Hospitalisation Details'!A:K,4,FALSE)</f>
        <v>9</v>
      </c>
    </row>
    <row r="1047" spans="1:17" x14ac:dyDescent="0.3">
      <c r="A1047" s="4" t="s">
        <v>1604</v>
      </c>
      <c r="B1047" s="8" t="str">
        <f>VLOOKUP(A1047,'Customer Names'!A:F,4,FALSE)</f>
        <v>Ilana</v>
      </c>
      <c r="C1047" s="8">
        <f>VLOOKUP(A1047,'Medical Examinations'!A:J,2,FALSE)</f>
        <v>30.43</v>
      </c>
      <c r="D1047" s="8">
        <f>VLOOKUP(A1047,'Medical Examinations'!A:J,4,FALSE)</f>
        <v>9.39</v>
      </c>
      <c r="E1047" s="8" t="str">
        <f>VLOOKUP(A1047,'Medical Examinations'!A:J,6,FALSE)</f>
        <v>No</v>
      </c>
      <c r="F1047" s="8" t="str">
        <f>VLOOKUP(A1047,'Medical Examinations'!A:J,7,FALSE)</f>
        <v>No</v>
      </c>
      <c r="G1047" s="8" t="str">
        <f>VLOOKUP(A1047,'Medical Examinations'!A:J,8,FALSE)</f>
        <v>No</v>
      </c>
      <c r="H1047" s="38">
        <f>VLOOKUP(A1047,'Medical Examinations'!A:J,9,FALSE)</f>
        <v>0</v>
      </c>
      <c r="I1047" s="8" t="str">
        <f>VLOOKUP(A1047,'Medical Examinations'!A:J,10,FALSE)</f>
        <v>No</v>
      </c>
      <c r="J1047" s="8" t="str">
        <f>VLOOKUP(A1047,'Medical Examinations'!A:J,3,FALSE)</f>
        <v>Obesity</v>
      </c>
      <c r="K1047" s="8" t="str">
        <f>VLOOKUP(A1047,'Medical Examinations'!A:J,5,FALSE)</f>
        <v>Diabetes</v>
      </c>
      <c r="L1047" s="8" t="str">
        <f>VLOOKUP(A1047,'Hospitalisation Details'!A:K,5,FALSE)</f>
        <v>4-Nov-1965</v>
      </c>
      <c r="M1047" s="34">
        <f>VLOOKUP(A1047,'Hospitalisation Details'!A:K,8,FALSE)</f>
        <v>13023.93</v>
      </c>
      <c r="N1047" s="8" t="str">
        <f>VLOOKUP(A1047,'Hospitalisation Details'!A:K,9,FALSE)</f>
        <v>tier - 3</v>
      </c>
      <c r="O1047" s="8" t="str">
        <f>VLOOKUP(A1047,'Hospitalisation Details'!A:K,10,FALSE)</f>
        <v>tier - 2</v>
      </c>
      <c r="P1047" s="8" t="str">
        <f>VLOOKUP(A1047,'Hospitalisation Details'!A:K,11,FALSE)</f>
        <v>R1025</v>
      </c>
      <c r="Q1047" s="8">
        <f>VLOOKUP(A1047,'Hospitalisation Details'!A:K,4,FALSE)</f>
        <v>4</v>
      </c>
    </row>
    <row r="1048" spans="1:17" x14ac:dyDescent="0.3">
      <c r="A1048" s="4" t="s">
        <v>1586</v>
      </c>
      <c r="B1048" s="8" t="str">
        <f>VLOOKUP(A1048,'Customer Names'!A:F,4,FALSE)</f>
        <v>Sheila</v>
      </c>
      <c r="C1048" s="8">
        <f>VLOOKUP(A1048,'Medical Examinations'!A:J,2,FALSE)</f>
        <v>51.14</v>
      </c>
      <c r="D1048" s="8">
        <f>VLOOKUP(A1048,'Medical Examinations'!A:J,4,FALSE)</f>
        <v>4.05</v>
      </c>
      <c r="E1048" s="8" t="str">
        <f>VLOOKUP(A1048,'Medical Examinations'!A:J,6,FALSE)</f>
        <v>No</v>
      </c>
      <c r="F1048" s="8" t="str">
        <f>VLOOKUP(A1048,'Medical Examinations'!A:J,7,FALSE)</f>
        <v>No</v>
      </c>
      <c r="G1048" s="8" t="str">
        <f>VLOOKUP(A1048,'Medical Examinations'!A:J,8,FALSE)</f>
        <v>No</v>
      </c>
      <c r="H1048" s="38" t="str">
        <f>VLOOKUP(A1048,'Medical Examinations'!A:J,9,FALSE)</f>
        <v>1</v>
      </c>
      <c r="I1048" s="8" t="str">
        <f>VLOOKUP(A1048,'Medical Examinations'!A:J,10,FALSE)</f>
        <v>No</v>
      </c>
      <c r="J1048" s="8" t="str">
        <f>VLOOKUP(A1048,'Medical Examinations'!A:J,3,FALSE)</f>
        <v>Obesity</v>
      </c>
      <c r="K1048" s="8" t="str">
        <f>VLOOKUP(A1048,'Medical Examinations'!A:J,5,FALSE)</f>
        <v>Normal</v>
      </c>
      <c r="L1048" s="8" t="str">
        <f>VLOOKUP(A1048,'Hospitalisation Details'!A:K,5,FALSE)</f>
        <v>12-Aug-1992</v>
      </c>
      <c r="M1048" s="34">
        <f>VLOOKUP(A1048,'Hospitalisation Details'!A:K,8,FALSE)</f>
        <v>13113.51</v>
      </c>
      <c r="N1048" s="8" t="str">
        <f>VLOOKUP(A1048,'Hospitalisation Details'!A:K,9,FALSE)</f>
        <v>tier - 3</v>
      </c>
      <c r="O1048" s="8" t="str">
        <f>VLOOKUP(A1048,'Hospitalisation Details'!A:K,10,FALSE)</f>
        <v>tier - 2</v>
      </c>
      <c r="P1048" s="8" t="str">
        <f>VLOOKUP(A1048,'Hospitalisation Details'!A:K,11,FALSE)</f>
        <v>R1026</v>
      </c>
      <c r="Q1048" s="8">
        <f>VLOOKUP(A1048,'Hospitalisation Details'!A:K,4,FALSE)</f>
        <v>12</v>
      </c>
    </row>
    <row r="1049" spans="1:17" x14ac:dyDescent="0.3">
      <c r="A1049" s="4" t="s">
        <v>1580</v>
      </c>
      <c r="B1049" s="8" t="str">
        <f>VLOOKUP(A1049,'Customer Names'!A:F,4,FALSE)</f>
        <v>Joel</v>
      </c>
      <c r="C1049" s="8">
        <f>VLOOKUP(A1049,'Medical Examinations'!A:J,2,FALSE)</f>
        <v>23.655000000000001</v>
      </c>
      <c r="D1049" s="8">
        <f>VLOOKUP(A1049,'Medical Examinations'!A:J,4,FALSE)</f>
        <v>8.48</v>
      </c>
      <c r="E1049" s="8" t="str">
        <f>VLOOKUP(A1049,'Medical Examinations'!A:J,6,FALSE)</f>
        <v>yes</v>
      </c>
      <c r="F1049" s="8" t="str">
        <f>VLOOKUP(A1049,'Medical Examinations'!A:J,7,FALSE)</f>
        <v>No</v>
      </c>
      <c r="G1049" s="8" t="str">
        <f>VLOOKUP(A1049,'Medical Examinations'!A:J,8,FALSE)</f>
        <v>No</v>
      </c>
      <c r="H1049" s="38" t="str">
        <f>VLOOKUP(A1049,'Medical Examinations'!A:J,9,FALSE)</f>
        <v>2</v>
      </c>
      <c r="I1049" s="8" t="str">
        <f>VLOOKUP(A1049,'Medical Examinations'!A:J,10,FALSE)</f>
        <v>No</v>
      </c>
      <c r="J1049" s="8" t="str">
        <f>VLOOKUP(A1049,'Medical Examinations'!A:J,3,FALSE)</f>
        <v>Normal Weight</v>
      </c>
      <c r="K1049" s="8" t="str">
        <f>VLOOKUP(A1049,'Medical Examinations'!A:J,5,FALSE)</f>
        <v>Diabetes</v>
      </c>
      <c r="L1049" s="8" t="str">
        <f>VLOOKUP(A1049,'Hospitalisation Details'!A:K,5,FALSE)</f>
        <v>7-Sep-1961</v>
      </c>
      <c r="M1049" s="34">
        <f>VLOOKUP(A1049,'Hospitalisation Details'!A:K,8,FALSE)</f>
        <v>13129.6</v>
      </c>
      <c r="N1049" s="8" t="str">
        <f>VLOOKUP(A1049,'Hospitalisation Details'!A:K,9,FALSE)</f>
        <v>tier - 3</v>
      </c>
      <c r="O1049" s="8" t="str">
        <f>VLOOKUP(A1049,'Hospitalisation Details'!A:K,10,FALSE)</f>
        <v>tier - 2</v>
      </c>
      <c r="P1049" s="8" t="str">
        <f>VLOOKUP(A1049,'Hospitalisation Details'!A:K,11,FALSE)</f>
        <v>R1017</v>
      </c>
      <c r="Q1049" s="8">
        <f>VLOOKUP(A1049,'Hospitalisation Details'!A:K,4,FALSE)</f>
        <v>7</v>
      </c>
    </row>
    <row r="1050" spans="1:17" x14ac:dyDescent="0.3">
      <c r="A1050" s="4" t="s">
        <v>1578</v>
      </c>
      <c r="B1050" s="8" t="str">
        <f>VLOOKUP(A1050,'Customer Names'!A:F,4,FALSE)</f>
        <v>Ning</v>
      </c>
      <c r="C1050" s="8">
        <f>VLOOKUP(A1050,'Medical Examinations'!A:J,2,FALSE)</f>
        <v>33.534999999999997</v>
      </c>
      <c r="D1050" s="8">
        <f>VLOOKUP(A1050,'Medical Examinations'!A:J,4,FALSE)</f>
        <v>9.4</v>
      </c>
      <c r="E1050" s="8" t="str">
        <f>VLOOKUP(A1050,'Medical Examinations'!A:J,6,FALSE)</f>
        <v>yes</v>
      </c>
      <c r="F1050" s="8" t="str">
        <f>VLOOKUP(A1050,'Medical Examinations'!A:J,7,FALSE)</f>
        <v>No</v>
      </c>
      <c r="G1050" s="8" t="str">
        <f>VLOOKUP(A1050,'Medical Examinations'!A:J,8,FALSE)</f>
        <v>No</v>
      </c>
      <c r="H1050" s="38" t="str">
        <f>VLOOKUP(A1050,'Medical Examinations'!A:J,9,FALSE)</f>
        <v>2</v>
      </c>
      <c r="I1050" s="8" t="str">
        <f>VLOOKUP(A1050,'Medical Examinations'!A:J,10,FALSE)</f>
        <v>No</v>
      </c>
      <c r="J1050" s="8" t="str">
        <f>VLOOKUP(A1050,'Medical Examinations'!A:J,3,FALSE)</f>
        <v>Obesity</v>
      </c>
      <c r="K1050" s="8" t="str">
        <f>VLOOKUP(A1050,'Medical Examinations'!A:J,5,FALSE)</f>
        <v>Diabetes</v>
      </c>
      <c r="L1050" s="8" t="str">
        <f>VLOOKUP(A1050,'Hospitalisation Details'!A:K,5,FALSE)</f>
        <v>6-Dec-1961</v>
      </c>
      <c r="M1050" s="34">
        <f>VLOOKUP(A1050,'Hospitalisation Details'!A:K,8,FALSE)</f>
        <v>13143.34</v>
      </c>
      <c r="N1050" s="8" t="str">
        <f>VLOOKUP(A1050,'Hospitalisation Details'!A:K,9,FALSE)</f>
        <v>tier - 3</v>
      </c>
      <c r="O1050" s="8" t="str">
        <f>VLOOKUP(A1050,'Hospitalisation Details'!A:K,10,FALSE)</f>
        <v>tier - 2</v>
      </c>
      <c r="P1050" s="8" t="str">
        <f>VLOOKUP(A1050,'Hospitalisation Details'!A:K,11,FALSE)</f>
        <v>R1020</v>
      </c>
      <c r="Q1050" s="8">
        <f>VLOOKUP(A1050,'Hospitalisation Details'!A:K,4,FALSE)</f>
        <v>6</v>
      </c>
    </row>
    <row r="1051" spans="1:17" x14ac:dyDescent="0.3">
      <c r="A1051" s="4" t="s">
        <v>1576</v>
      </c>
      <c r="B1051" s="8" t="str">
        <f>VLOOKUP(A1051,'Customer Names'!A:F,4,FALSE)</f>
        <v>James A</v>
      </c>
      <c r="C1051" s="8">
        <f>VLOOKUP(A1051,'Medical Examinations'!A:J,2,FALSE)</f>
        <v>33.914999999999999</v>
      </c>
      <c r="D1051" s="8">
        <f>VLOOKUP(A1051,'Medical Examinations'!A:J,4,FALSE)</f>
        <v>9.56</v>
      </c>
      <c r="E1051" s="8" t="str">
        <f>VLOOKUP(A1051,'Medical Examinations'!A:J,6,FALSE)</f>
        <v>yes</v>
      </c>
      <c r="F1051" s="8" t="str">
        <f>VLOOKUP(A1051,'Medical Examinations'!A:J,7,FALSE)</f>
        <v>No</v>
      </c>
      <c r="G1051" s="8" t="str">
        <f>VLOOKUP(A1051,'Medical Examinations'!A:J,8,FALSE)</f>
        <v>No</v>
      </c>
      <c r="H1051" s="38" t="str">
        <f>VLOOKUP(A1051,'Medical Examinations'!A:J,9,FALSE)</f>
        <v>2</v>
      </c>
      <c r="I1051" s="8" t="str">
        <f>VLOOKUP(A1051,'Medical Examinations'!A:J,10,FALSE)</f>
        <v>No</v>
      </c>
      <c r="J1051" s="8" t="str">
        <f>VLOOKUP(A1051,'Medical Examinations'!A:J,3,FALSE)</f>
        <v>Obesity</v>
      </c>
      <c r="K1051" s="8" t="str">
        <f>VLOOKUP(A1051,'Medical Examinations'!A:J,5,FALSE)</f>
        <v>Diabetes</v>
      </c>
      <c r="L1051" s="8" t="str">
        <f>VLOOKUP(A1051,'Hospitalisation Details'!A:K,5,FALSE)</f>
        <v>6-Dec-1961</v>
      </c>
      <c r="M1051" s="34">
        <f>VLOOKUP(A1051,'Hospitalisation Details'!A:K,8,FALSE)</f>
        <v>13143.86</v>
      </c>
      <c r="N1051" s="8" t="str">
        <f>VLOOKUP(A1051,'Hospitalisation Details'!A:K,9,FALSE)</f>
        <v>tier - 3</v>
      </c>
      <c r="O1051" s="8" t="str">
        <f>VLOOKUP(A1051,'Hospitalisation Details'!A:K,10,FALSE)</f>
        <v>tier - 2</v>
      </c>
      <c r="P1051" s="8" t="str">
        <f>VLOOKUP(A1051,'Hospitalisation Details'!A:K,11,FALSE)</f>
        <v>R1016</v>
      </c>
      <c r="Q1051" s="8">
        <f>VLOOKUP(A1051,'Hospitalisation Details'!A:K,4,FALSE)</f>
        <v>6</v>
      </c>
    </row>
    <row r="1052" spans="1:17" x14ac:dyDescent="0.3">
      <c r="A1052" s="4" t="s">
        <v>1564</v>
      </c>
      <c r="B1052" s="8" t="str">
        <f>VLOOKUP(A1052,'Customer Names'!A:F,4,FALSE)</f>
        <v>Shalane</v>
      </c>
      <c r="C1052" s="8">
        <f>VLOOKUP(A1052,'Medical Examinations'!A:J,2,FALSE)</f>
        <v>36.005000000000003</v>
      </c>
      <c r="D1052" s="8">
        <f>VLOOKUP(A1052,'Medical Examinations'!A:J,4,FALSE)</f>
        <v>6.9</v>
      </c>
      <c r="E1052" s="8" t="str">
        <f>VLOOKUP(A1052,'Medical Examinations'!A:J,6,FALSE)</f>
        <v>No</v>
      </c>
      <c r="F1052" s="8" t="str">
        <f>VLOOKUP(A1052,'Medical Examinations'!A:J,7,FALSE)</f>
        <v>No</v>
      </c>
      <c r="G1052" s="8" t="str">
        <f>VLOOKUP(A1052,'Medical Examinations'!A:J,8,FALSE)</f>
        <v>No</v>
      </c>
      <c r="H1052" s="38">
        <f>VLOOKUP(A1052,'Medical Examinations'!A:J,9,FALSE)</f>
        <v>0</v>
      </c>
      <c r="I1052" s="8" t="str">
        <f>VLOOKUP(A1052,'Medical Examinations'!A:J,10,FALSE)</f>
        <v>No</v>
      </c>
      <c r="J1052" s="8" t="str">
        <f>VLOOKUP(A1052,'Medical Examinations'!A:J,3,FALSE)</f>
        <v>Obesity</v>
      </c>
      <c r="K1052" s="8" t="str">
        <f>VLOOKUP(A1052,'Medical Examinations'!A:J,5,FALSE)</f>
        <v>Diabetes</v>
      </c>
      <c r="L1052" s="8" t="str">
        <f>VLOOKUP(A1052,'Hospitalisation Details'!A:K,5,FALSE)</f>
        <v>11-Oct-1962</v>
      </c>
      <c r="M1052" s="34">
        <f>VLOOKUP(A1052,'Hospitalisation Details'!A:K,8,FALSE)</f>
        <v>13228.85</v>
      </c>
      <c r="N1052" s="8" t="str">
        <f>VLOOKUP(A1052,'Hospitalisation Details'!A:K,9,FALSE)</f>
        <v>tier - 3</v>
      </c>
      <c r="O1052" s="8" t="str">
        <f>VLOOKUP(A1052,'Hospitalisation Details'!A:K,10,FALSE)</f>
        <v>tier - 3</v>
      </c>
      <c r="P1052" s="8" t="str">
        <f>VLOOKUP(A1052,'Hospitalisation Details'!A:K,11,FALSE)</f>
        <v>R1023</v>
      </c>
      <c r="Q1052" s="8">
        <f>VLOOKUP(A1052,'Hospitalisation Details'!A:K,4,FALSE)</f>
        <v>11</v>
      </c>
    </row>
    <row r="1053" spans="1:17" x14ac:dyDescent="0.3">
      <c r="A1053" s="4" t="s">
        <v>1554</v>
      </c>
      <c r="B1053" s="8" t="str">
        <f>VLOOKUP(A1053,'Customer Names'!A:F,4,FALSE)</f>
        <v>Karen L.</v>
      </c>
      <c r="C1053" s="8">
        <f>VLOOKUP(A1053,'Medical Examinations'!A:J,2,FALSE)</f>
        <v>30.71</v>
      </c>
      <c r="D1053" s="8">
        <f>VLOOKUP(A1053,'Medical Examinations'!A:J,4,FALSE)</f>
        <v>5.59</v>
      </c>
      <c r="E1053" s="8" t="str">
        <f>VLOOKUP(A1053,'Medical Examinations'!A:J,6,FALSE)</f>
        <v>yes</v>
      </c>
      <c r="F1053" s="8" t="str">
        <f>VLOOKUP(A1053,'Medical Examinations'!A:J,7,FALSE)</f>
        <v>No</v>
      </c>
      <c r="G1053" s="8" t="str">
        <f>VLOOKUP(A1053,'Medical Examinations'!A:J,8,FALSE)</f>
        <v>No</v>
      </c>
      <c r="H1053" s="38" t="str">
        <f>VLOOKUP(A1053,'Medical Examinations'!A:J,9,FALSE)</f>
        <v>1</v>
      </c>
      <c r="I1053" s="8" t="str">
        <f>VLOOKUP(A1053,'Medical Examinations'!A:J,10,FALSE)</f>
        <v>No</v>
      </c>
      <c r="J1053" s="8" t="str">
        <f>VLOOKUP(A1053,'Medical Examinations'!A:J,3,FALSE)</f>
        <v>Obesity</v>
      </c>
      <c r="K1053" s="8" t="str">
        <f>VLOOKUP(A1053,'Medical Examinations'!A:J,5,FALSE)</f>
        <v>Normal</v>
      </c>
      <c r="L1053" s="8" t="str">
        <f>VLOOKUP(A1053,'Hospitalisation Details'!A:K,5,FALSE)</f>
        <v>24-Sep-1964</v>
      </c>
      <c r="M1053" s="34">
        <f>VLOOKUP(A1053,'Hospitalisation Details'!A:K,8,FALSE)</f>
        <v>13375.76</v>
      </c>
      <c r="N1053" s="8" t="str">
        <f>VLOOKUP(A1053,'Hospitalisation Details'!A:K,9,FALSE)</f>
        <v>tier - 3</v>
      </c>
      <c r="O1053" s="8" t="str">
        <f>VLOOKUP(A1053,'Hospitalisation Details'!A:K,10,FALSE)</f>
        <v>tier - 2</v>
      </c>
      <c r="P1053" s="8" t="str">
        <f>VLOOKUP(A1053,'Hospitalisation Details'!A:K,11,FALSE)</f>
        <v>R1025</v>
      </c>
      <c r="Q1053" s="8">
        <f>VLOOKUP(A1053,'Hospitalisation Details'!A:K,4,FALSE)</f>
        <v>24</v>
      </c>
    </row>
    <row r="1054" spans="1:17" x14ac:dyDescent="0.3">
      <c r="A1054" s="4" t="s">
        <v>1542</v>
      </c>
      <c r="B1054" s="8" t="str">
        <f>VLOOKUP(A1054,'Customer Names'!A:F,4,FALSE)</f>
        <v>Matthew D</v>
      </c>
      <c r="C1054" s="8">
        <f>VLOOKUP(A1054,'Medical Examinations'!A:J,2,FALSE)</f>
        <v>52.41</v>
      </c>
      <c r="D1054" s="8">
        <f>VLOOKUP(A1054,'Medical Examinations'!A:J,4,FALSE)</f>
        <v>5.99</v>
      </c>
      <c r="E1054" s="8" t="str">
        <f>VLOOKUP(A1054,'Medical Examinations'!A:J,6,FALSE)</f>
        <v>No</v>
      </c>
      <c r="F1054" s="8" t="str">
        <f>VLOOKUP(A1054,'Medical Examinations'!A:J,7,FALSE)</f>
        <v>No</v>
      </c>
      <c r="G1054" s="8" t="str">
        <f>VLOOKUP(A1054,'Medical Examinations'!A:J,8,FALSE)</f>
        <v>No</v>
      </c>
      <c r="H1054" s="38" t="str">
        <f>VLOOKUP(A1054,'Medical Examinations'!A:J,9,FALSE)</f>
        <v>1</v>
      </c>
      <c r="I1054" s="8" t="str">
        <f>VLOOKUP(A1054,'Medical Examinations'!A:J,10,FALSE)</f>
        <v>No</v>
      </c>
      <c r="J1054" s="8" t="str">
        <f>VLOOKUP(A1054,'Medical Examinations'!A:J,3,FALSE)</f>
        <v>Obesity</v>
      </c>
      <c r="K1054" s="8" t="str">
        <f>VLOOKUP(A1054,'Medical Examinations'!A:J,5,FALSE)</f>
        <v>Prediabetes</v>
      </c>
      <c r="L1054" s="8" t="str">
        <f>VLOOKUP(A1054,'Hospitalisation Details'!A:K,5,FALSE)</f>
        <v>19-Dec-1992</v>
      </c>
      <c r="M1054" s="34">
        <f>VLOOKUP(A1054,'Hospitalisation Details'!A:K,8,FALSE)</f>
        <v>13412.97</v>
      </c>
      <c r="N1054" s="8" t="str">
        <f>VLOOKUP(A1054,'Hospitalisation Details'!A:K,9,FALSE)</f>
        <v>tier - 3</v>
      </c>
      <c r="O1054" s="8" t="str">
        <f>VLOOKUP(A1054,'Hospitalisation Details'!A:K,10,FALSE)</f>
        <v>tier - 3</v>
      </c>
      <c r="P1054" s="8" t="str">
        <f>VLOOKUP(A1054,'Hospitalisation Details'!A:K,11,FALSE)</f>
        <v>R1023</v>
      </c>
      <c r="Q1054" s="8">
        <f>VLOOKUP(A1054,'Hospitalisation Details'!A:K,4,FALSE)</f>
        <v>19</v>
      </c>
    </row>
    <row r="1055" spans="1:17" x14ac:dyDescent="0.3">
      <c r="A1055" s="4" t="s">
        <v>1512</v>
      </c>
      <c r="B1055" s="8" t="str">
        <f>VLOOKUP(A1055,'Customer Names'!A:F,4,FALSE)</f>
        <v>Diego J</v>
      </c>
      <c r="C1055" s="8">
        <f>VLOOKUP(A1055,'Medical Examinations'!A:J,2,FALSE)</f>
        <v>32.11</v>
      </c>
      <c r="D1055" s="8">
        <f>VLOOKUP(A1055,'Medical Examinations'!A:J,4,FALSE)</f>
        <v>7.06</v>
      </c>
      <c r="E1055" s="8" t="str">
        <f>VLOOKUP(A1055,'Medical Examinations'!A:J,6,FALSE)</f>
        <v>No</v>
      </c>
      <c r="F1055" s="8" t="str">
        <f>VLOOKUP(A1055,'Medical Examinations'!A:J,7,FALSE)</f>
        <v>No</v>
      </c>
      <c r="G1055" s="8" t="str">
        <f>VLOOKUP(A1055,'Medical Examinations'!A:J,8,FALSE)</f>
        <v>No</v>
      </c>
      <c r="H1055" s="38">
        <f>VLOOKUP(A1055,'Medical Examinations'!A:J,9,FALSE)</f>
        <v>0</v>
      </c>
      <c r="I1055" s="8" t="str">
        <f>VLOOKUP(A1055,'Medical Examinations'!A:J,10,FALSE)</f>
        <v>No</v>
      </c>
      <c r="J1055" s="8" t="str">
        <f>VLOOKUP(A1055,'Medical Examinations'!A:J,3,FALSE)</f>
        <v>Obesity</v>
      </c>
      <c r="K1055" s="8" t="str">
        <f>VLOOKUP(A1055,'Medical Examinations'!A:J,5,FALSE)</f>
        <v>Diabetes</v>
      </c>
      <c r="L1055" s="8" t="str">
        <f>VLOOKUP(A1055,'Hospitalisation Details'!A:K,5,FALSE)</f>
        <v>11-Jul-1960</v>
      </c>
      <c r="M1055" s="34">
        <f>VLOOKUP(A1055,'Hospitalisation Details'!A:K,8,FALSE)</f>
        <v>13555</v>
      </c>
      <c r="N1055" s="8" t="str">
        <f>VLOOKUP(A1055,'Hospitalisation Details'!A:K,9,FALSE)</f>
        <v>tier - 3</v>
      </c>
      <c r="O1055" s="8" t="str">
        <f>VLOOKUP(A1055,'Hospitalisation Details'!A:K,10,FALSE)</f>
        <v>tier - 3</v>
      </c>
      <c r="P1055" s="8" t="str">
        <f>VLOOKUP(A1055,'Hospitalisation Details'!A:K,11,FALSE)</f>
        <v>R1017</v>
      </c>
      <c r="Q1055" s="8">
        <f>VLOOKUP(A1055,'Hospitalisation Details'!A:K,4,FALSE)</f>
        <v>11</v>
      </c>
    </row>
    <row r="1056" spans="1:17" x14ac:dyDescent="0.3">
      <c r="A1056" s="4" t="s">
        <v>1510</v>
      </c>
      <c r="B1056" s="8" t="str">
        <f>VLOOKUP(A1056,'Customer Names'!A:F,4,FALSE)</f>
        <v>Heidi</v>
      </c>
      <c r="C1056" s="8">
        <f>VLOOKUP(A1056,'Medical Examinations'!A:J,2,FALSE)</f>
        <v>34.299999999999997</v>
      </c>
      <c r="D1056" s="8">
        <f>VLOOKUP(A1056,'Medical Examinations'!A:J,4,FALSE)</f>
        <v>11.76</v>
      </c>
      <c r="E1056" s="8" t="str">
        <f>VLOOKUP(A1056,'Medical Examinations'!A:J,6,FALSE)</f>
        <v>No</v>
      </c>
      <c r="F1056" s="8" t="str">
        <f>VLOOKUP(A1056,'Medical Examinations'!A:J,7,FALSE)</f>
        <v>No</v>
      </c>
      <c r="G1056" s="8" t="str">
        <f>VLOOKUP(A1056,'Medical Examinations'!A:J,8,FALSE)</f>
        <v>No</v>
      </c>
      <c r="H1056" s="38">
        <f>VLOOKUP(A1056,'Medical Examinations'!A:J,9,FALSE)</f>
        <v>0</v>
      </c>
      <c r="I1056" s="8" t="str">
        <f>VLOOKUP(A1056,'Medical Examinations'!A:J,10,FALSE)</f>
        <v>No</v>
      </c>
      <c r="J1056" s="8" t="str">
        <f>VLOOKUP(A1056,'Medical Examinations'!A:J,3,FALSE)</f>
        <v>Obesity</v>
      </c>
      <c r="K1056" s="8" t="str">
        <f>VLOOKUP(A1056,'Medical Examinations'!A:J,5,FALSE)</f>
        <v>Diabetes</v>
      </c>
      <c r="L1056" s="8" t="str">
        <f>VLOOKUP(A1056,'Hospitalisation Details'!A:K,5,FALSE)</f>
        <v>15-Jul-1968</v>
      </c>
      <c r="M1056" s="34">
        <f>VLOOKUP(A1056,'Hospitalisation Details'!A:K,8,FALSE)</f>
        <v>13566.04</v>
      </c>
      <c r="N1056" s="8" t="str">
        <f>VLOOKUP(A1056,'Hospitalisation Details'!A:K,9,FALSE)</f>
        <v>tier - 3</v>
      </c>
      <c r="O1056" s="8" t="str">
        <f>VLOOKUP(A1056,'Hospitalisation Details'!A:K,10,FALSE)</f>
        <v>tier - 3</v>
      </c>
      <c r="P1056" s="8" t="str">
        <f>VLOOKUP(A1056,'Hospitalisation Details'!A:K,11,FALSE)</f>
        <v>R1026</v>
      </c>
      <c r="Q1056" s="8">
        <f>VLOOKUP(A1056,'Hospitalisation Details'!A:K,4,FALSE)</f>
        <v>15</v>
      </c>
    </row>
    <row r="1057" spans="1:17" x14ac:dyDescent="0.3">
      <c r="A1057" s="4" t="s">
        <v>1496</v>
      </c>
      <c r="B1057" s="8" t="str">
        <f>VLOOKUP(A1057,'Customer Names'!A:F,4,FALSE)</f>
        <v>Chris</v>
      </c>
      <c r="C1057" s="8">
        <f>VLOOKUP(A1057,'Medical Examinations'!A:J,2,FALSE)</f>
        <v>31.23</v>
      </c>
      <c r="D1057" s="8">
        <f>VLOOKUP(A1057,'Medical Examinations'!A:J,4,FALSE)</f>
        <v>9.1199999999999992</v>
      </c>
      <c r="E1057" s="8" t="str">
        <f>VLOOKUP(A1057,'Medical Examinations'!A:J,6,FALSE)</f>
        <v>yes</v>
      </c>
      <c r="F1057" s="8" t="str">
        <f>VLOOKUP(A1057,'Medical Examinations'!A:J,7,FALSE)</f>
        <v>No</v>
      </c>
      <c r="G1057" s="8" t="str">
        <f>VLOOKUP(A1057,'Medical Examinations'!A:J,8,FALSE)</f>
        <v>Yes</v>
      </c>
      <c r="H1057" s="38" t="str">
        <f>VLOOKUP(A1057,'Medical Examinations'!A:J,9,FALSE)</f>
        <v>1</v>
      </c>
      <c r="I1057" s="8" t="str">
        <f>VLOOKUP(A1057,'Medical Examinations'!A:J,10,FALSE)</f>
        <v>No</v>
      </c>
      <c r="J1057" s="8" t="str">
        <f>VLOOKUP(A1057,'Medical Examinations'!A:J,3,FALSE)</f>
        <v>Obesity</v>
      </c>
      <c r="K1057" s="8" t="str">
        <f>VLOOKUP(A1057,'Medical Examinations'!A:J,5,FALSE)</f>
        <v>Diabetes</v>
      </c>
      <c r="L1057" s="8" t="str">
        <f>VLOOKUP(A1057,'Hospitalisation Details'!A:K,5,FALSE)</f>
        <v>4-Aug-1963</v>
      </c>
      <c r="M1057" s="34">
        <f>VLOOKUP(A1057,'Hospitalisation Details'!A:K,8,FALSE)</f>
        <v>13677.68</v>
      </c>
      <c r="N1057" s="8" t="str">
        <f>VLOOKUP(A1057,'Hospitalisation Details'!A:K,9,FALSE)</f>
        <v>tier - 3</v>
      </c>
      <c r="O1057" s="8" t="str">
        <f>VLOOKUP(A1057,'Hospitalisation Details'!A:K,10,FALSE)</f>
        <v>tier - 2</v>
      </c>
      <c r="P1057" s="8" t="str">
        <f>VLOOKUP(A1057,'Hospitalisation Details'!A:K,11,FALSE)</f>
        <v>R1021</v>
      </c>
      <c r="Q1057" s="8">
        <f>VLOOKUP(A1057,'Hospitalisation Details'!A:K,4,FALSE)</f>
        <v>4</v>
      </c>
    </row>
    <row r="1058" spans="1:17" x14ac:dyDescent="0.3">
      <c r="A1058" s="4" t="s">
        <v>1486</v>
      </c>
      <c r="B1058" s="8" t="str">
        <f>VLOOKUP(A1058,'Customer Names'!A:F,4,FALSE)</f>
        <v>Lauren</v>
      </c>
      <c r="C1058" s="8">
        <f>VLOOKUP(A1058,'Medical Examinations'!A:J,2,FALSE)</f>
        <v>35.590000000000003</v>
      </c>
      <c r="D1058" s="8">
        <f>VLOOKUP(A1058,'Medical Examinations'!A:J,4,FALSE)</f>
        <v>5.21</v>
      </c>
      <c r="E1058" s="8" t="str">
        <f>VLOOKUP(A1058,'Medical Examinations'!A:J,6,FALSE)</f>
        <v>yes</v>
      </c>
      <c r="F1058" s="8" t="str">
        <f>VLOOKUP(A1058,'Medical Examinations'!A:J,7,FALSE)</f>
        <v>No</v>
      </c>
      <c r="G1058" s="8" t="str">
        <f>VLOOKUP(A1058,'Medical Examinations'!A:J,8,FALSE)</f>
        <v>Yes</v>
      </c>
      <c r="H1058" s="38" t="str">
        <f>VLOOKUP(A1058,'Medical Examinations'!A:J,9,FALSE)</f>
        <v>1</v>
      </c>
      <c r="I1058" s="8" t="str">
        <f>VLOOKUP(A1058,'Medical Examinations'!A:J,10,FALSE)</f>
        <v>No</v>
      </c>
      <c r="J1058" s="8" t="str">
        <f>VLOOKUP(A1058,'Medical Examinations'!A:J,3,FALSE)</f>
        <v>Obesity</v>
      </c>
      <c r="K1058" s="8" t="str">
        <f>VLOOKUP(A1058,'Medical Examinations'!A:J,5,FALSE)</f>
        <v>Normal</v>
      </c>
      <c r="L1058" s="8" t="str">
        <f>VLOOKUP(A1058,'Hospitalisation Details'!A:K,5,FALSE)</f>
        <v>23-Oct-1969</v>
      </c>
      <c r="M1058" s="34">
        <f>VLOOKUP(A1058,'Hospitalisation Details'!A:K,8,FALSE)</f>
        <v>13746.74</v>
      </c>
      <c r="N1058" s="8" t="str">
        <f>VLOOKUP(A1058,'Hospitalisation Details'!A:K,9,FALSE)</f>
        <v>tier - 3</v>
      </c>
      <c r="O1058" s="8" t="str">
        <f>VLOOKUP(A1058,'Hospitalisation Details'!A:K,10,FALSE)</f>
        <v>tier - 2</v>
      </c>
      <c r="P1058" s="8" t="str">
        <f>VLOOKUP(A1058,'Hospitalisation Details'!A:K,11,FALSE)</f>
        <v>R1026</v>
      </c>
      <c r="Q1058" s="8">
        <f>VLOOKUP(A1058,'Hospitalisation Details'!A:K,4,FALSE)</f>
        <v>23</v>
      </c>
    </row>
    <row r="1059" spans="1:17" x14ac:dyDescent="0.3">
      <c r="A1059" s="4" t="s">
        <v>1484</v>
      </c>
      <c r="B1059" s="8" t="str">
        <f>VLOOKUP(A1059,'Customer Names'!A:F,4,FALSE)</f>
        <v>Michael E.</v>
      </c>
      <c r="C1059" s="8">
        <f>VLOOKUP(A1059,'Medical Examinations'!A:J,2,FALSE)</f>
        <v>21.565000000000001</v>
      </c>
      <c r="D1059" s="8">
        <f>VLOOKUP(A1059,'Medical Examinations'!A:J,4,FALSE)</f>
        <v>4.95</v>
      </c>
      <c r="E1059" s="8" t="str">
        <f>VLOOKUP(A1059,'Medical Examinations'!A:J,6,FALSE)</f>
        <v>No</v>
      </c>
      <c r="F1059" s="8" t="str">
        <f>VLOOKUP(A1059,'Medical Examinations'!A:J,7,FALSE)</f>
        <v>yes</v>
      </c>
      <c r="G1059" s="8" t="str">
        <f>VLOOKUP(A1059,'Medical Examinations'!A:J,8,FALSE)</f>
        <v>No</v>
      </c>
      <c r="H1059" s="38" t="str">
        <f>VLOOKUP(A1059,'Medical Examinations'!A:J,9,FALSE)</f>
        <v>1</v>
      </c>
      <c r="I1059" s="8" t="str">
        <f>VLOOKUP(A1059,'Medical Examinations'!A:J,10,FALSE)</f>
        <v>yes</v>
      </c>
      <c r="J1059" s="8" t="str">
        <f>VLOOKUP(A1059,'Medical Examinations'!A:J,3,FALSE)</f>
        <v>Normal Weight</v>
      </c>
      <c r="K1059" s="8" t="str">
        <f>VLOOKUP(A1059,'Medical Examinations'!A:J,5,FALSE)</f>
        <v>Normal</v>
      </c>
      <c r="L1059" s="8" t="str">
        <f>VLOOKUP(A1059,'Hospitalisation Details'!A:K,5,FALSE)</f>
        <v>16-Jul-2004</v>
      </c>
      <c r="M1059" s="34">
        <f>VLOOKUP(A1059,'Hospitalisation Details'!A:K,8,FALSE)</f>
        <v>13747.87</v>
      </c>
      <c r="N1059" s="8" t="str">
        <f>VLOOKUP(A1059,'Hospitalisation Details'!A:K,9,FALSE)</f>
        <v>tier - 3</v>
      </c>
      <c r="O1059" s="8" t="str">
        <f>VLOOKUP(A1059,'Hospitalisation Details'!A:K,10,FALSE)</f>
        <v>tier - 2</v>
      </c>
      <c r="P1059" s="8" t="str">
        <f>VLOOKUP(A1059,'Hospitalisation Details'!A:K,11,FALSE)</f>
        <v>R1018</v>
      </c>
      <c r="Q1059" s="8">
        <f>VLOOKUP(A1059,'Hospitalisation Details'!A:K,4,FALSE)</f>
        <v>16</v>
      </c>
    </row>
    <row r="1060" spans="1:17" x14ac:dyDescent="0.3">
      <c r="A1060" s="4" t="s">
        <v>1480</v>
      </c>
      <c r="B1060" s="8" t="str">
        <f>VLOOKUP(A1060,'Customer Names'!A:F,4,FALSE)</f>
        <v>Jill M</v>
      </c>
      <c r="C1060" s="8">
        <f>VLOOKUP(A1060,'Medical Examinations'!A:J,2,FALSE)</f>
        <v>33.479999999999997</v>
      </c>
      <c r="D1060" s="8">
        <f>VLOOKUP(A1060,'Medical Examinations'!A:J,4,FALSE)</f>
        <v>4.74</v>
      </c>
      <c r="E1060" s="8" t="str">
        <f>VLOOKUP(A1060,'Medical Examinations'!A:J,6,FALSE)</f>
        <v>yes</v>
      </c>
      <c r="F1060" s="8" t="str">
        <f>VLOOKUP(A1060,'Medical Examinations'!A:J,7,FALSE)</f>
        <v>No</v>
      </c>
      <c r="G1060" s="8" t="str">
        <f>VLOOKUP(A1060,'Medical Examinations'!A:J,8,FALSE)</f>
        <v>No</v>
      </c>
      <c r="H1060" s="38" t="str">
        <f>VLOOKUP(A1060,'Medical Examinations'!A:J,9,FALSE)</f>
        <v>2</v>
      </c>
      <c r="I1060" s="8" t="str">
        <f>VLOOKUP(A1060,'Medical Examinations'!A:J,10,FALSE)</f>
        <v>No</v>
      </c>
      <c r="J1060" s="8" t="str">
        <f>VLOOKUP(A1060,'Medical Examinations'!A:J,3,FALSE)</f>
        <v>Obesity</v>
      </c>
      <c r="K1060" s="8" t="str">
        <f>VLOOKUP(A1060,'Medical Examinations'!A:J,5,FALSE)</f>
        <v>Normal</v>
      </c>
      <c r="L1060" s="8" t="str">
        <f>VLOOKUP(A1060,'Hospitalisation Details'!A:K,5,FALSE)</f>
        <v>10-Nov-1966</v>
      </c>
      <c r="M1060" s="34">
        <f>VLOOKUP(A1060,'Hospitalisation Details'!A:K,8,FALSE)</f>
        <v>13801.61</v>
      </c>
      <c r="N1060" s="8" t="str">
        <f>VLOOKUP(A1060,'Hospitalisation Details'!A:K,9,FALSE)</f>
        <v>tier - 3</v>
      </c>
      <c r="O1060" s="8" t="str">
        <f>VLOOKUP(A1060,'Hospitalisation Details'!A:K,10,FALSE)</f>
        <v>tier - 3</v>
      </c>
      <c r="P1060" s="8" t="str">
        <f>VLOOKUP(A1060,'Hospitalisation Details'!A:K,11,FALSE)</f>
        <v>R1026</v>
      </c>
      <c r="Q1060" s="8">
        <f>VLOOKUP(A1060,'Hospitalisation Details'!A:K,4,FALSE)</f>
        <v>10</v>
      </c>
    </row>
    <row r="1061" spans="1:17" x14ac:dyDescent="0.3">
      <c r="A1061" s="4" t="s">
        <v>974</v>
      </c>
      <c r="B1061" s="8" t="str">
        <f>VLOOKUP(A1061,'Customer Names'!A:F,4,FALSE)</f>
        <v>Tara R</v>
      </c>
      <c r="C1061" s="8">
        <f>VLOOKUP(A1061,'Medical Examinations'!A:J,2,FALSE)</f>
        <v>49.77</v>
      </c>
      <c r="D1061" s="8">
        <f>VLOOKUP(A1061,'Medical Examinations'!A:J,4,FALSE)</f>
        <v>7.02</v>
      </c>
      <c r="E1061" s="8" t="str">
        <f>VLOOKUP(A1061,'Medical Examinations'!A:J,6,FALSE)</f>
        <v>No</v>
      </c>
      <c r="F1061" s="8" t="str">
        <f>VLOOKUP(A1061,'Medical Examinations'!A:J,7,FALSE)</f>
        <v>No</v>
      </c>
      <c r="G1061" s="8" t="str">
        <f>VLOOKUP(A1061,'Medical Examinations'!A:J,8,FALSE)</f>
        <v>No</v>
      </c>
      <c r="H1061" s="38">
        <f>VLOOKUP(A1061,'Medical Examinations'!A:J,9,FALSE)</f>
        <v>0</v>
      </c>
      <c r="I1061" s="8" t="str">
        <f>VLOOKUP(A1061,'Medical Examinations'!A:J,10,FALSE)</f>
        <v>No</v>
      </c>
      <c r="J1061" s="8" t="str">
        <f>VLOOKUP(A1061,'Medical Examinations'!A:J,3,FALSE)</f>
        <v>Obesity</v>
      </c>
      <c r="K1061" s="8" t="str">
        <f>VLOOKUP(A1061,'Medical Examinations'!A:J,5,FALSE)</f>
        <v>Diabetes</v>
      </c>
      <c r="L1061" s="8" t="str">
        <f>VLOOKUP(A1061,'Hospitalisation Details'!A:K,5,FALSE)</f>
        <v>2-Jul-1962</v>
      </c>
      <c r="M1061" s="34">
        <f>VLOOKUP(A1061,'Hospitalisation Details'!A:K,8,FALSE)</f>
        <v>20354.5</v>
      </c>
      <c r="N1061" s="8" t="str">
        <f>VLOOKUP(A1061,'Hospitalisation Details'!A:K,9,FALSE)</f>
        <v>tier - 3</v>
      </c>
      <c r="O1061" s="8" t="str">
        <f>VLOOKUP(A1061,'Hospitalisation Details'!A:K,10,FALSE)</f>
        <v>tier - 2</v>
      </c>
      <c r="P1061" s="8" t="str">
        <f>VLOOKUP(A1061,'Hospitalisation Details'!A:K,11,FALSE)</f>
        <v>R1026</v>
      </c>
      <c r="Q1061" s="8">
        <f>VLOOKUP(A1061,'Hospitalisation Details'!A:K,4,FALSE)</f>
        <v>2</v>
      </c>
    </row>
    <row r="1062" spans="1:17" x14ac:dyDescent="0.3">
      <c r="A1062" s="4" t="s">
        <v>962</v>
      </c>
      <c r="B1062" s="8" t="str">
        <f>VLOOKUP(A1062,'Customer Names'!A:F,4,FALSE)</f>
        <v>Jeffrey</v>
      </c>
      <c r="C1062" s="8">
        <f>VLOOKUP(A1062,'Medical Examinations'!A:J,2,FALSE)</f>
        <v>40.28</v>
      </c>
      <c r="D1062" s="8">
        <f>VLOOKUP(A1062,'Medical Examinations'!A:J,4,FALSE)</f>
        <v>8.9</v>
      </c>
      <c r="E1062" s="8" t="str">
        <f>VLOOKUP(A1062,'Medical Examinations'!A:J,6,FALSE)</f>
        <v>No</v>
      </c>
      <c r="F1062" s="8" t="str">
        <f>VLOOKUP(A1062,'Medical Examinations'!A:J,7,FALSE)</f>
        <v>No</v>
      </c>
      <c r="G1062" s="8" t="str">
        <f>VLOOKUP(A1062,'Medical Examinations'!A:J,8,FALSE)</f>
        <v>No</v>
      </c>
      <c r="H1062" s="38">
        <f>VLOOKUP(A1062,'Medical Examinations'!A:J,9,FALSE)</f>
        <v>0</v>
      </c>
      <c r="I1062" s="8" t="str">
        <f>VLOOKUP(A1062,'Medical Examinations'!A:J,10,FALSE)</f>
        <v>No</v>
      </c>
      <c r="J1062" s="8" t="str">
        <f>VLOOKUP(A1062,'Medical Examinations'!A:J,3,FALSE)</f>
        <v>Obesity</v>
      </c>
      <c r="K1062" s="8" t="str">
        <f>VLOOKUP(A1062,'Medical Examinations'!A:J,5,FALSE)</f>
        <v>Diabetes</v>
      </c>
      <c r="L1062" s="8" t="str">
        <f>VLOOKUP(A1062,'Hospitalisation Details'!A:K,5,FALSE)</f>
        <v>1-Aug-1965</v>
      </c>
      <c r="M1062" s="34">
        <f>VLOOKUP(A1062,'Hospitalisation Details'!A:K,8,FALSE)</f>
        <v>20709.02</v>
      </c>
      <c r="N1062" s="8" t="str">
        <f>VLOOKUP(A1062,'Hospitalisation Details'!A:K,9,FALSE)</f>
        <v>tier - 3</v>
      </c>
      <c r="O1062" s="8" t="str">
        <f>VLOOKUP(A1062,'Hospitalisation Details'!A:K,10,FALSE)</f>
        <v>tier - 2</v>
      </c>
      <c r="P1062" s="8" t="str">
        <f>VLOOKUP(A1062,'Hospitalisation Details'!A:K,11,FALSE)</f>
        <v>R1019</v>
      </c>
      <c r="Q1062" s="8">
        <f>VLOOKUP(A1062,'Hospitalisation Details'!A:K,4,FALSE)</f>
        <v>1</v>
      </c>
    </row>
    <row r="1063" spans="1:17" x14ac:dyDescent="0.3">
      <c r="A1063" s="4" t="s">
        <v>898</v>
      </c>
      <c r="B1063" s="8" t="str">
        <f>VLOOKUP(A1063,'Customer Names'!A:F,4,FALSE)</f>
        <v>James M.</v>
      </c>
      <c r="C1063" s="8">
        <f>VLOOKUP(A1063,'Medical Examinations'!A:J,2,FALSE)</f>
        <v>19.95</v>
      </c>
      <c r="D1063" s="8">
        <f>VLOOKUP(A1063,'Medical Examinations'!A:J,4,FALSE)</f>
        <v>4.29</v>
      </c>
      <c r="E1063" s="8" t="str">
        <f>VLOOKUP(A1063,'Medical Examinations'!A:J,6,FALSE)</f>
        <v>yes</v>
      </c>
      <c r="F1063" s="8" t="str">
        <f>VLOOKUP(A1063,'Medical Examinations'!A:J,7,FALSE)</f>
        <v>No</v>
      </c>
      <c r="G1063" s="8" t="str">
        <f>VLOOKUP(A1063,'Medical Examinations'!A:J,8,FALSE)</f>
        <v>No</v>
      </c>
      <c r="H1063" s="38" t="str">
        <f>VLOOKUP(A1063,'Medical Examinations'!A:J,9,FALSE)</f>
        <v>2</v>
      </c>
      <c r="I1063" s="8" t="str">
        <f>VLOOKUP(A1063,'Medical Examinations'!A:J,10,FALSE)</f>
        <v>yes</v>
      </c>
      <c r="J1063" s="8" t="str">
        <f>VLOOKUP(A1063,'Medical Examinations'!A:J,3,FALSE)</f>
        <v>Normal Weight</v>
      </c>
      <c r="K1063" s="8" t="str">
        <f>VLOOKUP(A1063,'Medical Examinations'!A:J,5,FALSE)</f>
        <v>Normal</v>
      </c>
      <c r="L1063" s="8" t="str">
        <f>VLOOKUP(A1063,'Hospitalisation Details'!A:K,5,FALSE)</f>
        <v>18-Aug-1966</v>
      </c>
      <c r="M1063" s="34">
        <f>VLOOKUP(A1063,'Hospitalisation Details'!A:K,8,FALSE)</f>
        <v>22412.65</v>
      </c>
      <c r="N1063" s="8" t="str">
        <f>VLOOKUP(A1063,'Hospitalisation Details'!A:K,9,FALSE)</f>
        <v>tier - 3</v>
      </c>
      <c r="O1063" s="8" t="str">
        <f>VLOOKUP(A1063,'Hospitalisation Details'!A:K,10,FALSE)</f>
        <v>tier - 3</v>
      </c>
      <c r="P1063" s="8" t="str">
        <f>VLOOKUP(A1063,'Hospitalisation Details'!A:K,11,FALSE)</f>
        <v>R1014</v>
      </c>
      <c r="Q1063" s="8">
        <f>VLOOKUP(A1063,'Hospitalisation Details'!A:K,4,FALSE)</f>
        <v>18</v>
      </c>
    </row>
    <row r="1064" spans="1:17" x14ac:dyDescent="0.3">
      <c r="A1064" s="4" t="s">
        <v>4390</v>
      </c>
      <c r="B1064" s="8" t="str">
        <f>VLOOKUP(A1064,'Customer Names'!A:F,4,FALSE)</f>
        <v>J A</v>
      </c>
      <c r="C1064" s="8">
        <f>VLOOKUP(A1064,'Medical Examinations'!A:J,2,FALSE)</f>
        <v>15.96</v>
      </c>
      <c r="D1064" s="8">
        <f>VLOOKUP(A1064,'Medical Examinations'!A:J,4,FALSE)</f>
        <v>5.44</v>
      </c>
      <c r="E1064" s="8" t="str">
        <f>VLOOKUP(A1064,'Medical Examinations'!A:J,6,FALSE)</f>
        <v>No</v>
      </c>
      <c r="F1064" s="8" t="str">
        <f>VLOOKUP(A1064,'Medical Examinations'!A:J,7,FALSE)</f>
        <v>yes</v>
      </c>
      <c r="G1064" s="8" t="str">
        <f>VLOOKUP(A1064,'Medical Examinations'!A:J,8,FALSE)</f>
        <v>No</v>
      </c>
      <c r="H1064" s="38" t="str">
        <f>VLOOKUP(A1064,'Medical Examinations'!A:J,9,FALSE)</f>
        <v>1</v>
      </c>
      <c r="I1064" s="8" t="str">
        <f>VLOOKUP(A1064,'Medical Examinations'!A:J,10,FALSE)</f>
        <v>No</v>
      </c>
      <c r="J1064" s="8" t="str">
        <f>VLOOKUP(A1064,'Medical Examinations'!A:J,3,FALSE)</f>
        <v>Underweight</v>
      </c>
      <c r="K1064" s="8" t="str">
        <f>VLOOKUP(A1064,'Medical Examinations'!A:J,5,FALSE)</f>
        <v>Normal</v>
      </c>
      <c r="L1064" s="8" t="str">
        <f>VLOOKUP(A1064,'Hospitalisation Details'!A:K,5,FALSE)</f>
        <v>17-Nov-2004</v>
      </c>
      <c r="M1064" s="34">
        <f>VLOOKUP(A1064,'Hospitalisation Details'!A:K,8,FALSE)</f>
        <v>1694.8</v>
      </c>
      <c r="N1064" s="8" t="str">
        <f>VLOOKUP(A1064,'Hospitalisation Details'!A:K,9,FALSE)</f>
        <v>tier - 2</v>
      </c>
      <c r="O1064" s="8" t="str">
        <f>VLOOKUP(A1064,'Hospitalisation Details'!A:K,10,FALSE)</f>
        <v>tier - 2</v>
      </c>
      <c r="P1064" s="8" t="str">
        <f>VLOOKUP(A1064,'Hospitalisation Details'!A:K,11,FALSE)</f>
        <v>R1015</v>
      </c>
      <c r="Q1064" s="8">
        <f>VLOOKUP(A1064,'Hospitalisation Details'!A:K,4,FALSE)</f>
        <v>17</v>
      </c>
    </row>
    <row r="1065" spans="1:17" x14ac:dyDescent="0.3">
      <c r="A1065" s="4" t="s">
        <v>4388</v>
      </c>
      <c r="B1065" s="8" t="str">
        <f>VLOOKUP(A1065,'Customer Names'!A:F,4,FALSE)</f>
        <v>Kirby W.</v>
      </c>
      <c r="C1065" s="8">
        <f>VLOOKUP(A1065,'Medical Examinations'!A:J,2,FALSE)</f>
        <v>21.47</v>
      </c>
      <c r="D1065" s="8">
        <f>VLOOKUP(A1065,'Medical Examinations'!A:J,4,FALSE)</f>
        <v>4.6900000000000004</v>
      </c>
      <c r="E1065" s="8" t="str">
        <f>VLOOKUP(A1065,'Medical Examinations'!A:J,6,FALSE)</f>
        <v>No</v>
      </c>
      <c r="F1065" s="8" t="str">
        <f>VLOOKUP(A1065,'Medical Examinations'!A:J,7,FALSE)</f>
        <v>yes</v>
      </c>
      <c r="G1065" s="8" t="str">
        <f>VLOOKUP(A1065,'Medical Examinations'!A:J,8,FALSE)</f>
        <v>No</v>
      </c>
      <c r="H1065" s="38" t="str">
        <f>VLOOKUP(A1065,'Medical Examinations'!A:J,9,FALSE)</f>
        <v>1</v>
      </c>
      <c r="I1065" s="8" t="str">
        <f>VLOOKUP(A1065,'Medical Examinations'!A:J,10,FALSE)</f>
        <v>No</v>
      </c>
      <c r="J1065" s="8" t="str">
        <f>VLOOKUP(A1065,'Medical Examinations'!A:J,3,FALSE)</f>
        <v>Normal Weight</v>
      </c>
      <c r="K1065" s="8" t="str">
        <f>VLOOKUP(A1065,'Medical Examinations'!A:J,5,FALSE)</f>
        <v>Normal</v>
      </c>
      <c r="L1065" s="8" t="str">
        <f>VLOOKUP(A1065,'Hospitalisation Details'!A:K,5,FALSE)</f>
        <v>10-Dec-2004</v>
      </c>
      <c r="M1065" s="34">
        <f>VLOOKUP(A1065,'Hospitalisation Details'!A:K,8,FALSE)</f>
        <v>1702.46</v>
      </c>
      <c r="N1065" s="8" t="str">
        <f>VLOOKUP(A1065,'Hospitalisation Details'!A:K,9,FALSE)</f>
        <v>tier - 2</v>
      </c>
      <c r="O1065" s="8" t="str">
        <f>VLOOKUP(A1065,'Hospitalisation Details'!A:K,10,FALSE)</f>
        <v>tier - 3</v>
      </c>
      <c r="P1065" s="8" t="str">
        <f>VLOOKUP(A1065,'Hospitalisation Details'!A:K,11,FALSE)</f>
        <v>R1019</v>
      </c>
      <c r="Q1065" s="8">
        <f>VLOOKUP(A1065,'Hospitalisation Details'!A:K,4,FALSE)</f>
        <v>10</v>
      </c>
    </row>
    <row r="1066" spans="1:17" x14ac:dyDescent="0.3">
      <c r="A1066" s="4" t="s">
        <v>4386</v>
      </c>
      <c r="B1066" s="8" t="str">
        <f>VLOOKUP(A1066,'Customer Names'!A:F,4,FALSE)</f>
        <v>Kevin J.</v>
      </c>
      <c r="C1066" s="8">
        <f>VLOOKUP(A1066,'Medical Examinations'!A:J,2,FALSE)</f>
        <v>22.99</v>
      </c>
      <c r="D1066" s="8">
        <f>VLOOKUP(A1066,'Medical Examinations'!A:J,4,FALSE)</f>
        <v>5.0599999999999996</v>
      </c>
      <c r="E1066" s="8" t="str">
        <f>VLOOKUP(A1066,'Medical Examinations'!A:J,6,FALSE)</f>
        <v>No</v>
      </c>
      <c r="F1066" s="8" t="str">
        <f>VLOOKUP(A1066,'Medical Examinations'!A:J,7,FALSE)</f>
        <v>yes</v>
      </c>
      <c r="G1066" s="8" t="str">
        <f>VLOOKUP(A1066,'Medical Examinations'!A:J,8,FALSE)</f>
        <v>No</v>
      </c>
      <c r="H1066" s="38" t="str">
        <f>VLOOKUP(A1066,'Medical Examinations'!A:J,9,FALSE)</f>
        <v>1</v>
      </c>
      <c r="I1066" s="8" t="str">
        <f>VLOOKUP(A1066,'Medical Examinations'!A:J,10,FALSE)</f>
        <v>No</v>
      </c>
      <c r="J1066" s="8" t="str">
        <f>VLOOKUP(A1066,'Medical Examinations'!A:J,3,FALSE)</f>
        <v>Normal Weight</v>
      </c>
      <c r="K1066" s="8" t="str">
        <f>VLOOKUP(A1066,'Medical Examinations'!A:J,5,FALSE)</f>
        <v>Normal</v>
      </c>
      <c r="L1066" s="8" t="str">
        <f>VLOOKUP(A1066,'Hospitalisation Details'!A:K,5,FALSE)</f>
        <v>7-Nov-2004</v>
      </c>
      <c r="M1066" s="34">
        <f>VLOOKUP(A1066,'Hospitalisation Details'!A:K,8,FALSE)</f>
        <v>1704.57</v>
      </c>
      <c r="N1066" s="8" t="str">
        <f>VLOOKUP(A1066,'Hospitalisation Details'!A:K,9,FALSE)</f>
        <v>tier - 2</v>
      </c>
      <c r="O1066" s="8" t="str">
        <f>VLOOKUP(A1066,'Hospitalisation Details'!A:K,10,FALSE)</f>
        <v>tier - 1</v>
      </c>
      <c r="P1066" s="8" t="str">
        <f>VLOOKUP(A1066,'Hospitalisation Details'!A:K,11,FALSE)</f>
        <v>R1016</v>
      </c>
      <c r="Q1066" s="8">
        <f>VLOOKUP(A1066,'Hospitalisation Details'!A:K,4,FALSE)</f>
        <v>7</v>
      </c>
    </row>
    <row r="1067" spans="1:17" x14ac:dyDescent="0.3">
      <c r="A1067" s="4" t="s">
        <v>4384</v>
      </c>
      <c r="B1067" s="8" t="str">
        <f>VLOOKUP(A1067,'Customer Names'!A:F,4,FALSE)</f>
        <v>John K. Jr.</v>
      </c>
      <c r="C1067" s="8">
        <f>VLOOKUP(A1067,'Medical Examinations'!A:J,2,FALSE)</f>
        <v>23.085000000000001</v>
      </c>
      <c r="D1067" s="8">
        <f>VLOOKUP(A1067,'Medical Examinations'!A:J,4,FALSE)</f>
        <v>5.62</v>
      </c>
      <c r="E1067" s="8" t="str">
        <f>VLOOKUP(A1067,'Medical Examinations'!A:J,6,FALSE)</f>
        <v>No</v>
      </c>
      <c r="F1067" s="8" t="str">
        <f>VLOOKUP(A1067,'Medical Examinations'!A:J,7,FALSE)</f>
        <v>yes</v>
      </c>
      <c r="G1067" s="8" t="str">
        <f>VLOOKUP(A1067,'Medical Examinations'!A:J,8,FALSE)</f>
        <v>No</v>
      </c>
      <c r="H1067" s="38" t="str">
        <f>VLOOKUP(A1067,'Medical Examinations'!A:J,9,FALSE)</f>
        <v>1</v>
      </c>
      <c r="I1067" s="8" t="str">
        <f>VLOOKUP(A1067,'Medical Examinations'!A:J,10,FALSE)</f>
        <v>No</v>
      </c>
      <c r="J1067" s="8" t="str">
        <f>VLOOKUP(A1067,'Medical Examinations'!A:J,3,FALSE)</f>
        <v>Normal Weight</v>
      </c>
      <c r="K1067" s="8" t="str">
        <f>VLOOKUP(A1067,'Medical Examinations'!A:J,5,FALSE)</f>
        <v>Normal</v>
      </c>
      <c r="L1067" s="8" t="str">
        <f>VLOOKUP(A1067,'Hospitalisation Details'!A:K,5,FALSE)</f>
        <v>14-Dec-2004</v>
      </c>
      <c r="M1067" s="34">
        <f>VLOOKUP(A1067,'Hospitalisation Details'!A:K,8,FALSE)</f>
        <v>1704.7</v>
      </c>
      <c r="N1067" s="8" t="str">
        <f>VLOOKUP(A1067,'Hospitalisation Details'!A:K,9,FALSE)</f>
        <v>tier - 2</v>
      </c>
      <c r="O1067" s="8" t="str">
        <f>VLOOKUP(A1067,'Hospitalisation Details'!A:K,10,FALSE)</f>
        <v>tier - 3</v>
      </c>
      <c r="P1067" s="8" t="str">
        <f>VLOOKUP(A1067,'Hospitalisation Details'!A:K,11,FALSE)</f>
        <v>R1018</v>
      </c>
      <c r="Q1067" s="8">
        <f>VLOOKUP(A1067,'Hospitalisation Details'!A:K,4,FALSE)</f>
        <v>14</v>
      </c>
    </row>
    <row r="1068" spans="1:17" x14ac:dyDescent="0.3">
      <c r="A1068" s="4" t="s">
        <v>4382</v>
      </c>
      <c r="B1068" s="8" t="str">
        <f>VLOOKUP(A1068,'Customer Names'!A:F,4,FALSE)</f>
        <v>Vajin L.</v>
      </c>
      <c r="C1068" s="8">
        <f>VLOOKUP(A1068,'Medical Examinations'!A:J,2,FALSE)</f>
        <v>23.75</v>
      </c>
      <c r="D1068" s="8">
        <f>VLOOKUP(A1068,'Medical Examinations'!A:J,4,FALSE)</f>
        <v>5.27</v>
      </c>
      <c r="E1068" s="8" t="str">
        <f>VLOOKUP(A1068,'Medical Examinations'!A:J,6,FALSE)</f>
        <v>No</v>
      </c>
      <c r="F1068" s="8" t="str">
        <f>VLOOKUP(A1068,'Medical Examinations'!A:J,7,FALSE)</f>
        <v>yes</v>
      </c>
      <c r="G1068" s="8" t="str">
        <f>VLOOKUP(A1068,'Medical Examinations'!A:J,8,FALSE)</f>
        <v>No</v>
      </c>
      <c r="H1068" s="38" t="str">
        <f>VLOOKUP(A1068,'Medical Examinations'!A:J,9,FALSE)</f>
        <v>1</v>
      </c>
      <c r="I1068" s="8" t="str">
        <f>VLOOKUP(A1068,'Medical Examinations'!A:J,10,FALSE)</f>
        <v>No</v>
      </c>
      <c r="J1068" s="8" t="str">
        <f>VLOOKUP(A1068,'Medical Examinations'!A:J,3,FALSE)</f>
        <v>Normal Weight</v>
      </c>
      <c r="K1068" s="8" t="str">
        <f>VLOOKUP(A1068,'Medical Examinations'!A:J,5,FALSE)</f>
        <v>Normal</v>
      </c>
      <c r="L1068" s="8" t="str">
        <f>VLOOKUP(A1068,'Hospitalisation Details'!A:K,5,FALSE)</f>
        <v>6-Dec-2004</v>
      </c>
      <c r="M1068" s="34">
        <f>VLOOKUP(A1068,'Hospitalisation Details'!A:K,8,FALSE)</f>
        <v>1705.62</v>
      </c>
      <c r="N1068" s="8" t="str">
        <f>VLOOKUP(A1068,'Hospitalisation Details'!A:K,9,FALSE)</f>
        <v>tier - 2</v>
      </c>
      <c r="O1068" s="8" t="str">
        <f>VLOOKUP(A1068,'Hospitalisation Details'!A:K,10,FALSE)</f>
        <v>tier - 2</v>
      </c>
      <c r="P1068" s="8" t="str">
        <f>VLOOKUP(A1068,'Hospitalisation Details'!A:K,11,FALSE)</f>
        <v>R1015</v>
      </c>
      <c r="Q1068" s="8">
        <f>VLOOKUP(A1068,'Hospitalisation Details'!A:K,4,FALSE)</f>
        <v>6</v>
      </c>
    </row>
    <row r="1069" spans="1:17" x14ac:dyDescent="0.3">
      <c r="A1069" s="4" t="s">
        <v>4270</v>
      </c>
      <c r="B1069" s="8" t="str">
        <f>VLOOKUP(A1069,'Customer Names'!A:F,4,FALSE)</f>
        <v>Marshall</v>
      </c>
      <c r="C1069" s="8">
        <f>VLOOKUP(A1069,'Medical Examinations'!A:J,2,FALSE)</f>
        <v>27.36</v>
      </c>
      <c r="D1069" s="8">
        <f>VLOOKUP(A1069,'Medical Examinations'!A:J,4,FALSE)</f>
        <v>5.59</v>
      </c>
      <c r="E1069" s="8" t="str">
        <f>VLOOKUP(A1069,'Medical Examinations'!A:J,6,FALSE)</f>
        <v>yes</v>
      </c>
      <c r="F1069" s="8" t="str">
        <f>VLOOKUP(A1069,'Medical Examinations'!A:J,7,FALSE)</f>
        <v>No</v>
      </c>
      <c r="G1069" s="8" t="str">
        <f>VLOOKUP(A1069,'Medical Examinations'!A:J,8,FALSE)</f>
        <v>No</v>
      </c>
      <c r="H1069" s="38">
        <f>VLOOKUP(A1069,'Medical Examinations'!A:J,9,FALSE)</f>
        <v>0</v>
      </c>
      <c r="I1069" s="8" t="str">
        <f>VLOOKUP(A1069,'Medical Examinations'!A:J,10,FALSE)</f>
        <v>No</v>
      </c>
      <c r="J1069" s="8" t="str">
        <f>VLOOKUP(A1069,'Medical Examinations'!A:J,3,FALSE)</f>
        <v>Overweight</v>
      </c>
      <c r="K1069" s="8" t="str">
        <f>VLOOKUP(A1069,'Medical Examinations'!A:J,5,FALSE)</f>
        <v>Normal</v>
      </c>
      <c r="L1069" s="8" t="str">
        <f>VLOOKUP(A1069,'Hospitalisation Details'!A:K,5,FALSE)</f>
        <v>28-Nov-2001</v>
      </c>
      <c r="M1069" s="34">
        <f>VLOOKUP(A1069,'Hospitalisation Details'!A:K,8,FALSE)</f>
        <v>2104.11</v>
      </c>
      <c r="N1069" s="8" t="str">
        <f>VLOOKUP(A1069,'Hospitalisation Details'!A:K,9,FALSE)</f>
        <v>tier - 2</v>
      </c>
      <c r="O1069" s="8" t="str">
        <f>VLOOKUP(A1069,'Hospitalisation Details'!A:K,10,FALSE)</f>
        <v>tier - 1</v>
      </c>
      <c r="P1069" s="8" t="str">
        <f>VLOOKUP(A1069,'Hospitalisation Details'!A:K,11,FALSE)</f>
        <v>R1016</v>
      </c>
      <c r="Q1069" s="8">
        <f>VLOOKUP(A1069,'Hospitalisation Details'!A:K,4,FALSE)</f>
        <v>28</v>
      </c>
    </row>
    <row r="1070" spans="1:17" x14ac:dyDescent="0.3">
      <c r="A1070" s="4" t="s">
        <v>4232</v>
      </c>
      <c r="B1070" s="8" t="str">
        <f>VLOOKUP(A1070,'Customer Names'!A:F,4,FALSE)</f>
        <v>Hilary K.</v>
      </c>
      <c r="C1070" s="8">
        <f>VLOOKUP(A1070,'Medical Examinations'!A:J,2,FALSE)</f>
        <v>26.315000000000001</v>
      </c>
      <c r="D1070" s="8">
        <f>VLOOKUP(A1070,'Medical Examinations'!A:J,4,FALSE)</f>
        <v>5.47</v>
      </c>
      <c r="E1070" s="8" t="str">
        <f>VLOOKUP(A1070,'Medical Examinations'!A:J,6,FALSE)</f>
        <v>No</v>
      </c>
      <c r="F1070" s="8" t="str">
        <f>VLOOKUP(A1070,'Medical Examinations'!A:J,7,FALSE)</f>
        <v>yes</v>
      </c>
      <c r="G1070" s="8" t="str">
        <f>VLOOKUP(A1070,'Medical Examinations'!A:J,8,FALSE)</f>
        <v>No</v>
      </c>
      <c r="H1070" s="38" t="str">
        <f>VLOOKUP(A1070,'Medical Examinations'!A:J,9,FALSE)</f>
        <v>1</v>
      </c>
      <c r="I1070" s="8" t="str">
        <f>VLOOKUP(A1070,'Medical Examinations'!A:J,10,FALSE)</f>
        <v>No</v>
      </c>
      <c r="J1070" s="8" t="str">
        <f>VLOOKUP(A1070,'Medical Examinations'!A:J,3,FALSE)</f>
        <v>Overweight</v>
      </c>
      <c r="K1070" s="8" t="str">
        <f>VLOOKUP(A1070,'Medical Examinations'!A:J,5,FALSE)</f>
        <v>Normal</v>
      </c>
      <c r="L1070" s="8" t="str">
        <f>VLOOKUP(A1070,'Hospitalisation Details'!A:K,5,FALSE)</f>
        <v>3-Sep-2004</v>
      </c>
      <c r="M1070" s="34">
        <f>VLOOKUP(A1070,'Hospitalisation Details'!A:K,8,FALSE)</f>
        <v>2198.19</v>
      </c>
      <c r="N1070" s="8" t="str">
        <f>VLOOKUP(A1070,'Hospitalisation Details'!A:K,9,FALSE)</f>
        <v>tier - 2</v>
      </c>
      <c r="O1070" s="8" t="str">
        <f>VLOOKUP(A1070,'Hospitalisation Details'!A:K,10,FALSE)</f>
        <v>tier - 1</v>
      </c>
      <c r="P1070" s="8" t="str">
        <f>VLOOKUP(A1070,'Hospitalisation Details'!A:K,11,FALSE)</f>
        <v>R1023</v>
      </c>
      <c r="Q1070" s="8">
        <f>VLOOKUP(A1070,'Hospitalisation Details'!A:K,4,FALSE)</f>
        <v>3</v>
      </c>
    </row>
    <row r="1071" spans="1:17" x14ac:dyDescent="0.3">
      <c r="A1071" s="4" t="s">
        <v>4206</v>
      </c>
      <c r="B1071" s="8" t="str">
        <f>VLOOKUP(A1071,'Customer Names'!A:F,4,FALSE)</f>
        <v>Shamus M.</v>
      </c>
      <c r="C1071" s="8">
        <f>VLOOKUP(A1071,'Medical Examinations'!A:J,2,FALSE)</f>
        <v>28.88</v>
      </c>
      <c r="D1071" s="8">
        <f>VLOOKUP(A1071,'Medical Examinations'!A:J,4,FALSE)</f>
        <v>6.09</v>
      </c>
      <c r="E1071" s="8" t="str">
        <f>VLOOKUP(A1071,'Medical Examinations'!A:J,6,FALSE)</f>
        <v>yes</v>
      </c>
      <c r="F1071" s="8" t="str">
        <f>VLOOKUP(A1071,'Medical Examinations'!A:J,7,FALSE)</f>
        <v>yes</v>
      </c>
      <c r="G1071" s="8" t="str">
        <f>VLOOKUP(A1071,'Medical Examinations'!A:J,8,FALSE)</f>
        <v>No</v>
      </c>
      <c r="H1071" s="38" t="str">
        <f>VLOOKUP(A1071,'Medical Examinations'!A:J,9,FALSE)</f>
        <v>2</v>
      </c>
      <c r="I1071" s="8" t="str">
        <f>VLOOKUP(A1071,'Medical Examinations'!A:J,10,FALSE)</f>
        <v>No</v>
      </c>
      <c r="J1071" s="8" t="str">
        <f>VLOOKUP(A1071,'Medical Examinations'!A:J,3,FALSE)</f>
        <v>Overweight</v>
      </c>
      <c r="K1071" s="8" t="str">
        <f>VLOOKUP(A1071,'Medical Examinations'!A:J,5,FALSE)</f>
        <v>Prediabetes</v>
      </c>
      <c r="L1071" s="8" t="str">
        <f>VLOOKUP(A1071,'Hospitalisation Details'!A:K,5,FALSE)</f>
        <v>30-Jun-2000</v>
      </c>
      <c r="M1071" s="34">
        <f>VLOOKUP(A1071,'Hospitalisation Details'!A:K,8,FALSE)</f>
        <v>2250.84</v>
      </c>
      <c r="N1071" s="8" t="str">
        <f>VLOOKUP(A1071,'Hospitalisation Details'!A:K,9,FALSE)</f>
        <v>tier - 2</v>
      </c>
      <c r="O1071" s="8" t="str">
        <f>VLOOKUP(A1071,'Hospitalisation Details'!A:K,10,FALSE)</f>
        <v>tier - 2</v>
      </c>
      <c r="P1071" s="8" t="str">
        <f>VLOOKUP(A1071,'Hospitalisation Details'!A:K,11,FALSE)</f>
        <v>R1018</v>
      </c>
      <c r="Q1071" s="8">
        <f>VLOOKUP(A1071,'Hospitalisation Details'!A:K,4,FALSE)</f>
        <v>30</v>
      </c>
    </row>
    <row r="1072" spans="1:17" x14ac:dyDescent="0.3">
      <c r="A1072" s="4" t="s">
        <v>4204</v>
      </c>
      <c r="B1072" s="8" t="str">
        <f>VLOOKUP(A1072,'Customer Names'!A:F,4,FALSE)</f>
        <v>Justin</v>
      </c>
      <c r="C1072" s="8">
        <f>VLOOKUP(A1072,'Medical Examinations'!A:J,2,FALSE)</f>
        <v>31.73</v>
      </c>
      <c r="D1072" s="8">
        <f>VLOOKUP(A1072,'Medical Examinations'!A:J,4,FALSE)</f>
        <v>4.78</v>
      </c>
      <c r="E1072" s="8" t="str">
        <f>VLOOKUP(A1072,'Medical Examinations'!A:J,6,FALSE)</f>
        <v>yes</v>
      </c>
      <c r="F1072" s="8" t="str">
        <f>VLOOKUP(A1072,'Medical Examinations'!A:J,7,FALSE)</f>
        <v>yes</v>
      </c>
      <c r="G1072" s="8" t="str">
        <f>VLOOKUP(A1072,'Medical Examinations'!A:J,8,FALSE)</f>
        <v>No</v>
      </c>
      <c r="H1072" s="38" t="str">
        <f>VLOOKUP(A1072,'Medical Examinations'!A:J,9,FALSE)</f>
        <v>2</v>
      </c>
      <c r="I1072" s="8" t="str">
        <f>VLOOKUP(A1072,'Medical Examinations'!A:J,10,FALSE)</f>
        <v>No</v>
      </c>
      <c r="J1072" s="8" t="str">
        <f>VLOOKUP(A1072,'Medical Examinations'!A:J,3,FALSE)</f>
        <v>Obesity</v>
      </c>
      <c r="K1072" s="8" t="str">
        <f>VLOOKUP(A1072,'Medical Examinations'!A:J,5,FALSE)</f>
        <v>Normal</v>
      </c>
      <c r="L1072" s="8" t="str">
        <f>VLOOKUP(A1072,'Hospitalisation Details'!A:K,5,FALSE)</f>
        <v>11-Dec-2000</v>
      </c>
      <c r="M1072" s="34">
        <f>VLOOKUP(A1072,'Hospitalisation Details'!A:K,8,FALSE)</f>
        <v>2254.8000000000002</v>
      </c>
      <c r="N1072" s="8" t="str">
        <f>VLOOKUP(A1072,'Hospitalisation Details'!A:K,9,FALSE)</f>
        <v>tier - 2</v>
      </c>
      <c r="O1072" s="8" t="str">
        <f>VLOOKUP(A1072,'Hospitalisation Details'!A:K,10,FALSE)</f>
        <v>tier - 3</v>
      </c>
      <c r="P1072" s="8" t="str">
        <f>VLOOKUP(A1072,'Hospitalisation Details'!A:K,11,FALSE)</f>
        <v>R1016</v>
      </c>
      <c r="Q1072" s="8">
        <f>VLOOKUP(A1072,'Hospitalisation Details'!A:K,4,FALSE)</f>
        <v>11</v>
      </c>
    </row>
    <row r="1073" spans="1:17" x14ac:dyDescent="0.3">
      <c r="A1073" s="4" t="s">
        <v>4180</v>
      </c>
      <c r="B1073" s="8" t="str">
        <f>VLOOKUP(A1073,'Customer Names'!A:F,4,FALSE)</f>
        <v>Vitaliy</v>
      </c>
      <c r="C1073" s="8">
        <f>VLOOKUP(A1073,'Medical Examinations'!A:J,2,FALSE)</f>
        <v>23.844999999999999</v>
      </c>
      <c r="D1073" s="8">
        <f>VLOOKUP(A1073,'Medical Examinations'!A:J,4,FALSE)</f>
        <v>4.43</v>
      </c>
      <c r="E1073" s="8" t="str">
        <f>VLOOKUP(A1073,'Medical Examinations'!A:J,6,FALSE)</f>
        <v>No</v>
      </c>
      <c r="F1073" s="8" t="str">
        <f>VLOOKUP(A1073,'Medical Examinations'!A:J,7,FALSE)</f>
        <v>No</v>
      </c>
      <c r="G1073" s="8" t="str">
        <f>VLOOKUP(A1073,'Medical Examinations'!A:J,8,FALSE)</f>
        <v>No</v>
      </c>
      <c r="H1073" s="38">
        <f>VLOOKUP(A1073,'Medical Examinations'!A:J,9,FALSE)</f>
        <v>0</v>
      </c>
      <c r="I1073" s="8" t="str">
        <f>VLOOKUP(A1073,'Medical Examinations'!A:J,10,FALSE)</f>
        <v>No</v>
      </c>
      <c r="J1073" s="8" t="str">
        <f>VLOOKUP(A1073,'Medical Examinations'!A:J,3,FALSE)</f>
        <v>Normal Weight</v>
      </c>
      <c r="K1073" s="8" t="str">
        <f>VLOOKUP(A1073,'Medical Examinations'!A:J,5,FALSE)</f>
        <v>Normal</v>
      </c>
      <c r="L1073" s="8" t="str">
        <f>VLOOKUP(A1073,'Hospitalisation Details'!A:K,5,FALSE)</f>
        <v>17-Dec-1999</v>
      </c>
      <c r="M1073" s="34">
        <f>VLOOKUP(A1073,'Hospitalisation Details'!A:K,8,FALSE)</f>
        <v>2395.17</v>
      </c>
      <c r="N1073" s="8" t="str">
        <f>VLOOKUP(A1073,'Hospitalisation Details'!A:K,9,FALSE)</f>
        <v>tier - 2</v>
      </c>
      <c r="O1073" s="8" t="str">
        <f>VLOOKUP(A1073,'Hospitalisation Details'!A:K,10,FALSE)</f>
        <v>tier - 1</v>
      </c>
      <c r="P1073" s="8" t="str">
        <f>VLOOKUP(A1073,'Hospitalisation Details'!A:K,11,FALSE)</f>
        <v>R1014</v>
      </c>
      <c r="Q1073" s="8">
        <f>VLOOKUP(A1073,'Hospitalisation Details'!A:K,4,FALSE)</f>
        <v>17</v>
      </c>
    </row>
    <row r="1074" spans="1:17" x14ac:dyDescent="0.3">
      <c r="A1074" s="4" t="s">
        <v>4178</v>
      </c>
      <c r="B1074" s="8" t="str">
        <f>VLOOKUP(A1074,'Customer Names'!A:F,4,FALSE)</f>
        <v>Jay</v>
      </c>
      <c r="C1074" s="8">
        <f>VLOOKUP(A1074,'Medical Examinations'!A:J,2,FALSE)</f>
        <v>24.51</v>
      </c>
      <c r="D1074" s="8">
        <f>VLOOKUP(A1074,'Medical Examinations'!A:J,4,FALSE)</f>
        <v>4.6900000000000004</v>
      </c>
      <c r="E1074" s="8" t="str">
        <f>VLOOKUP(A1074,'Medical Examinations'!A:J,6,FALSE)</f>
        <v>No</v>
      </c>
      <c r="F1074" s="8" t="str">
        <f>VLOOKUP(A1074,'Medical Examinations'!A:J,7,FALSE)</f>
        <v>No</v>
      </c>
      <c r="G1074" s="8" t="str">
        <f>VLOOKUP(A1074,'Medical Examinations'!A:J,8,FALSE)</f>
        <v>No</v>
      </c>
      <c r="H1074" s="38">
        <f>VLOOKUP(A1074,'Medical Examinations'!A:J,9,FALSE)</f>
        <v>0</v>
      </c>
      <c r="I1074" s="8" t="str">
        <f>VLOOKUP(A1074,'Medical Examinations'!A:J,10,FALSE)</f>
        <v>No</v>
      </c>
      <c r="J1074" s="8" t="str">
        <f>VLOOKUP(A1074,'Medical Examinations'!A:J,3,FALSE)</f>
        <v>Normal Weight</v>
      </c>
      <c r="K1074" s="8" t="str">
        <f>VLOOKUP(A1074,'Medical Examinations'!A:J,5,FALSE)</f>
        <v>Normal</v>
      </c>
      <c r="L1074" s="8" t="str">
        <f>VLOOKUP(A1074,'Hospitalisation Details'!A:K,5,FALSE)</f>
        <v>10-Aug-1999</v>
      </c>
      <c r="M1074" s="34">
        <f>VLOOKUP(A1074,'Hospitalisation Details'!A:K,8,FALSE)</f>
        <v>2396.1</v>
      </c>
      <c r="N1074" s="8" t="str">
        <f>VLOOKUP(A1074,'Hospitalisation Details'!A:K,9,FALSE)</f>
        <v>tier - 2</v>
      </c>
      <c r="O1074" s="8" t="str">
        <f>VLOOKUP(A1074,'Hospitalisation Details'!A:K,10,FALSE)</f>
        <v>tier - 1</v>
      </c>
      <c r="P1074" s="8" t="str">
        <f>VLOOKUP(A1074,'Hospitalisation Details'!A:K,11,FALSE)</f>
        <v>R1019</v>
      </c>
      <c r="Q1074" s="8">
        <f>VLOOKUP(A1074,'Hospitalisation Details'!A:K,4,FALSE)</f>
        <v>10</v>
      </c>
    </row>
    <row r="1075" spans="1:17" x14ac:dyDescent="0.3">
      <c r="A1075" s="4" t="s">
        <v>4134</v>
      </c>
      <c r="B1075" s="8" t="str">
        <f>VLOOKUP(A1075,'Customer Names'!A:F,4,FALSE)</f>
        <v>Jack</v>
      </c>
      <c r="C1075" s="8">
        <f>VLOOKUP(A1075,'Medical Examinations'!A:J,2,FALSE)</f>
        <v>28.06</v>
      </c>
      <c r="D1075" s="8">
        <f>VLOOKUP(A1075,'Medical Examinations'!A:J,4,FALSE)</f>
        <v>8.93</v>
      </c>
      <c r="E1075" s="8" t="str">
        <f>VLOOKUP(A1075,'Medical Examinations'!A:J,6,FALSE)</f>
        <v>No</v>
      </c>
      <c r="F1075" s="8" t="str">
        <f>VLOOKUP(A1075,'Medical Examinations'!A:J,7,FALSE)</f>
        <v>No</v>
      </c>
      <c r="G1075" s="8" t="str">
        <f>VLOOKUP(A1075,'Medical Examinations'!A:J,8,FALSE)</f>
        <v>No</v>
      </c>
      <c r="H1075" s="38">
        <f>VLOOKUP(A1075,'Medical Examinations'!A:J,9,FALSE)</f>
        <v>0</v>
      </c>
      <c r="I1075" s="8" t="str">
        <f>VLOOKUP(A1075,'Medical Examinations'!A:J,10,FALSE)</f>
        <v>No</v>
      </c>
      <c r="J1075" s="8" t="str">
        <f>VLOOKUP(A1075,'Medical Examinations'!A:J,3,FALSE)</f>
        <v>Overweight</v>
      </c>
      <c r="K1075" s="8" t="str">
        <f>VLOOKUP(A1075,'Medical Examinations'!A:J,5,FALSE)</f>
        <v>Diabetes</v>
      </c>
      <c r="L1075" s="8" t="str">
        <f>VLOOKUP(A1075,'Hospitalisation Details'!A:K,5,FALSE)</f>
        <v>20-Jul-2002</v>
      </c>
      <c r="M1075" s="34">
        <f>VLOOKUP(A1075,'Hospitalisation Details'!A:K,8,FALSE)</f>
        <v>2585.04</v>
      </c>
      <c r="N1075" s="8" t="str">
        <f>VLOOKUP(A1075,'Hospitalisation Details'!A:K,9,FALSE)</f>
        <v>tier - 2</v>
      </c>
      <c r="O1075" s="8" t="str">
        <f>VLOOKUP(A1075,'Hospitalisation Details'!A:K,10,FALSE)</f>
        <v>tier - 2</v>
      </c>
      <c r="P1075" s="8" t="str">
        <f>VLOOKUP(A1075,'Hospitalisation Details'!A:K,11,FALSE)</f>
        <v>R1021</v>
      </c>
      <c r="Q1075" s="8">
        <f>VLOOKUP(A1075,'Hospitalisation Details'!A:K,4,FALSE)</f>
        <v>20</v>
      </c>
    </row>
    <row r="1076" spans="1:17" x14ac:dyDescent="0.3">
      <c r="A1076" s="4" t="s">
        <v>4086</v>
      </c>
      <c r="B1076" s="8" t="str">
        <f>VLOOKUP(A1076,'Customer Names'!A:F,4,FALSE)</f>
        <v>Mikko</v>
      </c>
      <c r="C1076" s="8">
        <f>VLOOKUP(A1076,'Medical Examinations'!A:J,2,FALSE)</f>
        <v>30.13</v>
      </c>
      <c r="D1076" s="8">
        <f>VLOOKUP(A1076,'Medical Examinations'!A:J,4,FALSE)</f>
        <v>5.71</v>
      </c>
      <c r="E1076" s="8" t="str">
        <f>VLOOKUP(A1076,'Medical Examinations'!A:J,6,FALSE)</f>
        <v>No</v>
      </c>
      <c r="F1076" s="8" t="str">
        <f>VLOOKUP(A1076,'Medical Examinations'!A:J,7,FALSE)</f>
        <v>yes</v>
      </c>
      <c r="G1076" s="8" t="str">
        <f>VLOOKUP(A1076,'Medical Examinations'!A:J,8,FALSE)</f>
        <v>No</v>
      </c>
      <c r="H1076" s="38" t="str">
        <f>VLOOKUP(A1076,'Medical Examinations'!A:J,9,FALSE)</f>
        <v>1</v>
      </c>
      <c r="I1076" s="8" t="str">
        <f>VLOOKUP(A1076,'Medical Examinations'!A:J,10,FALSE)</f>
        <v>No</v>
      </c>
      <c r="J1076" s="8" t="str">
        <f>VLOOKUP(A1076,'Medical Examinations'!A:J,3,FALSE)</f>
        <v>Obesity</v>
      </c>
      <c r="K1076" s="8" t="str">
        <f>VLOOKUP(A1076,'Medical Examinations'!A:J,5,FALSE)</f>
        <v>Prediabetes</v>
      </c>
      <c r="L1076" s="8" t="str">
        <f>VLOOKUP(A1076,'Hospitalisation Details'!A:K,5,FALSE)</f>
        <v>14-Nov-2004</v>
      </c>
      <c r="M1076" s="34">
        <f>VLOOKUP(A1076,'Hospitalisation Details'!A:K,8,FALSE)</f>
        <v>2773.46</v>
      </c>
      <c r="N1076" s="8" t="str">
        <f>VLOOKUP(A1076,'Hospitalisation Details'!A:K,9,FALSE)</f>
        <v>tier - 2</v>
      </c>
      <c r="O1076" s="8" t="str">
        <f>VLOOKUP(A1076,'Hospitalisation Details'!A:K,10,FALSE)</f>
        <v>tier - 1</v>
      </c>
      <c r="P1076" s="8" t="str">
        <f>VLOOKUP(A1076,'Hospitalisation Details'!A:K,11,FALSE)</f>
        <v>R1021</v>
      </c>
      <c r="Q1076" s="8">
        <f>VLOOKUP(A1076,'Hospitalisation Details'!A:K,4,FALSE)</f>
        <v>14</v>
      </c>
    </row>
    <row r="1077" spans="1:17" x14ac:dyDescent="0.3">
      <c r="A1077" s="4" t="s">
        <v>4034</v>
      </c>
      <c r="B1077" s="8" t="str">
        <f>VLOOKUP(A1077,'Customer Names'!A:F,4,FALSE)</f>
        <v>Lissa</v>
      </c>
      <c r="C1077" s="8">
        <f>VLOOKUP(A1077,'Medical Examinations'!A:J,2,FALSE)</f>
        <v>26.6</v>
      </c>
      <c r="D1077" s="8">
        <f>VLOOKUP(A1077,'Medical Examinations'!A:J,4,FALSE)</f>
        <v>4.33</v>
      </c>
      <c r="E1077" s="8" t="str">
        <f>VLOOKUP(A1077,'Medical Examinations'!A:J,6,FALSE)</f>
        <v>No</v>
      </c>
      <c r="F1077" s="8" t="str">
        <f>VLOOKUP(A1077,'Medical Examinations'!A:J,7,FALSE)</f>
        <v>No</v>
      </c>
      <c r="G1077" s="8" t="str">
        <f>VLOOKUP(A1077,'Medical Examinations'!A:J,8,FALSE)</f>
        <v>No</v>
      </c>
      <c r="H1077" s="38" t="str">
        <f>VLOOKUP(A1077,'Medical Examinations'!A:J,9,FALSE)</f>
        <v>1</v>
      </c>
      <c r="I1077" s="8" t="str">
        <f>VLOOKUP(A1077,'Medical Examinations'!A:J,10,FALSE)</f>
        <v>No</v>
      </c>
      <c r="J1077" s="8" t="str">
        <f>VLOOKUP(A1077,'Medical Examinations'!A:J,3,FALSE)</f>
        <v>Overweight</v>
      </c>
      <c r="K1077" s="8" t="str">
        <f>VLOOKUP(A1077,'Medical Examinations'!A:J,5,FALSE)</f>
        <v>Normal</v>
      </c>
      <c r="L1077" s="8" t="str">
        <f>VLOOKUP(A1077,'Hospitalisation Details'!A:K,5,FALSE)</f>
        <v>9-Aug-1998</v>
      </c>
      <c r="M1077" s="34">
        <f>VLOOKUP(A1077,'Hospitalisation Details'!A:K,8,FALSE)</f>
        <v>3046.06</v>
      </c>
      <c r="N1077" s="8" t="str">
        <f>VLOOKUP(A1077,'Hospitalisation Details'!A:K,9,FALSE)</f>
        <v>tier - 2</v>
      </c>
      <c r="O1077" s="8" t="str">
        <f>VLOOKUP(A1077,'Hospitalisation Details'!A:K,10,FALSE)</f>
        <v>tier - 1</v>
      </c>
      <c r="P1077" s="8" t="str">
        <f>VLOOKUP(A1077,'Hospitalisation Details'!A:K,11,FALSE)</f>
        <v>R1023</v>
      </c>
      <c r="Q1077" s="8">
        <f>VLOOKUP(A1077,'Hospitalisation Details'!A:K,4,FALSE)</f>
        <v>9</v>
      </c>
    </row>
    <row r="1078" spans="1:17" x14ac:dyDescent="0.3">
      <c r="A1078" s="4" t="s">
        <v>4018</v>
      </c>
      <c r="B1078" s="8" t="str">
        <f>VLOOKUP(A1078,'Customer Names'!A:F,4,FALSE)</f>
        <v>Kakushin</v>
      </c>
      <c r="C1078" s="8">
        <f>VLOOKUP(A1078,'Medical Examinations'!A:J,2,FALSE)</f>
        <v>27.39</v>
      </c>
      <c r="D1078" s="8">
        <f>VLOOKUP(A1078,'Medical Examinations'!A:J,4,FALSE)</f>
        <v>5.34</v>
      </c>
      <c r="E1078" s="8" t="str">
        <f>VLOOKUP(A1078,'Medical Examinations'!A:J,6,FALSE)</f>
        <v>No</v>
      </c>
      <c r="F1078" s="8" t="str">
        <f>VLOOKUP(A1078,'Medical Examinations'!A:J,7,FALSE)</f>
        <v>No</v>
      </c>
      <c r="G1078" s="8" t="str">
        <f>VLOOKUP(A1078,'Medical Examinations'!A:J,8,FALSE)</f>
        <v>No</v>
      </c>
      <c r="H1078" s="38">
        <f>VLOOKUP(A1078,'Medical Examinations'!A:J,9,FALSE)</f>
        <v>0</v>
      </c>
      <c r="I1078" s="8" t="str">
        <f>VLOOKUP(A1078,'Medical Examinations'!A:J,10,FALSE)</f>
        <v>No</v>
      </c>
      <c r="J1078" s="8" t="str">
        <f>VLOOKUP(A1078,'Medical Examinations'!A:J,3,FALSE)</f>
        <v>Overweight</v>
      </c>
      <c r="K1078" s="8" t="str">
        <f>VLOOKUP(A1078,'Medical Examinations'!A:J,5,FALSE)</f>
        <v>Normal</v>
      </c>
      <c r="L1078" s="8" t="str">
        <f>VLOOKUP(A1078,'Hospitalisation Details'!A:K,5,FALSE)</f>
        <v>25-Jun-1999</v>
      </c>
      <c r="M1078" s="34">
        <f>VLOOKUP(A1078,'Hospitalisation Details'!A:K,8,FALSE)</f>
        <v>3128.35</v>
      </c>
      <c r="N1078" s="8" t="str">
        <f>VLOOKUP(A1078,'Hospitalisation Details'!A:K,9,FALSE)</f>
        <v>tier - 2</v>
      </c>
      <c r="O1078" s="8" t="str">
        <f>VLOOKUP(A1078,'Hospitalisation Details'!A:K,10,FALSE)</f>
        <v>tier - 3</v>
      </c>
      <c r="P1078" s="8" t="str">
        <f>VLOOKUP(A1078,'Hospitalisation Details'!A:K,11,FALSE)</f>
        <v>R1021</v>
      </c>
      <c r="Q1078" s="8">
        <f>VLOOKUP(A1078,'Hospitalisation Details'!A:K,4,FALSE)</f>
        <v>25</v>
      </c>
    </row>
    <row r="1079" spans="1:17" x14ac:dyDescent="0.3">
      <c r="A1079" s="4" t="s">
        <v>3974</v>
      </c>
      <c r="B1079" s="8" t="str">
        <f>VLOOKUP(A1079,'Customer Names'!A:F,4,FALSE)</f>
        <v>Cynthia</v>
      </c>
      <c r="C1079" s="8">
        <f>VLOOKUP(A1079,'Medical Examinations'!A:J,2,FALSE)</f>
        <v>30.54</v>
      </c>
      <c r="D1079" s="8">
        <f>VLOOKUP(A1079,'Medical Examinations'!A:J,4,FALSE)</f>
        <v>5</v>
      </c>
      <c r="E1079" s="8" t="str">
        <f>VLOOKUP(A1079,'Medical Examinations'!A:J,6,FALSE)</f>
        <v>No</v>
      </c>
      <c r="F1079" s="8" t="str">
        <f>VLOOKUP(A1079,'Medical Examinations'!A:J,7,FALSE)</f>
        <v>No</v>
      </c>
      <c r="G1079" s="8" t="str">
        <f>VLOOKUP(A1079,'Medical Examinations'!A:J,8,FALSE)</f>
        <v>Yes</v>
      </c>
      <c r="H1079" s="38" t="str">
        <f>VLOOKUP(A1079,'Medical Examinations'!A:J,9,FALSE)</f>
        <v>1</v>
      </c>
      <c r="I1079" s="8" t="str">
        <f>VLOOKUP(A1079,'Medical Examinations'!A:J,10,FALSE)</f>
        <v>No</v>
      </c>
      <c r="J1079" s="8" t="str">
        <f>VLOOKUP(A1079,'Medical Examinations'!A:J,3,FALSE)</f>
        <v>Obesity</v>
      </c>
      <c r="K1079" s="8" t="str">
        <f>VLOOKUP(A1079,'Medical Examinations'!A:J,5,FALSE)</f>
        <v>Normal</v>
      </c>
      <c r="L1079" s="8" t="str">
        <f>VLOOKUP(A1079,'Hospitalisation Details'!A:K,5,FALSE)</f>
        <v>5-Dec-2003</v>
      </c>
      <c r="M1079" s="34">
        <f>VLOOKUP(A1079,'Hospitalisation Details'!A:K,8,FALSE)</f>
        <v>3300.7</v>
      </c>
      <c r="N1079" s="8" t="str">
        <f>VLOOKUP(A1079,'Hospitalisation Details'!A:K,9,FALSE)</f>
        <v>tier - 2</v>
      </c>
      <c r="O1079" s="8" t="str">
        <f>VLOOKUP(A1079,'Hospitalisation Details'!A:K,10,FALSE)</f>
        <v>tier - 2</v>
      </c>
      <c r="P1079" s="8" t="str">
        <f>VLOOKUP(A1079,'Hospitalisation Details'!A:K,11,FALSE)</f>
        <v>R1025</v>
      </c>
      <c r="Q1079" s="8">
        <f>VLOOKUP(A1079,'Hospitalisation Details'!A:K,4,FALSE)</f>
        <v>5</v>
      </c>
    </row>
    <row r="1080" spans="1:17" x14ac:dyDescent="0.3">
      <c r="A1080" s="4" t="s">
        <v>3972</v>
      </c>
      <c r="B1080" s="8" t="str">
        <f>VLOOKUP(A1080,'Customer Names'!A:F,4,FALSE)</f>
        <v>John</v>
      </c>
      <c r="C1080" s="8">
        <f>VLOOKUP(A1080,'Medical Examinations'!A:J,2,FALSE)</f>
        <v>30.95</v>
      </c>
      <c r="D1080" s="8">
        <f>VLOOKUP(A1080,'Medical Examinations'!A:J,4,FALSE)</f>
        <v>5.16</v>
      </c>
      <c r="E1080" s="8" t="str">
        <f>VLOOKUP(A1080,'Medical Examinations'!A:J,6,FALSE)</f>
        <v>No</v>
      </c>
      <c r="F1080" s="8" t="str">
        <f>VLOOKUP(A1080,'Medical Examinations'!A:J,7,FALSE)</f>
        <v>No</v>
      </c>
      <c r="G1080" s="8" t="str">
        <f>VLOOKUP(A1080,'Medical Examinations'!A:J,8,FALSE)</f>
        <v>Yes</v>
      </c>
      <c r="H1080" s="38" t="str">
        <f>VLOOKUP(A1080,'Medical Examinations'!A:J,9,FALSE)</f>
        <v>1</v>
      </c>
      <c r="I1080" s="8" t="str">
        <f>VLOOKUP(A1080,'Medical Examinations'!A:J,10,FALSE)</f>
        <v>No</v>
      </c>
      <c r="J1080" s="8" t="str">
        <f>VLOOKUP(A1080,'Medical Examinations'!A:J,3,FALSE)</f>
        <v>Obesity</v>
      </c>
      <c r="K1080" s="8" t="str">
        <f>VLOOKUP(A1080,'Medical Examinations'!A:J,5,FALSE)</f>
        <v>Normal</v>
      </c>
      <c r="L1080" s="8" t="str">
        <f>VLOOKUP(A1080,'Hospitalisation Details'!A:K,5,FALSE)</f>
        <v>18-Nov-2003</v>
      </c>
      <c r="M1080" s="34">
        <f>VLOOKUP(A1080,'Hospitalisation Details'!A:K,8,FALSE)</f>
        <v>3308.46</v>
      </c>
      <c r="N1080" s="8" t="str">
        <f>VLOOKUP(A1080,'Hospitalisation Details'!A:K,9,FALSE)</f>
        <v>tier - 2</v>
      </c>
      <c r="O1080" s="8" t="str">
        <f>VLOOKUP(A1080,'Hospitalisation Details'!A:K,10,FALSE)</f>
        <v>tier - 1</v>
      </c>
      <c r="P1080" s="8" t="str">
        <f>VLOOKUP(A1080,'Hospitalisation Details'!A:K,11,FALSE)</f>
        <v>R1021</v>
      </c>
      <c r="Q1080" s="8">
        <f>VLOOKUP(A1080,'Hospitalisation Details'!A:K,4,FALSE)</f>
        <v>18</v>
      </c>
    </row>
    <row r="1081" spans="1:17" x14ac:dyDescent="0.3">
      <c r="A1081" s="4" t="s">
        <v>3940</v>
      </c>
      <c r="B1081" s="8" t="str">
        <f>VLOOKUP(A1081,'Customer Names'!A:F,4,FALSE)</f>
        <v>Chloe</v>
      </c>
      <c r="C1081" s="8">
        <f>VLOOKUP(A1081,'Medical Examinations'!A:J,2,FALSE)</f>
        <v>31.02</v>
      </c>
      <c r="D1081" s="8">
        <f>VLOOKUP(A1081,'Medical Examinations'!A:J,4,FALSE)</f>
        <v>4.84</v>
      </c>
      <c r="E1081" s="8" t="str">
        <f>VLOOKUP(A1081,'Medical Examinations'!A:J,6,FALSE)</f>
        <v>No</v>
      </c>
      <c r="F1081" s="8" t="str">
        <f>VLOOKUP(A1081,'Medical Examinations'!A:J,7,FALSE)</f>
        <v>No</v>
      </c>
      <c r="G1081" s="8" t="str">
        <f>VLOOKUP(A1081,'Medical Examinations'!A:J,8,FALSE)</f>
        <v>Yes</v>
      </c>
      <c r="H1081" s="38" t="str">
        <f>VLOOKUP(A1081,'Medical Examinations'!A:J,9,FALSE)</f>
        <v>1</v>
      </c>
      <c r="I1081" s="8" t="str">
        <f>VLOOKUP(A1081,'Medical Examinations'!A:J,10,FALSE)</f>
        <v>No</v>
      </c>
      <c r="J1081" s="8" t="str">
        <f>VLOOKUP(A1081,'Medical Examinations'!A:J,3,FALSE)</f>
        <v>Obesity</v>
      </c>
      <c r="K1081" s="8" t="str">
        <f>VLOOKUP(A1081,'Medical Examinations'!A:J,5,FALSE)</f>
        <v>Normal</v>
      </c>
      <c r="L1081" s="8" t="str">
        <f>VLOOKUP(A1081,'Hospitalisation Details'!A:K,5,FALSE)</f>
        <v>29-Jul-2003</v>
      </c>
      <c r="M1081" s="34">
        <f>VLOOKUP(A1081,'Hospitalisation Details'!A:K,8,FALSE)</f>
        <v>3463.51</v>
      </c>
      <c r="N1081" s="8" t="str">
        <f>VLOOKUP(A1081,'Hospitalisation Details'!A:K,9,FALSE)</f>
        <v>tier - 2</v>
      </c>
      <c r="O1081" s="8" t="str">
        <f>VLOOKUP(A1081,'Hospitalisation Details'!A:K,10,FALSE)</f>
        <v>tier - 1</v>
      </c>
      <c r="P1081" s="8" t="str">
        <f>VLOOKUP(A1081,'Hospitalisation Details'!A:K,11,FALSE)</f>
        <v>R1025</v>
      </c>
      <c r="Q1081" s="8">
        <f>VLOOKUP(A1081,'Hospitalisation Details'!A:K,4,FALSE)</f>
        <v>29</v>
      </c>
    </row>
    <row r="1082" spans="1:17" x14ac:dyDescent="0.3">
      <c r="A1082" s="4" t="s">
        <v>3884</v>
      </c>
      <c r="B1082" s="8" t="str">
        <f>VLOOKUP(A1082,'Customer Names'!A:F,4,FALSE)</f>
        <v>Martin</v>
      </c>
      <c r="C1082" s="8">
        <f>VLOOKUP(A1082,'Medical Examinations'!A:J,2,FALSE)</f>
        <v>32.07</v>
      </c>
      <c r="D1082" s="8">
        <f>VLOOKUP(A1082,'Medical Examinations'!A:J,4,FALSE)</f>
        <v>5.25</v>
      </c>
      <c r="E1082" s="8" t="str">
        <f>VLOOKUP(A1082,'Medical Examinations'!A:J,6,FALSE)</f>
        <v>No</v>
      </c>
      <c r="F1082" s="8" t="str">
        <f>VLOOKUP(A1082,'Medical Examinations'!A:J,7,FALSE)</f>
        <v>No</v>
      </c>
      <c r="G1082" s="8" t="str">
        <f>VLOOKUP(A1082,'Medical Examinations'!A:J,8,FALSE)</f>
        <v>Yes</v>
      </c>
      <c r="H1082" s="38" t="str">
        <f>VLOOKUP(A1082,'Medical Examinations'!A:J,9,FALSE)</f>
        <v>1</v>
      </c>
      <c r="I1082" s="8" t="str">
        <f>VLOOKUP(A1082,'Medical Examinations'!A:J,10,FALSE)</f>
        <v>No</v>
      </c>
      <c r="J1082" s="8" t="str">
        <f>VLOOKUP(A1082,'Medical Examinations'!A:J,3,FALSE)</f>
        <v>Obesity</v>
      </c>
      <c r="K1082" s="8" t="str">
        <f>VLOOKUP(A1082,'Medical Examinations'!A:J,5,FALSE)</f>
        <v>Normal</v>
      </c>
      <c r="L1082" s="8" t="str">
        <f>VLOOKUP(A1082,'Hospitalisation Details'!A:K,5,FALSE)</f>
        <v>10-Jul-2003</v>
      </c>
      <c r="M1082" s="34">
        <f>VLOOKUP(A1082,'Hospitalisation Details'!A:K,8,FALSE)</f>
        <v>3688.35</v>
      </c>
      <c r="N1082" s="8" t="str">
        <f>VLOOKUP(A1082,'Hospitalisation Details'!A:K,9,FALSE)</f>
        <v>tier - 2</v>
      </c>
      <c r="O1082" s="8" t="str">
        <f>VLOOKUP(A1082,'Hospitalisation Details'!A:K,10,FALSE)</f>
        <v>tier - 2</v>
      </c>
      <c r="P1082" s="8" t="str">
        <f>VLOOKUP(A1082,'Hospitalisation Details'!A:K,11,FALSE)</f>
        <v>R1021</v>
      </c>
      <c r="Q1082" s="8">
        <f>VLOOKUP(A1082,'Hospitalisation Details'!A:K,4,FALSE)</f>
        <v>10</v>
      </c>
    </row>
    <row r="1083" spans="1:17" x14ac:dyDescent="0.3">
      <c r="A1083" s="4" t="s">
        <v>3874</v>
      </c>
      <c r="B1083" s="8" t="str">
        <f>VLOOKUP(A1083,'Customer Names'!A:F,4,FALSE)</f>
        <v>Meghan P.</v>
      </c>
      <c r="C1083" s="8">
        <f>VLOOKUP(A1083,'Medical Examinations'!A:J,2,FALSE)</f>
        <v>32.54</v>
      </c>
      <c r="D1083" s="8">
        <f>VLOOKUP(A1083,'Medical Examinations'!A:J,4,FALSE)</f>
        <v>6.38</v>
      </c>
      <c r="E1083" s="8" t="str">
        <f>VLOOKUP(A1083,'Medical Examinations'!A:J,6,FALSE)</f>
        <v>No</v>
      </c>
      <c r="F1083" s="8" t="str">
        <f>VLOOKUP(A1083,'Medical Examinations'!A:J,7,FALSE)</f>
        <v>yes</v>
      </c>
      <c r="G1083" s="8" t="str">
        <f>VLOOKUP(A1083,'Medical Examinations'!A:J,8,FALSE)</f>
        <v>No</v>
      </c>
      <c r="H1083" s="38" t="str">
        <f>VLOOKUP(A1083,'Medical Examinations'!A:J,9,FALSE)</f>
        <v>1</v>
      </c>
      <c r="I1083" s="8" t="str">
        <f>VLOOKUP(A1083,'Medical Examinations'!A:J,10,FALSE)</f>
        <v>No</v>
      </c>
      <c r="J1083" s="8" t="str">
        <f>VLOOKUP(A1083,'Medical Examinations'!A:J,3,FALSE)</f>
        <v>Obesity</v>
      </c>
      <c r="K1083" s="8" t="str">
        <f>VLOOKUP(A1083,'Medical Examinations'!A:J,5,FALSE)</f>
        <v>Prediabetes</v>
      </c>
      <c r="L1083" s="8" t="str">
        <f>VLOOKUP(A1083,'Hospitalisation Details'!A:K,5,FALSE)</f>
        <v>5-Nov-2004</v>
      </c>
      <c r="M1083" s="34">
        <f>VLOOKUP(A1083,'Hospitalisation Details'!A:K,8,FALSE)</f>
        <v>3722.23</v>
      </c>
      <c r="N1083" s="8" t="str">
        <f>VLOOKUP(A1083,'Hospitalisation Details'!A:K,9,FALSE)</f>
        <v>tier - 2</v>
      </c>
      <c r="O1083" s="8" t="str">
        <f>VLOOKUP(A1083,'Hospitalisation Details'!A:K,10,FALSE)</f>
        <v>tier - 2</v>
      </c>
      <c r="P1083" s="8" t="str">
        <f>VLOOKUP(A1083,'Hospitalisation Details'!A:K,11,FALSE)</f>
        <v>R1025</v>
      </c>
      <c r="Q1083" s="8">
        <f>VLOOKUP(A1083,'Hospitalisation Details'!A:K,4,FALSE)</f>
        <v>5</v>
      </c>
    </row>
    <row r="1084" spans="1:17" x14ac:dyDescent="0.3">
      <c r="A1084" s="4" t="s">
        <v>3842</v>
      </c>
      <c r="B1084" s="8" t="str">
        <f>VLOOKUP(A1084,'Customer Names'!A:F,4,FALSE)</f>
        <v>Bryn</v>
      </c>
      <c r="C1084" s="8">
        <f>VLOOKUP(A1084,'Medical Examinations'!A:J,2,FALSE)</f>
        <v>30.67</v>
      </c>
      <c r="D1084" s="8">
        <f>VLOOKUP(A1084,'Medical Examinations'!A:J,4,FALSE)</f>
        <v>5.09</v>
      </c>
      <c r="E1084" s="8" t="str">
        <f>VLOOKUP(A1084,'Medical Examinations'!A:J,6,FALSE)</f>
        <v>yes</v>
      </c>
      <c r="F1084" s="8" t="str">
        <f>VLOOKUP(A1084,'Medical Examinations'!A:J,7,FALSE)</f>
        <v>No</v>
      </c>
      <c r="G1084" s="8" t="str">
        <f>VLOOKUP(A1084,'Medical Examinations'!A:J,8,FALSE)</f>
        <v>No</v>
      </c>
      <c r="H1084" s="38">
        <f>VLOOKUP(A1084,'Medical Examinations'!A:J,9,FALSE)</f>
        <v>0</v>
      </c>
      <c r="I1084" s="8" t="str">
        <f>VLOOKUP(A1084,'Medical Examinations'!A:J,10,FALSE)</f>
        <v>No</v>
      </c>
      <c r="J1084" s="8" t="str">
        <f>VLOOKUP(A1084,'Medical Examinations'!A:J,3,FALSE)</f>
        <v>Obesity</v>
      </c>
      <c r="K1084" s="8" t="str">
        <f>VLOOKUP(A1084,'Medical Examinations'!A:J,5,FALSE)</f>
        <v>Normal</v>
      </c>
      <c r="L1084" s="8" t="str">
        <f>VLOOKUP(A1084,'Hospitalisation Details'!A:K,5,FALSE)</f>
        <v>6-Jun-2001</v>
      </c>
      <c r="M1084" s="34">
        <f>VLOOKUP(A1084,'Hospitalisation Details'!A:K,8,FALSE)</f>
        <v>3858.51</v>
      </c>
      <c r="N1084" s="8" t="str">
        <f>VLOOKUP(A1084,'Hospitalisation Details'!A:K,9,FALSE)</f>
        <v>tier - 2</v>
      </c>
      <c r="O1084" s="8" t="str">
        <f>VLOOKUP(A1084,'Hospitalisation Details'!A:K,10,FALSE)</f>
        <v>tier - 3</v>
      </c>
      <c r="P1084" s="8" t="str">
        <f>VLOOKUP(A1084,'Hospitalisation Details'!A:K,11,FALSE)</f>
        <v>R1025</v>
      </c>
      <c r="Q1084" s="8">
        <f>VLOOKUP(A1084,'Hospitalisation Details'!A:K,4,FALSE)</f>
        <v>6</v>
      </c>
    </row>
    <row r="1085" spans="1:17" x14ac:dyDescent="0.3">
      <c r="A1085" s="4" t="s">
        <v>3812</v>
      </c>
      <c r="B1085" s="8" t="str">
        <f>VLOOKUP(A1085,'Customer Names'!A:F,4,FALSE)</f>
        <v>David M.</v>
      </c>
      <c r="C1085" s="8">
        <f>VLOOKUP(A1085,'Medical Examinations'!A:J,2,FALSE)</f>
        <v>29.83</v>
      </c>
      <c r="D1085" s="8">
        <f>VLOOKUP(A1085,'Medical Examinations'!A:J,4,FALSE)</f>
        <v>5.39</v>
      </c>
      <c r="E1085" s="8" t="str">
        <f>VLOOKUP(A1085,'Medical Examinations'!A:J,6,FALSE)</f>
        <v>No</v>
      </c>
      <c r="F1085" s="8" t="str">
        <f>VLOOKUP(A1085,'Medical Examinations'!A:J,7,FALSE)</f>
        <v>No</v>
      </c>
      <c r="G1085" s="8" t="str">
        <f>VLOOKUP(A1085,'Medical Examinations'!A:J,8,FALSE)</f>
        <v>No</v>
      </c>
      <c r="H1085" s="38">
        <f>VLOOKUP(A1085,'Medical Examinations'!A:J,9,FALSE)</f>
        <v>0</v>
      </c>
      <c r="I1085" s="8" t="str">
        <f>VLOOKUP(A1085,'Medical Examinations'!A:J,10,FALSE)</f>
        <v>No</v>
      </c>
      <c r="J1085" s="8" t="str">
        <f>VLOOKUP(A1085,'Medical Examinations'!A:J,3,FALSE)</f>
        <v>Overweight</v>
      </c>
      <c r="K1085" s="8" t="str">
        <f>VLOOKUP(A1085,'Medical Examinations'!A:J,5,FALSE)</f>
        <v>Normal</v>
      </c>
      <c r="L1085" s="8" t="str">
        <f>VLOOKUP(A1085,'Hospitalisation Details'!A:K,5,FALSE)</f>
        <v>10-Jul-1999</v>
      </c>
      <c r="M1085" s="34">
        <f>VLOOKUP(A1085,'Hospitalisation Details'!A:K,8,FALSE)</f>
        <v>3955.98</v>
      </c>
      <c r="N1085" s="8" t="str">
        <f>VLOOKUP(A1085,'Hospitalisation Details'!A:K,9,FALSE)</f>
        <v>tier - 2</v>
      </c>
      <c r="O1085" s="8" t="str">
        <f>VLOOKUP(A1085,'Hospitalisation Details'!A:K,10,FALSE)</f>
        <v>tier - 3</v>
      </c>
      <c r="P1085" s="8" t="str">
        <f>VLOOKUP(A1085,'Hospitalisation Details'!A:K,11,FALSE)</f>
        <v>R1021</v>
      </c>
      <c r="Q1085" s="8">
        <f>VLOOKUP(A1085,'Hospitalisation Details'!A:K,4,FALSE)</f>
        <v>10</v>
      </c>
    </row>
    <row r="1086" spans="1:17" x14ac:dyDescent="0.3">
      <c r="A1086" s="4" t="s">
        <v>3756</v>
      </c>
      <c r="B1086" s="8" t="str">
        <f>VLOOKUP(A1086,'Customer Names'!A:F,4,FALSE)</f>
        <v>Katherine H.</v>
      </c>
      <c r="C1086" s="8">
        <f>VLOOKUP(A1086,'Medical Examinations'!A:J,2,FALSE)</f>
        <v>27.1</v>
      </c>
      <c r="D1086" s="8">
        <f>VLOOKUP(A1086,'Medical Examinations'!A:J,4,FALSE)</f>
        <v>4.01</v>
      </c>
      <c r="E1086" s="8" t="str">
        <f>VLOOKUP(A1086,'Medical Examinations'!A:J,6,FALSE)</f>
        <v>yes</v>
      </c>
      <c r="F1086" s="8" t="str">
        <f>VLOOKUP(A1086,'Medical Examinations'!A:J,7,FALSE)</f>
        <v>No</v>
      </c>
      <c r="G1086" s="8" t="str">
        <f>VLOOKUP(A1086,'Medical Examinations'!A:J,8,FALSE)</f>
        <v>No</v>
      </c>
      <c r="H1086" s="38" t="str">
        <f>VLOOKUP(A1086,'Medical Examinations'!A:J,9,FALSE)</f>
        <v>1</v>
      </c>
      <c r="I1086" s="8" t="str">
        <f>VLOOKUP(A1086,'Medical Examinations'!A:J,10,FALSE)</f>
        <v>No</v>
      </c>
      <c r="J1086" s="8" t="str">
        <f>VLOOKUP(A1086,'Medical Examinations'!A:J,3,FALSE)</f>
        <v>Overweight</v>
      </c>
      <c r="K1086" s="8" t="str">
        <f>VLOOKUP(A1086,'Medical Examinations'!A:J,5,FALSE)</f>
        <v>Normal</v>
      </c>
      <c r="L1086" s="8" t="str">
        <f>VLOOKUP(A1086,'Hospitalisation Details'!A:K,5,FALSE)</f>
        <v>3-Oct-1995</v>
      </c>
      <c r="M1086" s="34">
        <f>VLOOKUP(A1086,'Hospitalisation Details'!A:K,8,FALSE)</f>
        <v>4188.7299999999996</v>
      </c>
      <c r="N1086" s="8" t="str">
        <f>VLOOKUP(A1086,'Hospitalisation Details'!A:K,9,FALSE)</f>
        <v>tier - 2</v>
      </c>
      <c r="O1086" s="8" t="str">
        <f>VLOOKUP(A1086,'Hospitalisation Details'!A:K,10,FALSE)</f>
        <v>tier - 2</v>
      </c>
      <c r="P1086" s="8" t="str">
        <f>VLOOKUP(A1086,'Hospitalisation Details'!A:K,11,FALSE)</f>
        <v>R1025</v>
      </c>
      <c r="Q1086" s="8">
        <f>VLOOKUP(A1086,'Hospitalisation Details'!A:K,4,FALSE)</f>
        <v>3</v>
      </c>
    </row>
    <row r="1087" spans="1:17" x14ac:dyDescent="0.3">
      <c r="A1087" s="4" t="s">
        <v>3736</v>
      </c>
      <c r="B1087" s="8" t="str">
        <f>VLOOKUP(A1087,'Customer Names'!A:F,4,FALSE)</f>
        <v>Tom J.</v>
      </c>
      <c r="C1087" s="8">
        <f>VLOOKUP(A1087,'Medical Examinations'!A:J,2,FALSE)</f>
        <v>33.81</v>
      </c>
      <c r="D1087" s="8">
        <f>VLOOKUP(A1087,'Medical Examinations'!A:J,4,FALSE)</f>
        <v>6.49</v>
      </c>
      <c r="E1087" s="8" t="str">
        <f>VLOOKUP(A1087,'Medical Examinations'!A:J,6,FALSE)</f>
        <v>No</v>
      </c>
      <c r="F1087" s="8" t="str">
        <f>VLOOKUP(A1087,'Medical Examinations'!A:J,7,FALSE)</f>
        <v>No</v>
      </c>
      <c r="G1087" s="8" t="str">
        <f>VLOOKUP(A1087,'Medical Examinations'!A:J,8,FALSE)</f>
        <v>Yes</v>
      </c>
      <c r="H1087" s="38" t="str">
        <f>VLOOKUP(A1087,'Medical Examinations'!A:J,9,FALSE)</f>
        <v>1</v>
      </c>
      <c r="I1087" s="8" t="str">
        <f>VLOOKUP(A1087,'Medical Examinations'!A:J,10,FALSE)</f>
        <v>No</v>
      </c>
      <c r="J1087" s="8" t="str">
        <f>VLOOKUP(A1087,'Medical Examinations'!A:J,3,FALSE)</f>
        <v>Obesity</v>
      </c>
      <c r="K1087" s="8" t="str">
        <f>VLOOKUP(A1087,'Medical Examinations'!A:J,5,FALSE)</f>
        <v>Diabetes</v>
      </c>
      <c r="L1087" s="8" t="str">
        <f>VLOOKUP(A1087,'Hospitalisation Details'!A:K,5,FALSE)</f>
        <v>8-Jun-2003</v>
      </c>
      <c r="M1087" s="34">
        <f>VLOOKUP(A1087,'Hospitalisation Details'!A:K,8,FALSE)</f>
        <v>4278.55</v>
      </c>
      <c r="N1087" s="8" t="str">
        <f>VLOOKUP(A1087,'Hospitalisation Details'!A:K,9,FALSE)</f>
        <v>tier - 2</v>
      </c>
      <c r="O1087" s="8" t="str">
        <f>VLOOKUP(A1087,'Hospitalisation Details'!A:K,10,FALSE)</f>
        <v>tier - 1</v>
      </c>
      <c r="P1087" s="8" t="str">
        <f>VLOOKUP(A1087,'Hospitalisation Details'!A:K,11,FALSE)</f>
        <v>R1021</v>
      </c>
      <c r="Q1087" s="8">
        <f>VLOOKUP(A1087,'Hospitalisation Details'!A:K,4,FALSE)</f>
        <v>8</v>
      </c>
    </row>
    <row r="1088" spans="1:17" x14ac:dyDescent="0.3">
      <c r="A1088" s="4" t="s">
        <v>3706</v>
      </c>
      <c r="B1088" s="8" t="str">
        <f>VLOOKUP(A1088,'Customer Names'!A:F,4,FALSE)</f>
        <v>Ryan</v>
      </c>
      <c r="C1088" s="8">
        <f>VLOOKUP(A1088,'Medical Examinations'!A:J,2,FALSE)</f>
        <v>25.9</v>
      </c>
      <c r="D1088" s="8">
        <f>VLOOKUP(A1088,'Medical Examinations'!A:J,4,FALSE)</f>
        <v>5.45</v>
      </c>
      <c r="E1088" s="8" t="str">
        <f>VLOOKUP(A1088,'Medical Examinations'!A:J,6,FALSE)</f>
        <v>No</v>
      </c>
      <c r="F1088" s="8" t="str">
        <f>VLOOKUP(A1088,'Medical Examinations'!A:J,7,FALSE)</f>
        <v>No</v>
      </c>
      <c r="G1088" s="8" t="str">
        <f>VLOOKUP(A1088,'Medical Examinations'!A:J,8,FALSE)</f>
        <v>No</v>
      </c>
      <c r="H1088" s="38" t="str">
        <f>VLOOKUP(A1088,'Medical Examinations'!A:J,9,FALSE)</f>
        <v>1</v>
      </c>
      <c r="I1088" s="8" t="str">
        <f>VLOOKUP(A1088,'Medical Examinations'!A:J,10,FALSE)</f>
        <v>No</v>
      </c>
      <c r="J1088" s="8" t="str">
        <f>VLOOKUP(A1088,'Medical Examinations'!A:J,3,FALSE)</f>
        <v>Overweight</v>
      </c>
      <c r="K1088" s="8" t="str">
        <f>VLOOKUP(A1088,'Medical Examinations'!A:J,5,FALSE)</f>
        <v>Normal</v>
      </c>
      <c r="L1088" s="8" t="str">
        <f>VLOOKUP(A1088,'Hospitalisation Details'!A:K,5,FALSE)</f>
        <v>15-Aug-1992</v>
      </c>
      <c r="M1088" s="34">
        <f>VLOOKUP(A1088,'Hospitalisation Details'!A:K,8,FALSE)</f>
        <v>4420.95</v>
      </c>
      <c r="N1088" s="8" t="str">
        <f>VLOOKUP(A1088,'Hospitalisation Details'!A:K,9,FALSE)</f>
        <v>tier - 2</v>
      </c>
      <c r="O1088" s="8" t="str">
        <f>VLOOKUP(A1088,'Hospitalisation Details'!A:K,10,FALSE)</f>
        <v>tier - 3</v>
      </c>
      <c r="P1088" s="8" t="str">
        <f>VLOOKUP(A1088,'Hospitalisation Details'!A:K,11,FALSE)</f>
        <v>R1020</v>
      </c>
      <c r="Q1088" s="8">
        <f>VLOOKUP(A1088,'Hospitalisation Details'!A:K,4,FALSE)</f>
        <v>15</v>
      </c>
    </row>
    <row r="1089" spans="1:17" x14ac:dyDescent="0.3">
      <c r="A1089" s="4" t="s">
        <v>3678</v>
      </c>
      <c r="B1089" s="8" t="str">
        <f>VLOOKUP(A1089,'Customer Names'!A:F,4,FALSE)</f>
        <v>Thomas IV</v>
      </c>
      <c r="C1089" s="8">
        <f>VLOOKUP(A1089,'Medical Examinations'!A:J,2,FALSE)</f>
        <v>21.375</v>
      </c>
      <c r="D1089" s="8">
        <f>VLOOKUP(A1089,'Medical Examinations'!A:J,4,FALSE)</f>
        <v>6.19</v>
      </c>
      <c r="E1089" s="8" t="str">
        <f>VLOOKUP(A1089,'Medical Examinations'!A:J,6,FALSE)</f>
        <v>yes</v>
      </c>
      <c r="F1089" s="8" t="str">
        <f>VLOOKUP(A1089,'Medical Examinations'!A:J,7,FALSE)</f>
        <v>No</v>
      </c>
      <c r="G1089" s="8" t="str">
        <f>VLOOKUP(A1089,'Medical Examinations'!A:J,8,FALSE)</f>
        <v>No</v>
      </c>
      <c r="H1089" s="38" t="str">
        <f>VLOOKUP(A1089,'Medical Examinations'!A:J,9,FALSE)</f>
        <v>1</v>
      </c>
      <c r="I1089" s="8" t="str">
        <f>VLOOKUP(A1089,'Medical Examinations'!A:J,10,FALSE)</f>
        <v>No</v>
      </c>
      <c r="J1089" s="8" t="str">
        <f>VLOOKUP(A1089,'Medical Examinations'!A:J,3,FALSE)</f>
        <v>Normal Weight</v>
      </c>
      <c r="K1089" s="8" t="str">
        <f>VLOOKUP(A1089,'Medical Examinations'!A:J,5,FALSE)</f>
        <v>Prediabetes</v>
      </c>
      <c r="L1089" s="8" t="str">
        <f>VLOOKUP(A1089,'Hospitalisation Details'!A:K,5,FALSE)</f>
        <v>26-Jun-1988</v>
      </c>
      <c r="M1089" s="34">
        <f>VLOOKUP(A1089,'Hospitalisation Details'!A:K,8,FALSE)</f>
        <v>4500.34</v>
      </c>
      <c r="N1089" s="8" t="str">
        <f>VLOOKUP(A1089,'Hospitalisation Details'!A:K,9,FALSE)</f>
        <v>tier - 2</v>
      </c>
      <c r="O1089" s="8" t="str">
        <f>VLOOKUP(A1089,'Hospitalisation Details'!A:K,10,FALSE)</f>
        <v>tier - 1</v>
      </c>
      <c r="P1089" s="8" t="str">
        <f>VLOOKUP(A1089,'Hospitalisation Details'!A:K,11,FALSE)</f>
        <v>R1017</v>
      </c>
      <c r="Q1089" s="8">
        <f>VLOOKUP(A1089,'Hospitalisation Details'!A:K,4,FALSE)</f>
        <v>26</v>
      </c>
    </row>
    <row r="1090" spans="1:17" x14ac:dyDescent="0.3">
      <c r="A1090" s="4" t="s">
        <v>3670</v>
      </c>
      <c r="B1090" s="8" t="str">
        <f>VLOOKUP(A1090,'Customer Names'!A:F,4,FALSE)</f>
        <v>Elizabeth A.</v>
      </c>
      <c r="C1090" s="8">
        <f>VLOOKUP(A1090,'Medical Examinations'!A:J,2,FALSE)</f>
        <v>34.130000000000003</v>
      </c>
      <c r="D1090" s="8">
        <f>VLOOKUP(A1090,'Medical Examinations'!A:J,4,FALSE)</f>
        <v>5.65</v>
      </c>
      <c r="E1090" s="8" t="str">
        <f>VLOOKUP(A1090,'Medical Examinations'!A:J,6,FALSE)</f>
        <v>No</v>
      </c>
      <c r="F1090" s="8" t="str">
        <f>VLOOKUP(A1090,'Medical Examinations'!A:J,7,FALSE)</f>
        <v>No</v>
      </c>
      <c r="G1090" s="8" t="str">
        <f>VLOOKUP(A1090,'Medical Examinations'!A:J,8,FALSE)</f>
        <v>Yes</v>
      </c>
      <c r="H1090" s="38" t="str">
        <f>VLOOKUP(A1090,'Medical Examinations'!A:J,9,FALSE)</f>
        <v>1</v>
      </c>
      <c r="I1090" s="8" t="str">
        <f>VLOOKUP(A1090,'Medical Examinations'!A:J,10,FALSE)</f>
        <v>No</v>
      </c>
      <c r="J1090" s="8" t="str">
        <f>VLOOKUP(A1090,'Medical Examinations'!A:J,3,FALSE)</f>
        <v>Obesity</v>
      </c>
      <c r="K1090" s="8" t="str">
        <f>VLOOKUP(A1090,'Medical Examinations'!A:J,5,FALSE)</f>
        <v>Normal</v>
      </c>
      <c r="L1090" s="8" t="str">
        <f>VLOOKUP(A1090,'Hospitalisation Details'!A:K,5,FALSE)</f>
        <v>2-Oct-2003</v>
      </c>
      <c r="M1090" s="34">
        <f>VLOOKUP(A1090,'Hospitalisation Details'!A:K,8,FALSE)</f>
        <v>4518.3999999999996</v>
      </c>
      <c r="N1090" s="8" t="str">
        <f>VLOOKUP(A1090,'Hospitalisation Details'!A:K,9,FALSE)</f>
        <v>tier - 2</v>
      </c>
      <c r="O1090" s="8" t="str">
        <f>VLOOKUP(A1090,'Hospitalisation Details'!A:K,10,FALSE)</f>
        <v>tier - 3</v>
      </c>
      <c r="P1090" s="8" t="str">
        <f>VLOOKUP(A1090,'Hospitalisation Details'!A:K,11,FALSE)</f>
        <v>R1026</v>
      </c>
      <c r="Q1090" s="8">
        <f>VLOOKUP(A1090,'Hospitalisation Details'!A:K,4,FALSE)</f>
        <v>2</v>
      </c>
    </row>
    <row r="1091" spans="1:17" x14ac:dyDescent="0.3">
      <c r="A1091" s="4" t="s">
        <v>3666</v>
      </c>
      <c r="B1091" s="8" t="str">
        <f>VLOOKUP(A1091,'Customer Names'!A:F,4,FALSE)</f>
        <v>Zachariah</v>
      </c>
      <c r="C1091" s="8">
        <f>VLOOKUP(A1091,'Medical Examinations'!A:J,2,FALSE)</f>
        <v>34.674999999999997</v>
      </c>
      <c r="D1091" s="8">
        <f>VLOOKUP(A1091,'Medical Examinations'!A:J,4,FALSE)</f>
        <v>5.71</v>
      </c>
      <c r="E1091" s="8" t="str">
        <f>VLOOKUP(A1091,'Medical Examinations'!A:J,6,FALSE)</f>
        <v>yes</v>
      </c>
      <c r="F1091" s="8" t="str">
        <f>VLOOKUP(A1091,'Medical Examinations'!A:J,7,FALSE)</f>
        <v>No</v>
      </c>
      <c r="G1091" s="8" t="str">
        <f>VLOOKUP(A1091,'Medical Examinations'!A:J,8,FALSE)</f>
        <v>No</v>
      </c>
      <c r="H1091" s="38" t="str">
        <f>VLOOKUP(A1091,'Medical Examinations'!A:J,9,FALSE)</f>
        <v>1</v>
      </c>
      <c r="I1091" s="8" t="str">
        <f>VLOOKUP(A1091,'Medical Examinations'!A:J,10,FALSE)</f>
        <v>No</v>
      </c>
      <c r="J1091" s="8" t="str">
        <f>VLOOKUP(A1091,'Medical Examinations'!A:J,3,FALSE)</f>
        <v>Obesity</v>
      </c>
      <c r="K1091" s="8" t="str">
        <f>VLOOKUP(A1091,'Medical Examinations'!A:J,5,FALSE)</f>
        <v>Prediabetes</v>
      </c>
      <c r="L1091" s="8" t="str">
        <f>VLOOKUP(A1091,'Hospitalisation Details'!A:K,5,FALSE)</f>
        <v>21-Dec-1988</v>
      </c>
      <c r="M1091" s="34">
        <f>VLOOKUP(A1091,'Hospitalisation Details'!A:K,8,FALSE)</f>
        <v>4518.83</v>
      </c>
      <c r="N1091" s="8" t="str">
        <f>VLOOKUP(A1091,'Hospitalisation Details'!A:K,9,FALSE)</f>
        <v>tier - 2</v>
      </c>
      <c r="O1091" s="8" t="str">
        <f>VLOOKUP(A1091,'Hospitalisation Details'!A:K,10,FALSE)</f>
        <v>tier - 2</v>
      </c>
      <c r="P1091" s="8" t="str">
        <f>VLOOKUP(A1091,'Hospitalisation Details'!A:K,11,FALSE)</f>
        <v>R1017</v>
      </c>
      <c r="Q1091" s="8">
        <f>VLOOKUP(A1091,'Hospitalisation Details'!A:K,4,FALSE)</f>
        <v>21</v>
      </c>
    </row>
    <row r="1092" spans="1:17" x14ac:dyDescent="0.3">
      <c r="A1092" s="4" t="s">
        <v>3632</v>
      </c>
      <c r="B1092" s="8" t="str">
        <f>VLOOKUP(A1092,'Customer Names'!A:F,4,FALSE)</f>
        <v>Hugo M</v>
      </c>
      <c r="C1092" s="8">
        <f>VLOOKUP(A1092,'Medical Examinations'!A:J,2,FALSE)</f>
        <v>34.99</v>
      </c>
      <c r="D1092" s="8">
        <f>VLOOKUP(A1092,'Medical Examinations'!A:J,4,FALSE)</f>
        <v>5.0999999999999996</v>
      </c>
      <c r="E1092" s="8" t="str">
        <f>VLOOKUP(A1092,'Medical Examinations'!A:J,6,FALSE)</f>
        <v>No</v>
      </c>
      <c r="F1092" s="8" t="str">
        <f>VLOOKUP(A1092,'Medical Examinations'!A:J,7,FALSE)</f>
        <v>No</v>
      </c>
      <c r="G1092" s="8" t="str">
        <f>VLOOKUP(A1092,'Medical Examinations'!A:J,8,FALSE)</f>
        <v>Yes</v>
      </c>
      <c r="H1092" s="38" t="str">
        <f>VLOOKUP(A1092,'Medical Examinations'!A:J,9,FALSE)</f>
        <v>1</v>
      </c>
      <c r="I1092" s="8" t="str">
        <f>VLOOKUP(A1092,'Medical Examinations'!A:J,10,FALSE)</f>
        <v>No</v>
      </c>
      <c r="J1092" s="8" t="str">
        <f>VLOOKUP(A1092,'Medical Examinations'!A:J,3,FALSE)</f>
        <v>Obesity</v>
      </c>
      <c r="K1092" s="8" t="str">
        <f>VLOOKUP(A1092,'Medical Examinations'!A:J,5,FALSE)</f>
        <v>Normal</v>
      </c>
      <c r="L1092" s="8" t="str">
        <f>VLOOKUP(A1092,'Hospitalisation Details'!A:K,5,FALSE)</f>
        <v>4-Oct-2003</v>
      </c>
      <c r="M1092" s="34">
        <f>VLOOKUP(A1092,'Hospitalisation Details'!A:K,8,FALSE)</f>
        <v>4678.8</v>
      </c>
      <c r="N1092" s="8" t="str">
        <f>VLOOKUP(A1092,'Hospitalisation Details'!A:K,9,FALSE)</f>
        <v>tier - 2</v>
      </c>
      <c r="O1092" s="8" t="str">
        <f>VLOOKUP(A1092,'Hospitalisation Details'!A:K,10,FALSE)</f>
        <v>tier - 1</v>
      </c>
      <c r="P1092" s="8" t="str">
        <f>VLOOKUP(A1092,'Hospitalisation Details'!A:K,11,FALSE)</f>
        <v>R1021</v>
      </c>
      <c r="Q1092" s="8">
        <f>VLOOKUP(A1092,'Hospitalisation Details'!A:K,4,FALSE)</f>
        <v>4</v>
      </c>
    </row>
    <row r="1093" spans="1:17" x14ac:dyDescent="0.3">
      <c r="A1093" s="4" t="s">
        <v>3610</v>
      </c>
      <c r="B1093" s="8" t="str">
        <f>VLOOKUP(A1093,'Customer Names'!A:F,4,FALSE)</f>
        <v>Daniel C</v>
      </c>
      <c r="C1093" s="8">
        <f>VLOOKUP(A1093,'Medical Examinations'!A:J,2,FALSE)</f>
        <v>35.93</v>
      </c>
      <c r="D1093" s="8">
        <f>VLOOKUP(A1093,'Medical Examinations'!A:J,4,FALSE)</f>
        <v>5.43</v>
      </c>
      <c r="E1093" s="8" t="str">
        <f>VLOOKUP(A1093,'Medical Examinations'!A:J,6,FALSE)</f>
        <v>No</v>
      </c>
      <c r="F1093" s="8" t="str">
        <f>VLOOKUP(A1093,'Medical Examinations'!A:J,7,FALSE)</f>
        <v>yes</v>
      </c>
      <c r="G1093" s="8" t="str">
        <f>VLOOKUP(A1093,'Medical Examinations'!A:J,8,FALSE)</f>
        <v>No</v>
      </c>
      <c r="H1093" s="38" t="str">
        <f>VLOOKUP(A1093,'Medical Examinations'!A:J,9,FALSE)</f>
        <v>1</v>
      </c>
      <c r="I1093" s="8" t="str">
        <f>VLOOKUP(A1093,'Medical Examinations'!A:J,10,FALSE)</f>
        <v>No</v>
      </c>
      <c r="J1093" s="8" t="str">
        <f>VLOOKUP(A1093,'Medical Examinations'!A:J,3,FALSE)</f>
        <v>Obesity</v>
      </c>
      <c r="K1093" s="8" t="str">
        <f>VLOOKUP(A1093,'Medical Examinations'!A:J,5,FALSE)</f>
        <v>Normal</v>
      </c>
      <c r="L1093" s="8" t="str">
        <f>VLOOKUP(A1093,'Hospitalisation Details'!A:K,5,FALSE)</f>
        <v>24-Nov-2004</v>
      </c>
      <c r="M1093" s="34">
        <f>VLOOKUP(A1093,'Hospitalisation Details'!A:K,8,FALSE)</f>
        <v>4740.78</v>
      </c>
      <c r="N1093" s="8" t="str">
        <f>VLOOKUP(A1093,'Hospitalisation Details'!A:K,9,FALSE)</f>
        <v>tier - 2</v>
      </c>
      <c r="O1093" s="8" t="str">
        <f>VLOOKUP(A1093,'Hospitalisation Details'!A:K,10,FALSE)</f>
        <v>tier - 3</v>
      </c>
      <c r="P1093" s="8" t="str">
        <f>VLOOKUP(A1093,'Hospitalisation Details'!A:K,11,FALSE)</f>
        <v>R1021</v>
      </c>
      <c r="Q1093" s="8">
        <f>VLOOKUP(A1093,'Hospitalisation Details'!A:K,4,FALSE)</f>
        <v>24</v>
      </c>
    </row>
    <row r="1094" spans="1:17" x14ac:dyDescent="0.3">
      <c r="A1094" s="4" t="s">
        <v>3582</v>
      </c>
      <c r="B1094" s="8" t="str">
        <f>VLOOKUP(A1094,'Customer Names'!A:F,4,FALSE)</f>
        <v>John I. Jr.</v>
      </c>
      <c r="C1094" s="8">
        <f>VLOOKUP(A1094,'Medical Examinations'!A:J,2,FALSE)</f>
        <v>33.18</v>
      </c>
      <c r="D1094" s="8">
        <f>VLOOKUP(A1094,'Medical Examinations'!A:J,4,FALSE)</f>
        <v>5.22</v>
      </c>
      <c r="E1094" s="8" t="str">
        <f>VLOOKUP(A1094,'Medical Examinations'!A:J,6,FALSE)</f>
        <v>No</v>
      </c>
      <c r="F1094" s="8" t="str">
        <f>VLOOKUP(A1094,'Medical Examinations'!A:J,7,FALSE)</f>
        <v>yes</v>
      </c>
      <c r="G1094" s="8" t="str">
        <f>VLOOKUP(A1094,'Medical Examinations'!A:J,8,FALSE)</f>
        <v>No</v>
      </c>
      <c r="H1094" s="38" t="str">
        <f>VLOOKUP(A1094,'Medical Examinations'!A:J,9,FALSE)</f>
        <v>1</v>
      </c>
      <c r="I1094" s="8" t="str">
        <f>VLOOKUP(A1094,'Medical Examinations'!A:J,10,FALSE)</f>
        <v>No</v>
      </c>
      <c r="J1094" s="8" t="str">
        <f>VLOOKUP(A1094,'Medical Examinations'!A:J,3,FALSE)</f>
        <v>Obesity</v>
      </c>
      <c r="K1094" s="8" t="str">
        <f>VLOOKUP(A1094,'Medical Examinations'!A:J,5,FALSE)</f>
        <v>Normal</v>
      </c>
      <c r="L1094" s="8" t="str">
        <f>VLOOKUP(A1094,'Hospitalisation Details'!A:K,5,FALSE)</f>
        <v>11-Dec-2000</v>
      </c>
      <c r="M1094" s="34">
        <f>VLOOKUP(A1094,'Hospitalisation Details'!A:K,8,FALSE)</f>
        <v>4835.43</v>
      </c>
      <c r="N1094" s="8" t="str">
        <f>VLOOKUP(A1094,'Hospitalisation Details'!A:K,9,FALSE)</f>
        <v>tier - 2</v>
      </c>
      <c r="O1094" s="8" t="str">
        <f>VLOOKUP(A1094,'Hospitalisation Details'!A:K,10,FALSE)</f>
        <v>tier - 2</v>
      </c>
      <c r="P1094" s="8" t="str">
        <f>VLOOKUP(A1094,'Hospitalisation Details'!A:K,11,FALSE)</f>
        <v>R1021</v>
      </c>
      <c r="Q1094" s="8">
        <f>VLOOKUP(A1094,'Hospitalisation Details'!A:K,4,FALSE)</f>
        <v>11</v>
      </c>
    </row>
    <row r="1095" spans="1:17" x14ac:dyDescent="0.3">
      <c r="A1095" s="4" t="s">
        <v>3576</v>
      </c>
      <c r="B1095" s="8" t="str">
        <f>VLOOKUP(A1095,'Customer Names'!A:F,4,FALSE)</f>
        <v>Sean P</v>
      </c>
      <c r="C1095" s="8">
        <f>VLOOKUP(A1095,'Medical Examinations'!A:J,2,FALSE)</f>
        <v>29.41</v>
      </c>
      <c r="D1095" s="8">
        <f>VLOOKUP(A1095,'Medical Examinations'!A:J,4,FALSE)</f>
        <v>6.29</v>
      </c>
      <c r="E1095" s="8" t="str">
        <f>VLOOKUP(A1095,'Medical Examinations'!A:J,6,FALSE)</f>
        <v>yes</v>
      </c>
      <c r="F1095" s="8" t="str">
        <f>VLOOKUP(A1095,'Medical Examinations'!A:J,7,FALSE)</f>
        <v>No</v>
      </c>
      <c r="G1095" s="8" t="str">
        <f>VLOOKUP(A1095,'Medical Examinations'!A:J,8,FALSE)</f>
        <v>No</v>
      </c>
      <c r="H1095" s="38" t="str">
        <f>VLOOKUP(A1095,'Medical Examinations'!A:J,9,FALSE)</f>
        <v>1</v>
      </c>
      <c r="I1095" s="8" t="str">
        <f>VLOOKUP(A1095,'Medical Examinations'!A:J,10,FALSE)</f>
        <v>No</v>
      </c>
      <c r="J1095" s="8" t="str">
        <f>VLOOKUP(A1095,'Medical Examinations'!A:J,3,FALSE)</f>
        <v>Overweight</v>
      </c>
      <c r="K1095" s="8" t="str">
        <f>VLOOKUP(A1095,'Medical Examinations'!A:J,5,FALSE)</f>
        <v>Prediabetes</v>
      </c>
      <c r="L1095" s="8" t="str">
        <f>VLOOKUP(A1095,'Hospitalisation Details'!A:K,5,FALSE)</f>
        <v>29-Sep-1995</v>
      </c>
      <c r="M1095" s="34">
        <f>VLOOKUP(A1095,'Hospitalisation Details'!A:K,8,FALSE)</f>
        <v>4840.95</v>
      </c>
      <c r="N1095" s="8" t="str">
        <f>VLOOKUP(A1095,'Hospitalisation Details'!A:K,9,FALSE)</f>
        <v>tier - 2</v>
      </c>
      <c r="O1095" s="8" t="str">
        <f>VLOOKUP(A1095,'Hospitalisation Details'!A:K,10,FALSE)</f>
        <v>tier - 1</v>
      </c>
      <c r="P1095" s="8" t="str">
        <f>VLOOKUP(A1095,'Hospitalisation Details'!A:K,11,FALSE)</f>
        <v>R1021</v>
      </c>
      <c r="Q1095" s="8">
        <f>VLOOKUP(A1095,'Hospitalisation Details'!A:K,4,FALSE)</f>
        <v>29</v>
      </c>
    </row>
    <row r="1096" spans="1:17" x14ac:dyDescent="0.3">
      <c r="A1096" s="4" t="s">
        <v>3570</v>
      </c>
      <c r="B1096" s="8" t="str">
        <f>VLOOKUP(A1096,'Customer Names'!A:F,4,FALSE)</f>
        <v>Youngseong</v>
      </c>
      <c r="C1096" s="8">
        <f>VLOOKUP(A1096,'Medical Examinations'!A:J,2,FALSE)</f>
        <v>33.97</v>
      </c>
      <c r="D1096" s="8">
        <f>VLOOKUP(A1096,'Medical Examinations'!A:J,4,FALSE)</f>
        <v>5.6</v>
      </c>
      <c r="E1096" s="8" t="str">
        <f>VLOOKUP(A1096,'Medical Examinations'!A:J,6,FALSE)</f>
        <v>yes</v>
      </c>
      <c r="F1096" s="8" t="str">
        <f>VLOOKUP(A1096,'Medical Examinations'!A:J,7,FALSE)</f>
        <v>No</v>
      </c>
      <c r="G1096" s="8" t="str">
        <f>VLOOKUP(A1096,'Medical Examinations'!A:J,8,FALSE)</f>
        <v>No</v>
      </c>
      <c r="H1096" s="38">
        <f>VLOOKUP(A1096,'Medical Examinations'!A:J,9,FALSE)</f>
        <v>0</v>
      </c>
      <c r="I1096" s="8" t="str">
        <f>VLOOKUP(A1096,'Medical Examinations'!A:J,10,FALSE)</f>
        <v>No</v>
      </c>
      <c r="J1096" s="8" t="str">
        <f>VLOOKUP(A1096,'Medical Examinations'!A:J,3,FALSE)</f>
        <v>Obesity</v>
      </c>
      <c r="K1096" s="8" t="str">
        <f>VLOOKUP(A1096,'Medical Examinations'!A:J,5,FALSE)</f>
        <v>Normal</v>
      </c>
      <c r="L1096" s="8" t="str">
        <f>VLOOKUP(A1096,'Hospitalisation Details'!A:K,5,FALSE)</f>
        <v>7-Jun-2001</v>
      </c>
      <c r="M1096" s="34">
        <f>VLOOKUP(A1096,'Hospitalisation Details'!A:K,8,FALSE)</f>
        <v>4846.53</v>
      </c>
      <c r="N1096" s="8" t="str">
        <f>VLOOKUP(A1096,'Hospitalisation Details'!A:K,9,FALSE)</f>
        <v>tier - 2</v>
      </c>
      <c r="O1096" s="8" t="str">
        <f>VLOOKUP(A1096,'Hospitalisation Details'!A:K,10,FALSE)</f>
        <v>tier - 3</v>
      </c>
      <c r="P1096" s="8" t="str">
        <f>VLOOKUP(A1096,'Hospitalisation Details'!A:K,11,FALSE)</f>
        <v>R1021</v>
      </c>
      <c r="Q1096" s="8">
        <f>VLOOKUP(A1096,'Hospitalisation Details'!A:K,4,FALSE)</f>
        <v>7</v>
      </c>
    </row>
    <row r="1097" spans="1:17" x14ac:dyDescent="0.3">
      <c r="A1097" s="4" t="s">
        <v>3516</v>
      </c>
      <c r="B1097" s="8" t="str">
        <f>VLOOKUP(A1097,'Customer Names'!A:F,4,FALSE)</f>
        <v>Christie</v>
      </c>
      <c r="C1097" s="8">
        <f>VLOOKUP(A1097,'Medical Examinations'!A:J,2,FALSE)</f>
        <v>31.12</v>
      </c>
      <c r="D1097" s="8">
        <f>VLOOKUP(A1097,'Medical Examinations'!A:J,4,FALSE)</f>
        <v>4.76</v>
      </c>
      <c r="E1097" s="8" t="str">
        <f>VLOOKUP(A1097,'Medical Examinations'!A:J,6,FALSE)</f>
        <v>yes</v>
      </c>
      <c r="F1097" s="8" t="str">
        <f>VLOOKUP(A1097,'Medical Examinations'!A:J,7,FALSE)</f>
        <v>No</v>
      </c>
      <c r="G1097" s="8" t="str">
        <f>VLOOKUP(A1097,'Medical Examinations'!A:J,8,FALSE)</f>
        <v>Yes</v>
      </c>
      <c r="H1097" s="38" t="str">
        <f>VLOOKUP(A1097,'Medical Examinations'!A:J,9,FALSE)</f>
        <v>1</v>
      </c>
      <c r="I1097" s="8" t="str">
        <f>VLOOKUP(A1097,'Medical Examinations'!A:J,10,FALSE)</f>
        <v>No</v>
      </c>
      <c r="J1097" s="8" t="str">
        <f>VLOOKUP(A1097,'Medical Examinations'!A:J,3,FALSE)</f>
        <v>Obesity</v>
      </c>
      <c r="K1097" s="8" t="str">
        <f>VLOOKUP(A1097,'Medical Examinations'!A:J,5,FALSE)</f>
        <v>Normal</v>
      </c>
      <c r="L1097" s="8" t="str">
        <f>VLOOKUP(A1097,'Hospitalisation Details'!A:K,5,FALSE)</f>
        <v>4-Dec-1997</v>
      </c>
      <c r="M1097" s="34">
        <f>VLOOKUP(A1097,'Hospitalisation Details'!A:K,8,FALSE)</f>
        <v>5038.57</v>
      </c>
      <c r="N1097" s="8" t="str">
        <f>VLOOKUP(A1097,'Hospitalisation Details'!A:K,9,FALSE)</f>
        <v>tier - 2</v>
      </c>
      <c r="O1097" s="8" t="str">
        <f>VLOOKUP(A1097,'Hospitalisation Details'!A:K,10,FALSE)</f>
        <v>tier - 2</v>
      </c>
      <c r="P1097" s="8" t="str">
        <f>VLOOKUP(A1097,'Hospitalisation Details'!A:K,11,FALSE)</f>
        <v>R1025</v>
      </c>
      <c r="Q1097" s="8">
        <f>VLOOKUP(A1097,'Hospitalisation Details'!A:K,4,FALSE)</f>
        <v>4</v>
      </c>
    </row>
    <row r="1098" spans="1:17" x14ac:dyDescent="0.3">
      <c r="A1098" s="4" t="s">
        <v>3508</v>
      </c>
      <c r="B1098" s="8" t="str">
        <f>VLOOKUP(A1098,'Customer Names'!A:F,4,FALSE)</f>
        <v>Jonathan C</v>
      </c>
      <c r="C1098" s="8">
        <f>VLOOKUP(A1098,'Medical Examinations'!A:J,2,FALSE)</f>
        <v>28.54</v>
      </c>
      <c r="D1098" s="8">
        <f>VLOOKUP(A1098,'Medical Examinations'!A:J,4,FALSE)</f>
        <v>5.51</v>
      </c>
      <c r="E1098" s="8" t="str">
        <f>VLOOKUP(A1098,'Medical Examinations'!A:J,6,FALSE)</f>
        <v>No</v>
      </c>
      <c r="F1098" s="8" t="str">
        <f>VLOOKUP(A1098,'Medical Examinations'!A:J,7,FALSE)</f>
        <v>No</v>
      </c>
      <c r="G1098" s="8" t="str">
        <f>VLOOKUP(A1098,'Medical Examinations'!A:J,8,FALSE)</f>
        <v>Yes</v>
      </c>
      <c r="H1098" s="38" t="str">
        <f>VLOOKUP(A1098,'Medical Examinations'!A:J,9,FALSE)</f>
        <v>1</v>
      </c>
      <c r="I1098" s="8" t="str">
        <f>VLOOKUP(A1098,'Medical Examinations'!A:J,10,FALSE)</f>
        <v>No</v>
      </c>
      <c r="J1098" s="8" t="str">
        <f>VLOOKUP(A1098,'Medical Examinations'!A:J,3,FALSE)</f>
        <v>Overweight</v>
      </c>
      <c r="K1098" s="8" t="str">
        <f>VLOOKUP(A1098,'Medical Examinations'!A:J,5,FALSE)</f>
        <v>Normal</v>
      </c>
      <c r="L1098" s="8" t="str">
        <f>VLOOKUP(A1098,'Hospitalisation Details'!A:K,5,FALSE)</f>
        <v>11-Jun-1993</v>
      </c>
      <c r="M1098" s="34">
        <f>VLOOKUP(A1098,'Hospitalisation Details'!A:K,8,FALSE)</f>
        <v>5059.5600000000004</v>
      </c>
      <c r="N1098" s="8" t="str">
        <f>VLOOKUP(A1098,'Hospitalisation Details'!A:K,9,FALSE)</f>
        <v>tier - 2</v>
      </c>
      <c r="O1098" s="8" t="str">
        <f>VLOOKUP(A1098,'Hospitalisation Details'!A:K,10,FALSE)</f>
        <v>tier - 1</v>
      </c>
      <c r="P1098" s="8" t="str">
        <f>VLOOKUP(A1098,'Hospitalisation Details'!A:K,11,FALSE)</f>
        <v>R1021</v>
      </c>
      <c r="Q1098" s="8">
        <f>VLOOKUP(A1098,'Hospitalisation Details'!A:K,4,FALSE)</f>
        <v>11</v>
      </c>
    </row>
    <row r="1099" spans="1:17" x14ac:dyDescent="0.3">
      <c r="A1099" s="4" t="s">
        <v>3502</v>
      </c>
      <c r="B1099" s="8" t="str">
        <f>VLOOKUP(A1099,'Customer Names'!A:F,4,FALSE)</f>
        <v>Kelli N</v>
      </c>
      <c r="C1099" s="8">
        <f>VLOOKUP(A1099,'Medical Examinations'!A:J,2,FALSE)</f>
        <v>32.78</v>
      </c>
      <c r="D1099" s="8">
        <f>VLOOKUP(A1099,'Medical Examinations'!A:J,4,FALSE)</f>
        <v>4.63</v>
      </c>
      <c r="E1099" s="8" t="str">
        <f>VLOOKUP(A1099,'Medical Examinations'!A:J,6,FALSE)</f>
        <v>No</v>
      </c>
      <c r="F1099" s="8" t="str">
        <f>VLOOKUP(A1099,'Medical Examinations'!A:J,7,FALSE)</f>
        <v>No</v>
      </c>
      <c r="G1099" s="8" t="str">
        <f>VLOOKUP(A1099,'Medical Examinations'!A:J,8,FALSE)</f>
        <v>No</v>
      </c>
      <c r="H1099" s="38">
        <f>VLOOKUP(A1099,'Medical Examinations'!A:J,9,FALSE)</f>
        <v>0</v>
      </c>
      <c r="I1099" s="8" t="str">
        <f>VLOOKUP(A1099,'Medical Examinations'!A:J,10,FALSE)</f>
        <v>No</v>
      </c>
      <c r="J1099" s="8" t="str">
        <f>VLOOKUP(A1099,'Medical Examinations'!A:J,3,FALSE)</f>
        <v>Obesity</v>
      </c>
      <c r="K1099" s="8" t="str">
        <f>VLOOKUP(A1099,'Medical Examinations'!A:J,5,FALSE)</f>
        <v>Normal</v>
      </c>
      <c r="L1099" s="8" t="str">
        <f>VLOOKUP(A1099,'Hospitalisation Details'!A:K,5,FALSE)</f>
        <v>19-Jun-1999</v>
      </c>
      <c r="M1099" s="34">
        <f>VLOOKUP(A1099,'Hospitalisation Details'!A:K,8,FALSE)</f>
        <v>5087.92</v>
      </c>
      <c r="N1099" s="8" t="str">
        <f>VLOOKUP(A1099,'Hospitalisation Details'!A:K,9,FALSE)</f>
        <v>tier - 2</v>
      </c>
      <c r="O1099" s="8" t="str">
        <f>VLOOKUP(A1099,'Hospitalisation Details'!A:K,10,FALSE)</f>
        <v>tier - 2</v>
      </c>
      <c r="P1099" s="8" t="str">
        <f>VLOOKUP(A1099,'Hospitalisation Details'!A:K,11,FALSE)</f>
        <v>R1026</v>
      </c>
      <c r="Q1099" s="8">
        <f>VLOOKUP(A1099,'Hospitalisation Details'!A:K,4,FALSE)</f>
        <v>19</v>
      </c>
    </row>
    <row r="1100" spans="1:17" x14ac:dyDescent="0.3">
      <c r="A1100" s="4" t="s">
        <v>3478</v>
      </c>
      <c r="B1100" s="8" t="str">
        <f>VLOOKUP(A1100,'Customer Names'!A:F,4,FALSE)</f>
        <v>Richard J</v>
      </c>
      <c r="C1100" s="8">
        <f>VLOOKUP(A1100,'Medical Examinations'!A:J,2,FALSE)</f>
        <v>37.28</v>
      </c>
      <c r="D1100" s="8">
        <f>VLOOKUP(A1100,'Medical Examinations'!A:J,4,FALSE)</f>
        <v>4.66</v>
      </c>
      <c r="E1100" s="8" t="str">
        <f>VLOOKUP(A1100,'Medical Examinations'!A:J,6,FALSE)</f>
        <v>No</v>
      </c>
      <c r="F1100" s="8" t="str">
        <f>VLOOKUP(A1100,'Medical Examinations'!A:J,7,FALSE)</f>
        <v>yes</v>
      </c>
      <c r="G1100" s="8" t="str">
        <f>VLOOKUP(A1100,'Medical Examinations'!A:J,8,FALSE)</f>
        <v>No</v>
      </c>
      <c r="H1100" s="38" t="str">
        <f>VLOOKUP(A1100,'Medical Examinations'!A:J,9,FALSE)</f>
        <v>1</v>
      </c>
      <c r="I1100" s="8" t="str">
        <f>VLOOKUP(A1100,'Medical Examinations'!A:J,10,FALSE)</f>
        <v>No</v>
      </c>
      <c r="J1100" s="8" t="str">
        <f>VLOOKUP(A1100,'Medical Examinations'!A:J,3,FALSE)</f>
        <v>Obesity</v>
      </c>
      <c r="K1100" s="8" t="str">
        <f>VLOOKUP(A1100,'Medical Examinations'!A:J,5,FALSE)</f>
        <v>Normal</v>
      </c>
      <c r="L1100" s="8" t="str">
        <f>VLOOKUP(A1100,'Hospitalisation Details'!A:K,5,FALSE)</f>
        <v>6-Jun-2004</v>
      </c>
      <c r="M1100" s="34">
        <f>VLOOKUP(A1100,'Hospitalisation Details'!A:K,8,FALSE)</f>
        <v>5198.6899999999996</v>
      </c>
      <c r="N1100" s="8" t="str">
        <f>VLOOKUP(A1100,'Hospitalisation Details'!A:K,9,FALSE)</f>
        <v>tier - 2</v>
      </c>
      <c r="O1100" s="8" t="str">
        <f>VLOOKUP(A1100,'Hospitalisation Details'!A:K,10,FALSE)</f>
        <v>tier - 2</v>
      </c>
      <c r="P1100" s="8" t="str">
        <f>VLOOKUP(A1100,'Hospitalisation Details'!A:K,11,FALSE)</f>
        <v>R1022</v>
      </c>
      <c r="Q1100" s="8">
        <f>VLOOKUP(A1100,'Hospitalisation Details'!A:K,4,FALSE)</f>
        <v>6</v>
      </c>
    </row>
    <row r="1101" spans="1:17" x14ac:dyDescent="0.3">
      <c r="A1101" s="4" t="s">
        <v>3470</v>
      </c>
      <c r="B1101" s="8" t="str">
        <f>VLOOKUP(A1101,'Customer Names'!A:F,4,FALSE)</f>
        <v>Sarah P.</v>
      </c>
      <c r="C1101" s="8">
        <f>VLOOKUP(A1101,'Medical Examinations'!A:J,2,FALSE)</f>
        <v>30.13</v>
      </c>
      <c r="D1101" s="8">
        <f>VLOOKUP(A1101,'Medical Examinations'!A:J,4,FALSE)</f>
        <v>4.03</v>
      </c>
      <c r="E1101" s="8" t="str">
        <f>VLOOKUP(A1101,'Medical Examinations'!A:J,6,FALSE)</f>
        <v>yes</v>
      </c>
      <c r="F1101" s="8" t="str">
        <f>VLOOKUP(A1101,'Medical Examinations'!A:J,7,FALSE)</f>
        <v>No</v>
      </c>
      <c r="G1101" s="8" t="str">
        <f>VLOOKUP(A1101,'Medical Examinations'!A:J,8,FALSE)</f>
        <v>No</v>
      </c>
      <c r="H1101" s="38" t="str">
        <f>VLOOKUP(A1101,'Medical Examinations'!A:J,9,FALSE)</f>
        <v>1</v>
      </c>
      <c r="I1101" s="8" t="str">
        <f>VLOOKUP(A1101,'Medical Examinations'!A:J,10,FALSE)</f>
        <v>No</v>
      </c>
      <c r="J1101" s="8" t="str">
        <f>VLOOKUP(A1101,'Medical Examinations'!A:J,3,FALSE)</f>
        <v>Obesity</v>
      </c>
      <c r="K1101" s="8" t="str">
        <f>VLOOKUP(A1101,'Medical Examinations'!A:J,5,FALSE)</f>
        <v>Normal</v>
      </c>
      <c r="L1101" s="8" t="str">
        <f>VLOOKUP(A1101,'Hospitalisation Details'!A:K,5,FALSE)</f>
        <v>6-Jun-1995</v>
      </c>
      <c r="M1101" s="34">
        <f>VLOOKUP(A1101,'Hospitalisation Details'!A:K,8,FALSE)</f>
        <v>5216.4799999999996</v>
      </c>
      <c r="N1101" s="8" t="str">
        <f>VLOOKUP(A1101,'Hospitalisation Details'!A:K,9,FALSE)</f>
        <v>tier - 2</v>
      </c>
      <c r="O1101" s="8" t="str">
        <f>VLOOKUP(A1101,'Hospitalisation Details'!A:K,10,FALSE)</f>
        <v>tier - 2</v>
      </c>
      <c r="P1101" s="8" t="str">
        <f>VLOOKUP(A1101,'Hospitalisation Details'!A:K,11,FALSE)</f>
        <v>R1025</v>
      </c>
      <c r="Q1101" s="8">
        <f>VLOOKUP(A1101,'Hospitalisation Details'!A:K,4,FALSE)</f>
        <v>6</v>
      </c>
    </row>
    <row r="1102" spans="1:17" x14ac:dyDescent="0.3">
      <c r="A1102" s="4" t="s">
        <v>3444</v>
      </c>
      <c r="B1102" s="8" t="str">
        <f>VLOOKUP(A1102,'Customer Names'!A:F,4,FALSE)</f>
        <v>Trent</v>
      </c>
      <c r="C1102" s="8">
        <f>VLOOKUP(A1102,'Medical Examinations'!A:J,2,FALSE)</f>
        <v>37.56</v>
      </c>
      <c r="D1102" s="8">
        <f>VLOOKUP(A1102,'Medical Examinations'!A:J,4,FALSE)</f>
        <v>5.88</v>
      </c>
      <c r="E1102" s="8" t="str">
        <f>VLOOKUP(A1102,'Medical Examinations'!A:J,6,FALSE)</f>
        <v>No</v>
      </c>
      <c r="F1102" s="8" t="str">
        <f>VLOOKUP(A1102,'Medical Examinations'!A:J,7,FALSE)</f>
        <v>yes</v>
      </c>
      <c r="G1102" s="8" t="str">
        <f>VLOOKUP(A1102,'Medical Examinations'!A:J,8,FALSE)</f>
        <v>No</v>
      </c>
      <c r="H1102" s="38" t="str">
        <f>VLOOKUP(A1102,'Medical Examinations'!A:J,9,FALSE)</f>
        <v>1</v>
      </c>
      <c r="I1102" s="8" t="str">
        <f>VLOOKUP(A1102,'Medical Examinations'!A:J,10,FALSE)</f>
        <v>No</v>
      </c>
      <c r="J1102" s="8" t="str">
        <f>VLOOKUP(A1102,'Medical Examinations'!A:J,3,FALSE)</f>
        <v>Obesity</v>
      </c>
      <c r="K1102" s="8" t="str">
        <f>VLOOKUP(A1102,'Medical Examinations'!A:J,5,FALSE)</f>
        <v>Prediabetes</v>
      </c>
      <c r="L1102" s="8" t="str">
        <f>VLOOKUP(A1102,'Hospitalisation Details'!A:K,5,FALSE)</f>
        <v>22-Aug-2004</v>
      </c>
      <c r="M1102" s="34">
        <f>VLOOKUP(A1102,'Hospitalisation Details'!A:K,8,FALSE)</f>
        <v>5293.67</v>
      </c>
      <c r="N1102" s="8" t="str">
        <f>VLOOKUP(A1102,'Hospitalisation Details'!A:K,9,FALSE)</f>
        <v>tier - 2</v>
      </c>
      <c r="O1102" s="8" t="str">
        <f>VLOOKUP(A1102,'Hospitalisation Details'!A:K,10,FALSE)</f>
        <v>tier - 2</v>
      </c>
      <c r="P1102" s="8" t="str">
        <f>VLOOKUP(A1102,'Hospitalisation Details'!A:K,11,FALSE)</f>
        <v>R1022</v>
      </c>
      <c r="Q1102" s="8">
        <f>VLOOKUP(A1102,'Hospitalisation Details'!A:K,4,FALSE)</f>
        <v>22</v>
      </c>
    </row>
    <row r="1103" spans="1:17" x14ac:dyDescent="0.3">
      <c r="A1103" s="4" t="s">
        <v>3376</v>
      </c>
      <c r="B1103" s="8" t="str">
        <f>VLOOKUP(A1103,'Customer Names'!A:F,4,FALSE)</f>
        <v>Noel K.</v>
      </c>
      <c r="C1103" s="8">
        <f>VLOOKUP(A1103,'Medical Examinations'!A:J,2,FALSE)</f>
        <v>34.15</v>
      </c>
      <c r="D1103" s="8">
        <f>VLOOKUP(A1103,'Medical Examinations'!A:J,4,FALSE)</f>
        <v>5.42</v>
      </c>
      <c r="E1103" s="8" t="str">
        <f>VLOOKUP(A1103,'Medical Examinations'!A:J,6,FALSE)</f>
        <v>No</v>
      </c>
      <c r="F1103" s="8" t="str">
        <f>VLOOKUP(A1103,'Medical Examinations'!A:J,7,FALSE)</f>
        <v>No</v>
      </c>
      <c r="G1103" s="8" t="str">
        <f>VLOOKUP(A1103,'Medical Examinations'!A:J,8,FALSE)</f>
        <v>No</v>
      </c>
      <c r="H1103" s="38">
        <f>VLOOKUP(A1103,'Medical Examinations'!A:J,9,FALSE)</f>
        <v>0</v>
      </c>
      <c r="I1103" s="8" t="str">
        <f>VLOOKUP(A1103,'Medical Examinations'!A:J,10,FALSE)</f>
        <v>No</v>
      </c>
      <c r="J1103" s="8" t="str">
        <f>VLOOKUP(A1103,'Medical Examinations'!A:J,3,FALSE)</f>
        <v>Obesity</v>
      </c>
      <c r="K1103" s="8" t="str">
        <f>VLOOKUP(A1103,'Medical Examinations'!A:J,5,FALSE)</f>
        <v>Normal</v>
      </c>
      <c r="L1103" s="8" t="str">
        <f>VLOOKUP(A1103,'Hospitalisation Details'!A:K,5,FALSE)</f>
        <v>22-Sep-1999</v>
      </c>
      <c r="M1103" s="34">
        <f>VLOOKUP(A1103,'Hospitalisation Details'!A:K,8,FALSE)</f>
        <v>5552.61</v>
      </c>
      <c r="N1103" s="8" t="str">
        <f>VLOOKUP(A1103,'Hospitalisation Details'!A:K,9,FALSE)</f>
        <v>tier - 2</v>
      </c>
      <c r="O1103" s="8" t="str">
        <f>VLOOKUP(A1103,'Hospitalisation Details'!A:K,10,FALSE)</f>
        <v>tier - 3</v>
      </c>
      <c r="P1103" s="8" t="str">
        <f>VLOOKUP(A1103,'Hospitalisation Details'!A:K,11,FALSE)</f>
        <v>R1026</v>
      </c>
      <c r="Q1103" s="8">
        <f>VLOOKUP(A1103,'Hospitalisation Details'!A:K,4,FALSE)</f>
        <v>22</v>
      </c>
    </row>
    <row r="1104" spans="1:17" x14ac:dyDescent="0.3">
      <c r="A1104" s="4" t="s">
        <v>3332</v>
      </c>
      <c r="B1104" s="8" t="str">
        <f>VLOOKUP(A1104,'Customer Names'!A:F,4,FALSE)</f>
        <v>Benjamin M</v>
      </c>
      <c r="C1104" s="8">
        <f>VLOOKUP(A1104,'Medical Examinations'!A:J,2,FALSE)</f>
        <v>30.57</v>
      </c>
      <c r="D1104" s="8">
        <f>VLOOKUP(A1104,'Medical Examinations'!A:J,4,FALSE)</f>
        <v>5.34</v>
      </c>
      <c r="E1104" s="8" t="str">
        <f>VLOOKUP(A1104,'Medical Examinations'!A:J,6,FALSE)</f>
        <v>No</v>
      </c>
      <c r="F1104" s="8" t="str">
        <f>VLOOKUP(A1104,'Medical Examinations'!A:J,7,FALSE)</f>
        <v>No</v>
      </c>
      <c r="G1104" s="8" t="str">
        <f>VLOOKUP(A1104,'Medical Examinations'!A:J,8,FALSE)</f>
        <v>Yes</v>
      </c>
      <c r="H1104" s="38" t="str">
        <f>VLOOKUP(A1104,'Medical Examinations'!A:J,9,FALSE)</f>
        <v>1</v>
      </c>
      <c r="I1104" s="8" t="str">
        <f>VLOOKUP(A1104,'Medical Examinations'!A:J,10,FALSE)</f>
        <v>No</v>
      </c>
      <c r="J1104" s="8" t="str">
        <f>VLOOKUP(A1104,'Medical Examinations'!A:J,3,FALSE)</f>
        <v>Obesity</v>
      </c>
      <c r="K1104" s="8" t="str">
        <f>VLOOKUP(A1104,'Medical Examinations'!A:J,5,FALSE)</f>
        <v>Normal</v>
      </c>
      <c r="L1104" s="8" t="str">
        <f>VLOOKUP(A1104,'Hospitalisation Details'!A:K,5,FALSE)</f>
        <v>10-Jun-1993</v>
      </c>
      <c r="M1104" s="34">
        <f>VLOOKUP(A1104,'Hospitalisation Details'!A:K,8,FALSE)</f>
        <v>5748.13</v>
      </c>
      <c r="N1104" s="8" t="str">
        <f>VLOOKUP(A1104,'Hospitalisation Details'!A:K,9,FALSE)</f>
        <v>tier - 2</v>
      </c>
      <c r="O1104" s="8" t="str">
        <f>VLOOKUP(A1104,'Hospitalisation Details'!A:K,10,FALSE)</f>
        <v>tier - 1</v>
      </c>
      <c r="P1104" s="8" t="str">
        <f>VLOOKUP(A1104,'Hospitalisation Details'!A:K,11,FALSE)</f>
        <v>R1021</v>
      </c>
      <c r="Q1104" s="8">
        <f>VLOOKUP(A1104,'Hospitalisation Details'!A:K,4,FALSE)</f>
        <v>10</v>
      </c>
    </row>
    <row r="1105" spans="1:17" x14ac:dyDescent="0.3">
      <c r="A1105" s="4" t="s">
        <v>3330</v>
      </c>
      <c r="B1105" s="8" t="str">
        <f>VLOOKUP(A1105,'Customer Names'!A:F,4,FALSE)</f>
        <v>Robert B</v>
      </c>
      <c r="C1105" s="8">
        <f>VLOOKUP(A1105,'Medical Examinations'!A:J,2,FALSE)</f>
        <v>42.655000000000001</v>
      </c>
      <c r="D1105" s="8">
        <f>VLOOKUP(A1105,'Medical Examinations'!A:J,4,FALSE)</f>
        <v>5.94</v>
      </c>
      <c r="E1105" s="8" t="str">
        <f>VLOOKUP(A1105,'Medical Examinations'!A:J,6,FALSE)</f>
        <v>yes</v>
      </c>
      <c r="F1105" s="8" t="str">
        <f>VLOOKUP(A1105,'Medical Examinations'!A:J,7,FALSE)</f>
        <v>No</v>
      </c>
      <c r="G1105" s="8" t="str">
        <f>VLOOKUP(A1105,'Medical Examinations'!A:J,8,FALSE)</f>
        <v>Yes</v>
      </c>
      <c r="H1105" s="38" t="str">
        <f>VLOOKUP(A1105,'Medical Examinations'!A:J,9,FALSE)</f>
        <v>1</v>
      </c>
      <c r="I1105" s="8" t="str">
        <f>VLOOKUP(A1105,'Medical Examinations'!A:J,10,FALSE)</f>
        <v>No</v>
      </c>
      <c r="J1105" s="8" t="str">
        <f>VLOOKUP(A1105,'Medical Examinations'!A:J,3,FALSE)</f>
        <v>Obesity</v>
      </c>
      <c r="K1105" s="8" t="str">
        <f>VLOOKUP(A1105,'Medical Examinations'!A:J,5,FALSE)</f>
        <v>Prediabetes</v>
      </c>
      <c r="L1105" s="8" t="str">
        <f>VLOOKUP(A1105,'Hospitalisation Details'!A:K,5,FALSE)</f>
        <v>30-Aug-1983</v>
      </c>
      <c r="M1105" s="34">
        <f>VLOOKUP(A1105,'Hospitalisation Details'!A:K,8,FALSE)</f>
        <v>5757.41</v>
      </c>
      <c r="N1105" s="8" t="str">
        <f>VLOOKUP(A1105,'Hospitalisation Details'!A:K,9,FALSE)</f>
        <v>tier - 2</v>
      </c>
      <c r="O1105" s="8" t="str">
        <f>VLOOKUP(A1105,'Hospitalisation Details'!A:K,10,FALSE)</f>
        <v>tier - 3</v>
      </c>
      <c r="P1105" s="8" t="str">
        <f>VLOOKUP(A1105,'Hospitalisation Details'!A:K,11,FALSE)</f>
        <v>R1019</v>
      </c>
      <c r="Q1105" s="8">
        <f>VLOOKUP(A1105,'Hospitalisation Details'!A:K,4,FALSE)</f>
        <v>30</v>
      </c>
    </row>
    <row r="1106" spans="1:17" x14ac:dyDescent="0.3">
      <c r="A1106" s="4" t="s">
        <v>3328</v>
      </c>
      <c r="B1106" s="8" t="str">
        <f>VLOOKUP(A1106,'Customer Names'!A:F,4,FALSE)</f>
        <v>Patricio Sr.</v>
      </c>
      <c r="C1106" s="8">
        <f>VLOOKUP(A1106,'Medical Examinations'!A:J,2,FALSE)</f>
        <v>38.99</v>
      </c>
      <c r="D1106" s="8">
        <f>VLOOKUP(A1106,'Medical Examinations'!A:J,4,FALSE)</f>
        <v>5.21</v>
      </c>
      <c r="E1106" s="8" t="str">
        <f>VLOOKUP(A1106,'Medical Examinations'!A:J,6,FALSE)</f>
        <v>No</v>
      </c>
      <c r="F1106" s="8" t="str">
        <f>VLOOKUP(A1106,'Medical Examinations'!A:J,7,FALSE)</f>
        <v>yes</v>
      </c>
      <c r="G1106" s="8" t="str">
        <f>VLOOKUP(A1106,'Medical Examinations'!A:J,8,FALSE)</f>
        <v>No</v>
      </c>
      <c r="H1106" s="38" t="str">
        <f>VLOOKUP(A1106,'Medical Examinations'!A:J,9,FALSE)</f>
        <v>1</v>
      </c>
      <c r="I1106" s="8" t="str">
        <f>VLOOKUP(A1106,'Medical Examinations'!A:J,10,FALSE)</f>
        <v>No</v>
      </c>
      <c r="J1106" s="8" t="str">
        <f>VLOOKUP(A1106,'Medical Examinations'!A:J,3,FALSE)</f>
        <v>Obesity</v>
      </c>
      <c r="K1106" s="8" t="str">
        <f>VLOOKUP(A1106,'Medical Examinations'!A:J,5,FALSE)</f>
        <v>Normal</v>
      </c>
      <c r="L1106" s="8" t="str">
        <f>VLOOKUP(A1106,'Hospitalisation Details'!A:K,5,FALSE)</f>
        <v>1-Nov-2004</v>
      </c>
      <c r="M1106" s="34">
        <f>VLOOKUP(A1106,'Hospitalisation Details'!A:K,8,FALSE)</f>
        <v>5778.71</v>
      </c>
      <c r="N1106" s="8" t="str">
        <f>VLOOKUP(A1106,'Hospitalisation Details'!A:K,9,FALSE)</f>
        <v>tier - 2</v>
      </c>
      <c r="O1106" s="8" t="str">
        <f>VLOOKUP(A1106,'Hospitalisation Details'!A:K,10,FALSE)</f>
        <v>tier - 3</v>
      </c>
      <c r="P1106" s="8" t="str">
        <f>VLOOKUP(A1106,'Hospitalisation Details'!A:K,11,FALSE)</f>
        <v>R1022</v>
      </c>
      <c r="Q1106" s="8">
        <f>VLOOKUP(A1106,'Hospitalisation Details'!A:K,4,FALSE)</f>
        <v>1</v>
      </c>
    </row>
    <row r="1107" spans="1:17" x14ac:dyDescent="0.3">
      <c r="A1107" s="4" t="s">
        <v>3322</v>
      </c>
      <c r="B1107" s="8" t="str">
        <f>VLOOKUP(A1107,'Customer Names'!A:F,4,FALSE)</f>
        <v>Kelly K</v>
      </c>
      <c r="C1107" s="8">
        <f>VLOOKUP(A1107,'Medical Examinations'!A:J,2,FALSE)</f>
        <v>37.200000000000003</v>
      </c>
      <c r="D1107" s="8">
        <f>VLOOKUP(A1107,'Medical Examinations'!A:J,4,FALSE)</f>
        <v>10.14</v>
      </c>
      <c r="E1107" s="8" t="str">
        <f>VLOOKUP(A1107,'Medical Examinations'!A:J,6,FALSE)</f>
        <v>No</v>
      </c>
      <c r="F1107" s="8" t="str">
        <f>VLOOKUP(A1107,'Medical Examinations'!A:J,7,FALSE)</f>
        <v>No</v>
      </c>
      <c r="G1107" s="8" t="str">
        <f>VLOOKUP(A1107,'Medical Examinations'!A:J,8,FALSE)</f>
        <v>No</v>
      </c>
      <c r="H1107" s="38">
        <f>VLOOKUP(A1107,'Medical Examinations'!A:J,9,FALSE)</f>
        <v>0</v>
      </c>
      <c r="I1107" s="8" t="str">
        <f>VLOOKUP(A1107,'Medical Examinations'!A:J,10,FALSE)</f>
        <v>No</v>
      </c>
      <c r="J1107" s="8" t="str">
        <f>VLOOKUP(A1107,'Medical Examinations'!A:J,3,FALSE)</f>
        <v>Obesity</v>
      </c>
      <c r="K1107" s="8" t="str">
        <f>VLOOKUP(A1107,'Medical Examinations'!A:J,5,FALSE)</f>
        <v>Diabetes</v>
      </c>
      <c r="L1107" s="8" t="str">
        <f>VLOOKUP(A1107,'Hospitalisation Details'!A:K,5,FALSE)</f>
        <v>22-Jul-2002</v>
      </c>
      <c r="M1107" s="34">
        <f>VLOOKUP(A1107,'Hospitalisation Details'!A:K,8,FALSE)</f>
        <v>5816.58</v>
      </c>
      <c r="N1107" s="8" t="str">
        <f>VLOOKUP(A1107,'Hospitalisation Details'!A:K,9,FALSE)</f>
        <v>tier - 2</v>
      </c>
      <c r="O1107" s="8" t="str">
        <f>VLOOKUP(A1107,'Hospitalisation Details'!A:K,10,FALSE)</f>
        <v>tier - 2</v>
      </c>
      <c r="P1107" s="8" t="str">
        <f>VLOOKUP(A1107,'Hospitalisation Details'!A:K,11,FALSE)</f>
        <v>R1026</v>
      </c>
      <c r="Q1107" s="8">
        <f>VLOOKUP(A1107,'Hospitalisation Details'!A:K,4,FALSE)</f>
        <v>22</v>
      </c>
    </row>
    <row r="1108" spans="1:17" x14ac:dyDescent="0.3">
      <c r="A1108" s="4" t="s">
        <v>3316</v>
      </c>
      <c r="B1108" s="8" t="str">
        <f>VLOOKUP(A1108,'Customer Names'!A:F,4,FALSE)</f>
        <v>Annika</v>
      </c>
      <c r="C1108" s="8">
        <f>VLOOKUP(A1108,'Medical Examinations'!A:J,2,FALSE)</f>
        <v>31.98</v>
      </c>
      <c r="D1108" s="8">
        <f>VLOOKUP(A1108,'Medical Examinations'!A:J,4,FALSE)</f>
        <v>4.46</v>
      </c>
      <c r="E1108" s="8" t="str">
        <f>VLOOKUP(A1108,'Medical Examinations'!A:J,6,FALSE)</f>
        <v>yes</v>
      </c>
      <c r="F1108" s="8" t="str">
        <f>VLOOKUP(A1108,'Medical Examinations'!A:J,7,FALSE)</f>
        <v>No</v>
      </c>
      <c r="G1108" s="8" t="str">
        <f>VLOOKUP(A1108,'Medical Examinations'!A:J,8,FALSE)</f>
        <v>No</v>
      </c>
      <c r="H1108" s="38" t="str">
        <f>VLOOKUP(A1108,'Medical Examinations'!A:J,9,FALSE)</f>
        <v>1</v>
      </c>
      <c r="I1108" s="8" t="str">
        <f>VLOOKUP(A1108,'Medical Examinations'!A:J,10,FALSE)</f>
        <v>No</v>
      </c>
      <c r="J1108" s="8" t="str">
        <f>VLOOKUP(A1108,'Medical Examinations'!A:J,3,FALSE)</f>
        <v>Obesity</v>
      </c>
      <c r="K1108" s="8" t="str">
        <f>VLOOKUP(A1108,'Medical Examinations'!A:J,5,FALSE)</f>
        <v>Normal</v>
      </c>
      <c r="L1108" s="8" t="str">
        <f>VLOOKUP(A1108,'Hospitalisation Details'!A:K,5,FALSE)</f>
        <v>20-Aug-1995</v>
      </c>
      <c r="M1108" s="34">
        <f>VLOOKUP(A1108,'Hospitalisation Details'!A:K,8,FALSE)</f>
        <v>5843.99</v>
      </c>
      <c r="N1108" s="8" t="str">
        <f>VLOOKUP(A1108,'Hospitalisation Details'!A:K,9,FALSE)</f>
        <v>tier - 2</v>
      </c>
      <c r="O1108" s="8" t="str">
        <f>VLOOKUP(A1108,'Hospitalisation Details'!A:K,10,FALSE)</f>
        <v>tier - 2</v>
      </c>
      <c r="P1108" s="8" t="str">
        <f>VLOOKUP(A1108,'Hospitalisation Details'!A:K,11,FALSE)</f>
        <v>R1025</v>
      </c>
      <c r="Q1108" s="8">
        <f>VLOOKUP(A1108,'Hospitalisation Details'!A:K,4,FALSE)</f>
        <v>20</v>
      </c>
    </row>
    <row r="1109" spans="1:17" x14ac:dyDescent="0.3">
      <c r="A1109" s="4" t="s">
        <v>3308</v>
      </c>
      <c r="B1109" s="8" t="str">
        <f>VLOOKUP(A1109,'Customer Names'!A:F,4,FALSE)</f>
        <v>Nicholas G</v>
      </c>
      <c r="C1109" s="8">
        <f>VLOOKUP(A1109,'Medical Examinations'!A:J,2,FALSE)</f>
        <v>30.95</v>
      </c>
      <c r="D1109" s="8">
        <f>VLOOKUP(A1109,'Medical Examinations'!A:J,4,FALSE)</f>
        <v>6.27</v>
      </c>
      <c r="E1109" s="8" t="str">
        <f>VLOOKUP(A1109,'Medical Examinations'!A:J,6,FALSE)</f>
        <v>No</v>
      </c>
      <c r="F1109" s="8" t="str">
        <f>VLOOKUP(A1109,'Medical Examinations'!A:J,7,FALSE)</f>
        <v>No</v>
      </c>
      <c r="G1109" s="8" t="str">
        <f>VLOOKUP(A1109,'Medical Examinations'!A:J,8,FALSE)</f>
        <v>Yes</v>
      </c>
      <c r="H1109" s="38" t="str">
        <f>VLOOKUP(A1109,'Medical Examinations'!A:J,9,FALSE)</f>
        <v>1</v>
      </c>
      <c r="I1109" s="8" t="str">
        <f>VLOOKUP(A1109,'Medical Examinations'!A:J,10,FALSE)</f>
        <v>No</v>
      </c>
      <c r="J1109" s="8" t="str">
        <f>VLOOKUP(A1109,'Medical Examinations'!A:J,3,FALSE)</f>
        <v>Obesity</v>
      </c>
      <c r="K1109" s="8" t="str">
        <f>VLOOKUP(A1109,'Medical Examinations'!A:J,5,FALSE)</f>
        <v>Prediabetes</v>
      </c>
      <c r="L1109" s="8" t="str">
        <f>VLOOKUP(A1109,'Hospitalisation Details'!A:K,5,FALSE)</f>
        <v>19-Oct-1993</v>
      </c>
      <c r="M1109" s="34">
        <f>VLOOKUP(A1109,'Hospitalisation Details'!A:K,8,FALSE)</f>
        <v>5877.02</v>
      </c>
      <c r="N1109" s="8" t="str">
        <f>VLOOKUP(A1109,'Hospitalisation Details'!A:K,9,FALSE)</f>
        <v>tier - 2</v>
      </c>
      <c r="O1109" s="8" t="str">
        <f>VLOOKUP(A1109,'Hospitalisation Details'!A:K,10,FALSE)</f>
        <v>tier - 2</v>
      </c>
      <c r="P1109" s="8" t="str">
        <f>VLOOKUP(A1109,'Hospitalisation Details'!A:K,11,FALSE)</f>
        <v>R1021</v>
      </c>
      <c r="Q1109" s="8">
        <f>VLOOKUP(A1109,'Hospitalisation Details'!A:K,4,FALSE)</f>
        <v>19</v>
      </c>
    </row>
    <row r="1110" spans="1:17" x14ac:dyDescent="0.3">
      <c r="A1110" s="4" t="s">
        <v>3300</v>
      </c>
      <c r="B1110" s="8" t="str">
        <f>VLOOKUP(A1110,'Customer Names'!A:F,4,FALSE)</f>
        <v>Jessica</v>
      </c>
      <c r="C1110" s="8">
        <f>VLOOKUP(A1110,'Medical Examinations'!A:J,2,FALSE)</f>
        <v>30.71</v>
      </c>
      <c r="D1110" s="8">
        <f>VLOOKUP(A1110,'Medical Examinations'!A:J,4,FALSE)</f>
        <v>6.14</v>
      </c>
      <c r="E1110" s="8" t="str">
        <f>VLOOKUP(A1110,'Medical Examinations'!A:J,6,FALSE)</f>
        <v>No</v>
      </c>
      <c r="F1110" s="8" t="str">
        <f>VLOOKUP(A1110,'Medical Examinations'!A:J,7,FALSE)</f>
        <v>No</v>
      </c>
      <c r="G1110" s="8" t="str">
        <f>VLOOKUP(A1110,'Medical Examinations'!A:J,8,FALSE)</f>
        <v>Yes</v>
      </c>
      <c r="H1110" s="38" t="str">
        <f>VLOOKUP(A1110,'Medical Examinations'!A:J,9,FALSE)</f>
        <v>1</v>
      </c>
      <c r="I1110" s="8" t="str">
        <f>VLOOKUP(A1110,'Medical Examinations'!A:J,10,FALSE)</f>
        <v>No</v>
      </c>
      <c r="J1110" s="8" t="str">
        <f>VLOOKUP(A1110,'Medical Examinations'!A:J,3,FALSE)</f>
        <v>Obesity</v>
      </c>
      <c r="K1110" s="8" t="str">
        <f>VLOOKUP(A1110,'Medical Examinations'!A:J,5,FALSE)</f>
        <v>Prediabetes</v>
      </c>
      <c r="L1110" s="8" t="str">
        <f>VLOOKUP(A1110,'Hospitalisation Details'!A:K,5,FALSE)</f>
        <v>13-Aug-1993</v>
      </c>
      <c r="M1110" s="34">
        <f>VLOOKUP(A1110,'Hospitalisation Details'!A:K,8,FALSE)</f>
        <v>5926.93</v>
      </c>
      <c r="N1110" s="8" t="str">
        <f>VLOOKUP(A1110,'Hospitalisation Details'!A:K,9,FALSE)</f>
        <v>tier - 2</v>
      </c>
      <c r="O1110" s="8" t="str">
        <f>VLOOKUP(A1110,'Hospitalisation Details'!A:K,10,FALSE)</f>
        <v>tier - 2</v>
      </c>
      <c r="P1110" s="8" t="str">
        <f>VLOOKUP(A1110,'Hospitalisation Details'!A:K,11,FALSE)</f>
        <v>R1025</v>
      </c>
      <c r="Q1110" s="8">
        <f>VLOOKUP(A1110,'Hospitalisation Details'!A:K,4,FALSE)</f>
        <v>13</v>
      </c>
    </row>
    <row r="1111" spans="1:17" x14ac:dyDescent="0.3">
      <c r="A1111" s="4" t="s">
        <v>3292</v>
      </c>
      <c r="B1111" s="8" t="str">
        <f>VLOOKUP(A1111,'Customer Names'!A:F,4,FALSE)</f>
        <v>Rachel M</v>
      </c>
      <c r="C1111" s="8">
        <f>VLOOKUP(A1111,'Medical Examinations'!A:J,2,FALSE)</f>
        <v>39.14</v>
      </c>
      <c r="D1111" s="8">
        <f>VLOOKUP(A1111,'Medical Examinations'!A:J,4,FALSE)</f>
        <v>6.24</v>
      </c>
      <c r="E1111" s="8" t="str">
        <f>VLOOKUP(A1111,'Medical Examinations'!A:J,6,FALSE)</f>
        <v>No</v>
      </c>
      <c r="F1111" s="8" t="str">
        <f>VLOOKUP(A1111,'Medical Examinations'!A:J,7,FALSE)</f>
        <v>yes</v>
      </c>
      <c r="G1111" s="8" t="str">
        <f>VLOOKUP(A1111,'Medical Examinations'!A:J,8,FALSE)</f>
        <v>No</v>
      </c>
      <c r="H1111" s="38" t="str">
        <f>VLOOKUP(A1111,'Medical Examinations'!A:J,9,FALSE)</f>
        <v>1</v>
      </c>
      <c r="I1111" s="8" t="str">
        <f>VLOOKUP(A1111,'Medical Examinations'!A:J,10,FALSE)</f>
        <v>No</v>
      </c>
      <c r="J1111" s="8" t="str">
        <f>VLOOKUP(A1111,'Medical Examinations'!A:J,3,FALSE)</f>
        <v>Obesity</v>
      </c>
      <c r="K1111" s="8" t="str">
        <f>VLOOKUP(A1111,'Medical Examinations'!A:J,5,FALSE)</f>
        <v>Prediabetes</v>
      </c>
      <c r="L1111" s="8" t="str">
        <f>VLOOKUP(A1111,'Hospitalisation Details'!A:K,5,FALSE)</f>
        <v>15-Jul-2004</v>
      </c>
      <c r="M1111" s="34">
        <f>VLOOKUP(A1111,'Hospitalisation Details'!A:K,8,FALSE)</f>
        <v>5960.91</v>
      </c>
      <c r="N1111" s="8" t="str">
        <f>VLOOKUP(A1111,'Hospitalisation Details'!A:K,9,FALSE)</f>
        <v>tier - 2</v>
      </c>
      <c r="O1111" s="8" t="str">
        <f>VLOOKUP(A1111,'Hospitalisation Details'!A:K,10,FALSE)</f>
        <v>tier - 1</v>
      </c>
      <c r="P1111" s="8" t="str">
        <f>VLOOKUP(A1111,'Hospitalisation Details'!A:K,11,FALSE)</f>
        <v>R1026</v>
      </c>
      <c r="Q1111" s="8">
        <f>VLOOKUP(A1111,'Hospitalisation Details'!A:K,4,FALSE)</f>
        <v>15</v>
      </c>
    </row>
    <row r="1112" spans="1:17" x14ac:dyDescent="0.3">
      <c r="A1112" s="4" t="s">
        <v>3252</v>
      </c>
      <c r="B1112" s="8" t="str">
        <f>VLOOKUP(A1112,'Customer Names'!A:F,4,FALSE)</f>
        <v>Allie</v>
      </c>
      <c r="C1112" s="8">
        <f>VLOOKUP(A1112,'Medical Examinations'!A:J,2,FALSE)</f>
        <v>32.770000000000003</v>
      </c>
      <c r="D1112" s="8">
        <f>VLOOKUP(A1112,'Medical Examinations'!A:J,4,FALSE)</f>
        <v>4.42</v>
      </c>
      <c r="E1112" s="8" t="str">
        <f>VLOOKUP(A1112,'Medical Examinations'!A:J,6,FALSE)</f>
        <v>yes</v>
      </c>
      <c r="F1112" s="8" t="str">
        <f>VLOOKUP(A1112,'Medical Examinations'!A:J,7,FALSE)</f>
        <v>No</v>
      </c>
      <c r="G1112" s="8" t="str">
        <f>VLOOKUP(A1112,'Medical Examinations'!A:J,8,FALSE)</f>
        <v>No</v>
      </c>
      <c r="H1112" s="38" t="str">
        <f>VLOOKUP(A1112,'Medical Examinations'!A:J,9,FALSE)</f>
        <v>1</v>
      </c>
      <c r="I1112" s="8" t="str">
        <f>VLOOKUP(A1112,'Medical Examinations'!A:J,10,FALSE)</f>
        <v>No</v>
      </c>
      <c r="J1112" s="8" t="str">
        <f>VLOOKUP(A1112,'Medical Examinations'!A:J,3,FALSE)</f>
        <v>Obesity</v>
      </c>
      <c r="K1112" s="8" t="str">
        <f>VLOOKUP(A1112,'Medical Examinations'!A:J,5,FALSE)</f>
        <v>Normal</v>
      </c>
      <c r="L1112" s="8" t="str">
        <f>VLOOKUP(A1112,'Hospitalisation Details'!A:K,5,FALSE)</f>
        <v>9-Sep-1995</v>
      </c>
      <c r="M1112" s="34">
        <f>VLOOKUP(A1112,'Hospitalisation Details'!A:K,8,FALSE)</f>
        <v>6111.95</v>
      </c>
      <c r="N1112" s="8" t="str">
        <f>VLOOKUP(A1112,'Hospitalisation Details'!A:K,9,FALSE)</f>
        <v>tier - 2</v>
      </c>
      <c r="O1112" s="8" t="str">
        <f>VLOOKUP(A1112,'Hospitalisation Details'!A:K,10,FALSE)</f>
        <v>tier - 3</v>
      </c>
      <c r="P1112" s="8" t="str">
        <f>VLOOKUP(A1112,'Hospitalisation Details'!A:K,11,FALSE)</f>
        <v>R1026</v>
      </c>
      <c r="Q1112" s="8">
        <f>VLOOKUP(A1112,'Hospitalisation Details'!A:K,4,FALSE)</f>
        <v>9</v>
      </c>
    </row>
    <row r="1113" spans="1:17" x14ac:dyDescent="0.3">
      <c r="A1113" s="4" t="s">
        <v>3210</v>
      </c>
      <c r="B1113" s="8" t="str">
        <f>VLOOKUP(A1113,'Customer Names'!A:F,4,FALSE)</f>
        <v>Anne-Marie</v>
      </c>
      <c r="C1113" s="8">
        <f>VLOOKUP(A1113,'Medical Examinations'!A:J,2,FALSE)</f>
        <v>36.08</v>
      </c>
      <c r="D1113" s="8">
        <f>VLOOKUP(A1113,'Medical Examinations'!A:J,4,FALSE)</f>
        <v>4.29</v>
      </c>
      <c r="E1113" s="8" t="str">
        <f>VLOOKUP(A1113,'Medical Examinations'!A:J,6,FALSE)</f>
        <v>No</v>
      </c>
      <c r="F1113" s="8" t="str">
        <f>VLOOKUP(A1113,'Medical Examinations'!A:J,7,FALSE)</f>
        <v>No</v>
      </c>
      <c r="G1113" s="8" t="str">
        <f>VLOOKUP(A1113,'Medical Examinations'!A:J,8,FALSE)</f>
        <v>No</v>
      </c>
      <c r="H1113" s="38">
        <f>VLOOKUP(A1113,'Medical Examinations'!A:J,9,FALSE)</f>
        <v>0</v>
      </c>
      <c r="I1113" s="8" t="str">
        <f>VLOOKUP(A1113,'Medical Examinations'!A:J,10,FALSE)</f>
        <v>No</v>
      </c>
      <c r="J1113" s="8" t="str">
        <f>VLOOKUP(A1113,'Medical Examinations'!A:J,3,FALSE)</f>
        <v>Obesity</v>
      </c>
      <c r="K1113" s="8" t="str">
        <f>VLOOKUP(A1113,'Medical Examinations'!A:J,5,FALSE)</f>
        <v>Normal</v>
      </c>
      <c r="L1113" s="8" t="str">
        <f>VLOOKUP(A1113,'Hospitalisation Details'!A:K,5,FALSE)</f>
        <v>10-Sep-1999</v>
      </c>
      <c r="M1113" s="34">
        <f>VLOOKUP(A1113,'Hospitalisation Details'!A:K,8,FALSE)</f>
        <v>6207.26</v>
      </c>
      <c r="N1113" s="8" t="str">
        <f>VLOOKUP(A1113,'Hospitalisation Details'!A:K,9,FALSE)</f>
        <v>tier - 2</v>
      </c>
      <c r="O1113" s="8" t="str">
        <f>VLOOKUP(A1113,'Hospitalisation Details'!A:K,10,FALSE)</f>
        <v>tier - 2</v>
      </c>
      <c r="P1113" s="8" t="str">
        <f>VLOOKUP(A1113,'Hospitalisation Details'!A:K,11,FALSE)</f>
        <v>R1026</v>
      </c>
      <c r="Q1113" s="8">
        <f>VLOOKUP(A1113,'Hospitalisation Details'!A:K,4,FALSE)</f>
        <v>10</v>
      </c>
    </row>
    <row r="1114" spans="1:17" x14ac:dyDescent="0.3">
      <c r="A1114" s="4" t="s">
        <v>3208</v>
      </c>
      <c r="B1114" s="8" t="str">
        <f>VLOOKUP(A1114,'Customer Names'!A:F,4,FALSE)</f>
        <v>Sunny S</v>
      </c>
      <c r="C1114" s="8">
        <f>VLOOKUP(A1114,'Medical Examinations'!A:J,2,FALSE)</f>
        <v>31.17</v>
      </c>
      <c r="D1114" s="8">
        <f>VLOOKUP(A1114,'Medical Examinations'!A:J,4,FALSE)</f>
        <v>5.28</v>
      </c>
      <c r="E1114" s="8" t="str">
        <f>VLOOKUP(A1114,'Medical Examinations'!A:J,6,FALSE)</f>
        <v>No</v>
      </c>
      <c r="F1114" s="8" t="str">
        <f>VLOOKUP(A1114,'Medical Examinations'!A:J,7,FALSE)</f>
        <v>No</v>
      </c>
      <c r="G1114" s="8" t="str">
        <f>VLOOKUP(A1114,'Medical Examinations'!A:J,8,FALSE)</f>
        <v>No</v>
      </c>
      <c r="H1114" s="38" t="str">
        <f>VLOOKUP(A1114,'Medical Examinations'!A:J,9,FALSE)</f>
        <v>1</v>
      </c>
      <c r="I1114" s="8" t="str">
        <f>VLOOKUP(A1114,'Medical Examinations'!A:J,10,FALSE)</f>
        <v>No</v>
      </c>
      <c r="J1114" s="8" t="str">
        <f>VLOOKUP(A1114,'Medical Examinations'!A:J,3,FALSE)</f>
        <v>Obesity</v>
      </c>
      <c r="K1114" s="8" t="str">
        <f>VLOOKUP(A1114,'Medical Examinations'!A:J,5,FALSE)</f>
        <v>Normal</v>
      </c>
      <c r="L1114" s="8" t="str">
        <f>VLOOKUP(A1114,'Hospitalisation Details'!A:K,5,FALSE)</f>
        <v>12-Aug-1992</v>
      </c>
      <c r="M1114" s="34">
        <f>VLOOKUP(A1114,'Hospitalisation Details'!A:K,8,FALSE)</f>
        <v>6208.5</v>
      </c>
      <c r="N1114" s="8" t="str">
        <f>VLOOKUP(A1114,'Hospitalisation Details'!A:K,9,FALSE)</f>
        <v>tier - 2</v>
      </c>
      <c r="O1114" s="8" t="str">
        <f>VLOOKUP(A1114,'Hospitalisation Details'!A:K,10,FALSE)</f>
        <v>tier - 1</v>
      </c>
      <c r="P1114" s="8" t="str">
        <f>VLOOKUP(A1114,'Hospitalisation Details'!A:K,11,FALSE)</f>
        <v>R1021</v>
      </c>
      <c r="Q1114" s="8">
        <f>VLOOKUP(A1114,'Hospitalisation Details'!A:K,4,FALSE)</f>
        <v>12</v>
      </c>
    </row>
    <row r="1115" spans="1:17" x14ac:dyDescent="0.3">
      <c r="A1115" s="4" t="s">
        <v>3192</v>
      </c>
      <c r="B1115" s="8" t="str">
        <f>VLOOKUP(A1115,'Customer Names'!A:F,4,FALSE)</f>
        <v>Angela R.</v>
      </c>
      <c r="C1115" s="8">
        <f>VLOOKUP(A1115,'Medical Examinations'!A:J,2,FALSE)</f>
        <v>33.21</v>
      </c>
      <c r="D1115" s="8">
        <f>VLOOKUP(A1115,'Medical Examinations'!A:J,4,FALSE)</f>
        <v>5.07</v>
      </c>
      <c r="E1115" s="8" t="str">
        <f>VLOOKUP(A1115,'Medical Examinations'!A:J,6,FALSE)</f>
        <v>yes</v>
      </c>
      <c r="F1115" s="8" t="str">
        <f>VLOOKUP(A1115,'Medical Examinations'!A:J,7,FALSE)</f>
        <v>No</v>
      </c>
      <c r="G1115" s="8" t="str">
        <f>VLOOKUP(A1115,'Medical Examinations'!A:J,8,FALSE)</f>
        <v>No</v>
      </c>
      <c r="H1115" s="38" t="str">
        <f>VLOOKUP(A1115,'Medical Examinations'!A:J,9,FALSE)</f>
        <v>1</v>
      </c>
      <c r="I1115" s="8" t="str">
        <f>VLOOKUP(A1115,'Medical Examinations'!A:J,10,FALSE)</f>
        <v>No</v>
      </c>
      <c r="J1115" s="8" t="str">
        <f>VLOOKUP(A1115,'Medical Examinations'!A:J,3,FALSE)</f>
        <v>Obesity</v>
      </c>
      <c r="K1115" s="8" t="str">
        <f>VLOOKUP(A1115,'Medical Examinations'!A:J,5,FALSE)</f>
        <v>Normal</v>
      </c>
      <c r="L1115" s="8" t="str">
        <f>VLOOKUP(A1115,'Hospitalisation Details'!A:K,5,FALSE)</f>
        <v>17-Oct-1995</v>
      </c>
      <c r="M1115" s="34">
        <f>VLOOKUP(A1115,'Hospitalisation Details'!A:K,8,FALSE)</f>
        <v>6261.2</v>
      </c>
      <c r="N1115" s="8" t="str">
        <f>VLOOKUP(A1115,'Hospitalisation Details'!A:K,9,FALSE)</f>
        <v>tier - 2</v>
      </c>
      <c r="O1115" s="8" t="str">
        <f>VLOOKUP(A1115,'Hospitalisation Details'!A:K,10,FALSE)</f>
        <v>tier - 1</v>
      </c>
      <c r="P1115" s="8" t="str">
        <f>VLOOKUP(A1115,'Hospitalisation Details'!A:K,11,FALSE)</f>
        <v>R1026</v>
      </c>
      <c r="Q1115" s="8">
        <f>VLOOKUP(A1115,'Hospitalisation Details'!A:K,4,FALSE)</f>
        <v>17</v>
      </c>
    </row>
    <row r="1116" spans="1:17" x14ac:dyDescent="0.3">
      <c r="A1116" s="4" t="s">
        <v>3186</v>
      </c>
      <c r="B1116" s="8" t="str">
        <f>VLOOKUP(A1116,'Customer Names'!A:F,4,FALSE)</f>
        <v>Katie</v>
      </c>
      <c r="C1116" s="8">
        <f>VLOOKUP(A1116,'Medical Examinations'!A:J,2,FALSE)</f>
        <v>31.74</v>
      </c>
      <c r="D1116" s="8">
        <f>VLOOKUP(A1116,'Medical Examinations'!A:J,4,FALSE)</f>
        <v>4.46</v>
      </c>
      <c r="E1116" s="8" t="str">
        <f>VLOOKUP(A1116,'Medical Examinations'!A:J,6,FALSE)</f>
        <v>No</v>
      </c>
      <c r="F1116" s="8" t="str">
        <f>VLOOKUP(A1116,'Medical Examinations'!A:J,7,FALSE)</f>
        <v>No</v>
      </c>
      <c r="G1116" s="8" t="str">
        <f>VLOOKUP(A1116,'Medical Examinations'!A:J,8,FALSE)</f>
        <v>Yes</v>
      </c>
      <c r="H1116" s="38" t="str">
        <f>VLOOKUP(A1116,'Medical Examinations'!A:J,9,FALSE)</f>
        <v>1</v>
      </c>
      <c r="I1116" s="8" t="str">
        <f>VLOOKUP(A1116,'Medical Examinations'!A:J,10,FALSE)</f>
        <v>No</v>
      </c>
      <c r="J1116" s="8" t="str">
        <f>VLOOKUP(A1116,'Medical Examinations'!A:J,3,FALSE)</f>
        <v>Obesity</v>
      </c>
      <c r="K1116" s="8" t="str">
        <f>VLOOKUP(A1116,'Medical Examinations'!A:J,5,FALSE)</f>
        <v>Normal</v>
      </c>
      <c r="L1116" s="8" t="str">
        <f>VLOOKUP(A1116,'Hospitalisation Details'!A:K,5,FALSE)</f>
        <v>16-Oct-1993</v>
      </c>
      <c r="M1116" s="34">
        <f>VLOOKUP(A1116,'Hospitalisation Details'!A:K,8,FALSE)</f>
        <v>6276.3</v>
      </c>
      <c r="N1116" s="8" t="str">
        <f>VLOOKUP(A1116,'Hospitalisation Details'!A:K,9,FALSE)</f>
        <v>tier - 2</v>
      </c>
      <c r="O1116" s="8" t="str">
        <f>VLOOKUP(A1116,'Hospitalisation Details'!A:K,10,FALSE)</f>
        <v>tier - 1</v>
      </c>
      <c r="P1116" s="8" t="str">
        <f>VLOOKUP(A1116,'Hospitalisation Details'!A:K,11,FALSE)</f>
        <v>R1025</v>
      </c>
      <c r="Q1116" s="8">
        <f>VLOOKUP(A1116,'Hospitalisation Details'!A:K,4,FALSE)</f>
        <v>16</v>
      </c>
    </row>
    <row r="1117" spans="1:17" x14ac:dyDescent="0.3">
      <c r="A1117" s="4" t="s">
        <v>3180</v>
      </c>
      <c r="B1117" s="8" t="str">
        <f>VLOOKUP(A1117,'Customer Names'!A:F,4,FALSE)</f>
        <v>Christopher</v>
      </c>
      <c r="C1117" s="8">
        <f>VLOOKUP(A1117,'Medical Examinations'!A:J,2,FALSE)</f>
        <v>34.450000000000003</v>
      </c>
      <c r="D1117" s="8">
        <f>VLOOKUP(A1117,'Medical Examinations'!A:J,4,FALSE)</f>
        <v>5.58</v>
      </c>
      <c r="E1117" s="8" t="str">
        <f>VLOOKUP(A1117,'Medical Examinations'!A:J,6,FALSE)</f>
        <v>yes</v>
      </c>
      <c r="F1117" s="8" t="str">
        <f>VLOOKUP(A1117,'Medical Examinations'!A:J,7,FALSE)</f>
        <v>No</v>
      </c>
      <c r="G1117" s="8" t="str">
        <f>VLOOKUP(A1117,'Medical Examinations'!A:J,8,FALSE)</f>
        <v>No</v>
      </c>
      <c r="H1117" s="38">
        <f>VLOOKUP(A1117,'Medical Examinations'!A:J,9,FALSE)</f>
        <v>0</v>
      </c>
      <c r="I1117" s="8" t="str">
        <f>VLOOKUP(A1117,'Medical Examinations'!A:J,10,FALSE)</f>
        <v>No</v>
      </c>
      <c r="J1117" s="8" t="str">
        <f>VLOOKUP(A1117,'Medical Examinations'!A:J,3,FALSE)</f>
        <v>Obesity</v>
      </c>
      <c r="K1117" s="8" t="str">
        <f>VLOOKUP(A1117,'Medical Examinations'!A:J,5,FALSE)</f>
        <v>Normal</v>
      </c>
      <c r="L1117" s="8" t="str">
        <f>VLOOKUP(A1117,'Hospitalisation Details'!A:K,5,FALSE)</f>
        <v>4-Jul-1996</v>
      </c>
      <c r="M1117" s="34">
        <f>VLOOKUP(A1117,'Hospitalisation Details'!A:K,8,FALSE)</f>
        <v>6293.63</v>
      </c>
      <c r="N1117" s="8" t="str">
        <f>VLOOKUP(A1117,'Hospitalisation Details'!A:K,9,FALSE)</f>
        <v>tier - 2</v>
      </c>
      <c r="O1117" s="8" t="str">
        <f>VLOOKUP(A1117,'Hospitalisation Details'!A:K,10,FALSE)</f>
        <v>tier - 3</v>
      </c>
      <c r="P1117" s="8" t="str">
        <f>VLOOKUP(A1117,'Hospitalisation Details'!A:K,11,FALSE)</f>
        <v>R1021</v>
      </c>
      <c r="Q1117" s="8">
        <f>VLOOKUP(A1117,'Hospitalisation Details'!A:K,4,FALSE)</f>
        <v>4</v>
      </c>
    </row>
    <row r="1118" spans="1:17" x14ac:dyDescent="0.3">
      <c r="A1118" s="4" t="s">
        <v>3156</v>
      </c>
      <c r="B1118" s="8" t="str">
        <f>VLOOKUP(A1118,'Customer Names'!A:F,4,FALSE)</f>
        <v>Liang</v>
      </c>
      <c r="C1118" s="8">
        <f>VLOOKUP(A1118,'Medical Examinations'!A:J,2,FALSE)</f>
        <v>34.65</v>
      </c>
      <c r="D1118" s="8">
        <f>VLOOKUP(A1118,'Medical Examinations'!A:J,4,FALSE)</f>
        <v>5.98</v>
      </c>
      <c r="E1118" s="8" t="str">
        <f>VLOOKUP(A1118,'Medical Examinations'!A:J,6,FALSE)</f>
        <v>yes</v>
      </c>
      <c r="F1118" s="8" t="str">
        <f>VLOOKUP(A1118,'Medical Examinations'!A:J,7,FALSE)</f>
        <v>No</v>
      </c>
      <c r="G1118" s="8" t="str">
        <f>VLOOKUP(A1118,'Medical Examinations'!A:J,8,FALSE)</f>
        <v>No</v>
      </c>
      <c r="H1118" s="38">
        <f>VLOOKUP(A1118,'Medical Examinations'!A:J,9,FALSE)</f>
        <v>0</v>
      </c>
      <c r="I1118" s="8" t="str">
        <f>VLOOKUP(A1118,'Medical Examinations'!A:J,10,FALSE)</f>
        <v>No</v>
      </c>
      <c r="J1118" s="8" t="str">
        <f>VLOOKUP(A1118,'Medical Examinations'!A:J,3,FALSE)</f>
        <v>Obesity</v>
      </c>
      <c r="K1118" s="8" t="str">
        <f>VLOOKUP(A1118,'Medical Examinations'!A:J,5,FALSE)</f>
        <v>Prediabetes</v>
      </c>
      <c r="L1118" s="8" t="str">
        <f>VLOOKUP(A1118,'Hospitalisation Details'!A:K,5,FALSE)</f>
        <v>7-Jul-1996</v>
      </c>
      <c r="M1118" s="34">
        <f>VLOOKUP(A1118,'Hospitalisation Details'!A:K,8,FALSE)</f>
        <v>6361.47</v>
      </c>
      <c r="N1118" s="8" t="str">
        <f>VLOOKUP(A1118,'Hospitalisation Details'!A:K,9,FALSE)</f>
        <v>tier - 2</v>
      </c>
      <c r="O1118" s="8" t="str">
        <f>VLOOKUP(A1118,'Hospitalisation Details'!A:K,10,FALSE)</f>
        <v>tier - 3</v>
      </c>
      <c r="P1118" s="8" t="str">
        <f>VLOOKUP(A1118,'Hospitalisation Details'!A:K,11,FALSE)</f>
        <v>R1021</v>
      </c>
      <c r="Q1118" s="8">
        <f>VLOOKUP(A1118,'Hospitalisation Details'!A:K,4,FALSE)</f>
        <v>7</v>
      </c>
    </row>
    <row r="1119" spans="1:17" x14ac:dyDescent="0.3">
      <c r="A1119" s="4" t="s">
        <v>3146</v>
      </c>
      <c r="B1119" s="8" t="str">
        <f>VLOOKUP(A1119,'Customer Names'!A:F,4,FALSE)</f>
        <v>Maciej</v>
      </c>
      <c r="C1119" s="8">
        <f>VLOOKUP(A1119,'Medical Examinations'!A:J,2,FALSE)</f>
        <v>35.49</v>
      </c>
      <c r="D1119" s="8">
        <f>VLOOKUP(A1119,'Medical Examinations'!A:J,4,FALSE)</f>
        <v>5.21</v>
      </c>
      <c r="E1119" s="8" t="str">
        <f>VLOOKUP(A1119,'Medical Examinations'!A:J,6,FALSE)</f>
        <v>yes</v>
      </c>
      <c r="F1119" s="8" t="str">
        <f>VLOOKUP(A1119,'Medical Examinations'!A:J,7,FALSE)</f>
        <v>No</v>
      </c>
      <c r="G1119" s="8" t="str">
        <f>VLOOKUP(A1119,'Medical Examinations'!A:J,8,FALSE)</f>
        <v>Yes</v>
      </c>
      <c r="H1119" s="38" t="str">
        <f>VLOOKUP(A1119,'Medical Examinations'!A:J,9,FALSE)</f>
        <v>1</v>
      </c>
      <c r="I1119" s="8" t="str">
        <f>VLOOKUP(A1119,'Medical Examinations'!A:J,10,FALSE)</f>
        <v>No</v>
      </c>
      <c r="J1119" s="8" t="str">
        <f>VLOOKUP(A1119,'Medical Examinations'!A:J,3,FALSE)</f>
        <v>Obesity</v>
      </c>
      <c r="K1119" s="8" t="str">
        <f>VLOOKUP(A1119,'Medical Examinations'!A:J,5,FALSE)</f>
        <v>Normal</v>
      </c>
      <c r="L1119" s="8" t="str">
        <f>VLOOKUP(A1119,'Hospitalisation Details'!A:K,5,FALSE)</f>
        <v>16-Aug-1997</v>
      </c>
      <c r="M1119" s="34">
        <f>VLOOKUP(A1119,'Hospitalisation Details'!A:K,8,FALSE)</f>
        <v>6389.53</v>
      </c>
      <c r="N1119" s="8" t="str">
        <f>VLOOKUP(A1119,'Hospitalisation Details'!A:K,9,FALSE)</f>
        <v>tier - 2</v>
      </c>
      <c r="O1119" s="8" t="str">
        <f>VLOOKUP(A1119,'Hospitalisation Details'!A:K,10,FALSE)</f>
        <v>tier - 2</v>
      </c>
      <c r="P1119" s="8" t="str">
        <f>VLOOKUP(A1119,'Hospitalisation Details'!A:K,11,FALSE)</f>
        <v>R1021</v>
      </c>
      <c r="Q1119" s="8">
        <f>VLOOKUP(A1119,'Hospitalisation Details'!A:K,4,FALSE)</f>
        <v>16</v>
      </c>
    </row>
    <row r="1120" spans="1:17" x14ac:dyDescent="0.3">
      <c r="A1120" s="4" t="s">
        <v>3112</v>
      </c>
      <c r="B1120" s="8" t="str">
        <f>VLOOKUP(A1120,'Customer Names'!A:F,4,FALSE)</f>
        <v>Peter W. Sr.</v>
      </c>
      <c r="C1120" s="8">
        <f>VLOOKUP(A1120,'Medical Examinations'!A:J,2,FALSE)</f>
        <v>33.58</v>
      </c>
      <c r="D1120" s="8">
        <f>VLOOKUP(A1120,'Medical Examinations'!A:J,4,FALSE)</f>
        <v>5.08</v>
      </c>
      <c r="E1120" s="8" t="str">
        <f>VLOOKUP(A1120,'Medical Examinations'!A:J,6,FALSE)</f>
        <v>No</v>
      </c>
      <c r="F1120" s="8" t="str">
        <f>VLOOKUP(A1120,'Medical Examinations'!A:J,7,FALSE)</f>
        <v>No</v>
      </c>
      <c r="G1120" s="8" t="str">
        <f>VLOOKUP(A1120,'Medical Examinations'!A:J,8,FALSE)</f>
        <v>No</v>
      </c>
      <c r="H1120" s="38">
        <f>VLOOKUP(A1120,'Medical Examinations'!A:J,9,FALSE)</f>
        <v>0</v>
      </c>
      <c r="I1120" s="8" t="str">
        <f>VLOOKUP(A1120,'Medical Examinations'!A:J,10,FALSE)</f>
        <v>No</v>
      </c>
      <c r="J1120" s="8" t="str">
        <f>VLOOKUP(A1120,'Medical Examinations'!A:J,3,FALSE)</f>
        <v>Obesity</v>
      </c>
      <c r="K1120" s="8" t="str">
        <f>VLOOKUP(A1120,'Medical Examinations'!A:J,5,FALSE)</f>
        <v>Normal</v>
      </c>
      <c r="L1120" s="8" t="str">
        <f>VLOOKUP(A1120,'Hospitalisation Details'!A:K,5,FALSE)</f>
        <v>7-Jul-1994</v>
      </c>
      <c r="M1120" s="34">
        <f>VLOOKUP(A1120,'Hospitalisation Details'!A:K,8,FALSE)</f>
        <v>6512.24</v>
      </c>
      <c r="N1120" s="8" t="str">
        <f>VLOOKUP(A1120,'Hospitalisation Details'!A:K,9,FALSE)</f>
        <v>tier - 2</v>
      </c>
      <c r="O1120" s="8" t="str">
        <f>VLOOKUP(A1120,'Hospitalisation Details'!A:K,10,FALSE)</f>
        <v>tier - 1</v>
      </c>
      <c r="P1120" s="8" t="str">
        <f>VLOOKUP(A1120,'Hospitalisation Details'!A:K,11,FALSE)</f>
        <v>R1021</v>
      </c>
      <c r="Q1120" s="8">
        <f>VLOOKUP(A1120,'Hospitalisation Details'!A:K,4,FALSE)</f>
        <v>7</v>
      </c>
    </row>
    <row r="1121" spans="1:17" x14ac:dyDescent="0.3">
      <c r="A1121" s="4" t="s">
        <v>3024</v>
      </c>
      <c r="B1121" s="8" t="str">
        <f>VLOOKUP(A1121,'Customer Names'!A:F,4,FALSE)</f>
        <v>Luke</v>
      </c>
      <c r="C1121" s="8">
        <f>VLOOKUP(A1121,'Medical Examinations'!A:J,2,FALSE)</f>
        <v>34.51</v>
      </c>
      <c r="D1121" s="8">
        <f>VLOOKUP(A1121,'Medical Examinations'!A:J,4,FALSE)</f>
        <v>6.26</v>
      </c>
      <c r="E1121" s="8" t="str">
        <f>VLOOKUP(A1121,'Medical Examinations'!A:J,6,FALSE)</f>
        <v>No</v>
      </c>
      <c r="F1121" s="8" t="str">
        <f>VLOOKUP(A1121,'Medical Examinations'!A:J,7,FALSE)</f>
        <v>No</v>
      </c>
      <c r="G1121" s="8" t="str">
        <f>VLOOKUP(A1121,'Medical Examinations'!A:J,8,FALSE)</f>
        <v>No</v>
      </c>
      <c r="H1121" s="38">
        <f>VLOOKUP(A1121,'Medical Examinations'!A:J,9,FALSE)</f>
        <v>0</v>
      </c>
      <c r="I1121" s="8" t="str">
        <f>VLOOKUP(A1121,'Medical Examinations'!A:J,10,FALSE)</f>
        <v>No</v>
      </c>
      <c r="J1121" s="8" t="str">
        <f>VLOOKUP(A1121,'Medical Examinations'!A:J,3,FALSE)</f>
        <v>Obesity</v>
      </c>
      <c r="K1121" s="8" t="str">
        <f>VLOOKUP(A1121,'Medical Examinations'!A:J,5,FALSE)</f>
        <v>Prediabetes</v>
      </c>
      <c r="L1121" s="8" t="str">
        <f>VLOOKUP(A1121,'Hospitalisation Details'!A:K,5,FALSE)</f>
        <v>8-Jul-1994</v>
      </c>
      <c r="M1121" s="34">
        <f>VLOOKUP(A1121,'Hospitalisation Details'!A:K,8,FALSE)</f>
        <v>6827.69</v>
      </c>
      <c r="N1121" s="8" t="str">
        <f>VLOOKUP(A1121,'Hospitalisation Details'!A:K,9,FALSE)</f>
        <v>tier - 2</v>
      </c>
      <c r="O1121" s="8" t="str">
        <f>VLOOKUP(A1121,'Hospitalisation Details'!A:K,10,FALSE)</f>
        <v>tier - 2</v>
      </c>
      <c r="P1121" s="8" t="str">
        <f>VLOOKUP(A1121,'Hospitalisation Details'!A:K,11,FALSE)</f>
        <v>R1021</v>
      </c>
      <c r="Q1121" s="8">
        <f>VLOOKUP(A1121,'Hospitalisation Details'!A:K,4,FALSE)</f>
        <v>8</v>
      </c>
    </row>
    <row r="1122" spans="1:17" x14ac:dyDescent="0.3">
      <c r="A1122" s="4" t="s">
        <v>2956</v>
      </c>
      <c r="B1122" s="8" t="str">
        <f>VLOOKUP(A1122,'Customer Names'!A:F,4,FALSE)</f>
        <v>Michael A.</v>
      </c>
      <c r="C1122" s="8">
        <f>VLOOKUP(A1122,'Medical Examinations'!A:J,2,FALSE)</f>
        <v>34.64</v>
      </c>
      <c r="D1122" s="8">
        <f>VLOOKUP(A1122,'Medical Examinations'!A:J,4,FALSE)</f>
        <v>4.88</v>
      </c>
      <c r="E1122" s="8" t="str">
        <f>VLOOKUP(A1122,'Medical Examinations'!A:J,6,FALSE)</f>
        <v>No</v>
      </c>
      <c r="F1122" s="8" t="str">
        <f>VLOOKUP(A1122,'Medical Examinations'!A:J,7,FALSE)</f>
        <v>No</v>
      </c>
      <c r="G1122" s="8" t="str">
        <f>VLOOKUP(A1122,'Medical Examinations'!A:J,8,FALSE)</f>
        <v>Yes</v>
      </c>
      <c r="H1122" s="38" t="str">
        <f>VLOOKUP(A1122,'Medical Examinations'!A:J,9,FALSE)</f>
        <v>1</v>
      </c>
      <c r="I1122" s="8" t="str">
        <f>VLOOKUP(A1122,'Medical Examinations'!A:J,10,FALSE)</f>
        <v>No</v>
      </c>
      <c r="J1122" s="8" t="str">
        <f>VLOOKUP(A1122,'Medical Examinations'!A:J,3,FALSE)</f>
        <v>Obesity</v>
      </c>
      <c r="K1122" s="8" t="str">
        <f>VLOOKUP(A1122,'Medical Examinations'!A:J,5,FALSE)</f>
        <v>Normal</v>
      </c>
      <c r="L1122" s="8" t="str">
        <f>VLOOKUP(A1122,'Hospitalisation Details'!A:K,5,FALSE)</f>
        <v>1-Aug-1993</v>
      </c>
      <c r="M1122" s="34">
        <f>VLOOKUP(A1122,'Hospitalisation Details'!A:K,8,FALSE)</f>
        <v>7128.64</v>
      </c>
      <c r="N1122" s="8" t="str">
        <f>VLOOKUP(A1122,'Hospitalisation Details'!A:K,9,FALSE)</f>
        <v>tier - 2</v>
      </c>
      <c r="O1122" s="8" t="str">
        <f>VLOOKUP(A1122,'Hospitalisation Details'!A:K,10,FALSE)</f>
        <v>tier - 2</v>
      </c>
      <c r="P1122" s="8" t="str">
        <f>VLOOKUP(A1122,'Hospitalisation Details'!A:K,11,FALSE)</f>
        <v>R1021</v>
      </c>
      <c r="Q1122" s="8">
        <f>VLOOKUP(A1122,'Hospitalisation Details'!A:K,4,FALSE)</f>
        <v>1</v>
      </c>
    </row>
    <row r="1123" spans="1:17" x14ac:dyDescent="0.3">
      <c r="A1123" s="4" t="s">
        <v>2952</v>
      </c>
      <c r="B1123" s="8" t="str">
        <f>VLOOKUP(A1123,'Customer Names'!A:F,4,FALSE)</f>
        <v>Kyle K</v>
      </c>
      <c r="C1123" s="8">
        <f>VLOOKUP(A1123,'Medical Examinations'!A:J,2,FALSE)</f>
        <v>39.229999999999997</v>
      </c>
      <c r="D1123" s="8">
        <f>VLOOKUP(A1123,'Medical Examinations'!A:J,4,FALSE)</f>
        <v>5.36</v>
      </c>
      <c r="E1123" s="8" t="str">
        <f>VLOOKUP(A1123,'Medical Examinations'!A:J,6,FALSE)</f>
        <v>No</v>
      </c>
      <c r="F1123" s="8" t="str">
        <f>VLOOKUP(A1123,'Medical Examinations'!A:J,7,FALSE)</f>
        <v>No</v>
      </c>
      <c r="G1123" s="8" t="str">
        <f>VLOOKUP(A1123,'Medical Examinations'!A:J,8,FALSE)</f>
        <v>No</v>
      </c>
      <c r="H1123" s="38">
        <f>VLOOKUP(A1123,'Medical Examinations'!A:J,9,FALSE)</f>
        <v>0</v>
      </c>
      <c r="I1123" s="8" t="str">
        <f>VLOOKUP(A1123,'Medical Examinations'!A:J,10,FALSE)</f>
        <v>No</v>
      </c>
      <c r="J1123" s="8" t="str">
        <f>VLOOKUP(A1123,'Medical Examinations'!A:J,3,FALSE)</f>
        <v>Obesity</v>
      </c>
      <c r="K1123" s="8" t="str">
        <f>VLOOKUP(A1123,'Medical Examinations'!A:J,5,FALSE)</f>
        <v>Normal</v>
      </c>
      <c r="L1123" s="8" t="str">
        <f>VLOOKUP(A1123,'Hospitalisation Details'!A:K,5,FALSE)</f>
        <v>8-Aug-1999</v>
      </c>
      <c r="M1123" s="34">
        <f>VLOOKUP(A1123,'Hospitalisation Details'!A:K,8,FALSE)</f>
        <v>7144.4</v>
      </c>
      <c r="N1123" s="8" t="str">
        <f>VLOOKUP(A1123,'Hospitalisation Details'!A:K,9,FALSE)</f>
        <v>tier - 2</v>
      </c>
      <c r="O1123" s="8" t="str">
        <f>VLOOKUP(A1123,'Hospitalisation Details'!A:K,10,FALSE)</f>
        <v>tier - 1</v>
      </c>
      <c r="P1123" s="8" t="str">
        <f>VLOOKUP(A1123,'Hospitalisation Details'!A:K,11,FALSE)</f>
        <v>R1022</v>
      </c>
      <c r="Q1123" s="8">
        <f>VLOOKUP(A1123,'Hospitalisation Details'!A:K,4,FALSE)</f>
        <v>8</v>
      </c>
    </row>
    <row r="1124" spans="1:17" x14ac:dyDescent="0.3">
      <c r="A1124" s="4" t="s">
        <v>2872</v>
      </c>
      <c r="B1124" s="8" t="str">
        <f>VLOOKUP(A1124,'Customer Names'!A:F,4,FALSE)</f>
        <v>John S.</v>
      </c>
      <c r="C1124" s="8">
        <f>VLOOKUP(A1124,'Medical Examinations'!A:J,2,FALSE)</f>
        <v>35.29</v>
      </c>
      <c r="D1124" s="8">
        <f>VLOOKUP(A1124,'Medical Examinations'!A:J,4,FALSE)</f>
        <v>5.9</v>
      </c>
      <c r="E1124" s="8" t="str">
        <f>VLOOKUP(A1124,'Medical Examinations'!A:J,6,FALSE)</f>
        <v>No</v>
      </c>
      <c r="F1124" s="8" t="str">
        <f>VLOOKUP(A1124,'Medical Examinations'!A:J,7,FALSE)</f>
        <v>No</v>
      </c>
      <c r="G1124" s="8" t="str">
        <f>VLOOKUP(A1124,'Medical Examinations'!A:J,8,FALSE)</f>
        <v>Yes</v>
      </c>
      <c r="H1124" s="38" t="str">
        <f>VLOOKUP(A1124,'Medical Examinations'!A:J,9,FALSE)</f>
        <v>1</v>
      </c>
      <c r="I1124" s="8" t="str">
        <f>VLOOKUP(A1124,'Medical Examinations'!A:J,10,FALSE)</f>
        <v>No</v>
      </c>
      <c r="J1124" s="8" t="str">
        <f>VLOOKUP(A1124,'Medical Examinations'!A:J,3,FALSE)</f>
        <v>Obesity</v>
      </c>
      <c r="K1124" s="8" t="str">
        <f>VLOOKUP(A1124,'Medical Examinations'!A:J,5,FALSE)</f>
        <v>Prediabetes</v>
      </c>
      <c r="L1124" s="8" t="str">
        <f>VLOOKUP(A1124,'Hospitalisation Details'!A:K,5,FALSE)</f>
        <v>5-Oct-1993</v>
      </c>
      <c r="M1124" s="34">
        <f>VLOOKUP(A1124,'Hospitalisation Details'!A:K,8,FALSE)</f>
        <v>7349.12</v>
      </c>
      <c r="N1124" s="8" t="str">
        <f>VLOOKUP(A1124,'Hospitalisation Details'!A:K,9,FALSE)</f>
        <v>tier - 2</v>
      </c>
      <c r="O1124" s="8" t="str">
        <f>VLOOKUP(A1124,'Hospitalisation Details'!A:K,10,FALSE)</f>
        <v>tier - 2</v>
      </c>
      <c r="P1124" s="8" t="str">
        <f>VLOOKUP(A1124,'Hospitalisation Details'!A:K,11,FALSE)</f>
        <v>R1021</v>
      </c>
      <c r="Q1124" s="8">
        <f>VLOOKUP(A1124,'Hospitalisation Details'!A:K,4,FALSE)</f>
        <v>5</v>
      </c>
    </row>
    <row r="1125" spans="1:17" x14ac:dyDescent="0.3">
      <c r="A1125" s="4" t="s">
        <v>2862</v>
      </c>
      <c r="B1125" s="8" t="str">
        <f>VLOOKUP(A1125,'Customer Names'!A:F,4,FALSE)</f>
        <v>Laurie A</v>
      </c>
      <c r="C1125" s="8">
        <f>VLOOKUP(A1125,'Medical Examinations'!A:J,2,FALSE)</f>
        <v>35.020000000000003</v>
      </c>
      <c r="D1125" s="8">
        <f>VLOOKUP(A1125,'Medical Examinations'!A:J,4,FALSE)</f>
        <v>4.78</v>
      </c>
      <c r="E1125" s="8" t="str">
        <f>VLOOKUP(A1125,'Medical Examinations'!A:J,6,FALSE)</f>
        <v>No</v>
      </c>
      <c r="F1125" s="8" t="str">
        <f>VLOOKUP(A1125,'Medical Examinations'!A:J,7,FALSE)</f>
        <v>No</v>
      </c>
      <c r="G1125" s="8" t="str">
        <f>VLOOKUP(A1125,'Medical Examinations'!A:J,8,FALSE)</f>
        <v>Yes</v>
      </c>
      <c r="H1125" s="38" t="str">
        <f>VLOOKUP(A1125,'Medical Examinations'!A:J,9,FALSE)</f>
        <v>1</v>
      </c>
      <c r="I1125" s="8" t="str">
        <f>VLOOKUP(A1125,'Medical Examinations'!A:J,10,FALSE)</f>
        <v>No</v>
      </c>
      <c r="J1125" s="8" t="str">
        <f>VLOOKUP(A1125,'Medical Examinations'!A:J,3,FALSE)</f>
        <v>Obesity</v>
      </c>
      <c r="K1125" s="8" t="str">
        <f>VLOOKUP(A1125,'Medical Examinations'!A:J,5,FALSE)</f>
        <v>Normal</v>
      </c>
      <c r="L1125" s="8" t="str">
        <f>VLOOKUP(A1125,'Hospitalisation Details'!A:K,5,FALSE)</f>
        <v>22-Jul-1993</v>
      </c>
      <c r="M1125" s="34">
        <f>VLOOKUP(A1125,'Hospitalisation Details'!A:K,8,FALSE)</f>
        <v>7388.85</v>
      </c>
      <c r="N1125" s="8" t="str">
        <f>VLOOKUP(A1125,'Hospitalisation Details'!A:K,9,FALSE)</f>
        <v>tier - 2</v>
      </c>
      <c r="O1125" s="8" t="str">
        <f>VLOOKUP(A1125,'Hospitalisation Details'!A:K,10,FALSE)</f>
        <v>tier - 2</v>
      </c>
      <c r="P1125" s="8" t="str">
        <f>VLOOKUP(A1125,'Hospitalisation Details'!A:K,11,FALSE)</f>
        <v>R1026</v>
      </c>
      <c r="Q1125" s="8">
        <f>VLOOKUP(A1125,'Hospitalisation Details'!A:K,4,FALSE)</f>
        <v>22</v>
      </c>
    </row>
    <row r="1126" spans="1:17" x14ac:dyDescent="0.3">
      <c r="A1126" s="4" t="s">
        <v>2820</v>
      </c>
      <c r="B1126" s="8" t="str">
        <f>VLOOKUP(A1126,'Customer Names'!A:F,4,FALSE)</f>
        <v>Eoghan</v>
      </c>
      <c r="C1126" s="8">
        <f>VLOOKUP(A1126,'Medical Examinations'!A:J,2,FALSE)</f>
        <v>36.69</v>
      </c>
      <c r="D1126" s="8">
        <f>VLOOKUP(A1126,'Medical Examinations'!A:J,4,FALSE)</f>
        <v>6.15</v>
      </c>
      <c r="E1126" s="8" t="str">
        <f>VLOOKUP(A1126,'Medical Examinations'!A:J,6,FALSE)</f>
        <v>No</v>
      </c>
      <c r="F1126" s="8" t="str">
        <f>VLOOKUP(A1126,'Medical Examinations'!A:J,7,FALSE)</f>
        <v>No</v>
      </c>
      <c r="G1126" s="8" t="str">
        <f>VLOOKUP(A1126,'Medical Examinations'!A:J,8,FALSE)</f>
        <v>No</v>
      </c>
      <c r="H1126" s="38">
        <f>VLOOKUP(A1126,'Medical Examinations'!A:J,9,FALSE)</f>
        <v>0</v>
      </c>
      <c r="I1126" s="8" t="str">
        <f>VLOOKUP(A1126,'Medical Examinations'!A:J,10,FALSE)</f>
        <v>No</v>
      </c>
      <c r="J1126" s="8" t="str">
        <f>VLOOKUP(A1126,'Medical Examinations'!A:J,3,FALSE)</f>
        <v>Obesity</v>
      </c>
      <c r="K1126" s="8" t="str">
        <f>VLOOKUP(A1126,'Medical Examinations'!A:J,5,FALSE)</f>
        <v>Prediabetes</v>
      </c>
      <c r="L1126" s="8" t="str">
        <f>VLOOKUP(A1126,'Hospitalisation Details'!A:K,5,FALSE)</f>
        <v>14-Aug-1994</v>
      </c>
      <c r="M1126" s="34">
        <f>VLOOKUP(A1126,'Hospitalisation Details'!A:K,8,FALSE)</f>
        <v>7567.13</v>
      </c>
      <c r="N1126" s="8" t="str">
        <f>VLOOKUP(A1126,'Hospitalisation Details'!A:K,9,FALSE)</f>
        <v>tier - 2</v>
      </c>
      <c r="O1126" s="8" t="str">
        <f>VLOOKUP(A1126,'Hospitalisation Details'!A:K,10,FALSE)</f>
        <v>tier - 2</v>
      </c>
      <c r="P1126" s="8" t="str">
        <f>VLOOKUP(A1126,'Hospitalisation Details'!A:K,11,FALSE)</f>
        <v>R1021</v>
      </c>
      <c r="Q1126" s="8">
        <f>VLOOKUP(A1126,'Hospitalisation Details'!A:K,4,FALSE)</f>
        <v>14</v>
      </c>
    </row>
    <row r="1127" spans="1:17" x14ac:dyDescent="0.3">
      <c r="A1127" s="4" t="s">
        <v>2796</v>
      </c>
      <c r="B1127" s="8" t="str">
        <f>VLOOKUP(A1127,'Customer Names'!A:F,4,FALSE)</f>
        <v>Robyn</v>
      </c>
      <c r="C1127" s="8">
        <f>VLOOKUP(A1127,'Medical Examinations'!A:J,2,FALSE)</f>
        <v>40.31</v>
      </c>
      <c r="D1127" s="8">
        <f>VLOOKUP(A1127,'Medical Examinations'!A:J,4,FALSE)</f>
        <v>5.84</v>
      </c>
      <c r="E1127" s="8" t="str">
        <f>VLOOKUP(A1127,'Medical Examinations'!A:J,6,FALSE)</f>
        <v>No</v>
      </c>
      <c r="F1127" s="8" t="str">
        <f>VLOOKUP(A1127,'Medical Examinations'!A:J,7,FALSE)</f>
        <v>No</v>
      </c>
      <c r="G1127" s="8" t="str">
        <f>VLOOKUP(A1127,'Medical Examinations'!A:J,8,FALSE)</f>
        <v>No</v>
      </c>
      <c r="H1127" s="38">
        <f>VLOOKUP(A1127,'Medical Examinations'!A:J,9,FALSE)</f>
        <v>0</v>
      </c>
      <c r="I1127" s="8" t="str">
        <f>VLOOKUP(A1127,'Medical Examinations'!A:J,10,FALSE)</f>
        <v>No</v>
      </c>
      <c r="J1127" s="8" t="str">
        <f>VLOOKUP(A1127,'Medical Examinations'!A:J,3,FALSE)</f>
        <v>Obesity</v>
      </c>
      <c r="K1127" s="8" t="str">
        <f>VLOOKUP(A1127,'Medical Examinations'!A:J,5,FALSE)</f>
        <v>Prediabetes</v>
      </c>
      <c r="L1127" s="8" t="str">
        <f>VLOOKUP(A1127,'Hospitalisation Details'!A:K,5,FALSE)</f>
        <v>15-Jun-1999</v>
      </c>
      <c r="M1127" s="34">
        <f>VLOOKUP(A1127,'Hospitalisation Details'!A:K,8,FALSE)</f>
        <v>7642.05</v>
      </c>
      <c r="N1127" s="8" t="str">
        <f>VLOOKUP(A1127,'Hospitalisation Details'!A:K,9,FALSE)</f>
        <v>tier - 2</v>
      </c>
      <c r="O1127" s="8" t="str">
        <f>VLOOKUP(A1127,'Hospitalisation Details'!A:K,10,FALSE)</f>
        <v>tier - 2</v>
      </c>
      <c r="P1127" s="8" t="str">
        <f>VLOOKUP(A1127,'Hospitalisation Details'!A:K,11,FALSE)</f>
        <v>R1026</v>
      </c>
      <c r="Q1127" s="8">
        <f>VLOOKUP(A1127,'Hospitalisation Details'!A:K,4,FALSE)</f>
        <v>15</v>
      </c>
    </row>
    <row r="1128" spans="1:17" x14ac:dyDescent="0.3">
      <c r="A1128" s="4" t="s">
        <v>2790</v>
      </c>
      <c r="B1128" s="8" t="str">
        <f>VLOOKUP(A1128,'Customer Names'!A:F,4,FALSE)</f>
        <v>Brian</v>
      </c>
      <c r="C1128" s="8">
        <f>VLOOKUP(A1128,'Medical Examinations'!A:J,2,FALSE)</f>
        <v>39.97</v>
      </c>
      <c r="D1128" s="8">
        <f>VLOOKUP(A1128,'Medical Examinations'!A:J,4,FALSE)</f>
        <v>4.09</v>
      </c>
      <c r="E1128" s="8" t="str">
        <f>VLOOKUP(A1128,'Medical Examinations'!A:J,6,FALSE)</f>
        <v>No</v>
      </c>
      <c r="F1128" s="8" t="str">
        <f>VLOOKUP(A1128,'Medical Examinations'!A:J,7,FALSE)</f>
        <v>No</v>
      </c>
      <c r="G1128" s="8" t="str">
        <f>VLOOKUP(A1128,'Medical Examinations'!A:J,8,FALSE)</f>
        <v>No</v>
      </c>
      <c r="H1128" s="38" t="str">
        <f>VLOOKUP(A1128,'Medical Examinations'!A:J,9,FALSE)</f>
        <v>1</v>
      </c>
      <c r="I1128" s="8" t="str">
        <f>VLOOKUP(A1128,'Medical Examinations'!A:J,10,FALSE)</f>
        <v>No</v>
      </c>
      <c r="J1128" s="8" t="str">
        <f>VLOOKUP(A1128,'Medical Examinations'!A:J,3,FALSE)</f>
        <v>Obesity</v>
      </c>
      <c r="K1128" s="8" t="str">
        <f>VLOOKUP(A1128,'Medical Examinations'!A:J,5,FALSE)</f>
        <v>Normal</v>
      </c>
      <c r="L1128" s="8" t="str">
        <f>VLOOKUP(A1128,'Hospitalisation Details'!A:K,5,FALSE)</f>
        <v>30-Sep-1998</v>
      </c>
      <c r="M1128" s="34">
        <f>VLOOKUP(A1128,'Hospitalisation Details'!A:K,8,FALSE)</f>
        <v>7652.26</v>
      </c>
      <c r="N1128" s="8" t="str">
        <f>VLOOKUP(A1128,'Hospitalisation Details'!A:K,9,FALSE)</f>
        <v>tier - 2</v>
      </c>
      <c r="O1128" s="8" t="str">
        <f>VLOOKUP(A1128,'Hospitalisation Details'!A:K,10,FALSE)</f>
        <v>tier - 3</v>
      </c>
      <c r="P1128" s="8" t="str">
        <f>VLOOKUP(A1128,'Hospitalisation Details'!A:K,11,FALSE)</f>
        <v>R1023</v>
      </c>
      <c r="Q1128" s="8">
        <f>VLOOKUP(A1128,'Hospitalisation Details'!A:K,4,FALSE)</f>
        <v>30</v>
      </c>
    </row>
    <row r="1129" spans="1:17" x14ac:dyDescent="0.3">
      <c r="A1129" s="4" t="s">
        <v>2784</v>
      </c>
      <c r="B1129" s="8" t="str">
        <f>VLOOKUP(A1129,'Customer Names'!A:F,4,FALSE)</f>
        <v>Michael</v>
      </c>
      <c r="C1129" s="8">
        <f>VLOOKUP(A1129,'Medical Examinations'!A:J,2,FALSE)</f>
        <v>38.51</v>
      </c>
      <c r="D1129" s="8">
        <f>VLOOKUP(A1129,'Medical Examinations'!A:J,4,FALSE)</f>
        <v>5.45</v>
      </c>
      <c r="E1129" s="8" t="str">
        <f>VLOOKUP(A1129,'Medical Examinations'!A:J,6,FALSE)</f>
        <v>yes</v>
      </c>
      <c r="F1129" s="8" t="str">
        <f>VLOOKUP(A1129,'Medical Examinations'!A:J,7,FALSE)</f>
        <v>No</v>
      </c>
      <c r="G1129" s="8" t="str">
        <f>VLOOKUP(A1129,'Medical Examinations'!A:J,8,FALSE)</f>
        <v>No</v>
      </c>
      <c r="H1129" s="38">
        <f>VLOOKUP(A1129,'Medical Examinations'!A:J,9,FALSE)</f>
        <v>0</v>
      </c>
      <c r="I1129" s="8" t="str">
        <f>VLOOKUP(A1129,'Medical Examinations'!A:J,10,FALSE)</f>
        <v>No</v>
      </c>
      <c r="J1129" s="8" t="str">
        <f>VLOOKUP(A1129,'Medical Examinations'!A:J,3,FALSE)</f>
        <v>Obesity</v>
      </c>
      <c r="K1129" s="8" t="str">
        <f>VLOOKUP(A1129,'Medical Examinations'!A:J,5,FALSE)</f>
        <v>Normal</v>
      </c>
      <c r="L1129" s="8" t="str">
        <f>VLOOKUP(A1129,'Hospitalisation Details'!A:K,5,FALSE)</f>
        <v>24-Nov-1996</v>
      </c>
      <c r="M1129" s="34">
        <f>VLOOKUP(A1129,'Hospitalisation Details'!A:K,8,FALSE)</f>
        <v>7670.75</v>
      </c>
      <c r="N1129" s="8" t="str">
        <f>VLOOKUP(A1129,'Hospitalisation Details'!A:K,9,FALSE)</f>
        <v>tier - 2</v>
      </c>
      <c r="O1129" s="8" t="str">
        <f>VLOOKUP(A1129,'Hospitalisation Details'!A:K,10,FALSE)</f>
        <v>tier - 2</v>
      </c>
      <c r="P1129" s="8" t="str">
        <f>VLOOKUP(A1129,'Hospitalisation Details'!A:K,11,FALSE)</f>
        <v>R1022</v>
      </c>
      <c r="Q1129" s="8">
        <f>VLOOKUP(A1129,'Hospitalisation Details'!A:K,4,FALSE)</f>
        <v>24</v>
      </c>
    </row>
    <row r="1130" spans="1:17" x14ac:dyDescent="0.3">
      <c r="A1130" s="4" t="s">
        <v>2750</v>
      </c>
      <c r="B1130" s="8" t="str">
        <f>VLOOKUP(A1130,'Customer Names'!A:F,4,FALSE)</f>
        <v>Colleen L.</v>
      </c>
      <c r="C1130" s="8">
        <f>VLOOKUP(A1130,'Medical Examinations'!A:J,2,FALSE)</f>
        <v>40.76</v>
      </c>
      <c r="D1130" s="8">
        <f>VLOOKUP(A1130,'Medical Examinations'!A:J,4,FALSE)</f>
        <v>5.28</v>
      </c>
      <c r="E1130" s="8" t="str">
        <f>VLOOKUP(A1130,'Medical Examinations'!A:J,6,FALSE)</f>
        <v>No</v>
      </c>
      <c r="F1130" s="8" t="str">
        <f>VLOOKUP(A1130,'Medical Examinations'!A:J,7,FALSE)</f>
        <v>No</v>
      </c>
      <c r="G1130" s="8" t="str">
        <f>VLOOKUP(A1130,'Medical Examinations'!A:J,8,FALSE)</f>
        <v>No</v>
      </c>
      <c r="H1130" s="38">
        <f>VLOOKUP(A1130,'Medical Examinations'!A:J,9,FALSE)</f>
        <v>0</v>
      </c>
      <c r="I1130" s="8" t="str">
        <f>VLOOKUP(A1130,'Medical Examinations'!A:J,10,FALSE)</f>
        <v>No</v>
      </c>
      <c r="J1130" s="8" t="str">
        <f>VLOOKUP(A1130,'Medical Examinations'!A:J,3,FALSE)</f>
        <v>Obesity</v>
      </c>
      <c r="K1130" s="8" t="str">
        <f>VLOOKUP(A1130,'Medical Examinations'!A:J,5,FALSE)</f>
        <v>Normal</v>
      </c>
      <c r="L1130" s="8" t="str">
        <f>VLOOKUP(A1130,'Hospitalisation Details'!A:K,5,FALSE)</f>
        <v>25-Dec-1999</v>
      </c>
      <c r="M1130" s="34">
        <f>VLOOKUP(A1130,'Hospitalisation Details'!A:K,8,FALSE)</f>
        <v>7794.68</v>
      </c>
      <c r="N1130" s="8" t="str">
        <f>VLOOKUP(A1130,'Hospitalisation Details'!A:K,9,FALSE)</f>
        <v>tier - 2</v>
      </c>
      <c r="O1130" s="8" t="str">
        <f>VLOOKUP(A1130,'Hospitalisation Details'!A:K,10,FALSE)</f>
        <v>tier - 2</v>
      </c>
      <c r="P1130" s="8" t="str">
        <f>VLOOKUP(A1130,'Hospitalisation Details'!A:K,11,FALSE)</f>
        <v>R1026</v>
      </c>
      <c r="Q1130" s="8">
        <f>VLOOKUP(A1130,'Hospitalisation Details'!A:K,4,FALSE)</f>
        <v>25</v>
      </c>
    </row>
    <row r="1131" spans="1:17" x14ac:dyDescent="0.3">
      <c r="A1131" s="4" t="s">
        <v>2686</v>
      </c>
      <c r="B1131" s="8" t="str">
        <f>VLOOKUP(A1131,'Customer Names'!A:F,4,FALSE)</f>
        <v>Natascia</v>
      </c>
      <c r="C1131" s="8">
        <f>VLOOKUP(A1131,'Medical Examinations'!A:J,2,FALSE)</f>
        <v>37.049999999999997</v>
      </c>
      <c r="D1131" s="8">
        <f>VLOOKUP(A1131,'Medical Examinations'!A:J,4,FALSE)</f>
        <v>4.74</v>
      </c>
      <c r="E1131" s="8" t="str">
        <f>VLOOKUP(A1131,'Medical Examinations'!A:J,6,FALSE)</f>
        <v>No</v>
      </c>
      <c r="F1131" s="8" t="str">
        <f>VLOOKUP(A1131,'Medical Examinations'!A:J,7,FALSE)</f>
        <v>No</v>
      </c>
      <c r="G1131" s="8" t="str">
        <f>VLOOKUP(A1131,'Medical Examinations'!A:J,8,FALSE)</f>
        <v>Yes</v>
      </c>
      <c r="H1131" s="38" t="str">
        <f>VLOOKUP(A1131,'Medical Examinations'!A:J,9,FALSE)</f>
        <v>1</v>
      </c>
      <c r="I1131" s="8" t="str">
        <f>VLOOKUP(A1131,'Medical Examinations'!A:J,10,FALSE)</f>
        <v>No</v>
      </c>
      <c r="J1131" s="8" t="str">
        <f>VLOOKUP(A1131,'Medical Examinations'!A:J,3,FALSE)</f>
        <v>Obesity</v>
      </c>
      <c r="K1131" s="8" t="str">
        <f>VLOOKUP(A1131,'Medical Examinations'!A:J,5,FALSE)</f>
        <v>Normal</v>
      </c>
      <c r="L1131" s="8" t="str">
        <f>VLOOKUP(A1131,'Hospitalisation Details'!A:K,5,FALSE)</f>
        <v>7-Nov-1993</v>
      </c>
      <c r="M1131" s="34">
        <f>VLOOKUP(A1131,'Hospitalisation Details'!A:K,8,FALSE)</f>
        <v>8077.41</v>
      </c>
      <c r="N1131" s="8" t="str">
        <f>VLOOKUP(A1131,'Hospitalisation Details'!A:K,9,FALSE)</f>
        <v>tier - 2</v>
      </c>
      <c r="O1131" s="8" t="str">
        <f>VLOOKUP(A1131,'Hospitalisation Details'!A:K,10,FALSE)</f>
        <v>tier - 1</v>
      </c>
      <c r="P1131" s="8" t="str">
        <f>VLOOKUP(A1131,'Hospitalisation Details'!A:K,11,FALSE)</f>
        <v>R1026</v>
      </c>
      <c r="Q1131" s="8">
        <f>VLOOKUP(A1131,'Hospitalisation Details'!A:K,4,FALSE)</f>
        <v>7</v>
      </c>
    </row>
    <row r="1132" spans="1:17" x14ac:dyDescent="0.3">
      <c r="A1132" s="4" t="s">
        <v>2682</v>
      </c>
      <c r="B1132" s="8" t="str">
        <f>VLOOKUP(A1132,'Customer Names'!A:F,4,FALSE)</f>
        <v>Jessica L.</v>
      </c>
      <c r="C1132" s="8">
        <f>VLOOKUP(A1132,'Medical Examinations'!A:J,2,FALSE)</f>
        <v>37.82</v>
      </c>
      <c r="D1132" s="8">
        <f>VLOOKUP(A1132,'Medical Examinations'!A:J,4,FALSE)</f>
        <v>6.36</v>
      </c>
      <c r="E1132" s="8" t="str">
        <f>VLOOKUP(A1132,'Medical Examinations'!A:J,6,FALSE)</f>
        <v>No</v>
      </c>
      <c r="F1132" s="8" t="str">
        <f>VLOOKUP(A1132,'Medical Examinations'!A:J,7,FALSE)</f>
        <v>No</v>
      </c>
      <c r="G1132" s="8" t="str">
        <f>VLOOKUP(A1132,'Medical Examinations'!A:J,8,FALSE)</f>
        <v>No</v>
      </c>
      <c r="H1132" s="38">
        <f>VLOOKUP(A1132,'Medical Examinations'!A:J,9,FALSE)</f>
        <v>0</v>
      </c>
      <c r="I1132" s="8" t="str">
        <f>VLOOKUP(A1132,'Medical Examinations'!A:J,10,FALSE)</f>
        <v>No</v>
      </c>
      <c r="J1132" s="8" t="str">
        <f>VLOOKUP(A1132,'Medical Examinations'!A:J,3,FALSE)</f>
        <v>Obesity</v>
      </c>
      <c r="K1132" s="8" t="str">
        <f>VLOOKUP(A1132,'Medical Examinations'!A:J,5,FALSE)</f>
        <v>Prediabetes</v>
      </c>
      <c r="L1132" s="8" t="str">
        <f>VLOOKUP(A1132,'Hospitalisation Details'!A:K,5,FALSE)</f>
        <v>12-Oct-1994</v>
      </c>
      <c r="M1132" s="34">
        <f>VLOOKUP(A1132,'Hospitalisation Details'!A:K,8,FALSE)</f>
        <v>8081.74</v>
      </c>
      <c r="N1132" s="8" t="str">
        <f>VLOOKUP(A1132,'Hospitalisation Details'!A:K,9,FALSE)</f>
        <v>tier - 2</v>
      </c>
      <c r="O1132" s="8" t="str">
        <f>VLOOKUP(A1132,'Hospitalisation Details'!A:K,10,FALSE)</f>
        <v>tier - 2</v>
      </c>
      <c r="P1132" s="8" t="str">
        <f>VLOOKUP(A1132,'Hospitalisation Details'!A:K,11,FALSE)</f>
        <v>R1026</v>
      </c>
      <c r="Q1132" s="8">
        <f>VLOOKUP(A1132,'Hospitalisation Details'!A:K,4,FALSE)</f>
        <v>12</v>
      </c>
    </row>
    <row r="1133" spans="1:17" x14ac:dyDescent="0.3">
      <c r="A1133" s="4" t="s">
        <v>2658</v>
      </c>
      <c r="B1133" s="8" t="str">
        <f>VLOOKUP(A1133,'Customer Names'!A:F,4,FALSE)</f>
        <v>Elizabeth A</v>
      </c>
      <c r="C1133" s="8">
        <f>VLOOKUP(A1133,'Medical Examinations'!A:J,2,FALSE)</f>
        <v>40.39</v>
      </c>
      <c r="D1133" s="8">
        <f>VLOOKUP(A1133,'Medical Examinations'!A:J,4,FALSE)</f>
        <v>4.24</v>
      </c>
      <c r="E1133" s="8" t="str">
        <f>VLOOKUP(A1133,'Medical Examinations'!A:J,6,FALSE)</f>
        <v>yes</v>
      </c>
      <c r="F1133" s="8" t="str">
        <f>VLOOKUP(A1133,'Medical Examinations'!A:J,7,FALSE)</f>
        <v>No</v>
      </c>
      <c r="G1133" s="8" t="str">
        <f>VLOOKUP(A1133,'Medical Examinations'!A:J,8,FALSE)</f>
        <v>Yes</v>
      </c>
      <c r="H1133" s="38" t="str">
        <f>VLOOKUP(A1133,'Medical Examinations'!A:J,9,FALSE)</f>
        <v>1</v>
      </c>
      <c r="I1133" s="8" t="str">
        <f>VLOOKUP(A1133,'Medical Examinations'!A:J,10,FALSE)</f>
        <v>No</v>
      </c>
      <c r="J1133" s="8" t="str">
        <f>VLOOKUP(A1133,'Medical Examinations'!A:J,3,FALSE)</f>
        <v>Obesity</v>
      </c>
      <c r="K1133" s="8" t="str">
        <f>VLOOKUP(A1133,'Medical Examinations'!A:J,5,FALSE)</f>
        <v>Normal</v>
      </c>
      <c r="L1133" s="8" t="str">
        <f>VLOOKUP(A1133,'Hospitalisation Details'!A:K,5,FALSE)</f>
        <v>21-Oct-1997</v>
      </c>
      <c r="M1133" s="34">
        <f>VLOOKUP(A1133,'Hospitalisation Details'!A:K,8,FALSE)</f>
        <v>8182.89</v>
      </c>
      <c r="N1133" s="8" t="str">
        <f>VLOOKUP(A1133,'Hospitalisation Details'!A:K,9,FALSE)</f>
        <v>tier - 2</v>
      </c>
      <c r="O1133" s="8" t="str">
        <f>VLOOKUP(A1133,'Hospitalisation Details'!A:K,10,FALSE)</f>
        <v>tier - 1</v>
      </c>
      <c r="P1133" s="8" t="str">
        <f>VLOOKUP(A1133,'Hospitalisation Details'!A:K,11,FALSE)</f>
        <v>R1026</v>
      </c>
      <c r="Q1133" s="8">
        <f>VLOOKUP(A1133,'Hospitalisation Details'!A:K,4,FALSE)</f>
        <v>21</v>
      </c>
    </row>
    <row r="1134" spans="1:17" x14ac:dyDescent="0.3">
      <c r="A1134" s="4" t="s">
        <v>2638</v>
      </c>
      <c r="B1134" s="8" t="str">
        <f>VLOOKUP(A1134,'Customer Names'!A:F,4,FALSE)</f>
        <v>Dustin J</v>
      </c>
      <c r="C1134" s="8">
        <f>VLOOKUP(A1134,'Medical Examinations'!A:J,2,FALSE)</f>
        <v>43.31</v>
      </c>
      <c r="D1134" s="8">
        <f>VLOOKUP(A1134,'Medical Examinations'!A:J,4,FALSE)</f>
        <v>6.1</v>
      </c>
      <c r="E1134" s="8" t="str">
        <f>VLOOKUP(A1134,'Medical Examinations'!A:J,6,FALSE)</f>
        <v>yes</v>
      </c>
      <c r="F1134" s="8" t="str">
        <f>VLOOKUP(A1134,'Medical Examinations'!A:J,7,FALSE)</f>
        <v>yes</v>
      </c>
      <c r="G1134" s="8" t="str">
        <f>VLOOKUP(A1134,'Medical Examinations'!A:J,8,FALSE)</f>
        <v>No</v>
      </c>
      <c r="H1134" s="38" t="str">
        <f>VLOOKUP(A1134,'Medical Examinations'!A:J,9,FALSE)</f>
        <v>1</v>
      </c>
      <c r="I1134" s="8" t="str">
        <f>VLOOKUP(A1134,'Medical Examinations'!A:J,10,FALSE)</f>
        <v>No</v>
      </c>
      <c r="J1134" s="8" t="str">
        <f>VLOOKUP(A1134,'Medical Examinations'!A:J,3,FALSE)</f>
        <v>Obesity</v>
      </c>
      <c r="K1134" s="8" t="str">
        <f>VLOOKUP(A1134,'Medical Examinations'!A:J,5,FALSE)</f>
        <v>Prediabetes</v>
      </c>
      <c r="L1134" s="8" t="str">
        <f>VLOOKUP(A1134,'Hospitalisation Details'!A:K,5,FALSE)</f>
        <v>28-Nov-2000</v>
      </c>
      <c r="M1134" s="34">
        <f>VLOOKUP(A1134,'Hospitalisation Details'!A:K,8,FALSE)</f>
        <v>8271.4599999999991</v>
      </c>
      <c r="N1134" s="8" t="str">
        <f>VLOOKUP(A1134,'Hospitalisation Details'!A:K,9,FALSE)</f>
        <v>tier - 2</v>
      </c>
      <c r="O1134" s="8" t="str">
        <f>VLOOKUP(A1134,'Hospitalisation Details'!A:K,10,FALSE)</f>
        <v>tier - 1</v>
      </c>
      <c r="P1134" s="8" t="str">
        <f>VLOOKUP(A1134,'Hospitalisation Details'!A:K,11,FALSE)</f>
        <v>R1023</v>
      </c>
      <c r="Q1134" s="8">
        <f>VLOOKUP(A1134,'Hospitalisation Details'!A:K,4,FALSE)</f>
        <v>28</v>
      </c>
    </row>
    <row r="1135" spans="1:17" x14ac:dyDescent="0.3">
      <c r="A1135" s="4" t="s">
        <v>2534</v>
      </c>
      <c r="B1135" s="8" t="str">
        <f>VLOOKUP(A1135,'Customer Names'!A:F,4,FALSE)</f>
        <v>Thomas S</v>
      </c>
      <c r="C1135" s="8">
        <f>VLOOKUP(A1135,'Medical Examinations'!A:J,2,FALSE)</f>
        <v>22.515000000000001</v>
      </c>
      <c r="D1135" s="8">
        <f>VLOOKUP(A1135,'Medical Examinations'!A:J,4,FALSE)</f>
        <v>11.18</v>
      </c>
      <c r="E1135" s="8" t="str">
        <f>VLOOKUP(A1135,'Medical Examinations'!A:J,6,FALSE)</f>
        <v>No</v>
      </c>
      <c r="F1135" s="8" t="str">
        <f>VLOOKUP(A1135,'Medical Examinations'!A:J,7,FALSE)</f>
        <v>No</v>
      </c>
      <c r="G1135" s="8" t="str">
        <f>VLOOKUP(A1135,'Medical Examinations'!A:J,8,FALSE)</f>
        <v>No</v>
      </c>
      <c r="H1135" s="38" t="str">
        <f>VLOOKUP(A1135,'Medical Examinations'!A:J,9,FALSE)</f>
        <v>2</v>
      </c>
      <c r="I1135" s="8" t="str">
        <f>VLOOKUP(A1135,'Medical Examinations'!A:J,10,FALSE)</f>
        <v>No</v>
      </c>
      <c r="J1135" s="8" t="str">
        <f>VLOOKUP(A1135,'Medical Examinations'!A:J,3,FALSE)</f>
        <v>Normal Weight</v>
      </c>
      <c r="K1135" s="8" t="str">
        <f>VLOOKUP(A1135,'Medical Examinations'!A:J,5,FALSE)</f>
        <v>Diabetes</v>
      </c>
      <c r="L1135" s="8" t="str">
        <f>VLOOKUP(A1135,'Hospitalisation Details'!A:K,5,FALSE)</f>
        <v>11-Oct-1973</v>
      </c>
      <c r="M1135" s="34">
        <f>VLOOKUP(A1135,'Hospitalisation Details'!A:K,8,FALSE)</f>
        <v>8688.86</v>
      </c>
      <c r="N1135" s="8" t="str">
        <f>VLOOKUP(A1135,'Hospitalisation Details'!A:K,9,FALSE)</f>
        <v>tier - 2</v>
      </c>
      <c r="O1135" s="8" t="str">
        <f>VLOOKUP(A1135,'Hospitalisation Details'!A:K,10,FALSE)</f>
        <v>tier - 1</v>
      </c>
      <c r="P1135" s="8" t="str">
        <f>VLOOKUP(A1135,'Hospitalisation Details'!A:K,11,FALSE)</f>
        <v>R1017</v>
      </c>
      <c r="Q1135" s="8">
        <f>VLOOKUP(A1135,'Hospitalisation Details'!A:K,4,FALSE)</f>
        <v>11</v>
      </c>
    </row>
    <row r="1136" spans="1:17" x14ac:dyDescent="0.3">
      <c r="A1136" s="4" t="s">
        <v>2514</v>
      </c>
      <c r="B1136" s="8" t="str">
        <f>VLOOKUP(A1136,'Customer Names'!A:F,4,FALSE)</f>
        <v>Michael</v>
      </c>
      <c r="C1136" s="8">
        <f>VLOOKUP(A1136,'Medical Examinations'!A:J,2,FALSE)</f>
        <v>45.69</v>
      </c>
      <c r="D1136" s="8">
        <f>VLOOKUP(A1136,'Medical Examinations'!A:J,4,FALSE)</f>
        <v>4.43</v>
      </c>
      <c r="E1136" s="8" t="str">
        <f>VLOOKUP(A1136,'Medical Examinations'!A:J,6,FALSE)</f>
        <v>yes</v>
      </c>
      <c r="F1136" s="8" t="str">
        <f>VLOOKUP(A1136,'Medical Examinations'!A:J,7,FALSE)</f>
        <v>No</v>
      </c>
      <c r="G1136" s="8" t="str">
        <f>VLOOKUP(A1136,'Medical Examinations'!A:J,8,FALSE)</f>
        <v>No</v>
      </c>
      <c r="H1136" s="38">
        <f>VLOOKUP(A1136,'Medical Examinations'!A:J,9,FALSE)</f>
        <v>0</v>
      </c>
      <c r="I1136" s="8" t="str">
        <f>VLOOKUP(A1136,'Medical Examinations'!A:J,10,FALSE)</f>
        <v>No</v>
      </c>
      <c r="J1136" s="8" t="str">
        <f>VLOOKUP(A1136,'Medical Examinations'!A:J,3,FALSE)</f>
        <v>Obesity</v>
      </c>
      <c r="K1136" s="8" t="str">
        <f>VLOOKUP(A1136,'Medical Examinations'!A:J,5,FALSE)</f>
        <v>Normal</v>
      </c>
      <c r="L1136" s="8" t="str">
        <f>VLOOKUP(A1136,'Hospitalisation Details'!A:K,5,FALSE)</f>
        <v>7-Nov-2001</v>
      </c>
      <c r="M1136" s="34">
        <f>VLOOKUP(A1136,'Hospitalisation Details'!A:K,8,FALSE)</f>
        <v>8821.8799999999992</v>
      </c>
      <c r="N1136" s="8" t="str">
        <f>VLOOKUP(A1136,'Hospitalisation Details'!A:K,9,FALSE)</f>
        <v>tier - 2</v>
      </c>
      <c r="O1136" s="8" t="str">
        <f>VLOOKUP(A1136,'Hospitalisation Details'!A:K,10,FALSE)</f>
        <v>tier - 3</v>
      </c>
      <c r="P1136" s="8" t="str">
        <f>VLOOKUP(A1136,'Hospitalisation Details'!A:K,11,FALSE)</f>
        <v>R1023</v>
      </c>
      <c r="Q1136" s="8">
        <f>VLOOKUP(A1136,'Hospitalisation Details'!A:K,4,FALSE)</f>
        <v>7</v>
      </c>
    </row>
    <row r="1137" spans="1:17" x14ac:dyDescent="0.3">
      <c r="A1137" s="4" t="s">
        <v>2484</v>
      </c>
      <c r="B1137" s="8" t="str">
        <f>VLOOKUP(A1137,'Customer Names'!A:F,4,FALSE)</f>
        <v>Yuki</v>
      </c>
      <c r="C1137" s="8">
        <f>VLOOKUP(A1137,'Medical Examinations'!A:J,2,FALSE)</f>
        <v>38.880000000000003</v>
      </c>
      <c r="D1137" s="8">
        <f>VLOOKUP(A1137,'Medical Examinations'!A:J,4,FALSE)</f>
        <v>4.29</v>
      </c>
      <c r="E1137" s="8" t="str">
        <f>VLOOKUP(A1137,'Medical Examinations'!A:J,6,FALSE)</f>
        <v>No</v>
      </c>
      <c r="F1137" s="8" t="str">
        <f>VLOOKUP(A1137,'Medical Examinations'!A:J,7,FALSE)</f>
        <v>No</v>
      </c>
      <c r="G1137" s="8" t="str">
        <f>VLOOKUP(A1137,'Medical Examinations'!A:J,8,FALSE)</f>
        <v>No</v>
      </c>
      <c r="H1137" s="38" t="str">
        <f>VLOOKUP(A1137,'Medical Examinations'!A:J,9,FALSE)</f>
        <v>1</v>
      </c>
      <c r="I1137" s="8" t="str">
        <f>VLOOKUP(A1137,'Medical Examinations'!A:J,10,FALSE)</f>
        <v>No</v>
      </c>
      <c r="J1137" s="8" t="str">
        <f>VLOOKUP(A1137,'Medical Examinations'!A:J,3,FALSE)</f>
        <v>Obesity</v>
      </c>
      <c r="K1137" s="8" t="str">
        <f>VLOOKUP(A1137,'Medical Examinations'!A:J,5,FALSE)</f>
        <v>Normal</v>
      </c>
      <c r="L1137" s="8" t="str">
        <f>VLOOKUP(A1137,'Hospitalisation Details'!A:K,5,FALSE)</f>
        <v>27-Sep-1992</v>
      </c>
      <c r="M1137" s="34">
        <f>VLOOKUP(A1137,'Hospitalisation Details'!A:K,8,FALSE)</f>
        <v>8954.99</v>
      </c>
      <c r="N1137" s="8" t="str">
        <f>VLOOKUP(A1137,'Hospitalisation Details'!A:K,9,FALSE)</f>
        <v>tier - 2</v>
      </c>
      <c r="O1137" s="8" t="str">
        <f>VLOOKUP(A1137,'Hospitalisation Details'!A:K,10,FALSE)</f>
        <v>tier - 3</v>
      </c>
      <c r="P1137" s="8" t="str">
        <f>VLOOKUP(A1137,'Hospitalisation Details'!A:K,11,FALSE)</f>
        <v>R1026</v>
      </c>
      <c r="Q1137" s="8">
        <f>VLOOKUP(A1137,'Hospitalisation Details'!A:K,4,FALSE)</f>
        <v>27</v>
      </c>
    </row>
    <row r="1138" spans="1:17" x14ac:dyDescent="0.3">
      <c r="A1138" s="4" t="s">
        <v>2470</v>
      </c>
      <c r="B1138" s="8" t="str">
        <f>VLOOKUP(A1138,'Customer Names'!A:F,4,FALSE)</f>
        <v>Sarah M</v>
      </c>
      <c r="C1138" s="8">
        <f>VLOOKUP(A1138,'Medical Examinations'!A:J,2,FALSE)</f>
        <v>39.799999999999997</v>
      </c>
      <c r="D1138" s="8">
        <f>VLOOKUP(A1138,'Medical Examinations'!A:J,4,FALSE)</f>
        <v>5.66</v>
      </c>
      <c r="E1138" s="8" t="str">
        <f>VLOOKUP(A1138,'Medical Examinations'!A:J,6,FALSE)</f>
        <v>No</v>
      </c>
      <c r="F1138" s="8" t="str">
        <f>VLOOKUP(A1138,'Medical Examinations'!A:J,7,FALSE)</f>
        <v>No</v>
      </c>
      <c r="G1138" s="8" t="str">
        <f>VLOOKUP(A1138,'Medical Examinations'!A:J,8,FALSE)</f>
        <v>Yes</v>
      </c>
      <c r="H1138" s="38" t="str">
        <f>VLOOKUP(A1138,'Medical Examinations'!A:J,9,FALSE)</f>
        <v>1</v>
      </c>
      <c r="I1138" s="8" t="str">
        <f>VLOOKUP(A1138,'Medical Examinations'!A:J,10,FALSE)</f>
        <v>No</v>
      </c>
      <c r="J1138" s="8" t="str">
        <f>VLOOKUP(A1138,'Medical Examinations'!A:J,3,FALSE)</f>
        <v>Obesity</v>
      </c>
      <c r="K1138" s="8" t="str">
        <f>VLOOKUP(A1138,'Medical Examinations'!A:J,5,FALSE)</f>
        <v>Normal</v>
      </c>
      <c r="L1138" s="8" t="str">
        <f>VLOOKUP(A1138,'Hospitalisation Details'!A:K,5,FALSE)</f>
        <v>1-Dec-1993</v>
      </c>
      <c r="M1138" s="34">
        <f>VLOOKUP(A1138,'Hospitalisation Details'!A:K,8,FALSE)</f>
        <v>9010.2000000000007</v>
      </c>
      <c r="N1138" s="8" t="str">
        <f>VLOOKUP(A1138,'Hospitalisation Details'!A:K,9,FALSE)</f>
        <v>tier - 2</v>
      </c>
      <c r="O1138" s="8" t="str">
        <f>VLOOKUP(A1138,'Hospitalisation Details'!A:K,10,FALSE)</f>
        <v>tier - 3</v>
      </c>
      <c r="P1138" s="8" t="str">
        <f>VLOOKUP(A1138,'Hospitalisation Details'!A:K,11,FALSE)</f>
        <v>R1026</v>
      </c>
      <c r="Q1138" s="8">
        <f>VLOOKUP(A1138,'Hospitalisation Details'!A:K,4,FALSE)</f>
        <v>1</v>
      </c>
    </row>
    <row r="1139" spans="1:17" x14ac:dyDescent="0.3">
      <c r="A1139" s="4" t="s">
        <v>2410</v>
      </c>
      <c r="B1139" s="8" t="str">
        <f>VLOOKUP(A1139,'Customer Names'!A:F,4,FALSE)</f>
        <v>Veronica</v>
      </c>
      <c r="C1139" s="8">
        <f>VLOOKUP(A1139,'Medical Examinations'!A:J,2,FALSE)</f>
        <v>43.04</v>
      </c>
      <c r="D1139" s="8">
        <f>VLOOKUP(A1139,'Medical Examinations'!A:J,4,FALSE)</f>
        <v>5.9</v>
      </c>
      <c r="E1139" s="8" t="str">
        <f>VLOOKUP(A1139,'Medical Examinations'!A:J,6,FALSE)</f>
        <v>yes</v>
      </c>
      <c r="F1139" s="8" t="str">
        <f>VLOOKUP(A1139,'Medical Examinations'!A:J,7,FALSE)</f>
        <v>No</v>
      </c>
      <c r="G1139" s="8" t="str">
        <f>VLOOKUP(A1139,'Medical Examinations'!A:J,8,FALSE)</f>
        <v>No</v>
      </c>
      <c r="H1139" s="38">
        <f>VLOOKUP(A1139,'Medical Examinations'!A:J,9,FALSE)</f>
        <v>0</v>
      </c>
      <c r="I1139" s="8" t="str">
        <f>VLOOKUP(A1139,'Medical Examinations'!A:J,10,FALSE)</f>
        <v>No</v>
      </c>
      <c r="J1139" s="8" t="str">
        <f>VLOOKUP(A1139,'Medical Examinations'!A:J,3,FALSE)</f>
        <v>Obesity</v>
      </c>
      <c r="K1139" s="8" t="str">
        <f>VLOOKUP(A1139,'Medical Examinations'!A:J,5,FALSE)</f>
        <v>Prediabetes</v>
      </c>
      <c r="L1139" s="8" t="str">
        <f>VLOOKUP(A1139,'Hospitalisation Details'!A:K,5,FALSE)</f>
        <v>12-Oct-1996</v>
      </c>
      <c r="M1139" s="34">
        <f>VLOOKUP(A1139,'Hospitalisation Details'!A:K,8,FALSE)</f>
        <v>9338.61</v>
      </c>
      <c r="N1139" s="8" t="str">
        <f>VLOOKUP(A1139,'Hospitalisation Details'!A:K,9,FALSE)</f>
        <v>tier - 2</v>
      </c>
      <c r="O1139" s="8" t="str">
        <f>VLOOKUP(A1139,'Hospitalisation Details'!A:K,10,FALSE)</f>
        <v>tier - 1</v>
      </c>
      <c r="P1139" s="8" t="str">
        <f>VLOOKUP(A1139,'Hospitalisation Details'!A:K,11,FALSE)</f>
        <v>R1026</v>
      </c>
      <c r="Q1139" s="8">
        <f>VLOOKUP(A1139,'Hospitalisation Details'!A:K,4,FALSE)</f>
        <v>12</v>
      </c>
    </row>
    <row r="1140" spans="1:17" x14ac:dyDescent="0.3">
      <c r="A1140" s="4" t="s">
        <v>2370</v>
      </c>
      <c r="B1140" s="8" t="str">
        <f>VLOOKUP(A1140,'Customer Names'!A:F,4,FALSE)</f>
        <v>Jeffrey A.</v>
      </c>
      <c r="C1140" s="8">
        <f>VLOOKUP(A1140,'Medical Examinations'!A:J,2,FALSE)</f>
        <v>26.6</v>
      </c>
      <c r="D1140" s="8">
        <f>VLOOKUP(A1140,'Medical Examinations'!A:J,4,FALSE)</f>
        <v>8.3800000000000008</v>
      </c>
      <c r="E1140" s="8" t="str">
        <f>VLOOKUP(A1140,'Medical Examinations'!A:J,6,FALSE)</f>
        <v>No</v>
      </c>
      <c r="F1140" s="8" t="str">
        <f>VLOOKUP(A1140,'Medical Examinations'!A:J,7,FALSE)</f>
        <v>No</v>
      </c>
      <c r="G1140" s="8" t="str">
        <f>VLOOKUP(A1140,'Medical Examinations'!A:J,8,FALSE)</f>
        <v>No</v>
      </c>
      <c r="H1140" s="38" t="str">
        <f>VLOOKUP(A1140,'Medical Examinations'!A:J,9,FALSE)</f>
        <v>2</v>
      </c>
      <c r="I1140" s="8" t="str">
        <f>VLOOKUP(A1140,'Medical Examinations'!A:J,10,FALSE)</f>
        <v>No</v>
      </c>
      <c r="J1140" s="8" t="str">
        <f>VLOOKUP(A1140,'Medical Examinations'!A:J,3,FALSE)</f>
        <v>Overweight</v>
      </c>
      <c r="K1140" s="8" t="str">
        <f>VLOOKUP(A1140,'Medical Examinations'!A:J,5,FALSE)</f>
        <v>Diabetes</v>
      </c>
      <c r="L1140" s="8" t="str">
        <f>VLOOKUP(A1140,'Hospitalisation Details'!A:K,5,FALSE)</f>
        <v>21-Dec-1973</v>
      </c>
      <c r="M1140" s="34">
        <f>VLOOKUP(A1140,'Hospitalisation Details'!A:K,8,FALSE)</f>
        <v>9538.65</v>
      </c>
      <c r="N1140" s="8" t="str">
        <f>VLOOKUP(A1140,'Hospitalisation Details'!A:K,9,FALSE)</f>
        <v>tier - 2</v>
      </c>
      <c r="O1140" s="8" t="str">
        <f>VLOOKUP(A1140,'Hospitalisation Details'!A:K,10,FALSE)</f>
        <v>tier - 3</v>
      </c>
      <c r="P1140" s="8" t="str">
        <f>VLOOKUP(A1140,'Hospitalisation Details'!A:K,11,FALSE)</f>
        <v>R1021</v>
      </c>
      <c r="Q1140" s="8">
        <f>VLOOKUP(A1140,'Hospitalisation Details'!A:K,4,FALSE)</f>
        <v>21</v>
      </c>
    </row>
    <row r="1141" spans="1:17" x14ac:dyDescent="0.3">
      <c r="A1141" s="4" t="s">
        <v>2342</v>
      </c>
      <c r="B1141" s="8" t="str">
        <f>VLOOKUP(A1141,'Customer Names'!A:F,4,FALSE)</f>
        <v>Sophia</v>
      </c>
      <c r="C1141" s="8">
        <f>VLOOKUP(A1141,'Medical Examinations'!A:J,2,FALSE)</f>
        <v>45.41</v>
      </c>
      <c r="D1141" s="8">
        <f>VLOOKUP(A1141,'Medical Examinations'!A:J,4,FALSE)</f>
        <v>4.96</v>
      </c>
      <c r="E1141" s="8" t="str">
        <f>VLOOKUP(A1141,'Medical Examinations'!A:J,6,FALSE)</f>
        <v>No</v>
      </c>
      <c r="F1141" s="8" t="str">
        <f>VLOOKUP(A1141,'Medical Examinations'!A:J,7,FALSE)</f>
        <v>No</v>
      </c>
      <c r="G1141" s="8" t="str">
        <f>VLOOKUP(A1141,'Medical Examinations'!A:J,8,FALSE)</f>
        <v>No</v>
      </c>
      <c r="H1141" s="38" t="str">
        <f>VLOOKUP(A1141,'Medical Examinations'!A:J,9,FALSE)</f>
        <v>1</v>
      </c>
      <c r="I1141" s="8" t="str">
        <f>VLOOKUP(A1141,'Medical Examinations'!A:J,10,FALSE)</f>
        <v>No</v>
      </c>
      <c r="J1141" s="8" t="str">
        <f>VLOOKUP(A1141,'Medical Examinations'!A:J,3,FALSE)</f>
        <v>Obesity</v>
      </c>
      <c r="K1141" s="8" t="str">
        <f>VLOOKUP(A1141,'Medical Examinations'!A:J,5,FALSE)</f>
        <v>Normal</v>
      </c>
      <c r="L1141" s="8" t="str">
        <f>VLOOKUP(A1141,'Hospitalisation Details'!A:K,5,FALSE)</f>
        <v>23-Jun-1998</v>
      </c>
      <c r="M1141" s="34">
        <f>VLOOKUP(A1141,'Hospitalisation Details'!A:K,8,FALSE)</f>
        <v>9628.7900000000009</v>
      </c>
      <c r="N1141" s="8" t="str">
        <f>VLOOKUP(A1141,'Hospitalisation Details'!A:K,9,FALSE)</f>
        <v>tier - 2</v>
      </c>
      <c r="O1141" s="8" t="str">
        <f>VLOOKUP(A1141,'Hospitalisation Details'!A:K,10,FALSE)</f>
        <v>tier - 2</v>
      </c>
      <c r="P1141" s="8" t="str">
        <f>VLOOKUP(A1141,'Hospitalisation Details'!A:K,11,FALSE)</f>
        <v>R1026</v>
      </c>
      <c r="Q1141" s="8">
        <f>VLOOKUP(A1141,'Hospitalisation Details'!A:K,4,FALSE)</f>
        <v>23</v>
      </c>
    </row>
    <row r="1142" spans="1:17" x14ac:dyDescent="0.3">
      <c r="A1142" s="4" t="s">
        <v>2320</v>
      </c>
      <c r="B1142" s="8" t="str">
        <f>VLOOKUP(A1142,'Customer Names'!A:F,4,FALSE)</f>
        <v>Dan T.</v>
      </c>
      <c r="C1142" s="8">
        <f>VLOOKUP(A1142,'Medical Examinations'!A:J,2,FALSE)</f>
        <v>26.35</v>
      </c>
      <c r="D1142" s="8">
        <f>VLOOKUP(A1142,'Medical Examinations'!A:J,4,FALSE)</f>
        <v>6.21</v>
      </c>
      <c r="E1142" s="8" t="str">
        <f>VLOOKUP(A1142,'Medical Examinations'!A:J,6,FALSE)</f>
        <v>No</v>
      </c>
      <c r="F1142" s="8" t="str">
        <f>VLOOKUP(A1142,'Medical Examinations'!A:J,7,FALSE)</f>
        <v>No</v>
      </c>
      <c r="G1142" s="8" t="str">
        <f>VLOOKUP(A1142,'Medical Examinations'!A:J,8,FALSE)</f>
        <v>No</v>
      </c>
      <c r="H1142" s="38" t="str">
        <f>VLOOKUP(A1142,'Medical Examinations'!A:J,9,FALSE)</f>
        <v>2</v>
      </c>
      <c r="I1142" s="8" t="str">
        <f>VLOOKUP(A1142,'Medical Examinations'!A:J,10,FALSE)</f>
        <v>No</v>
      </c>
      <c r="J1142" s="8" t="str">
        <f>VLOOKUP(A1142,'Medical Examinations'!A:J,3,FALSE)</f>
        <v>Overweight</v>
      </c>
      <c r="K1142" s="8" t="str">
        <f>VLOOKUP(A1142,'Medical Examinations'!A:J,5,FALSE)</f>
        <v>Prediabetes</v>
      </c>
      <c r="L1142" s="8" t="str">
        <f>VLOOKUP(A1142,'Hospitalisation Details'!A:K,5,FALSE)</f>
        <v>10-Jul-1972</v>
      </c>
      <c r="M1142" s="34">
        <f>VLOOKUP(A1142,'Hospitalisation Details'!A:K,8,FALSE)</f>
        <v>9710.7099999999991</v>
      </c>
      <c r="N1142" s="8" t="str">
        <f>VLOOKUP(A1142,'Hospitalisation Details'!A:K,9,FALSE)</f>
        <v>tier - 2</v>
      </c>
      <c r="O1142" s="8" t="str">
        <f>VLOOKUP(A1142,'Hospitalisation Details'!A:K,10,FALSE)</f>
        <v>tier - 1</v>
      </c>
      <c r="P1142" s="8" t="str">
        <f>VLOOKUP(A1142,'Hospitalisation Details'!A:K,11,FALSE)</f>
        <v>R1021</v>
      </c>
      <c r="Q1142" s="8">
        <f>VLOOKUP(A1142,'Hospitalisation Details'!A:K,4,FALSE)</f>
        <v>10</v>
      </c>
    </row>
    <row r="1143" spans="1:17" x14ac:dyDescent="0.3">
      <c r="A1143" s="4" t="s">
        <v>2304</v>
      </c>
      <c r="B1143" s="8" t="str">
        <f>VLOOKUP(A1143,'Customer Names'!A:F,4,FALSE)</f>
        <v>Ciaran</v>
      </c>
      <c r="C1143" s="8">
        <f>VLOOKUP(A1143,'Medical Examinations'!A:J,2,FALSE)</f>
        <v>44.75</v>
      </c>
      <c r="D1143" s="8">
        <f>VLOOKUP(A1143,'Medical Examinations'!A:J,4,FALSE)</f>
        <v>5.09</v>
      </c>
      <c r="E1143" s="8" t="str">
        <f>VLOOKUP(A1143,'Medical Examinations'!A:J,6,FALSE)</f>
        <v>yes</v>
      </c>
      <c r="F1143" s="8" t="str">
        <f>VLOOKUP(A1143,'Medical Examinations'!A:J,7,FALSE)</f>
        <v>No</v>
      </c>
      <c r="G1143" s="8" t="str">
        <f>VLOOKUP(A1143,'Medical Examinations'!A:J,8,FALSE)</f>
        <v>No</v>
      </c>
      <c r="H1143" s="38">
        <f>VLOOKUP(A1143,'Medical Examinations'!A:J,9,FALSE)</f>
        <v>0</v>
      </c>
      <c r="I1143" s="8" t="str">
        <f>VLOOKUP(A1143,'Medical Examinations'!A:J,10,FALSE)</f>
        <v>No</v>
      </c>
      <c r="J1143" s="8" t="str">
        <f>VLOOKUP(A1143,'Medical Examinations'!A:J,3,FALSE)</f>
        <v>Obesity</v>
      </c>
      <c r="K1143" s="8" t="str">
        <f>VLOOKUP(A1143,'Medical Examinations'!A:J,5,FALSE)</f>
        <v>Normal</v>
      </c>
      <c r="L1143" s="8" t="str">
        <f>VLOOKUP(A1143,'Hospitalisation Details'!A:K,5,FALSE)</f>
        <v>8-Aug-1996</v>
      </c>
      <c r="M1143" s="34">
        <f>VLOOKUP(A1143,'Hospitalisation Details'!A:K,8,FALSE)</f>
        <v>9787.32</v>
      </c>
      <c r="N1143" s="8" t="str">
        <f>VLOOKUP(A1143,'Hospitalisation Details'!A:K,9,FALSE)</f>
        <v>tier - 2</v>
      </c>
      <c r="O1143" s="8" t="str">
        <f>VLOOKUP(A1143,'Hospitalisation Details'!A:K,10,FALSE)</f>
        <v>tier - 3</v>
      </c>
      <c r="P1143" s="8" t="str">
        <f>VLOOKUP(A1143,'Hospitalisation Details'!A:K,11,FALSE)</f>
        <v>R1023</v>
      </c>
      <c r="Q1143" s="8">
        <f>VLOOKUP(A1143,'Hospitalisation Details'!A:K,4,FALSE)</f>
        <v>8</v>
      </c>
    </row>
    <row r="1144" spans="1:17" x14ac:dyDescent="0.3">
      <c r="A1144" s="4" t="s">
        <v>2298</v>
      </c>
      <c r="B1144" s="8" t="str">
        <f>VLOOKUP(A1144,'Customer Names'!A:F,4,FALSE)</f>
        <v>Matthew</v>
      </c>
      <c r="C1144" s="8">
        <f>VLOOKUP(A1144,'Medical Examinations'!A:J,2,FALSE)</f>
        <v>26.67</v>
      </c>
      <c r="D1144" s="8">
        <f>VLOOKUP(A1144,'Medical Examinations'!A:J,4,FALSE)</f>
        <v>5.81</v>
      </c>
      <c r="E1144" s="8" t="str">
        <f>VLOOKUP(A1144,'Medical Examinations'!A:J,6,FALSE)</f>
        <v>No</v>
      </c>
      <c r="F1144" s="8" t="str">
        <f>VLOOKUP(A1144,'Medical Examinations'!A:J,7,FALSE)</f>
        <v>No</v>
      </c>
      <c r="G1144" s="8" t="str">
        <f>VLOOKUP(A1144,'Medical Examinations'!A:J,8,FALSE)</f>
        <v>No</v>
      </c>
      <c r="H1144" s="38" t="str">
        <f>VLOOKUP(A1144,'Medical Examinations'!A:J,9,FALSE)</f>
        <v>2</v>
      </c>
      <c r="I1144" s="8" t="str">
        <f>VLOOKUP(A1144,'Medical Examinations'!A:J,10,FALSE)</f>
        <v>No</v>
      </c>
      <c r="J1144" s="8" t="str">
        <f>VLOOKUP(A1144,'Medical Examinations'!A:J,3,FALSE)</f>
        <v>Overweight</v>
      </c>
      <c r="K1144" s="8" t="str">
        <f>VLOOKUP(A1144,'Medical Examinations'!A:J,5,FALSE)</f>
        <v>Prediabetes</v>
      </c>
      <c r="L1144" s="8" t="str">
        <f>VLOOKUP(A1144,'Hospitalisation Details'!A:K,5,FALSE)</f>
        <v>28-Jun-1972</v>
      </c>
      <c r="M1144" s="34">
        <f>VLOOKUP(A1144,'Hospitalisation Details'!A:K,8,FALSE)</f>
        <v>9819.25</v>
      </c>
      <c r="N1144" s="8" t="str">
        <f>VLOOKUP(A1144,'Hospitalisation Details'!A:K,9,FALSE)</f>
        <v>tier - 2</v>
      </c>
      <c r="O1144" s="8" t="str">
        <f>VLOOKUP(A1144,'Hospitalisation Details'!A:K,10,FALSE)</f>
        <v>tier - 2</v>
      </c>
      <c r="P1144" s="8" t="str">
        <f>VLOOKUP(A1144,'Hospitalisation Details'!A:K,11,FALSE)</f>
        <v>R1021</v>
      </c>
      <c r="Q1144" s="8">
        <f>VLOOKUP(A1144,'Hospitalisation Details'!A:K,4,FALSE)</f>
        <v>28</v>
      </c>
    </row>
    <row r="1145" spans="1:17" x14ac:dyDescent="0.3">
      <c r="A1145" s="4" t="s">
        <v>2296</v>
      </c>
      <c r="B1145" s="8" t="str">
        <f>VLOOKUP(A1145,'Customer Names'!A:F,4,FALSE)</f>
        <v>Brian</v>
      </c>
      <c r="C1145" s="8">
        <f>VLOOKUP(A1145,'Medical Examinations'!A:J,2,FALSE)</f>
        <v>26.72</v>
      </c>
      <c r="D1145" s="8">
        <f>VLOOKUP(A1145,'Medical Examinations'!A:J,4,FALSE)</f>
        <v>5.75</v>
      </c>
      <c r="E1145" s="8" t="str">
        <f>VLOOKUP(A1145,'Medical Examinations'!A:J,6,FALSE)</f>
        <v>No</v>
      </c>
      <c r="F1145" s="8" t="str">
        <f>VLOOKUP(A1145,'Medical Examinations'!A:J,7,FALSE)</f>
        <v>No</v>
      </c>
      <c r="G1145" s="8" t="str">
        <f>VLOOKUP(A1145,'Medical Examinations'!A:J,8,FALSE)</f>
        <v>No</v>
      </c>
      <c r="H1145" s="38" t="str">
        <f>VLOOKUP(A1145,'Medical Examinations'!A:J,9,FALSE)</f>
        <v>2</v>
      </c>
      <c r="I1145" s="8" t="str">
        <f>VLOOKUP(A1145,'Medical Examinations'!A:J,10,FALSE)</f>
        <v>No</v>
      </c>
      <c r="J1145" s="8" t="str">
        <f>VLOOKUP(A1145,'Medical Examinations'!A:J,3,FALSE)</f>
        <v>Overweight</v>
      </c>
      <c r="K1145" s="8" t="str">
        <f>VLOOKUP(A1145,'Medical Examinations'!A:J,5,FALSE)</f>
        <v>Prediabetes</v>
      </c>
      <c r="L1145" s="8" t="str">
        <f>VLOOKUP(A1145,'Hospitalisation Details'!A:K,5,FALSE)</f>
        <v>26-Sep-1972</v>
      </c>
      <c r="M1145" s="34">
        <f>VLOOKUP(A1145,'Hospitalisation Details'!A:K,8,FALSE)</f>
        <v>9836.2099999999991</v>
      </c>
      <c r="N1145" s="8" t="str">
        <f>VLOOKUP(A1145,'Hospitalisation Details'!A:K,9,FALSE)</f>
        <v>tier - 2</v>
      </c>
      <c r="O1145" s="8" t="str">
        <f>VLOOKUP(A1145,'Hospitalisation Details'!A:K,10,FALSE)</f>
        <v>tier - 3</v>
      </c>
      <c r="P1145" s="8" t="str">
        <f>VLOOKUP(A1145,'Hospitalisation Details'!A:K,11,FALSE)</f>
        <v>R1021</v>
      </c>
      <c r="Q1145" s="8">
        <f>VLOOKUP(A1145,'Hospitalisation Details'!A:K,4,FALSE)</f>
        <v>26</v>
      </c>
    </row>
    <row r="1146" spans="1:17" x14ac:dyDescent="0.3">
      <c r="A1146" s="4" t="s">
        <v>2280</v>
      </c>
      <c r="B1146" s="8" t="str">
        <f>VLOOKUP(A1146,'Customer Names'!A:F,4,FALSE)</f>
        <v>Ryan</v>
      </c>
      <c r="C1146" s="8">
        <f>VLOOKUP(A1146,'Medical Examinations'!A:J,2,FALSE)</f>
        <v>46.51</v>
      </c>
      <c r="D1146" s="8">
        <f>VLOOKUP(A1146,'Medical Examinations'!A:J,4,FALSE)</f>
        <v>5.84</v>
      </c>
      <c r="E1146" s="8" t="str">
        <f>VLOOKUP(A1146,'Medical Examinations'!A:J,6,FALSE)</f>
        <v>No</v>
      </c>
      <c r="F1146" s="8" t="str">
        <f>VLOOKUP(A1146,'Medical Examinations'!A:J,7,FALSE)</f>
        <v>No</v>
      </c>
      <c r="G1146" s="8" t="str">
        <f>VLOOKUP(A1146,'Medical Examinations'!A:J,8,FALSE)</f>
        <v>No</v>
      </c>
      <c r="H1146" s="38" t="str">
        <f>VLOOKUP(A1146,'Medical Examinations'!A:J,9,FALSE)</f>
        <v>1</v>
      </c>
      <c r="I1146" s="8" t="str">
        <f>VLOOKUP(A1146,'Medical Examinations'!A:J,10,FALSE)</f>
        <v>No</v>
      </c>
      <c r="J1146" s="8" t="str">
        <f>VLOOKUP(A1146,'Medical Examinations'!A:J,3,FALSE)</f>
        <v>Obesity</v>
      </c>
      <c r="K1146" s="8" t="str">
        <f>VLOOKUP(A1146,'Medical Examinations'!A:J,5,FALSE)</f>
        <v>Prediabetes</v>
      </c>
      <c r="L1146" s="8" t="str">
        <f>VLOOKUP(A1146,'Hospitalisation Details'!A:K,5,FALSE)</f>
        <v>6-Jul-1998</v>
      </c>
      <c r="M1146" s="34">
        <f>VLOOKUP(A1146,'Hospitalisation Details'!A:K,8,FALSE)</f>
        <v>9870.59</v>
      </c>
      <c r="N1146" s="8" t="str">
        <f>VLOOKUP(A1146,'Hospitalisation Details'!A:K,9,FALSE)</f>
        <v>tier - 2</v>
      </c>
      <c r="O1146" s="8" t="str">
        <f>VLOOKUP(A1146,'Hospitalisation Details'!A:K,10,FALSE)</f>
        <v>tier - 2</v>
      </c>
      <c r="P1146" s="8" t="str">
        <f>VLOOKUP(A1146,'Hospitalisation Details'!A:K,11,FALSE)</f>
        <v>R1023</v>
      </c>
      <c r="Q1146" s="8">
        <f>VLOOKUP(A1146,'Hospitalisation Details'!A:K,4,FALSE)</f>
        <v>6</v>
      </c>
    </row>
    <row r="1147" spans="1:17" x14ac:dyDescent="0.3">
      <c r="A1147" s="4" t="s">
        <v>1454</v>
      </c>
      <c r="B1147" s="8" t="str">
        <f>VLOOKUP(A1147,'Customer Names'!A:F,4,FALSE)</f>
        <v>John</v>
      </c>
      <c r="C1147" s="8">
        <f>VLOOKUP(A1147,'Medical Examinations'!A:J,2,FALSE)</f>
        <v>31.445</v>
      </c>
      <c r="D1147" s="8">
        <f>VLOOKUP(A1147,'Medical Examinations'!A:J,4,FALSE)</f>
        <v>4.4000000000000004</v>
      </c>
      <c r="E1147" s="8" t="str">
        <f>VLOOKUP(A1147,'Medical Examinations'!A:J,6,FALSE)</f>
        <v>yes</v>
      </c>
      <c r="F1147" s="8" t="str">
        <f>VLOOKUP(A1147,'Medical Examinations'!A:J,7,FALSE)</f>
        <v>No</v>
      </c>
      <c r="G1147" s="8" t="str">
        <f>VLOOKUP(A1147,'Medical Examinations'!A:J,8,FALSE)</f>
        <v>No</v>
      </c>
      <c r="H1147" s="38" t="str">
        <f>VLOOKUP(A1147,'Medical Examinations'!A:J,9,FALSE)</f>
        <v>2</v>
      </c>
      <c r="I1147" s="8" t="str">
        <f>VLOOKUP(A1147,'Medical Examinations'!A:J,10,FALSE)</f>
        <v>No</v>
      </c>
      <c r="J1147" s="8" t="str">
        <f>VLOOKUP(A1147,'Medical Examinations'!A:J,3,FALSE)</f>
        <v>Obesity</v>
      </c>
      <c r="K1147" s="8" t="str">
        <f>VLOOKUP(A1147,'Medical Examinations'!A:J,5,FALSE)</f>
        <v>Normal</v>
      </c>
      <c r="L1147" s="8" t="str">
        <f>VLOOKUP(A1147,'Hospitalisation Details'!A:K,5,FALSE)</f>
        <v>29-Aug-1959</v>
      </c>
      <c r="M1147" s="34">
        <f>VLOOKUP(A1147,'Hospitalisation Details'!A:K,8,FALSE)</f>
        <v>13974.46</v>
      </c>
      <c r="N1147" s="8" t="str">
        <f>VLOOKUP(A1147,'Hospitalisation Details'!A:K,9,FALSE)</f>
        <v>tier - 2</v>
      </c>
      <c r="O1147" s="8" t="str">
        <f>VLOOKUP(A1147,'Hospitalisation Details'!A:K,10,FALSE)</f>
        <v>tier - 2</v>
      </c>
      <c r="P1147" s="8" t="str">
        <f>VLOOKUP(A1147,'Hospitalisation Details'!A:K,11,FALSE)</f>
        <v>R1019</v>
      </c>
      <c r="Q1147" s="8">
        <f>VLOOKUP(A1147,'Hospitalisation Details'!A:K,4,FALSE)</f>
        <v>29</v>
      </c>
    </row>
    <row r="1148" spans="1:17" x14ac:dyDescent="0.3">
      <c r="A1148" s="4" t="s">
        <v>1450</v>
      </c>
      <c r="B1148" s="8" t="str">
        <f>VLOOKUP(A1148,'Customer Names'!A:F,4,FALSE)</f>
        <v>William D. Jr.</v>
      </c>
      <c r="C1148" s="8">
        <f>VLOOKUP(A1148,'Medical Examinations'!A:J,2,FALSE)</f>
        <v>36.765000000000001</v>
      </c>
      <c r="D1148" s="8">
        <f>VLOOKUP(A1148,'Medical Examinations'!A:J,4,FALSE)</f>
        <v>4.4800000000000004</v>
      </c>
      <c r="E1148" s="8" t="str">
        <f>VLOOKUP(A1148,'Medical Examinations'!A:J,6,FALSE)</f>
        <v>yes</v>
      </c>
      <c r="F1148" s="8" t="str">
        <f>VLOOKUP(A1148,'Medical Examinations'!A:J,7,FALSE)</f>
        <v>No</v>
      </c>
      <c r="G1148" s="8" t="str">
        <f>VLOOKUP(A1148,'Medical Examinations'!A:J,8,FALSE)</f>
        <v>No</v>
      </c>
      <c r="H1148" s="38" t="str">
        <f>VLOOKUP(A1148,'Medical Examinations'!A:J,9,FALSE)</f>
        <v>2</v>
      </c>
      <c r="I1148" s="8" t="str">
        <f>VLOOKUP(A1148,'Medical Examinations'!A:J,10,FALSE)</f>
        <v>No</v>
      </c>
      <c r="J1148" s="8" t="str">
        <f>VLOOKUP(A1148,'Medical Examinations'!A:J,3,FALSE)</f>
        <v>Obesity</v>
      </c>
      <c r="K1148" s="8" t="str">
        <f>VLOOKUP(A1148,'Medical Examinations'!A:J,5,FALSE)</f>
        <v>Normal</v>
      </c>
      <c r="L1148" s="8" t="str">
        <f>VLOOKUP(A1148,'Hospitalisation Details'!A:K,5,FALSE)</f>
        <v>6-Sep-1959</v>
      </c>
      <c r="M1148" s="34">
        <f>VLOOKUP(A1148,'Hospitalisation Details'!A:K,8,FALSE)</f>
        <v>13981.85</v>
      </c>
      <c r="N1148" s="8" t="str">
        <f>VLOOKUP(A1148,'Hospitalisation Details'!A:K,9,FALSE)</f>
        <v>tier - 2</v>
      </c>
      <c r="O1148" s="8" t="str">
        <f>VLOOKUP(A1148,'Hospitalisation Details'!A:K,10,FALSE)</f>
        <v>tier - 1</v>
      </c>
      <c r="P1148" s="8" t="str">
        <f>VLOOKUP(A1148,'Hospitalisation Details'!A:K,11,FALSE)</f>
        <v>R1016</v>
      </c>
      <c r="Q1148" s="8">
        <f>VLOOKUP(A1148,'Hospitalisation Details'!A:K,4,FALSE)</f>
        <v>6</v>
      </c>
    </row>
    <row r="1149" spans="1:17" x14ac:dyDescent="0.3">
      <c r="A1149" s="4" t="s">
        <v>1430</v>
      </c>
      <c r="B1149" s="8" t="str">
        <f>VLOOKUP(A1149,'Customer Names'!A:F,4,FALSE)</f>
        <v>Shannon L</v>
      </c>
      <c r="C1149" s="8">
        <f>VLOOKUP(A1149,'Medical Examinations'!A:J,2,FALSE)</f>
        <v>36.15</v>
      </c>
      <c r="D1149" s="8">
        <f>VLOOKUP(A1149,'Medical Examinations'!A:J,4,FALSE)</f>
        <v>8.0500000000000007</v>
      </c>
      <c r="E1149" s="8" t="str">
        <f>VLOOKUP(A1149,'Medical Examinations'!A:J,6,FALSE)</f>
        <v>No</v>
      </c>
      <c r="F1149" s="8" t="str">
        <f>VLOOKUP(A1149,'Medical Examinations'!A:J,7,FALSE)</f>
        <v>No</v>
      </c>
      <c r="G1149" s="8" t="str">
        <f>VLOOKUP(A1149,'Medical Examinations'!A:J,8,FALSE)</f>
        <v>No</v>
      </c>
      <c r="H1149" s="38">
        <f>VLOOKUP(A1149,'Medical Examinations'!A:J,9,FALSE)</f>
        <v>0</v>
      </c>
      <c r="I1149" s="8" t="str">
        <f>VLOOKUP(A1149,'Medical Examinations'!A:J,10,FALSE)</f>
        <v>No</v>
      </c>
      <c r="J1149" s="8" t="str">
        <f>VLOOKUP(A1149,'Medical Examinations'!A:J,3,FALSE)</f>
        <v>Obesity</v>
      </c>
      <c r="K1149" s="8" t="str">
        <f>VLOOKUP(A1149,'Medical Examinations'!A:J,5,FALSE)</f>
        <v>Diabetes</v>
      </c>
      <c r="L1149" s="8" t="str">
        <f>VLOOKUP(A1149,'Hospitalisation Details'!A:K,5,FALSE)</f>
        <v>25-Dec-1968</v>
      </c>
      <c r="M1149" s="34">
        <f>VLOOKUP(A1149,'Hospitalisation Details'!A:K,8,FALSE)</f>
        <v>14193.55</v>
      </c>
      <c r="N1149" s="8" t="str">
        <f>VLOOKUP(A1149,'Hospitalisation Details'!A:K,9,FALSE)</f>
        <v>tier - 2</v>
      </c>
      <c r="O1149" s="8" t="str">
        <f>VLOOKUP(A1149,'Hospitalisation Details'!A:K,10,FALSE)</f>
        <v>tier - 1</v>
      </c>
      <c r="P1149" s="8" t="str">
        <f>VLOOKUP(A1149,'Hospitalisation Details'!A:K,11,FALSE)</f>
        <v>R1026</v>
      </c>
      <c r="Q1149" s="8">
        <f>VLOOKUP(A1149,'Hospitalisation Details'!A:K,4,FALSE)</f>
        <v>25</v>
      </c>
    </row>
    <row r="1150" spans="1:17" x14ac:dyDescent="0.3">
      <c r="A1150" s="4" t="s">
        <v>1418</v>
      </c>
      <c r="B1150" s="8" t="str">
        <f>VLOOKUP(A1150,'Customer Names'!A:F,4,FALSE)</f>
        <v>Sally</v>
      </c>
      <c r="C1150" s="8">
        <f>VLOOKUP(A1150,'Medical Examinations'!A:J,2,FALSE)</f>
        <v>40.880000000000003</v>
      </c>
      <c r="D1150" s="8">
        <f>VLOOKUP(A1150,'Medical Examinations'!A:J,4,FALSE)</f>
        <v>7.65</v>
      </c>
      <c r="E1150" s="8" t="str">
        <f>VLOOKUP(A1150,'Medical Examinations'!A:J,6,FALSE)</f>
        <v>No</v>
      </c>
      <c r="F1150" s="8" t="str">
        <f>VLOOKUP(A1150,'Medical Examinations'!A:J,7,FALSE)</f>
        <v>No</v>
      </c>
      <c r="G1150" s="8" t="str">
        <f>VLOOKUP(A1150,'Medical Examinations'!A:J,8,FALSE)</f>
        <v>No</v>
      </c>
      <c r="H1150" s="38">
        <f>VLOOKUP(A1150,'Medical Examinations'!A:J,9,FALSE)</f>
        <v>0</v>
      </c>
      <c r="I1150" s="8" t="str">
        <f>VLOOKUP(A1150,'Medical Examinations'!A:J,10,FALSE)</f>
        <v>No</v>
      </c>
      <c r="J1150" s="8" t="str">
        <f>VLOOKUP(A1150,'Medical Examinations'!A:J,3,FALSE)</f>
        <v>Obesity</v>
      </c>
      <c r="K1150" s="8" t="str">
        <f>VLOOKUP(A1150,'Medical Examinations'!A:J,5,FALSE)</f>
        <v>Diabetes</v>
      </c>
      <c r="L1150" s="8" t="str">
        <f>VLOOKUP(A1150,'Hospitalisation Details'!A:K,5,FALSE)</f>
        <v>26-Dec-1974</v>
      </c>
      <c r="M1150" s="34">
        <f>VLOOKUP(A1150,'Hospitalisation Details'!A:K,8,FALSE)</f>
        <v>14256.79</v>
      </c>
      <c r="N1150" s="8" t="str">
        <f>VLOOKUP(A1150,'Hospitalisation Details'!A:K,9,FALSE)</f>
        <v>tier - 2</v>
      </c>
      <c r="O1150" s="8" t="str">
        <f>VLOOKUP(A1150,'Hospitalisation Details'!A:K,10,FALSE)</f>
        <v>tier - 2</v>
      </c>
      <c r="P1150" s="8" t="str">
        <f>VLOOKUP(A1150,'Hospitalisation Details'!A:K,11,FALSE)</f>
        <v>R1026</v>
      </c>
      <c r="Q1150" s="8">
        <f>VLOOKUP(A1150,'Hospitalisation Details'!A:K,4,FALSE)</f>
        <v>26</v>
      </c>
    </row>
    <row r="1151" spans="1:17" x14ac:dyDescent="0.3">
      <c r="A1151" s="4" t="s">
        <v>1416</v>
      </c>
      <c r="B1151" s="8" t="str">
        <f>VLOOKUP(A1151,'Customer Names'!A:F,4,FALSE)</f>
        <v>Katie</v>
      </c>
      <c r="C1151" s="8">
        <f>VLOOKUP(A1151,'Medical Examinations'!A:J,2,FALSE)</f>
        <v>39.369999999999997</v>
      </c>
      <c r="D1151" s="8">
        <f>VLOOKUP(A1151,'Medical Examinations'!A:J,4,FALSE)</f>
        <v>5.91</v>
      </c>
      <c r="E1151" s="8" t="str">
        <f>VLOOKUP(A1151,'Medical Examinations'!A:J,6,FALSE)</f>
        <v>No</v>
      </c>
      <c r="F1151" s="8" t="str">
        <f>VLOOKUP(A1151,'Medical Examinations'!A:J,7,FALSE)</f>
        <v>No</v>
      </c>
      <c r="G1151" s="8" t="str">
        <f>VLOOKUP(A1151,'Medical Examinations'!A:J,8,FALSE)</f>
        <v>No</v>
      </c>
      <c r="H1151" s="38" t="str">
        <f>VLOOKUP(A1151,'Medical Examinations'!A:J,9,FALSE)</f>
        <v>2</v>
      </c>
      <c r="I1151" s="8" t="str">
        <f>VLOOKUP(A1151,'Medical Examinations'!A:J,10,FALSE)</f>
        <v>No</v>
      </c>
      <c r="J1151" s="8" t="str">
        <f>VLOOKUP(A1151,'Medical Examinations'!A:J,3,FALSE)</f>
        <v>Obesity</v>
      </c>
      <c r="K1151" s="8" t="str">
        <f>VLOOKUP(A1151,'Medical Examinations'!A:J,5,FALSE)</f>
        <v>Prediabetes</v>
      </c>
      <c r="L1151" s="8" t="str">
        <f>VLOOKUP(A1151,'Hospitalisation Details'!A:K,5,FALSE)</f>
        <v>13-Jul-1972</v>
      </c>
      <c r="M1151" s="34">
        <f>VLOOKUP(A1151,'Hospitalisation Details'!A:K,8,FALSE)</f>
        <v>14258.33</v>
      </c>
      <c r="N1151" s="8" t="str">
        <f>VLOOKUP(A1151,'Hospitalisation Details'!A:K,9,FALSE)</f>
        <v>tier - 2</v>
      </c>
      <c r="O1151" s="8" t="str">
        <f>VLOOKUP(A1151,'Hospitalisation Details'!A:K,10,FALSE)</f>
        <v>tier - 2</v>
      </c>
      <c r="P1151" s="8" t="str">
        <f>VLOOKUP(A1151,'Hospitalisation Details'!A:K,11,FALSE)</f>
        <v>R1026</v>
      </c>
      <c r="Q1151" s="8">
        <f>VLOOKUP(A1151,'Hospitalisation Details'!A:K,4,FALSE)</f>
        <v>13</v>
      </c>
    </row>
    <row r="1152" spans="1:17" x14ac:dyDescent="0.3">
      <c r="A1152" s="4" t="s">
        <v>1406</v>
      </c>
      <c r="B1152" s="8" t="str">
        <f>VLOOKUP(A1152,'Customer Names'!A:F,4,FALSE)</f>
        <v>Anders</v>
      </c>
      <c r="C1152" s="8">
        <f>VLOOKUP(A1152,'Medical Examinations'!A:J,2,FALSE)</f>
        <v>37.72</v>
      </c>
      <c r="D1152" s="8">
        <f>VLOOKUP(A1152,'Medical Examinations'!A:J,4,FALSE)</f>
        <v>4.38</v>
      </c>
      <c r="E1152" s="8" t="str">
        <f>VLOOKUP(A1152,'Medical Examinations'!A:J,6,FALSE)</f>
        <v>yes</v>
      </c>
      <c r="F1152" s="8" t="str">
        <f>VLOOKUP(A1152,'Medical Examinations'!A:J,7,FALSE)</f>
        <v>No</v>
      </c>
      <c r="G1152" s="8" t="str">
        <f>VLOOKUP(A1152,'Medical Examinations'!A:J,8,FALSE)</f>
        <v>Yes</v>
      </c>
      <c r="H1152" s="38" t="str">
        <f>VLOOKUP(A1152,'Medical Examinations'!A:J,9,FALSE)</f>
        <v>1</v>
      </c>
      <c r="I1152" s="8" t="str">
        <f>VLOOKUP(A1152,'Medical Examinations'!A:J,10,FALSE)</f>
        <v>No</v>
      </c>
      <c r="J1152" s="8" t="str">
        <f>VLOOKUP(A1152,'Medical Examinations'!A:J,3,FALSE)</f>
        <v>Obesity</v>
      </c>
      <c r="K1152" s="8" t="str">
        <f>VLOOKUP(A1152,'Medical Examinations'!A:J,5,FALSE)</f>
        <v>Normal</v>
      </c>
      <c r="L1152" s="8" t="str">
        <f>VLOOKUP(A1152,'Hospitalisation Details'!A:K,5,FALSE)</f>
        <v>26-Sep-1969</v>
      </c>
      <c r="M1152" s="34">
        <f>VLOOKUP(A1152,'Hospitalisation Details'!A:K,8,FALSE)</f>
        <v>14337.91</v>
      </c>
      <c r="N1152" s="8" t="str">
        <f>VLOOKUP(A1152,'Hospitalisation Details'!A:K,9,FALSE)</f>
        <v>tier - 2</v>
      </c>
      <c r="O1152" s="8" t="str">
        <f>VLOOKUP(A1152,'Hospitalisation Details'!A:K,10,FALSE)</f>
        <v>tier - 3</v>
      </c>
      <c r="P1152" s="8" t="str">
        <f>VLOOKUP(A1152,'Hospitalisation Details'!A:K,11,FALSE)</f>
        <v>R1022</v>
      </c>
      <c r="Q1152" s="8">
        <f>VLOOKUP(A1152,'Hospitalisation Details'!A:K,4,FALSE)</f>
        <v>26</v>
      </c>
    </row>
    <row r="1153" spans="1:17" x14ac:dyDescent="0.3">
      <c r="A1153" s="4" t="s">
        <v>1402</v>
      </c>
      <c r="B1153" s="8" t="str">
        <f>VLOOKUP(A1153,'Customer Names'!A:F,4,FALSE)</f>
        <v>Brianne</v>
      </c>
      <c r="C1153" s="8">
        <f>VLOOKUP(A1153,'Medical Examinations'!A:J,2,FALSE)</f>
        <v>35.869999999999997</v>
      </c>
      <c r="D1153" s="8">
        <f>VLOOKUP(A1153,'Medical Examinations'!A:J,4,FALSE)</f>
        <v>9.91</v>
      </c>
      <c r="E1153" s="8" t="str">
        <f>VLOOKUP(A1153,'Medical Examinations'!A:J,6,FALSE)</f>
        <v>yes</v>
      </c>
      <c r="F1153" s="8" t="str">
        <f>VLOOKUP(A1153,'Medical Examinations'!A:J,7,FALSE)</f>
        <v>No</v>
      </c>
      <c r="G1153" s="8" t="str">
        <f>VLOOKUP(A1153,'Medical Examinations'!A:J,8,FALSE)</f>
        <v>No</v>
      </c>
      <c r="H1153" s="38">
        <f>VLOOKUP(A1153,'Medical Examinations'!A:J,9,FALSE)</f>
        <v>0</v>
      </c>
      <c r="I1153" s="8" t="str">
        <f>VLOOKUP(A1153,'Medical Examinations'!A:J,10,FALSE)</f>
        <v>No</v>
      </c>
      <c r="J1153" s="8" t="str">
        <f>VLOOKUP(A1153,'Medical Examinations'!A:J,3,FALSE)</f>
        <v>Obesity</v>
      </c>
      <c r="K1153" s="8" t="str">
        <f>VLOOKUP(A1153,'Medical Examinations'!A:J,5,FALSE)</f>
        <v>Diabetes</v>
      </c>
      <c r="L1153" s="8" t="str">
        <f>VLOOKUP(A1153,'Hospitalisation Details'!A:K,5,FALSE)</f>
        <v>10-Oct-1967</v>
      </c>
      <c r="M1153" s="34">
        <f>VLOOKUP(A1153,'Hospitalisation Details'!A:K,8,FALSE)</f>
        <v>14355.43</v>
      </c>
      <c r="N1153" s="8" t="str">
        <f>VLOOKUP(A1153,'Hospitalisation Details'!A:K,9,FALSE)</f>
        <v>tier - 2</v>
      </c>
      <c r="O1153" s="8" t="str">
        <f>VLOOKUP(A1153,'Hospitalisation Details'!A:K,10,FALSE)</f>
        <v>tier - 1</v>
      </c>
      <c r="P1153" s="8" t="str">
        <f>VLOOKUP(A1153,'Hospitalisation Details'!A:K,11,FALSE)</f>
        <v>R1026</v>
      </c>
      <c r="Q1153" s="8">
        <f>VLOOKUP(A1153,'Hospitalisation Details'!A:K,4,FALSE)</f>
        <v>10</v>
      </c>
    </row>
    <row r="1154" spans="1:17" x14ac:dyDescent="0.3">
      <c r="A1154" s="4" t="s">
        <v>1394</v>
      </c>
      <c r="B1154" s="8" t="str">
        <f>VLOOKUP(A1154,'Customer Names'!A:F,4,FALSE)</f>
        <v>Aaron C</v>
      </c>
      <c r="C1154" s="8">
        <f>VLOOKUP(A1154,'Medical Examinations'!A:J,2,FALSE)</f>
        <v>26.41</v>
      </c>
      <c r="D1154" s="8">
        <f>VLOOKUP(A1154,'Medical Examinations'!A:J,4,FALSE)</f>
        <v>8.11</v>
      </c>
      <c r="E1154" s="8" t="str">
        <f>VLOOKUP(A1154,'Medical Examinations'!A:J,6,FALSE)</f>
        <v>No</v>
      </c>
      <c r="F1154" s="8" t="str">
        <f>VLOOKUP(A1154,'Medical Examinations'!A:J,7,FALSE)</f>
        <v>No</v>
      </c>
      <c r="G1154" s="8" t="str">
        <f>VLOOKUP(A1154,'Medical Examinations'!A:J,8,FALSE)</f>
        <v>No</v>
      </c>
      <c r="H1154" s="38" t="str">
        <f>VLOOKUP(A1154,'Medical Examinations'!A:J,9,FALSE)</f>
        <v>3</v>
      </c>
      <c r="I1154" s="8" t="str">
        <f>VLOOKUP(A1154,'Medical Examinations'!A:J,10,FALSE)</f>
        <v>No</v>
      </c>
      <c r="J1154" s="8" t="str">
        <f>VLOOKUP(A1154,'Medical Examinations'!A:J,3,FALSE)</f>
        <v>Overweight</v>
      </c>
      <c r="K1154" s="8" t="str">
        <f>VLOOKUP(A1154,'Medical Examinations'!A:J,5,FALSE)</f>
        <v>Diabetes</v>
      </c>
      <c r="L1154" s="8" t="str">
        <f>VLOOKUP(A1154,'Hospitalisation Details'!A:K,5,FALSE)</f>
        <v>14-Sep-1958</v>
      </c>
      <c r="M1154" s="34">
        <f>VLOOKUP(A1154,'Hospitalisation Details'!A:K,8,FALSE)</f>
        <v>14394.56</v>
      </c>
      <c r="N1154" s="8" t="str">
        <f>VLOOKUP(A1154,'Hospitalisation Details'!A:K,9,FALSE)</f>
        <v>tier - 2</v>
      </c>
      <c r="O1154" s="8" t="str">
        <f>VLOOKUP(A1154,'Hospitalisation Details'!A:K,10,FALSE)</f>
        <v>tier - 1</v>
      </c>
      <c r="P1154" s="8" t="str">
        <f>VLOOKUP(A1154,'Hospitalisation Details'!A:K,11,FALSE)</f>
        <v>R1018</v>
      </c>
      <c r="Q1154" s="8">
        <f>VLOOKUP(A1154,'Hospitalisation Details'!A:K,4,FALSE)</f>
        <v>14</v>
      </c>
    </row>
    <row r="1155" spans="1:17" x14ac:dyDescent="0.3">
      <c r="A1155" s="4" t="s">
        <v>1392</v>
      </c>
      <c r="B1155" s="8" t="str">
        <f>VLOOKUP(A1155,'Customer Names'!A:F,4,FALSE)</f>
        <v>Rich M</v>
      </c>
      <c r="C1155" s="8">
        <f>VLOOKUP(A1155,'Medical Examinations'!A:J,2,FALSE)</f>
        <v>38.19</v>
      </c>
      <c r="D1155" s="8">
        <f>VLOOKUP(A1155,'Medical Examinations'!A:J,4,FALSE)</f>
        <v>10.49</v>
      </c>
      <c r="E1155" s="8" t="str">
        <f>VLOOKUP(A1155,'Medical Examinations'!A:J,6,FALSE)</f>
        <v>No</v>
      </c>
      <c r="F1155" s="8" t="str">
        <f>VLOOKUP(A1155,'Medical Examinations'!A:J,7,FALSE)</f>
        <v>No</v>
      </c>
      <c r="G1155" s="8" t="str">
        <f>VLOOKUP(A1155,'Medical Examinations'!A:J,8,FALSE)</f>
        <v>No</v>
      </c>
      <c r="H1155" s="38" t="str">
        <f>VLOOKUP(A1155,'Medical Examinations'!A:J,9,FALSE)</f>
        <v>3</v>
      </c>
      <c r="I1155" s="8" t="str">
        <f>VLOOKUP(A1155,'Medical Examinations'!A:J,10,FALSE)</f>
        <v>No</v>
      </c>
      <c r="J1155" s="8" t="str">
        <f>VLOOKUP(A1155,'Medical Examinations'!A:J,3,FALSE)</f>
        <v>Obesity</v>
      </c>
      <c r="K1155" s="8" t="str">
        <f>VLOOKUP(A1155,'Medical Examinations'!A:J,5,FALSE)</f>
        <v>Diabetes</v>
      </c>
      <c r="L1155" s="8" t="str">
        <f>VLOOKUP(A1155,'Hospitalisation Details'!A:K,5,FALSE)</f>
        <v>29-Jul-1958</v>
      </c>
      <c r="M1155" s="34">
        <f>VLOOKUP(A1155,'Hospitalisation Details'!A:K,8,FALSE)</f>
        <v>14410.93</v>
      </c>
      <c r="N1155" s="8" t="str">
        <f>VLOOKUP(A1155,'Hospitalisation Details'!A:K,9,FALSE)</f>
        <v>tier - 2</v>
      </c>
      <c r="O1155" s="8" t="str">
        <f>VLOOKUP(A1155,'Hospitalisation Details'!A:K,10,FALSE)</f>
        <v>tier - 2</v>
      </c>
      <c r="P1155" s="8" t="str">
        <f>VLOOKUP(A1155,'Hospitalisation Details'!A:K,11,FALSE)</f>
        <v>R1016</v>
      </c>
      <c r="Q1155" s="8">
        <f>VLOOKUP(A1155,'Hospitalisation Details'!A:K,4,FALSE)</f>
        <v>29</v>
      </c>
    </row>
    <row r="1156" spans="1:17" x14ac:dyDescent="0.3">
      <c r="A1156" s="4" t="s">
        <v>1386</v>
      </c>
      <c r="B1156" s="8" t="str">
        <f>VLOOKUP(A1156,'Customer Names'!A:F,4,FALSE)</f>
        <v>Rebecca B.</v>
      </c>
      <c r="C1156" s="8">
        <f>VLOOKUP(A1156,'Medical Examinations'!A:J,2,FALSE)</f>
        <v>36.08</v>
      </c>
      <c r="D1156" s="8">
        <f>VLOOKUP(A1156,'Medical Examinations'!A:J,4,FALSE)</f>
        <v>10.33</v>
      </c>
      <c r="E1156" s="8" t="str">
        <f>VLOOKUP(A1156,'Medical Examinations'!A:J,6,FALSE)</f>
        <v>yes</v>
      </c>
      <c r="F1156" s="8" t="str">
        <f>VLOOKUP(A1156,'Medical Examinations'!A:J,7,FALSE)</f>
        <v>No</v>
      </c>
      <c r="G1156" s="8" t="str">
        <f>VLOOKUP(A1156,'Medical Examinations'!A:J,8,FALSE)</f>
        <v>No</v>
      </c>
      <c r="H1156" s="38">
        <f>VLOOKUP(A1156,'Medical Examinations'!A:J,9,FALSE)</f>
        <v>0</v>
      </c>
      <c r="I1156" s="8" t="str">
        <f>VLOOKUP(A1156,'Medical Examinations'!A:J,10,FALSE)</f>
        <v>No</v>
      </c>
      <c r="J1156" s="8" t="str">
        <f>VLOOKUP(A1156,'Medical Examinations'!A:J,3,FALSE)</f>
        <v>Obesity</v>
      </c>
      <c r="K1156" s="8" t="str">
        <f>VLOOKUP(A1156,'Medical Examinations'!A:J,5,FALSE)</f>
        <v>Diabetes</v>
      </c>
      <c r="L1156" s="8" t="str">
        <f>VLOOKUP(A1156,'Hospitalisation Details'!A:K,5,FALSE)</f>
        <v>15-Aug-1967</v>
      </c>
      <c r="M1156" s="34">
        <f>VLOOKUP(A1156,'Hospitalisation Details'!A:K,8,FALSE)</f>
        <v>14426.66</v>
      </c>
      <c r="N1156" s="8" t="str">
        <f>VLOOKUP(A1156,'Hospitalisation Details'!A:K,9,FALSE)</f>
        <v>tier - 2</v>
      </c>
      <c r="O1156" s="8" t="str">
        <f>VLOOKUP(A1156,'Hospitalisation Details'!A:K,10,FALSE)</f>
        <v>tier - 2</v>
      </c>
      <c r="P1156" s="8" t="str">
        <f>VLOOKUP(A1156,'Hospitalisation Details'!A:K,11,FALSE)</f>
        <v>R1026</v>
      </c>
      <c r="Q1156" s="8">
        <f>VLOOKUP(A1156,'Hospitalisation Details'!A:K,4,FALSE)</f>
        <v>15</v>
      </c>
    </row>
    <row r="1157" spans="1:17" x14ac:dyDescent="0.3">
      <c r="A1157" s="4" t="s">
        <v>1384</v>
      </c>
      <c r="B1157" s="8" t="str">
        <f>VLOOKUP(A1157,'Customer Names'!A:F,4,FALSE)</f>
        <v>Roberto</v>
      </c>
      <c r="C1157" s="8">
        <f>VLOOKUP(A1157,'Medical Examinations'!A:J,2,FALSE)</f>
        <v>36.47</v>
      </c>
      <c r="D1157" s="8">
        <f>VLOOKUP(A1157,'Medical Examinations'!A:J,4,FALSE)</f>
        <v>8.23</v>
      </c>
      <c r="E1157" s="8" t="str">
        <f>VLOOKUP(A1157,'Medical Examinations'!A:J,6,FALSE)</f>
        <v>yes</v>
      </c>
      <c r="F1157" s="8" t="str">
        <f>VLOOKUP(A1157,'Medical Examinations'!A:J,7,FALSE)</f>
        <v>No</v>
      </c>
      <c r="G1157" s="8" t="str">
        <f>VLOOKUP(A1157,'Medical Examinations'!A:J,8,FALSE)</f>
        <v>No</v>
      </c>
      <c r="H1157" s="38">
        <f>VLOOKUP(A1157,'Medical Examinations'!A:J,9,FALSE)</f>
        <v>0</v>
      </c>
      <c r="I1157" s="8" t="str">
        <f>VLOOKUP(A1157,'Medical Examinations'!A:J,10,FALSE)</f>
        <v>No</v>
      </c>
      <c r="J1157" s="8" t="str">
        <f>VLOOKUP(A1157,'Medical Examinations'!A:J,3,FALSE)</f>
        <v>Obesity</v>
      </c>
      <c r="K1157" s="8" t="str">
        <f>VLOOKUP(A1157,'Medical Examinations'!A:J,5,FALSE)</f>
        <v>Diabetes</v>
      </c>
      <c r="L1157" s="8" t="str">
        <f>VLOOKUP(A1157,'Hospitalisation Details'!A:K,5,FALSE)</f>
        <v>4-Nov-1967</v>
      </c>
      <c r="M1157" s="34">
        <f>VLOOKUP(A1157,'Hospitalisation Details'!A:K,8,FALSE)</f>
        <v>14427.63</v>
      </c>
      <c r="N1157" s="8" t="str">
        <f>VLOOKUP(A1157,'Hospitalisation Details'!A:K,9,FALSE)</f>
        <v>tier - 2</v>
      </c>
      <c r="O1157" s="8" t="str">
        <f>VLOOKUP(A1157,'Hospitalisation Details'!A:K,10,FALSE)</f>
        <v>tier - 2</v>
      </c>
      <c r="P1157" s="8" t="str">
        <f>VLOOKUP(A1157,'Hospitalisation Details'!A:K,11,FALSE)</f>
        <v>R1021</v>
      </c>
      <c r="Q1157" s="8">
        <f>VLOOKUP(A1157,'Hospitalisation Details'!A:K,4,FALSE)</f>
        <v>4</v>
      </c>
    </row>
    <row r="1158" spans="1:17" x14ac:dyDescent="0.3">
      <c r="A1158" s="4" t="s">
        <v>1380</v>
      </c>
      <c r="B1158" s="8" t="str">
        <f>VLOOKUP(A1158,'Customer Names'!A:F,4,FALSE)</f>
        <v>Adriana</v>
      </c>
      <c r="C1158" s="8">
        <f>VLOOKUP(A1158,'Medical Examinations'!A:J,2,FALSE)</f>
        <v>23.085000000000001</v>
      </c>
      <c r="D1158" s="8">
        <f>VLOOKUP(A1158,'Medical Examinations'!A:J,4,FALSE)</f>
        <v>4.2699999999999996</v>
      </c>
      <c r="E1158" s="8" t="str">
        <f>VLOOKUP(A1158,'Medical Examinations'!A:J,6,FALSE)</f>
        <v>yes</v>
      </c>
      <c r="F1158" s="8" t="str">
        <f>VLOOKUP(A1158,'Medical Examinations'!A:J,7,FALSE)</f>
        <v>No</v>
      </c>
      <c r="G1158" s="8" t="str">
        <f>VLOOKUP(A1158,'Medical Examinations'!A:J,8,FALSE)</f>
        <v>No</v>
      </c>
      <c r="H1158" s="38" t="str">
        <f>VLOOKUP(A1158,'Medical Examinations'!A:J,9,FALSE)</f>
        <v>2</v>
      </c>
      <c r="I1158" s="8" t="str">
        <f>VLOOKUP(A1158,'Medical Examinations'!A:J,10,FALSE)</f>
        <v>No</v>
      </c>
      <c r="J1158" s="8" t="str">
        <f>VLOOKUP(A1158,'Medical Examinations'!A:J,3,FALSE)</f>
        <v>Normal Weight</v>
      </c>
      <c r="K1158" s="8" t="str">
        <f>VLOOKUP(A1158,'Medical Examinations'!A:J,5,FALSE)</f>
        <v>Normal</v>
      </c>
      <c r="L1158" s="8" t="str">
        <f>VLOOKUP(A1158,'Hospitalisation Details'!A:K,5,FALSE)</f>
        <v>3-Aug-1959</v>
      </c>
      <c r="M1158" s="34">
        <f>VLOOKUP(A1158,'Hospitalisation Details'!A:K,8,FALSE)</f>
        <v>14451.84</v>
      </c>
      <c r="N1158" s="8" t="str">
        <f>VLOOKUP(A1158,'Hospitalisation Details'!A:K,9,FALSE)</f>
        <v>tier - 2</v>
      </c>
      <c r="O1158" s="8" t="str">
        <f>VLOOKUP(A1158,'Hospitalisation Details'!A:K,10,FALSE)</f>
        <v>tier - 3</v>
      </c>
      <c r="P1158" s="8" t="str">
        <f>VLOOKUP(A1158,'Hospitalisation Details'!A:K,11,FALSE)</f>
        <v>R1023</v>
      </c>
      <c r="Q1158" s="8">
        <f>VLOOKUP(A1158,'Hospitalisation Details'!A:K,4,FALSE)</f>
        <v>3</v>
      </c>
    </row>
    <row r="1159" spans="1:17" x14ac:dyDescent="0.3">
      <c r="A1159" s="4" t="s">
        <v>1364</v>
      </c>
      <c r="B1159" s="8" t="str">
        <f>VLOOKUP(A1159,'Customer Names'!A:F,4,FALSE)</f>
        <v>Jenny K.</v>
      </c>
      <c r="C1159" s="8">
        <f>VLOOKUP(A1159,'Medical Examinations'!A:J,2,FALSE)</f>
        <v>32.729999999999997</v>
      </c>
      <c r="D1159" s="8">
        <f>VLOOKUP(A1159,'Medical Examinations'!A:J,4,FALSE)</f>
        <v>7.03</v>
      </c>
      <c r="E1159" s="8" t="str">
        <f>VLOOKUP(A1159,'Medical Examinations'!A:J,6,FALSE)</f>
        <v>No</v>
      </c>
      <c r="F1159" s="8" t="str">
        <f>VLOOKUP(A1159,'Medical Examinations'!A:J,7,FALSE)</f>
        <v>No</v>
      </c>
      <c r="G1159" s="8" t="str">
        <f>VLOOKUP(A1159,'Medical Examinations'!A:J,8,FALSE)</f>
        <v>No</v>
      </c>
      <c r="H1159" s="38">
        <f>VLOOKUP(A1159,'Medical Examinations'!A:J,9,FALSE)</f>
        <v>0</v>
      </c>
      <c r="I1159" s="8" t="str">
        <f>VLOOKUP(A1159,'Medical Examinations'!A:J,10,FALSE)</f>
        <v>No</v>
      </c>
      <c r="J1159" s="8" t="str">
        <f>VLOOKUP(A1159,'Medical Examinations'!A:J,3,FALSE)</f>
        <v>Obesity</v>
      </c>
      <c r="K1159" s="8" t="str">
        <f>VLOOKUP(A1159,'Medical Examinations'!A:J,5,FALSE)</f>
        <v>Diabetes</v>
      </c>
      <c r="L1159" s="8" t="str">
        <f>VLOOKUP(A1159,'Hospitalisation Details'!A:K,5,FALSE)</f>
        <v>3-Dec-1962</v>
      </c>
      <c r="M1159" s="34">
        <f>VLOOKUP(A1159,'Hospitalisation Details'!A:K,8,FALSE)</f>
        <v>14574.64</v>
      </c>
      <c r="N1159" s="8" t="str">
        <f>VLOOKUP(A1159,'Hospitalisation Details'!A:K,9,FALSE)</f>
        <v>tier - 2</v>
      </c>
      <c r="O1159" s="8" t="str">
        <f>VLOOKUP(A1159,'Hospitalisation Details'!A:K,10,FALSE)</f>
        <v>tier - 1</v>
      </c>
      <c r="P1159" s="8" t="str">
        <f>VLOOKUP(A1159,'Hospitalisation Details'!A:K,11,FALSE)</f>
        <v>R1025</v>
      </c>
      <c r="Q1159" s="8">
        <f>VLOOKUP(A1159,'Hospitalisation Details'!A:K,4,FALSE)</f>
        <v>3</v>
      </c>
    </row>
    <row r="1160" spans="1:17" x14ac:dyDescent="0.3">
      <c r="A1160" s="4" t="s">
        <v>1360</v>
      </c>
      <c r="B1160" s="8" t="str">
        <f>VLOOKUP(A1160,'Customer Names'!A:F,4,FALSE)</f>
        <v>Peter</v>
      </c>
      <c r="C1160" s="8">
        <f>VLOOKUP(A1160,'Medical Examinations'!A:J,2,FALSE)</f>
        <v>36.979999999999997</v>
      </c>
      <c r="D1160" s="8">
        <f>VLOOKUP(A1160,'Medical Examinations'!A:J,4,FALSE)</f>
        <v>9.56</v>
      </c>
      <c r="E1160" s="8" t="str">
        <f>VLOOKUP(A1160,'Medical Examinations'!A:J,6,FALSE)</f>
        <v>yes</v>
      </c>
      <c r="F1160" s="8" t="str">
        <f>VLOOKUP(A1160,'Medical Examinations'!A:J,7,FALSE)</f>
        <v>No</v>
      </c>
      <c r="G1160" s="8" t="str">
        <f>VLOOKUP(A1160,'Medical Examinations'!A:J,8,FALSE)</f>
        <v>No</v>
      </c>
      <c r="H1160" s="38">
        <f>VLOOKUP(A1160,'Medical Examinations'!A:J,9,FALSE)</f>
        <v>0</v>
      </c>
      <c r="I1160" s="8" t="str">
        <f>VLOOKUP(A1160,'Medical Examinations'!A:J,10,FALSE)</f>
        <v>No</v>
      </c>
      <c r="J1160" s="8" t="str">
        <f>VLOOKUP(A1160,'Medical Examinations'!A:J,3,FALSE)</f>
        <v>Obesity</v>
      </c>
      <c r="K1160" s="8" t="str">
        <f>VLOOKUP(A1160,'Medical Examinations'!A:J,5,FALSE)</f>
        <v>Diabetes</v>
      </c>
      <c r="L1160" s="8" t="str">
        <f>VLOOKUP(A1160,'Hospitalisation Details'!A:K,5,FALSE)</f>
        <v>18-Jul-1967</v>
      </c>
      <c r="M1160" s="34">
        <f>VLOOKUP(A1160,'Hospitalisation Details'!A:K,8,FALSE)</f>
        <v>14600.62</v>
      </c>
      <c r="N1160" s="8" t="str">
        <f>VLOOKUP(A1160,'Hospitalisation Details'!A:K,9,FALSE)</f>
        <v>tier - 2</v>
      </c>
      <c r="O1160" s="8" t="str">
        <f>VLOOKUP(A1160,'Hospitalisation Details'!A:K,10,FALSE)</f>
        <v>tier - 3</v>
      </c>
      <c r="P1160" s="8" t="str">
        <f>VLOOKUP(A1160,'Hospitalisation Details'!A:K,11,FALSE)</f>
        <v>R1022</v>
      </c>
      <c r="Q1160" s="8">
        <f>VLOOKUP(A1160,'Hospitalisation Details'!A:K,4,FALSE)</f>
        <v>18</v>
      </c>
    </row>
    <row r="1161" spans="1:17" x14ac:dyDescent="0.3">
      <c r="A1161" s="4" t="s">
        <v>1358</v>
      </c>
      <c r="B1161" s="8" t="str">
        <f>VLOOKUP(A1161,'Customer Names'!A:F,4,FALSE)</f>
        <v>Mario J.</v>
      </c>
      <c r="C1161" s="8">
        <f>VLOOKUP(A1161,'Medical Examinations'!A:J,2,FALSE)</f>
        <v>35.5</v>
      </c>
      <c r="D1161" s="8">
        <f>VLOOKUP(A1161,'Medical Examinations'!A:J,4,FALSE)</f>
        <v>10.37</v>
      </c>
      <c r="E1161" s="8" t="str">
        <f>VLOOKUP(A1161,'Medical Examinations'!A:J,6,FALSE)</f>
        <v>No</v>
      </c>
      <c r="F1161" s="8" t="str">
        <f>VLOOKUP(A1161,'Medical Examinations'!A:J,7,FALSE)</f>
        <v>No</v>
      </c>
      <c r="G1161" s="8" t="str">
        <f>VLOOKUP(A1161,'Medical Examinations'!A:J,8,FALSE)</f>
        <v>No</v>
      </c>
      <c r="H1161" s="38">
        <f>VLOOKUP(A1161,'Medical Examinations'!A:J,9,FALSE)</f>
        <v>0</v>
      </c>
      <c r="I1161" s="8" t="str">
        <f>VLOOKUP(A1161,'Medical Examinations'!A:J,10,FALSE)</f>
        <v>No</v>
      </c>
      <c r="J1161" s="8" t="str">
        <f>VLOOKUP(A1161,'Medical Examinations'!A:J,3,FALSE)</f>
        <v>Obesity</v>
      </c>
      <c r="K1161" s="8" t="str">
        <f>VLOOKUP(A1161,'Medical Examinations'!A:J,5,FALSE)</f>
        <v>Diabetes</v>
      </c>
      <c r="L1161" s="8" t="str">
        <f>VLOOKUP(A1161,'Hospitalisation Details'!A:K,5,FALSE)</f>
        <v>8-Nov-1965</v>
      </c>
      <c r="M1161" s="34">
        <f>VLOOKUP(A1161,'Hospitalisation Details'!A:K,8,FALSE)</f>
        <v>14612.33</v>
      </c>
      <c r="N1161" s="8" t="str">
        <f>VLOOKUP(A1161,'Hospitalisation Details'!A:K,9,FALSE)</f>
        <v>tier - 2</v>
      </c>
      <c r="O1161" s="8" t="str">
        <f>VLOOKUP(A1161,'Hospitalisation Details'!A:K,10,FALSE)</f>
        <v>tier - 3</v>
      </c>
      <c r="P1161" s="8" t="str">
        <f>VLOOKUP(A1161,'Hospitalisation Details'!A:K,11,FALSE)</f>
        <v>R1021</v>
      </c>
      <c r="Q1161" s="8">
        <f>VLOOKUP(A1161,'Hospitalisation Details'!A:K,4,FALSE)</f>
        <v>8</v>
      </c>
    </row>
    <row r="1162" spans="1:17" x14ac:dyDescent="0.3">
      <c r="A1162" s="4" t="s">
        <v>1354</v>
      </c>
      <c r="B1162" s="8" t="str">
        <f>VLOOKUP(A1162,'Customer Names'!A:F,4,FALSE)</f>
        <v>Daphne</v>
      </c>
      <c r="C1162" s="8">
        <f>VLOOKUP(A1162,'Medical Examinations'!A:J,2,FALSE)</f>
        <v>36.71</v>
      </c>
      <c r="D1162" s="8">
        <f>VLOOKUP(A1162,'Medical Examinations'!A:J,4,FALSE)</f>
        <v>8.74</v>
      </c>
      <c r="E1162" s="8" t="str">
        <f>VLOOKUP(A1162,'Medical Examinations'!A:J,6,FALSE)</f>
        <v>yes</v>
      </c>
      <c r="F1162" s="8" t="str">
        <f>VLOOKUP(A1162,'Medical Examinations'!A:J,7,FALSE)</f>
        <v>No</v>
      </c>
      <c r="G1162" s="8" t="str">
        <f>VLOOKUP(A1162,'Medical Examinations'!A:J,8,FALSE)</f>
        <v>No</v>
      </c>
      <c r="H1162" s="38">
        <f>VLOOKUP(A1162,'Medical Examinations'!A:J,9,FALSE)</f>
        <v>0</v>
      </c>
      <c r="I1162" s="8" t="str">
        <f>VLOOKUP(A1162,'Medical Examinations'!A:J,10,FALSE)</f>
        <v>No</v>
      </c>
      <c r="J1162" s="8" t="str">
        <f>VLOOKUP(A1162,'Medical Examinations'!A:J,3,FALSE)</f>
        <v>Obesity</v>
      </c>
      <c r="K1162" s="8" t="str">
        <f>VLOOKUP(A1162,'Medical Examinations'!A:J,5,FALSE)</f>
        <v>Diabetes</v>
      </c>
      <c r="L1162" s="8" t="str">
        <f>VLOOKUP(A1162,'Hospitalisation Details'!A:K,5,FALSE)</f>
        <v>1-Sep-1967</v>
      </c>
      <c r="M1162" s="34">
        <f>VLOOKUP(A1162,'Hospitalisation Details'!A:K,8,FALSE)</f>
        <v>14640.35</v>
      </c>
      <c r="N1162" s="8" t="str">
        <f>VLOOKUP(A1162,'Hospitalisation Details'!A:K,9,FALSE)</f>
        <v>tier - 2</v>
      </c>
      <c r="O1162" s="8" t="str">
        <f>VLOOKUP(A1162,'Hospitalisation Details'!A:K,10,FALSE)</f>
        <v>tier - 3</v>
      </c>
      <c r="P1162" s="8" t="str">
        <f>VLOOKUP(A1162,'Hospitalisation Details'!A:K,11,FALSE)</f>
        <v>R1026</v>
      </c>
      <c r="Q1162" s="8">
        <f>VLOOKUP(A1162,'Hospitalisation Details'!A:K,4,FALSE)</f>
        <v>1</v>
      </c>
    </row>
    <row r="1163" spans="1:17" x14ac:dyDescent="0.3">
      <c r="A1163" s="4" t="s">
        <v>1342</v>
      </c>
      <c r="B1163" s="8" t="str">
        <f>VLOOKUP(A1163,'Customer Names'!A:F,4,FALSE)</f>
        <v>Daniel M</v>
      </c>
      <c r="C1163" s="8">
        <f>VLOOKUP(A1163,'Medical Examinations'!A:J,2,FALSE)</f>
        <v>33.6</v>
      </c>
      <c r="D1163" s="8">
        <f>VLOOKUP(A1163,'Medical Examinations'!A:J,4,FALSE)</f>
        <v>11.25</v>
      </c>
      <c r="E1163" s="8" t="str">
        <f>VLOOKUP(A1163,'Medical Examinations'!A:J,6,FALSE)</f>
        <v>No</v>
      </c>
      <c r="F1163" s="8" t="str">
        <f>VLOOKUP(A1163,'Medical Examinations'!A:J,7,FALSE)</f>
        <v>No</v>
      </c>
      <c r="G1163" s="8" t="str">
        <f>VLOOKUP(A1163,'Medical Examinations'!A:J,8,FALSE)</f>
        <v>No</v>
      </c>
      <c r="H1163" s="38">
        <f>VLOOKUP(A1163,'Medical Examinations'!A:J,9,FALSE)</f>
        <v>0</v>
      </c>
      <c r="I1163" s="8" t="str">
        <f>VLOOKUP(A1163,'Medical Examinations'!A:J,10,FALSE)</f>
        <v>No</v>
      </c>
      <c r="J1163" s="8" t="str">
        <f>VLOOKUP(A1163,'Medical Examinations'!A:J,3,FALSE)</f>
        <v>Obesity</v>
      </c>
      <c r="K1163" s="8" t="str">
        <f>VLOOKUP(A1163,'Medical Examinations'!A:J,5,FALSE)</f>
        <v>Diabetes</v>
      </c>
      <c r="L1163" s="8" t="str">
        <f>VLOOKUP(A1163,'Hospitalisation Details'!A:K,5,FALSE)</f>
        <v>29-Jul-1962</v>
      </c>
      <c r="M1163" s="34">
        <f>VLOOKUP(A1163,'Hospitalisation Details'!A:K,8,FALSE)</f>
        <v>14738.43</v>
      </c>
      <c r="N1163" s="8" t="str">
        <f>VLOOKUP(A1163,'Hospitalisation Details'!A:K,9,FALSE)</f>
        <v>tier - 2</v>
      </c>
      <c r="O1163" s="8" t="str">
        <f>VLOOKUP(A1163,'Hospitalisation Details'!A:K,10,FALSE)</f>
        <v>tier - 3</v>
      </c>
      <c r="P1163" s="8" t="str">
        <f>VLOOKUP(A1163,'Hospitalisation Details'!A:K,11,FALSE)</f>
        <v>R1021</v>
      </c>
      <c r="Q1163" s="8">
        <f>VLOOKUP(A1163,'Hospitalisation Details'!A:K,4,FALSE)</f>
        <v>29</v>
      </c>
    </row>
    <row r="1164" spans="1:17" x14ac:dyDescent="0.3">
      <c r="A1164" s="4" t="s">
        <v>1340</v>
      </c>
      <c r="B1164" s="8" t="str">
        <f>VLOOKUP(A1164,'Customer Names'!A:F,4,FALSE)</f>
        <v>Jennifer</v>
      </c>
      <c r="C1164" s="8">
        <f>VLOOKUP(A1164,'Medical Examinations'!A:J,2,FALSE)</f>
        <v>35.520000000000003</v>
      </c>
      <c r="D1164" s="8">
        <f>VLOOKUP(A1164,'Medical Examinations'!A:J,4,FALSE)</f>
        <v>8.26</v>
      </c>
      <c r="E1164" s="8" t="str">
        <f>VLOOKUP(A1164,'Medical Examinations'!A:J,6,FALSE)</f>
        <v>No</v>
      </c>
      <c r="F1164" s="8" t="str">
        <f>VLOOKUP(A1164,'Medical Examinations'!A:J,7,FALSE)</f>
        <v>No</v>
      </c>
      <c r="G1164" s="8" t="str">
        <f>VLOOKUP(A1164,'Medical Examinations'!A:J,8,FALSE)</f>
        <v>No</v>
      </c>
      <c r="H1164" s="38">
        <f>VLOOKUP(A1164,'Medical Examinations'!A:J,9,FALSE)</f>
        <v>0</v>
      </c>
      <c r="I1164" s="8" t="str">
        <f>VLOOKUP(A1164,'Medical Examinations'!A:J,10,FALSE)</f>
        <v>No</v>
      </c>
      <c r="J1164" s="8" t="str">
        <f>VLOOKUP(A1164,'Medical Examinations'!A:J,3,FALSE)</f>
        <v>Obesity</v>
      </c>
      <c r="K1164" s="8" t="str">
        <f>VLOOKUP(A1164,'Medical Examinations'!A:J,5,FALSE)</f>
        <v>Diabetes</v>
      </c>
      <c r="L1164" s="8" t="str">
        <f>VLOOKUP(A1164,'Hospitalisation Details'!A:K,5,FALSE)</f>
        <v>27-Jul-1965</v>
      </c>
      <c r="M1164" s="34">
        <f>VLOOKUP(A1164,'Hospitalisation Details'!A:K,8,FALSE)</f>
        <v>14750.42</v>
      </c>
      <c r="N1164" s="8" t="str">
        <f>VLOOKUP(A1164,'Hospitalisation Details'!A:K,9,FALSE)</f>
        <v>tier - 2</v>
      </c>
      <c r="O1164" s="8" t="str">
        <f>VLOOKUP(A1164,'Hospitalisation Details'!A:K,10,FALSE)</f>
        <v>tier - 2</v>
      </c>
      <c r="P1164" s="8" t="str">
        <f>VLOOKUP(A1164,'Hospitalisation Details'!A:K,11,FALSE)</f>
        <v>R1026</v>
      </c>
      <c r="Q1164" s="8">
        <f>VLOOKUP(A1164,'Hospitalisation Details'!A:K,4,FALSE)</f>
        <v>27</v>
      </c>
    </row>
    <row r="1165" spans="1:17" x14ac:dyDescent="0.3">
      <c r="A1165" s="4" t="s">
        <v>1332</v>
      </c>
      <c r="B1165" s="8" t="str">
        <f>VLOOKUP(A1165,'Customer Names'!A:F,4,FALSE)</f>
        <v>Christopher P</v>
      </c>
      <c r="C1165" s="8">
        <f>VLOOKUP(A1165,'Medical Examinations'!A:J,2,FALSE)</f>
        <v>39.979999999999997</v>
      </c>
      <c r="D1165" s="8">
        <f>VLOOKUP(A1165,'Medical Examinations'!A:J,4,FALSE)</f>
        <v>9.4600000000000009</v>
      </c>
      <c r="E1165" s="8" t="str">
        <f>VLOOKUP(A1165,'Medical Examinations'!A:J,6,FALSE)</f>
        <v>yes</v>
      </c>
      <c r="F1165" s="8" t="str">
        <f>VLOOKUP(A1165,'Medical Examinations'!A:J,7,FALSE)</f>
        <v>No</v>
      </c>
      <c r="G1165" s="8" t="str">
        <f>VLOOKUP(A1165,'Medical Examinations'!A:J,8,FALSE)</f>
        <v>No</v>
      </c>
      <c r="H1165" s="38" t="str">
        <f>VLOOKUP(A1165,'Medical Examinations'!A:J,9,FALSE)</f>
        <v>2</v>
      </c>
      <c r="I1165" s="8" t="str">
        <f>VLOOKUP(A1165,'Medical Examinations'!A:J,10,FALSE)</f>
        <v>No</v>
      </c>
      <c r="J1165" s="8" t="str">
        <f>VLOOKUP(A1165,'Medical Examinations'!A:J,3,FALSE)</f>
        <v>Obesity</v>
      </c>
      <c r="K1165" s="8" t="str">
        <f>VLOOKUP(A1165,'Medical Examinations'!A:J,5,FALSE)</f>
        <v>Diabetes</v>
      </c>
      <c r="L1165" s="8" t="str">
        <f>VLOOKUP(A1165,'Hospitalisation Details'!A:K,5,FALSE)</f>
        <v>11-Nov-1970</v>
      </c>
      <c r="M1165" s="34">
        <f>VLOOKUP(A1165,'Hospitalisation Details'!A:K,8,FALSE)</f>
        <v>14847.63</v>
      </c>
      <c r="N1165" s="8" t="str">
        <f>VLOOKUP(A1165,'Hospitalisation Details'!A:K,9,FALSE)</f>
        <v>tier - 2</v>
      </c>
      <c r="O1165" s="8" t="str">
        <f>VLOOKUP(A1165,'Hospitalisation Details'!A:K,10,FALSE)</f>
        <v>tier - 2</v>
      </c>
      <c r="P1165" s="8" t="str">
        <f>VLOOKUP(A1165,'Hospitalisation Details'!A:K,11,FALSE)</f>
        <v>R1023</v>
      </c>
      <c r="Q1165" s="8">
        <f>VLOOKUP(A1165,'Hospitalisation Details'!A:K,4,FALSE)</f>
        <v>11</v>
      </c>
    </row>
    <row r="1166" spans="1:17" x14ac:dyDescent="0.3">
      <c r="A1166" s="4" t="s">
        <v>1324</v>
      </c>
      <c r="B1166" s="8" t="str">
        <f>VLOOKUP(A1166,'Customer Names'!A:F,4,FALSE)</f>
        <v>Jeff T</v>
      </c>
      <c r="C1166" s="8">
        <f>VLOOKUP(A1166,'Medical Examinations'!A:J,2,FALSE)</f>
        <v>34.21</v>
      </c>
      <c r="D1166" s="8">
        <f>VLOOKUP(A1166,'Medical Examinations'!A:J,4,FALSE)</f>
        <v>9.17</v>
      </c>
      <c r="E1166" s="8" t="str">
        <f>VLOOKUP(A1166,'Medical Examinations'!A:J,6,FALSE)</f>
        <v>No</v>
      </c>
      <c r="F1166" s="8" t="str">
        <f>VLOOKUP(A1166,'Medical Examinations'!A:J,7,FALSE)</f>
        <v>No</v>
      </c>
      <c r="G1166" s="8" t="str">
        <f>VLOOKUP(A1166,'Medical Examinations'!A:J,8,FALSE)</f>
        <v>No</v>
      </c>
      <c r="H1166" s="38">
        <f>VLOOKUP(A1166,'Medical Examinations'!A:J,9,FALSE)</f>
        <v>0</v>
      </c>
      <c r="I1166" s="8" t="str">
        <f>VLOOKUP(A1166,'Medical Examinations'!A:J,10,FALSE)</f>
        <v>No</v>
      </c>
      <c r="J1166" s="8" t="str">
        <f>VLOOKUP(A1166,'Medical Examinations'!A:J,3,FALSE)</f>
        <v>Obesity</v>
      </c>
      <c r="K1166" s="8" t="str">
        <f>VLOOKUP(A1166,'Medical Examinations'!A:J,5,FALSE)</f>
        <v>Diabetes</v>
      </c>
      <c r="L1166" s="8" t="str">
        <f>VLOOKUP(A1166,'Hospitalisation Details'!A:K,5,FALSE)</f>
        <v>29-Nov-1962</v>
      </c>
      <c r="M1166" s="34">
        <f>VLOOKUP(A1166,'Hospitalisation Details'!A:K,8,FALSE)</f>
        <v>14945.34</v>
      </c>
      <c r="N1166" s="8" t="str">
        <f>VLOOKUP(A1166,'Hospitalisation Details'!A:K,9,FALSE)</f>
        <v>tier - 2</v>
      </c>
      <c r="O1166" s="8" t="str">
        <f>VLOOKUP(A1166,'Hospitalisation Details'!A:K,10,FALSE)</f>
        <v>tier - 1</v>
      </c>
      <c r="P1166" s="8" t="str">
        <f>VLOOKUP(A1166,'Hospitalisation Details'!A:K,11,FALSE)</f>
        <v>R1021</v>
      </c>
      <c r="Q1166" s="8">
        <f>VLOOKUP(A1166,'Hospitalisation Details'!A:K,4,FALSE)</f>
        <v>29</v>
      </c>
    </row>
    <row r="1167" spans="1:17" x14ac:dyDescent="0.3">
      <c r="A1167" s="4" t="s">
        <v>1312</v>
      </c>
      <c r="B1167" s="8" t="str">
        <f>VLOOKUP(A1167,'Customer Names'!A:F,4,FALSE)</f>
        <v>Matthew A.</v>
      </c>
      <c r="C1167" s="8">
        <f>VLOOKUP(A1167,'Medical Examinations'!A:J,2,FALSE)</f>
        <v>41.3</v>
      </c>
      <c r="D1167" s="8">
        <f>VLOOKUP(A1167,'Medical Examinations'!A:J,4,FALSE)</f>
        <v>9.59</v>
      </c>
      <c r="E1167" s="8" t="str">
        <f>VLOOKUP(A1167,'Medical Examinations'!A:J,6,FALSE)</f>
        <v>No</v>
      </c>
      <c r="F1167" s="8" t="str">
        <f>VLOOKUP(A1167,'Medical Examinations'!A:J,7,FALSE)</f>
        <v>No</v>
      </c>
      <c r="G1167" s="8" t="str">
        <f>VLOOKUP(A1167,'Medical Examinations'!A:J,8,FALSE)</f>
        <v>No</v>
      </c>
      <c r="H1167" s="38">
        <f>VLOOKUP(A1167,'Medical Examinations'!A:J,9,FALSE)</f>
        <v>0</v>
      </c>
      <c r="I1167" s="8" t="str">
        <f>VLOOKUP(A1167,'Medical Examinations'!A:J,10,FALSE)</f>
        <v>No</v>
      </c>
      <c r="J1167" s="8" t="str">
        <f>VLOOKUP(A1167,'Medical Examinations'!A:J,3,FALSE)</f>
        <v>Obesity</v>
      </c>
      <c r="K1167" s="8" t="str">
        <f>VLOOKUP(A1167,'Medical Examinations'!A:J,5,FALSE)</f>
        <v>Diabetes</v>
      </c>
      <c r="L1167" s="8" t="str">
        <f>VLOOKUP(A1167,'Hospitalisation Details'!A:K,5,FALSE)</f>
        <v>15-Aug-1971</v>
      </c>
      <c r="M1167" s="34">
        <f>VLOOKUP(A1167,'Hospitalisation Details'!A:K,8,FALSE)</f>
        <v>15038.51</v>
      </c>
      <c r="N1167" s="8" t="str">
        <f>VLOOKUP(A1167,'Hospitalisation Details'!A:K,9,FALSE)</f>
        <v>tier - 2</v>
      </c>
      <c r="O1167" s="8" t="str">
        <f>VLOOKUP(A1167,'Hospitalisation Details'!A:K,10,FALSE)</f>
        <v>tier - 3</v>
      </c>
      <c r="P1167" s="8" t="str">
        <f>VLOOKUP(A1167,'Hospitalisation Details'!A:K,11,FALSE)</f>
        <v>R1023</v>
      </c>
      <c r="Q1167" s="8">
        <f>VLOOKUP(A1167,'Hospitalisation Details'!A:K,4,FALSE)</f>
        <v>15</v>
      </c>
    </row>
    <row r="1168" spans="1:17" x14ac:dyDescent="0.3">
      <c r="A1168" s="4" t="s">
        <v>1310</v>
      </c>
      <c r="B1168" s="8" t="str">
        <f>VLOOKUP(A1168,'Customer Names'!A:F,4,FALSE)</f>
        <v>Lukasz</v>
      </c>
      <c r="C1168" s="8">
        <f>VLOOKUP(A1168,'Medical Examinations'!A:J,2,FALSE)</f>
        <v>39.07</v>
      </c>
      <c r="D1168" s="8">
        <f>VLOOKUP(A1168,'Medical Examinations'!A:J,4,FALSE)</f>
        <v>11.93</v>
      </c>
      <c r="E1168" s="8" t="str">
        <f>VLOOKUP(A1168,'Medical Examinations'!A:J,6,FALSE)</f>
        <v>No</v>
      </c>
      <c r="F1168" s="8" t="str">
        <f>VLOOKUP(A1168,'Medical Examinations'!A:J,7,FALSE)</f>
        <v>No</v>
      </c>
      <c r="G1168" s="8" t="str">
        <f>VLOOKUP(A1168,'Medical Examinations'!A:J,8,FALSE)</f>
        <v>No</v>
      </c>
      <c r="H1168" s="38">
        <f>VLOOKUP(A1168,'Medical Examinations'!A:J,9,FALSE)</f>
        <v>0</v>
      </c>
      <c r="I1168" s="8" t="str">
        <f>VLOOKUP(A1168,'Medical Examinations'!A:J,10,FALSE)</f>
        <v>No</v>
      </c>
      <c r="J1168" s="8" t="str">
        <f>VLOOKUP(A1168,'Medical Examinations'!A:J,3,FALSE)</f>
        <v>Obesity</v>
      </c>
      <c r="K1168" s="8" t="str">
        <f>VLOOKUP(A1168,'Medical Examinations'!A:J,5,FALSE)</f>
        <v>Diabetes</v>
      </c>
      <c r="L1168" s="8" t="str">
        <f>VLOOKUP(A1168,'Hospitalisation Details'!A:K,5,FALSE)</f>
        <v>12-Jun-1968</v>
      </c>
      <c r="M1168" s="34">
        <f>VLOOKUP(A1168,'Hospitalisation Details'!A:K,8,FALSE)</f>
        <v>15052.68</v>
      </c>
      <c r="N1168" s="8" t="str">
        <f>VLOOKUP(A1168,'Hospitalisation Details'!A:K,9,FALSE)</f>
        <v>tier - 2</v>
      </c>
      <c r="O1168" s="8" t="str">
        <f>VLOOKUP(A1168,'Hospitalisation Details'!A:K,10,FALSE)</f>
        <v>tier - 2</v>
      </c>
      <c r="P1168" s="8" t="str">
        <f>VLOOKUP(A1168,'Hospitalisation Details'!A:K,11,FALSE)</f>
        <v>R1022</v>
      </c>
      <c r="Q1168" s="8">
        <f>VLOOKUP(A1168,'Hospitalisation Details'!A:K,4,FALSE)</f>
        <v>12</v>
      </c>
    </row>
    <row r="1169" spans="1:17" x14ac:dyDescent="0.3">
      <c r="A1169" s="4" t="s">
        <v>1302</v>
      </c>
      <c r="B1169" s="8" t="str">
        <f>VLOOKUP(A1169,'Customer Names'!A:F,4,FALSE)</f>
        <v>David</v>
      </c>
      <c r="C1169" s="8">
        <f>VLOOKUP(A1169,'Medical Examinations'!A:J,2,FALSE)</f>
        <v>41.63</v>
      </c>
      <c r="D1169" s="8">
        <f>VLOOKUP(A1169,'Medical Examinations'!A:J,4,FALSE)</f>
        <v>6.71</v>
      </c>
      <c r="E1169" s="8" t="str">
        <f>VLOOKUP(A1169,'Medical Examinations'!A:J,6,FALSE)</f>
        <v>No</v>
      </c>
      <c r="F1169" s="8" t="str">
        <f>VLOOKUP(A1169,'Medical Examinations'!A:J,7,FALSE)</f>
        <v>No</v>
      </c>
      <c r="G1169" s="8" t="str">
        <f>VLOOKUP(A1169,'Medical Examinations'!A:J,8,FALSE)</f>
        <v>No</v>
      </c>
      <c r="H1169" s="38">
        <f>VLOOKUP(A1169,'Medical Examinations'!A:J,9,FALSE)</f>
        <v>0</v>
      </c>
      <c r="I1169" s="8" t="str">
        <f>VLOOKUP(A1169,'Medical Examinations'!A:J,10,FALSE)</f>
        <v>No</v>
      </c>
      <c r="J1169" s="8" t="str">
        <f>VLOOKUP(A1169,'Medical Examinations'!A:J,3,FALSE)</f>
        <v>Obesity</v>
      </c>
      <c r="K1169" s="8" t="str">
        <f>VLOOKUP(A1169,'Medical Examinations'!A:J,5,FALSE)</f>
        <v>Diabetes</v>
      </c>
      <c r="L1169" s="8" t="str">
        <f>VLOOKUP(A1169,'Hospitalisation Details'!A:K,5,FALSE)</f>
        <v>25-Nov-1971</v>
      </c>
      <c r="M1169" s="34">
        <f>VLOOKUP(A1169,'Hospitalisation Details'!A:K,8,FALSE)</f>
        <v>15150.44</v>
      </c>
      <c r="N1169" s="8" t="str">
        <f>VLOOKUP(A1169,'Hospitalisation Details'!A:K,9,FALSE)</f>
        <v>tier - 2</v>
      </c>
      <c r="O1169" s="8" t="str">
        <f>VLOOKUP(A1169,'Hospitalisation Details'!A:K,10,FALSE)</f>
        <v>tier - 1</v>
      </c>
      <c r="P1169" s="8" t="str">
        <f>VLOOKUP(A1169,'Hospitalisation Details'!A:K,11,FALSE)</f>
        <v>R1023</v>
      </c>
      <c r="Q1169" s="8">
        <f>VLOOKUP(A1169,'Hospitalisation Details'!A:K,4,FALSE)</f>
        <v>25</v>
      </c>
    </row>
    <row r="1170" spans="1:17" x14ac:dyDescent="0.3">
      <c r="A1170" s="4" t="s">
        <v>1288</v>
      </c>
      <c r="B1170" s="8" t="str">
        <f>VLOOKUP(A1170,'Customer Names'!A:F,4,FALSE)</f>
        <v>Benoit</v>
      </c>
      <c r="C1170" s="8">
        <f>VLOOKUP(A1170,'Medical Examinations'!A:J,2,FALSE)</f>
        <v>40.44</v>
      </c>
      <c r="D1170" s="8">
        <f>VLOOKUP(A1170,'Medical Examinations'!A:J,4,FALSE)</f>
        <v>5.13</v>
      </c>
      <c r="E1170" s="8" t="str">
        <f>VLOOKUP(A1170,'Medical Examinations'!A:J,6,FALSE)</f>
        <v>yes</v>
      </c>
      <c r="F1170" s="8" t="str">
        <f>VLOOKUP(A1170,'Medical Examinations'!A:J,7,FALSE)</f>
        <v>No</v>
      </c>
      <c r="G1170" s="8" t="str">
        <f>VLOOKUP(A1170,'Medical Examinations'!A:J,8,FALSE)</f>
        <v>Yes</v>
      </c>
      <c r="H1170" s="38" t="str">
        <f>VLOOKUP(A1170,'Medical Examinations'!A:J,9,FALSE)</f>
        <v>1</v>
      </c>
      <c r="I1170" s="8" t="str">
        <f>VLOOKUP(A1170,'Medical Examinations'!A:J,10,FALSE)</f>
        <v>No</v>
      </c>
      <c r="J1170" s="8" t="str">
        <f>VLOOKUP(A1170,'Medical Examinations'!A:J,3,FALSE)</f>
        <v>Obesity</v>
      </c>
      <c r="K1170" s="8" t="str">
        <f>VLOOKUP(A1170,'Medical Examinations'!A:J,5,FALSE)</f>
        <v>Normal</v>
      </c>
      <c r="L1170" s="8" t="str">
        <f>VLOOKUP(A1170,'Hospitalisation Details'!A:K,5,FALSE)</f>
        <v>16-Sep-1969</v>
      </c>
      <c r="M1170" s="34">
        <f>VLOOKUP(A1170,'Hospitalisation Details'!A:K,8,FALSE)</f>
        <v>15260.52</v>
      </c>
      <c r="N1170" s="8" t="str">
        <f>VLOOKUP(A1170,'Hospitalisation Details'!A:K,9,FALSE)</f>
        <v>tier - 2</v>
      </c>
      <c r="O1170" s="8" t="str">
        <f>VLOOKUP(A1170,'Hospitalisation Details'!A:K,10,FALSE)</f>
        <v>tier - 2</v>
      </c>
      <c r="P1170" s="8" t="str">
        <f>VLOOKUP(A1170,'Hospitalisation Details'!A:K,11,FALSE)</f>
        <v>R1023</v>
      </c>
      <c r="Q1170" s="8">
        <f>VLOOKUP(A1170,'Hospitalisation Details'!A:K,4,FALSE)</f>
        <v>16</v>
      </c>
    </row>
    <row r="1171" spans="1:17" x14ac:dyDescent="0.3">
      <c r="A1171" s="4" t="s">
        <v>1286</v>
      </c>
      <c r="B1171" s="8" t="str">
        <f>VLOOKUP(A1171,'Customer Names'!A:F,4,FALSE)</f>
        <v>Scott</v>
      </c>
      <c r="C1171" s="8">
        <f>VLOOKUP(A1171,'Medical Examinations'!A:J,2,FALSE)</f>
        <v>36.08</v>
      </c>
      <c r="D1171" s="8">
        <f>VLOOKUP(A1171,'Medical Examinations'!A:J,4,FALSE)</f>
        <v>7.11</v>
      </c>
      <c r="E1171" s="8" t="str">
        <f>VLOOKUP(A1171,'Medical Examinations'!A:J,6,FALSE)</f>
        <v>yes</v>
      </c>
      <c r="F1171" s="8" t="str">
        <f>VLOOKUP(A1171,'Medical Examinations'!A:J,7,FALSE)</f>
        <v>No</v>
      </c>
      <c r="G1171" s="8" t="str">
        <f>VLOOKUP(A1171,'Medical Examinations'!A:J,8,FALSE)</f>
        <v>Yes</v>
      </c>
      <c r="H1171" s="38" t="str">
        <f>VLOOKUP(A1171,'Medical Examinations'!A:J,9,FALSE)</f>
        <v>1</v>
      </c>
      <c r="I1171" s="8" t="str">
        <f>VLOOKUP(A1171,'Medical Examinations'!A:J,10,FALSE)</f>
        <v>No</v>
      </c>
      <c r="J1171" s="8" t="str">
        <f>VLOOKUP(A1171,'Medical Examinations'!A:J,3,FALSE)</f>
        <v>Obesity</v>
      </c>
      <c r="K1171" s="8" t="str">
        <f>VLOOKUP(A1171,'Medical Examinations'!A:J,5,FALSE)</f>
        <v>Diabetes</v>
      </c>
      <c r="L1171" s="8" t="str">
        <f>VLOOKUP(A1171,'Hospitalisation Details'!A:K,5,FALSE)</f>
        <v>13-Dec-1963</v>
      </c>
      <c r="M1171" s="34">
        <f>VLOOKUP(A1171,'Hospitalisation Details'!A:K,8,FALSE)</f>
        <v>15322.77</v>
      </c>
      <c r="N1171" s="8" t="str">
        <f>VLOOKUP(A1171,'Hospitalisation Details'!A:K,9,FALSE)</f>
        <v>tier - 2</v>
      </c>
      <c r="O1171" s="8" t="str">
        <f>VLOOKUP(A1171,'Hospitalisation Details'!A:K,10,FALSE)</f>
        <v>tier - 3</v>
      </c>
      <c r="P1171" s="8" t="str">
        <f>VLOOKUP(A1171,'Hospitalisation Details'!A:K,11,FALSE)</f>
        <v>R1021</v>
      </c>
      <c r="Q1171" s="8">
        <f>VLOOKUP(A1171,'Hospitalisation Details'!A:K,4,FALSE)</f>
        <v>13</v>
      </c>
    </row>
    <row r="1172" spans="1:17" x14ac:dyDescent="0.3">
      <c r="A1172" s="4" t="s">
        <v>1280</v>
      </c>
      <c r="B1172" s="8" t="str">
        <f>VLOOKUP(A1172,'Customer Names'!A:F,4,FALSE)</f>
        <v>Sandra H</v>
      </c>
      <c r="C1172" s="8">
        <f>VLOOKUP(A1172,'Medical Examinations'!A:J,2,FALSE)</f>
        <v>39.6</v>
      </c>
      <c r="D1172" s="8">
        <f>VLOOKUP(A1172,'Medical Examinations'!A:J,4,FALSE)</f>
        <v>9.32</v>
      </c>
      <c r="E1172" s="8" t="str">
        <f>VLOOKUP(A1172,'Medical Examinations'!A:J,6,FALSE)</f>
        <v>No</v>
      </c>
      <c r="F1172" s="8" t="str">
        <f>VLOOKUP(A1172,'Medical Examinations'!A:J,7,FALSE)</f>
        <v>No</v>
      </c>
      <c r="G1172" s="8" t="str">
        <f>VLOOKUP(A1172,'Medical Examinations'!A:J,8,FALSE)</f>
        <v>No</v>
      </c>
      <c r="H1172" s="38">
        <f>VLOOKUP(A1172,'Medical Examinations'!A:J,9,FALSE)</f>
        <v>0</v>
      </c>
      <c r="I1172" s="8" t="str">
        <f>VLOOKUP(A1172,'Medical Examinations'!A:J,10,FALSE)</f>
        <v>No</v>
      </c>
      <c r="J1172" s="8" t="str">
        <f>VLOOKUP(A1172,'Medical Examinations'!A:J,3,FALSE)</f>
        <v>Obesity</v>
      </c>
      <c r="K1172" s="8" t="str">
        <f>VLOOKUP(A1172,'Medical Examinations'!A:J,5,FALSE)</f>
        <v>Diabetes</v>
      </c>
      <c r="L1172" s="8" t="str">
        <f>VLOOKUP(A1172,'Hospitalisation Details'!A:K,5,FALSE)</f>
        <v>18-Jul-1968</v>
      </c>
      <c r="M1172" s="34">
        <f>VLOOKUP(A1172,'Hospitalisation Details'!A:K,8,FALSE)</f>
        <v>15363.77</v>
      </c>
      <c r="N1172" s="8" t="str">
        <f>VLOOKUP(A1172,'Hospitalisation Details'!A:K,9,FALSE)</f>
        <v>tier - 2</v>
      </c>
      <c r="O1172" s="8" t="str">
        <f>VLOOKUP(A1172,'Hospitalisation Details'!A:K,10,FALSE)</f>
        <v>tier - 1</v>
      </c>
      <c r="P1172" s="8" t="str">
        <f>VLOOKUP(A1172,'Hospitalisation Details'!A:K,11,FALSE)</f>
        <v>R1026</v>
      </c>
      <c r="Q1172" s="8">
        <f>VLOOKUP(A1172,'Hospitalisation Details'!A:K,4,FALSE)</f>
        <v>18</v>
      </c>
    </row>
    <row r="1173" spans="1:17" x14ac:dyDescent="0.3">
      <c r="A1173" s="4" t="s">
        <v>1270</v>
      </c>
      <c r="B1173" s="8" t="str">
        <f>VLOOKUP(A1173,'Customer Names'!A:F,4,FALSE)</f>
        <v>Zachary T</v>
      </c>
      <c r="C1173" s="8">
        <f>VLOOKUP(A1173,'Medical Examinations'!A:J,2,FALSE)</f>
        <v>25.175000000000001</v>
      </c>
      <c r="D1173" s="8">
        <f>VLOOKUP(A1173,'Medical Examinations'!A:J,4,FALSE)</f>
        <v>4.96</v>
      </c>
      <c r="E1173" s="8" t="str">
        <f>VLOOKUP(A1173,'Medical Examinations'!A:J,6,FALSE)</f>
        <v>No</v>
      </c>
      <c r="F1173" s="8" t="str">
        <f>VLOOKUP(A1173,'Medical Examinations'!A:J,7,FALSE)</f>
        <v>yes</v>
      </c>
      <c r="G1173" s="8" t="str">
        <f>VLOOKUP(A1173,'Medical Examinations'!A:J,8,FALSE)</f>
        <v>No</v>
      </c>
      <c r="H1173" s="38">
        <f>VLOOKUP(A1173,'Medical Examinations'!A:J,9,FALSE)</f>
        <v>1</v>
      </c>
      <c r="I1173" s="8" t="str">
        <f>VLOOKUP(A1173,'Medical Examinations'!A:J,10,FALSE)</f>
        <v>No</v>
      </c>
      <c r="J1173" s="8" t="str">
        <f>VLOOKUP(A1173,'Medical Examinations'!A:J,3,FALSE)</f>
        <v>Overweight</v>
      </c>
      <c r="K1173" s="8" t="str">
        <f>VLOOKUP(A1173,'Medical Examinations'!A:J,5,FALSE)</f>
        <v>Normal</v>
      </c>
      <c r="L1173" s="8" t="str">
        <f>VLOOKUP(A1173,'Hospitalisation Details'!A:K,5,FALSE)</f>
        <v>17-Jul-2004</v>
      </c>
      <c r="M1173" s="34">
        <f>VLOOKUP(A1173,'Hospitalisation Details'!A:K,8,FALSE)</f>
        <v>15518.18</v>
      </c>
      <c r="N1173" s="8" t="str">
        <f>VLOOKUP(A1173,'Hospitalisation Details'!A:K,9,FALSE)</f>
        <v>tier - 2</v>
      </c>
      <c r="O1173" s="8" t="str">
        <f>VLOOKUP(A1173,'Hospitalisation Details'!A:K,10,FALSE)</f>
        <v>tier - 3</v>
      </c>
      <c r="P1173" s="8" t="str">
        <f>VLOOKUP(A1173,'Hospitalisation Details'!A:K,11,FALSE)</f>
        <v>R1015</v>
      </c>
      <c r="Q1173" s="8">
        <f>VLOOKUP(A1173,'Hospitalisation Details'!A:K,4,FALSE)</f>
        <v>17</v>
      </c>
    </row>
    <row r="1174" spans="1:17" x14ac:dyDescent="0.3">
      <c r="A1174" s="4" t="s">
        <v>1268</v>
      </c>
      <c r="B1174" s="8" t="str">
        <f>VLOOKUP(A1174,'Customer Names'!A:F,4,FALSE)</f>
        <v>Maya</v>
      </c>
      <c r="C1174" s="8">
        <f>VLOOKUP(A1174,'Medical Examinations'!A:J,2,FALSE)</f>
        <v>44.64</v>
      </c>
      <c r="D1174" s="8">
        <f>VLOOKUP(A1174,'Medical Examinations'!A:J,4,FALSE)</f>
        <v>7.18</v>
      </c>
      <c r="E1174" s="8" t="str">
        <f>VLOOKUP(A1174,'Medical Examinations'!A:J,6,FALSE)</f>
        <v>No</v>
      </c>
      <c r="F1174" s="8" t="str">
        <f>VLOOKUP(A1174,'Medical Examinations'!A:J,7,FALSE)</f>
        <v>No</v>
      </c>
      <c r="G1174" s="8" t="str">
        <f>VLOOKUP(A1174,'Medical Examinations'!A:J,8,FALSE)</f>
        <v>No</v>
      </c>
      <c r="H1174" s="38">
        <f>VLOOKUP(A1174,'Medical Examinations'!A:J,9,FALSE)</f>
        <v>0</v>
      </c>
      <c r="I1174" s="8" t="str">
        <f>VLOOKUP(A1174,'Medical Examinations'!A:J,10,FALSE)</f>
        <v>No</v>
      </c>
      <c r="J1174" s="8" t="str">
        <f>VLOOKUP(A1174,'Medical Examinations'!A:J,3,FALSE)</f>
        <v>Obesity</v>
      </c>
      <c r="K1174" s="8" t="str">
        <f>VLOOKUP(A1174,'Medical Examinations'!A:J,5,FALSE)</f>
        <v>Diabetes</v>
      </c>
      <c r="L1174" s="8" t="str">
        <f>VLOOKUP(A1174,'Hospitalisation Details'!A:K,5,FALSE)</f>
        <v>28-Jun-1974</v>
      </c>
      <c r="M1174" s="34">
        <f>VLOOKUP(A1174,'Hospitalisation Details'!A:K,8,FALSE)</f>
        <v>15532.16</v>
      </c>
      <c r="N1174" s="8" t="str">
        <f>VLOOKUP(A1174,'Hospitalisation Details'!A:K,9,FALSE)</f>
        <v>tier - 2</v>
      </c>
      <c r="O1174" s="8" t="str">
        <f>VLOOKUP(A1174,'Hospitalisation Details'!A:K,10,FALSE)</f>
        <v>tier - 2</v>
      </c>
      <c r="P1174" s="8" t="str">
        <f>VLOOKUP(A1174,'Hospitalisation Details'!A:K,11,FALSE)</f>
        <v>R1026</v>
      </c>
      <c r="Q1174" s="8">
        <f>VLOOKUP(A1174,'Hospitalisation Details'!A:K,4,FALSE)</f>
        <v>28</v>
      </c>
    </row>
    <row r="1175" spans="1:17" x14ac:dyDescent="0.3">
      <c r="A1175" s="4" t="s">
        <v>1262</v>
      </c>
      <c r="B1175" s="8" t="str">
        <f>VLOOKUP(A1175,'Customer Names'!A:F,4,FALSE)</f>
        <v>Samantha A.</v>
      </c>
      <c r="C1175" s="8">
        <f>VLOOKUP(A1175,'Medical Examinations'!A:J,2,FALSE)</f>
        <v>38.049999999999997</v>
      </c>
      <c r="D1175" s="8">
        <f>VLOOKUP(A1175,'Medical Examinations'!A:J,4,FALSE)</f>
        <v>9.6199999999999992</v>
      </c>
      <c r="E1175" s="8" t="str">
        <f>VLOOKUP(A1175,'Medical Examinations'!A:J,6,FALSE)</f>
        <v>No</v>
      </c>
      <c r="F1175" s="8" t="str">
        <f>VLOOKUP(A1175,'Medical Examinations'!A:J,7,FALSE)</f>
        <v>No</v>
      </c>
      <c r="G1175" s="8" t="str">
        <f>VLOOKUP(A1175,'Medical Examinations'!A:J,8,FALSE)</f>
        <v>No</v>
      </c>
      <c r="H1175" s="38">
        <f>VLOOKUP(A1175,'Medical Examinations'!A:J,9,FALSE)</f>
        <v>0</v>
      </c>
      <c r="I1175" s="8" t="str">
        <f>VLOOKUP(A1175,'Medical Examinations'!A:J,10,FALSE)</f>
        <v>No</v>
      </c>
      <c r="J1175" s="8" t="str">
        <f>VLOOKUP(A1175,'Medical Examinations'!A:J,3,FALSE)</f>
        <v>Obesity</v>
      </c>
      <c r="K1175" s="8" t="str">
        <f>VLOOKUP(A1175,'Medical Examinations'!A:J,5,FALSE)</f>
        <v>Diabetes</v>
      </c>
      <c r="L1175" s="8" t="str">
        <f>VLOOKUP(A1175,'Hospitalisation Details'!A:K,5,FALSE)</f>
        <v>28-Oct-1965</v>
      </c>
      <c r="M1175" s="34">
        <f>VLOOKUP(A1175,'Hospitalisation Details'!A:K,8,FALSE)</f>
        <v>15608.58</v>
      </c>
      <c r="N1175" s="8" t="str">
        <f>VLOOKUP(A1175,'Hospitalisation Details'!A:K,9,FALSE)</f>
        <v>tier - 2</v>
      </c>
      <c r="O1175" s="8" t="str">
        <f>VLOOKUP(A1175,'Hospitalisation Details'!A:K,10,FALSE)</f>
        <v>tier - 2</v>
      </c>
      <c r="P1175" s="8" t="str">
        <f>VLOOKUP(A1175,'Hospitalisation Details'!A:K,11,FALSE)</f>
        <v>R1026</v>
      </c>
      <c r="Q1175" s="8">
        <f>VLOOKUP(A1175,'Hospitalisation Details'!A:K,4,FALSE)</f>
        <v>28</v>
      </c>
    </row>
    <row r="1176" spans="1:17" x14ac:dyDescent="0.3">
      <c r="A1176" s="4" t="s">
        <v>1256</v>
      </c>
      <c r="B1176" s="8" t="str">
        <f>VLOOKUP(A1176,'Customer Names'!A:F,4,FALSE)</f>
        <v>Meghann R.</v>
      </c>
      <c r="C1176" s="8">
        <f>VLOOKUP(A1176,'Medical Examinations'!A:J,2,FALSE)</f>
        <v>44.29</v>
      </c>
      <c r="D1176" s="8">
        <f>VLOOKUP(A1176,'Medical Examinations'!A:J,4,FALSE)</f>
        <v>9.66</v>
      </c>
      <c r="E1176" s="8" t="str">
        <f>VLOOKUP(A1176,'Medical Examinations'!A:J,6,FALSE)</f>
        <v>No</v>
      </c>
      <c r="F1176" s="8" t="str">
        <f>VLOOKUP(A1176,'Medical Examinations'!A:J,7,FALSE)</f>
        <v>No</v>
      </c>
      <c r="G1176" s="8" t="str">
        <f>VLOOKUP(A1176,'Medical Examinations'!A:J,8,FALSE)</f>
        <v>No</v>
      </c>
      <c r="H1176" s="38" t="str">
        <f>VLOOKUP(A1176,'Medical Examinations'!A:J,9,FALSE)</f>
        <v>2</v>
      </c>
      <c r="I1176" s="8" t="str">
        <f>VLOOKUP(A1176,'Medical Examinations'!A:J,10,FALSE)</f>
        <v>No</v>
      </c>
      <c r="J1176" s="8" t="str">
        <f>VLOOKUP(A1176,'Medical Examinations'!A:J,3,FALSE)</f>
        <v>Obesity</v>
      </c>
      <c r="K1176" s="8" t="str">
        <f>VLOOKUP(A1176,'Medical Examinations'!A:J,5,FALSE)</f>
        <v>Diabetes</v>
      </c>
      <c r="L1176" s="8" t="str">
        <f>VLOOKUP(A1176,'Hospitalisation Details'!A:K,5,FALSE)</f>
        <v>26-Jun-1973</v>
      </c>
      <c r="M1176" s="34">
        <f>VLOOKUP(A1176,'Hospitalisation Details'!A:K,8,FALSE)</f>
        <v>15670.3</v>
      </c>
      <c r="N1176" s="8" t="str">
        <f>VLOOKUP(A1176,'Hospitalisation Details'!A:K,9,FALSE)</f>
        <v>tier - 2</v>
      </c>
      <c r="O1176" s="8" t="str">
        <f>VLOOKUP(A1176,'Hospitalisation Details'!A:K,10,FALSE)</f>
        <v>tier - 2</v>
      </c>
      <c r="P1176" s="8" t="str">
        <f>VLOOKUP(A1176,'Hospitalisation Details'!A:K,11,FALSE)</f>
        <v>R1026</v>
      </c>
      <c r="Q1176" s="8">
        <f>VLOOKUP(A1176,'Hospitalisation Details'!A:K,4,FALSE)</f>
        <v>26</v>
      </c>
    </row>
    <row r="1177" spans="1:17" x14ac:dyDescent="0.3">
      <c r="A1177" s="4" t="s">
        <v>1244</v>
      </c>
      <c r="B1177" s="8" t="str">
        <f>VLOOKUP(A1177,'Customer Names'!A:F,4,FALSE)</f>
        <v>Brad</v>
      </c>
      <c r="C1177" s="8">
        <f>VLOOKUP(A1177,'Medical Examinations'!A:J,2,FALSE)</f>
        <v>36.85</v>
      </c>
      <c r="D1177" s="8">
        <f>VLOOKUP(A1177,'Medical Examinations'!A:J,4,FALSE)</f>
        <v>6.7</v>
      </c>
      <c r="E1177" s="8" t="str">
        <f>VLOOKUP(A1177,'Medical Examinations'!A:J,6,FALSE)</f>
        <v>No</v>
      </c>
      <c r="F1177" s="8" t="str">
        <f>VLOOKUP(A1177,'Medical Examinations'!A:J,7,FALSE)</f>
        <v>No</v>
      </c>
      <c r="G1177" s="8" t="str">
        <f>VLOOKUP(A1177,'Medical Examinations'!A:J,8,FALSE)</f>
        <v>No</v>
      </c>
      <c r="H1177" s="38">
        <f>VLOOKUP(A1177,'Medical Examinations'!A:J,9,FALSE)</f>
        <v>0</v>
      </c>
      <c r="I1177" s="8" t="str">
        <f>VLOOKUP(A1177,'Medical Examinations'!A:J,10,FALSE)</f>
        <v>No</v>
      </c>
      <c r="J1177" s="8" t="str">
        <f>VLOOKUP(A1177,'Medical Examinations'!A:J,3,FALSE)</f>
        <v>Obesity</v>
      </c>
      <c r="K1177" s="8" t="str">
        <f>VLOOKUP(A1177,'Medical Examinations'!A:J,5,FALSE)</f>
        <v>Diabetes</v>
      </c>
      <c r="L1177" s="8" t="str">
        <f>VLOOKUP(A1177,'Hospitalisation Details'!A:K,5,FALSE)</f>
        <v>25-Dec-1962</v>
      </c>
      <c r="M1177" s="34">
        <f>VLOOKUP(A1177,'Hospitalisation Details'!A:K,8,FALSE)</f>
        <v>15840.81</v>
      </c>
      <c r="N1177" s="8" t="str">
        <f>VLOOKUP(A1177,'Hospitalisation Details'!A:K,9,FALSE)</f>
        <v>tier - 2</v>
      </c>
      <c r="O1177" s="8" t="str">
        <f>VLOOKUP(A1177,'Hospitalisation Details'!A:K,10,FALSE)</f>
        <v>tier - 1</v>
      </c>
      <c r="P1177" s="8" t="str">
        <f>VLOOKUP(A1177,'Hospitalisation Details'!A:K,11,FALSE)</f>
        <v>R1022</v>
      </c>
      <c r="Q1177" s="8">
        <f>VLOOKUP(A1177,'Hospitalisation Details'!A:K,4,FALSE)</f>
        <v>25</v>
      </c>
    </row>
    <row r="1178" spans="1:17" x14ac:dyDescent="0.3">
      <c r="A1178" s="4" t="s">
        <v>1222</v>
      </c>
      <c r="B1178" s="8" t="str">
        <f>VLOOKUP(A1178,'Customer Names'!A:F,4,FALSE)</f>
        <v>Justin</v>
      </c>
      <c r="C1178" s="8">
        <f>VLOOKUP(A1178,'Medical Examinations'!A:J,2,FALSE)</f>
        <v>22.895</v>
      </c>
      <c r="D1178" s="8">
        <f>VLOOKUP(A1178,'Medical Examinations'!A:J,4,FALSE)</f>
        <v>4.0599999999999996</v>
      </c>
      <c r="E1178" s="8" t="str">
        <f>VLOOKUP(A1178,'Medical Examinations'!A:J,6,FALSE)</f>
        <v>No</v>
      </c>
      <c r="F1178" s="8" t="str">
        <f>VLOOKUP(A1178,'Medical Examinations'!A:J,7,FALSE)</f>
        <v>No</v>
      </c>
      <c r="G1178" s="8" t="str">
        <f>VLOOKUP(A1178,'Medical Examinations'!A:J,8,FALSE)</f>
        <v>Yes</v>
      </c>
      <c r="H1178" s="38" t="str">
        <f>VLOOKUP(A1178,'Medical Examinations'!A:J,9,FALSE)</f>
        <v>1</v>
      </c>
      <c r="I1178" s="8" t="str">
        <f>VLOOKUP(A1178,'Medical Examinations'!A:J,10,FALSE)</f>
        <v>yes</v>
      </c>
      <c r="J1178" s="8" t="str">
        <f>VLOOKUP(A1178,'Medical Examinations'!A:J,3,FALSE)</f>
        <v>Normal Weight</v>
      </c>
      <c r="K1178" s="8" t="str">
        <f>VLOOKUP(A1178,'Medical Examinations'!A:J,5,FALSE)</f>
        <v>Normal</v>
      </c>
      <c r="L1178" s="8" t="str">
        <f>VLOOKUP(A1178,'Hospitalisation Details'!A:K,5,FALSE)</f>
        <v>12-Dec-1993</v>
      </c>
      <c r="M1178" s="34">
        <f>VLOOKUP(A1178,'Hospitalisation Details'!A:K,8,FALSE)</f>
        <v>16138.76</v>
      </c>
      <c r="N1178" s="8" t="str">
        <f>VLOOKUP(A1178,'Hospitalisation Details'!A:K,9,FALSE)</f>
        <v>tier - 2</v>
      </c>
      <c r="O1178" s="8" t="str">
        <f>VLOOKUP(A1178,'Hospitalisation Details'!A:K,10,FALSE)</f>
        <v>tier - 3</v>
      </c>
      <c r="P1178" s="8" t="str">
        <f>VLOOKUP(A1178,'Hospitalisation Details'!A:K,11,FALSE)</f>
        <v>R1017</v>
      </c>
      <c r="Q1178" s="8">
        <f>VLOOKUP(A1178,'Hospitalisation Details'!A:K,4,FALSE)</f>
        <v>12</v>
      </c>
    </row>
    <row r="1179" spans="1:17" x14ac:dyDescent="0.3">
      <c r="A1179" s="4" t="s">
        <v>1210</v>
      </c>
      <c r="B1179" s="8" t="str">
        <f>VLOOKUP(A1179,'Customer Names'!A:F,4,FALSE)</f>
        <v>Greg D.</v>
      </c>
      <c r="C1179" s="8">
        <f>VLOOKUP(A1179,'Medical Examinations'!A:J,2,FALSE)</f>
        <v>45.68</v>
      </c>
      <c r="D1179" s="8">
        <f>VLOOKUP(A1179,'Medical Examinations'!A:J,4,FALSE)</f>
        <v>4.8</v>
      </c>
      <c r="E1179" s="8" t="str">
        <f>VLOOKUP(A1179,'Medical Examinations'!A:J,6,FALSE)</f>
        <v>No</v>
      </c>
      <c r="F1179" s="8" t="str">
        <f>VLOOKUP(A1179,'Medical Examinations'!A:J,7,FALSE)</f>
        <v>No</v>
      </c>
      <c r="G1179" s="8" t="str">
        <f>VLOOKUP(A1179,'Medical Examinations'!A:J,8,FALSE)</f>
        <v>No</v>
      </c>
      <c r="H1179" s="38" t="str">
        <f>VLOOKUP(A1179,'Medical Examinations'!A:J,9,FALSE)</f>
        <v>2</v>
      </c>
      <c r="I1179" s="8" t="str">
        <f>VLOOKUP(A1179,'Medical Examinations'!A:J,10,FALSE)</f>
        <v>No</v>
      </c>
      <c r="J1179" s="8" t="str">
        <f>VLOOKUP(A1179,'Medical Examinations'!A:J,3,FALSE)</f>
        <v>Obesity</v>
      </c>
      <c r="K1179" s="8" t="str">
        <f>VLOOKUP(A1179,'Medical Examinations'!A:J,5,FALSE)</f>
        <v>Normal</v>
      </c>
      <c r="L1179" s="8" t="str">
        <f>VLOOKUP(A1179,'Hospitalisation Details'!A:K,5,FALSE)</f>
        <v>30-Jul-1972</v>
      </c>
      <c r="M1179" s="34">
        <f>VLOOKUP(A1179,'Hospitalisation Details'!A:K,8,FALSE)</f>
        <v>16267.32</v>
      </c>
      <c r="N1179" s="8" t="str">
        <f>VLOOKUP(A1179,'Hospitalisation Details'!A:K,9,FALSE)</f>
        <v>tier - 2</v>
      </c>
      <c r="O1179" s="8" t="str">
        <f>VLOOKUP(A1179,'Hospitalisation Details'!A:K,10,FALSE)</f>
        <v>tier - 2</v>
      </c>
      <c r="P1179" s="8" t="str">
        <f>VLOOKUP(A1179,'Hospitalisation Details'!A:K,11,FALSE)</f>
        <v>R1023</v>
      </c>
      <c r="Q1179" s="8">
        <f>VLOOKUP(A1179,'Hospitalisation Details'!A:K,4,FALSE)</f>
        <v>30</v>
      </c>
    </row>
    <row r="1180" spans="1:17" x14ac:dyDescent="0.3">
      <c r="A1180" s="4" t="s">
        <v>1206</v>
      </c>
      <c r="B1180" s="8" t="str">
        <f>VLOOKUP(A1180,'Customer Names'!A:F,4,FALSE)</f>
        <v>Megan C</v>
      </c>
      <c r="C1180" s="8">
        <f>VLOOKUP(A1180,'Medical Examinations'!A:J,2,FALSE)</f>
        <v>43.15</v>
      </c>
      <c r="D1180" s="8">
        <f>VLOOKUP(A1180,'Medical Examinations'!A:J,4,FALSE)</f>
        <v>6.14</v>
      </c>
      <c r="E1180" s="8" t="str">
        <f>VLOOKUP(A1180,'Medical Examinations'!A:J,6,FALSE)</f>
        <v>yes</v>
      </c>
      <c r="F1180" s="8" t="str">
        <f>VLOOKUP(A1180,'Medical Examinations'!A:J,7,FALSE)</f>
        <v>No</v>
      </c>
      <c r="G1180" s="8" t="str">
        <f>VLOOKUP(A1180,'Medical Examinations'!A:J,8,FALSE)</f>
        <v>Yes</v>
      </c>
      <c r="H1180" s="38" t="str">
        <f>VLOOKUP(A1180,'Medical Examinations'!A:J,9,FALSE)</f>
        <v>1</v>
      </c>
      <c r="I1180" s="8" t="str">
        <f>VLOOKUP(A1180,'Medical Examinations'!A:J,10,FALSE)</f>
        <v>No</v>
      </c>
      <c r="J1180" s="8" t="str">
        <f>VLOOKUP(A1180,'Medical Examinations'!A:J,3,FALSE)</f>
        <v>Obesity</v>
      </c>
      <c r="K1180" s="8" t="str">
        <f>VLOOKUP(A1180,'Medical Examinations'!A:J,5,FALSE)</f>
        <v>Prediabetes</v>
      </c>
      <c r="L1180" s="8" t="str">
        <f>VLOOKUP(A1180,'Hospitalisation Details'!A:K,5,FALSE)</f>
        <v>8-Aug-1969</v>
      </c>
      <c r="M1180" s="34">
        <f>VLOOKUP(A1180,'Hospitalisation Details'!A:K,8,FALSE)</f>
        <v>16311.05</v>
      </c>
      <c r="N1180" s="8" t="str">
        <f>VLOOKUP(A1180,'Hospitalisation Details'!A:K,9,FALSE)</f>
        <v>tier - 2</v>
      </c>
      <c r="O1180" s="8" t="str">
        <f>VLOOKUP(A1180,'Hospitalisation Details'!A:K,10,FALSE)</f>
        <v>tier - 3</v>
      </c>
      <c r="P1180" s="8" t="str">
        <f>VLOOKUP(A1180,'Hospitalisation Details'!A:K,11,FALSE)</f>
        <v>R1026</v>
      </c>
      <c r="Q1180" s="8">
        <f>VLOOKUP(A1180,'Hospitalisation Details'!A:K,4,FALSE)</f>
        <v>8</v>
      </c>
    </row>
    <row r="1181" spans="1:17" x14ac:dyDescent="0.3">
      <c r="A1181" s="4" t="s">
        <v>1204</v>
      </c>
      <c r="B1181" s="8" t="str">
        <f>VLOOKUP(A1181,'Customer Names'!A:F,4,FALSE)</f>
        <v>Heather</v>
      </c>
      <c r="C1181" s="8">
        <f>VLOOKUP(A1181,'Medical Examinations'!A:J,2,FALSE)</f>
        <v>40.24</v>
      </c>
      <c r="D1181" s="8">
        <f>VLOOKUP(A1181,'Medical Examinations'!A:J,4,FALSE)</f>
        <v>6.83</v>
      </c>
      <c r="E1181" s="8" t="str">
        <f>VLOOKUP(A1181,'Medical Examinations'!A:J,6,FALSE)</f>
        <v>No</v>
      </c>
      <c r="F1181" s="8" t="str">
        <f>VLOOKUP(A1181,'Medical Examinations'!A:J,7,FALSE)</f>
        <v>No</v>
      </c>
      <c r="G1181" s="8" t="str">
        <f>VLOOKUP(A1181,'Medical Examinations'!A:J,8,FALSE)</f>
        <v>No</v>
      </c>
      <c r="H1181" s="38">
        <f>VLOOKUP(A1181,'Medical Examinations'!A:J,9,FALSE)</f>
        <v>0</v>
      </c>
      <c r="I1181" s="8" t="str">
        <f>VLOOKUP(A1181,'Medical Examinations'!A:J,10,FALSE)</f>
        <v>No</v>
      </c>
      <c r="J1181" s="8" t="str">
        <f>VLOOKUP(A1181,'Medical Examinations'!A:J,3,FALSE)</f>
        <v>Obesity</v>
      </c>
      <c r="K1181" s="8" t="str">
        <f>VLOOKUP(A1181,'Medical Examinations'!A:J,5,FALSE)</f>
        <v>Diabetes</v>
      </c>
      <c r="L1181" s="8" t="str">
        <f>VLOOKUP(A1181,'Hospitalisation Details'!A:K,5,FALSE)</f>
        <v>5-Dec-1965</v>
      </c>
      <c r="M1181" s="34">
        <f>VLOOKUP(A1181,'Hospitalisation Details'!A:K,8,FALSE)</f>
        <v>16351.42</v>
      </c>
      <c r="N1181" s="8" t="str">
        <f>VLOOKUP(A1181,'Hospitalisation Details'!A:K,9,FALSE)</f>
        <v>tier - 2</v>
      </c>
      <c r="O1181" s="8" t="str">
        <f>VLOOKUP(A1181,'Hospitalisation Details'!A:K,10,FALSE)</f>
        <v>tier - 3</v>
      </c>
      <c r="P1181" s="8" t="str">
        <f>VLOOKUP(A1181,'Hospitalisation Details'!A:K,11,FALSE)</f>
        <v>R1026</v>
      </c>
      <c r="Q1181" s="8">
        <f>VLOOKUP(A1181,'Hospitalisation Details'!A:K,4,FALSE)</f>
        <v>5</v>
      </c>
    </row>
    <row r="1182" spans="1:17" x14ac:dyDescent="0.3">
      <c r="A1182" s="4" t="s">
        <v>1192</v>
      </c>
      <c r="B1182" s="8" t="str">
        <f>VLOOKUP(A1182,'Customer Names'!A:F,4,FALSE)</f>
        <v>Brent</v>
      </c>
      <c r="C1182" s="8">
        <f>VLOOKUP(A1182,'Medical Examinations'!A:J,2,FALSE)</f>
        <v>39.81</v>
      </c>
      <c r="D1182" s="8">
        <f>VLOOKUP(A1182,'Medical Examinations'!A:J,4,FALSE)</f>
        <v>7.65</v>
      </c>
      <c r="E1182" s="8" t="str">
        <f>VLOOKUP(A1182,'Medical Examinations'!A:J,6,FALSE)</f>
        <v>yes</v>
      </c>
      <c r="F1182" s="8" t="str">
        <f>VLOOKUP(A1182,'Medical Examinations'!A:J,7,FALSE)</f>
        <v>No</v>
      </c>
      <c r="G1182" s="8" t="str">
        <f>VLOOKUP(A1182,'Medical Examinations'!A:J,8,FALSE)</f>
        <v>Yes</v>
      </c>
      <c r="H1182" s="38" t="str">
        <f>VLOOKUP(A1182,'Medical Examinations'!A:J,9,FALSE)</f>
        <v>1</v>
      </c>
      <c r="I1182" s="8" t="str">
        <f>VLOOKUP(A1182,'Medical Examinations'!A:J,10,FALSE)</f>
        <v>No</v>
      </c>
      <c r="J1182" s="8" t="str">
        <f>VLOOKUP(A1182,'Medical Examinations'!A:J,3,FALSE)</f>
        <v>Obesity</v>
      </c>
      <c r="K1182" s="8" t="str">
        <f>VLOOKUP(A1182,'Medical Examinations'!A:J,5,FALSE)</f>
        <v>Diabetes</v>
      </c>
      <c r="L1182" s="8" t="str">
        <f>VLOOKUP(A1182,'Hospitalisation Details'!A:K,5,FALSE)</f>
        <v>25-Jun-1963</v>
      </c>
      <c r="M1182" s="34">
        <f>VLOOKUP(A1182,'Hospitalisation Details'!A:K,8,FALSE)</f>
        <v>16587.96</v>
      </c>
      <c r="N1182" s="8" t="str">
        <f>VLOOKUP(A1182,'Hospitalisation Details'!A:K,9,FALSE)</f>
        <v>tier - 2</v>
      </c>
      <c r="O1182" s="8" t="str">
        <f>VLOOKUP(A1182,'Hospitalisation Details'!A:K,10,FALSE)</f>
        <v>tier - 2</v>
      </c>
      <c r="P1182" s="8" t="str">
        <f>VLOOKUP(A1182,'Hospitalisation Details'!A:K,11,FALSE)</f>
        <v>R1023</v>
      </c>
      <c r="Q1182" s="8">
        <f>VLOOKUP(A1182,'Hospitalisation Details'!A:K,4,FALSE)</f>
        <v>25</v>
      </c>
    </row>
    <row r="1183" spans="1:17" x14ac:dyDescent="0.3">
      <c r="A1183" s="4" t="s">
        <v>1178</v>
      </c>
      <c r="B1183" s="8" t="str">
        <f>VLOOKUP(A1183,'Customer Names'!A:F,4,FALSE)</f>
        <v>Lacey</v>
      </c>
      <c r="C1183" s="8">
        <f>VLOOKUP(A1183,'Medical Examinations'!A:J,2,FALSE)</f>
        <v>39.229999999999997</v>
      </c>
      <c r="D1183" s="8">
        <f>VLOOKUP(A1183,'Medical Examinations'!A:J,4,FALSE)</f>
        <v>8.4499999999999993</v>
      </c>
      <c r="E1183" s="8" t="str">
        <f>VLOOKUP(A1183,'Medical Examinations'!A:J,6,FALSE)</f>
        <v>No</v>
      </c>
      <c r="F1183" s="8" t="str">
        <f>VLOOKUP(A1183,'Medical Examinations'!A:J,7,FALSE)</f>
        <v>No</v>
      </c>
      <c r="G1183" s="8" t="str">
        <f>VLOOKUP(A1183,'Medical Examinations'!A:J,8,FALSE)</f>
        <v>No</v>
      </c>
      <c r="H1183" s="38">
        <f>VLOOKUP(A1183,'Medical Examinations'!A:J,9,FALSE)</f>
        <v>0</v>
      </c>
      <c r="I1183" s="8" t="str">
        <f>VLOOKUP(A1183,'Medical Examinations'!A:J,10,FALSE)</f>
        <v>No</v>
      </c>
      <c r="J1183" s="8" t="str">
        <f>VLOOKUP(A1183,'Medical Examinations'!A:J,3,FALSE)</f>
        <v>Obesity</v>
      </c>
      <c r="K1183" s="8" t="str">
        <f>VLOOKUP(A1183,'Medical Examinations'!A:J,5,FALSE)</f>
        <v>Diabetes</v>
      </c>
      <c r="L1183" s="8" t="str">
        <f>VLOOKUP(A1183,'Hospitalisation Details'!A:K,5,FALSE)</f>
        <v>29-Jul-1962</v>
      </c>
      <c r="M1183" s="34">
        <f>VLOOKUP(A1183,'Hospitalisation Details'!A:K,8,FALSE)</f>
        <v>16779.400000000001</v>
      </c>
      <c r="N1183" s="8" t="str">
        <f>VLOOKUP(A1183,'Hospitalisation Details'!A:K,9,FALSE)</f>
        <v>tier - 2</v>
      </c>
      <c r="O1183" s="8" t="str">
        <f>VLOOKUP(A1183,'Hospitalisation Details'!A:K,10,FALSE)</f>
        <v>tier - 2</v>
      </c>
      <c r="P1183" s="8" t="str">
        <f>VLOOKUP(A1183,'Hospitalisation Details'!A:K,11,FALSE)</f>
        <v>R1026</v>
      </c>
      <c r="Q1183" s="8">
        <f>VLOOKUP(A1183,'Hospitalisation Details'!A:K,4,FALSE)</f>
        <v>29</v>
      </c>
    </row>
    <row r="1184" spans="1:17" x14ac:dyDescent="0.3">
      <c r="A1184" s="4" t="s">
        <v>1164</v>
      </c>
      <c r="B1184" s="8" t="str">
        <f>VLOOKUP(A1184,'Customer Names'!A:F,4,FALSE)</f>
        <v>Phil</v>
      </c>
      <c r="C1184" s="8">
        <f>VLOOKUP(A1184,'Medical Examinations'!A:J,2,FALSE)</f>
        <v>47.13</v>
      </c>
      <c r="D1184" s="8">
        <f>VLOOKUP(A1184,'Medical Examinations'!A:J,4,FALSE)</f>
        <v>8.6999999999999993</v>
      </c>
      <c r="E1184" s="8" t="str">
        <f>VLOOKUP(A1184,'Medical Examinations'!A:J,6,FALSE)</f>
        <v>No</v>
      </c>
      <c r="F1184" s="8" t="str">
        <f>VLOOKUP(A1184,'Medical Examinations'!A:J,7,FALSE)</f>
        <v>No</v>
      </c>
      <c r="G1184" s="8" t="str">
        <f>VLOOKUP(A1184,'Medical Examinations'!A:J,8,FALSE)</f>
        <v>No</v>
      </c>
      <c r="H1184" s="38">
        <f>VLOOKUP(A1184,'Medical Examinations'!A:J,9,FALSE)</f>
        <v>0</v>
      </c>
      <c r="I1184" s="8" t="str">
        <f>VLOOKUP(A1184,'Medical Examinations'!A:J,10,FALSE)</f>
        <v>No</v>
      </c>
      <c r="J1184" s="8" t="str">
        <f>VLOOKUP(A1184,'Medical Examinations'!A:J,3,FALSE)</f>
        <v>Obesity</v>
      </c>
      <c r="K1184" s="8" t="str">
        <f>VLOOKUP(A1184,'Medical Examinations'!A:J,5,FALSE)</f>
        <v>Diabetes</v>
      </c>
      <c r="L1184" s="8" t="str">
        <f>VLOOKUP(A1184,'Hospitalisation Details'!A:K,5,FALSE)</f>
        <v>22-Aug-1971</v>
      </c>
      <c r="M1184" s="34">
        <f>VLOOKUP(A1184,'Hospitalisation Details'!A:K,8,FALSE)</f>
        <v>17016.009999999998</v>
      </c>
      <c r="N1184" s="8" t="str">
        <f>VLOOKUP(A1184,'Hospitalisation Details'!A:K,9,FALSE)</f>
        <v>tier - 2</v>
      </c>
      <c r="O1184" s="8" t="str">
        <f>VLOOKUP(A1184,'Hospitalisation Details'!A:K,10,FALSE)</f>
        <v>tier - 2</v>
      </c>
      <c r="P1184" s="8" t="str">
        <f>VLOOKUP(A1184,'Hospitalisation Details'!A:K,11,FALSE)</f>
        <v>R1023</v>
      </c>
      <c r="Q1184" s="8">
        <f>VLOOKUP(A1184,'Hospitalisation Details'!A:K,4,FALSE)</f>
        <v>22</v>
      </c>
    </row>
    <row r="1185" spans="1:17" x14ac:dyDescent="0.3">
      <c r="A1185" s="4" t="s">
        <v>1154</v>
      </c>
      <c r="B1185" s="8" t="str">
        <f>VLOOKUP(A1185,'Customer Names'!A:F,4,FALSE)</f>
        <v>Meredith</v>
      </c>
      <c r="C1185" s="8">
        <f>VLOOKUP(A1185,'Medical Examinations'!A:J,2,FALSE)</f>
        <v>42.66</v>
      </c>
      <c r="D1185" s="8">
        <f>VLOOKUP(A1185,'Medical Examinations'!A:J,4,FALSE)</f>
        <v>10.44</v>
      </c>
      <c r="E1185" s="8" t="str">
        <f>VLOOKUP(A1185,'Medical Examinations'!A:J,6,FALSE)</f>
        <v>No</v>
      </c>
      <c r="F1185" s="8" t="str">
        <f>VLOOKUP(A1185,'Medical Examinations'!A:J,7,FALSE)</f>
        <v>No</v>
      </c>
      <c r="G1185" s="8" t="str">
        <f>VLOOKUP(A1185,'Medical Examinations'!A:J,8,FALSE)</f>
        <v>No</v>
      </c>
      <c r="H1185" s="38">
        <f>VLOOKUP(A1185,'Medical Examinations'!A:J,9,FALSE)</f>
        <v>0</v>
      </c>
      <c r="I1185" s="8" t="str">
        <f>VLOOKUP(A1185,'Medical Examinations'!A:J,10,FALSE)</f>
        <v>No</v>
      </c>
      <c r="J1185" s="8" t="str">
        <f>VLOOKUP(A1185,'Medical Examinations'!A:J,3,FALSE)</f>
        <v>Obesity</v>
      </c>
      <c r="K1185" s="8" t="str">
        <f>VLOOKUP(A1185,'Medical Examinations'!A:J,5,FALSE)</f>
        <v>Diabetes</v>
      </c>
      <c r="L1185" s="8" t="str">
        <f>VLOOKUP(A1185,'Hospitalisation Details'!A:K,5,FALSE)</f>
        <v>16-Sep-1965</v>
      </c>
      <c r="M1185" s="34">
        <f>VLOOKUP(A1185,'Hospitalisation Details'!A:K,8,FALSE)</f>
        <v>17172.27</v>
      </c>
      <c r="N1185" s="8" t="str">
        <f>VLOOKUP(A1185,'Hospitalisation Details'!A:K,9,FALSE)</f>
        <v>tier - 2</v>
      </c>
      <c r="O1185" s="8" t="str">
        <f>VLOOKUP(A1185,'Hospitalisation Details'!A:K,10,FALSE)</f>
        <v>tier - 2</v>
      </c>
      <c r="P1185" s="8" t="str">
        <f>VLOOKUP(A1185,'Hospitalisation Details'!A:K,11,FALSE)</f>
        <v>R1026</v>
      </c>
      <c r="Q1185" s="8">
        <f>VLOOKUP(A1185,'Hospitalisation Details'!A:K,4,FALSE)</f>
        <v>16</v>
      </c>
    </row>
    <row r="1186" spans="1:17" x14ac:dyDescent="0.3">
      <c r="A1186" s="4" t="s">
        <v>1144</v>
      </c>
      <c r="B1186" s="8" t="str">
        <f>VLOOKUP(A1186,'Customer Names'!A:F,4,FALSE)</f>
        <v>Alejandro</v>
      </c>
      <c r="C1186" s="8">
        <f>VLOOKUP(A1186,'Medical Examinations'!A:J,2,FALSE)</f>
        <v>42.02</v>
      </c>
      <c r="D1186" s="8">
        <f>VLOOKUP(A1186,'Medical Examinations'!A:J,4,FALSE)</f>
        <v>9.9499999999999993</v>
      </c>
      <c r="E1186" s="8" t="str">
        <f>VLOOKUP(A1186,'Medical Examinations'!A:J,6,FALSE)</f>
        <v>yes</v>
      </c>
      <c r="F1186" s="8" t="str">
        <f>VLOOKUP(A1186,'Medical Examinations'!A:J,7,FALSE)</f>
        <v>No</v>
      </c>
      <c r="G1186" s="8" t="str">
        <f>VLOOKUP(A1186,'Medical Examinations'!A:J,8,FALSE)</f>
        <v>Yes</v>
      </c>
      <c r="H1186" s="38" t="str">
        <f>VLOOKUP(A1186,'Medical Examinations'!A:J,9,FALSE)</f>
        <v>1</v>
      </c>
      <c r="I1186" s="8" t="str">
        <f>VLOOKUP(A1186,'Medical Examinations'!A:J,10,FALSE)</f>
        <v>No</v>
      </c>
      <c r="J1186" s="8" t="str">
        <f>VLOOKUP(A1186,'Medical Examinations'!A:J,3,FALSE)</f>
        <v>Obesity</v>
      </c>
      <c r="K1186" s="8" t="str">
        <f>VLOOKUP(A1186,'Medical Examinations'!A:J,5,FALSE)</f>
        <v>Diabetes</v>
      </c>
      <c r="L1186" s="8" t="str">
        <f>VLOOKUP(A1186,'Hospitalisation Details'!A:K,5,FALSE)</f>
        <v>12-Jul-1963</v>
      </c>
      <c r="M1186" s="34">
        <f>VLOOKUP(A1186,'Hospitalisation Details'!A:K,8,FALSE)</f>
        <v>17337.580000000002</v>
      </c>
      <c r="N1186" s="8" t="str">
        <f>VLOOKUP(A1186,'Hospitalisation Details'!A:K,9,FALSE)</f>
        <v>tier - 2</v>
      </c>
      <c r="O1186" s="8" t="str">
        <f>VLOOKUP(A1186,'Hospitalisation Details'!A:K,10,FALSE)</f>
        <v>tier - 3</v>
      </c>
      <c r="P1186" s="8" t="str">
        <f>VLOOKUP(A1186,'Hospitalisation Details'!A:K,11,FALSE)</f>
        <v>R1023</v>
      </c>
      <c r="Q1186" s="8">
        <f>VLOOKUP(A1186,'Hospitalisation Details'!A:K,4,FALSE)</f>
        <v>12</v>
      </c>
    </row>
    <row r="1187" spans="1:17" x14ac:dyDescent="0.3">
      <c r="A1187" s="4" t="s">
        <v>988</v>
      </c>
      <c r="B1187" s="8" t="str">
        <f>VLOOKUP(A1187,'Customer Names'!A:F,4,FALSE)</f>
        <v>Louis</v>
      </c>
      <c r="C1187" s="8">
        <f>VLOOKUP(A1187,'Medical Examinations'!A:J,2,FALSE)</f>
        <v>26.41</v>
      </c>
      <c r="D1187" s="8">
        <f>VLOOKUP(A1187,'Medical Examinations'!A:J,4,FALSE)</f>
        <v>4.92</v>
      </c>
      <c r="E1187" s="8" t="str">
        <f>VLOOKUP(A1187,'Medical Examinations'!A:J,6,FALSE)</f>
        <v>yes</v>
      </c>
      <c r="F1187" s="8" t="str">
        <f>VLOOKUP(A1187,'Medical Examinations'!A:J,7,FALSE)</f>
        <v>No</v>
      </c>
      <c r="G1187" s="8" t="str">
        <f>VLOOKUP(A1187,'Medical Examinations'!A:J,8,FALSE)</f>
        <v>Yes</v>
      </c>
      <c r="H1187" s="38" t="str">
        <f>VLOOKUP(A1187,'Medical Examinations'!A:J,9,FALSE)</f>
        <v>1</v>
      </c>
      <c r="I1187" s="8" t="str">
        <f>VLOOKUP(A1187,'Medical Examinations'!A:J,10,FALSE)</f>
        <v>yes</v>
      </c>
      <c r="J1187" s="8" t="str">
        <f>VLOOKUP(A1187,'Medical Examinations'!A:J,3,FALSE)</f>
        <v>Overweight</v>
      </c>
      <c r="K1187" s="8" t="str">
        <f>VLOOKUP(A1187,'Medical Examinations'!A:J,5,FALSE)</f>
        <v>Normal</v>
      </c>
      <c r="L1187" s="8" t="str">
        <f>VLOOKUP(A1187,'Hospitalisation Details'!A:K,5,FALSE)</f>
        <v>6-Oct-1983</v>
      </c>
      <c r="M1187" s="34">
        <f>VLOOKUP(A1187,'Hospitalisation Details'!A:K,8,FALSE)</f>
        <v>20149.32</v>
      </c>
      <c r="N1187" s="8" t="str">
        <f>VLOOKUP(A1187,'Hospitalisation Details'!A:K,9,FALSE)</f>
        <v>tier - 2</v>
      </c>
      <c r="O1187" s="8" t="str">
        <f>VLOOKUP(A1187,'Hospitalisation Details'!A:K,10,FALSE)</f>
        <v>tier - 1</v>
      </c>
      <c r="P1187" s="8" t="str">
        <f>VLOOKUP(A1187,'Hospitalisation Details'!A:K,11,FALSE)</f>
        <v>R1016</v>
      </c>
      <c r="Q1187" s="8">
        <f>VLOOKUP(A1187,'Hospitalisation Details'!A:K,4,FALSE)</f>
        <v>6</v>
      </c>
    </row>
    <row r="1188" spans="1:17" x14ac:dyDescent="0.3">
      <c r="A1188" s="4" t="s">
        <v>760</v>
      </c>
      <c r="B1188" s="8" t="str">
        <f>VLOOKUP(A1188,'Customer Names'!A:F,4,FALSE)</f>
        <v>Dante</v>
      </c>
      <c r="C1188" s="8">
        <f>VLOOKUP(A1188,'Medical Examinations'!A:J,2,FALSE)</f>
        <v>28.975000000000001</v>
      </c>
      <c r="D1188" s="8">
        <f>VLOOKUP(A1188,'Medical Examinations'!A:J,4,FALSE)</f>
        <v>7.63</v>
      </c>
      <c r="E1188" s="8" t="str">
        <f>VLOOKUP(A1188,'Medical Examinations'!A:J,6,FALSE)</f>
        <v>No</v>
      </c>
      <c r="F1188" s="8" t="str">
        <f>VLOOKUP(A1188,'Medical Examinations'!A:J,7,FALSE)</f>
        <v>No</v>
      </c>
      <c r="G1188" s="8" t="str">
        <f>VLOOKUP(A1188,'Medical Examinations'!A:J,8,FALSE)</f>
        <v>No</v>
      </c>
      <c r="H1188" s="38">
        <f>VLOOKUP(A1188,'Medical Examinations'!A:J,9,FALSE)</f>
        <v>0</v>
      </c>
      <c r="I1188" s="8" t="str">
        <f>VLOOKUP(A1188,'Medical Examinations'!A:J,10,FALSE)</f>
        <v>yes</v>
      </c>
      <c r="J1188" s="8" t="str">
        <f>VLOOKUP(A1188,'Medical Examinations'!A:J,3,FALSE)</f>
        <v>Overweight</v>
      </c>
      <c r="K1188" s="8" t="str">
        <f>VLOOKUP(A1188,'Medical Examinations'!A:J,5,FALSE)</f>
        <v>Diabetes</v>
      </c>
      <c r="L1188" s="8" t="str">
        <f>VLOOKUP(A1188,'Hospitalisation Details'!A:K,5,FALSE)</f>
        <v>21-Dec-1965</v>
      </c>
      <c r="M1188" s="34">
        <f>VLOOKUP(A1188,'Hospitalisation Details'!A:K,8,FALSE)</f>
        <v>27218.44</v>
      </c>
      <c r="N1188" s="8" t="str">
        <f>VLOOKUP(A1188,'Hospitalisation Details'!A:K,9,FALSE)</f>
        <v>tier - 2</v>
      </c>
      <c r="O1188" s="8" t="str">
        <f>VLOOKUP(A1188,'Hospitalisation Details'!A:K,10,FALSE)</f>
        <v>tier - 1</v>
      </c>
      <c r="P1188" s="8" t="str">
        <f>VLOOKUP(A1188,'Hospitalisation Details'!A:K,11,FALSE)</f>
        <v>R1017</v>
      </c>
      <c r="Q1188" s="8">
        <f>VLOOKUP(A1188,'Hospitalisation Details'!A:K,4,FALSE)</f>
        <v>21</v>
      </c>
    </row>
    <row r="1189" spans="1:17" x14ac:dyDescent="0.3">
      <c r="A1189" s="4" t="s">
        <v>106</v>
      </c>
      <c r="B1189" s="8" t="str">
        <f>VLOOKUP(A1189,'Customer Names'!A:F,4,FALSE)</f>
        <v>David</v>
      </c>
      <c r="C1189" s="8">
        <f>VLOOKUP(A1189,'Medical Examinations'!A:J,2,FALSE)</f>
        <v>34.104999999999997</v>
      </c>
      <c r="D1189" s="8">
        <f>VLOOKUP(A1189,'Medical Examinations'!A:J,4,FALSE)</f>
        <v>5.03</v>
      </c>
      <c r="E1189" s="8" t="str">
        <f>VLOOKUP(A1189,'Medical Examinations'!A:J,6,FALSE)</f>
        <v>yes</v>
      </c>
      <c r="F1189" s="8" t="str">
        <f>VLOOKUP(A1189,'Medical Examinations'!A:J,7,FALSE)</f>
        <v>No</v>
      </c>
      <c r="G1189" s="8" t="str">
        <f>VLOOKUP(A1189,'Medical Examinations'!A:J,8,FALSE)</f>
        <v>Yes</v>
      </c>
      <c r="H1189" s="38" t="str">
        <f>VLOOKUP(A1189,'Medical Examinations'!A:J,9,FALSE)</f>
        <v>1</v>
      </c>
      <c r="I1189" s="8" t="str">
        <f>VLOOKUP(A1189,'Medical Examinations'!A:J,10,FALSE)</f>
        <v>yes</v>
      </c>
      <c r="J1189" s="8" t="str">
        <f>VLOOKUP(A1189,'Medical Examinations'!A:J,3,FALSE)</f>
        <v>Obesity</v>
      </c>
      <c r="K1189" s="8" t="str">
        <f>VLOOKUP(A1189,'Medical Examinations'!A:J,5,FALSE)</f>
        <v>Normal</v>
      </c>
      <c r="L1189" s="8" t="str">
        <f>VLOOKUP(A1189,'Hospitalisation Details'!A:K,5,FALSE)</f>
        <v>3-Dec-1969</v>
      </c>
      <c r="M1189" s="34">
        <f>VLOOKUP(A1189,'Hospitalisation Details'!A:K,8,FALSE)</f>
        <v>43254.42</v>
      </c>
      <c r="N1189" s="8" t="str">
        <f>VLOOKUP(A1189,'Hospitalisation Details'!A:K,9,FALSE)</f>
        <v>tier - 2</v>
      </c>
      <c r="O1189" s="8" t="str">
        <f>VLOOKUP(A1189,'Hospitalisation Details'!A:K,10,FALSE)</f>
        <v>tier - 2</v>
      </c>
      <c r="P1189" s="8" t="str">
        <f>VLOOKUP(A1189,'Hospitalisation Details'!A:K,11,FALSE)</f>
        <v>R1016</v>
      </c>
      <c r="Q1189" s="8">
        <f>VLOOKUP(A1189,'Hospitalisation Details'!A:K,4,FALSE)</f>
        <v>3</v>
      </c>
    </row>
    <row r="1190" spans="1:17" x14ac:dyDescent="0.3">
      <c r="A1190" s="4" t="s">
        <v>72</v>
      </c>
      <c r="B1190" s="8" t="str">
        <f>VLOOKUP(A1190,'Customer Names'!A:F,4,FALSE)</f>
        <v>Julien</v>
      </c>
      <c r="C1190" s="8">
        <f>VLOOKUP(A1190,'Medical Examinations'!A:J,2,FALSE)</f>
        <v>32.015000000000001</v>
      </c>
      <c r="D1190" s="8">
        <f>VLOOKUP(A1190,'Medical Examinations'!A:J,4,FALSE)</f>
        <v>11.75</v>
      </c>
      <c r="E1190" s="8" t="str">
        <f>VLOOKUP(A1190,'Medical Examinations'!A:J,6,FALSE)</f>
        <v>No</v>
      </c>
      <c r="F1190" s="8" t="str">
        <f>VLOOKUP(A1190,'Medical Examinations'!A:J,7,FALSE)</f>
        <v>No</v>
      </c>
      <c r="G1190" s="8" t="str">
        <f>VLOOKUP(A1190,'Medical Examinations'!A:J,8,FALSE)</f>
        <v>No</v>
      </c>
      <c r="H1190" s="38">
        <f>VLOOKUP(A1190,'Medical Examinations'!A:J,9,FALSE)</f>
        <v>0</v>
      </c>
      <c r="I1190" s="8" t="str">
        <f>VLOOKUP(A1190,'Medical Examinations'!A:J,10,FALSE)</f>
        <v>yes</v>
      </c>
      <c r="J1190" s="8" t="str">
        <f>VLOOKUP(A1190,'Medical Examinations'!A:J,3,FALSE)</f>
        <v>Obesity</v>
      </c>
      <c r="K1190" s="8" t="str">
        <f>VLOOKUP(A1190,'Medical Examinations'!A:J,5,FALSE)</f>
        <v>Diabetes</v>
      </c>
      <c r="L1190" s="8" t="str">
        <f>VLOOKUP(A1190,'Hospitalisation Details'!A:K,5,FALSE)</f>
        <v>21-Dec-1960</v>
      </c>
      <c r="M1190" s="34">
        <f>VLOOKUP(A1190,'Hospitalisation Details'!A:K,8,FALSE)</f>
        <v>45710.21</v>
      </c>
      <c r="N1190" s="8" t="str">
        <f>VLOOKUP(A1190,'Hospitalisation Details'!A:K,9,FALSE)</f>
        <v>tier - 2</v>
      </c>
      <c r="O1190" s="8" t="str">
        <f>VLOOKUP(A1190,'Hospitalisation Details'!A:K,10,FALSE)</f>
        <v>tier - 2</v>
      </c>
      <c r="P1190" s="8" t="str">
        <f>VLOOKUP(A1190,'Hospitalisation Details'!A:K,11,FALSE)</f>
        <v>R1016</v>
      </c>
      <c r="Q1190" s="8">
        <f>VLOOKUP(A1190,'Hospitalisation Details'!A:K,4,FALSE)</f>
        <v>21</v>
      </c>
    </row>
    <row r="1191" spans="1:17" x14ac:dyDescent="0.3">
      <c r="A1191" s="4" t="s">
        <v>3936</v>
      </c>
      <c r="B1191" s="8" t="str">
        <f>VLOOKUP(A1191,'Customer Names'!A:F,4,FALSE)</f>
        <v>Alexander J.</v>
      </c>
      <c r="C1191" s="8">
        <f>VLOOKUP(A1191,'Medical Examinations'!A:J,2,FALSE)</f>
        <v>30.4</v>
      </c>
      <c r="D1191" s="8">
        <f>VLOOKUP(A1191,'Medical Examinations'!A:J,4,FALSE)</f>
        <v>5.95</v>
      </c>
      <c r="E1191" s="8" t="str">
        <f>VLOOKUP(A1191,'Medical Examinations'!A:J,6,FALSE)</f>
        <v>No</v>
      </c>
      <c r="F1191" s="8" t="str">
        <f>VLOOKUP(A1191,'Medical Examinations'!A:J,7,FALSE)</f>
        <v>yes</v>
      </c>
      <c r="G1191" s="8" t="str">
        <f>VLOOKUP(A1191,'Medical Examinations'!A:J,8,FALSE)</f>
        <v>No</v>
      </c>
      <c r="H1191" s="38" t="str">
        <f>VLOOKUP(A1191,'Medical Examinations'!A:J,9,FALSE)</f>
        <v>1</v>
      </c>
      <c r="I1191" s="8" t="str">
        <f>VLOOKUP(A1191,'Medical Examinations'!A:J,10,FALSE)</f>
        <v>No</v>
      </c>
      <c r="J1191" s="8" t="str">
        <f>VLOOKUP(A1191,'Medical Examinations'!A:J,3,FALSE)</f>
        <v>Obesity</v>
      </c>
      <c r="K1191" s="8" t="str">
        <f>VLOOKUP(A1191,'Medical Examinations'!A:J,5,FALSE)</f>
        <v>Prediabetes</v>
      </c>
      <c r="L1191" s="8" t="str">
        <f>VLOOKUP(A1191,'Hospitalisation Details'!A:K,5,FALSE)</f>
        <v>26-Jun-2004</v>
      </c>
      <c r="M1191" s="34">
        <f>VLOOKUP(A1191,'Hospitalisation Details'!A:K,8,FALSE)</f>
        <v>3481.87</v>
      </c>
      <c r="N1191" s="8" t="str">
        <f>VLOOKUP(A1191,'Hospitalisation Details'!A:K,9,FALSE)</f>
        <v>tier - 2</v>
      </c>
      <c r="O1191" s="8" t="str">
        <f>VLOOKUP(A1191,'Hospitalisation Details'!A:K,10,FALSE)</f>
        <v>tier - 3</v>
      </c>
      <c r="P1191" s="8" t="str">
        <f>VLOOKUP(A1191,'Hospitalisation Details'!A:K,11,FALSE)</f>
        <v>R1016</v>
      </c>
      <c r="Q1191" s="8">
        <f>VLOOKUP(A1191,'Hospitalisation Details'!A:K,4,FALSE)</f>
        <v>26</v>
      </c>
    </row>
    <row r="1192" spans="1:17" x14ac:dyDescent="0.3">
      <c r="A1192" s="4" t="s">
        <v>3840</v>
      </c>
      <c r="B1192" s="8" t="str">
        <f>VLOOKUP(A1192,'Customer Names'!A:F,4,FALSE)</f>
        <v>Craig</v>
      </c>
      <c r="C1192" s="8">
        <f>VLOOKUP(A1192,'Medical Examinations'!A:J,2,FALSE)</f>
        <v>20.234999999999999</v>
      </c>
      <c r="D1192" s="8">
        <f>VLOOKUP(A1192,'Medical Examinations'!A:J,4,FALSE)</f>
        <v>5.01</v>
      </c>
      <c r="E1192" s="8" t="str">
        <f>VLOOKUP(A1192,'Medical Examinations'!A:J,6,FALSE)</f>
        <v>yes</v>
      </c>
      <c r="F1192" s="8" t="str">
        <f>VLOOKUP(A1192,'Medical Examinations'!A:J,7,FALSE)</f>
        <v>No</v>
      </c>
      <c r="G1192" s="8" t="str">
        <f>VLOOKUP(A1192,'Medical Examinations'!A:J,8,FALSE)</f>
        <v>No</v>
      </c>
      <c r="H1192" s="38">
        <f>VLOOKUP(A1192,'Medical Examinations'!A:J,9,FALSE)</f>
        <v>0</v>
      </c>
      <c r="I1192" s="8" t="str">
        <f>VLOOKUP(A1192,'Medical Examinations'!A:J,10,FALSE)</f>
        <v>No</v>
      </c>
      <c r="J1192" s="8" t="str">
        <f>VLOOKUP(A1192,'Medical Examinations'!A:J,3,FALSE)</f>
        <v>Normal Weight</v>
      </c>
      <c r="K1192" s="8" t="str">
        <f>VLOOKUP(A1192,'Medical Examinations'!A:J,5,FALSE)</f>
        <v>Normal</v>
      </c>
      <c r="L1192" s="8" t="str">
        <f>VLOOKUP(A1192,'Hospitalisation Details'!A:K,5,FALSE)</f>
        <v>18-Oct-2001</v>
      </c>
      <c r="M1192" s="34">
        <f>VLOOKUP(A1192,'Hospitalisation Details'!A:K,8,FALSE)</f>
        <v>3861.21</v>
      </c>
      <c r="N1192" s="8" t="str">
        <f>VLOOKUP(A1192,'Hospitalisation Details'!A:K,9,FALSE)</f>
        <v>tier - 2</v>
      </c>
      <c r="O1192" s="8" t="str">
        <f>VLOOKUP(A1192,'Hospitalisation Details'!A:K,10,FALSE)</f>
        <v>tier - 2</v>
      </c>
      <c r="P1192" s="8" t="str">
        <f>VLOOKUP(A1192,'Hospitalisation Details'!A:K,11,FALSE)</f>
        <v>R1016</v>
      </c>
      <c r="Q1192" s="8">
        <f>VLOOKUP(A1192,'Hospitalisation Details'!A:K,4,FALSE)</f>
        <v>18</v>
      </c>
    </row>
    <row r="1193" spans="1:17" x14ac:dyDescent="0.3">
      <c r="A1193" s="4" t="s">
        <v>3796</v>
      </c>
      <c r="B1193" s="8" t="str">
        <f>VLOOKUP(A1193,'Customer Names'!A:F,4,FALSE)</f>
        <v>Wesley C.</v>
      </c>
      <c r="C1193" s="8">
        <f>VLOOKUP(A1193,'Medical Examinations'!A:J,2,FALSE)</f>
        <v>19.95</v>
      </c>
      <c r="D1193" s="8">
        <f>VLOOKUP(A1193,'Medical Examinations'!A:J,4,FALSE)</f>
        <v>5.13</v>
      </c>
      <c r="E1193" s="8" t="str">
        <f>VLOOKUP(A1193,'Medical Examinations'!A:J,6,FALSE)</f>
        <v>No</v>
      </c>
      <c r="F1193" s="8" t="str">
        <f>VLOOKUP(A1193,'Medical Examinations'!A:J,7,FALSE)</f>
        <v>yes</v>
      </c>
      <c r="G1193" s="8" t="str">
        <f>VLOOKUP(A1193,'Medical Examinations'!A:J,8,FALSE)</f>
        <v>No</v>
      </c>
      <c r="H1193" s="38" t="str">
        <f>VLOOKUP(A1193,'Medical Examinations'!A:J,9,FALSE)</f>
        <v>2</v>
      </c>
      <c r="I1193" s="8" t="str">
        <f>VLOOKUP(A1193,'Medical Examinations'!A:J,10,FALSE)</f>
        <v>No</v>
      </c>
      <c r="J1193" s="8" t="str">
        <f>VLOOKUP(A1193,'Medical Examinations'!A:J,3,FALSE)</f>
        <v>Normal Weight</v>
      </c>
      <c r="K1193" s="8" t="str">
        <f>VLOOKUP(A1193,'Medical Examinations'!A:J,5,FALSE)</f>
        <v>Normal</v>
      </c>
      <c r="L1193" s="8" t="str">
        <f>VLOOKUP(A1193,'Hospitalisation Details'!A:K,5,FALSE)</f>
        <v>13-Sep-2000</v>
      </c>
      <c r="M1193" s="34">
        <f>VLOOKUP(A1193,'Hospitalisation Details'!A:K,8,FALSE)</f>
        <v>4005.42</v>
      </c>
      <c r="N1193" s="8" t="str">
        <f>VLOOKUP(A1193,'Hospitalisation Details'!A:K,9,FALSE)</f>
        <v>tier - 2</v>
      </c>
      <c r="O1193" s="8" t="str">
        <f>VLOOKUP(A1193,'Hospitalisation Details'!A:K,10,FALSE)</f>
        <v>tier - 1</v>
      </c>
      <c r="P1193" s="8" t="str">
        <f>VLOOKUP(A1193,'Hospitalisation Details'!A:K,11,FALSE)</f>
        <v>R1015</v>
      </c>
      <c r="Q1193" s="8">
        <f>VLOOKUP(A1193,'Hospitalisation Details'!A:K,4,FALSE)</f>
        <v>13</v>
      </c>
    </row>
    <row r="1194" spans="1:17" x14ac:dyDescent="0.3">
      <c r="A1194" s="4" t="s">
        <v>3642</v>
      </c>
      <c r="B1194" s="8" t="str">
        <f>VLOOKUP(A1194,'Customer Names'!A:F,4,FALSE)</f>
        <v>Patrick</v>
      </c>
      <c r="C1194" s="8">
        <f>VLOOKUP(A1194,'Medical Examinations'!A:J,2,FALSE)</f>
        <v>27.265000000000001</v>
      </c>
      <c r="D1194" s="8">
        <f>VLOOKUP(A1194,'Medical Examinations'!A:J,4,FALSE)</f>
        <v>6.46</v>
      </c>
      <c r="E1194" s="8" t="str">
        <f>VLOOKUP(A1194,'Medical Examinations'!A:J,6,FALSE)</f>
        <v>yes</v>
      </c>
      <c r="F1194" s="8" t="str">
        <f>VLOOKUP(A1194,'Medical Examinations'!A:J,7,FALSE)</f>
        <v>No</v>
      </c>
      <c r="G1194" s="8" t="str">
        <f>VLOOKUP(A1194,'Medical Examinations'!A:J,8,FALSE)</f>
        <v>No</v>
      </c>
      <c r="H1194" s="38">
        <f>VLOOKUP(A1194,'Medical Examinations'!A:J,9,FALSE)</f>
        <v>0</v>
      </c>
      <c r="I1194" s="8" t="str">
        <f>VLOOKUP(A1194,'Medical Examinations'!A:J,10,FALSE)</f>
        <v>No</v>
      </c>
      <c r="J1194" s="8" t="str">
        <f>VLOOKUP(A1194,'Medical Examinations'!A:J,3,FALSE)</f>
        <v>Overweight</v>
      </c>
      <c r="K1194" s="8" t="str">
        <f>VLOOKUP(A1194,'Medical Examinations'!A:J,5,FALSE)</f>
        <v>Diabetes</v>
      </c>
      <c r="L1194" s="8" t="str">
        <f>VLOOKUP(A1194,'Hospitalisation Details'!A:K,5,FALSE)</f>
        <v>25-Oct-1996</v>
      </c>
      <c r="M1194" s="34">
        <f>VLOOKUP(A1194,'Hospitalisation Details'!A:K,8,FALSE)</f>
        <v>4661.29</v>
      </c>
      <c r="N1194" s="8" t="str">
        <f>VLOOKUP(A1194,'Hospitalisation Details'!A:K,9,FALSE)</f>
        <v>tier - 2</v>
      </c>
      <c r="O1194" s="8" t="str">
        <f>VLOOKUP(A1194,'Hospitalisation Details'!A:K,10,FALSE)</f>
        <v>tier - 1</v>
      </c>
      <c r="P1194" s="8" t="str">
        <f>VLOOKUP(A1194,'Hospitalisation Details'!A:K,11,FALSE)</f>
        <v>R1017</v>
      </c>
      <c r="Q1194" s="8">
        <f>VLOOKUP(A1194,'Hospitalisation Details'!A:K,4,FALSE)</f>
        <v>25</v>
      </c>
    </row>
    <row r="1195" spans="1:17" x14ac:dyDescent="0.3">
      <c r="A1195" s="4" t="s">
        <v>3586</v>
      </c>
      <c r="B1195" s="8" t="str">
        <f>VLOOKUP(A1195,'Customer Names'!A:F,4,FALSE)</f>
        <v>Michael</v>
      </c>
      <c r="C1195" s="8">
        <f>VLOOKUP(A1195,'Medical Examinations'!A:J,2,FALSE)</f>
        <v>18.905000000000001</v>
      </c>
      <c r="D1195" s="8">
        <f>VLOOKUP(A1195,'Medical Examinations'!A:J,4,FALSE)</f>
        <v>4.91</v>
      </c>
      <c r="E1195" s="8" t="str">
        <f>VLOOKUP(A1195,'Medical Examinations'!A:J,6,FALSE)</f>
        <v>yes</v>
      </c>
      <c r="F1195" s="8" t="str">
        <f>VLOOKUP(A1195,'Medical Examinations'!A:J,7,FALSE)</f>
        <v>No</v>
      </c>
      <c r="G1195" s="8" t="str">
        <f>VLOOKUP(A1195,'Medical Examinations'!A:J,8,FALSE)</f>
        <v>No</v>
      </c>
      <c r="H1195" s="38" t="str">
        <f>VLOOKUP(A1195,'Medical Examinations'!A:J,9,FALSE)</f>
        <v>1</v>
      </c>
      <c r="I1195" s="8" t="str">
        <f>VLOOKUP(A1195,'Medical Examinations'!A:J,10,FALSE)</f>
        <v>No</v>
      </c>
      <c r="J1195" s="8" t="str">
        <f>VLOOKUP(A1195,'Medical Examinations'!A:J,3,FALSE)</f>
        <v>Normal Weight</v>
      </c>
      <c r="K1195" s="8" t="str">
        <f>VLOOKUP(A1195,'Medical Examinations'!A:J,5,FALSE)</f>
        <v>Normal</v>
      </c>
      <c r="L1195" s="8" t="str">
        <f>VLOOKUP(A1195,'Hospitalisation Details'!A:K,5,FALSE)</f>
        <v>1-Dec-1995</v>
      </c>
      <c r="M1195" s="34">
        <f>VLOOKUP(A1195,'Hospitalisation Details'!A:K,8,FALSE)</f>
        <v>4827.8999999999996</v>
      </c>
      <c r="N1195" s="8" t="str">
        <f>VLOOKUP(A1195,'Hospitalisation Details'!A:K,9,FALSE)</f>
        <v>tier - 1</v>
      </c>
      <c r="O1195" s="8" t="str">
        <f>VLOOKUP(A1195,'Hospitalisation Details'!A:K,10,FALSE)</f>
        <v>tier - 2</v>
      </c>
      <c r="P1195" s="8" t="str">
        <f>VLOOKUP(A1195,'Hospitalisation Details'!A:K,11,FALSE)</f>
        <v>?</v>
      </c>
      <c r="Q1195" s="8">
        <f>VLOOKUP(A1195,'Hospitalisation Details'!A:K,4,FALSE)</f>
        <v>1</v>
      </c>
    </row>
    <row r="1196" spans="1:17" x14ac:dyDescent="0.3">
      <c r="A1196" s="4" t="s">
        <v>3568</v>
      </c>
      <c r="B1196" s="8" t="str">
        <f>VLOOKUP(A1196,'Customer Names'!A:F,4,FALSE)</f>
        <v>James A</v>
      </c>
      <c r="C1196" s="8">
        <f>VLOOKUP(A1196,'Medical Examinations'!A:J,2,FALSE)</f>
        <v>32.585000000000001</v>
      </c>
      <c r="D1196" s="8">
        <f>VLOOKUP(A1196,'Medical Examinations'!A:J,4,FALSE)</f>
        <v>4.93</v>
      </c>
      <c r="E1196" s="8" t="str">
        <f>VLOOKUP(A1196,'Medical Examinations'!A:J,6,FALSE)</f>
        <v>yes</v>
      </c>
      <c r="F1196" s="8" t="str">
        <f>VLOOKUP(A1196,'Medical Examinations'!A:J,7,FALSE)</f>
        <v>No</v>
      </c>
      <c r="G1196" s="8" t="str">
        <f>VLOOKUP(A1196,'Medical Examinations'!A:J,8,FALSE)</f>
        <v>No</v>
      </c>
      <c r="H1196" s="38" t="str">
        <f>VLOOKUP(A1196,'Medical Examinations'!A:J,9,FALSE)</f>
        <v>1</v>
      </c>
      <c r="I1196" s="8" t="str">
        <f>VLOOKUP(A1196,'Medical Examinations'!A:J,10,FALSE)</f>
        <v>No</v>
      </c>
      <c r="J1196" s="8" t="str">
        <f>VLOOKUP(A1196,'Medical Examinations'!A:J,3,FALSE)</f>
        <v>Obesity</v>
      </c>
      <c r="K1196" s="8" t="str">
        <f>VLOOKUP(A1196,'Medical Examinations'!A:J,5,FALSE)</f>
        <v>Normal</v>
      </c>
      <c r="L1196" s="8" t="str">
        <f>VLOOKUP(A1196,'Hospitalisation Details'!A:K,5,FALSE)</f>
        <v>27-Dec-1995</v>
      </c>
      <c r="M1196" s="34">
        <f>VLOOKUP(A1196,'Hospitalisation Details'!A:K,8,FALSE)</f>
        <v>4846.92</v>
      </c>
      <c r="N1196" s="8" t="str">
        <f>VLOOKUP(A1196,'Hospitalisation Details'!A:K,9,FALSE)</f>
        <v>tier - 2</v>
      </c>
      <c r="O1196" s="8" t="str">
        <f>VLOOKUP(A1196,'Hospitalisation Details'!A:K,10,FALSE)</f>
        <v>tier - 3</v>
      </c>
      <c r="P1196" s="8" t="str">
        <f>VLOOKUP(A1196,'Hospitalisation Details'!A:K,11,FALSE)</f>
        <v>R1017</v>
      </c>
      <c r="Q1196" s="8">
        <f>VLOOKUP(A1196,'Hospitalisation Details'!A:K,4,FALSE)</f>
        <v>27</v>
      </c>
    </row>
    <row r="1197" spans="1:17" x14ac:dyDescent="0.3">
      <c r="A1197" s="4" t="s">
        <v>3474</v>
      </c>
      <c r="B1197" s="8" t="str">
        <f>VLOOKUP(A1197,'Customer Names'!A:F,4,FALSE)</f>
        <v>Ian</v>
      </c>
      <c r="C1197" s="8">
        <f>VLOOKUP(A1197,'Medical Examinations'!A:J,2,FALSE)</f>
        <v>22.515000000000001</v>
      </c>
      <c r="D1197" s="8">
        <f>VLOOKUP(A1197,'Medical Examinations'!A:J,4,FALSE)</f>
        <v>4.37</v>
      </c>
      <c r="E1197" s="8" t="str">
        <f>VLOOKUP(A1197,'Medical Examinations'!A:J,6,FALSE)</f>
        <v>No</v>
      </c>
      <c r="F1197" s="8" t="str">
        <f>VLOOKUP(A1197,'Medical Examinations'!A:J,7,FALSE)</f>
        <v>No</v>
      </c>
      <c r="G1197" s="8" t="str">
        <f>VLOOKUP(A1197,'Medical Examinations'!A:J,8,FALSE)</f>
        <v>Yes</v>
      </c>
      <c r="H1197" s="38" t="str">
        <f>VLOOKUP(A1197,'Medical Examinations'!A:J,9,FALSE)</f>
        <v>1</v>
      </c>
      <c r="I1197" s="8" t="str">
        <f>VLOOKUP(A1197,'Medical Examinations'!A:J,10,FALSE)</f>
        <v>No</v>
      </c>
      <c r="J1197" s="8" t="str">
        <f>VLOOKUP(A1197,'Medical Examinations'!A:J,3,FALSE)</f>
        <v>Normal Weight</v>
      </c>
      <c r="K1197" s="8" t="str">
        <f>VLOOKUP(A1197,'Medical Examinations'!A:J,5,FALSE)</f>
        <v>Normal</v>
      </c>
      <c r="L1197" s="8" t="str">
        <f>VLOOKUP(A1197,'Hospitalisation Details'!A:K,5,FALSE)</f>
        <v>17-Jun-1993</v>
      </c>
      <c r="M1197" s="34">
        <f>VLOOKUP(A1197,'Hospitalisation Details'!A:K,8,FALSE)</f>
        <v>5209.58</v>
      </c>
      <c r="N1197" s="8" t="str">
        <f>VLOOKUP(A1197,'Hospitalisation Details'!A:K,9,FALSE)</f>
        <v>tier - 3</v>
      </c>
      <c r="O1197" s="8" t="str">
        <f>VLOOKUP(A1197,'Hospitalisation Details'!A:K,10,FALSE)</f>
        <v>tier - 3</v>
      </c>
      <c r="P1197" s="8" t="str">
        <f>VLOOKUP(A1197,'Hospitalisation Details'!A:K,11,FALSE)</f>
        <v>R1017</v>
      </c>
      <c r="Q1197" s="8">
        <f>VLOOKUP(A1197,'Hospitalisation Details'!A:K,4,FALSE)</f>
        <v>17</v>
      </c>
    </row>
    <row r="1198" spans="1:17" x14ac:dyDescent="0.3">
      <c r="A1198" s="4" t="s">
        <v>3402</v>
      </c>
      <c r="B1198" s="8" t="str">
        <f>VLOOKUP(A1198,'Customer Names'!A:F,4,FALSE)</f>
        <v>Stephen</v>
      </c>
      <c r="C1198" s="8">
        <f>VLOOKUP(A1198,'Medical Examinations'!A:J,2,FALSE)</f>
        <v>37.43</v>
      </c>
      <c r="D1198" s="8">
        <f>VLOOKUP(A1198,'Medical Examinations'!A:J,4,FALSE)</f>
        <v>4.5199999999999996</v>
      </c>
      <c r="E1198" s="8" t="str">
        <f>VLOOKUP(A1198,'Medical Examinations'!A:J,6,FALSE)</f>
        <v>No</v>
      </c>
      <c r="F1198" s="8" t="str">
        <f>VLOOKUP(A1198,'Medical Examinations'!A:J,7,FALSE)</f>
        <v>No</v>
      </c>
      <c r="G1198" s="8" t="str">
        <f>VLOOKUP(A1198,'Medical Examinations'!A:J,8,FALSE)</f>
        <v>No</v>
      </c>
      <c r="H1198" s="38" t="str">
        <f>VLOOKUP(A1198,'Medical Examinations'!A:J,9,FALSE)</f>
        <v>1</v>
      </c>
      <c r="I1198" s="8" t="str">
        <f>VLOOKUP(A1198,'Medical Examinations'!A:J,10,FALSE)</f>
        <v>No</v>
      </c>
      <c r="J1198" s="8" t="str">
        <f>VLOOKUP(A1198,'Medical Examinations'!A:J,3,FALSE)</f>
        <v>Obesity</v>
      </c>
      <c r="K1198" s="8" t="str">
        <f>VLOOKUP(A1198,'Medical Examinations'!A:J,5,FALSE)</f>
        <v>Normal</v>
      </c>
      <c r="L1198" s="8" t="str">
        <f>VLOOKUP(A1198,'Hospitalisation Details'!A:K,5,FALSE)</f>
        <v>17-Sep-1992</v>
      </c>
      <c r="M1198" s="34">
        <f>VLOOKUP(A1198,'Hospitalisation Details'!A:K,8,FALSE)</f>
        <v>5428.73</v>
      </c>
      <c r="N1198" s="8" t="str">
        <f>VLOOKUP(A1198,'Hospitalisation Details'!A:K,9,FALSE)</f>
        <v>tier - 3</v>
      </c>
      <c r="O1198" s="8" t="str">
        <f>VLOOKUP(A1198,'Hospitalisation Details'!A:K,10,FALSE)</f>
        <v>tier - 1</v>
      </c>
      <c r="P1198" s="8" t="str">
        <f>VLOOKUP(A1198,'Hospitalisation Details'!A:K,11,FALSE)</f>
        <v>R1017</v>
      </c>
      <c r="Q1198" s="8">
        <f>VLOOKUP(A1198,'Hospitalisation Details'!A:K,4,FALSE)</f>
        <v>17</v>
      </c>
    </row>
    <row r="1199" spans="1:17" x14ac:dyDescent="0.3">
      <c r="A1199" s="4" t="s">
        <v>3078</v>
      </c>
      <c r="B1199" s="8" t="str">
        <f>VLOOKUP(A1199,'Customer Names'!A:F,4,FALSE)</f>
        <v>Tyler C</v>
      </c>
      <c r="C1199" s="8">
        <f>VLOOKUP(A1199,'Medical Examinations'!A:J,2,FALSE)</f>
        <v>26.72</v>
      </c>
      <c r="D1199" s="8">
        <f>VLOOKUP(A1199,'Medical Examinations'!A:J,4,FALSE)</f>
        <v>4.1399999999999997</v>
      </c>
      <c r="E1199" s="8" t="str">
        <f>VLOOKUP(A1199,'Medical Examinations'!A:J,6,FALSE)</f>
        <v>No</v>
      </c>
      <c r="F1199" s="8" t="str">
        <f>VLOOKUP(A1199,'Medical Examinations'!A:J,7,FALSE)</f>
        <v>No</v>
      </c>
      <c r="G1199" s="8" t="str">
        <f>VLOOKUP(A1199,'Medical Examinations'!A:J,8,FALSE)</f>
        <v>No</v>
      </c>
      <c r="H1199" s="38">
        <f>VLOOKUP(A1199,'Medical Examinations'!A:J,9,FALSE)</f>
        <v>0</v>
      </c>
      <c r="I1199" s="8" t="str">
        <f>VLOOKUP(A1199,'Medical Examinations'!A:J,10,FALSE)</f>
        <v>No</v>
      </c>
      <c r="J1199" s="8" t="str">
        <f>VLOOKUP(A1199,'Medical Examinations'!A:J,3,FALSE)</f>
        <v>Overweight</v>
      </c>
      <c r="K1199" s="8" t="str">
        <f>VLOOKUP(A1199,'Medical Examinations'!A:J,5,FALSE)</f>
        <v>Normal</v>
      </c>
      <c r="L1199" s="8" t="str">
        <f>VLOOKUP(A1199,'Hospitalisation Details'!A:K,5,FALSE)</f>
        <v>6-Jun-1990</v>
      </c>
      <c r="M1199" s="34">
        <f>VLOOKUP(A1199,'Hospitalisation Details'!A:K,8,FALSE)</f>
        <v>6639.3</v>
      </c>
      <c r="N1199" s="8" t="str">
        <f>VLOOKUP(A1199,'Hospitalisation Details'!A:K,9,FALSE)</f>
        <v>tier - 2</v>
      </c>
      <c r="O1199" s="8" t="str">
        <f>VLOOKUP(A1199,'Hospitalisation Details'!A:K,10,FALSE)</f>
        <v>tier - 2</v>
      </c>
      <c r="P1199" s="8" t="str">
        <f>VLOOKUP(A1199,'Hospitalisation Details'!A:K,11,FALSE)</f>
        <v>R1021</v>
      </c>
      <c r="Q1199" s="8">
        <f>VLOOKUP(A1199,'Hospitalisation Details'!A:K,4,FALSE)</f>
        <v>6</v>
      </c>
    </row>
    <row r="1200" spans="1:17" x14ac:dyDescent="0.3">
      <c r="A1200" s="4" t="s">
        <v>3048</v>
      </c>
      <c r="B1200" s="8" t="str">
        <f>VLOOKUP(A1200,'Customer Names'!A:F,4,FALSE)</f>
        <v>Andrew</v>
      </c>
      <c r="C1200" s="8">
        <f>VLOOKUP(A1200,'Medical Examinations'!A:J,2,FALSE)</f>
        <v>27.55</v>
      </c>
      <c r="D1200" s="8">
        <f>VLOOKUP(A1200,'Medical Examinations'!A:J,4,FALSE)</f>
        <v>10.83</v>
      </c>
      <c r="E1200" s="8" t="str">
        <f>VLOOKUP(A1200,'Medical Examinations'!A:J,6,FALSE)</f>
        <v>yes</v>
      </c>
      <c r="F1200" s="8" t="str">
        <f>VLOOKUP(A1200,'Medical Examinations'!A:J,7,FALSE)</f>
        <v>No</v>
      </c>
      <c r="G1200" s="8" t="str">
        <f>VLOOKUP(A1200,'Medical Examinations'!A:J,8,FALSE)</f>
        <v>No</v>
      </c>
      <c r="H1200" s="38" t="str">
        <f>VLOOKUP(A1200,'Medical Examinations'!A:J,9,FALSE)</f>
        <v>1</v>
      </c>
      <c r="I1200" s="8" t="str">
        <f>VLOOKUP(A1200,'Medical Examinations'!A:J,10,FALSE)</f>
        <v>No</v>
      </c>
      <c r="J1200" s="8" t="str">
        <f>VLOOKUP(A1200,'Medical Examinations'!A:J,3,FALSE)</f>
        <v>Overweight</v>
      </c>
      <c r="K1200" s="8" t="str">
        <f>VLOOKUP(A1200,'Medical Examinations'!A:J,5,FALSE)</f>
        <v>Diabetes</v>
      </c>
      <c r="L1200" s="8" t="str">
        <f>VLOOKUP(A1200,'Hospitalisation Details'!A:K,5,FALSE)</f>
        <v>7-Aug-1986</v>
      </c>
      <c r="M1200" s="34">
        <f>VLOOKUP(A1200,'Hospitalisation Details'!A:K,8,FALSE)</f>
        <v>6746.74</v>
      </c>
      <c r="N1200" s="8" t="str">
        <f>VLOOKUP(A1200,'Hospitalisation Details'!A:K,9,FALSE)</f>
        <v>tier - 3</v>
      </c>
      <c r="O1200" s="8" t="str">
        <f>VLOOKUP(A1200,'Hospitalisation Details'!A:K,10,FALSE)</f>
        <v>tier - 2</v>
      </c>
      <c r="P1200" s="8" t="str">
        <f>VLOOKUP(A1200,'Hospitalisation Details'!A:K,11,FALSE)</f>
        <v>R1016</v>
      </c>
      <c r="Q1200" s="8">
        <f>VLOOKUP(A1200,'Hospitalisation Details'!A:K,4,FALSE)</f>
        <v>7</v>
      </c>
    </row>
    <row r="1201" spans="1:17" x14ac:dyDescent="0.3">
      <c r="A1201" s="4" t="s">
        <v>3046</v>
      </c>
      <c r="B1201" s="8" t="str">
        <f>VLOOKUP(A1201,'Customer Names'!A:F,4,FALSE)</f>
        <v>Adrian R.</v>
      </c>
      <c r="C1201" s="8">
        <f>VLOOKUP(A1201,'Medical Examinations'!A:J,2,FALSE)</f>
        <v>28.88</v>
      </c>
      <c r="D1201" s="8">
        <f>VLOOKUP(A1201,'Medical Examinations'!A:J,4,FALSE)</f>
        <v>6.59</v>
      </c>
      <c r="E1201" s="8" t="str">
        <f>VLOOKUP(A1201,'Medical Examinations'!A:J,6,FALSE)</f>
        <v>yes</v>
      </c>
      <c r="F1201" s="8" t="str">
        <f>VLOOKUP(A1201,'Medical Examinations'!A:J,7,FALSE)</f>
        <v>No</v>
      </c>
      <c r="G1201" s="8" t="str">
        <f>VLOOKUP(A1201,'Medical Examinations'!A:J,8,FALSE)</f>
        <v>No</v>
      </c>
      <c r="H1201" s="38" t="str">
        <f>VLOOKUP(A1201,'Medical Examinations'!A:J,9,FALSE)</f>
        <v>1</v>
      </c>
      <c r="I1201" s="8" t="str">
        <f>VLOOKUP(A1201,'Medical Examinations'!A:J,10,FALSE)</f>
        <v>No</v>
      </c>
      <c r="J1201" s="8" t="str">
        <f>VLOOKUP(A1201,'Medical Examinations'!A:J,3,FALSE)</f>
        <v>Overweight</v>
      </c>
      <c r="K1201" s="8" t="str">
        <f>VLOOKUP(A1201,'Medical Examinations'!A:J,5,FALSE)</f>
        <v>Diabetes</v>
      </c>
      <c r="L1201" s="8" t="str">
        <f>VLOOKUP(A1201,'Hospitalisation Details'!A:K,5,FALSE)</f>
        <v>5-Jun-1986</v>
      </c>
      <c r="M1201" s="34">
        <f>VLOOKUP(A1201,'Hospitalisation Details'!A:K,8,FALSE)</f>
        <v>6748.59</v>
      </c>
      <c r="N1201" s="8" t="str">
        <f>VLOOKUP(A1201,'Hospitalisation Details'!A:K,9,FALSE)</f>
        <v>tier - 3</v>
      </c>
      <c r="O1201" s="8" t="str">
        <f>VLOOKUP(A1201,'Hospitalisation Details'!A:K,10,FALSE)</f>
        <v>tier - 1</v>
      </c>
      <c r="P1201" s="8" t="str">
        <f>VLOOKUP(A1201,'Hospitalisation Details'!A:K,11,FALSE)</f>
        <v>R1016</v>
      </c>
      <c r="Q1201" s="8">
        <f>VLOOKUP(A1201,'Hospitalisation Details'!A:K,4,FALSE)</f>
        <v>5</v>
      </c>
    </row>
    <row r="1202" spans="1:17" x14ac:dyDescent="0.3">
      <c r="A1202" s="4" t="s">
        <v>2986</v>
      </c>
      <c r="B1202" s="8" t="str">
        <f>VLOOKUP(A1202,'Customer Names'!A:F,4,FALSE)</f>
        <v>Kieran</v>
      </c>
      <c r="C1202" s="8">
        <f>VLOOKUP(A1202,'Medical Examinations'!A:J,2,FALSE)</f>
        <v>22.704999999999998</v>
      </c>
      <c r="D1202" s="8">
        <f>VLOOKUP(A1202,'Medical Examinations'!A:J,4,FALSE)</f>
        <v>4.57</v>
      </c>
      <c r="E1202" s="8" t="str">
        <f>VLOOKUP(A1202,'Medical Examinations'!A:J,6,FALSE)</f>
        <v>yes</v>
      </c>
      <c r="F1202" s="8" t="str">
        <f>VLOOKUP(A1202,'Medical Examinations'!A:J,7,FALSE)</f>
        <v>No</v>
      </c>
      <c r="G1202" s="8" t="str">
        <f>VLOOKUP(A1202,'Medical Examinations'!A:J,8,FALSE)</f>
        <v>No</v>
      </c>
      <c r="H1202" s="38">
        <f>VLOOKUP(A1202,'Medical Examinations'!A:J,9,FALSE)</f>
        <v>0</v>
      </c>
      <c r="I1202" s="8" t="str">
        <f>VLOOKUP(A1202,'Medical Examinations'!A:J,10,FALSE)</f>
        <v>No</v>
      </c>
      <c r="J1202" s="8" t="str">
        <f>VLOOKUP(A1202,'Medical Examinations'!A:J,3,FALSE)</f>
        <v>Normal Weight</v>
      </c>
      <c r="K1202" s="8" t="str">
        <f>VLOOKUP(A1202,'Medical Examinations'!A:J,5,FALSE)</f>
        <v>Normal</v>
      </c>
      <c r="L1202" s="8" t="str">
        <f>VLOOKUP(A1202,'Hospitalisation Details'!A:K,5,FALSE)</f>
        <v>10-Dec-1985</v>
      </c>
      <c r="M1202" s="34">
        <f>VLOOKUP(A1202,'Hospitalisation Details'!A:K,8,FALSE)</f>
        <v>6985.51</v>
      </c>
      <c r="N1202" s="8" t="str">
        <f>VLOOKUP(A1202,'Hospitalisation Details'!A:K,9,FALSE)</f>
        <v>tier - 2</v>
      </c>
      <c r="O1202" s="8" t="str">
        <f>VLOOKUP(A1202,'Hospitalisation Details'!A:K,10,FALSE)</f>
        <v>tier - 2</v>
      </c>
      <c r="P1202" s="8" t="str">
        <f>VLOOKUP(A1202,'Hospitalisation Details'!A:K,11,FALSE)</f>
        <v>R1019</v>
      </c>
      <c r="Q1202" s="8">
        <f>VLOOKUP(A1202,'Hospitalisation Details'!A:K,4,FALSE)</f>
        <v>10</v>
      </c>
    </row>
    <row r="1203" spans="1:17" x14ac:dyDescent="0.3">
      <c r="A1203" s="4" t="s">
        <v>2920</v>
      </c>
      <c r="B1203" s="8" t="str">
        <f>VLOOKUP(A1203,'Customer Names'!A:F,4,FALSE)</f>
        <v>Ketil</v>
      </c>
      <c r="C1203" s="8">
        <f>VLOOKUP(A1203,'Medical Examinations'!A:J,2,FALSE)</f>
        <v>29.19</v>
      </c>
      <c r="D1203" s="8">
        <f>VLOOKUP(A1203,'Medical Examinations'!A:J,4,FALSE)</f>
        <v>4.37</v>
      </c>
      <c r="E1203" s="8" t="str">
        <f>VLOOKUP(A1203,'Medical Examinations'!A:J,6,FALSE)</f>
        <v>No</v>
      </c>
      <c r="F1203" s="8" t="str">
        <f>VLOOKUP(A1203,'Medical Examinations'!A:J,7,FALSE)</f>
        <v>No</v>
      </c>
      <c r="G1203" s="8" t="str">
        <f>VLOOKUP(A1203,'Medical Examinations'!A:J,8,FALSE)</f>
        <v>No</v>
      </c>
      <c r="H1203" s="38">
        <f>VLOOKUP(A1203,'Medical Examinations'!A:J,9,FALSE)</f>
        <v>0</v>
      </c>
      <c r="I1203" s="8" t="str">
        <f>VLOOKUP(A1203,'Medical Examinations'!A:J,10,FALSE)</f>
        <v>No</v>
      </c>
      <c r="J1203" s="8" t="str">
        <f>VLOOKUP(A1203,'Medical Examinations'!A:J,3,FALSE)</f>
        <v>Overweight</v>
      </c>
      <c r="K1203" s="8" t="str">
        <f>VLOOKUP(A1203,'Medical Examinations'!A:J,5,FALSE)</f>
        <v>Normal</v>
      </c>
      <c r="L1203" s="8" t="str">
        <f>VLOOKUP(A1203,'Hospitalisation Details'!A:K,5,FALSE)</f>
        <v>28-Jun-1991</v>
      </c>
      <c r="M1203" s="34">
        <f>VLOOKUP(A1203,'Hospitalisation Details'!A:K,8,FALSE)</f>
        <v>7220.25</v>
      </c>
      <c r="N1203" s="8" t="str">
        <f>VLOOKUP(A1203,'Hospitalisation Details'!A:K,9,FALSE)</f>
        <v>tier - 2</v>
      </c>
      <c r="O1203" s="8" t="str">
        <f>VLOOKUP(A1203,'Hospitalisation Details'!A:K,10,FALSE)</f>
        <v>tier - 2</v>
      </c>
      <c r="P1203" s="8" t="str">
        <f>VLOOKUP(A1203,'Hospitalisation Details'!A:K,11,FALSE)</f>
        <v>R1021</v>
      </c>
      <c r="Q1203" s="8">
        <f>VLOOKUP(A1203,'Hospitalisation Details'!A:K,4,FALSE)</f>
        <v>28</v>
      </c>
    </row>
    <row r="1204" spans="1:17" x14ac:dyDescent="0.3">
      <c r="A1204" s="4" t="s">
        <v>2836</v>
      </c>
      <c r="B1204" s="8" t="str">
        <f>VLOOKUP(A1204,'Customer Names'!A:F,4,FALSE)</f>
        <v>Amanda</v>
      </c>
      <c r="C1204" s="8">
        <f>VLOOKUP(A1204,'Medical Examinations'!A:J,2,FALSE)</f>
        <v>27.34</v>
      </c>
      <c r="D1204" s="8">
        <f>VLOOKUP(A1204,'Medical Examinations'!A:J,4,FALSE)</f>
        <v>5.19</v>
      </c>
      <c r="E1204" s="8" t="str">
        <f>VLOOKUP(A1204,'Medical Examinations'!A:J,6,FALSE)</f>
        <v>yes</v>
      </c>
      <c r="F1204" s="8" t="str">
        <f>VLOOKUP(A1204,'Medical Examinations'!A:J,7,FALSE)</f>
        <v>No</v>
      </c>
      <c r="G1204" s="8" t="str">
        <f>VLOOKUP(A1204,'Medical Examinations'!A:J,8,FALSE)</f>
        <v>No</v>
      </c>
      <c r="H1204" s="38" t="str">
        <f>VLOOKUP(A1204,'Medical Examinations'!A:J,9,FALSE)</f>
        <v>1</v>
      </c>
      <c r="I1204" s="8" t="str">
        <f>VLOOKUP(A1204,'Medical Examinations'!A:J,10,FALSE)</f>
        <v>No</v>
      </c>
      <c r="J1204" s="8" t="str">
        <f>VLOOKUP(A1204,'Medical Examinations'!A:J,3,FALSE)</f>
        <v>Overweight</v>
      </c>
      <c r="K1204" s="8" t="str">
        <f>VLOOKUP(A1204,'Medical Examinations'!A:J,5,FALSE)</f>
        <v>Normal</v>
      </c>
      <c r="L1204" s="8" t="str">
        <f>VLOOKUP(A1204,'Hospitalisation Details'!A:K,5,FALSE)</f>
        <v>15-Dec-1988</v>
      </c>
      <c r="M1204" s="34">
        <f>VLOOKUP(A1204,'Hospitalisation Details'!A:K,8,FALSE)</f>
        <v>7494.63</v>
      </c>
      <c r="N1204" s="8" t="str">
        <f>VLOOKUP(A1204,'Hospitalisation Details'!A:K,9,FALSE)</f>
        <v>tier - 2</v>
      </c>
      <c r="O1204" s="8" t="str">
        <f>VLOOKUP(A1204,'Hospitalisation Details'!A:K,10,FALSE)</f>
        <v>tier - 3</v>
      </c>
      <c r="P1204" s="8" t="str">
        <f>VLOOKUP(A1204,'Hospitalisation Details'!A:K,11,FALSE)</f>
        <v>R1025</v>
      </c>
      <c r="Q1204" s="8">
        <f>VLOOKUP(A1204,'Hospitalisation Details'!A:K,4,FALSE)</f>
        <v>15</v>
      </c>
    </row>
    <row r="1205" spans="1:17" x14ac:dyDescent="0.3">
      <c r="A1205" s="4" t="s">
        <v>2774</v>
      </c>
      <c r="B1205" s="8" t="str">
        <f>VLOOKUP(A1205,'Customer Names'!A:F,4,FALSE)</f>
        <v>Justin P</v>
      </c>
      <c r="C1205" s="8">
        <f>VLOOKUP(A1205,'Medical Examinations'!A:J,2,FALSE)</f>
        <v>27.53</v>
      </c>
      <c r="D1205" s="8">
        <f>VLOOKUP(A1205,'Medical Examinations'!A:J,4,FALSE)</f>
        <v>4.1100000000000003</v>
      </c>
      <c r="E1205" s="8" t="str">
        <f>VLOOKUP(A1205,'Medical Examinations'!A:J,6,FALSE)</f>
        <v>No</v>
      </c>
      <c r="F1205" s="8" t="str">
        <f>VLOOKUP(A1205,'Medical Examinations'!A:J,7,FALSE)</f>
        <v>No</v>
      </c>
      <c r="G1205" s="8" t="str">
        <f>VLOOKUP(A1205,'Medical Examinations'!A:J,8,FALSE)</f>
        <v>No</v>
      </c>
      <c r="H1205" s="38" t="str">
        <f>VLOOKUP(A1205,'Medical Examinations'!A:J,9,FALSE)</f>
        <v>1</v>
      </c>
      <c r="I1205" s="8" t="str">
        <f>VLOOKUP(A1205,'Medical Examinations'!A:J,10,FALSE)</f>
        <v>No</v>
      </c>
      <c r="J1205" s="8" t="str">
        <f>VLOOKUP(A1205,'Medical Examinations'!A:J,3,FALSE)</f>
        <v>Overweight</v>
      </c>
      <c r="K1205" s="8" t="str">
        <f>VLOOKUP(A1205,'Medical Examinations'!A:J,5,FALSE)</f>
        <v>Normal</v>
      </c>
      <c r="L1205" s="8" t="str">
        <f>VLOOKUP(A1205,'Hospitalisation Details'!A:K,5,FALSE)</f>
        <v>12-Jul-1987</v>
      </c>
      <c r="M1205" s="34">
        <f>VLOOKUP(A1205,'Hospitalisation Details'!A:K,8,FALSE)</f>
        <v>7684.62</v>
      </c>
      <c r="N1205" s="8" t="str">
        <f>VLOOKUP(A1205,'Hospitalisation Details'!A:K,9,FALSE)</f>
        <v>tier - 2</v>
      </c>
      <c r="O1205" s="8" t="str">
        <f>VLOOKUP(A1205,'Hospitalisation Details'!A:K,10,FALSE)</f>
        <v>tier - 3</v>
      </c>
      <c r="P1205" s="8" t="str">
        <f>VLOOKUP(A1205,'Hospitalisation Details'!A:K,11,FALSE)</f>
        <v>R1021</v>
      </c>
      <c r="Q1205" s="8">
        <f>VLOOKUP(A1205,'Hospitalisation Details'!A:K,4,FALSE)</f>
        <v>12</v>
      </c>
    </row>
    <row r="1206" spans="1:17" x14ac:dyDescent="0.3">
      <c r="A1206" s="4" t="s">
        <v>2732</v>
      </c>
      <c r="B1206" s="8" t="str">
        <f>VLOOKUP(A1206,'Customer Names'!A:F,4,FALSE)</f>
        <v>Katena</v>
      </c>
      <c r="C1206" s="8">
        <f>VLOOKUP(A1206,'Medical Examinations'!A:J,2,FALSE)</f>
        <v>27.92</v>
      </c>
      <c r="D1206" s="8">
        <f>VLOOKUP(A1206,'Medical Examinations'!A:J,4,FALSE)</f>
        <v>5.79</v>
      </c>
      <c r="E1206" s="8" t="str">
        <f>VLOOKUP(A1206,'Medical Examinations'!A:J,6,FALSE)</f>
        <v>No</v>
      </c>
      <c r="F1206" s="8" t="str">
        <f>VLOOKUP(A1206,'Medical Examinations'!A:J,7,FALSE)</f>
        <v>No</v>
      </c>
      <c r="G1206" s="8" t="str">
        <f>VLOOKUP(A1206,'Medical Examinations'!A:J,8,FALSE)</f>
        <v>No</v>
      </c>
      <c r="H1206" s="38" t="str">
        <f>VLOOKUP(A1206,'Medical Examinations'!A:J,9,FALSE)</f>
        <v>1</v>
      </c>
      <c r="I1206" s="8" t="str">
        <f>VLOOKUP(A1206,'Medical Examinations'!A:J,10,FALSE)</f>
        <v>No</v>
      </c>
      <c r="J1206" s="8" t="str">
        <f>VLOOKUP(A1206,'Medical Examinations'!A:J,3,FALSE)</f>
        <v>Overweight</v>
      </c>
      <c r="K1206" s="8" t="str">
        <f>VLOOKUP(A1206,'Medical Examinations'!A:J,5,FALSE)</f>
        <v>Prediabetes</v>
      </c>
      <c r="L1206" s="8" t="str">
        <f>VLOOKUP(A1206,'Hospitalisation Details'!A:K,5,FALSE)</f>
        <v>29-Oct-1987</v>
      </c>
      <c r="M1206" s="34">
        <f>VLOOKUP(A1206,'Hospitalisation Details'!A:K,8,FALSE)</f>
        <v>7948.22</v>
      </c>
      <c r="N1206" s="8" t="str">
        <f>VLOOKUP(A1206,'Hospitalisation Details'!A:K,9,FALSE)</f>
        <v>tier - 2</v>
      </c>
      <c r="O1206" s="8" t="str">
        <f>VLOOKUP(A1206,'Hospitalisation Details'!A:K,10,FALSE)</f>
        <v>tier - 3</v>
      </c>
      <c r="P1206" s="8" t="str">
        <f>VLOOKUP(A1206,'Hospitalisation Details'!A:K,11,FALSE)</f>
        <v>R1025</v>
      </c>
      <c r="Q1206" s="8">
        <f>VLOOKUP(A1206,'Hospitalisation Details'!A:K,4,FALSE)</f>
        <v>29</v>
      </c>
    </row>
    <row r="1207" spans="1:17" x14ac:dyDescent="0.3">
      <c r="A1207" s="4" t="s">
        <v>2666</v>
      </c>
      <c r="B1207" s="8" t="str">
        <f>VLOOKUP(A1207,'Customer Names'!A:F,4,FALSE)</f>
        <v>Gina</v>
      </c>
      <c r="C1207" s="8">
        <f>VLOOKUP(A1207,'Medical Examinations'!A:J,2,FALSE)</f>
        <v>30.81</v>
      </c>
      <c r="D1207" s="8">
        <f>VLOOKUP(A1207,'Medical Examinations'!A:J,4,FALSE)</f>
        <v>4.49</v>
      </c>
      <c r="E1207" s="8" t="str">
        <f>VLOOKUP(A1207,'Medical Examinations'!A:J,6,FALSE)</f>
        <v>No</v>
      </c>
      <c r="F1207" s="8" t="str">
        <f>VLOOKUP(A1207,'Medical Examinations'!A:J,7,FALSE)</f>
        <v>No</v>
      </c>
      <c r="G1207" s="8" t="str">
        <f>VLOOKUP(A1207,'Medical Examinations'!A:J,8,FALSE)</f>
        <v>No</v>
      </c>
      <c r="H1207" s="38">
        <f>VLOOKUP(A1207,'Medical Examinations'!A:J,9,FALSE)</f>
        <v>0</v>
      </c>
      <c r="I1207" s="8" t="str">
        <f>VLOOKUP(A1207,'Medical Examinations'!A:J,10,FALSE)</f>
        <v>No</v>
      </c>
      <c r="J1207" s="8" t="str">
        <f>VLOOKUP(A1207,'Medical Examinations'!A:J,3,FALSE)</f>
        <v>Obesity</v>
      </c>
      <c r="K1207" s="8" t="str">
        <f>VLOOKUP(A1207,'Medical Examinations'!A:J,5,FALSE)</f>
        <v>Normal</v>
      </c>
      <c r="L1207" s="8" t="str">
        <f>VLOOKUP(A1207,'Hospitalisation Details'!A:K,5,FALSE)</f>
        <v>21-Jun-1990</v>
      </c>
      <c r="M1207" s="34">
        <f>VLOOKUP(A1207,'Hospitalisation Details'!A:K,8,FALSE)</f>
        <v>8157.92</v>
      </c>
      <c r="N1207" s="8" t="str">
        <f>VLOOKUP(A1207,'Hospitalisation Details'!A:K,9,FALSE)</f>
        <v>tier - 2</v>
      </c>
      <c r="O1207" s="8" t="str">
        <f>VLOOKUP(A1207,'Hospitalisation Details'!A:K,10,FALSE)</f>
        <v>tier - 3</v>
      </c>
      <c r="P1207" s="8" t="str">
        <f>VLOOKUP(A1207,'Hospitalisation Details'!A:K,11,FALSE)</f>
        <v>R1025</v>
      </c>
      <c r="Q1207" s="8">
        <f>VLOOKUP(A1207,'Hospitalisation Details'!A:K,4,FALSE)</f>
        <v>21</v>
      </c>
    </row>
    <row r="1208" spans="1:17" x14ac:dyDescent="0.3">
      <c r="A1208" s="4" t="s">
        <v>2660</v>
      </c>
      <c r="B1208" s="8" t="str">
        <f>VLOOKUP(A1208,'Customer Names'!A:F,4,FALSE)</f>
        <v>Andrew</v>
      </c>
      <c r="C1208" s="8">
        <f>VLOOKUP(A1208,'Medical Examinations'!A:J,2,FALSE)</f>
        <v>25.96</v>
      </c>
      <c r="D1208" s="8">
        <f>VLOOKUP(A1208,'Medical Examinations'!A:J,4,FALSE)</f>
        <v>4.68</v>
      </c>
      <c r="E1208" s="8" t="str">
        <f>VLOOKUP(A1208,'Medical Examinations'!A:J,6,FALSE)</f>
        <v>yes</v>
      </c>
      <c r="F1208" s="8" t="str">
        <f>VLOOKUP(A1208,'Medical Examinations'!A:J,7,FALSE)</f>
        <v>No</v>
      </c>
      <c r="G1208" s="8" t="str">
        <f>VLOOKUP(A1208,'Medical Examinations'!A:J,8,FALSE)</f>
        <v>Yes</v>
      </c>
      <c r="H1208" s="38" t="str">
        <f>VLOOKUP(A1208,'Medical Examinations'!A:J,9,FALSE)</f>
        <v>1</v>
      </c>
      <c r="I1208" s="8" t="str">
        <f>VLOOKUP(A1208,'Medical Examinations'!A:J,10,FALSE)</f>
        <v>No</v>
      </c>
      <c r="J1208" s="8" t="str">
        <f>VLOOKUP(A1208,'Medical Examinations'!A:J,3,FALSE)</f>
        <v>Overweight</v>
      </c>
      <c r="K1208" s="8" t="str">
        <f>VLOOKUP(A1208,'Medical Examinations'!A:J,5,FALSE)</f>
        <v>Normal</v>
      </c>
      <c r="L1208" s="8" t="str">
        <f>VLOOKUP(A1208,'Hospitalisation Details'!A:K,5,FALSE)</f>
        <v>8-Jun-1983</v>
      </c>
      <c r="M1208" s="34">
        <f>VLOOKUP(A1208,'Hospitalisation Details'!A:K,8,FALSE)</f>
        <v>8179.51</v>
      </c>
      <c r="N1208" s="8" t="str">
        <f>VLOOKUP(A1208,'Hospitalisation Details'!A:K,9,FALSE)</f>
        <v>tier - 2</v>
      </c>
      <c r="O1208" s="8" t="str">
        <f>VLOOKUP(A1208,'Hospitalisation Details'!A:K,10,FALSE)</f>
        <v>tier - 2</v>
      </c>
      <c r="P1208" s="8" t="str">
        <f>VLOOKUP(A1208,'Hospitalisation Details'!A:K,11,FALSE)</f>
        <v>R1020</v>
      </c>
      <c r="Q1208" s="8">
        <f>VLOOKUP(A1208,'Hospitalisation Details'!A:K,4,FALSE)</f>
        <v>8</v>
      </c>
    </row>
    <row r="1209" spans="1:17" x14ac:dyDescent="0.3">
      <c r="A1209" s="4" t="s">
        <v>2596</v>
      </c>
      <c r="B1209" s="8" t="str">
        <f>VLOOKUP(A1209,'Customer Names'!A:F,4,FALSE)</f>
        <v>Anne Hunter</v>
      </c>
      <c r="C1209" s="8">
        <f>VLOOKUP(A1209,'Medical Examinations'!A:J,2,FALSE)</f>
        <v>27.13</v>
      </c>
      <c r="D1209" s="8">
        <f>VLOOKUP(A1209,'Medical Examinations'!A:J,4,FALSE)</f>
        <v>5.59</v>
      </c>
      <c r="E1209" s="8" t="str">
        <f>VLOOKUP(A1209,'Medical Examinations'!A:J,6,FALSE)</f>
        <v>No</v>
      </c>
      <c r="F1209" s="8" t="str">
        <f>VLOOKUP(A1209,'Medical Examinations'!A:J,7,FALSE)</f>
        <v>No</v>
      </c>
      <c r="G1209" s="8" t="str">
        <f>VLOOKUP(A1209,'Medical Examinations'!A:J,8,FALSE)</f>
        <v>No</v>
      </c>
      <c r="H1209" s="38" t="str">
        <f>VLOOKUP(A1209,'Medical Examinations'!A:J,9,FALSE)</f>
        <v>1</v>
      </c>
      <c r="I1209" s="8" t="str">
        <f>VLOOKUP(A1209,'Medical Examinations'!A:J,10,FALSE)</f>
        <v>No</v>
      </c>
      <c r="J1209" s="8" t="str">
        <f>VLOOKUP(A1209,'Medical Examinations'!A:J,3,FALSE)</f>
        <v>Overweight</v>
      </c>
      <c r="K1209" s="8" t="str">
        <f>VLOOKUP(A1209,'Medical Examinations'!A:J,5,FALSE)</f>
        <v>Normal</v>
      </c>
      <c r="L1209" s="8" t="str">
        <f>VLOOKUP(A1209,'Hospitalisation Details'!A:K,5,FALSE)</f>
        <v>19-Jun-1984</v>
      </c>
      <c r="M1209" s="34">
        <f>VLOOKUP(A1209,'Hospitalisation Details'!A:K,8,FALSE)</f>
        <v>8450.82</v>
      </c>
      <c r="N1209" s="8" t="str">
        <f>VLOOKUP(A1209,'Hospitalisation Details'!A:K,9,FALSE)</f>
        <v>tier - 2</v>
      </c>
      <c r="O1209" s="8" t="str">
        <f>VLOOKUP(A1209,'Hospitalisation Details'!A:K,10,FALSE)</f>
        <v>tier - 2</v>
      </c>
      <c r="P1209" s="8" t="str">
        <f>VLOOKUP(A1209,'Hospitalisation Details'!A:K,11,FALSE)</f>
        <v>R1025</v>
      </c>
      <c r="Q1209" s="8">
        <f>VLOOKUP(A1209,'Hospitalisation Details'!A:K,4,FALSE)</f>
        <v>19</v>
      </c>
    </row>
    <row r="1210" spans="1:17" x14ac:dyDescent="0.3">
      <c r="A1210" s="4" t="s">
        <v>2562</v>
      </c>
      <c r="B1210" s="8" t="str">
        <f>VLOOKUP(A1210,'Customer Names'!A:F,4,FALSE)</f>
        <v>Paul</v>
      </c>
      <c r="C1210" s="8">
        <f>VLOOKUP(A1210,'Medical Examinations'!A:J,2,FALSE)</f>
        <v>26.36</v>
      </c>
      <c r="D1210" s="8">
        <f>VLOOKUP(A1210,'Medical Examinations'!A:J,4,FALSE)</f>
        <v>5.52</v>
      </c>
      <c r="E1210" s="8" t="str">
        <f>VLOOKUP(A1210,'Medical Examinations'!A:J,6,FALSE)</f>
        <v>No</v>
      </c>
      <c r="F1210" s="8" t="str">
        <f>VLOOKUP(A1210,'Medical Examinations'!A:J,7,FALSE)</f>
        <v>No</v>
      </c>
      <c r="G1210" s="8" t="str">
        <f>VLOOKUP(A1210,'Medical Examinations'!A:J,8,FALSE)</f>
        <v>No</v>
      </c>
      <c r="H1210" s="38">
        <f>VLOOKUP(A1210,'Medical Examinations'!A:J,9,FALSE)</f>
        <v>0</v>
      </c>
      <c r="I1210" s="8" t="str">
        <f>VLOOKUP(A1210,'Medical Examinations'!A:J,10,FALSE)</f>
        <v>No</v>
      </c>
      <c r="J1210" s="8" t="str">
        <f>VLOOKUP(A1210,'Medical Examinations'!A:J,3,FALSE)</f>
        <v>Overweight</v>
      </c>
      <c r="K1210" s="8" t="str">
        <f>VLOOKUP(A1210,'Medical Examinations'!A:J,5,FALSE)</f>
        <v>Normal</v>
      </c>
      <c r="L1210" s="8" t="str">
        <f>VLOOKUP(A1210,'Hospitalisation Details'!A:K,5,FALSE)</f>
        <v>6-Dec-1982</v>
      </c>
      <c r="M1210" s="34">
        <f>VLOOKUP(A1210,'Hospitalisation Details'!A:K,8,FALSE)</f>
        <v>8572.0400000000009</v>
      </c>
      <c r="N1210" s="8" t="str">
        <f>VLOOKUP(A1210,'Hospitalisation Details'!A:K,9,FALSE)</f>
        <v>tier - 2</v>
      </c>
      <c r="O1210" s="8" t="str">
        <f>VLOOKUP(A1210,'Hospitalisation Details'!A:K,10,FALSE)</f>
        <v>tier - 2</v>
      </c>
      <c r="P1210" s="8" t="str">
        <f>VLOOKUP(A1210,'Hospitalisation Details'!A:K,11,FALSE)</f>
        <v>R1021</v>
      </c>
      <c r="Q1210" s="8">
        <f>VLOOKUP(A1210,'Hospitalisation Details'!A:K,4,FALSE)</f>
        <v>6</v>
      </c>
    </row>
    <row r="1211" spans="1:17" x14ac:dyDescent="0.3">
      <c r="A1211" s="4" t="s">
        <v>2560</v>
      </c>
      <c r="B1211" s="8" t="str">
        <f>VLOOKUP(A1211,'Customer Names'!A:F,4,FALSE)</f>
        <v>Torrey C III</v>
      </c>
      <c r="C1211" s="8">
        <f>VLOOKUP(A1211,'Medical Examinations'!A:J,2,FALSE)</f>
        <v>30.15</v>
      </c>
      <c r="D1211" s="8">
        <f>VLOOKUP(A1211,'Medical Examinations'!A:J,4,FALSE)</f>
        <v>4.25</v>
      </c>
      <c r="E1211" s="8" t="str">
        <f>VLOOKUP(A1211,'Medical Examinations'!A:J,6,FALSE)</f>
        <v>No</v>
      </c>
      <c r="F1211" s="8" t="str">
        <f>VLOOKUP(A1211,'Medical Examinations'!A:J,7,FALSE)</f>
        <v>No</v>
      </c>
      <c r="G1211" s="8" t="str">
        <f>VLOOKUP(A1211,'Medical Examinations'!A:J,8,FALSE)</f>
        <v>No</v>
      </c>
      <c r="H1211" s="38" t="str">
        <f>VLOOKUP(A1211,'Medical Examinations'!A:J,9,FALSE)</f>
        <v>1</v>
      </c>
      <c r="I1211" s="8" t="str">
        <f>VLOOKUP(A1211,'Medical Examinations'!A:J,10,FALSE)</f>
        <v>No</v>
      </c>
      <c r="J1211" s="8" t="str">
        <f>VLOOKUP(A1211,'Medical Examinations'!A:J,3,FALSE)</f>
        <v>Obesity</v>
      </c>
      <c r="K1211" s="8" t="str">
        <f>VLOOKUP(A1211,'Medical Examinations'!A:J,5,FALSE)</f>
        <v>Normal</v>
      </c>
      <c r="L1211" s="8" t="str">
        <f>VLOOKUP(A1211,'Hospitalisation Details'!A:K,5,FALSE)</f>
        <v>11-Nov-1987</v>
      </c>
      <c r="M1211" s="34">
        <f>VLOOKUP(A1211,'Hospitalisation Details'!A:K,8,FALSE)</f>
        <v>8573.2999999999993</v>
      </c>
      <c r="N1211" s="8" t="str">
        <f>VLOOKUP(A1211,'Hospitalisation Details'!A:K,9,FALSE)</f>
        <v>tier - 2</v>
      </c>
      <c r="O1211" s="8" t="str">
        <f>VLOOKUP(A1211,'Hospitalisation Details'!A:K,10,FALSE)</f>
        <v>tier - 2</v>
      </c>
      <c r="P1211" s="8" t="str">
        <f>VLOOKUP(A1211,'Hospitalisation Details'!A:K,11,FALSE)</f>
        <v>R1021</v>
      </c>
      <c r="Q1211" s="8">
        <f>VLOOKUP(A1211,'Hospitalisation Details'!A:K,4,FALSE)</f>
        <v>11</v>
      </c>
    </row>
    <row r="1212" spans="1:17" x14ac:dyDescent="0.3">
      <c r="A1212" s="4" t="s">
        <v>2546</v>
      </c>
      <c r="B1212" s="8" t="str">
        <f>VLOOKUP(A1212,'Customer Names'!A:F,4,FALSE)</f>
        <v>Maxime M</v>
      </c>
      <c r="C1212" s="8">
        <f>VLOOKUP(A1212,'Medical Examinations'!A:J,2,FALSE)</f>
        <v>27.36</v>
      </c>
      <c r="D1212" s="8">
        <f>VLOOKUP(A1212,'Medical Examinations'!A:J,4,FALSE)</f>
        <v>5.96</v>
      </c>
      <c r="E1212" s="8" t="str">
        <f>VLOOKUP(A1212,'Medical Examinations'!A:J,6,FALSE)</f>
        <v>No</v>
      </c>
      <c r="F1212" s="8" t="str">
        <f>VLOOKUP(A1212,'Medical Examinations'!A:J,7,FALSE)</f>
        <v>No</v>
      </c>
      <c r="G1212" s="8" t="str">
        <f>VLOOKUP(A1212,'Medical Examinations'!A:J,8,FALSE)</f>
        <v>Yes</v>
      </c>
      <c r="H1212" s="38" t="str">
        <f>VLOOKUP(A1212,'Medical Examinations'!A:J,9,FALSE)</f>
        <v>1</v>
      </c>
      <c r="I1212" s="8" t="str">
        <f>VLOOKUP(A1212,'Medical Examinations'!A:J,10,FALSE)</f>
        <v>No</v>
      </c>
      <c r="J1212" s="8" t="str">
        <f>VLOOKUP(A1212,'Medical Examinations'!A:J,3,FALSE)</f>
        <v>Overweight</v>
      </c>
      <c r="K1212" s="8" t="str">
        <f>VLOOKUP(A1212,'Medical Examinations'!A:J,5,FALSE)</f>
        <v>Prediabetes</v>
      </c>
      <c r="L1212" s="8" t="str">
        <f>VLOOKUP(A1212,'Hospitalisation Details'!A:K,5,FALSE)</f>
        <v>17-Jul-1979</v>
      </c>
      <c r="M1212" s="34">
        <f>VLOOKUP(A1212,'Hospitalisation Details'!A:K,8,FALSE)</f>
        <v>8606.2199999999993</v>
      </c>
      <c r="N1212" s="8" t="str">
        <f>VLOOKUP(A1212,'Hospitalisation Details'!A:K,9,FALSE)</f>
        <v>tier - 1</v>
      </c>
      <c r="O1212" s="8" t="str">
        <f>VLOOKUP(A1212,'Hospitalisation Details'!A:K,10,FALSE)</f>
        <v>tier - 2</v>
      </c>
      <c r="P1212" s="8" t="str">
        <f>VLOOKUP(A1212,'Hospitalisation Details'!A:K,11,FALSE)</f>
        <v>R1014</v>
      </c>
      <c r="Q1212" s="8">
        <f>VLOOKUP(A1212,'Hospitalisation Details'!A:K,4,FALSE)</f>
        <v>17</v>
      </c>
    </row>
    <row r="1213" spans="1:17" x14ac:dyDescent="0.3">
      <c r="A1213" s="4" t="s">
        <v>2508</v>
      </c>
      <c r="B1213" s="8" t="str">
        <f>VLOOKUP(A1213,'Customer Names'!A:F,4,FALSE)</f>
        <v>Jennifer</v>
      </c>
      <c r="C1213" s="8">
        <f>VLOOKUP(A1213,'Medical Examinations'!A:J,2,FALSE)</f>
        <v>31.26</v>
      </c>
      <c r="D1213" s="8">
        <f>VLOOKUP(A1213,'Medical Examinations'!A:J,4,FALSE)</f>
        <v>5.94</v>
      </c>
      <c r="E1213" s="8" t="str">
        <f>VLOOKUP(A1213,'Medical Examinations'!A:J,6,FALSE)</f>
        <v>yes</v>
      </c>
      <c r="F1213" s="8" t="str">
        <f>VLOOKUP(A1213,'Medical Examinations'!A:J,7,FALSE)</f>
        <v>No</v>
      </c>
      <c r="G1213" s="8" t="str">
        <f>VLOOKUP(A1213,'Medical Examinations'!A:J,8,FALSE)</f>
        <v>No</v>
      </c>
      <c r="H1213" s="38" t="str">
        <f>VLOOKUP(A1213,'Medical Examinations'!A:J,9,FALSE)</f>
        <v>1</v>
      </c>
      <c r="I1213" s="8" t="str">
        <f>VLOOKUP(A1213,'Medical Examinations'!A:J,10,FALSE)</f>
        <v>No</v>
      </c>
      <c r="J1213" s="8" t="str">
        <f>VLOOKUP(A1213,'Medical Examinations'!A:J,3,FALSE)</f>
        <v>Obesity</v>
      </c>
      <c r="K1213" s="8" t="str">
        <f>VLOOKUP(A1213,'Medical Examinations'!A:J,5,FALSE)</f>
        <v>Prediabetes</v>
      </c>
      <c r="L1213" s="8" t="str">
        <f>VLOOKUP(A1213,'Hospitalisation Details'!A:K,5,FALSE)</f>
        <v>22-Aug-1988</v>
      </c>
      <c r="M1213" s="34">
        <f>VLOOKUP(A1213,'Hospitalisation Details'!A:K,8,FALSE)</f>
        <v>8824.27</v>
      </c>
      <c r="N1213" s="8" t="str">
        <f>VLOOKUP(A1213,'Hospitalisation Details'!A:K,9,FALSE)</f>
        <v>tier - 2</v>
      </c>
      <c r="O1213" s="8" t="str">
        <f>VLOOKUP(A1213,'Hospitalisation Details'!A:K,10,FALSE)</f>
        <v>tier - 1</v>
      </c>
      <c r="P1213" s="8" t="str">
        <f>VLOOKUP(A1213,'Hospitalisation Details'!A:K,11,FALSE)</f>
        <v>R1025</v>
      </c>
      <c r="Q1213" s="8">
        <f>VLOOKUP(A1213,'Hospitalisation Details'!A:K,4,FALSE)</f>
        <v>22</v>
      </c>
    </row>
    <row r="1214" spans="1:17" x14ac:dyDescent="0.3">
      <c r="A1214" s="4" t="s">
        <v>2496</v>
      </c>
      <c r="B1214" s="8" t="str">
        <f>VLOOKUP(A1214,'Customer Names'!A:F,4,FALSE)</f>
        <v>Gregory</v>
      </c>
      <c r="C1214" s="8">
        <f>VLOOKUP(A1214,'Medical Examinations'!A:J,2,FALSE)</f>
        <v>21.85</v>
      </c>
      <c r="D1214" s="8">
        <f>VLOOKUP(A1214,'Medical Examinations'!A:J,4,FALSE)</f>
        <v>8.76</v>
      </c>
      <c r="E1214" s="8" t="str">
        <f>VLOOKUP(A1214,'Medical Examinations'!A:J,6,FALSE)</f>
        <v>No</v>
      </c>
      <c r="F1214" s="8" t="str">
        <f>VLOOKUP(A1214,'Medical Examinations'!A:J,7,FALSE)</f>
        <v>No</v>
      </c>
      <c r="G1214" s="8" t="str">
        <f>VLOOKUP(A1214,'Medical Examinations'!A:J,8,FALSE)</f>
        <v>No</v>
      </c>
      <c r="H1214" s="38">
        <f>VLOOKUP(A1214,'Medical Examinations'!A:J,9,FALSE)</f>
        <v>0</v>
      </c>
      <c r="I1214" s="8" t="str">
        <f>VLOOKUP(A1214,'Medical Examinations'!A:J,10,FALSE)</f>
        <v>No</v>
      </c>
      <c r="J1214" s="8" t="str">
        <f>VLOOKUP(A1214,'Medical Examinations'!A:J,3,FALSE)</f>
        <v>Normal Weight</v>
      </c>
      <c r="K1214" s="8" t="str">
        <f>VLOOKUP(A1214,'Medical Examinations'!A:J,5,FALSE)</f>
        <v>Diabetes</v>
      </c>
      <c r="L1214" s="8" t="str">
        <f>VLOOKUP(A1214,'Hospitalisation Details'!A:K,5,FALSE)</f>
        <v>16-Dec-1978</v>
      </c>
      <c r="M1214" s="34">
        <f>VLOOKUP(A1214,'Hospitalisation Details'!A:K,8,FALSE)</f>
        <v>8891.14</v>
      </c>
      <c r="N1214" s="8" t="str">
        <f>VLOOKUP(A1214,'Hospitalisation Details'!A:K,9,FALSE)</f>
        <v>tier - 2</v>
      </c>
      <c r="O1214" s="8" t="str">
        <f>VLOOKUP(A1214,'Hospitalisation Details'!A:K,10,FALSE)</f>
        <v>tier - 3</v>
      </c>
      <c r="P1214" s="8" t="str">
        <f>VLOOKUP(A1214,'Hospitalisation Details'!A:K,11,FALSE)</f>
        <v>R1017</v>
      </c>
      <c r="Q1214" s="8">
        <f>VLOOKUP(A1214,'Hospitalisation Details'!A:K,4,FALSE)</f>
        <v>16</v>
      </c>
    </row>
    <row r="1215" spans="1:17" x14ac:dyDescent="0.3">
      <c r="A1215" s="4" t="s">
        <v>2452</v>
      </c>
      <c r="B1215" s="8" t="str">
        <f>VLOOKUP(A1215,'Customer Names'!A:F,4,FALSE)</f>
        <v>Carl</v>
      </c>
      <c r="C1215" s="8">
        <f>VLOOKUP(A1215,'Medical Examinations'!A:J,2,FALSE)</f>
        <v>34.15</v>
      </c>
      <c r="D1215" s="8">
        <f>VLOOKUP(A1215,'Medical Examinations'!A:J,4,FALSE)</f>
        <v>6.15</v>
      </c>
      <c r="E1215" s="8" t="str">
        <f>VLOOKUP(A1215,'Medical Examinations'!A:J,6,FALSE)</f>
        <v>No</v>
      </c>
      <c r="F1215" s="8" t="str">
        <f>VLOOKUP(A1215,'Medical Examinations'!A:J,7,FALSE)</f>
        <v>No</v>
      </c>
      <c r="G1215" s="8" t="str">
        <f>VLOOKUP(A1215,'Medical Examinations'!A:J,8,FALSE)</f>
        <v>No</v>
      </c>
      <c r="H1215" s="38">
        <f>VLOOKUP(A1215,'Medical Examinations'!A:J,9,FALSE)</f>
        <v>0</v>
      </c>
      <c r="I1215" s="8" t="str">
        <f>VLOOKUP(A1215,'Medical Examinations'!A:J,10,FALSE)</f>
        <v>No</v>
      </c>
      <c r="J1215" s="8" t="str">
        <f>VLOOKUP(A1215,'Medical Examinations'!A:J,3,FALSE)</f>
        <v>Obesity</v>
      </c>
      <c r="K1215" s="8" t="str">
        <f>VLOOKUP(A1215,'Medical Examinations'!A:J,5,FALSE)</f>
        <v>Prediabetes</v>
      </c>
      <c r="L1215" s="8" t="str">
        <f>VLOOKUP(A1215,'Hospitalisation Details'!A:K,5,FALSE)</f>
        <v>23-Aug-1990</v>
      </c>
      <c r="M1215" s="34">
        <f>VLOOKUP(A1215,'Hospitalisation Details'!A:K,8,FALSE)</f>
        <v>9159.51</v>
      </c>
      <c r="N1215" s="8" t="str">
        <f>VLOOKUP(A1215,'Hospitalisation Details'!A:K,9,FALSE)</f>
        <v>tier - 2</v>
      </c>
      <c r="O1215" s="8" t="str">
        <f>VLOOKUP(A1215,'Hospitalisation Details'!A:K,10,FALSE)</f>
        <v>tier - 2</v>
      </c>
      <c r="P1215" s="8" t="str">
        <f>VLOOKUP(A1215,'Hospitalisation Details'!A:K,11,FALSE)</f>
        <v>R1021</v>
      </c>
      <c r="Q1215" s="8">
        <f>VLOOKUP(A1215,'Hospitalisation Details'!A:K,4,FALSE)</f>
        <v>23</v>
      </c>
    </row>
    <row r="1216" spans="1:17" x14ac:dyDescent="0.3">
      <c r="A1216" s="4" t="s">
        <v>2442</v>
      </c>
      <c r="B1216" s="8" t="str">
        <f>VLOOKUP(A1216,'Customer Names'!A:F,4,FALSE)</f>
        <v>Fasil</v>
      </c>
      <c r="C1216" s="8">
        <f>VLOOKUP(A1216,'Medical Examinations'!A:J,2,FALSE)</f>
        <v>31.27</v>
      </c>
      <c r="D1216" s="8">
        <f>VLOOKUP(A1216,'Medical Examinations'!A:J,4,FALSE)</f>
        <v>7.73</v>
      </c>
      <c r="E1216" s="8" t="str">
        <f>VLOOKUP(A1216,'Medical Examinations'!A:J,6,FALSE)</f>
        <v>yes</v>
      </c>
      <c r="F1216" s="8" t="str">
        <f>VLOOKUP(A1216,'Medical Examinations'!A:J,7,FALSE)</f>
        <v>No</v>
      </c>
      <c r="G1216" s="8" t="str">
        <f>VLOOKUP(A1216,'Medical Examinations'!A:J,8,FALSE)</f>
        <v>No</v>
      </c>
      <c r="H1216" s="38" t="str">
        <f>VLOOKUP(A1216,'Medical Examinations'!A:J,9,FALSE)</f>
        <v>1</v>
      </c>
      <c r="I1216" s="8" t="str">
        <f>VLOOKUP(A1216,'Medical Examinations'!A:J,10,FALSE)</f>
        <v>No</v>
      </c>
      <c r="J1216" s="8" t="str">
        <f>VLOOKUP(A1216,'Medical Examinations'!A:J,3,FALSE)</f>
        <v>Obesity</v>
      </c>
      <c r="K1216" s="8" t="str">
        <f>VLOOKUP(A1216,'Medical Examinations'!A:J,5,FALSE)</f>
        <v>Diabetes</v>
      </c>
      <c r="L1216" s="8" t="str">
        <f>VLOOKUP(A1216,'Hospitalisation Details'!A:K,5,FALSE)</f>
        <v>25-Dec-1986</v>
      </c>
      <c r="M1216" s="34">
        <f>VLOOKUP(A1216,'Hospitalisation Details'!A:K,8,FALSE)</f>
        <v>9210.06</v>
      </c>
      <c r="N1216" s="8" t="str">
        <f>VLOOKUP(A1216,'Hospitalisation Details'!A:K,9,FALSE)</f>
        <v>tier - 2</v>
      </c>
      <c r="O1216" s="8" t="str">
        <f>VLOOKUP(A1216,'Hospitalisation Details'!A:K,10,FALSE)</f>
        <v>tier - 3</v>
      </c>
      <c r="P1216" s="8" t="str">
        <f>VLOOKUP(A1216,'Hospitalisation Details'!A:K,11,FALSE)</f>
        <v>R1021</v>
      </c>
      <c r="Q1216" s="8">
        <f>VLOOKUP(A1216,'Hospitalisation Details'!A:K,4,FALSE)</f>
        <v>25</v>
      </c>
    </row>
    <row r="1217" spans="1:17" x14ac:dyDescent="0.3">
      <c r="A1217" s="4" t="s">
        <v>2408</v>
      </c>
      <c r="B1217" s="8" t="str">
        <f>VLOOKUP(A1217,'Customer Names'!A:F,4,FALSE)</f>
        <v>Bruce</v>
      </c>
      <c r="C1217" s="8">
        <f>VLOOKUP(A1217,'Medical Examinations'!A:J,2,FALSE)</f>
        <v>33.18</v>
      </c>
      <c r="D1217" s="8">
        <f>VLOOKUP(A1217,'Medical Examinations'!A:J,4,FALSE)</f>
        <v>6.01</v>
      </c>
      <c r="E1217" s="8" t="str">
        <f>VLOOKUP(A1217,'Medical Examinations'!A:J,6,FALSE)</f>
        <v>yes</v>
      </c>
      <c r="F1217" s="8" t="str">
        <f>VLOOKUP(A1217,'Medical Examinations'!A:J,7,FALSE)</f>
        <v>No</v>
      </c>
      <c r="G1217" s="8" t="str">
        <f>VLOOKUP(A1217,'Medical Examinations'!A:J,8,FALSE)</f>
        <v>No</v>
      </c>
      <c r="H1217" s="38" t="str">
        <f>VLOOKUP(A1217,'Medical Examinations'!A:J,9,FALSE)</f>
        <v>1</v>
      </c>
      <c r="I1217" s="8" t="str">
        <f>VLOOKUP(A1217,'Medical Examinations'!A:J,10,FALSE)</f>
        <v>No</v>
      </c>
      <c r="J1217" s="8" t="str">
        <f>VLOOKUP(A1217,'Medical Examinations'!A:J,3,FALSE)</f>
        <v>Obesity</v>
      </c>
      <c r="K1217" s="8" t="str">
        <f>VLOOKUP(A1217,'Medical Examinations'!A:J,5,FALSE)</f>
        <v>Prediabetes</v>
      </c>
      <c r="L1217" s="8" t="str">
        <f>VLOOKUP(A1217,'Hospitalisation Details'!A:K,5,FALSE)</f>
        <v>1-Jul-1988</v>
      </c>
      <c r="M1217" s="34">
        <f>VLOOKUP(A1217,'Hospitalisation Details'!A:K,8,FALSE)</f>
        <v>9344.2000000000007</v>
      </c>
      <c r="N1217" s="8" t="str">
        <f>VLOOKUP(A1217,'Hospitalisation Details'!A:K,9,FALSE)</f>
        <v>tier - 2</v>
      </c>
      <c r="O1217" s="8" t="str">
        <f>VLOOKUP(A1217,'Hospitalisation Details'!A:K,10,FALSE)</f>
        <v>tier - 1</v>
      </c>
      <c r="P1217" s="8" t="str">
        <f>VLOOKUP(A1217,'Hospitalisation Details'!A:K,11,FALSE)</f>
        <v>R1021</v>
      </c>
      <c r="Q1217" s="8">
        <f>VLOOKUP(A1217,'Hospitalisation Details'!A:K,4,FALSE)</f>
        <v>1</v>
      </c>
    </row>
    <row r="1218" spans="1:17" x14ac:dyDescent="0.3">
      <c r="A1218" s="4" t="s">
        <v>2384</v>
      </c>
      <c r="B1218" s="8" t="str">
        <f>VLOOKUP(A1218,'Customer Names'!A:F,4,FALSE)</f>
        <v>Dan</v>
      </c>
      <c r="C1218" s="8">
        <f>VLOOKUP(A1218,'Medical Examinations'!A:J,2,FALSE)</f>
        <v>32.729999999999997</v>
      </c>
      <c r="D1218" s="8">
        <f>VLOOKUP(A1218,'Medical Examinations'!A:J,4,FALSE)</f>
        <v>5.19</v>
      </c>
      <c r="E1218" s="8" t="str">
        <f>VLOOKUP(A1218,'Medical Examinations'!A:J,6,FALSE)</f>
        <v>No</v>
      </c>
      <c r="F1218" s="8" t="str">
        <f>VLOOKUP(A1218,'Medical Examinations'!A:J,7,FALSE)</f>
        <v>No</v>
      </c>
      <c r="G1218" s="8" t="str">
        <f>VLOOKUP(A1218,'Medical Examinations'!A:J,8,FALSE)</f>
        <v>No</v>
      </c>
      <c r="H1218" s="38" t="str">
        <f>VLOOKUP(A1218,'Medical Examinations'!A:J,9,FALSE)</f>
        <v>1</v>
      </c>
      <c r="I1218" s="8" t="str">
        <f>VLOOKUP(A1218,'Medical Examinations'!A:J,10,FALSE)</f>
        <v>No</v>
      </c>
      <c r="J1218" s="8" t="str">
        <f>VLOOKUP(A1218,'Medical Examinations'!A:J,3,FALSE)</f>
        <v>Obesity</v>
      </c>
      <c r="K1218" s="8" t="str">
        <f>VLOOKUP(A1218,'Medical Examinations'!A:J,5,FALSE)</f>
        <v>Normal</v>
      </c>
      <c r="L1218" s="8" t="str">
        <f>VLOOKUP(A1218,'Hospitalisation Details'!A:K,5,FALSE)</f>
        <v>14-Nov-1987</v>
      </c>
      <c r="M1218" s="34">
        <f>VLOOKUP(A1218,'Hospitalisation Details'!A:K,8,FALSE)</f>
        <v>9448.42</v>
      </c>
      <c r="N1218" s="8" t="str">
        <f>VLOOKUP(A1218,'Hospitalisation Details'!A:K,9,FALSE)</f>
        <v>tier - 2</v>
      </c>
      <c r="O1218" s="8" t="str">
        <f>VLOOKUP(A1218,'Hospitalisation Details'!A:K,10,FALSE)</f>
        <v>tier - 3</v>
      </c>
      <c r="P1218" s="8" t="str">
        <f>VLOOKUP(A1218,'Hospitalisation Details'!A:K,11,FALSE)</f>
        <v>R1021</v>
      </c>
      <c r="Q1218" s="8">
        <f>VLOOKUP(A1218,'Hospitalisation Details'!A:K,4,FALSE)</f>
        <v>14</v>
      </c>
    </row>
    <row r="1219" spans="1:17" x14ac:dyDescent="0.3">
      <c r="A1219" s="4" t="s">
        <v>2378</v>
      </c>
      <c r="B1219" s="8" t="str">
        <f>VLOOKUP(A1219,'Customer Names'!A:F,4,FALSE)</f>
        <v>Daniel S</v>
      </c>
      <c r="C1219" s="8">
        <f>VLOOKUP(A1219,'Medical Examinations'!A:J,2,FALSE)</f>
        <v>24.795000000000002</v>
      </c>
      <c r="D1219" s="8">
        <f>VLOOKUP(A1219,'Medical Examinations'!A:J,4,FALSE)</f>
        <v>6.05</v>
      </c>
      <c r="E1219" s="8" t="str">
        <f>VLOOKUP(A1219,'Medical Examinations'!A:J,6,FALSE)</f>
        <v>yes</v>
      </c>
      <c r="F1219" s="8" t="str">
        <f>VLOOKUP(A1219,'Medical Examinations'!A:J,7,FALSE)</f>
        <v>No</v>
      </c>
      <c r="G1219" s="8" t="str">
        <f>VLOOKUP(A1219,'Medical Examinations'!A:J,8,FALSE)</f>
        <v>No</v>
      </c>
      <c r="H1219" s="38">
        <f>VLOOKUP(A1219,'Medical Examinations'!A:J,9,FALSE)</f>
        <v>0</v>
      </c>
      <c r="I1219" s="8" t="str">
        <f>VLOOKUP(A1219,'Medical Examinations'!A:J,10,FALSE)</f>
        <v>No</v>
      </c>
      <c r="J1219" s="8" t="str">
        <f>VLOOKUP(A1219,'Medical Examinations'!A:J,3,FALSE)</f>
        <v>Normal Weight</v>
      </c>
      <c r="K1219" s="8" t="str">
        <f>VLOOKUP(A1219,'Medical Examinations'!A:J,5,FALSE)</f>
        <v>Prediabetes</v>
      </c>
      <c r="L1219" s="8" t="str">
        <f>VLOOKUP(A1219,'Hospitalisation Details'!A:K,5,FALSE)</f>
        <v>28-Nov-1976</v>
      </c>
      <c r="M1219" s="34">
        <f>VLOOKUP(A1219,'Hospitalisation Details'!A:K,8,FALSE)</f>
        <v>9500.57</v>
      </c>
      <c r="N1219" s="8" t="str">
        <f>VLOOKUP(A1219,'Hospitalisation Details'!A:K,9,FALSE)</f>
        <v>tier - 2</v>
      </c>
      <c r="O1219" s="8" t="str">
        <f>VLOOKUP(A1219,'Hospitalisation Details'!A:K,10,FALSE)</f>
        <v>tier - 3</v>
      </c>
      <c r="P1219" s="8" t="str">
        <f>VLOOKUP(A1219,'Hospitalisation Details'!A:K,11,FALSE)</f>
        <v>R1017</v>
      </c>
      <c r="Q1219" s="8">
        <f>VLOOKUP(A1219,'Hospitalisation Details'!A:K,4,FALSE)</f>
        <v>28</v>
      </c>
    </row>
    <row r="1220" spans="1:17" x14ac:dyDescent="0.3">
      <c r="A1220" s="4" t="s">
        <v>2348</v>
      </c>
      <c r="B1220" s="8" t="str">
        <f>VLOOKUP(A1220,'Customer Names'!A:F,4,FALSE)</f>
        <v>Haley R.</v>
      </c>
      <c r="C1220" s="8">
        <f>VLOOKUP(A1220,'Medical Examinations'!A:J,2,FALSE)</f>
        <v>29.06</v>
      </c>
      <c r="D1220" s="8">
        <f>VLOOKUP(A1220,'Medical Examinations'!A:J,4,FALSE)</f>
        <v>4.55</v>
      </c>
      <c r="E1220" s="8" t="str">
        <f>VLOOKUP(A1220,'Medical Examinations'!A:J,6,FALSE)</f>
        <v>No</v>
      </c>
      <c r="F1220" s="8" t="str">
        <f>VLOOKUP(A1220,'Medical Examinations'!A:J,7,FALSE)</f>
        <v>No</v>
      </c>
      <c r="G1220" s="8" t="str">
        <f>VLOOKUP(A1220,'Medical Examinations'!A:J,8,FALSE)</f>
        <v>No</v>
      </c>
      <c r="H1220" s="38">
        <f>VLOOKUP(A1220,'Medical Examinations'!A:J,9,FALSE)</f>
        <v>0</v>
      </c>
      <c r="I1220" s="8" t="str">
        <f>VLOOKUP(A1220,'Medical Examinations'!A:J,10,FALSE)</f>
        <v>No</v>
      </c>
      <c r="J1220" s="8" t="str">
        <f>VLOOKUP(A1220,'Medical Examinations'!A:J,3,FALSE)</f>
        <v>Overweight</v>
      </c>
      <c r="K1220" s="8" t="str">
        <f>VLOOKUP(A1220,'Medical Examinations'!A:J,5,FALSE)</f>
        <v>Normal</v>
      </c>
      <c r="L1220" s="8" t="str">
        <f>VLOOKUP(A1220,'Hospitalisation Details'!A:K,5,FALSE)</f>
        <v>29-Aug-1982</v>
      </c>
      <c r="M1220" s="34">
        <f>VLOOKUP(A1220,'Hospitalisation Details'!A:K,8,FALSE)</f>
        <v>9619.18</v>
      </c>
      <c r="N1220" s="8" t="str">
        <f>VLOOKUP(A1220,'Hospitalisation Details'!A:K,9,FALSE)</f>
        <v>tier - 2</v>
      </c>
      <c r="O1220" s="8" t="str">
        <f>VLOOKUP(A1220,'Hospitalisation Details'!A:K,10,FALSE)</f>
        <v>tier - 1</v>
      </c>
      <c r="P1220" s="8" t="str">
        <f>VLOOKUP(A1220,'Hospitalisation Details'!A:K,11,FALSE)</f>
        <v>R1025</v>
      </c>
      <c r="Q1220" s="8">
        <f>VLOOKUP(A1220,'Hospitalisation Details'!A:K,4,FALSE)</f>
        <v>29</v>
      </c>
    </row>
    <row r="1221" spans="1:17" x14ac:dyDescent="0.3">
      <c r="A1221" s="4" t="s">
        <v>2262</v>
      </c>
      <c r="B1221" s="8" t="str">
        <f>VLOOKUP(A1221,'Customer Names'!A:F,4,FALSE)</f>
        <v>Rachelle L</v>
      </c>
      <c r="C1221" s="8">
        <f>VLOOKUP(A1221,'Medical Examinations'!A:J,2,FALSE)</f>
        <v>32.25</v>
      </c>
      <c r="D1221" s="8">
        <f>VLOOKUP(A1221,'Medical Examinations'!A:J,4,FALSE)</f>
        <v>5.36</v>
      </c>
      <c r="E1221" s="8" t="str">
        <f>VLOOKUP(A1221,'Medical Examinations'!A:J,6,FALSE)</f>
        <v>yes</v>
      </c>
      <c r="F1221" s="8" t="str">
        <f>VLOOKUP(A1221,'Medical Examinations'!A:J,7,FALSE)</f>
        <v>No</v>
      </c>
      <c r="G1221" s="8" t="str">
        <f>VLOOKUP(A1221,'Medical Examinations'!A:J,8,FALSE)</f>
        <v>No</v>
      </c>
      <c r="H1221" s="38">
        <f>VLOOKUP(A1221,'Medical Examinations'!A:J,9,FALSE)</f>
        <v>0</v>
      </c>
      <c r="I1221" s="8" t="str">
        <f>VLOOKUP(A1221,'Medical Examinations'!A:J,10,FALSE)</f>
        <v>No</v>
      </c>
      <c r="J1221" s="8" t="str">
        <f>VLOOKUP(A1221,'Medical Examinations'!A:J,3,FALSE)</f>
        <v>Obesity</v>
      </c>
      <c r="K1221" s="8" t="str">
        <f>VLOOKUP(A1221,'Medical Examinations'!A:J,5,FALSE)</f>
        <v>Normal</v>
      </c>
      <c r="L1221" s="8" t="str">
        <f>VLOOKUP(A1221,'Hospitalisation Details'!A:K,5,FALSE)</f>
        <v>19-Aug-1985</v>
      </c>
      <c r="M1221" s="34">
        <f>VLOOKUP(A1221,'Hospitalisation Details'!A:K,8,FALSE)</f>
        <v>9930.64</v>
      </c>
      <c r="N1221" s="8" t="str">
        <f>VLOOKUP(A1221,'Hospitalisation Details'!A:K,9,FALSE)</f>
        <v>tier - 2</v>
      </c>
      <c r="O1221" s="8" t="str">
        <f>VLOOKUP(A1221,'Hospitalisation Details'!A:K,10,FALSE)</f>
        <v>tier - 3</v>
      </c>
      <c r="P1221" s="8" t="str">
        <f>VLOOKUP(A1221,'Hospitalisation Details'!A:K,11,FALSE)</f>
        <v>R1025</v>
      </c>
      <c r="Q1221" s="8">
        <f>VLOOKUP(A1221,'Hospitalisation Details'!A:K,4,FALSE)</f>
        <v>19</v>
      </c>
    </row>
    <row r="1222" spans="1:17" x14ac:dyDescent="0.3">
      <c r="A1222" s="4" t="s">
        <v>2250</v>
      </c>
      <c r="B1222" s="8" t="str">
        <f>VLOOKUP(A1222,'Customer Names'!A:F,4,FALSE)</f>
        <v>Jamie</v>
      </c>
      <c r="C1222" s="8">
        <f>VLOOKUP(A1222,'Medical Examinations'!A:J,2,FALSE)</f>
        <v>34.76</v>
      </c>
      <c r="D1222" s="8">
        <f>VLOOKUP(A1222,'Medical Examinations'!A:J,4,FALSE)</f>
        <v>5.92</v>
      </c>
      <c r="E1222" s="8" t="str">
        <f>VLOOKUP(A1222,'Medical Examinations'!A:J,6,FALSE)</f>
        <v>yes</v>
      </c>
      <c r="F1222" s="8" t="str">
        <f>VLOOKUP(A1222,'Medical Examinations'!A:J,7,FALSE)</f>
        <v>No</v>
      </c>
      <c r="G1222" s="8" t="str">
        <f>VLOOKUP(A1222,'Medical Examinations'!A:J,8,FALSE)</f>
        <v>No</v>
      </c>
      <c r="H1222" s="38" t="str">
        <f>VLOOKUP(A1222,'Medical Examinations'!A:J,9,FALSE)</f>
        <v>1</v>
      </c>
      <c r="I1222" s="8" t="str">
        <f>VLOOKUP(A1222,'Medical Examinations'!A:J,10,FALSE)</f>
        <v>No</v>
      </c>
      <c r="J1222" s="8" t="str">
        <f>VLOOKUP(A1222,'Medical Examinations'!A:J,3,FALSE)</f>
        <v>Obesity</v>
      </c>
      <c r="K1222" s="8" t="str">
        <f>VLOOKUP(A1222,'Medical Examinations'!A:J,5,FALSE)</f>
        <v>Prediabetes</v>
      </c>
      <c r="L1222" s="8" t="str">
        <f>VLOOKUP(A1222,'Hospitalisation Details'!A:K,5,FALSE)</f>
        <v>3-Jul-1988</v>
      </c>
      <c r="M1222" s="34">
        <f>VLOOKUP(A1222,'Hospitalisation Details'!A:K,8,FALSE)</f>
        <v>10011.44</v>
      </c>
      <c r="N1222" s="8" t="str">
        <f>VLOOKUP(A1222,'Hospitalisation Details'!A:K,9,FALSE)</f>
        <v>tier - 3</v>
      </c>
      <c r="O1222" s="8" t="str">
        <f>VLOOKUP(A1222,'Hospitalisation Details'!A:K,10,FALSE)</f>
        <v>tier - 3</v>
      </c>
      <c r="P1222" s="8" t="str">
        <f>VLOOKUP(A1222,'Hospitalisation Details'!A:K,11,FALSE)</f>
        <v>R1026</v>
      </c>
      <c r="Q1222" s="8">
        <f>VLOOKUP(A1222,'Hospitalisation Details'!A:K,4,FALSE)</f>
        <v>3</v>
      </c>
    </row>
    <row r="1223" spans="1:17" x14ac:dyDescent="0.3">
      <c r="A1223" s="4" t="s">
        <v>2226</v>
      </c>
      <c r="B1223" s="8" t="str">
        <f>VLOOKUP(A1223,'Customer Names'!A:F,4,FALSE)</f>
        <v>Thomas</v>
      </c>
      <c r="C1223" s="8">
        <f>VLOOKUP(A1223,'Medical Examinations'!A:J,2,FALSE)</f>
        <v>30.78</v>
      </c>
      <c r="D1223" s="8">
        <f>VLOOKUP(A1223,'Medical Examinations'!A:J,4,FALSE)</f>
        <v>8.6300000000000008</v>
      </c>
      <c r="E1223" s="8" t="str">
        <f>VLOOKUP(A1223,'Medical Examinations'!A:J,6,FALSE)</f>
        <v>No</v>
      </c>
      <c r="F1223" s="8" t="str">
        <f>VLOOKUP(A1223,'Medical Examinations'!A:J,7,FALSE)</f>
        <v>No</v>
      </c>
      <c r="G1223" s="8" t="str">
        <f>VLOOKUP(A1223,'Medical Examinations'!A:J,8,FALSE)</f>
        <v>No</v>
      </c>
      <c r="H1223" s="38">
        <f>VLOOKUP(A1223,'Medical Examinations'!A:J,9,FALSE)</f>
        <v>0</v>
      </c>
      <c r="I1223" s="8" t="str">
        <f>VLOOKUP(A1223,'Medical Examinations'!A:J,10,FALSE)</f>
        <v>No</v>
      </c>
      <c r="J1223" s="8" t="str">
        <f>VLOOKUP(A1223,'Medical Examinations'!A:J,3,FALSE)</f>
        <v>Obesity</v>
      </c>
      <c r="K1223" s="8" t="str">
        <f>VLOOKUP(A1223,'Medical Examinations'!A:J,5,FALSE)</f>
        <v>Diabetes</v>
      </c>
      <c r="L1223" s="8" t="str">
        <f>VLOOKUP(A1223,'Hospitalisation Details'!A:K,5,FALSE)</f>
        <v>30-Dec-1974</v>
      </c>
      <c r="M1223" s="34">
        <f>VLOOKUP(A1223,'Hospitalisation Details'!A:K,8,FALSE)</f>
        <v>10141.14</v>
      </c>
      <c r="N1223" s="8" t="str">
        <f>VLOOKUP(A1223,'Hospitalisation Details'!A:K,9,FALSE)</f>
        <v>tier - 3</v>
      </c>
      <c r="O1223" s="8" t="str">
        <f>VLOOKUP(A1223,'Hospitalisation Details'!A:K,10,FALSE)</f>
        <v>tier - 1</v>
      </c>
      <c r="P1223" s="8" t="str">
        <f>VLOOKUP(A1223,'Hospitalisation Details'!A:K,11,FALSE)</f>
        <v>R1016</v>
      </c>
      <c r="Q1223" s="8">
        <f>VLOOKUP(A1223,'Hospitalisation Details'!A:K,4,FALSE)</f>
        <v>30</v>
      </c>
    </row>
    <row r="1224" spans="1:17" x14ac:dyDescent="0.3">
      <c r="A1224" s="4" t="s">
        <v>2218</v>
      </c>
      <c r="B1224" s="8" t="str">
        <f>VLOOKUP(A1224,'Customer Names'!A:F,4,FALSE)</f>
        <v>Sheridan H</v>
      </c>
      <c r="C1224" s="8">
        <f>VLOOKUP(A1224,'Medical Examinations'!A:J,2,FALSE)</f>
        <v>33.020000000000003</v>
      </c>
      <c r="D1224" s="8">
        <f>VLOOKUP(A1224,'Medical Examinations'!A:J,4,FALSE)</f>
        <v>5.07</v>
      </c>
      <c r="E1224" s="8" t="str">
        <f>VLOOKUP(A1224,'Medical Examinations'!A:J,6,FALSE)</f>
        <v>yes</v>
      </c>
      <c r="F1224" s="8" t="str">
        <f>VLOOKUP(A1224,'Medical Examinations'!A:J,7,FALSE)</f>
        <v>No</v>
      </c>
      <c r="G1224" s="8" t="str">
        <f>VLOOKUP(A1224,'Medical Examinations'!A:J,8,FALSE)</f>
        <v>No</v>
      </c>
      <c r="H1224" s="38">
        <f>VLOOKUP(A1224,'Medical Examinations'!A:J,9,FALSE)</f>
        <v>0</v>
      </c>
      <c r="I1224" s="8" t="str">
        <f>VLOOKUP(A1224,'Medical Examinations'!A:J,10,FALSE)</f>
        <v>No</v>
      </c>
      <c r="J1224" s="8" t="str">
        <f>VLOOKUP(A1224,'Medical Examinations'!A:J,3,FALSE)</f>
        <v>Obesity</v>
      </c>
      <c r="K1224" s="8" t="str">
        <f>VLOOKUP(A1224,'Medical Examinations'!A:J,5,FALSE)</f>
        <v>Normal</v>
      </c>
      <c r="L1224" s="8" t="str">
        <f>VLOOKUP(A1224,'Hospitalisation Details'!A:K,5,FALSE)</f>
        <v>16-Oct-1985</v>
      </c>
      <c r="M1224" s="34">
        <f>VLOOKUP(A1224,'Hospitalisation Details'!A:K,8,FALSE)</f>
        <v>10191.82</v>
      </c>
      <c r="N1224" s="8" t="str">
        <f>VLOOKUP(A1224,'Hospitalisation Details'!A:K,9,FALSE)</f>
        <v>tier - 3</v>
      </c>
      <c r="O1224" s="8" t="str">
        <f>VLOOKUP(A1224,'Hospitalisation Details'!A:K,10,FALSE)</f>
        <v>tier - 2</v>
      </c>
      <c r="P1224" s="8" t="str">
        <f>VLOOKUP(A1224,'Hospitalisation Details'!A:K,11,FALSE)</f>
        <v>R1026</v>
      </c>
      <c r="Q1224" s="8">
        <f>VLOOKUP(A1224,'Hospitalisation Details'!A:K,4,FALSE)</f>
        <v>16</v>
      </c>
    </row>
    <row r="1225" spans="1:17" x14ac:dyDescent="0.3">
      <c r="A1225" s="4" t="s">
        <v>2200</v>
      </c>
      <c r="B1225" s="8" t="str">
        <f>VLOOKUP(A1225,'Customer Names'!A:F,4,FALSE)</f>
        <v>Scott A.</v>
      </c>
      <c r="C1225" s="8">
        <f>VLOOKUP(A1225,'Medical Examinations'!A:J,2,FALSE)</f>
        <v>35.93</v>
      </c>
      <c r="D1225" s="8">
        <f>VLOOKUP(A1225,'Medical Examinations'!A:J,4,FALSE)</f>
        <v>6.4</v>
      </c>
      <c r="E1225" s="8" t="str">
        <f>VLOOKUP(A1225,'Medical Examinations'!A:J,6,FALSE)</f>
        <v>yes</v>
      </c>
      <c r="F1225" s="8" t="str">
        <f>VLOOKUP(A1225,'Medical Examinations'!A:J,7,FALSE)</f>
        <v>No</v>
      </c>
      <c r="G1225" s="8" t="str">
        <f>VLOOKUP(A1225,'Medical Examinations'!A:J,8,FALSE)</f>
        <v>No</v>
      </c>
      <c r="H1225" s="38" t="str">
        <f>VLOOKUP(A1225,'Medical Examinations'!A:J,9,FALSE)</f>
        <v>1</v>
      </c>
      <c r="I1225" s="8" t="str">
        <f>VLOOKUP(A1225,'Medical Examinations'!A:J,10,FALSE)</f>
        <v>No</v>
      </c>
      <c r="J1225" s="8" t="str">
        <f>VLOOKUP(A1225,'Medical Examinations'!A:J,3,FALSE)</f>
        <v>Obesity</v>
      </c>
      <c r="K1225" s="8" t="str">
        <f>VLOOKUP(A1225,'Medical Examinations'!A:J,5,FALSE)</f>
        <v>Prediabetes</v>
      </c>
      <c r="L1225" s="8" t="str">
        <f>VLOOKUP(A1225,'Hospitalisation Details'!A:K,5,FALSE)</f>
        <v>14-Sep-1988</v>
      </c>
      <c r="M1225" s="34">
        <f>VLOOKUP(A1225,'Hospitalisation Details'!A:K,8,FALSE)</f>
        <v>10276.99</v>
      </c>
      <c r="N1225" s="8" t="str">
        <f>VLOOKUP(A1225,'Hospitalisation Details'!A:K,9,FALSE)</f>
        <v>tier - 3</v>
      </c>
      <c r="O1225" s="8" t="str">
        <f>VLOOKUP(A1225,'Hospitalisation Details'!A:K,10,FALSE)</f>
        <v>tier - 1</v>
      </c>
      <c r="P1225" s="8" t="str">
        <f>VLOOKUP(A1225,'Hospitalisation Details'!A:K,11,FALSE)</f>
        <v>R1021</v>
      </c>
      <c r="Q1225" s="8">
        <f>VLOOKUP(A1225,'Hospitalisation Details'!A:K,4,FALSE)</f>
        <v>14</v>
      </c>
    </row>
    <row r="1226" spans="1:17" x14ac:dyDescent="0.3">
      <c r="A1226" s="4" t="s">
        <v>2192</v>
      </c>
      <c r="B1226" s="8" t="str">
        <f>VLOOKUP(A1226,'Customer Names'!A:F,4,FALSE)</f>
        <v>Maria</v>
      </c>
      <c r="C1226" s="8">
        <f>VLOOKUP(A1226,'Medical Examinations'!A:J,2,FALSE)</f>
        <v>37.950000000000003</v>
      </c>
      <c r="D1226" s="8">
        <f>VLOOKUP(A1226,'Medical Examinations'!A:J,4,FALSE)</f>
        <v>6.06</v>
      </c>
      <c r="E1226" s="8" t="str">
        <f>VLOOKUP(A1226,'Medical Examinations'!A:J,6,FALSE)</f>
        <v>No</v>
      </c>
      <c r="F1226" s="8" t="str">
        <f>VLOOKUP(A1226,'Medical Examinations'!A:J,7,FALSE)</f>
        <v>No</v>
      </c>
      <c r="G1226" s="8" t="str">
        <f>VLOOKUP(A1226,'Medical Examinations'!A:J,8,FALSE)</f>
        <v>No</v>
      </c>
      <c r="H1226" s="38">
        <f>VLOOKUP(A1226,'Medical Examinations'!A:J,9,FALSE)</f>
        <v>0</v>
      </c>
      <c r="I1226" s="8" t="str">
        <f>VLOOKUP(A1226,'Medical Examinations'!A:J,10,FALSE)</f>
        <v>No</v>
      </c>
      <c r="J1226" s="8" t="str">
        <f>VLOOKUP(A1226,'Medical Examinations'!A:J,3,FALSE)</f>
        <v>Obesity</v>
      </c>
      <c r="K1226" s="8" t="str">
        <f>VLOOKUP(A1226,'Medical Examinations'!A:J,5,FALSE)</f>
        <v>Prediabetes</v>
      </c>
      <c r="L1226" s="8" t="str">
        <f>VLOOKUP(A1226,'Hospitalisation Details'!A:K,5,FALSE)</f>
        <v>21-Aug-1991</v>
      </c>
      <c r="M1226" s="34">
        <f>VLOOKUP(A1226,'Hospitalisation Details'!A:K,8,FALSE)</f>
        <v>10322.9</v>
      </c>
      <c r="N1226" s="8" t="str">
        <f>VLOOKUP(A1226,'Hospitalisation Details'!A:K,9,FALSE)</f>
        <v>tier - 3</v>
      </c>
      <c r="O1226" s="8" t="str">
        <f>VLOOKUP(A1226,'Hospitalisation Details'!A:K,10,FALSE)</f>
        <v>tier - 1</v>
      </c>
      <c r="P1226" s="8" t="str">
        <f>VLOOKUP(A1226,'Hospitalisation Details'!A:K,11,FALSE)</f>
        <v>R1026</v>
      </c>
      <c r="Q1226" s="8">
        <f>VLOOKUP(A1226,'Hospitalisation Details'!A:K,4,FALSE)</f>
        <v>21</v>
      </c>
    </row>
    <row r="1227" spans="1:17" x14ac:dyDescent="0.3">
      <c r="A1227" s="4" t="s">
        <v>2188</v>
      </c>
      <c r="B1227" s="8" t="str">
        <f>VLOOKUP(A1227,'Customer Names'!A:F,4,FALSE)</f>
        <v>Matthew J</v>
      </c>
      <c r="C1227" s="8">
        <f>VLOOKUP(A1227,'Medical Examinations'!A:J,2,FALSE)</f>
        <v>31.54</v>
      </c>
      <c r="D1227" s="8">
        <f>VLOOKUP(A1227,'Medical Examinations'!A:J,4,FALSE)</f>
        <v>4.4400000000000004</v>
      </c>
      <c r="E1227" s="8" t="str">
        <f>VLOOKUP(A1227,'Medical Examinations'!A:J,6,FALSE)</f>
        <v>No</v>
      </c>
      <c r="F1227" s="8" t="str">
        <f>VLOOKUP(A1227,'Medical Examinations'!A:J,7,FALSE)</f>
        <v>No</v>
      </c>
      <c r="G1227" s="8" t="str">
        <f>VLOOKUP(A1227,'Medical Examinations'!A:J,8,FALSE)</f>
        <v>No</v>
      </c>
      <c r="H1227" s="38">
        <f>VLOOKUP(A1227,'Medical Examinations'!A:J,9,FALSE)</f>
        <v>0</v>
      </c>
      <c r="I1227" s="8" t="str">
        <f>VLOOKUP(A1227,'Medical Examinations'!A:J,10,FALSE)</f>
        <v>No</v>
      </c>
      <c r="J1227" s="8" t="str">
        <f>VLOOKUP(A1227,'Medical Examinations'!A:J,3,FALSE)</f>
        <v>Obesity</v>
      </c>
      <c r="K1227" s="8" t="str">
        <f>VLOOKUP(A1227,'Medical Examinations'!A:J,5,FALSE)</f>
        <v>Normal</v>
      </c>
      <c r="L1227" s="8" t="str">
        <f>VLOOKUP(A1227,'Hospitalisation Details'!A:K,5,FALSE)</f>
        <v>21-Jul-1982</v>
      </c>
      <c r="M1227" s="34">
        <f>VLOOKUP(A1227,'Hospitalisation Details'!A:K,8,FALSE)</f>
        <v>10329.06</v>
      </c>
      <c r="N1227" s="8" t="str">
        <f>VLOOKUP(A1227,'Hospitalisation Details'!A:K,9,FALSE)</f>
        <v>tier - 3</v>
      </c>
      <c r="O1227" s="8" t="str">
        <f>VLOOKUP(A1227,'Hospitalisation Details'!A:K,10,FALSE)</f>
        <v>tier - 1</v>
      </c>
      <c r="P1227" s="8" t="str">
        <f>VLOOKUP(A1227,'Hospitalisation Details'!A:K,11,FALSE)</f>
        <v>R1021</v>
      </c>
      <c r="Q1227" s="8">
        <f>VLOOKUP(A1227,'Hospitalisation Details'!A:K,4,FALSE)</f>
        <v>21</v>
      </c>
    </row>
    <row r="1228" spans="1:17" x14ac:dyDescent="0.3">
      <c r="A1228" s="4" t="s">
        <v>2090</v>
      </c>
      <c r="B1228" s="8" t="str">
        <f>VLOOKUP(A1228,'Customer Names'!A:F,4,FALSE)</f>
        <v>Kathya</v>
      </c>
      <c r="C1228" s="8">
        <f>VLOOKUP(A1228,'Medical Examinations'!A:J,2,FALSE)</f>
        <v>35.42</v>
      </c>
      <c r="D1228" s="8">
        <f>VLOOKUP(A1228,'Medical Examinations'!A:J,4,FALSE)</f>
        <v>8.6999999999999993</v>
      </c>
      <c r="E1228" s="8" t="str">
        <f>VLOOKUP(A1228,'Medical Examinations'!A:J,6,FALSE)</f>
        <v>yes</v>
      </c>
      <c r="F1228" s="8" t="str">
        <f>VLOOKUP(A1228,'Medical Examinations'!A:J,7,FALSE)</f>
        <v>No</v>
      </c>
      <c r="G1228" s="8" t="str">
        <f>VLOOKUP(A1228,'Medical Examinations'!A:J,8,FALSE)</f>
        <v>No</v>
      </c>
      <c r="H1228" s="38" t="str">
        <f>VLOOKUP(A1228,'Medical Examinations'!A:J,9,FALSE)</f>
        <v>1</v>
      </c>
      <c r="I1228" s="8" t="str">
        <f>VLOOKUP(A1228,'Medical Examinations'!A:J,10,FALSE)</f>
        <v>No</v>
      </c>
      <c r="J1228" s="8" t="str">
        <f>VLOOKUP(A1228,'Medical Examinations'!A:J,3,FALSE)</f>
        <v>Obesity</v>
      </c>
      <c r="K1228" s="8" t="str">
        <f>VLOOKUP(A1228,'Medical Examinations'!A:J,5,FALSE)</f>
        <v>Diabetes</v>
      </c>
      <c r="L1228" s="8" t="str">
        <f>VLOOKUP(A1228,'Hospitalisation Details'!A:K,5,FALSE)</f>
        <v>29-Aug-1986</v>
      </c>
      <c r="M1228" s="34">
        <f>VLOOKUP(A1228,'Hospitalisation Details'!A:K,8,FALSE)</f>
        <v>10749.02</v>
      </c>
      <c r="N1228" s="8" t="str">
        <f>VLOOKUP(A1228,'Hospitalisation Details'!A:K,9,FALSE)</f>
        <v>tier - 3</v>
      </c>
      <c r="O1228" s="8" t="str">
        <f>VLOOKUP(A1228,'Hospitalisation Details'!A:K,10,FALSE)</f>
        <v>tier - 1</v>
      </c>
      <c r="P1228" s="8" t="str">
        <f>VLOOKUP(A1228,'Hospitalisation Details'!A:K,11,FALSE)</f>
        <v>R1026</v>
      </c>
      <c r="Q1228" s="8">
        <f>VLOOKUP(A1228,'Hospitalisation Details'!A:K,4,FALSE)</f>
        <v>29</v>
      </c>
    </row>
    <row r="1229" spans="1:17" x14ac:dyDescent="0.3">
      <c r="A1229" s="4" t="s">
        <v>2088</v>
      </c>
      <c r="B1229" s="8" t="str">
        <f>VLOOKUP(A1229,'Customer Names'!A:F,4,FALSE)</f>
        <v>Stephen J.</v>
      </c>
      <c r="C1229" s="8">
        <f>VLOOKUP(A1229,'Medical Examinations'!A:J,2,FALSE)</f>
        <v>38.14</v>
      </c>
      <c r="D1229" s="8">
        <f>VLOOKUP(A1229,'Medical Examinations'!A:J,4,FALSE)</f>
        <v>5.84</v>
      </c>
      <c r="E1229" s="8" t="str">
        <f>VLOOKUP(A1229,'Medical Examinations'!A:J,6,FALSE)</f>
        <v>No</v>
      </c>
      <c r="F1229" s="8" t="str">
        <f>VLOOKUP(A1229,'Medical Examinations'!A:J,7,FALSE)</f>
        <v>No</v>
      </c>
      <c r="G1229" s="8" t="str">
        <f>VLOOKUP(A1229,'Medical Examinations'!A:J,8,FALSE)</f>
        <v>No</v>
      </c>
      <c r="H1229" s="38">
        <f>VLOOKUP(A1229,'Medical Examinations'!A:J,9,FALSE)</f>
        <v>0</v>
      </c>
      <c r="I1229" s="8" t="str">
        <f>VLOOKUP(A1229,'Medical Examinations'!A:J,10,FALSE)</f>
        <v>No</v>
      </c>
      <c r="J1229" s="8" t="str">
        <f>VLOOKUP(A1229,'Medical Examinations'!A:J,3,FALSE)</f>
        <v>Obesity</v>
      </c>
      <c r="K1229" s="8" t="str">
        <f>VLOOKUP(A1229,'Medical Examinations'!A:J,5,FALSE)</f>
        <v>Prediabetes</v>
      </c>
      <c r="L1229" s="8" t="str">
        <f>VLOOKUP(A1229,'Hospitalisation Details'!A:K,5,FALSE)</f>
        <v>25-Nov-1989</v>
      </c>
      <c r="M1229" s="34">
        <f>VLOOKUP(A1229,'Hospitalisation Details'!A:K,8,FALSE)</f>
        <v>10769.75</v>
      </c>
      <c r="N1229" s="8" t="str">
        <f>VLOOKUP(A1229,'Hospitalisation Details'!A:K,9,FALSE)</f>
        <v>tier - 3</v>
      </c>
      <c r="O1229" s="8" t="str">
        <f>VLOOKUP(A1229,'Hospitalisation Details'!A:K,10,FALSE)</f>
        <v>tier - 2</v>
      </c>
      <c r="P1229" s="8" t="str">
        <f>VLOOKUP(A1229,'Hospitalisation Details'!A:K,11,FALSE)</f>
        <v>R1022</v>
      </c>
      <c r="Q1229" s="8">
        <f>VLOOKUP(A1229,'Hospitalisation Details'!A:K,4,FALSE)</f>
        <v>25</v>
      </c>
    </row>
    <row r="1230" spans="1:17" x14ac:dyDescent="0.3">
      <c r="A1230" s="4" t="s">
        <v>2000</v>
      </c>
      <c r="B1230" s="8" t="str">
        <f>VLOOKUP(A1230,'Customer Names'!A:F,4,FALSE)</f>
        <v>Stephanie A</v>
      </c>
      <c r="C1230" s="8">
        <f>VLOOKUP(A1230,'Medical Examinations'!A:J,2,FALSE)</f>
        <v>39.17</v>
      </c>
      <c r="D1230" s="8">
        <f>VLOOKUP(A1230,'Medical Examinations'!A:J,4,FALSE)</f>
        <v>4.1500000000000004</v>
      </c>
      <c r="E1230" s="8" t="str">
        <f>VLOOKUP(A1230,'Medical Examinations'!A:J,6,FALSE)</f>
        <v>No</v>
      </c>
      <c r="F1230" s="8" t="str">
        <f>VLOOKUP(A1230,'Medical Examinations'!A:J,7,FALSE)</f>
        <v>No</v>
      </c>
      <c r="G1230" s="8" t="str">
        <f>VLOOKUP(A1230,'Medical Examinations'!A:J,8,FALSE)</f>
        <v>No</v>
      </c>
      <c r="H1230" s="38">
        <f>VLOOKUP(A1230,'Medical Examinations'!A:J,9,FALSE)</f>
        <v>0</v>
      </c>
      <c r="I1230" s="8" t="str">
        <f>VLOOKUP(A1230,'Medical Examinations'!A:J,10,FALSE)</f>
        <v>No</v>
      </c>
      <c r="J1230" s="8" t="str">
        <f>VLOOKUP(A1230,'Medical Examinations'!A:J,3,FALSE)</f>
        <v>Obesity</v>
      </c>
      <c r="K1230" s="8" t="str">
        <f>VLOOKUP(A1230,'Medical Examinations'!A:J,5,FALSE)</f>
        <v>Normal</v>
      </c>
      <c r="L1230" s="8" t="str">
        <f>VLOOKUP(A1230,'Hospitalisation Details'!A:K,5,FALSE)</f>
        <v>17-Dec-1989</v>
      </c>
      <c r="M1230" s="34">
        <f>VLOOKUP(A1230,'Hospitalisation Details'!A:K,8,FALSE)</f>
        <v>11250.43</v>
      </c>
      <c r="N1230" s="8" t="str">
        <f>VLOOKUP(A1230,'Hospitalisation Details'!A:K,9,FALSE)</f>
        <v>tier - 3</v>
      </c>
      <c r="O1230" s="8" t="str">
        <f>VLOOKUP(A1230,'Hospitalisation Details'!A:K,10,FALSE)</f>
        <v>tier - 2</v>
      </c>
      <c r="P1230" s="8" t="str">
        <f>VLOOKUP(A1230,'Hospitalisation Details'!A:K,11,FALSE)</f>
        <v>R1026</v>
      </c>
      <c r="Q1230" s="8">
        <f>VLOOKUP(A1230,'Hospitalisation Details'!A:K,4,FALSE)</f>
        <v>17</v>
      </c>
    </row>
    <row r="1231" spans="1:17" x14ac:dyDescent="0.3">
      <c r="A1231" s="4" t="s">
        <v>1984</v>
      </c>
      <c r="B1231" s="8" t="str">
        <f>VLOOKUP(A1231,'Customer Names'!A:F,4,FALSE)</f>
        <v>Tristan D.</v>
      </c>
      <c r="C1231" s="8">
        <f>VLOOKUP(A1231,'Medical Examinations'!A:J,2,FALSE)</f>
        <v>38.93</v>
      </c>
      <c r="D1231" s="8">
        <f>VLOOKUP(A1231,'Medical Examinations'!A:J,4,FALSE)</f>
        <v>5.64</v>
      </c>
      <c r="E1231" s="8" t="str">
        <f>VLOOKUP(A1231,'Medical Examinations'!A:J,6,FALSE)</f>
        <v>yes</v>
      </c>
      <c r="F1231" s="8" t="str">
        <f>VLOOKUP(A1231,'Medical Examinations'!A:J,7,FALSE)</f>
        <v>No</v>
      </c>
      <c r="G1231" s="8" t="str">
        <f>VLOOKUP(A1231,'Medical Examinations'!A:J,8,FALSE)</f>
        <v>No</v>
      </c>
      <c r="H1231" s="38" t="str">
        <f>VLOOKUP(A1231,'Medical Examinations'!A:J,9,FALSE)</f>
        <v>1</v>
      </c>
      <c r="I1231" s="8" t="str">
        <f>VLOOKUP(A1231,'Medical Examinations'!A:J,10,FALSE)</f>
        <v>No</v>
      </c>
      <c r="J1231" s="8" t="str">
        <f>VLOOKUP(A1231,'Medical Examinations'!A:J,3,FALSE)</f>
        <v>Obesity</v>
      </c>
      <c r="K1231" s="8" t="str">
        <f>VLOOKUP(A1231,'Medical Examinations'!A:J,5,FALSE)</f>
        <v>Normal</v>
      </c>
      <c r="L1231" s="8" t="str">
        <f>VLOOKUP(A1231,'Hospitalisation Details'!A:K,5,FALSE)</f>
        <v>14-Nov-1988</v>
      </c>
      <c r="M1231" s="34">
        <f>VLOOKUP(A1231,'Hospitalisation Details'!A:K,8,FALSE)</f>
        <v>11294.57</v>
      </c>
      <c r="N1231" s="8" t="str">
        <f>VLOOKUP(A1231,'Hospitalisation Details'!A:K,9,FALSE)</f>
        <v>tier - 3</v>
      </c>
      <c r="O1231" s="8" t="str">
        <f>VLOOKUP(A1231,'Hospitalisation Details'!A:K,10,FALSE)</f>
        <v>tier - 1</v>
      </c>
      <c r="P1231" s="8" t="str">
        <f>VLOOKUP(A1231,'Hospitalisation Details'!A:K,11,FALSE)</f>
        <v>R1022</v>
      </c>
      <c r="Q1231" s="8">
        <f>VLOOKUP(A1231,'Hospitalisation Details'!A:K,4,FALSE)</f>
        <v>14</v>
      </c>
    </row>
    <row r="1232" spans="1:17" x14ac:dyDescent="0.3">
      <c r="A1232" s="4" t="s">
        <v>1940</v>
      </c>
      <c r="B1232" s="8" t="str">
        <f>VLOOKUP(A1232,'Customer Names'!A:F,4,FALSE)</f>
        <v>Brandon F</v>
      </c>
      <c r="C1232" s="8">
        <f>VLOOKUP(A1232,'Medical Examinations'!A:J,2,FALSE)</f>
        <v>35.49</v>
      </c>
      <c r="D1232" s="8">
        <f>VLOOKUP(A1232,'Medical Examinations'!A:J,4,FALSE)</f>
        <v>4.74</v>
      </c>
      <c r="E1232" s="8" t="str">
        <f>VLOOKUP(A1232,'Medical Examinations'!A:J,6,FALSE)</f>
        <v>yes</v>
      </c>
      <c r="F1232" s="8" t="str">
        <f>VLOOKUP(A1232,'Medical Examinations'!A:J,7,FALSE)</f>
        <v>No</v>
      </c>
      <c r="G1232" s="8" t="str">
        <f>VLOOKUP(A1232,'Medical Examinations'!A:J,8,FALSE)</f>
        <v>Yes</v>
      </c>
      <c r="H1232" s="38" t="str">
        <f>VLOOKUP(A1232,'Medical Examinations'!A:J,9,FALSE)</f>
        <v>1</v>
      </c>
      <c r="I1232" s="8" t="str">
        <f>VLOOKUP(A1232,'Medical Examinations'!A:J,10,FALSE)</f>
        <v>No</v>
      </c>
      <c r="J1232" s="8" t="str">
        <f>VLOOKUP(A1232,'Medical Examinations'!A:J,3,FALSE)</f>
        <v>Obesity</v>
      </c>
      <c r="K1232" s="8" t="str">
        <f>VLOOKUP(A1232,'Medical Examinations'!A:J,5,FALSE)</f>
        <v>Normal</v>
      </c>
      <c r="L1232" s="8" t="str">
        <f>VLOOKUP(A1232,'Hospitalisation Details'!A:K,5,FALSE)</f>
        <v>23-Oct-1983</v>
      </c>
      <c r="M1232" s="34">
        <f>VLOOKUP(A1232,'Hospitalisation Details'!A:K,8,FALSE)</f>
        <v>11412.02</v>
      </c>
      <c r="N1232" s="8" t="str">
        <f>VLOOKUP(A1232,'Hospitalisation Details'!A:K,9,FALSE)</f>
        <v>tier - 3</v>
      </c>
      <c r="O1232" s="8" t="str">
        <f>VLOOKUP(A1232,'Hospitalisation Details'!A:K,10,FALSE)</f>
        <v>tier - 1</v>
      </c>
      <c r="P1232" s="8" t="str">
        <f>VLOOKUP(A1232,'Hospitalisation Details'!A:K,11,FALSE)</f>
        <v>R1021</v>
      </c>
      <c r="Q1232" s="8">
        <f>VLOOKUP(A1232,'Hospitalisation Details'!A:K,4,FALSE)</f>
        <v>23</v>
      </c>
    </row>
    <row r="1233" spans="1:17" x14ac:dyDescent="0.3">
      <c r="A1233" s="4" t="s">
        <v>1924</v>
      </c>
      <c r="B1233" s="8" t="str">
        <f>VLOOKUP(A1233,'Customer Names'!A:F,4,FALSE)</f>
        <v>Philip J</v>
      </c>
      <c r="C1233" s="8">
        <f>VLOOKUP(A1233,'Medical Examinations'!A:J,2,FALSE)</f>
        <v>32.204999999999998</v>
      </c>
      <c r="D1233" s="8">
        <f>VLOOKUP(A1233,'Medical Examinations'!A:J,4,FALSE)</f>
        <v>8.3800000000000008</v>
      </c>
      <c r="E1233" s="8" t="str">
        <f>VLOOKUP(A1233,'Medical Examinations'!A:J,6,FALSE)</f>
        <v>yes</v>
      </c>
      <c r="F1233" s="8" t="str">
        <f>VLOOKUP(A1233,'Medical Examinations'!A:J,7,FALSE)</f>
        <v>No</v>
      </c>
      <c r="G1233" s="8" t="str">
        <f>VLOOKUP(A1233,'Medical Examinations'!A:J,8,FALSE)</f>
        <v>No</v>
      </c>
      <c r="H1233" s="38" t="str">
        <f>VLOOKUP(A1233,'Medical Examinations'!A:J,9,FALSE)</f>
        <v>2</v>
      </c>
      <c r="I1233" s="8" t="str">
        <f>VLOOKUP(A1233,'Medical Examinations'!A:J,10,FALSE)</f>
        <v>No</v>
      </c>
      <c r="J1233" s="8" t="str">
        <f>VLOOKUP(A1233,'Medical Examinations'!A:J,3,FALSE)</f>
        <v>Obesity</v>
      </c>
      <c r="K1233" s="8" t="str">
        <f>VLOOKUP(A1233,'Medical Examinations'!A:J,5,FALSE)</f>
        <v>Diabetes</v>
      </c>
      <c r="L1233" s="8" t="str">
        <f>VLOOKUP(A1233,'Hospitalisation Details'!A:K,5,FALSE)</f>
        <v>13-Oct-1970</v>
      </c>
      <c r="M1233" s="34">
        <f>VLOOKUP(A1233,'Hospitalisation Details'!A:K,8,FALSE)</f>
        <v>11488.32</v>
      </c>
      <c r="N1233" s="8" t="str">
        <f>VLOOKUP(A1233,'Hospitalisation Details'!A:K,9,FALSE)</f>
        <v>tier - 3</v>
      </c>
      <c r="O1233" s="8" t="str">
        <f>VLOOKUP(A1233,'Hospitalisation Details'!A:K,10,FALSE)</f>
        <v>tier - 1</v>
      </c>
      <c r="P1233" s="8" t="str">
        <f>VLOOKUP(A1233,'Hospitalisation Details'!A:K,11,FALSE)</f>
        <v>R1014</v>
      </c>
      <c r="Q1233" s="8">
        <f>VLOOKUP(A1233,'Hospitalisation Details'!A:K,4,FALSE)</f>
        <v>13</v>
      </c>
    </row>
    <row r="1234" spans="1:17" x14ac:dyDescent="0.3">
      <c r="A1234" s="4" t="s">
        <v>1922</v>
      </c>
      <c r="B1234" s="8" t="str">
        <f>VLOOKUP(A1234,'Customer Names'!A:F,4,FALSE)</f>
        <v>Sarah E.</v>
      </c>
      <c r="C1234" s="8">
        <f>VLOOKUP(A1234,'Medical Examinations'!A:J,2,FALSE)</f>
        <v>35.340000000000003</v>
      </c>
      <c r="D1234" s="8">
        <f>VLOOKUP(A1234,'Medical Examinations'!A:J,4,FALSE)</f>
        <v>5.51</v>
      </c>
      <c r="E1234" s="8" t="str">
        <f>VLOOKUP(A1234,'Medical Examinations'!A:J,6,FALSE)</f>
        <v>yes</v>
      </c>
      <c r="F1234" s="8" t="str">
        <f>VLOOKUP(A1234,'Medical Examinations'!A:J,7,FALSE)</f>
        <v>No</v>
      </c>
      <c r="G1234" s="8" t="str">
        <f>VLOOKUP(A1234,'Medical Examinations'!A:J,8,FALSE)</f>
        <v>Yes</v>
      </c>
      <c r="H1234" s="38" t="str">
        <f>VLOOKUP(A1234,'Medical Examinations'!A:J,9,FALSE)</f>
        <v>1</v>
      </c>
      <c r="I1234" s="8" t="str">
        <f>VLOOKUP(A1234,'Medical Examinations'!A:J,10,FALSE)</f>
        <v>No</v>
      </c>
      <c r="J1234" s="8" t="str">
        <f>VLOOKUP(A1234,'Medical Examinations'!A:J,3,FALSE)</f>
        <v>Obesity</v>
      </c>
      <c r="K1234" s="8" t="str">
        <f>VLOOKUP(A1234,'Medical Examinations'!A:J,5,FALSE)</f>
        <v>Normal</v>
      </c>
      <c r="L1234" s="8" t="str">
        <f>VLOOKUP(A1234,'Hospitalisation Details'!A:K,5,FALSE)</f>
        <v>7-Jun-1983</v>
      </c>
      <c r="M1234" s="34">
        <f>VLOOKUP(A1234,'Hospitalisation Details'!A:K,8,FALSE)</f>
        <v>11492.46</v>
      </c>
      <c r="N1234" s="8" t="str">
        <f>VLOOKUP(A1234,'Hospitalisation Details'!A:K,9,FALSE)</f>
        <v>tier - 3</v>
      </c>
      <c r="O1234" s="8" t="str">
        <f>VLOOKUP(A1234,'Hospitalisation Details'!A:K,10,FALSE)</f>
        <v>tier - 3</v>
      </c>
      <c r="P1234" s="8" t="str">
        <f>VLOOKUP(A1234,'Hospitalisation Details'!A:K,11,FALSE)</f>
        <v>R1026</v>
      </c>
      <c r="Q1234" s="8">
        <f>VLOOKUP(A1234,'Hospitalisation Details'!A:K,4,FALSE)</f>
        <v>7</v>
      </c>
    </row>
    <row r="1235" spans="1:17" x14ac:dyDescent="0.3">
      <c r="A1235" s="4" t="s">
        <v>1918</v>
      </c>
      <c r="B1235" s="8" t="str">
        <f>VLOOKUP(A1235,'Customer Names'!A:F,4,FALSE)</f>
        <v>Jane R.</v>
      </c>
      <c r="C1235" s="8">
        <f>VLOOKUP(A1235,'Medical Examinations'!A:J,2,FALSE)</f>
        <v>39.94</v>
      </c>
      <c r="D1235" s="8">
        <f>VLOOKUP(A1235,'Medical Examinations'!A:J,4,FALSE)</f>
        <v>5.14</v>
      </c>
      <c r="E1235" s="8" t="str">
        <f>VLOOKUP(A1235,'Medical Examinations'!A:J,6,FALSE)</f>
        <v>No</v>
      </c>
      <c r="F1235" s="8" t="str">
        <f>VLOOKUP(A1235,'Medical Examinations'!A:J,7,FALSE)</f>
        <v>No</v>
      </c>
      <c r="G1235" s="8" t="str">
        <f>VLOOKUP(A1235,'Medical Examinations'!A:J,8,FALSE)</f>
        <v>No</v>
      </c>
      <c r="H1235" s="38">
        <f>VLOOKUP(A1235,'Medical Examinations'!A:J,9,FALSE)</f>
        <v>0</v>
      </c>
      <c r="I1235" s="8" t="str">
        <f>VLOOKUP(A1235,'Medical Examinations'!A:J,10,FALSE)</f>
        <v>No</v>
      </c>
      <c r="J1235" s="8" t="str">
        <f>VLOOKUP(A1235,'Medical Examinations'!A:J,3,FALSE)</f>
        <v>Obesity</v>
      </c>
      <c r="K1235" s="8" t="str">
        <f>VLOOKUP(A1235,'Medical Examinations'!A:J,5,FALSE)</f>
        <v>Normal</v>
      </c>
      <c r="L1235" s="8" t="str">
        <f>VLOOKUP(A1235,'Hospitalisation Details'!A:K,5,FALSE)</f>
        <v>6-Oct-1989</v>
      </c>
      <c r="M1235" s="34">
        <f>VLOOKUP(A1235,'Hospitalisation Details'!A:K,8,FALSE)</f>
        <v>11511.61</v>
      </c>
      <c r="N1235" s="8" t="str">
        <f>VLOOKUP(A1235,'Hospitalisation Details'!A:K,9,FALSE)</f>
        <v>tier - 3</v>
      </c>
      <c r="O1235" s="8" t="str">
        <f>VLOOKUP(A1235,'Hospitalisation Details'!A:K,10,FALSE)</f>
        <v>tier - 3</v>
      </c>
      <c r="P1235" s="8" t="str">
        <f>VLOOKUP(A1235,'Hospitalisation Details'!A:K,11,FALSE)</f>
        <v>R1026</v>
      </c>
      <c r="Q1235" s="8">
        <f>VLOOKUP(A1235,'Hospitalisation Details'!A:K,4,FALSE)</f>
        <v>6</v>
      </c>
    </row>
    <row r="1236" spans="1:17" x14ac:dyDescent="0.3">
      <c r="A1236" s="4" t="s">
        <v>1912</v>
      </c>
      <c r="B1236" s="8" t="str">
        <f>VLOOKUP(A1236,'Customer Names'!A:F,4,FALSE)</f>
        <v>Meghan E</v>
      </c>
      <c r="C1236" s="8">
        <f>VLOOKUP(A1236,'Medical Examinations'!A:J,2,FALSE)</f>
        <v>39.22</v>
      </c>
      <c r="D1236" s="8">
        <f>VLOOKUP(A1236,'Medical Examinations'!A:J,4,FALSE)</f>
        <v>5.62</v>
      </c>
      <c r="E1236" s="8" t="str">
        <f>VLOOKUP(A1236,'Medical Examinations'!A:J,6,FALSE)</f>
        <v>yes</v>
      </c>
      <c r="F1236" s="8" t="str">
        <f>VLOOKUP(A1236,'Medical Examinations'!A:J,7,FALSE)</f>
        <v>No</v>
      </c>
      <c r="G1236" s="8" t="str">
        <f>VLOOKUP(A1236,'Medical Examinations'!A:J,8,FALSE)</f>
        <v>No</v>
      </c>
      <c r="H1236" s="38" t="str">
        <f>VLOOKUP(A1236,'Medical Examinations'!A:J,9,FALSE)</f>
        <v>1</v>
      </c>
      <c r="I1236" s="8" t="str">
        <f>VLOOKUP(A1236,'Medical Examinations'!A:J,10,FALSE)</f>
        <v>No</v>
      </c>
      <c r="J1236" s="8" t="str">
        <f>VLOOKUP(A1236,'Medical Examinations'!A:J,3,FALSE)</f>
        <v>Obesity</v>
      </c>
      <c r="K1236" s="8" t="str">
        <f>VLOOKUP(A1236,'Medical Examinations'!A:J,5,FALSE)</f>
        <v>Normal</v>
      </c>
      <c r="L1236" s="8" t="str">
        <f>VLOOKUP(A1236,'Hospitalisation Details'!A:K,5,FALSE)</f>
        <v>12-Jun-1988</v>
      </c>
      <c r="M1236" s="34">
        <f>VLOOKUP(A1236,'Hospitalisation Details'!A:K,8,FALSE)</f>
        <v>11524.25</v>
      </c>
      <c r="N1236" s="8" t="str">
        <f>VLOOKUP(A1236,'Hospitalisation Details'!A:K,9,FALSE)</f>
        <v>tier - 3</v>
      </c>
      <c r="O1236" s="8" t="str">
        <f>VLOOKUP(A1236,'Hospitalisation Details'!A:K,10,FALSE)</f>
        <v>tier - 1</v>
      </c>
      <c r="P1236" s="8" t="str">
        <f>VLOOKUP(A1236,'Hospitalisation Details'!A:K,11,FALSE)</f>
        <v>R1026</v>
      </c>
      <c r="Q1236" s="8">
        <f>VLOOKUP(A1236,'Hospitalisation Details'!A:K,4,FALSE)</f>
        <v>12</v>
      </c>
    </row>
    <row r="1237" spans="1:17" x14ac:dyDescent="0.3">
      <c r="A1237" s="4" t="s">
        <v>1892</v>
      </c>
      <c r="B1237" s="8" t="str">
        <f>VLOOKUP(A1237,'Customer Names'!A:F,4,FALSE)</f>
        <v>John</v>
      </c>
      <c r="C1237" s="8">
        <f>VLOOKUP(A1237,'Medical Examinations'!A:J,2,FALSE)</f>
        <v>38.39</v>
      </c>
      <c r="D1237" s="8">
        <f>VLOOKUP(A1237,'Medical Examinations'!A:J,4,FALSE)</f>
        <v>8.33</v>
      </c>
      <c r="E1237" s="8" t="str">
        <f>VLOOKUP(A1237,'Medical Examinations'!A:J,6,FALSE)</f>
        <v>yes</v>
      </c>
      <c r="F1237" s="8" t="str">
        <f>VLOOKUP(A1237,'Medical Examinations'!A:J,7,FALSE)</f>
        <v>No</v>
      </c>
      <c r="G1237" s="8" t="str">
        <f>VLOOKUP(A1237,'Medical Examinations'!A:J,8,FALSE)</f>
        <v>No</v>
      </c>
      <c r="H1237" s="38" t="str">
        <f>VLOOKUP(A1237,'Medical Examinations'!A:J,9,FALSE)</f>
        <v>1</v>
      </c>
      <c r="I1237" s="8" t="str">
        <f>VLOOKUP(A1237,'Medical Examinations'!A:J,10,FALSE)</f>
        <v>No</v>
      </c>
      <c r="J1237" s="8" t="str">
        <f>VLOOKUP(A1237,'Medical Examinations'!A:J,3,FALSE)</f>
        <v>Obesity</v>
      </c>
      <c r="K1237" s="8" t="str">
        <f>VLOOKUP(A1237,'Medical Examinations'!A:J,5,FALSE)</f>
        <v>Diabetes</v>
      </c>
      <c r="L1237" s="8" t="str">
        <f>VLOOKUP(A1237,'Hospitalisation Details'!A:K,5,FALSE)</f>
        <v>17-Jul-1986</v>
      </c>
      <c r="M1237" s="34">
        <f>VLOOKUP(A1237,'Hospitalisation Details'!A:K,8,FALSE)</f>
        <v>11625.11</v>
      </c>
      <c r="N1237" s="8" t="str">
        <f>VLOOKUP(A1237,'Hospitalisation Details'!A:K,9,FALSE)</f>
        <v>tier - 3</v>
      </c>
      <c r="O1237" s="8" t="str">
        <f>VLOOKUP(A1237,'Hospitalisation Details'!A:K,10,FALSE)</f>
        <v>tier - 3</v>
      </c>
      <c r="P1237" s="8" t="str">
        <f>VLOOKUP(A1237,'Hospitalisation Details'!A:K,11,FALSE)</f>
        <v>R1022</v>
      </c>
      <c r="Q1237" s="8">
        <f>VLOOKUP(A1237,'Hospitalisation Details'!A:K,4,FALSE)</f>
        <v>17</v>
      </c>
    </row>
    <row r="1238" spans="1:17" x14ac:dyDescent="0.3">
      <c r="A1238" s="4" t="s">
        <v>1878</v>
      </c>
      <c r="B1238" s="8" t="str">
        <f>VLOOKUP(A1238,'Customer Names'!A:F,4,FALSE)</f>
        <v>Morgan B.</v>
      </c>
      <c r="C1238" s="8">
        <f>VLOOKUP(A1238,'Medical Examinations'!A:J,2,FALSE)</f>
        <v>35.619999999999997</v>
      </c>
      <c r="D1238" s="8">
        <f>VLOOKUP(A1238,'Medical Examinations'!A:J,4,FALSE)</f>
        <v>4.16</v>
      </c>
      <c r="E1238" s="8" t="str">
        <f>VLOOKUP(A1238,'Medical Examinations'!A:J,6,FALSE)</f>
        <v>No</v>
      </c>
      <c r="F1238" s="8" t="str">
        <f>VLOOKUP(A1238,'Medical Examinations'!A:J,7,FALSE)</f>
        <v>No</v>
      </c>
      <c r="G1238" s="8" t="str">
        <f>VLOOKUP(A1238,'Medical Examinations'!A:J,8,FALSE)</f>
        <v>No</v>
      </c>
      <c r="H1238" s="38">
        <f>VLOOKUP(A1238,'Medical Examinations'!A:J,9,FALSE)</f>
        <v>0</v>
      </c>
      <c r="I1238" s="8" t="str">
        <f>VLOOKUP(A1238,'Medical Examinations'!A:J,10,FALSE)</f>
        <v>No</v>
      </c>
      <c r="J1238" s="8" t="str">
        <f>VLOOKUP(A1238,'Medical Examinations'!A:J,3,FALSE)</f>
        <v>Obesity</v>
      </c>
      <c r="K1238" s="8" t="str">
        <f>VLOOKUP(A1238,'Medical Examinations'!A:J,5,FALSE)</f>
        <v>Normal</v>
      </c>
      <c r="L1238" s="8" t="str">
        <f>VLOOKUP(A1238,'Hospitalisation Details'!A:K,5,FALSE)</f>
        <v>21-Oct-1982</v>
      </c>
      <c r="M1238" s="34">
        <f>VLOOKUP(A1238,'Hospitalisation Details'!A:K,8,FALSE)</f>
        <v>11712.97</v>
      </c>
      <c r="N1238" s="8" t="str">
        <f>VLOOKUP(A1238,'Hospitalisation Details'!A:K,9,FALSE)</f>
        <v>tier - 3</v>
      </c>
      <c r="O1238" s="8" t="str">
        <f>VLOOKUP(A1238,'Hospitalisation Details'!A:K,10,FALSE)</f>
        <v>tier - 2</v>
      </c>
      <c r="P1238" s="8" t="str">
        <f>VLOOKUP(A1238,'Hospitalisation Details'!A:K,11,FALSE)</f>
        <v>R1021</v>
      </c>
      <c r="Q1238" s="8">
        <f>VLOOKUP(A1238,'Hospitalisation Details'!A:K,4,FALSE)</f>
        <v>21</v>
      </c>
    </row>
    <row r="1239" spans="1:17" x14ac:dyDescent="0.3">
      <c r="A1239" s="4" t="s">
        <v>1874</v>
      </c>
      <c r="B1239" s="8" t="str">
        <f>VLOOKUP(A1239,'Customer Names'!A:F,4,FALSE)</f>
        <v>Ulrike</v>
      </c>
      <c r="C1239" s="8">
        <f>VLOOKUP(A1239,'Medical Examinations'!A:J,2,FALSE)</f>
        <v>36.799999999999997</v>
      </c>
      <c r="D1239" s="8">
        <f>VLOOKUP(A1239,'Medical Examinations'!A:J,4,FALSE)</f>
        <v>5.88</v>
      </c>
      <c r="E1239" s="8" t="str">
        <f>VLOOKUP(A1239,'Medical Examinations'!A:J,6,FALSE)</f>
        <v>No</v>
      </c>
      <c r="F1239" s="8" t="str">
        <f>VLOOKUP(A1239,'Medical Examinations'!A:J,7,FALSE)</f>
        <v>No</v>
      </c>
      <c r="G1239" s="8" t="str">
        <f>VLOOKUP(A1239,'Medical Examinations'!A:J,8,FALSE)</f>
        <v>No</v>
      </c>
      <c r="H1239" s="38" t="str">
        <f>VLOOKUP(A1239,'Medical Examinations'!A:J,9,FALSE)</f>
        <v>1</v>
      </c>
      <c r="I1239" s="8" t="str">
        <f>VLOOKUP(A1239,'Medical Examinations'!A:J,10,FALSE)</f>
        <v>No</v>
      </c>
      <c r="J1239" s="8" t="str">
        <f>VLOOKUP(A1239,'Medical Examinations'!A:J,3,FALSE)</f>
        <v>Obesity</v>
      </c>
      <c r="K1239" s="8" t="str">
        <f>VLOOKUP(A1239,'Medical Examinations'!A:J,5,FALSE)</f>
        <v>Prediabetes</v>
      </c>
      <c r="L1239" s="8" t="str">
        <f>VLOOKUP(A1239,'Hospitalisation Details'!A:K,5,FALSE)</f>
        <v>26-Nov-1984</v>
      </c>
      <c r="M1239" s="34">
        <f>VLOOKUP(A1239,'Hospitalisation Details'!A:K,8,FALSE)</f>
        <v>11730.82</v>
      </c>
      <c r="N1239" s="8" t="str">
        <f>VLOOKUP(A1239,'Hospitalisation Details'!A:K,9,FALSE)</f>
        <v>tier - 3</v>
      </c>
      <c r="O1239" s="8" t="str">
        <f>VLOOKUP(A1239,'Hospitalisation Details'!A:K,10,FALSE)</f>
        <v>tier - 3</v>
      </c>
      <c r="P1239" s="8" t="str">
        <f>VLOOKUP(A1239,'Hospitalisation Details'!A:K,11,FALSE)</f>
        <v>R1026</v>
      </c>
      <c r="Q1239" s="8">
        <f>VLOOKUP(A1239,'Hospitalisation Details'!A:K,4,FALSE)</f>
        <v>26</v>
      </c>
    </row>
    <row r="1240" spans="1:17" x14ac:dyDescent="0.3">
      <c r="A1240" s="4" t="s">
        <v>1858</v>
      </c>
      <c r="B1240" s="8" t="str">
        <f>VLOOKUP(A1240,'Customer Names'!A:F,4,FALSE)</f>
        <v>Lisa M</v>
      </c>
      <c r="C1240" s="8">
        <f>VLOOKUP(A1240,'Medical Examinations'!A:J,2,FALSE)</f>
        <v>35.409999999999997</v>
      </c>
      <c r="D1240" s="8">
        <f>VLOOKUP(A1240,'Medical Examinations'!A:J,4,FALSE)</f>
        <v>5.68</v>
      </c>
      <c r="E1240" s="8" t="str">
        <f>VLOOKUP(A1240,'Medical Examinations'!A:J,6,FALSE)</f>
        <v>No</v>
      </c>
      <c r="F1240" s="8" t="str">
        <f>VLOOKUP(A1240,'Medical Examinations'!A:J,7,FALSE)</f>
        <v>No</v>
      </c>
      <c r="G1240" s="8" t="str">
        <f>VLOOKUP(A1240,'Medical Examinations'!A:J,8,FALSE)</f>
        <v>No</v>
      </c>
      <c r="H1240" s="38">
        <f>VLOOKUP(A1240,'Medical Examinations'!A:J,9,FALSE)</f>
        <v>0</v>
      </c>
      <c r="I1240" s="8" t="str">
        <f>VLOOKUP(A1240,'Medical Examinations'!A:J,10,FALSE)</f>
        <v>No</v>
      </c>
      <c r="J1240" s="8" t="str">
        <f>VLOOKUP(A1240,'Medical Examinations'!A:J,3,FALSE)</f>
        <v>Obesity</v>
      </c>
      <c r="K1240" s="8" t="str">
        <f>VLOOKUP(A1240,'Medical Examinations'!A:J,5,FALSE)</f>
        <v>Normal</v>
      </c>
      <c r="L1240" s="8" t="str">
        <f>VLOOKUP(A1240,'Hospitalisation Details'!A:K,5,FALSE)</f>
        <v>20-Nov-1982</v>
      </c>
      <c r="M1240" s="34">
        <f>VLOOKUP(A1240,'Hospitalisation Details'!A:K,8,FALSE)</f>
        <v>11773.06</v>
      </c>
      <c r="N1240" s="8" t="str">
        <f>VLOOKUP(A1240,'Hospitalisation Details'!A:K,9,FALSE)</f>
        <v>tier - 3</v>
      </c>
      <c r="O1240" s="8" t="str">
        <f>VLOOKUP(A1240,'Hospitalisation Details'!A:K,10,FALSE)</f>
        <v>tier - 3</v>
      </c>
      <c r="P1240" s="8" t="str">
        <f>VLOOKUP(A1240,'Hospitalisation Details'!A:K,11,FALSE)</f>
        <v>R1026</v>
      </c>
      <c r="Q1240" s="8">
        <f>VLOOKUP(A1240,'Hospitalisation Details'!A:K,4,FALSE)</f>
        <v>20</v>
      </c>
    </row>
    <row r="1241" spans="1:17" x14ac:dyDescent="0.3">
      <c r="A1241" s="4" t="s">
        <v>1824</v>
      </c>
      <c r="B1241" s="8" t="str">
        <f>VLOOKUP(A1241,'Customer Names'!A:F,4,FALSE)</f>
        <v>Christopher</v>
      </c>
      <c r="C1241" s="8">
        <f>VLOOKUP(A1241,'Medical Examinations'!A:J,2,FALSE)</f>
        <v>43.11</v>
      </c>
      <c r="D1241" s="8">
        <f>VLOOKUP(A1241,'Medical Examinations'!A:J,4,FALSE)</f>
        <v>5.6</v>
      </c>
      <c r="E1241" s="8" t="str">
        <f>VLOOKUP(A1241,'Medical Examinations'!A:J,6,FALSE)</f>
        <v>No</v>
      </c>
      <c r="F1241" s="8" t="str">
        <f>VLOOKUP(A1241,'Medical Examinations'!A:J,7,FALSE)</f>
        <v>No</v>
      </c>
      <c r="G1241" s="8" t="str">
        <f>VLOOKUP(A1241,'Medical Examinations'!A:J,8,FALSE)</f>
        <v>No</v>
      </c>
      <c r="H1241" s="38">
        <f>VLOOKUP(A1241,'Medical Examinations'!A:J,9,FALSE)</f>
        <v>0</v>
      </c>
      <c r="I1241" s="8" t="str">
        <f>VLOOKUP(A1241,'Medical Examinations'!A:J,10,FALSE)</f>
        <v>No</v>
      </c>
      <c r="J1241" s="8" t="str">
        <f>VLOOKUP(A1241,'Medical Examinations'!A:J,3,FALSE)</f>
        <v>Obesity</v>
      </c>
      <c r="K1241" s="8" t="str">
        <f>VLOOKUP(A1241,'Medical Examinations'!A:J,5,FALSE)</f>
        <v>Normal</v>
      </c>
      <c r="L1241" s="8" t="str">
        <f>VLOOKUP(A1241,'Hospitalisation Details'!A:K,5,FALSE)</f>
        <v>19-Oct-1991</v>
      </c>
      <c r="M1241" s="34">
        <f>VLOOKUP(A1241,'Hospitalisation Details'!A:K,8,FALSE)</f>
        <v>11941.83</v>
      </c>
      <c r="N1241" s="8" t="str">
        <f>VLOOKUP(A1241,'Hospitalisation Details'!A:K,9,FALSE)</f>
        <v>tier - 3</v>
      </c>
      <c r="O1241" s="8" t="str">
        <f>VLOOKUP(A1241,'Hospitalisation Details'!A:K,10,FALSE)</f>
        <v>tier - 1</v>
      </c>
      <c r="P1241" s="8" t="str">
        <f>VLOOKUP(A1241,'Hospitalisation Details'!A:K,11,FALSE)</f>
        <v>R1023</v>
      </c>
      <c r="Q1241" s="8">
        <f>VLOOKUP(A1241,'Hospitalisation Details'!A:K,4,FALSE)</f>
        <v>19</v>
      </c>
    </row>
    <row r="1242" spans="1:17" x14ac:dyDescent="0.3">
      <c r="A1242" s="4" t="s">
        <v>1814</v>
      </c>
      <c r="B1242" s="8" t="str">
        <f>VLOOKUP(A1242,'Customer Names'!A:F,4,FALSE)</f>
        <v>Leah L.</v>
      </c>
      <c r="C1242" s="8">
        <f>VLOOKUP(A1242,'Medical Examinations'!A:J,2,FALSE)</f>
        <v>36.799999999999997</v>
      </c>
      <c r="D1242" s="8">
        <f>VLOOKUP(A1242,'Medical Examinations'!A:J,4,FALSE)</f>
        <v>5.73</v>
      </c>
      <c r="E1242" s="8" t="str">
        <f>VLOOKUP(A1242,'Medical Examinations'!A:J,6,FALSE)</f>
        <v>yes</v>
      </c>
      <c r="F1242" s="8" t="str">
        <f>VLOOKUP(A1242,'Medical Examinations'!A:J,7,FALSE)</f>
        <v>No</v>
      </c>
      <c r="G1242" s="8" t="str">
        <f>VLOOKUP(A1242,'Medical Examinations'!A:J,8,FALSE)</f>
        <v>Yes</v>
      </c>
      <c r="H1242" s="38" t="str">
        <f>VLOOKUP(A1242,'Medical Examinations'!A:J,9,FALSE)</f>
        <v>1</v>
      </c>
      <c r="I1242" s="8" t="str">
        <f>VLOOKUP(A1242,'Medical Examinations'!A:J,10,FALSE)</f>
        <v>No</v>
      </c>
      <c r="J1242" s="8" t="str">
        <f>VLOOKUP(A1242,'Medical Examinations'!A:J,3,FALSE)</f>
        <v>Obesity</v>
      </c>
      <c r="K1242" s="8" t="str">
        <f>VLOOKUP(A1242,'Medical Examinations'!A:J,5,FALSE)</f>
        <v>Prediabetes</v>
      </c>
      <c r="L1242" s="8" t="str">
        <f>VLOOKUP(A1242,'Hospitalisation Details'!A:K,5,FALSE)</f>
        <v>4-Jul-1983</v>
      </c>
      <c r="M1242" s="34">
        <f>VLOOKUP(A1242,'Hospitalisation Details'!A:K,8,FALSE)</f>
        <v>11987.68</v>
      </c>
      <c r="N1242" s="8" t="str">
        <f>VLOOKUP(A1242,'Hospitalisation Details'!A:K,9,FALSE)</f>
        <v>tier - 3</v>
      </c>
      <c r="O1242" s="8" t="str">
        <f>VLOOKUP(A1242,'Hospitalisation Details'!A:K,10,FALSE)</f>
        <v>tier - 2</v>
      </c>
      <c r="P1242" s="8" t="str">
        <f>VLOOKUP(A1242,'Hospitalisation Details'!A:K,11,FALSE)</f>
        <v>R1026</v>
      </c>
      <c r="Q1242" s="8">
        <f>VLOOKUP(A1242,'Hospitalisation Details'!A:K,4,FALSE)</f>
        <v>4</v>
      </c>
    </row>
    <row r="1243" spans="1:17" x14ac:dyDescent="0.3">
      <c r="A1243" s="4" t="s">
        <v>1810</v>
      </c>
      <c r="B1243" s="8" t="str">
        <f>VLOOKUP(A1243,'Customer Names'!A:F,4,FALSE)</f>
        <v>Joseph W</v>
      </c>
      <c r="C1243" s="8">
        <f>VLOOKUP(A1243,'Medical Examinations'!A:J,2,FALSE)</f>
        <v>36.47</v>
      </c>
      <c r="D1243" s="8">
        <f>VLOOKUP(A1243,'Medical Examinations'!A:J,4,FALSE)</f>
        <v>6.21</v>
      </c>
      <c r="E1243" s="8" t="str">
        <f>VLOOKUP(A1243,'Medical Examinations'!A:J,6,FALSE)</f>
        <v>No</v>
      </c>
      <c r="F1243" s="8" t="str">
        <f>VLOOKUP(A1243,'Medical Examinations'!A:J,7,FALSE)</f>
        <v>No</v>
      </c>
      <c r="G1243" s="8" t="str">
        <f>VLOOKUP(A1243,'Medical Examinations'!A:J,8,FALSE)</f>
        <v>No</v>
      </c>
      <c r="H1243" s="38">
        <f>VLOOKUP(A1243,'Medical Examinations'!A:J,9,FALSE)</f>
        <v>0</v>
      </c>
      <c r="I1243" s="8" t="str">
        <f>VLOOKUP(A1243,'Medical Examinations'!A:J,10,FALSE)</f>
        <v>No</v>
      </c>
      <c r="J1243" s="8" t="str">
        <f>VLOOKUP(A1243,'Medical Examinations'!A:J,3,FALSE)</f>
        <v>Obesity</v>
      </c>
      <c r="K1243" s="8" t="str">
        <f>VLOOKUP(A1243,'Medical Examinations'!A:J,5,FALSE)</f>
        <v>Prediabetes</v>
      </c>
      <c r="L1243" s="8" t="str">
        <f>VLOOKUP(A1243,'Hospitalisation Details'!A:K,5,FALSE)</f>
        <v>17-Oct-1982</v>
      </c>
      <c r="M1243" s="34">
        <f>VLOOKUP(A1243,'Hospitalisation Details'!A:K,8,FALSE)</f>
        <v>12001.29</v>
      </c>
      <c r="N1243" s="8" t="str">
        <f>VLOOKUP(A1243,'Hospitalisation Details'!A:K,9,FALSE)</f>
        <v>tier - 3</v>
      </c>
      <c r="O1243" s="8" t="str">
        <f>VLOOKUP(A1243,'Hospitalisation Details'!A:K,10,FALSE)</f>
        <v>tier - 3</v>
      </c>
      <c r="P1243" s="8" t="str">
        <f>VLOOKUP(A1243,'Hospitalisation Details'!A:K,11,FALSE)</f>
        <v>R1021</v>
      </c>
      <c r="Q1243" s="8">
        <f>VLOOKUP(A1243,'Hospitalisation Details'!A:K,4,FALSE)</f>
        <v>17</v>
      </c>
    </row>
    <row r="1244" spans="1:17" x14ac:dyDescent="0.3">
      <c r="A1244" s="4" t="s">
        <v>1800</v>
      </c>
      <c r="B1244" s="8" t="str">
        <f>VLOOKUP(A1244,'Customer Names'!A:F,4,FALSE)</f>
        <v>Alyssa</v>
      </c>
      <c r="C1244" s="8">
        <f>VLOOKUP(A1244,'Medical Examinations'!A:J,2,FALSE)</f>
        <v>39.25</v>
      </c>
      <c r="D1244" s="8">
        <f>VLOOKUP(A1244,'Medical Examinations'!A:J,4,FALSE)</f>
        <v>8.41</v>
      </c>
      <c r="E1244" s="8" t="str">
        <f>VLOOKUP(A1244,'Medical Examinations'!A:J,6,FALSE)</f>
        <v>yes</v>
      </c>
      <c r="F1244" s="8" t="str">
        <f>VLOOKUP(A1244,'Medical Examinations'!A:J,7,FALSE)</f>
        <v>No</v>
      </c>
      <c r="G1244" s="8" t="str">
        <f>VLOOKUP(A1244,'Medical Examinations'!A:J,8,FALSE)</f>
        <v>No</v>
      </c>
      <c r="H1244" s="38" t="str">
        <f>VLOOKUP(A1244,'Medical Examinations'!A:J,9,FALSE)</f>
        <v>1</v>
      </c>
      <c r="I1244" s="8" t="str">
        <f>VLOOKUP(A1244,'Medical Examinations'!A:J,10,FALSE)</f>
        <v>No</v>
      </c>
      <c r="J1244" s="8" t="str">
        <f>VLOOKUP(A1244,'Medical Examinations'!A:J,3,FALSE)</f>
        <v>Obesity</v>
      </c>
      <c r="K1244" s="8" t="str">
        <f>VLOOKUP(A1244,'Medical Examinations'!A:J,5,FALSE)</f>
        <v>Diabetes</v>
      </c>
      <c r="L1244" s="8" t="str">
        <f>VLOOKUP(A1244,'Hospitalisation Details'!A:K,5,FALSE)</f>
        <v>7-Sep-1986</v>
      </c>
      <c r="M1244" s="34">
        <f>VLOOKUP(A1244,'Hospitalisation Details'!A:K,8,FALSE)</f>
        <v>12048.13</v>
      </c>
      <c r="N1244" s="8" t="str">
        <f>VLOOKUP(A1244,'Hospitalisation Details'!A:K,9,FALSE)</f>
        <v>tier - 3</v>
      </c>
      <c r="O1244" s="8" t="str">
        <f>VLOOKUP(A1244,'Hospitalisation Details'!A:K,10,FALSE)</f>
        <v>tier - 2</v>
      </c>
      <c r="P1244" s="8" t="str">
        <f>VLOOKUP(A1244,'Hospitalisation Details'!A:K,11,FALSE)</f>
        <v>R1026</v>
      </c>
      <c r="Q1244" s="8">
        <f>VLOOKUP(A1244,'Hospitalisation Details'!A:K,4,FALSE)</f>
        <v>7</v>
      </c>
    </row>
    <row r="1245" spans="1:17" x14ac:dyDescent="0.3">
      <c r="A1245" s="4" t="s">
        <v>1798</v>
      </c>
      <c r="B1245" s="8" t="str">
        <f>VLOOKUP(A1245,'Customer Names'!A:F,4,FALSE)</f>
        <v>Robert</v>
      </c>
      <c r="C1245" s="8">
        <f>VLOOKUP(A1245,'Medical Examinations'!A:J,2,FALSE)</f>
        <v>38.25</v>
      </c>
      <c r="D1245" s="8">
        <f>VLOOKUP(A1245,'Medical Examinations'!A:J,4,FALSE)</f>
        <v>6.2</v>
      </c>
      <c r="E1245" s="8" t="str">
        <f>VLOOKUP(A1245,'Medical Examinations'!A:J,6,FALSE)</f>
        <v>No</v>
      </c>
      <c r="F1245" s="8" t="str">
        <f>VLOOKUP(A1245,'Medical Examinations'!A:J,7,FALSE)</f>
        <v>No</v>
      </c>
      <c r="G1245" s="8" t="str">
        <f>VLOOKUP(A1245,'Medical Examinations'!A:J,8,FALSE)</f>
        <v>No</v>
      </c>
      <c r="H1245" s="38" t="str">
        <f>VLOOKUP(A1245,'Medical Examinations'!A:J,9,FALSE)</f>
        <v>1</v>
      </c>
      <c r="I1245" s="8" t="str">
        <f>VLOOKUP(A1245,'Medical Examinations'!A:J,10,FALSE)</f>
        <v>No</v>
      </c>
      <c r="J1245" s="8" t="str">
        <f>VLOOKUP(A1245,'Medical Examinations'!A:J,3,FALSE)</f>
        <v>Obesity</v>
      </c>
      <c r="K1245" s="8" t="str">
        <f>VLOOKUP(A1245,'Medical Examinations'!A:J,5,FALSE)</f>
        <v>Prediabetes</v>
      </c>
      <c r="L1245" s="8" t="str">
        <f>VLOOKUP(A1245,'Hospitalisation Details'!A:K,5,FALSE)</f>
        <v>2-Sep-1984</v>
      </c>
      <c r="M1245" s="34">
        <f>VLOOKUP(A1245,'Hospitalisation Details'!A:K,8,FALSE)</f>
        <v>12091.34</v>
      </c>
      <c r="N1245" s="8" t="str">
        <f>VLOOKUP(A1245,'Hospitalisation Details'!A:K,9,FALSE)</f>
        <v>tier - 3</v>
      </c>
      <c r="O1245" s="8" t="str">
        <f>VLOOKUP(A1245,'Hospitalisation Details'!A:K,10,FALSE)</f>
        <v>tier - 2</v>
      </c>
      <c r="P1245" s="8" t="str">
        <f>VLOOKUP(A1245,'Hospitalisation Details'!A:K,11,FALSE)</f>
        <v>R1022</v>
      </c>
      <c r="Q1245" s="8">
        <f>VLOOKUP(A1245,'Hospitalisation Details'!A:K,4,FALSE)</f>
        <v>2</v>
      </c>
    </row>
    <row r="1246" spans="1:17" x14ac:dyDescent="0.3">
      <c r="A1246" s="4" t="s">
        <v>1786</v>
      </c>
      <c r="B1246" s="8" t="str">
        <f>VLOOKUP(A1246,'Customer Names'!A:F,4,FALSE)</f>
        <v>Rhonda</v>
      </c>
      <c r="C1246" s="8">
        <f>VLOOKUP(A1246,'Medical Examinations'!A:J,2,FALSE)</f>
        <v>43.28</v>
      </c>
      <c r="D1246" s="8">
        <f>VLOOKUP(A1246,'Medical Examinations'!A:J,4,FALSE)</f>
        <v>4.41</v>
      </c>
      <c r="E1246" s="8" t="str">
        <f>VLOOKUP(A1246,'Medical Examinations'!A:J,6,FALSE)</f>
        <v>No</v>
      </c>
      <c r="F1246" s="8" t="str">
        <f>VLOOKUP(A1246,'Medical Examinations'!A:J,7,FALSE)</f>
        <v>No</v>
      </c>
      <c r="G1246" s="8" t="str">
        <f>VLOOKUP(A1246,'Medical Examinations'!A:J,8,FALSE)</f>
        <v>No</v>
      </c>
      <c r="H1246" s="38">
        <f>VLOOKUP(A1246,'Medical Examinations'!A:J,9,FALSE)</f>
        <v>0</v>
      </c>
      <c r="I1246" s="8" t="str">
        <f>VLOOKUP(A1246,'Medical Examinations'!A:J,10,FALSE)</f>
        <v>No</v>
      </c>
      <c r="J1246" s="8" t="str">
        <f>VLOOKUP(A1246,'Medical Examinations'!A:J,3,FALSE)</f>
        <v>Obesity</v>
      </c>
      <c r="K1246" s="8" t="str">
        <f>VLOOKUP(A1246,'Medical Examinations'!A:J,5,FALSE)</f>
        <v>Normal</v>
      </c>
      <c r="L1246" s="8" t="str">
        <f>VLOOKUP(A1246,'Hospitalisation Details'!A:K,5,FALSE)</f>
        <v>6-Nov-1991</v>
      </c>
      <c r="M1246" s="34">
        <f>VLOOKUP(A1246,'Hospitalisation Details'!A:K,8,FALSE)</f>
        <v>12130.8</v>
      </c>
      <c r="N1246" s="8" t="str">
        <f>VLOOKUP(A1246,'Hospitalisation Details'!A:K,9,FALSE)</f>
        <v>tier - 3</v>
      </c>
      <c r="O1246" s="8" t="str">
        <f>VLOOKUP(A1246,'Hospitalisation Details'!A:K,10,FALSE)</f>
        <v>tier - 3</v>
      </c>
      <c r="P1246" s="8" t="str">
        <f>VLOOKUP(A1246,'Hospitalisation Details'!A:K,11,FALSE)</f>
        <v>R1026</v>
      </c>
      <c r="Q1246" s="8">
        <f>VLOOKUP(A1246,'Hospitalisation Details'!A:K,4,FALSE)</f>
        <v>6</v>
      </c>
    </row>
    <row r="1247" spans="1:17" x14ac:dyDescent="0.3">
      <c r="A1247" s="4" t="s">
        <v>1776</v>
      </c>
      <c r="B1247" s="8" t="str">
        <f>VLOOKUP(A1247,'Customer Names'!A:F,4,FALSE)</f>
        <v>Kimberly M.</v>
      </c>
      <c r="C1247" s="8">
        <f>VLOOKUP(A1247,'Medical Examinations'!A:J,2,FALSE)</f>
        <v>43.48</v>
      </c>
      <c r="D1247" s="8">
        <f>VLOOKUP(A1247,'Medical Examinations'!A:J,4,FALSE)</f>
        <v>6.24</v>
      </c>
      <c r="E1247" s="8" t="str">
        <f>VLOOKUP(A1247,'Medical Examinations'!A:J,6,FALSE)</f>
        <v>No</v>
      </c>
      <c r="F1247" s="8" t="str">
        <f>VLOOKUP(A1247,'Medical Examinations'!A:J,7,FALSE)</f>
        <v>No</v>
      </c>
      <c r="G1247" s="8" t="str">
        <f>VLOOKUP(A1247,'Medical Examinations'!A:J,8,FALSE)</f>
        <v>No</v>
      </c>
      <c r="H1247" s="38">
        <f>VLOOKUP(A1247,'Medical Examinations'!A:J,9,FALSE)</f>
        <v>0</v>
      </c>
      <c r="I1247" s="8" t="str">
        <f>VLOOKUP(A1247,'Medical Examinations'!A:J,10,FALSE)</f>
        <v>No</v>
      </c>
      <c r="J1247" s="8" t="str">
        <f>VLOOKUP(A1247,'Medical Examinations'!A:J,3,FALSE)</f>
        <v>Obesity</v>
      </c>
      <c r="K1247" s="8" t="str">
        <f>VLOOKUP(A1247,'Medical Examinations'!A:J,5,FALSE)</f>
        <v>Prediabetes</v>
      </c>
      <c r="L1247" s="8" t="str">
        <f>VLOOKUP(A1247,'Hospitalisation Details'!A:K,5,FALSE)</f>
        <v>29-Aug-1991</v>
      </c>
      <c r="M1247" s="34">
        <f>VLOOKUP(A1247,'Hospitalisation Details'!A:K,8,FALSE)</f>
        <v>12198.64</v>
      </c>
      <c r="N1247" s="8" t="str">
        <f>VLOOKUP(A1247,'Hospitalisation Details'!A:K,9,FALSE)</f>
        <v>tier - 3</v>
      </c>
      <c r="O1247" s="8" t="str">
        <f>VLOOKUP(A1247,'Hospitalisation Details'!A:K,10,FALSE)</f>
        <v>tier - 3</v>
      </c>
      <c r="P1247" s="8" t="str">
        <f>VLOOKUP(A1247,'Hospitalisation Details'!A:K,11,FALSE)</f>
        <v>R1026</v>
      </c>
      <c r="Q1247" s="8">
        <f>VLOOKUP(A1247,'Hospitalisation Details'!A:K,4,FALSE)</f>
        <v>29</v>
      </c>
    </row>
    <row r="1248" spans="1:17" x14ac:dyDescent="0.3">
      <c r="A1248" s="4" t="s">
        <v>1756</v>
      </c>
      <c r="B1248" s="8" t="str">
        <f>VLOOKUP(A1248,'Customer Names'!A:F,4,FALSE)</f>
        <v>Amanda L</v>
      </c>
      <c r="C1248" s="8">
        <f>VLOOKUP(A1248,'Medical Examinations'!A:J,2,FALSE)</f>
        <v>42.13</v>
      </c>
      <c r="D1248" s="8">
        <f>VLOOKUP(A1248,'Medical Examinations'!A:J,4,FALSE)</f>
        <v>4.66</v>
      </c>
      <c r="E1248" s="8" t="str">
        <f>VLOOKUP(A1248,'Medical Examinations'!A:J,6,FALSE)</f>
        <v>No</v>
      </c>
      <c r="F1248" s="8" t="str">
        <f>VLOOKUP(A1248,'Medical Examinations'!A:J,7,FALSE)</f>
        <v>No</v>
      </c>
      <c r="G1248" s="8" t="str">
        <f>VLOOKUP(A1248,'Medical Examinations'!A:J,8,FALSE)</f>
        <v>No</v>
      </c>
      <c r="H1248" s="38">
        <f>VLOOKUP(A1248,'Medical Examinations'!A:J,9,FALSE)</f>
        <v>0</v>
      </c>
      <c r="I1248" s="8" t="str">
        <f>VLOOKUP(A1248,'Medical Examinations'!A:J,10,FALSE)</f>
        <v>No</v>
      </c>
      <c r="J1248" s="8" t="str">
        <f>VLOOKUP(A1248,'Medical Examinations'!A:J,3,FALSE)</f>
        <v>Obesity</v>
      </c>
      <c r="K1248" s="8" t="str">
        <f>VLOOKUP(A1248,'Medical Examinations'!A:J,5,FALSE)</f>
        <v>Normal</v>
      </c>
      <c r="L1248" s="8" t="str">
        <f>VLOOKUP(A1248,'Hospitalisation Details'!A:K,5,FALSE)</f>
        <v>23-Nov-1989</v>
      </c>
      <c r="M1248" s="34">
        <f>VLOOKUP(A1248,'Hospitalisation Details'!A:K,8,FALSE)</f>
        <v>12254.44</v>
      </c>
      <c r="N1248" s="8" t="str">
        <f>VLOOKUP(A1248,'Hospitalisation Details'!A:K,9,FALSE)</f>
        <v>tier - 3</v>
      </c>
      <c r="O1248" s="8" t="str">
        <f>VLOOKUP(A1248,'Hospitalisation Details'!A:K,10,FALSE)</f>
        <v>tier - 3</v>
      </c>
      <c r="P1248" s="8" t="str">
        <f>VLOOKUP(A1248,'Hospitalisation Details'!A:K,11,FALSE)</f>
        <v>R1026</v>
      </c>
      <c r="Q1248" s="8">
        <f>VLOOKUP(A1248,'Hospitalisation Details'!A:K,4,FALSE)</f>
        <v>23</v>
      </c>
    </row>
    <row r="1249" spans="1:17" x14ac:dyDescent="0.3">
      <c r="A1249" s="4" t="s">
        <v>1754</v>
      </c>
      <c r="B1249" s="8" t="str">
        <f>VLOOKUP(A1249,'Customer Names'!A:F,4,FALSE)</f>
        <v>Victoria</v>
      </c>
      <c r="C1249" s="8">
        <f>VLOOKUP(A1249,'Medical Examinations'!A:J,2,FALSE)</f>
        <v>39.86</v>
      </c>
      <c r="D1249" s="8">
        <f>VLOOKUP(A1249,'Medical Examinations'!A:J,4,FALSE)</f>
        <v>11.84</v>
      </c>
      <c r="E1249" s="8" t="str">
        <f>VLOOKUP(A1249,'Medical Examinations'!A:J,6,FALSE)</f>
        <v>yes</v>
      </c>
      <c r="F1249" s="8" t="str">
        <f>VLOOKUP(A1249,'Medical Examinations'!A:J,7,FALSE)</f>
        <v>No</v>
      </c>
      <c r="G1249" s="8" t="str">
        <f>VLOOKUP(A1249,'Medical Examinations'!A:J,8,FALSE)</f>
        <v>No</v>
      </c>
      <c r="H1249" s="38" t="str">
        <f>VLOOKUP(A1249,'Medical Examinations'!A:J,9,FALSE)</f>
        <v>1</v>
      </c>
      <c r="I1249" s="8" t="str">
        <f>VLOOKUP(A1249,'Medical Examinations'!A:J,10,FALSE)</f>
        <v>No</v>
      </c>
      <c r="J1249" s="8" t="str">
        <f>VLOOKUP(A1249,'Medical Examinations'!A:J,3,FALSE)</f>
        <v>Obesity</v>
      </c>
      <c r="K1249" s="8" t="str">
        <f>VLOOKUP(A1249,'Medical Examinations'!A:J,5,FALSE)</f>
        <v>Diabetes</v>
      </c>
      <c r="L1249" s="8" t="str">
        <f>VLOOKUP(A1249,'Hospitalisation Details'!A:K,5,FALSE)</f>
        <v>13-Aug-1986</v>
      </c>
      <c r="M1249" s="34">
        <f>VLOOKUP(A1249,'Hospitalisation Details'!A:K,8,FALSE)</f>
        <v>12255.04</v>
      </c>
      <c r="N1249" s="8" t="str">
        <f>VLOOKUP(A1249,'Hospitalisation Details'!A:K,9,FALSE)</f>
        <v>tier - 3</v>
      </c>
      <c r="O1249" s="8" t="str">
        <f>VLOOKUP(A1249,'Hospitalisation Details'!A:K,10,FALSE)</f>
        <v>tier - 2</v>
      </c>
      <c r="P1249" s="8" t="str">
        <f>VLOOKUP(A1249,'Hospitalisation Details'!A:K,11,FALSE)</f>
        <v>R1026</v>
      </c>
      <c r="Q1249" s="8">
        <f>VLOOKUP(A1249,'Hospitalisation Details'!A:K,4,FALSE)</f>
        <v>13</v>
      </c>
    </row>
    <row r="1250" spans="1:17" x14ac:dyDescent="0.3">
      <c r="A1250" s="4" t="s">
        <v>1700</v>
      </c>
      <c r="B1250" s="8" t="str">
        <f>VLOOKUP(A1250,'Customer Names'!A:F,4,FALSE)</f>
        <v>Spencer</v>
      </c>
      <c r="C1250" s="8">
        <f>VLOOKUP(A1250,'Medical Examinations'!A:J,2,FALSE)</f>
        <v>42.78</v>
      </c>
      <c r="D1250" s="8">
        <f>VLOOKUP(A1250,'Medical Examinations'!A:J,4,FALSE)</f>
        <v>6.11</v>
      </c>
      <c r="E1250" s="8" t="str">
        <f>VLOOKUP(A1250,'Medical Examinations'!A:J,6,FALSE)</f>
        <v>yes</v>
      </c>
      <c r="F1250" s="8" t="str">
        <f>VLOOKUP(A1250,'Medical Examinations'!A:J,7,FALSE)</f>
        <v>No</v>
      </c>
      <c r="G1250" s="8" t="str">
        <f>VLOOKUP(A1250,'Medical Examinations'!A:J,8,FALSE)</f>
        <v>No</v>
      </c>
      <c r="H1250" s="38" t="str">
        <f>VLOOKUP(A1250,'Medical Examinations'!A:J,9,FALSE)</f>
        <v>1</v>
      </c>
      <c r="I1250" s="8" t="str">
        <f>VLOOKUP(A1250,'Medical Examinations'!A:J,10,FALSE)</f>
        <v>No</v>
      </c>
      <c r="J1250" s="8" t="str">
        <f>VLOOKUP(A1250,'Medical Examinations'!A:J,3,FALSE)</f>
        <v>Obesity</v>
      </c>
      <c r="K1250" s="8" t="str">
        <f>VLOOKUP(A1250,'Medical Examinations'!A:J,5,FALSE)</f>
        <v>Prediabetes</v>
      </c>
      <c r="L1250" s="8" t="str">
        <f>VLOOKUP(A1250,'Hospitalisation Details'!A:K,5,FALSE)</f>
        <v>11-Aug-1988</v>
      </c>
      <c r="M1250" s="34">
        <f>VLOOKUP(A1250,'Hospitalisation Details'!A:K,8,FALSE)</f>
        <v>12600.46</v>
      </c>
      <c r="N1250" s="8" t="str">
        <f>VLOOKUP(A1250,'Hospitalisation Details'!A:K,9,FALSE)</f>
        <v>tier - 3</v>
      </c>
      <c r="O1250" s="8" t="str">
        <f>VLOOKUP(A1250,'Hospitalisation Details'!A:K,10,FALSE)</f>
        <v>tier - 1</v>
      </c>
      <c r="P1250" s="8" t="str">
        <f>VLOOKUP(A1250,'Hospitalisation Details'!A:K,11,FALSE)</f>
        <v>R1023</v>
      </c>
      <c r="Q1250" s="8">
        <f>VLOOKUP(A1250,'Hospitalisation Details'!A:K,4,FALSE)</f>
        <v>11</v>
      </c>
    </row>
    <row r="1251" spans="1:17" x14ac:dyDescent="0.3">
      <c r="A1251" s="4" t="s">
        <v>1668</v>
      </c>
      <c r="B1251" s="8" t="str">
        <f>VLOOKUP(A1251,'Customer Names'!A:F,4,FALSE)</f>
        <v>Karine</v>
      </c>
      <c r="C1251" s="8">
        <f>VLOOKUP(A1251,'Medical Examinations'!A:J,2,FALSE)</f>
        <v>42.74</v>
      </c>
      <c r="D1251" s="8">
        <f>VLOOKUP(A1251,'Medical Examinations'!A:J,4,FALSE)</f>
        <v>6.31</v>
      </c>
      <c r="E1251" s="8" t="str">
        <f>VLOOKUP(A1251,'Medical Examinations'!A:J,6,FALSE)</f>
        <v>yes</v>
      </c>
      <c r="F1251" s="8" t="str">
        <f>VLOOKUP(A1251,'Medical Examinations'!A:J,7,FALSE)</f>
        <v>No</v>
      </c>
      <c r="G1251" s="8" t="str">
        <f>VLOOKUP(A1251,'Medical Examinations'!A:J,8,FALSE)</f>
        <v>No</v>
      </c>
      <c r="H1251" s="38" t="str">
        <f>VLOOKUP(A1251,'Medical Examinations'!A:J,9,FALSE)</f>
        <v>1</v>
      </c>
      <c r="I1251" s="8" t="str">
        <f>VLOOKUP(A1251,'Medical Examinations'!A:J,10,FALSE)</f>
        <v>No</v>
      </c>
      <c r="J1251" s="8" t="str">
        <f>VLOOKUP(A1251,'Medical Examinations'!A:J,3,FALSE)</f>
        <v>Obesity</v>
      </c>
      <c r="K1251" s="8" t="str">
        <f>VLOOKUP(A1251,'Medical Examinations'!A:J,5,FALSE)</f>
        <v>Prediabetes</v>
      </c>
      <c r="L1251" s="8" t="str">
        <f>VLOOKUP(A1251,'Hospitalisation Details'!A:K,5,FALSE)</f>
        <v>17-Jul-1988</v>
      </c>
      <c r="M1251" s="34">
        <f>VLOOKUP(A1251,'Hospitalisation Details'!A:K,8,FALSE)</f>
        <v>12718.21</v>
      </c>
      <c r="N1251" s="8" t="str">
        <f>VLOOKUP(A1251,'Hospitalisation Details'!A:K,9,FALSE)</f>
        <v>tier - 3</v>
      </c>
      <c r="O1251" s="8" t="str">
        <f>VLOOKUP(A1251,'Hospitalisation Details'!A:K,10,FALSE)</f>
        <v>tier - 1</v>
      </c>
      <c r="P1251" s="8" t="str">
        <f>VLOOKUP(A1251,'Hospitalisation Details'!A:K,11,FALSE)</f>
        <v>R1026</v>
      </c>
      <c r="Q1251" s="8">
        <f>VLOOKUP(A1251,'Hospitalisation Details'!A:K,4,FALSE)</f>
        <v>17</v>
      </c>
    </row>
    <row r="1252" spans="1:17" x14ac:dyDescent="0.3">
      <c r="A1252" s="4" t="s">
        <v>1656</v>
      </c>
      <c r="B1252" s="8" t="str">
        <f>VLOOKUP(A1252,'Customer Names'!A:F,4,FALSE)</f>
        <v>Maggie M</v>
      </c>
      <c r="C1252" s="8">
        <f>VLOOKUP(A1252,'Medical Examinations'!A:J,2,FALSE)</f>
        <v>39.159999999999997</v>
      </c>
      <c r="D1252" s="8">
        <f>VLOOKUP(A1252,'Medical Examinations'!A:J,4,FALSE)</f>
        <v>5.24</v>
      </c>
      <c r="E1252" s="8" t="str">
        <f>VLOOKUP(A1252,'Medical Examinations'!A:J,6,FALSE)</f>
        <v>yes</v>
      </c>
      <c r="F1252" s="8" t="str">
        <f>VLOOKUP(A1252,'Medical Examinations'!A:J,7,FALSE)</f>
        <v>No</v>
      </c>
      <c r="G1252" s="8" t="str">
        <f>VLOOKUP(A1252,'Medical Examinations'!A:J,8,FALSE)</f>
        <v>Yes</v>
      </c>
      <c r="H1252" s="38" t="str">
        <f>VLOOKUP(A1252,'Medical Examinations'!A:J,9,FALSE)</f>
        <v>1</v>
      </c>
      <c r="I1252" s="8" t="str">
        <f>VLOOKUP(A1252,'Medical Examinations'!A:J,10,FALSE)</f>
        <v>No</v>
      </c>
      <c r="J1252" s="8" t="str">
        <f>VLOOKUP(A1252,'Medical Examinations'!A:J,3,FALSE)</f>
        <v>Obesity</v>
      </c>
      <c r="K1252" s="8" t="str">
        <f>VLOOKUP(A1252,'Medical Examinations'!A:J,5,FALSE)</f>
        <v>Normal</v>
      </c>
      <c r="L1252" s="8" t="str">
        <f>VLOOKUP(A1252,'Hospitalisation Details'!A:K,5,FALSE)</f>
        <v>29-Oct-1983</v>
      </c>
      <c r="M1252" s="34">
        <f>VLOOKUP(A1252,'Hospitalisation Details'!A:K,8,FALSE)</f>
        <v>12788.18</v>
      </c>
      <c r="N1252" s="8" t="str">
        <f>VLOOKUP(A1252,'Hospitalisation Details'!A:K,9,FALSE)</f>
        <v>tier - 3</v>
      </c>
      <c r="O1252" s="8" t="str">
        <f>VLOOKUP(A1252,'Hospitalisation Details'!A:K,10,FALSE)</f>
        <v>tier - 1</v>
      </c>
      <c r="P1252" s="8" t="str">
        <f>VLOOKUP(A1252,'Hospitalisation Details'!A:K,11,FALSE)</f>
        <v>R1026</v>
      </c>
      <c r="Q1252" s="8">
        <f>VLOOKUP(A1252,'Hospitalisation Details'!A:K,4,FALSE)</f>
        <v>29</v>
      </c>
    </row>
    <row r="1253" spans="1:17" x14ac:dyDescent="0.3">
      <c r="A1253" s="4" t="s">
        <v>1596</v>
      </c>
      <c r="B1253" s="8" t="str">
        <f>VLOOKUP(A1253,'Customer Names'!A:F,4,FALSE)</f>
        <v>Kulwinder</v>
      </c>
      <c r="C1253" s="8">
        <f>VLOOKUP(A1253,'Medical Examinations'!A:J,2,FALSE)</f>
        <v>41.45</v>
      </c>
      <c r="D1253" s="8">
        <f>VLOOKUP(A1253,'Medical Examinations'!A:J,4,FALSE)</f>
        <v>6.12</v>
      </c>
      <c r="E1253" s="8" t="str">
        <f>VLOOKUP(A1253,'Medical Examinations'!A:J,6,FALSE)</f>
        <v>yes</v>
      </c>
      <c r="F1253" s="8" t="str">
        <f>VLOOKUP(A1253,'Medical Examinations'!A:J,7,FALSE)</f>
        <v>No</v>
      </c>
      <c r="G1253" s="8" t="str">
        <f>VLOOKUP(A1253,'Medical Examinations'!A:J,8,FALSE)</f>
        <v>No</v>
      </c>
      <c r="H1253" s="38">
        <f>VLOOKUP(A1253,'Medical Examinations'!A:J,9,FALSE)</f>
        <v>0</v>
      </c>
      <c r="I1253" s="8" t="str">
        <f>VLOOKUP(A1253,'Medical Examinations'!A:J,10,FALSE)</f>
        <v>No</v>
      </c>
      <c r="J1253" s="8" t="str">
        <f>VLOOKUP(A1253,'Medical Examinations'!A:J,3,FALSE)</f>
        <v>Obesity</v>
      </c>
      <c r="K1253" s="8" t="str">
        <f>VLOOKUP(A1253,'Medical Examinations'!A:J,5,FALSE)</f>
        <v>Prediabetes</v>
      </c>
      <c r="L1253" s="8" t="str">
        <f>VLOOKUP(A1253,'Hospitalisation Details'!A:K,5,FALSE)</f>
        <v>26-Oct-1985</v>
      </c>
      <c r="M1253" s="34">
        <f>VLOOKUP(A1253,'Hospitalisation Details'!A:K,8,FALSE)</f>
        <v>13051.22</v>
      </c>
      <c r="N1253" s="8" t="str">
        <f>VLOOKUP(A1253,'Hospitalisation Details'!A:K,9,FALSE)</f>
        <v>tier - 3</v>
      </c>
      <c r="O1253" s="8" t="str">
        <f>VLOOKUP(A1253,'Hospitalisation Details'!A:K,10,FALSE)</f>
        <v>tier - 1</v>
      </c>
      <c r="P1253" s="8" t="str">
        <f>VLOOKUP(A1253,'Hospitalisation Details'!A:K,11,FALSE)</f>
        <v>R1026</v>
      </c>
      <c r="Q1253" s="8">
        <f>VLOOKUP(A1253,'Hospitalisation Details'!A:K,4,FALSE)</f>
        <v>26</v>
      </c>
    </row>
    <row r="1254" spans="1:17" x14ac:dyDescent="0.3">
      <c r="A1254" s="4" t="s">
        <v>1550</v>
      </c>
      <c r="B1254" s="8" t="str">
        <f>VLOOKUP(A1254,'Customer Names'!A:F,4,FALSE)</f>
        <v>Jeremy J</v>
      </c>
      <c r="C1254" s="8">
        <f>VLOOKUP(A1254,'Medical Examinations'!A:J,2,FALSE)</f>
        <v>42.06</v>
      </c>
      <c r="D1254" s="8">
        <f>VLOOKUP(A1254,'Medical Examinations'!A:J,4,FALSE)</f>
        <v>5.32</v>
      </c>
      <c r="E1254" s="8" t="str">
        <f>VLOOKUP(A1254,'Medical Examinations'!A:J,6,FALSE)</f>
        <v>No</v>
      </c>
      <c r="F1254" s="8" t="str">
        <f>VLOOKUP(A1254,'Medical Examinations'!A:J,7,FALSE)</f>
        <v>No</v>
      </c>
      <c r="G1254" s="8" t="str">
        <f>VLOOKUP(A1254,'Medical Examinations'!A:J,8,FALSE)</f>
        <v>No</v>
      </c>
      <c r="H1254" s="38" t="str">
        <f>VLOOKUP(A1254,'Medical Examinations'!A:J,9,FALSE)</f>
        <v>1</v>
      </c>
      <c r="I1254" s="8" t="str">
        <f>VLOOKUP(A1254,'Medical Examinations'!A:J,10,FALSE)</f>
        <v>No</v>
      </c>
      <c r="J1254" s="8" t="str">
        <f>VLOOKUP(A1254,'Medical Examinations'!A:J,3,FALSE)</f>
        <v>Obesity</v>
      </c>
      <c r="K1254" s="8" t="str">
        <f>VLOOKUP(A1254,'Medical Examinations'!A:J,5,FALSE)</f>
        <v>Normal</v>
      </c>
      <c r="L1254" s="8" t="str">
        <f>VLOOKUP(A1254,'Hospitalisation Details'!A:K,5,FALSE)</f>
        <v>6-Jun-1984</v>
      </c>
      <c r="M1254" s="34">
        <f>VLOOKUP(A1254,'Hospitalisation Details'!A:K,8,FALSE)</f>
        <v>13383.67</v>
      </c>
      <c r="N1254" s="8" t="str">
        <f>VLOOKUP(A1254,'Hospitalisation Details'!A:K,9,FALSE)</f>
        <v>tier - 3</v>
      </c>
      <c r="O1254" s="8" t="str">
        <f>VLOOKUP(A1254,'Hospitalisation Details'!A:K,10,FALSE)</f>
        <v>tier - 2</v>
      </c>
      <c r="P1254" s="8" t="str">
        <f>VLOOKUP(A1254,'Hospitalisation Details'!A:K,11,FALSE)</f>
        <v>R1023</v>
      </c>
      <c r="Q1254" s="8">
        <f>VLOOKUP(A1254,'Hospitalisation Details'!A:K,4,FALSE)</f>
        <v>6</v>
      </c>
    </row>
    <row r="1255" spans="1:17" x14ac:dyDescent="0.3">
      <c r="A1255" s="4" t="s">
        <v>1516</v>
      </c>
      <c r="B1255" s="8" t="str">
        <f>VLOOKUP(A1255,'Customer Names'!A:F,4,FALSE)</f>
        <v>Greg</v>
      </c>
      <c r="C1255" s="8">
        <f>VLOOKUP(A1255,'Medical Examinations'!A:J,2,FALSE)</f>
        <v>46.89</v>
      </c>
      <c r="D1255" s="8">
        <f>VLOOKUP(A1255,'Medical Examinations'!A:J,4,FALSE)</f>
        <v>5.52</v>
      </c>
      <c r="E1255" s="8" t="str">
        <f>VLOOKUP(A1255,'Medical Examinations'!A:J,6,FALSE)</f>
        <v>No</v>
      </c>
      <c r="F1255" s="8" t="str">
        <f>VLOOKUP(A1255,'Medical Examinations'!A:J,7,FALSE)</f>
        <v>No</v>
      </c>
      <c r="G1255" s="8" t="str">
        <f>VLOOKUP(A1255,'Medical Examinations'!A:J,8,FALSE)</f>
        <v>No</v>
      </c>
      <c r="H1255" s="38">
        <f>VLOOKUP(A1255,'Medical Examinations'!A:J,9,FALSE)</f>
        <v>0</v>
      </c>
      <c r="I1255" s="8" t="str">
        <f>VLOOKUP(A1255,'Medical Examinations'!A:J,10,FALSE)</f>
        <v>No</v>
      </c>
      <c r="J1255" s="8" t="str">
        <f>VLOOKUP(A1255,'Medical Examinations'!A:J,3,FALSE)</f>
        <v>Obesity</v>
      </c>
      <c r="K1255" s="8" t="str">
        <f>VLOOKUP(A1255,'Medical Examinations'!A:J,5,FALSE)</f>
        <v>Normal</v>
      </c>
      <c r="L1255" s="8" t="str">
        <f>VLOOKUP(A1255,'Hospitalisation Details'!A:K,5,FALSE)</f>
        <v>30-Aug-1990</v>
      </c>
      <c r="M1255" s="34">
        <f>VLOOKUP(A1255,'Hospitalisation Details'!A:K,8,FALSE)</f>
        <v>13480.83</v>
      </c>
      <c r="N1255" s="8" t="str">
        <f>VLOOKUP(A1255,'Hospitalisation Details'!A:K,9,FALSE)</f>
        <v>tier - 3</v>
      </c>
      <c r="O1255" s="8" t="str">
        <f>VLOOKUP(A1255,'Hospitalisation Details'!A:K,10,FALSE)</f>
        <v>tier - 2</v>
      </c>
      <c r="P1255" s="8" t="str">
        <f>VLOOKUP(A1255,'Hospitalisation Details'!A:K,11,FALSE)</f>
        <v>R1023</v>
      </c>
      <c r="Q1255" s="8">
        <f>VLOOKUP(A1255,'Hospitalisation Details'!A:K,4,FALSE)</f>
        <v>30</v>
      </c>
    </row>
    <row r="1256" spans="1:17" x14ac:dyDescent="0.3">
      <c r="A1256" s="4" t="s">
        <v>1498</v>
      </c>
      <c r="B1256" s="8" t="str">
        <f>VLOOKUP(A1256,'Customer Names'!A:F,4,FALSE)</f>
        <v>Daniel</v>
      </c>
      <c r="C1256" s="8">
        <f>VLOOKUP(A1256,'Medical Examinations'!A:J,2,FALSE)</f>
        <v>42.81</v>
      </c>
      <c r="D1256" s="8">
        <f>VLOOKUP(A1256,'Medical Examinations'!A:J,4,FALSE)</f>
        <v>4.1500000000000004</v>
      </c>
      <c r="E1256" s="8" t="str">
        <f>VLOOKUP(A1256,'Medical Examinations'!A:J,6,FALSE)</f>
        <v>No</v>
      </c>
      <c r="F1256" s="8" t="str">
        <f>VLOOKUP(A1256,'Medical Examinations'!A:J,7,FALSE)</f>
        <v>No</v>
      </c>
      <c r="G1256" s="8" t="str">
        <f>VLOOKUP(A1256,'Medical Examinations'!A:J,8,FALSE)</f>
        <v>No</v>
      </c>
      <c r="H1256" s="38" t="str">
        <f>VLOOKUP(A1256,'Medical Examinations'!A:J,9,FALSE)</f>
        <v>1</v>
      </c>
      <c r="I1256" s="8" t="str">
        <f>VLOOKUP(A1256,'Medical Examinations'!A:J,10,FALSE)</f>
        <v>No</v>
      </c>
      <c r="J1256" s="8" t="str">
        <f>VLOOKUP(A1256,'Medical Examinations'!A:J,3,FALSE)</f>
        <v>Obesity</v>
      </c>
      <c r="K1256" s="8" t="str">
        <f>VLOOKUP(A1256,'Medical Examinations'!A:J,5,FALSE)</f>
        <v>Normal</v>
      </c>
      <c r="L1256" s="8" t="str">
        <f>VLOOKUP(A1256,'Hospitalisation Details'!A:K,5,FALSE)</f>
        <v>20-Jul-1984</v>
      </c>
      <c r="M1256" s="34">
        <f>VLOOKUP(A1256,'Hospitalisation Details'!A:K,8,FALSE)</f>
        <v>13638.06</v>
      </c>
      <c r="N1256" s="8" t="str">
        <f>VLOOKUP(A1256,'Hospitalisation Details'!A:K,9,FALSE)</f>
        <v>tier - 3</v>
      </c>
      <c r="O1256" s="8" t="str">
        <f>VLOOKUP(A1256,'Hospitalisation Details'!A:K,10,FALSE)</f>
        <v>tier - 3</v>
      </c>
      <c r="P1256" s="8" t="str">
        <f>VLOOKUP(A1256,'Hospitalisation Details'!A:K,11,FALSE)</f>
        <v>R1023</v>
      </c>
      <c r="Q1256" s="8">
        <f>VLOOKUP(A1256,'Hospitalisation Details'!A:K,4,FALSE)</f>
        <v>20</v>
      </c>
    </row>
    <row r="1257" spans="1:17" x14ac:dyDescent="0.3">
      <c r="A1257" s="4" t="s">
        <v>1494</v>
      </c>
      <c r="B1257" s="8" t="str">
        <f>VLOOKUP(A1257,'Customer Names'!A:F,4,FALSE)</f>
        <v>Jessie M.</v>
      </c>
      <c r="C1257" s="8">
        <f>VLOOKUP(A1257,'Medical Examinations'!A:J,2,FALSE)</f>
        <v>43.32</v>
      </c>
      <c r="D1257" s="8">
        <f>VLOOKUP(A1257,'Medical Examinations'!A:J,4,FALSE)</f>
        <v>4.67</v>
      </c>
      <c r="E1257" s="8" t="str">
        <f>VLOOKUP(A1257,'Medical Examinations'!A:J,6,FALSE)</f>
        <v>yes</v>
      </c>
      <c r="F1257" s="8" t="str">
        <f>VLOOKUP(A1257,'Medical Examinations'!A:J,7,FALSE)</f>
        <v>No</v>
      </c>
      <c r="G1257" s="8" t="str">
        <f>VLOOKUP(A1257,'Medical Examinations'!A:J,8,FALSE)</f>
        <v>No</v>
      </c>
      <c r="H1257" s="38">
        <f>VLOOKUP(A1257,'Medical Examinations'!A:J,9,FALSE)</f>
        <v>0</v>
      </c>
      <c r="I1257" s="8" t="str">
        <f>VLOOKUP(A1257,'Medical Examinations'!A:J,10,FALSE)</f>
        <v>No</v>
      </c>
      <c r="J1257" s="8" t="str">
        <f>VLOOKUP(A1257,'Medical Examinations'!A:J,3,FALSE)</f>
        <v>Obesity</v>
      </c>
      <c r="K1257" s="8" t="str">
        <f>VLOOKUP(A1257,'Medical Examinations'!A:J,5,FALSE)</f>
        <v>Normal</v>
      </c>
      <c r="L1257" s="8" t="str">
        <f>VLOOKUP(A1257,'Hospitalisation Details'!A:K,5,FALSE)</f>
        <v>14-Sep-1985</v>
      </c>
      <c r="M1257" s="34">
        <f>VLOOKUP(A1257,'Hospitalisation Details'!A:K,8,FALSE)</f>
        <v>13685.51</v>
      </c>
      <c r="N1257" s="8" t="str">
        <f>VLOOKUP(A1257,'Hospitalisation Details'!A:K,9,FALSE)</f>
        <v>tier - 3</v>
      </c>
      <c r="O1257" s="8" t="str">
        <f>VLOOKUP(A1257,'Hospitalisation Details'!A:K,10,FALSE)</f>
        <v>tier - 1</v>
      </c>
      <c r="P1257" s="8" t="str">
        <f>VLOOKUP(A1257,'Hospitalisation Details'!A:K,11,FALSE)</f>
        <v>R1026</v>
      </c>
      <c r="Q1257" s="8">
        <f>VLOOKUP(A1257,'Hospitalisation Details'!A:K,4,FALSE)</f>
        <v>14</v>
      </c>
    </row>
    <row r="1258" spans="1:17" x14ac:dyDescent="0.3">
      <c r="A1258" s="4" t="s">
        <v>1492</v>
      </c>
      <c r="B1258" s="8" t="str">
        <f>VLOOKUP(A1258,'Customer Names'!A:F,4,FALSE)</f>
        <v>Mark H.</v>
      </c>
      <c r="C1258" s="8">
        <f>VLOOKUP(A1258,'Medical Examinations'!A:J,2,FALSE)</f>
        <v>44.55</v>
      </c>
      <c r="D1258" s="8">
        <f>VLOOKUP(A1258,'Medical Examinations'!A:J,4,FALSE)</f>
        <v>7.12</v>
      </c>
      <c r="E1258" s="8" t="str">
        <f>VLOOKUP(A1258,'Medical Examinations'!A:J,6,FALSE)</f>
        <v>yes</v>
      </c>
      <c r="F1258" s="8" t="str">
        <f>VLOOKUP(A1258,'Medical Examinations'!A:J,7,FALSE)</f>
        <v>No</v>
      </c>
      <c r="G1258" s="8" t="str">
        <f>VLOOKUP(A1258,'Medical Examinations'!A:J,8,FALSE)</f>
        <v>No</v>
      </c>
      <c r="H1258" s="38" t="str">
        <f>VLOOKUP(A1258,'Medical Examinations'!A:J,9,FALSE)</f>
        <v>1</v>
      </c>
      <c r="I1258" s="8" t="str">
        <f>VLOOKUP(A1258,'Medical Examinations'!A:J,10,FALSE)</f>
        <v>No</v>
      </c>
      <c r="J1258" s="8" t="str">
        <f>VLOOKUP(A1258,'Medical Examinations'!A:J,3,FALSE)</f>
        <v>Obesity</v>
      </c>
      <c r="K1258" s="8" t="str">
        <f>VLOOKUP(A1258,'Medical Examinations'!A:J,5,FALSE)</f>
        <v>Diabetes</v>
      </c>
      <c r="L1258" s="8" t="str">
        <f>VLOOKUP(A1258,'Hospitalisation Details'!A:K,5,FALSE)</f>
        <v>24-Nov-1986</v>
      </c>
      <c r="M1258" s="34">
        <f>VLOOKUP(A1258,'Hospitalisation Details'!A:K,8,FALSE)</f>
        <v>13714.55</v>
      </c>
      <c r="N1258" s="8" t="str">
        <f>VLOOKUP(A1258,'Hospitalisation Details'!A:K,9,FALSE)</f>
        <v>tier - 3</v>
      </c>
      <c r="O1258" s="8" t="str">
        <f>VLOOKUP(A1258,'Hospitalisation Details'!A:K,10,FALSE)</f>
        <v>tier - 2</v>
      </c>
      <c r="P1258" s="8" t="str">
        <f>VLOOKUP(A1258,'Hospitalisation Details'!A:K,11,FALSE)</f>
        <v>R1023</v>
      </c>
      <c r="Q1258" s="8">
        <f>VLOOKUP(A1258,'Hospitalisation Details'!A:K,4,FALSE)</f>
        <v>24</v>
      </c>
    </row>
    <row r="1259" spans="1:17" x14ac:dyDescent="0.3">
      <c r="A1259" s="4" t="s">
        <v>1488</v>
      </c>
      <c r="B1259" s="8" t="str">
        <f>VLOOKUP(A1259,'Customer Names'!A:F,4,FALSE)</f>
        <v>Kathryn E</v>
      </c>
      <c r="C1259" s="8">
        <f>VLOOKUP(A1259,'Medical Examinations'!A:J,2,FALSE)</f>
        <v>43.44</v>
      </c>
      <c r="D1259" s="8">
        <f>VLOOKUP(A1259,'Medical Examinations'!A:J,4,FALSE)</f>
        <v>4.8600000000000003</v>
      </c>
      <c r="E1259" s="8" t="str">
        <f>VLOOKUP(A1259,'Medical Examinations'!A:J,6,FALSE)</f>
        <v>yes</v>
      </c>
      <c r="F1259" s="8" t="str">
        <f>VLOOKUP(A1259,'Medical Examinations'!A:J,7,FALSE)</f>
        <v>No</v>
      </c>
      <c r="G1259" s="8" t="str">
        <f>VLOOKUP(A1259,'Medical Examinations'!A:J,8,FALSE)</f>
        <v>No</v>
      </c>
      <c r="H1259" s="38">
        <f>VLOOKUP(A1259,'Medical Examinations'!A:J,9,FALSE)</f>
        <v>0</v>
      </c>
      <c r="I1259" s="8" t="str">
        <f>VLOOKUP(A1259,'Medical Examinations'!A:J,10,FALSE)</f>
        <v>No</v>
      </c>
      <c r="J1259" s="8" t="str">
        <f>VLOOKUP(A1259,'Medical Examinations'!A:J,3,FALSE)</f>
        <v>Obesity</v>
      </c>
      <c r="K1259" s="8" t="str">
        <f>VLOOKUP(A1259,'Medical Examinations'!A:J,5,FALSE)</f>
        <v>Normal</v>
      </c>
      <c r="L1259" s="8" t="str">
        <f>VLOOKUP(A1259,'Hospitalisation Details'!A:K,5,FALSE)</f>
        <v>29-Aug-1985</v>
      </c>
      <c r="M1259" s="34">
        <f>VLOOKUP(A1259,'Hospitalisation Details'!A:K,8,FALSE)</f>
        <v>13726.21</v>
      </c>
      <c r="N1259" s="8" t="str">
        <f>VLOOKUP(A1259,'Hospitalisation Details'!A:K,9,FALSE)</f>
        <v>tier - 3</v>
      </c>
      <c r="O1259" s="8" t="str">
        <f>VLOOKUP(A1259,'Hospitalisation Details'!A:K,10,FALSE)</f>
        <v>tier - 3</v>
      </c>
      <c r="P1259" s="8" t="str">
        <f>VLOOKUP(A1259,'Hospitalisation Details'!A:K,11,FALSE)</f>
        <v>R1026</v>
      </c>
      <c r="Q1259" s="8">
        <f>VLOOKUP(A1259,'Hospitalisation Details'!A:K,4,FALSE)</f>
        <v>29</v>
      </c>
    </row>
    <row r="1260" spans="1:17" x14ac:dyDescent="0.3">
      <c r="A1260" s="4" t="s">
        <v>1452</v>
      </c>
      <c r="B1260" s="8" t="str">
        <f>VLOOKUP(A1260,'Customer Names'!A:F,4,FALSE)</f>
        <v>James</v>
      </c>
      <c r="C1260" s="8">
        <f>VLOOKUP(A1260,'Medical Examinations'!A:J,2,FALSE)</f>
        <v>48.36</v>
      </c>
      <c r="D1260" s="8">
        <f>VLOOKUP(A1260,'Medical Examinations'!A:J,4,FALSE)</f>
        <v>4.08</v>
      </c>
      <c r="E1260" s="8" t="str">
        <f>VLOOKUP(A1260,'Medical Examinations'!A:J,6,FALSE)</f>
        <v>No</v>
      </c>
      <c r="F1260" s="8" t="str">
        <f>VLOOKUP(A1260,'Medical Examinations'!A:J,7,FALSE)</f>
        <v>No</v>
      </c>
      <c r="G1260" s="8" t="str">
        <f>VLOOKUP(A1260,'Medical Examinations'!A:J,8,FALSE)</f>
        <v>No</v>
      </c>
      <c r="H1260" s="38">
        <f>VLOOKUP(A1260,'Medical Examinations'!A:J,9,FALSE)</f>
        <v>0</v>
      </c>
      <c r="I1260" s="8" t="str">
        <f>VLOOKUP(A1260,'Medical Examinations'!A:J,10,FALSE)</f>
        <v>No</v>
      </c>
      <c r="J1260" s="8" t="str">
        <f>VLOOKUP(A1260,'Medical Examinations'!A:J,3,FALSE)</f>
        <v>Obesity</v>
      </c>
      <c r="K1260" s="8" t="str">
        <f>VLOOKUP(A1260,'Medical Examinations'!A:J,5,FALSE)</f>
        <v>Normal</v>
      </c>
      <c r="L1260" s="8" t="str">
        <f>VLOOKUP(A1260,'Hospitalisation Details'!A:K,5,FALSE)</f>
        <v>13-Jul-1990</v>
      </c>
      <c r="M1260" s="34">
        <f>VLOOKUP(A1260,'Hospitalisation Details'!A:K,8,FALSE)</f>
        <v>13979.45</v>
      </c>
      <c r="N1260" s="8" t="str">
        <f>VLOOKUP(A1260,'Hospitalisation Details'!A:K,9,FALSE)</f>
        <v>tier - 2</v>
      </c>
      <c r="O1260" s="8" t="str">
        <f>VLOOKUP(A1260,'Hospitalisation Details'!A:K,10,FALSE)</f>
        <v>tier - 1</v>
      </c>
      <c r="P1260" s="8" t="str">
        <f>VLOOKUP(A1260,'Hospitalisation Details'!A:K,11,FALSE)</f>
        <v>R1023</v>
      </c>
      <c r="Q1260" s="8">
        <f>VLOOKUP(A1260,'Hospitalisation Details'!A:K,4,FALSE)</f>
        <v>13</v>
      </c>
    </row>
    <row r="1261" spans="1:17" x14ac:dyDescent="0.3">
      <c r="A1261" s="4" t="s">
        <v>1428</v>
      </c>
      <c r="B1261" s="8" t="str">
        <f>VLOOKUP(A1261,'Customer Names'!A:F,4,FALSE)</f>
        <v>Ashley</v>
      </c>
      <c r="C1261" s="8">
        <f>VLOOKUP(A1261,'Medical Examinations'!A:J,2,FALSE)</f>
        <v>43.35</v>
      </c>
      <c r="D1261" s="8">
        <f>VLOOKUP(A1261,'Medical Examinations'!A:J,4,FALSE)</f>
        <v>5.41</v>
      </c>
      <c r="E1261" s="8" t="str">
        <f>VLOOKUP(A1261,'Medical Examinations'!A:J,6,FALSE)</f>
        <v>yes</v>
      </c>
      <c r="F1261" s="8" t="str">
        <f>VLOOKUP(A1261,'Medical Examinations'!A:J,7,FALSE)</f>
        <v>No</v>
      </c>
      <c r="G1261" s="8" t="str">
        <f>VLOOKUP(A1261,'Medical Examinations'!A:J,8,FALSE)</f>
        <v>Yes</v>
      </c>
      <c r="H1261" s="38" t="str">
        <f>VLOOKUP(A1261,'Medical Examinations'!A:J,9,FALSE)</f>
        <v>1</v>
      </c>
      <c r="I1261" s="8" t="str">
        <f>VLOOKUP(A1261,'Medical Examinations'!A:J,10,FALSE)</f>
        <v>No</v>
      </c>
      <c r="J1261" s="8" t="str">
        <f>VLOOKUP(A1261,'Medical Examinations'!A:J,3,FALSE)</f>
        <v>Obesity</v>
      </c>
      <c r="K1261" s="8" t="str">
        <f>VLOOKUP(A1261,'Medical Examinations'!A:J,5,FALSE)</f>
        <v>Normal</v>
      </c>
      <c r="L1261" s="8" t="str">
        <f>VLOOKUP(A1261,'Hospitalisation Details'!A:K,5,FALSE)</f>
        <v>17-Nov-1983</v>
      </c>
      <c r="M1261" s="34">
        <f>VLOOKUP(A1261,'Hospitalisation Details'!A:K,8,FALSE)</f>
        <v>14209.4</v>
      </c>
      <c r="N1261" s="8" t="str">
        <f>VLOOKUP(A1261,'Hospitalisation Details'!A:K,9,FALSE)</f>
        <v>tier - 2</v>
      </c>
      <c r="O1261" s="8" t="str">
        <f>VLOOKUP(A1261,'Hospitalisation Details'!A:K,10,FALSE)</f>
        <v>tier - 1</v>
      </c>
      <c r="P1261" s="8" t="str">
        <f>VLOOKUP(A1261,'Hospitalisation Details'!A:K,11,FALSE)</f>
        <v>R1026</v>
      </c>
      <c r="Q1261" s="8">
        <f>VLOOKUP(A1261,'Hospitalisation Details'!A:K,4,FALSE)</f>
        <v>17</v>
      </c>
    </row>
    <row r="1262" spans="1:17" x14ac:dyDescent="0.3">
      <c r="A1262" s="4" t="s">
        <v>1282</v>
      </c>
      <c r="B1262" s="8" t="str">
        <f>VLOOKUP(A1262,'Customer Names'!A:F,4,FALSE)</f>
        <v>Takuo</v>
      </c>
      <c r="C1262" s="8">
        <f>VLOOKUP(A1262,'Medical Examinations'!A:J,2,FALSE)</f>
        <v>50.92</v>
      </c>
      <c r="D1262" s="8">
        <f>VLOOKUP(A1262,'Medical Examinations'!A:J,4,FALSE)</f>
        <v>5.31</v>
      </c>
      <c r="E1262" s="8" t="str">
        <f>VLOOKUP(A1262,'Medical Examinations'!A:J,6,FALSE)</f>
        <v>yes</v>
      </c>
      <c r="F1262" s="8" t="str">
        <f>VLOOKUP(A1262,'Medical Examinations'!A:J,7,FALSE)</f>
        <v>No</v>
      </c>
      <c r="G1262" s="8" t="str">
        <f>VLOOKUP(A1262,'Medical Examinations'!A:J,8,FALSE)</f>
        <v>No</v>
      </c>
      <c r="H1262" s="38" t="str">
        <f>VLOOKUP(A1262,'Medical Examinations'!A:J,9,FALSE)</f>
        <v>1</v>
      </c>
      <c r="I1262" s="8" t="str">
        <f>VLOOKUP(A1262,'Medical Examinations'!A:J,10,FALSE)</f>
        <v>No</v>
      </c>
      <c r="J1262" s="8" t="str">
        <f>VLOOKUP(A1262,'Medical Examinations'!A:J,3,FALSE)</f>
        <v>Obesity</v>
      </c>
      <c r="K1262" s="8" t="str">
        <f>VLOOKUP(A1262,'Medical Examinations'!A:J,5,FALSE)</f>
        <v>Normal</v>
      </c>
      <c r="L1262" s="8" t="str">
        <f>VLOOKUP(A1262,'Hospitalisation Details'!A:K,5,FALSE)</f>
        <v>17-Dec-1988</v>
      </c>
      <c r="M1262" s="34">
        <f>VLOOKUP(A1262,'Hospitalisation Details'!A:K,8,FALSE)</f>
        <v>15361.5</v>
      </c>
      <c r="N1262" s="8" t="str">
        <f>VLOOKUP(A1262,'Hospitalisation Details'!A:K,9,FALSE)</f>
        <v>tier - 2</v>
      </c>
      <c r="O1262" s="8" t="str">
        <f>VLOOKUP(A1262,'Hospitalisation Details'!A:K,10,FALSE)</f>
        <v>tier - 3</v>
      </c>
      <c r="P1262" s="8" t="str">
        <f>VLOOKUP(A1262,'Hospitalisation Details'!A:K,11,FALSE)</f>
        <v>R1023</v>
      </c>
      <c r="Q1262" s="8">
        <f>VLOOKUP(A1262,'Hospitalisation Details'!A:K,4,FALSE)</f>
        <v>17</v>
      </c>
    </row>
    <row r="1263" spans="1:17" x14ac:dyDescent="0.3">
      <c r="A1263" s="4" t="s">
        <v>1220</v>
      </c>
      <c r="B1263" s="8" t="str">
        <f>VLOOKUP(A1263,'Customer Names'!A:F,4,FALSE)</f>
        <v>Aubri</v>
      </c>
      <c r="C1263" s="8">
        <f>VLOOKUP(A1263,'Medical Examinations'!A:J,2,FALSE)</f>
        <v>48.32</v>
      </c>
      <c r="D1263" s="8">
        <f>VLOOKUP(A1263,'Medical Examinations'!A:J,4,FALSE)</f>
        <v>5.88</v>
      </c>
      <c r="E1263" s="8" t="str">
        <f>VLOOKUP(A1263,'Medical Examinations'!A:J,6,FALSE)</f>
        <v>No</v>
      </c>
      <c r="F1263" s="8" t="str">
        <f>VLOOKUP(A1263,'Medical Examinations'!A:J,7,FALSE)</f>
        <v>No</v>
      </c>
      <c r="G1263" s="8" t="str">
        <f>VLOOKUP(A1263,'Medical Examinations'!A:J,8,FALSE)</f>
        <v>No</v>
      </c>
      <c r="H1263" s="38">
        <f>VLOOKUP(A1263,'Medical Examinations'!A:J,9,FALSE)</f>
        <v>0</v>
      </c>
      <c r="I1263" s="8" t="str">
        <f>VLOOKUP(A1263,'Medical Examinations'!A:J,10,FALSE)</f>
        <v>No</v>
      </c>
      <c r="J1263" s="8" t="str">
        <f>VLOOKUP(A1263,'Medical Examinations'!A:J,3,FALSE)</f>
        <v>Obesity</v>
      </c>
      <c r="K1263" s="8" t="str">
        <f>VLOOKUP(A1263,'Medical Examinations'!A:J,5,FALSE)</f>
        <v>Prediabetes</v>
      </c>
      <c r="L1263" s="8" t="str">
        <f>VLOOKUP(A1263,'Hospitalisation Details'!A:K,5,FALSE)</f>
        <v>6-Jul-1982</v>
      </c>
      <c r="M1263" s="34">
        <f>VLOOKUP(A1263,'Hospitalisation Details'!A:K,8,FALSE)</f>
        <v>16152.04</v>
      </c>
      <c r="N1263" s="8" t="str">
        <f>VLOOKUP(A1263,'Hospitalisation Details'!A:K,9,FALSE)</f>
        <v>tier - 2</v>
      </c>
      <c r="O1263" s="8" t="str">
        <f>VLOOKUP(A1263,'Hospitalisation Details'!A:K,10,FALSE)</f>
        <v>tier - 1</v>
      </c>
      <c r="P1263" s="8" t="str">
        <f>VLOOKUP(A1263,'Hospitalisation Details'!A:K,11,FALSE)</f>
        <v>R1026</v>
      </c>
      <c r="Q1263" s="8">
        <f>VLOOKUP(A1263,'Hospitalisation Details'!A:K,4,FALSE)</f>
        <v>6</v>
      </c>
    </row>
    <row r="1264" spans="1:17" x14ac:dyDescent="0.3">
      <c r="A1264" s="4" t="s">
        <v>830</v>
      </c>
      <c r="B1264" s="8" t="str">
        <f>VLOOKUP(A1264,'Customer Names'!A:F,4,FALSE)</f>
        <v>Nils</v>
      </c>
      <c r="C1264" s="8">
        <f>VLOOKUP(A1264,'Medical Examinations'!A:J,2,FALSE)</f>
        <v>24.32</v>
      </c>
      <c r="D1264" s="8">
        <f>VLOOKUP(A1264,'Medical Examinations'!A:J,4,FALSE)</f>
        <v>10.47</v>
      </c>
      <c r="E1264" s="8" t="str">
        <f>VLOOKUP(A1264,'Medical Examinations'!A:J,6,FALSE)</f>
        <v>yes</v>
      </c>
      <c r="F1264" s="8" t="str">
        <f>VLOOKUP(A1264,'Medical Examinations'!A:J,7,FALSE)</f>
        <v>No</v>
      </c>
      <c r="G1264" s="8" t="str">
        <f>VLOOKUP(A1264,'Medical Examinations'!A:J,8,FALSE)</f>
        <v>No</v>
      </c>
      <c r="H1264" s="38" t="str">
        <f>VLOOKUP(A1264,'Medical Examinations'!A:J,9,FALSE)</f>
        <v>2</v>
      </c>
      <c r="I1264" s="8" t="str">
        <f>VLOOKUP(A1264,'Medical Examinations'!A:J,10,FALSE)</f>
        <v>yes</v>
      </c>
      <c r="J1264" s="8" t="str">
        <f>VLOOKUP(A1264,'Medical Examinations'!A:J,3,FALSE)</f>
        <v>Normal Weight</v>
      </c>
      <c r="K1264" s="8" t="str">
        <f>VLOOKUP(A1264,'Medical Examinations'!A:J,5,FALSE)</f>
        <v>Diabetes</v>
      </c>
      <c r="L1264" s="8" t="str">
        <f>VLOOKUP(A1264,'Hospitalisation Details'!A:K,5,FALSE)</f>
        <v>26-Nov-1970</v>
      </c>
      <c r="M1264" s="34">
        <f>VLOOKUP(A1264,'Hospitalisation Details'!A:K,8,FALSE)</f>
        <v>24869.84</v>
      </c>
      <c r="N1264" s="8" t="str">
        <f>VLOOKUP(A1264,'Hospitalisation Details'!A:K,9,FALSE)</f>
        <v>tier - 2</v>
      </c>
      <c r="O1264" s="8" t="str">
        <f>VLOOKUP(A1264,'Hospitalisation Details'!A:K,10,FALSE)</f>
        <v>tier - 2</v>
      </c>
      <c r="P1264" s="8" t="str">
        <f>VLOOKUP(A1264,'Hospitalisation Details'!A:K,11,FALSE)</f>
        <v>R1016</v>
      </c>
      <c r="Q1264" s="8">
        <f>VLOOKUP(A1264,'Hospitalisation Details'!A:K,4,FALSE)</f>
        <v>26</v>
      </c>
    </row>
    <row r="1265" spans="1:17" x14ac:dyDescent="0.3">
      <c r="A1265" s="4" t="s">
        <v>636</v>
      </c>
      <c r="B1265" s="8" t="str">
        <f>VLOOKUP(A1265,'Customer Names'!A:F,4,FALSE)</f>
        <v>Aliaksandr</v>
      </c>
      <c r="C1265" s="8">
        <f>VLOOKUP(A1265,'Medical Examinations'!A:J,2,FALSE)</f>
        <v>29.83</v>
      </c>
      <c r="D1265" s="8">
        <f>VLOOKUP(A1265,'Medical Examinations'!A:J,4,FALSE)</f>
        <v>9.6999999999999993</v>
      </c>
      <c r="E1265" s="8" t="str">
        <f>VLOOKUP(A1265,'Medical Examinations'!A:J,6,FALSE)</f>
        <v>yes</v>
      </c>
      <c r="F1265" s="8" t="str">
        <f>VLOOKUP(A1265,'Medical Examinations'!A:J,7,FALSE)</f>
        <v>No</v>
      </c>
      <c r="G1265" s="8" t="str">
        <f>VLOOKUP(A1265,'Medical Examinations'!A:J,8,FALSE)</f>
        <v>Yes</v>
      </c>
      <c r="H1265" s="38" t="str">
        <f>VLOOKUP(A1265,'Medical Examinations'!A:J,9,FALSE)</f>
        <v>1</v>
      </c>
      <c r="I1265" s="8" t="str">
        <f>VLOOKUP(A1265,'Medical Examinations'!A:J,10,FALSE)</f>
        <v>yes</v>
      </c>
      <c r="J1265" s="8" t="str">
        <f>VLOOKUP(A1265,'Medical Examinations'!A:J,3,FALSE)</f>
        <v>Overweight</v>
      </c>
      <c r="K1265" s="8" t="str">
        <f>VLOOKUP(A1265,'Medical Examinations'!A:J,5,FALSE)</f>
        <v>Diabetes</v>
      </c>
      <c r="L1265" s="8" t="str">
        <f>VLOOKUP(A1265,'Hospitalisation Details'!A:K,5,FALSE)</f>
        <v>13-Sep-1963</v>
      </c>
      <c r="M1265" s="34">
        <f>VLOOKUP(A1265,'Hospitalisation Details'!A:K,8,FALSE)</f>
        <v>30184.94</v>
      </c>
      <c r="N1265" s="8" t="str">
        <f>VLOOKUP(A1265,'Hospitalisation Details'!A:K,9,FALSE)</f>
        <v>tier - 1</v>
      </c>
      <c r="O1265" s="8" t="str">
        <f>VLOOKUP(A1265,'Hospitalisation Details'!A:K,10,FALSE)</f>
        <v>tier - 1</v>
      </c>
      <c r="P1265" s="8" t="str">
        <f>VLOOKUP(A1265,'Hospitalisation Details'!A:K,11,FALSE)</f>
        <v>R1014</v>
      </c>
      <c r="Q1265" s="8">
        <f>VLOOKUP(A1265,'Hospitalisation Details'!A:K,4,FALSE)</f>
        <v>13</v>
      </c>
    </row>
    <row r="1266" spans="1:17" x14ac:dyDescent="0.3">
      <c r="A1266" s="4" t="s">
        <v>394</v>
      </c>
      <c r="B1266" s="8" t="str">
        <f>VLOOKUP(A1266,'Customer Names'!A:F,4,FALSE)</f>
        <v>Christopher C</v>
      </c>
      <c r="C1266" s="8">
        <f>VLOOKUP(A1266,'Medical Examinations'!A:J,2,FALSE)</f>
        <v>31.73</v>
      </c>
      <c r="D1266" s="8">
        <f>VLOOKUP(A1266,'Medical Examinations'!A:J,4,FALSE)</f>
        <v>4.3</v>
      </c>
      <c r="E1266" s="8" t="str">
        <f>VLOOKUP(A1266,'Medical Examinations'!A:J,6,FALSE)</f>
        <v>No</v>
      </c>
      <c r="F1266" s="8" t="str">
        <f>VLOOKUP(A1266,'Medical Examinations'!A:J,7,FALSE)</f>
        <v>No</v>
      </c>
      <c r="G1266" s="8" t="str">
        <f>VLOOKUP(A1266,'Medical Examinations'!A:J,8,FALSE)</f>
        <v>No</v>
      </c>
      <c r="H1266" s="38">
        <f>VLOOKUP(A1266,'Medical Examinations'!A:J,9,FALSE)</f>
        <v>0</v>
      </c>
      <c r="I1266" s="8" t="str">
        <f>VLOOKUP(A1266,'Medical Examinations'!A:J,10,FALSE)</f>
        <v>yes</v>
      </c>
      <c r="J1266" s="8" t="str">
        <f>VLOOKUP(A1266,'Medical Examinations'!A:J,3,FALSE)</f>
        <v>Obesity</v>
      </c>
      <c r="K1266" s="8" t="str">
        <f>VLOOKUP(A1266,'Medical Examinations'!A:J,5,FALSE)</f>
        <v>Normal</v>
      </c>
      <c r="L1266" s="8" t="str">
        <f>VLOOKUP(A1266,'Hospitalisation Details'!A:K,5,FALSE)</f>
        <v>1-Oct-1999</v>
      </c>
      <c r="M1266" s="34">
        <f>VLOOKUP(A1266,'Hospitalisation Details'!A:K,8,FALSE)</f>
        <v>36189.1</v>
      </c>
      <c r="N1266" s="8" t="str">
        <f>VLOOKUP(A1266,'Hospitalisation Details'!A:K,9,FALSE)</f>
        <v>tier - 1</v>
      </c>
      <c r="O1266" s="8" t="str">
        <f>VLOOKUP(A1266,'Hospitalisation Details'!A:K,10,FALSE)</f>
        <v>tier - 3</v>
      </c>
      <c r="P1266" s="8" t="str">
        <f>VLOOKUP(A1266,'Hospitalisation Details'!A:K,11,FALSE)</f>
        <v>R1016</v>
      </c>
      <c r="Q1266" s="8">
        <f>VLOOKUP(A1266,'Hospitalisation Details'!A:K,4,FALSE)</f>
        <v>1</v>
      </c>
    </row>
    <row r="1267" spans="1:17" x14ac:dyDescent="0.3">
      <c r="A1267" s="4" t="s">
        <v>242</v>
      </c>
      <c r="B1267" s="8" t="str">
        <f>VLOOKUP(A1267,'Customer Names'!A:F,4,FALSE)</f>
        <v>Aaqib L.</v>
      </c>
      <c r="C1267" s="8">
        <f>VLOOKUP(A1267,'Medical Examinations'!A:J,2,FALSE)</f>
        <v>30.78</v>
      </c>
      <c r="D1267" s="8">
        <f>VLOOKUP(A1267,'Medical Examinations'!A:J,4,FALSE)</f>
        <v>8.4499999999999993</v>
      </c>
      <c r="E1267" s="8" t="str">
        <f>VLOOKUP(A1267,'Medical Examinations'!A:J,6,FALSE)</f>
        <v>yes</v>
      </c>
      <c r="F1267" s="8" t="str">
        <f>VLOOKUP(A1267,'Medical Examinations'!A:J,7,FALSE)</f>
        <v>No</v>
      </c>
      <c r="G1267" s="8" t="str">
        <f>VLOOKUP(A1267,'Medical Examinations'!A:J,8,FALSE)</f>
        <v>No</v>
      </c>
      <c r="H1267" s="38">
        <f>VLOOKUP(A1267,'Medical Examinations'!A:J,9,FALSE)</f>
        <v>0</v>
      </c>
      <c r="I1267" s="8" t="str">
        <f>VLOOKUP(A1267,'Medical Examinations'!A:J,10,FALSE)</f>
        <v>yes</v>
      </c>
      <c r="J1267" s="8" t="str">
        <f>VLOOKUP(A1267,'Medical Examinations'!A:J,3,FALSE)</f>
        <v>Obesity</v>
      </c>
      <c r="K1267" s="8" t="str">
        <f>VLOOKUP(A1267,'Medical Examinations'!A:J,5,FALSE)</f>
        <v>Diabetes</v>
      </c>
      <c r="L1267" s="8" t="str">
        <f>VLOOKUP(A1267,'Hospitalisation Details'!A:K,5,FALSE)</f>
        <v>5-Jul-1981</v>
      </c>
      <c r="M1267" s="34">
        <f>VLOOKUP(A1267,'Hospitalisation Details'!A:K,8,FALSE)</f>
        <v>39597.410000000003</v>
      </c>
      <c r="N1267" s="8" t="str">
        <f>VLOOKUP(A1267,'Hospitalisation Details'!A:K,9,FALSE)</f>
        <v>tier - 1</v>
      </c>
      <c r="O1267" s="8" t="str">
        <f>VLOOKUP(A1267,'Hospitalisation Details'!A:K,10,FALSE)</f>
        <v>tier - 2</v>
      </c>
      <c r="P1267" s="8" t="str">
        <f>VLOOKUP(A1267,'Hospitalisation Details'!A:K,11,FALSE)</f>
        <v>R1017</v>
      </c>
      <c r="Q1267" s="8">
        <f>VLOOKUP(A1267,'Hospitalisation Details'!A:K,4,FALSE)</f>
        <v>5</v>
      </c>
    </row>
    <row r="1268" spans="1:17" x14ac:dyDescent="0.3">
      <c r="A1268" s="4" t="s">
        <v>102</v>
      </c>
      <c r="B1268" s="8" t="str">
        <f>VLOOKUP(A1268,'Customer Names'!A:F,4,FALSE)</f>
        <v>Anthony J.</v>
      </c>
      <c r="C1268" s="8">
        <f>VLOOKUP(A1268,'Medical Examinations'!A:J,2,FALSE)</f>
        <v>41.895000000000003</v>
      </c>
      <c r="D1268" s="8">
        <f>VLOOKUP(A1268,'Medical Examinations'!A:J,4,FALSE)</f>
        <v>10.87</v>
      </c>
      <c r="E1268" s="8" t="str">
        <f>VLOOKUP(A1268,'Medical Examinations'!A:J,6,FALSE)</f>
        <v>yes</v>
      </c>
      <c r="F1268" s="8" t="str">
        <f>VLOOKUP(A1268,'Medical Examinations'!A:J,7,FALSE)</f>
        <v>No</v>
      </c>
      <c r="G1268" s="8" t="str">
        <f>VLOOKUP(A1268,'Medical Examinations'!A:J,8,FALSE)</f>
        <v>No</v>
      </c>
      <c r="H1268" s="38" t="str">
        <f>VLOOKUP(A1268,'Medical Examinations'!A:J,9,FALSE)</f>
        <v>1</v>
      </c>
      <c r="I1268" s="8" t="str">
        <f>VLOOKUP(A1268,'Medical Examinations'!A:J,10,FALSE)</f>
        <v>yes</v>
      </c>
      <c r="J1268" s="8" t="str">
        <f>VLOOKUP(A1268,'Medical Examinations'!A:J,3,FALSE)</f>
        <v>Obesity</v>
      </c>
      <c r="K1268" s="8" t="str">
        <f>VLOOKUP(A1268,'Medical Examinations'!A:J,5,FALSE)</f>
        <v>Diabetes</v>
      </c>
      <c r="L1268" s="8" t="str">
        <f>VLOOKUP(A1268,'Hospitalisation Details'!A:K,5,FALSE)</f>
        <v>29-Dec-1986</v>
      </c>
      <c r="M1268" s="34">
        <f>VLOOKUP(A1268,'Hospitalisation Details'!A:K,8,FALSE)</f>
        <v>43753.34</v>
      </c>
      <c r="N1268" s="8" t="str">
        <f>VLOOKUP(A1268,'Hospitalisation Details'!A:K,9,FALSE)</f>
        <v>tier - 2</v>
      </c>
      <c r="O1268" s="8" t="str">
        <f>VLOOKUP(A1268,'Hospitalisation Details'!A:K,10,FALSE)</f>
        <v>tier - 1</v>
      </c>
      <c r="P1268" s="8" t="str">
        <f>VLOOKUP(A1268,'Hospitalisation Details'!A:K,11,FALSE)</f>
        <v>R1015</v>
      </c>
      <c r="Q1268" s="8">
        <f>VLOOKUP(A1268,'Hospitalisation Details'!A:K,4,FALSE)</f>
        <v>29</v>
      </c>
    </row>
    <row r="1269" spans="1:17" x14ac:dyDescent="0.3">
      <c r="A1269" s="4" t="s">
        <v>28</v>
      </c>
      <c r="B1269" s="8" t="str">
        <f>VLOOKUP(A1269,'Customer Names'!A:F,4,FALSE)</f>
        <v>Franklin</v>
      </c>
      <c r="C1269" s="8">
        <f>VLOOKUP(A1269,'Medical Examinations'!A:J,2,FALSE)</f>
        <v>40.564999999999998</v>
      </c>
      <c r="D1269" s="8">
        <f>VLOOKUP(A1269,'Medical Examinations'!A:J,4,FALSE)</f>
        <v>7.02</v>
      </c>
      <c r="E1269" s="8" t="str">
        <f>VLOOKUP(A1269,'Medical Examinations'!A:J,6,FALSE)</f>
        <v>No</v>
      </c>
      <c r="F1269" s="8" t="str">
        <f>VLOOKUP(A1269,'Medical Examinations'!A:J,7,FALSE)</f>
        <v>No</v>
      </c>
      <c r="G1269" s="8" t="str">
        <f>VLOOKUP(A1269,'Medical Examinations'!A:J,8,FALSE)</f>
        <v>No</v>
      </c>
      <c r="H1269" s="38">
        <f>VLOOKUP(A1269,'Medical Examinations'!A:J,9,FALSE)</f>
        <v>0</v>
      </c>
      <c r="I1269" s="8" t="str">
        <f>VLOOKUP(A1269,'Medical Examinations'!A:J,10,FALSE)</f>
        <v>yes</v>
      </c>
      <c r="J1269" s="8" t="str">
        <f>VLOOKUP(A1269,'Medical Examinations'!A:J,3,FALSE)</f>
        <v>Obesity</v>
      </c>
      <c r="K1269" s="8" t="str">
        <f>VLOOKUP(A1269,'Medical Examinations'!A:J,5,FALSE)</f>
        <v>Diabetes</v>
      </c>
      <c r="L1269" s="8" t="str">
        <f>VLOOKUP(A1269,'Hospitalisation Details'!A:K,5,FALSE)</f>
        <v>1-Dec-1968</v>
      </c>
      <c r="M1269" s="34">
        <f>VLOOKUP(A1269,'Hospitalisation Details'!A:K,8,FALSE)</f>
        <v>48549.18</v>
      </c>
      <c r="N1269" s="8" t="str">
        <f>VLOOKUP(A1269,'Hospitalisation Details'!A:K,9,FALSE)</f>
        <v>tier - 1</v>
      </c>
      <c r="O1269" s="8" t="str">
        <f>VLOOKUP(A1269,'Hospitalisation Details'!A:K,10,FALSE)</f>
        <v>tier - 3</v>
      </c>
      <c r="P1269" s="8" t="str">
        <f>VLOOKUP(A1269,'Hospitalisation Details'!A:K,11,FALSE)</f>
        <v>R1016</v>
      </c>
      <c r="Q1269" s="8">
        <f>VLOOKUP(A1269,'Hospitalisation Details'!A:K,4,FALSE)</f>
        <v>1</v>
      </c>
    </row>
    <row r="1270" spans="1:17" x14ac:dyDescent="0.3">
      <c r="A1270" s="4" t="s">
        <v>3980</v>
      </c>
      <c r="B1270" s="8" t="str">
        <f>VLOOKUP(A1270,'Customer Names'!A:F,4,FALSE)</f>
        <v>Christopher L.</v>
      </c>
      <c r="C1270" s="8">
        <f>VLOOKUP(A1270,'Medical Examinations'!A:J,2,FALSE)</f>
        <v>25.745000000000001</v>
      </c>
      <c r="D1270" s="8">
        <f>VLOOKUP(A1270,'Medical Examinations'!A:J,4,FALSE)</f>
        <v>4.62</v>
      </c>
      <c r="E1270" s="8" t="str">
        <f>VLOOKUP(A1270,'Medical Examinations'!A:J,6,FALSE)</f>
        <v>yes</v>
      </c>
      <c r="F1270" s="8" t="str">
        <f>VLOOKUP(A1270,'Medical Examinations'!A:J,7,FALSE)</f>
        <v>No</v>
      </c>
      <c r="G1270" s="8" t="str">
        <f>VLOOKUP(A1270,'Medical Examinations'!A:J,8,FALSE)</f>
        <v>No</v>
      </c>
      <c r="H1270" s="38">
        <f>VLOOKUP(A1270,'Medical Examinations'!A:J,9,FALSE)</f>
        <v>0</v>
      </c>
      <c r="I1270" s="8" t="str">
        <f>VLOOKUP(A1270,'Medical Examinations'!A:J,10,FALSE)</f>
        <v>No</v>
      </c>
      <c r="J1270" s="8" t="str">
        <f>VLOOKUP(A1270,'Medical Examinations'!A:J,3,FALSE)</f>
        <v>Overweight</v>
      </c>
      <c r="K1270" s="8" t="str">
        <f>VLOOKUP(A1270,'Medical Examinations'!A:J,5,FALSE)</f>
        <v>Normal</v>
      </c>
      <c r="L1270" s="8" t="str">
        <f>VLOOKUP(A1270,'Hospitalisation Details'!A:K,5,FALSE)</f>
        <v>6-Oct-2001</v>
      </c>
      <c r="M1270" s="34">
        <f>VLOOKUP(A1270,'Hospitalisation Details'!A:K,8,FALSE)</f>
        <v>3279.87</v>
      </c>
      <c r="N1270" s="8" t="str">
        <f>VLOOKUP(A1270,'Hospitalisation Details'!A:K,9,FALSE)</f>
        <v>tier - 2</v>
      </c>
      <c r="O1270" s="8" t="str">
        <f>VLOOKUP(A1270,'Hospitalisation Details'!A:K,10,FALSE)</f>
        <v>tier - 1</v>
      </c>
      <c r="P1270" s="8" t="str">
        <f>VLOOKUP(A1270,'Hospitalisation Details'!A:K,11,FALSE)</f>
        <v>R1017</v>
      </c>
      <c r="Q1270" s="8">
        <f>VLOOKUP(A1270,'Hospitalisation Details'!A:K,4,FALSE)</f>
        <v>6</v>
      </c>
    </row>
    <row r="1271" spans="1:17" x14ac:dyDescent="0.3">
      <c r="A1271" s="4" t="s">
        <v>3970</v>
      </c>
      <c r="B1271" s="8" t="str">
        <f>VLOOKUP(A1271,'Customer Names'!A:F,4,FALSE)</f>
        <v>Tim</v>
      </c>
      <c r="C1271" s="8">
        <f>VLOOKUP(A1271,'Medical Examinations'!A:J,2,FALSE)</f>
        <v>25.84</v>
      </c>
      <c r="D1271" s="8">
        <f>VLOOKUP(A1271,'Medical Examinations'!A:J,4,FALSE)</f>
        <v>5.81</v>
      </c>
      <c r="E1271" s="8" t="str">
        <f>VLOOKUP(A1271,'Medical Examinations'!A:J,6,FALSE)</f>
        <v>yes</v>
      </c>
      <c r="F1271" s="8" t="str">
        <f>VLOOKUP(A1271,'Medical Examinations'!A:J,7,FALSE)</f>
        <v>No</v>
      </c>
      <c r="G1271" s="8" t="str">
        <f>VLOOKUP(A1271,'Medical Examinations'!A:J,8,FALSE)</f>
        <v>Yes</v>
      </c>
      <c r="H1271" s="38" t="str">
        <f>VLOOKUP(A1271,'Medical Examinations'!A:J,9,FALSE)</f>
        <v>1</v>
      </c>
      <c r="I1271" s="8" t="str">
        <f>VLOOKUP(A1271,'Medical Examinations'!A:J,10,FALSE)</f>
        <v>No</v>
      </c>
      <c r="J1271" s="8" t="str">
        <f>VLOOKUP(A1271,'Medical Examinations'!A:J,3,FALSE)</f>
        <v>Overweight</v>
      </c>
      <c r="K1271" s="8" t="str">
        <f>VLOOKUP(A1271,'Medical Examinations'!A:J,5,FALSE)</f>
        <v>Prediabetes</v>
      </c>
      <c r="L1271" s="8" t="str">
        <f>VLOOKUP(A1271,'Hospitalisation Details'!A:K,5,FALSE)</f>
        <v>20-Jun-1997</v>
      </c>
      <c r="M1271" s="34">
        <f>VLOOKUP(A1271,'Hospitalisation Details'!A:K,8,FALSE)</f>
        <v>3309.79</v>
      </c>
      <c r="N1271" s="8" t="str">
        <f>VLOOKUP(A1271,'Hospitalisation Details'!A:K,9,FALSE)</f>
        <v>tier - 3</v>
      </c>
      <c r="O1271" s="8" t="str">
        <f>VLOOKUP(A1271,'Hospitalisation Details'!A:K,10,FALSE)</f>
        <v>tier - 3</v>
      </c>
      <c r="P1271" s="8" t="str">
        <f>VLOOKUP(A1271,'Hospitalisation Details'!A:K,11,FALSE)</f>
        <v>R1017</v>
      </c>
      <c r="Q1271" s="8">
        <f>VLOOKUP(A1271,'Hospitalisation Details'!A:K,4,FALSE)</f>
        <v>20</v>
      </c>
    </row>
    <row r="1272" spans="1:17" x14ac:dyDescent="0.3">
      <c r="A1272" s="4" t="s">
        <v>3952</v>
      </c>
      <c r="B1272" s="8" t="str">
        <f>VLOOKUP(A1272,'Customer Names'!A:F,4,FALSE)</f>
        <v>Liza</v>
      </c>
      <c r="C1272" s="8">
        <f>VLOOKUP(A1272,'Medical Examinations'!A:J,2,FALSE)</f>
        <v>38.664999999999999</v>
      </c>
      <c r="D1272" s="8">
        <f>VLOOKUP(A1272,'Medical Examinations'!A:J,4,FALSE)</f>
        <v>4.8600000000000003</v>
      </c>
      <c r="E1272" s="8" t="str">
        <f>VLOOKUP(A1272,'Medical Examinations'!A:J,6,FALSE)</f>
        <v>No</v>
      </c>
      <c r="F1272" s="8" t="str">
        <f>VLOOKUP(A1272,'Medical Examinations'!A:J,7,FALSE)</f>
        <v>yes</v>
      </c>
      <c r="G1272" s="8" t="str">
        <f>VLOOKUP(A1272,'Medical Examinations'!A:J,8,FALSE)</f>
        <v>No</v>
      </c>
      <c r="H1272" s="38" t="str">
        <f>VLOOKUP(A1272,'Medical Examinations'!A:J,9,FALSE)</f>
        <v>1</v>
      </c>
      <c r="I1272" s="8" t="str">
        <f>VLOOKUP(A1272,'Medical Examinations'!A:J,10,FALSE)</f>
        <v>No</v>
      </c>
      <c r="J1272" s="8" t="str">
        <f>VLOOKUP(A1272,'Medical Examinations'!A:J,3,FALSE)</f>
        <v>Obesity</v>
      </c>
      <c r="K1272" s="8" t="str">
        <f>VLOOKUP(A1272,'Medical Examinations'!A:J,5,FALSE)</f>
        <v>Normal</v>
      </c>
      <c r="L1272" s="8" t="str">
        <f>VLOOKUP(A1272,'Hospitalisation Details'!A:K,5,FALSE)</f>
        <v>16-Jul-2004</v>
      </c>
      <c r="M1272" s="34">
        <f>VLOOKUP(A1272,'Hospitalisation Details'!A:K,8,FALSE)</f>
        <v>3393.36</v>
      </c>
      <c r="N1272" s="8" t="str">
        <f>VLOOKUP(A1272,'Hospitalisation Details'!A:K,9,FALSE)</f>
        <v>tier - 2</v>
      </c>
      <c r="O1272" s="8" t="str">
        <f>VLOOKUP(A1272,'Hospitalisation Details'!A:K,10,FALSE)</f>
        <v>tier - 2</v>
      </c>
      <c r="P1272" s="8" t="str">
        <f>VLOOKUP(A1272,'Hospitalisation Details'!A:K,11,FALSE)</f>
        <v>R1023</v>
      </c>
      <c r="Q1272" s="8">
        <f>VLOOKUP(A1272,'Hospitalisation Details'!A:K,4,FALSE)</f>
        <v>16</v>
      </c>
    </row>
    <row r="1273" spans="1:17" x14ac:dyDescent="0.3">
      <c r="A1273" s="4" t="s">
        <v>3932</v>
      </c>
      <c r="B1273" s="8" t="str">
        <f>VLOOKUP(A1273,'Customer Names'!A:F,4,FALSE)</f>
        <v>Thomas G.</v>
      </c>
      <c r="C1273" s="8">
        <f>VLOOKUP(A1273,'Medical Examinations'!A:J,2,FALSE)</f>
        <v>32.49</v>
      </c>
      <c r="D1273" s="8">
        <f>VLOOKUP(A1273,'Medical Examinations'!A:J,4,FALSE)</f>
        <v>4</v>
      </c>
      <c r="E1273" s="8" t="str">
        <f>VLOOKUP(A1273,'Medical Examinations'!A:J,6,FALSE)</f>
        <v>yes</v>
      </c>
      <c r="F1273" s="8" t="str">
        <f>VLOOKUP(A1273,'Medical Examinations'!A:J,7,FALSE)</f>
        <v>No</v>
      </c>
      <c r="G1273" s="8" t="str">
        <f>VLOOKUP(A1273,'Medical Examinations'!A:J,8,FALSE)</f>
        <v>No</v>
      </c>
      <c r="H1273" s="38">
        <f>VLOOKUP(A1273,'Medical Examinations'!A:J,9,FALSE)</f>
        <v>0</v>
      </c>
      <c r="I1273" s="8" t="str">
        <f>VLOOKUP(A1273,'Medical Examinations'!A:J,10,FALSE)</f>
        <v>No</v>
      </c>
      <c r="J1273" s="8" t="str">
        <f>VLOOKUP(A1273,'Medical Examinations'!A:J,3,FALSE)</f>
        <v>Obesity</v>
      </c>
      <c r="K1273" s="8" t="str">
        <f>VLOOKUP(A1273,'Medical Examinations'!A:J,5,FALSE)</f>
        <v>Normal</v>
      </c>
      <c r="L1273" s="8" t="str">
        <f>VLOOKUP(A1273,'Hospitalisation Details'!A:K,5,FALSE)</f>
        <v>18-Sep-1996</v>
      </c>
      <c r="M1273" s="34">
        <f>VLOOKUP(A1273,'Hospitalisation Details'!A:K,8,FALSE)</f>
        <v>3490.55</v>
      </c>
      <c r="N1273" s="8" t="str">
        <f>VLOOKUP(A1273,'Hospitalisation Details'!A:K,9,FALSE)</f>
        <v>tier - 1</v>
      </c>
      <c r="O1273" s="8" t="str">
        <f>VLOOKUP(A1273,'Hospitalisation Details'!A:K,10,FALSE)</f>
        <v>tier - 2</v>
      </c>
      <c r="P1273" s="8" t="str">
        <f>VLOOKUP(A1273,'Hospitalisation Details'!A:K,11,FALSE)</f>
        <v>R1015</v>
      </c>
      <c r="Q1273" s="8">
        <f>VLOOKUP(A1273,'Hospitalisation Details'!A:K,4,FALSE)</f>
        <v>18</v>
      </c>
    </row>
    <row r="1274" spans="1:17" x14ac:dyDescent="0.3">
      <c r="A1274" s="4" t="s">
        <v>3788</v>
      </c>
      <c r="B1274" s="8" t="str">
        <f>VLOOKUP(A1274,'Customer Names'!A:F,4,FALSE)</f>
        <v>Charlie</v>
      </c>
      <c r="C1274" s="8">
        <f>VLOOKUP(A1274,'Medical Examinations'!A:J,2,FALSE)</f>
        <v>28.975000000000001</v>
      </c>
      <c r="D1274" s="8">
        <f>VLOOKUP(A1274,'Medical Examinations'!A:J,4,FALSE)</f>
        <v>4.12</v>
      </c>
      <c r="E1274" s="8" t="str">
        <f>VLOOKUP(A1274,'Medical Examinations'!A:J,6,FALSE)</f>
        <v>No</v>
      </c>
      <c r="F1274" s="8" t="str">
        <f>VLOOKUP(A1274,'Medical Examinations'!A:J,7,FALSE)</f>
        <v>No</v>
      </c>
      <c r="G1274" s="8" t="str">
        <f>VLOOKUP(A1274,'Medical Examinations'!A:J,8,FALSE)</f>
        <v>Yes</v>
      </c>
      <c r="H1274" s="38" t="str">
        <f>VLOOKUP(A1274,'Medical Examinations'!A:J,9,FALSE)</f>
        <v>1</v>
      </c>
      <c r="I1274" s="8" t="str">
        <f>VLOOKUP(A1274,'Medical Examinations'!A:J,10,FALSE)</f>
        <v>No</v>
      </c>
      <c r="J1274" s="8" t="str">
        <f>VLOOKUP(A1274,'Medical Examinations'!A:J,3,FALSE)</f>
        <v>Overweight</v>
      </c>
      <c r="K1274" s="8" t="str">
        <f>VLOOKUP(A1274,'Medical Examinations'!A:J,5,FALSE)</f>
        <v>Normal</v>
      </c>
      <c r="L1274" s="8" t="str">
        <f>VLOOKUP(A1274,'Hospitalisation Details'!A:K,5,FALSE)</f>
        <v>26-Dec-1993</v>
      </c>
      <c r="M1274" s="34">
        <f>VLOOKUP(A1274,'Hospitalisation Details'!A:K,8,FALSE)</f>
        <v>4040.56</v>
      </c>
      <c r="N1274" s="8" t="str">
        <f>VLOOKUP(A1274,'Hospitalisation Details'!A:K,9,FALSE)</f>
        <v>tier - 3</v>
      </c>
      <c r="O1274" s="8" t="str">
        <f>VLOOKUP(A1274,'Hospitalisation Details'!A:K,10,FALSE)</f>
        <v>tier - 3</v>
      </c>
      <c r="P1274" s="8" t="str">
        <f>VLOOKUP(A1274,'Hospitalisation Details'!A:K,11,FALSE)</f>
        <v>R1015</v>
      </c>
      <c r="Q1274" s="8">
        <f>VLOOKUP(A1274,'Hospitalisation Details'!A:K,4,FALSE)</f>
        <v>26</v>
      </c>
    </row>
    <row r="1275" spans="1:17" x14ac:dyDescent="0.3">
      <c r="A1275" s="4" t="s">
        <v>3750</v>
      </c>
      <c r="B1275" s="8" t="str">
        <f>VLOOKUP(A1275,'Customer Names'!A:F,4,FALSE)</f>
        <v>Roger</v>
      </c>
      <c r="C1275" s="8">
        <f>VLOOKUP(A1275,'Medical Examinations'!A:J,2,FALSE)</f>
        <v>27.645</v>
      </c>
      <c r="D1275" s="8">
        <f>VLOOKUP(A1275,'Medical Examinations'!A:J,4,FALSE)</f>
        <v>5.25</v>
      </c>
      <c r="E1275" s="8" t="str">
        <f>VLOOKUP(A1275,'Medical Examinations'!A:J,6,FALSE)</f>
        <v>No</v>
      </c>
      <c r="F1275" s="8" t="str">
        <f>VLOOKUP(A1275,'Medical Examinations'!A:J,7,FALSE)</f>
        <v>No</v>
      </c>
      <c r="G1275" s="8" t="str">
        <f>VLOOKUP(A1275,'Medical Examinations'!A:J,8,FALSE)</f>
        <v>No</v>
      </c>
      <c r="H1275" s="38" t="str">
        <f>VLOOKUP(A1275,'Medical Examinations'!A:J,9,FALSE)</f>
        <v>1</v>
      </c>
      <c r="I1275" s="8" t="str">
        <f>VLOOKUP(A1275,'Medical Examinations'!A:J,10,FALSE)</f>
        <v>No</v>
      </c>
      <c r="J1275" s="8" t="str">
        <f>VLOOKUP(A1275,'Medical Examinations'!A:J,3,FALSE)</f>
        <v>Overweight</v>
      </c>
      <c r="K1275" s="8" t="str">
        <f>VLOOKUP(A1275,'Medical Examinations'!A:J,5,FALSE)</f>
        <v>Normal</v>
      </c>
      <c r="L1275" s="8" t="str">
        <f>VLOOKUP(A1275,'Hospitalisation Details'!A:K,5,FALSE)</f>
        <v>27-Jun-1992</v>
      </c>
      <c r="M1275" s="34">
        <f>VLOOKUP(A1275,'Hospitalisation Details'!A:K,8,FALSE)</f>
        <v>4237.13</v>
      </c>
      <c r="N1275" s="8" t="str">
        <f>VLOOKUP(A1275,'Hospitalisation Details'!A:K,9,FALSE)</f>
        <v>tier - 3</v>
      </c>
      <c r="O1275" s="8" t="str">
        <f>VLOOKUP(A1275,'Hospitalisation Details'!A:K,10,FALSE)</f>
        <v>tier - 1</v>
      </c>
      <c r="P1275" s="8" t="str">
        <f>VLOOKUP(A1275,'Hospitalisation Details'!A:K,11,FALSE)</f>
        <v>R1016</v>
      </c>
      <c r="Q1275" s="8">
        <f>VLOOKUP(A1275,'Hospitalisation Details'!A:K,4,FALSE)</f>
        <v>27</v>
      </c>
    </row>
    <row r="1276" spans="1:17" x14ac:dyDescent="0.3">
      <c r="A1276" s="4" t="s">
        <v>3704</v>
      </c>
      <c r="B1276" s="8" t="str">
        <f>VLOOKUP(A1276,'Customer Names'!A:F,4,FALSE)</f>
        <v>Yuri</v>
      </c>
      <c r="C1276" s="8">
        <f>VLOOKUP(A1276,'Medical Examinations'!A:J,2,FALSE)</f>
        <v>22.515000000000001</v>
      </c>
      <c r="D1276" s="8">
        <f>VLOOKUP(A1276,'Medical Examinations'!A:J,4,FALSE)</f>
        <v>4.24</v>
      </c>
      <c r="E1276" s="8" t="str">
        <f>VLOOKUP(A1276,'Medical Examinations'!A:J,6,FALSE)</f>
        <v>No</v>
      </c>
      <c r="F1276" s="8" t="str">
        <f>VLOOKUP(A1276,'Medical Examinations'!A:J,7,FALSE)</f>
        <v>No</v>
      </c>
      <c r="G1276" s="8" t="str">
        <f>VLOOKUP(A1276,'Medical Examinations'!A:J,8,FALSE)</f>
        <v>No</v>
      </c>
      <c r="H1276" s="38">
        <f>VLOOKUP(A1276,'Medical Examinations'!A:J,9,FALSE)</f>
        <v>0</v>
      </c>
      <c r="I1276" s="8" t="str">
        <f>VLOOKUP(A1276,'Medical Examinations'!A:J,10,FALSE)</f>
        <v>No</v>
      </c>
      <c r="J1276" s="8" t="str">
        <f>VLOOKUP(A1276,'Medical Examinations'!A:J,3,FALSE)</f>
        <v>Normal Weight</v>
      </c>
      <c r="K1276" s="8" t="str">
        <f>VLOOKUP(A1276,'Medical Examinations'!A:J,5,FALSE)</f>
        <v>Normal</v>
      </c>
      <c r="L1276" s="8" t="str">
        <f>VLOOKUP(A1276,'Hospitalisation Details'!A:K,5,FALSE)</f>
        <v>29-Dec-1994</v>
      </c>
      <c r="M1276" s="34">
        <f>VLOOKUP(A1276,'Hospitalisation Details'!A:K,8,FALSE)</f>
        <v>4428.8900000000003</v>
      </c>
      <c r="N1276" s="8" t="str">
        <f>VLOOKUP(A1276,'Hospitalisation Details'!A:K,9,FALSE)</f>
        <v>tier - 3</v>
      </c>
      <c r="O1276" s="8" t="str">
        <f>VLOOKUP(A1276,'Hospitalisation Details'!A:K,10,FALSE)</f>
        <v>tier - 1</v>
      </c>
      <c r="P1276" s="8" t="str">
        <f>VLOOKUP(A1276,'Hospitalisation Details'!A:K,11,FALSE)</f>
        <v>R1017</v>
      </c>
      <c r="Q1276" s="8">
        <f>VLOOKUP(A1276,'Hospitalisation Details'!A:K,4,FALSE)</f>
        <v>29</v>
      </c>
    </row>
    <row r="1277" spans="1:17" x14ac:dyDescent="0.3">
      <c r="A1277" s="4" t="s">
        <v>3698</v>
      </c>
      <c r="B1277" s="8" t="str">
        <f>VLOOKUP(A1277,'Customer Names'!A:F,4,FALSE)</f>
        <v>Patrick M.</v>
      </c>
      <c r="C1277" s="8">
        <f>VLOOKUP(A1277,'Medical Examinations'!A:J,2,FALSE)</f>
        <v>26.98</v>
      </c>
      <c r="D1277" s="8">
        <f>VLOOKUP(A1277,'Medical Examinations'!A:J,4,FALSE)</f>
        <v>4.41</v>
      </c>
      <c r="E1277" s="8" t="str">
        <f>VLOOKUP(A1277,'Medical Examinations'!A:J,6,FALSE)</f>
        <v>No</v>
      </c>
      <c r="F1277" s="8" t="str">
        <f>VLOOKUP(A1277,'Medical Examinations'!A:J,7,FALSE)</f>
        <v>No</v>
      </c>
      <c r="G1277" s="8" t="str">
        <f>VLOOKUP(A1277,'Medical Examinations'!A:J,8,FALSE)</f>
        <v>No</v>
      </c>
      <c r="H1277" s="38">
        <f>VLOOKUP(A1277,'Medical Examinations'!A:J,9,FALSE)</f>
        <v>0</v>
      </c>
      <c r="I1277" s="8" t="str">
        <f>VLOOKUP(A1277,'Medical Examinations'!A:J,10,FALSE)</f>
        <v>No</v>
      </c>
      <c r="J1277" s="8" t="str">
        <f>VLOOKUP(A1277,'Medical Examinations'!A:J,3,FALSE)</f>
        <v>Overweight</v>
      </c>
      <c r="K1277" s="8" t="str">
        <f>VLOOKUP(A1277,'Medical Examinations'!A:J,5,FALSE)</f>
        <v>Normal</v>
      </c>
      <c r="L1277" s="8" t="str">
        <f>VLOOKUP(A1277,'Hospitalisation Details'!A:K,5,FALSE)</f>
        <v>8-Oct-1994</v>
      </c>
      <c r="M1277" s="34">
        <f>VLOOKUP(A1277,'Hospitalisation Details'!A:K,8,FALSE)</f>
        <v>4435.09</v>
      </c>
      <c r="N1277" s="8" t="str">
        <f>VLOOKUP(A1277,'Hospitalisation Details'!A:K,9,FALSE)</f>
        <v>tier - 3</v>
      </c>
      <c r="O1277" s="8" t="str">
        <f>VLOOKUP(A1277,'Hospitalisation Details'!A:K,10,FALSE)</f>
        <v>tier - 2</v>
      </c>
      <c r="P1277" s="8" t="str">
        <f>VLOOKUP(A1277,'Hospitalisation Details'!A:K,11,FALSE)</f>
        <v>R1016</v>
      </c>
      <c r="Q1277" s="8">
        <f>VLOOKUP(A1277,'Hospitalisation Details'!A:K,4,FALSE)</f>
        <v>8</v>
      </c>
    </row>
    <row r="1278" spans="1:17" x14ac:dyDescent="0.3">
      <c r="A1278" s="4" t="s">
        <v>3696</v>
      </c>
      <c r="B1278" s="8" t="str">
        <f>VLOOKUP(A1278,'Customer Names'!A:F,4,FALSE)</f>
        <v>Bird</v>
      </c>
      <c r="C1278" s="8">
        <f>VLOOKUP(A1278,'Medical Examinations'!A:J,2,FALSE)</f>
        <v>29.26</v>
      </c>
      <c r="D1278" s="8">
        <f>VLOOKUP(A1278,'Medical Examinations'!A:J,4,FALSE)</f>
        <v>4.4400000000000004</v>
      </c>
      <c r="E1278" s="8" t="str">
        <f>VLOOKUP(A1278,'Medical Examinations'!A:J,6,FALSE)</f>
        <v>No</v>
      </c>
      <c r="F1278" s="8" t="str">
        <f>VLOOKUP(A1278,'Medical Examinations'!A:J,7,FALSE)</f>
        <v>No</v>
      </c>
      <c r="G1278" s="8" t="str">
        <f>VLOOKUP(A1278,'Medical Examinations'!A:J,8,FALSE)</f>
        <v>No</v>
      </c>
      <c r="H1278" s="38">
        <f>VLOOKUP(A1278,'Medical Examinations'!A:J,9,FALSE)</f>
        <v>0</v>
      </c>
      <c r="I1278" s="8" t="str">
        <f>VLOOKUP(A1278,'Medical Examinations'!A:J,10,FALSE)</f>
        <v>No</v>
      </c>
      <c r="J1278" s="8" t="str">
        <f>VLOOKUP(A1278,'Medical Examinations'!A:J,3,FALSE)</f>
        <v>Overweight</v>
      </c>
      <c r="K1278" s="8" t="str">
        <f>VLOOKUP(A1278,'Medical Examinations'!A:J,5,FALSE)</f>
        <v>Normal</v>
      </c>
      <c r="L1278" s="8" t="str">
        <f>VLOOKUP(A1278,'Hospitalisation Details'!A:K,5,FALSE)</f>
        <v>24-Oct-1994</v>
      </c>
      <c r="M1278" s="34">
        <f>VLOOKUP(A1278,'Hospitalisation Details'!A:K,8,FALSE)</f>
        <v>4438.26</v>
      </c>
      <c r="N1278" s="8" t="str">
        <f>VLOOKUP(A1278,'Hospitalisation Details'!A:K,9,FALSE)</f>
        <v>tier - 2</v>
      </c>
      <c r="O1278" s="8" t="str">
        <f>VLOOKUP(A1278,'Hospitalisation Details'!A:K,10,FALSE)</f>
        <v>tier - 3</v>
      </c>
      <c r="P1278" s="8" t="str">
        <f>VLOOKUP(A1278,'Hospitalisation Details'!A:K,11,FALSE)</f>
        <v>R1017</v>
      </c>
      <c r="Q1278" s="8">
        <f>VLOOKUP(A1278,'Hospitalisation Details'!A:K,4,FALSE)</f>
        <v>24</v>
      </c>
    </row>
    <row r="1279" spans="1:17" x14ac:dyDescent="0.3">
      <c r="A1279" s="4" t="s">
        <v>3694</v>
      </c>
      <c r="B1279" s="8" t="str">
        <f>VLOOKUP(A1279,'Customer Names'!A:F,4,FALSE)</f>
        <v>Jesse A.</v>
      </c>
      <c r="C1279" s="8">
        <f>VLOOKUP(A1279,'Medical Examinations'!A:J,2,FALSE)</f>
        <v>26.885000000000002</v>
      </c>
      <c r="D1279" s="8">
        <f>VLOOKUP(A1279,'Medical Examinations'!A:J,4,FALSE)</f>
        <v>5.86</v>
      </c>
      <c r="E1279" s="8" t="str">
        <f>VLOOKUP(A1279,'Medical Examinations'!A:J,6,FALSE)</f>
        <v>No</v>
      </c>
      <c r="F1279" s="8" t="str">
        <f>VLOOKUP(A1279,'Medical Examinations'!A:J,7,FALSE)</f>
        <v>No</v>
      </c>
      <c r="G1279" s="8" t="str">
        <f>VLOOKUP(A1279,'Medical Examinations'!A:J,8,FALSE)</f>
        <v>No</v>
      </c>
      <c r="H1279" s="38">
        <f>VLOOKUP(A1279,'Medical Examinations'!A:J,9,FALSE)</f>
        <v>0</v>
      </c>
      <c r="I1279" s="8" t="str">
        <f>VLOOKUP(A1279,'Medical Examinations'!A:J,10,FALSE)</f>
        <v>No</v>
      </c>
      <c r="J1279" s="8" t="str">
        <f>VLOOKUP(A1279,'Medical Examinations'!A:J,3,FALSE)</f>
        <v>Overweight</v>
      </c>
      <c r="K1279" s="8" t="str">
        <f>VLOOKUP(A1279,'Medical Examinations'!A:J,5,FALSE)</f>
        <v>Prediabetes</v>
      </c>
      <c r="L1279" s="8" t="str">
        <f>VLOOKUP(A1279,'Hospitalisation Details'!A:K,5,FALSE)</f>
        <v>3-Sep-1991</v>
      </c>
      <c r="M1279" s="34">
        <f>VLOOKUP(A1279,'Hospitalisation Details'!A:K,8,FALSE)</f>
        <v>4441.21</v>
      </c>
      <c r="N1279" s="8" t="str">
        <f>VLOOKUP(A1279,'Hospitalisation Details'!A:K,9,FALSE)</f>
        <v>tier - 1</v>
      </c>
      <c r="O1279" s="8" t="str">
        <f>VLOOKUP(A1279,'Hospitalisation Details'!A:K,10,FALSE)</f>
        <v>tier - 2</v>
      </c>
      <c r="P1279" s="8" t="str">
        <f>VLOOKUP(A1279,'Hospitalisation Details'!A:K,11,FALSE)</f>
        <v>R1014</v>
      </c>
      <c r="Q1279" s="8">
        <f>VLOOKUP(A1279,'Hospitalisation Details'!A:K,4,FALSE)</f>
        <v>3</v>
      </c>
    </row>
    <row r="1280" spans="1:17" x14ac:dyDescent="0.3">
      <c r="A1280" s="4" t="s">
        <v>3640</v>
      </c>
      <c r="B1280" s="8" t="str">
        <f>VLOOKUP(A1280,'Customer Names'!A:F,4,FALSE)</f>
        <v>Rob</v>
      </c>
      <c r="C1280" s="8">
        <f>VLOOKUP(A1280,'Medical Examinations'!A:J,2,FALSE)</f>
        <v>37.335000000000001</v>
      </c>
      <c r="D1280" s="8">
        <f>VLOOKUP(A1280,'Medical Examinations'!A:J,4,FALSE)</f>
        <v>4.95</v>
      </c>
      <c r="E1280" s="8" t="str">
        <f>VLOOKUP(A1280,'Medical Examinations'!A:J,6,FALSE)</f>
        <v>No</v>
      </c>
      <c r="F1280" s="8" t="str">
        <f>VLOOKUP(A1280,'Medical Examinations'!A:J,7,FALSE)</f>
        <v>No</v>
      </c>
      <c r="G1280" s="8" t="str">
        <f>VLOOKUP(A1280,'Medical Examinations'!A:J,8,FALSE)</f>
        <v>No</v>
      </c>
      <c r="H1280" s="38">
        <f>VLOOKUP(A1280,'Medical Examinations'!A:J,9,FALSE)</f>
        <v>0</v>
      </c>
      <c r="I1280" s="8" t="str">
        <f>VLOOKUP(A1280,'Medical Examinations'!A:J,10,FALSE)</f>
        <v>No</v>
      </c>
      <c r="J1280" s="8" t="str">
        <f>VLOOKUP(A1280,'Medical Examinations'!A:J,3,FALSE)</f>
        <v>Obesity</v>
      </c>
      <c r="K1280" s="8" t="str">
        <f>VLOOKUP(A1280,'Medical Examinations'!A:J,5,FALSE)</f>
        <v>Normal</v>
      </c>
      <c r="L1280" s="8" t="str">
        <f>VLOOKUP(A1280,'Hospitalisation Details'!A:K,5,FALSE)</f>
        <v>5-Aug-1990</v>
      </c>
      <c r="M1280" s="34">
        <f>VLOOKUP(A1280,'Hospitalisation Details'!A:K,8,FALSE)</f>
        <v>4667.6099999999997</v>
      </c>
      <c r="N1280" s="8" t="str">
        <f>VLOOKUP(A1280,'Hospitalisation Details'!A:K,9,FALSE)</f>
        <v>tier - 3</v>
      </c>
      <c r="O1280" s="8" t="str">
        <f>VLOOKUP(A1280,'Hospitalisation Details'!A:K,10,FALSE)</f>
        <v>tier - 3</v>
      </c>
      <c r="P1280" s="8" t="str">
        <f>VLOOKUP(A1280,'Hospitalisation Details'!A:K,11,FALSE)</f>
        <v>R1016</v>
      </c>
      <c r="Q1280" s="8">
        <f>VLOOKUP(A1280,'Hospitalisation Details'!A:K,4,FALSE)</f>
        <v>5</v>
      </c>
    </row>
    <row r="1281" spans="1:17" x14ac:dyDescent="0.3">
      <c r="A1281" s="4" t="s">
        <v>3548</v>
      </c>
      <c r="B1281" s="8" t="str">
        <f>VLOOKUP(A1281,'Customer Names'!A:F,4,FALSE)</f>
        <v>Daniel J.</v>
      </c>
      <c r="C1281" s="8">
        <f>VLOOKUP(A1281,'Medical Examinations'!A:J,2,FALSE)</f>
        <v>30.114999999999998</v>
      </c>
      <c r="D1281" s="8">
        <f>VLOOKUP(A1281,'Medical Examinations'!A:J,4,FALSE)</f>
        <v>11.61</v>
      </c>
      <c r="E1281" s="8" t="str">
        <f>VLOOKUP(A1281,'Medical Examinations'!A:J,6,FALSE)</f>
        <v>No</v>
      </c>
      <c r="F1281" s="8" t="str">
        <f>VLOOKUP(A1281,'Medical Examinations'!A:J,7,FALSE)</f>
        <v>No</v>
      </c>
      <c r="G1281" s="8" t="str">
        <f>VLOOKUP(A1281,'Medical Examinations'!A:J,8,FALSE)</f>
        <v>No</v>
      </c>
      <c r="H1281" s="38">
        <f>VLOOKUP(A1281,'Medical Examinations'!A:J,9,FALSE)</f>
        <v>0</v>
      </c>
      <c r="I1281" s="8" t="str">
        <f>VLOOKUP(A1281,'Medical Examinations'!A:J,10,FALSE)</f>
        <v>No</v>
      </c>
      <c r="J1281" s="8" t="str">
        <f>VLOOKUP(A1281,'Medical Examinations'!A:J,3,FALSE)</f>
        <v>Obesity</v>
      </c>
      <c r="K1281" s="8" t="str">
        <f>VLOOKUP(A1281,'Medical Examinations'!A:J,5,FALSE)</f>
        <v>Diabetes</v>
      </c>
      <c r="L1281" s="8" t="str">
        <f>VLOOKUP(A1281,'Hospitalisation Details'!A:K,5,FALSE)</f>
        <v>21-Aug-2002</v>
      </c>
      <c r="M1281" s="34">
        <f>VLOOKUP(A1281,'Hospitalisation Details'!A:K,8,FALSE)</f>
        <v>4915.0600000000004</v>
      </c>
      <c r="N1281" s="8" t="str">
        <f>VLOOKUP(A1281,'Hospitalisation Details'!A:K,9,FALSE)</f>
        <v>tier - 2</v>
      </c>
      <c r="O1281" s="8" t="str">
        <f>VLOOKUP(A1281,'Hospitalisation Details'!A:K,10,FALSE)</f>
        <v>tier - 1</v>
      </c>
      <c r="P1281" s="8" t="str">
        <f>VLOOKUP(A1281,'Hospitalisation Details'!A:K,11,FALSE)</f>
        <v>R1017</v>
      </c>
      <c r="Q1281" s="8">
        <f>VLOOKUP(A1281,'Hospitalisation Details'!A:K,4,FALSE)</f>
        <v>21</v>
      </c>
    </row>
    <row r="1282" spans="1:17" x14ac:dyDescent="0.3">
      <c r="A1282" s="4" t="s">
        <v>3520</v>
      </c>
      <c r="B1282" s="8" t="str">
        <f>VLOOKUP(A1282,'Customer Names'!A:F,4,FALSE)</f>
        <v>Masahiro</v>
      </c>
      <c r="C1282" s="8">
        <f>VLOOKUP(A1282,'Medical Examinations'!A:J,2,FALSE)</f>
        <v>27.645</v>
      </c>
      <c r="D1282" s="8">
        <f>VLOOKUP(A1282,'Medical Examinations'!A:J,4,FALSE)</f>
        <v>5.7</v>
      </c>
      <c r="E1282" s="8" t="str">
        <f>VLOOKUP(A1282,'Medical Examinations'!A:J,6,FALSE)</f>
        <v>No</v>
      </c>
      <c r="F1282" s="8" t="str">
        <f>VLOOKUP(A1282,'Medical Examinations'!A:J,7,FALSE)</f>
        <v>No</v>
      </c>
      <c r="G1282" s="8" t="str">
        <f>VLOOKUP(A1282,'Medical Examinations'!A:J,8,FALSE)</f>
        <v>No</v>
      </c>
      <c r="H1282" s="38">
        <f>VLOOKUP(A1282,'Medical Examinations'!A:J,9,FALSE)</f>
        <v>0</v>
      </c>
      <c r="I1282" s="8" t="str">
        <f>VLOOKUP(A1282,'Medical Examinations'!A:J,10,FALSE)</f>
        <v>No</v>
      </c>
      <c r="J1282" s="8" t="str">
        <f>VLOOKUP(A1282,'Medical Examinations'!A:J,3,FALSE)</f>
        <v>Overweight</v>
      </c>
      <c r="K1282" s="8" t="str">
        <f>VLOOKUP(A1282,'Medical Examinations'!A:J,5,FALSE)</f>
        <v>Prediabetes</v>
      </c>
      <c r="L1282" s="8" t="str">
        <f>VLOOKUP(A1282,'Hospitalisation Details'!A:K,5,FALSE)</f>
        <v>10-Sep-1991</v>
      </c>
      <c r="M1282" s="34">
        <f>VLOOKUP(A1282,'Hospitalisation Details'!A:K,8,FALSE)</f>
        <v>5031.2700000000004</v>
      </c>
      <c r="N1282" s="8" t="str">
        <f>VLOOKUP(A1282,'Hospitalisation Details'!A:K,9,FALSE)</f>
        <v>tier - 3</v>
      </c>
      <c r="O1282" s="8" t="str">
        <f>VLOOKUP(A1282,'Hospitalisation Details'!A:K,10,FALSE)</f>
        <v>tier - 1</v>
      </c>
      <c r="P1282" s="8" t="str">
        <f>VLOOKUP(A1282,'Hospitalisation Details'!A:K,11,FALSE)</f>
        <v>R1016</v>
      </c>
      <c r="Q1282" s="8">
        <f>VLOOKUP(A1282,'Hospitalisation Details'!A:K,4,FALSE)</f>
        <v>10</v>
      </c>
    </row>
    <row r="1283" spans="1:17" x14ac:dyDescent="0.3">
      <c r="A1283" s="4" t="s">
        <v>3262</v>
      </c>
      <c r="B1283" s="8" t="str">
        <f>VLOOKUP(A1283,'Customer Names'!A:F,4,FALSE)</f>
        <v>Chris</v>
      </c>
      <c r="C1283" s="8">
        <f>VLOOKUP(A1283,'Medical Examinations'!A:J,2,FALSE)</f>
        <v>28.024999999999999</v>
      </c>
      <c r="D1283" s="8">
        <f>VLOOKUP(A1283,'Medical Examinations'!A:J,4,FALSE)</f>
        <v>5</v>
      </c>
      <c r="E1283" s="8" t="str">
        <f>VLOOKUP(A1283,'Medical Examinations'!A:J,6,FALSE)</f>
        <v>No</v>
      </c>
      <c r="F1283" s="8" t="str">
        <f>VLOOKUP(A1283,'Medical Examinations'!A:J,7,FALSE)</f>
        <v>No</v>
      </c>
      <c r="G1283" s="8" t="str">
        <f>VLOOKUP(A1283,'Medical Examinations'!A:J,8,FALSE)</f>
        <v>No</v>
      </c>
      <c r="H1283" s="38" t="str">
        <f>VLOOKUP(A1283,'Medical Examinations'!A:J,9,FALSE)</f>
        <v>1</v>
      </c>
      <c r="I1283" s="8" t="str">
        <f>VLOOKUP(A1283,'Medical Examinations'!A:J,10,FALSE)</f>
        <v>No</v>
      </c>
      <c r="J1283" s="8" t="str">
        <f>VLOOKUP(A1283,'Medical Examinations'!A:J,3,FALSE)</f>
        <v>Overweight</v>
      </c>
      <c r="K1283" s="8" t="str">
        <f>VLOOKUP(A1283,'Medical Examinations'!A:J,5,FALSE)</f>
        <v>Normal</v>
      </c>
      <c r="L1283" s="8" t="str">
        <f>VLOOKUP(A1283,'Hospitalisation Details'!A:K,5,FALSE)</f>
        <v>21-Sep-1984</v>
      </c>
      <c r="M1283" s="34">
        <f>VLOOKUP(A1283,'Hospitalisation Details'!A:K,8,FALSE)</f>
        <v>6067.13</v>
      </c>
      <c r="N1283" s="8" t="str">
        <f>VLOOKUP(A1283,'Hospitalisation Details'!A:K,9,FALSE)</f>
        <v>tier - 3</v>
      </c>
      <c r="O1283" s="8" t="str">
        <f>VLOOKUP(A1283,'Hospitalisation Details'!A:K,10,FALSE)</f>
        <v>tier - 1</v>
      </c>
      <c r="P1283" s="8" t="str">
        <f>VLOOKUP(A1283,'Hospitalisation Details'!A:K,11,FALSE)</f>
        <v>R1016</v>
      </c>
      <c r="Q1283" s="8">
        <f>VLOOKUP(A1283,'Hospitalisation Details'!A:K,4,FALSE)</f>
        <v>21</v>
      </c>
    </row>
    <row r="1284" spans="1:17" x14ac:dyDescent="0.3">
      <c r="A1284" s="4" t="s">
        <v>3258</v>
      </c>
      <c r="B1284" s="8" t="str">
        <f>VLOOKUP(A1284,'Customer Names'!A:F,4,FALSE)</f>
        <v>Fernando</v>
      </c>
      <c r="C1284" s="8">
        <f>VLOOKUP(A1284,'Medical Examinations'!A:J,2,FALSE)</f>
        <v>37.049999999999997</v>
      </c>
      <c r="D1284" s="8">
        <f>VLOOKUP(A1284,'Medical Examinations'!A:J,4,FALSE)</f>
        <v>5.48</v>
      </c>
      <c r="E1284" s="8" t="str">
        <f>VLOOKUP(A1284,'Medical Examinations'!A:J,6,FALSE)</f>
        <v>No</v>
      </c>
      <c r="F1284" s="8" t="str">
        <f>VLOOKUP(A1284,'Medical Examinations'!A:J,7,FALSE)</f>
        <v>No</v>
      </c>
      <c r="G1284" s="8" t="str">
        <f>VLOOKUP(A1284,'Medical Examinations'!A:J,8,FALSE)</f>
        <v>No</v>
      </c>
      <c r="H1284" s="38" t="str">
        <f>VLOOKUP(A1284,'Medical Examinations'!A:J,9,FALSE)</f>
        <v>1</v>
      </c>
      <c r="I1284" s="8" t="str">
        <f>VLOOKUP(A1284,'Medical Examinations'!A:J,10,FALSE)</f>
        <v>No</v>
      </c>
      <c r="J1284" s="8" t="str">
        <f>VLOOKUP(A1284,'Medical Examinations'!A:J,3,FALSE)</f>
        <v>Obesity</v>
      </c>
      <c r="K1284" s="8" t="str">
        <f>VLOOKUP(A1284,'Medical Examinations'!A:J,5,FALSE)</f>
        <v>Normal</v>
      </c>
      <c r="L1284" s="8" t="str">
        <f>VLOOKUP(A1284,'Hospitalisation Details'!A:K,5,FALSE)</f>
        <v>14-Oct-1984</v>
      </c>
      <c r="M1284" s="34">
        <f>VLOOKUP(A1284,'Hospitalisation Details'!A:K,8,FALSE)</f>
        <v>6079.67</v>
      </c>
      <c r="N1284" s="8" t="str">
        <f>VLOOKUP(A1284,'Hospitalisation Details'!A:K,9,FALSE)</f>
        <v>tier - 1</v>
      </c>
      <c r="O1284" s="8" t="str">
        <f>VLOOKUP(A1284,'Hospitalisation Details'!A:K,10,FALSE)</f>
        <v>tier - 1</v>
      </c>
      <c r="P1284" s="8" t="str">
        <f>VLOOKUP(A1284,'Hospitalisation Details'!A:K,11,FALSE)</f>
        <v>R1014</v>
      </c>
      <c r="Q1284" s="8">
        <f>VLOOKUP(A1284,'Hospitalisation Details'!A:K,4,FALSE)</f>
        <v>14</v>
      </c>
    </row>
    <row r="1285" spans="1:17" x14ac:dyDescent="0.3">
      <c r="A1285" s="4" t="s">
        <v>3140</v>
      </c>
      <c r="B1285" s="8" t="str">
        <f>VLOOKUP(A1285,'Customer Names'!A:F,4,FALSE)</f>
        <v>Wesley</v>
      </c>
      <c r="C1285" s="8">
        <f>VLOOKUP(A1285,'Medical Examinations'!A:J,2,FALSE)</f>
        <v>29.83</v>
      </c>
      <c r="D1285" s="8">
        <f>VLOOKUP(A1285,'Medical Examinations'!A:J,4,FALSE)</f>
        <v>5.03</v>
      </c>
      <c r="E1285" s="8" t="str">
        <f>VLOOKUP(A1285,'Medical Examinations'!A:J,6,FALSE)</f>
        <v>yes</v>
      </c>
      <c r="F1285" s="8" t="str">
        <f>VLOOKUP(A1285,'Medical Examinations'!A:J,7,FALSE)</f>
        <v>No</v>
      </c>
      <c r="G1285" s="8" t="str">
        <f>VLOOKUP(A1285,'Medical Examinations'!A:J,8,FALSE)</f>
        <v>No</v>
      </c>
      <c r="H1285" s="38">
        <f>VLOOKUP(A1285,'Medical Examinations'!A:J,9,FALSE)</f>
        <v>0</v>
      </c>
      <c r="I1285" s="8" t="str">
        <f>VLOOKUP(A1285,'Medical Examinations'!A:J,10,FALSE)</f>
        <v>No</v>
      </c>
      <c r="J1285" s="8" t="str">
        <f>VLOOKUP(A1285,'Medical Examinations'!A:J,3,FALSE)</f>
        <v>Overweight</v>
      </c>
      <c r="K1285" s="8" t="str">
        <f>VLOOKUP(A1285,'Medical Examinations'!A:J,5,FALSE)</f>
        <v>Normal</v>
      </c>
      <c r="L1285" s="8" t="str">
        <f>VLOOKUP(A1285,'Hospitalisation Details'!A:K,5,FALSE)</f>
        <v>10-Dec-1985</v>
      </c>
      <c r="M1285" s="34">
        <f>VLOOKUP(A1285,'Hospitalisation Details'!A:K,8,FALSE)</f>
        <v>6406.41</v>
      </c>
      <c r="N1285" s="8" t="str">
        <f>VLOOKUP(A1285,'Hospitalisation Details'!A:K,9,FALSE)</f>
        <v>tier - 1</v>
      </c>
      <c r="O1285" s="8" t="str">
        <f>VLOOKUP(A1285,'Hospitalisation Details'!A:K,10,FALSE)</f>
        <v>tier - 3</v>
      </c>
      <c r="P1285" s="8" t="str">
        <f>VLOOKUP(A1285,'Hospitalisation Details'!A:K,11,FALSE)</f>
        <v>R1014</v>
      </c>
      <c r="Q1285" s="8">
        <f>VLOOKUP(A1285,'Hospitalisation Details'!A:K,4,FALSE)</f>
        <v>10</v>
      </c>
    </row>
    <row r="1286" spans="1:17" x14ac:dyDescent="0.3">
      <c r="A1286" s="4" t="s">
        <v>3088</v>
      </c>
      <c r="B1286" s="8" t="str">
        <f>VLOOKUP(A1286,'Customer Names'!A:F,4,FALSE)</f>
        <v>Arturo</v>
      </c>
      <c r="C1286" s="8">
        <f>VLOOKUP(A1286,'Medical Examinations'!A:J,2,FALSE)</f>
        <v>34.104999999999997</v>
      </c>
      <c r="D1286" s="8">
        <f>VLOOKUP(A1286,'Medical Examinations'!A:J,4,FALSE)</f>
        <v>5.93</v>
      </c>
      <c r="E1286" s="8" t="str">
        <f>VLOOKUP(A1286,'Medical Examinations'!A:J,6,FALSE)</f>
        <v>No</v>
      </c>
      <c r="F1286" s="8" t="str">
        <f>VLOOKUP(A1286,'Medical Examinations'!A:J,7,FALSE)</f>
        <v>No</v>
      </c>
      <c r="G1286" s="8" t="str">
        <f>VLOOKUP(A1286,'Medical Examinations'!A:J,8,FALSE)</f>
        <v>No</v>
      </c>
      <c r="H1286" s="38">
        <f>VLOOKUP(A1286,'Medical Examinations'!A:J,9,FALSE)</f>
        <v>0</v>
      </c>
      <c r="I1286" s="8" t="str">
        <f>VLOOKUP(A1286,'Medical Examinations'!A:J,10,FALSE)</f>
        <v>No</v>
      </c>
      <c r="J1286" s="8" t="str">
        <f>VLOOKUP(A1286,'Medical Examinations'!A:J,3,FALSE)</f>
        <v>Obesity</v>
      </c>
      <c r="K1286" s="8" t="str">
        <f>VLOOKUP(A1286,'Medical Examinations'!A:J,5,FALSE)</f>
        <v>Prediabetes</v>
      </c>
      <c r="L1286" s="8" t="str">
        <f>VLOOKUP(A1286,'Hospitalisation Details'!A:K,5,FALSE)</f>
        <v>29-Dec-1982</v>
      </c>
      <c r="M1286" s="34">
        <f>VLOOKUP(A1286,'Hospitalisation Details'!A:K,8,FALSE)</f>
        <v>6600.21</v>
      </c>
      <c r="N1286" s="8" t="str">
        <f>VLOOKUP(A1286,'Hospitalisation Details'!A:K,9,FALSE)</f>
        <v>tier - 3</v>
      </c>
      <c r="O1286" s="8" t="str">
        <f>VLOOKUP(A1286,'Hospitalisation Details'!A:K,10,FALSE)</f>
        <v>tier - 2</v>
      </c>
      <c r="P1286" s="8" t="str">
        <f>VLOOKUP(A1286,'Hospitalisation Details'!A:K,11,FALSE)</f>
        <v>R1016</v>
      </c>
      <c r="Q1286" s="8">
        <f>VLOOKUP(A1286,'Hospitalisation Details'!A:K,4,FALSE)</f>
        <v>29</v>
      </c>
    </row>
    <row r="1287" spans="1:17" x14ac:dyDescent="0.3">
      <c r="A1287" s="4" t="s">
        <v>3084</v>
      </c>
      <c r="B1287" s="8" t="str">
        <f>VLOOKUP(A1287,'Customer Names'!A:F,4,FALSE)</f>
        <v>Mason D.</v>
      </c>
      <c r="C1287" s="8">
        <f>VLOOKUP(A1287,'Medical Examinations'!A:J,2,FALSE)</f>
        <v>41.23</v>
      </c>
      <c r="D1287" s="8">
        <f>VLOOKUP(A1287,'Medical Examinations'!A:J,4,FALSE)</f>
        <v>4.24</v>
      </c>
      <c r="E1287" s="8" t="str">
        <f>VLOOKUP(A1287,'Medical Examinations'!A:J,6,FALSE)</f>
        <v>No</v>
      </c>
      <c r="F1287" s="8" t="str">
        <f>VLOOKUP(A1287,'Medical Examinations'!A:J,7,FALSE)</f>
        <v>No</v>
      </c>
      <c r="G1287" s="8" t="str">
        <f>VLOOKUP(A1287,'Medical Examinations'!A:J,8,FALSE)</f>
        <v>No</v>
      </c>
      <c r="H1287" s="38">
        <f>VLOOKUP(A1287,'Medical Examinations'!A:J,9,FALSE)</f>
        <v>0</v>
      </c>
      <c r="I1287" s="8" t="str">
        <f>VLOOKUP(A1287,'Medical Examinations'!A:J,10,FALSE)</f>
        <v>No</v>
      </c>
      <c r="J1287" s="8" t="str">
        <f>VLOOKUP(A1287,'Medical Examinations'!A:J,3,FALSE)</f>
        <v>Obesity</v>
      </c>
      <c r="K1287" s="8" t="str">
        <f>VLOOKUP(A1287,'Medical Examinations'!A:J,5,FALSE)</f>
        <v>Normal</v>
      </c>
      <c r="L1287" s="8" t="str">
        <f>VLOOKUP(A1287,'Hospitalisation Details'!A:K,5,FALSE)</f>
        <v>28-Aug-1982</v>
      </c>
      <c r="M1287" s="34">
        <f>VLOOKUP(A1287,'Hospitalisation Details'!A:K,8,FALSE)</f>
        <v>6610.11</v>
      </c>
      <c r="N1287" s="8" t="str">
        <f>VLOOKUP(A1287,'Hospitalisation Details'!A:K,9,FALSE)</f>
        <v>tier - 3</v>
      </c>
      <c r="O1287" s="8" t="str">
        <f>VLOOKUP(A1287,'Hospitalisation Details'!A:K,10,FALSE)</f>
        <v>tier - 2</v>
      </c>
      <c r="P1287" s="8" t="str">
        <f>VLOOKUP(A1287,'Hospitalisation Details'!A:K,11,FALSE)</f>
        <v>R1015</v>
      </c>
      <c r="Q1287" s="8">
        <f>VLOOKUP(A1287,'Hospitalisation Details'!A:K,4,FALSE)</f>
        <v>28</v>
      </c>
    </row>
    <row r="1288" spans="1:17" x14ac:dyDescent="0.3">
      <c r="A1288" s="4" t="s">
        <v>3076</v>
      </c>
      <c r="B1288" s="8" t="str">
        <f>VLOOKUP(A1288,'Customer Names'!A:F,4,FALSE)</f>
        <v>Chris</v>
      </c>
      <c r="C1288" s="8">
        <f>VLOOKUP(A1288,'Medical Examinations'!A:J,2,FALSE)</f>
        <v>16.815000000000001</v>
      </c>
      <c r="D1288" s="8">
        <f>VLOOKUP(A1288,'Medical Examinations'!A:J,4,FALSE)</f>
        <v>5.63</v>
      </c>
      <c r="E1288" s="8" t="str">
        <f>VLOOKUP(A1288,'Medical Examinations'!A:J,6,FALSE)</f>
        <v>No</v>
      </c>
      <c r="F1288" s="8" t="str">
        <f>VLOOKUP(A1288,'Medical Examinations'!A:J,7,FALSE)</f>
        <v>No</v>
      </c>
      <c r="G1288" s="8" t="str">
        <f>VLOOKUP(A1288,'Medical Examinations'!A:J,8,FALSE)</f>
        <v>No</v>
      </c>
      <c r="H1288" s="38" t="str">
        <f>VLOOKUP(A1288,'Medical Examinations'!A:J,9,FALSE)</f>
        <v>1</v>
      </c>
      <c r="I1288" s="8" t="str">
        <f>VLOOKUP(A1288,'Medical Examinations'!A:J,10,FALSE)</f>
        <v>No</v>
      </c>
      <c r="J1288" s="8" t="str">
        <f>VLOOKUP(A1288,'Medical Examinations'!A:J,3,FALSE)</f>
        <v>Underweight</v>
      </c>
      <c r="K1288" s="8" t="str">
        <f>VLOOKUP(A1288,'Medical Examinations'!A:J,5,FALSE)</f>
        <v>Normal</v>
      </c>
      <c r="L1288" s="8" t="str">
        <f>VLOOKUP(A1288,'Hospitalisation Details'!A:K,5,FALSE)</f>
        <v>8-Dec-1984</v>
      </c>
      <c r="M1288" s="34">
        <f>VLOOKUP(A1288,'Hospitalisation Details'!A:K,8,FALSE)</f>
        <v>6640.54</v>
      </c>
      <c r="N1288" s="8" t="str">
        <f>VLOOKUP(A1288,'Hospitalisation Details'!A:K,9,FALSE)</f>
        <v>tier - 2</v>
      </c>
      <c r="O1288" s="8" t="str">
        <f>VLOOKUP(A1288,'Hospitalisation Details'!A:K,10,FALSE)</f>
        <v>tier - 3</v>
      </c>
      <c r="P1288" s="8" t="str">
        <f>VLOOKUP(A1288,'Hospitalisation Details'!A:K,11,FALSE)</f>
        <v>R1019</v>
      </c>
      <c r="Q1288" s="8">
        <f>VLOOKUP(A1288,'Hospitalisation Details'!A:K,4,FALSE)</f>
        <v>8</v>
      </c>
    </row>
    <row r="1289" spans="1:17" x14ac:dyDescent="0.3">
      <c r="A1289" s="4" t="s">
        <v>3028</v>
      </c>
      <c r="B1289" s="8" t="str">
        <f>VLOOKUP(A1289,'Customer Names'!A:F,4,FALSE)</f>
        <v>Yosuke</v>
      </c>
      <c r="C1289" s="8">
        <f>VLOOKUP(A1289,'Medical Examinations'!A:J,2,FALSE)</f>
        <v>28.5</v>
      </c>
      <c r="D1289" s="8">
        <f>VLOOKUP(A1289,'Medical Examinations'!A:J,4,FALSE)</f>
        <v>4.3600000000000003</v>
      </c>
      <c r="E1289" s="8" t="str">
        <f>VLOOKUP(A1289,'Medical Examinations'!A:J,6,FALSE)</f>
        <v>No</v>
      </c>
      <c r="F1289" s="8" t="str">
        <f>VLOOKUP(A1289,'Medical Examinations'!A:J,7,FALSE)</f>
        <v>No</v>
      </c>
      <c r="G1289" s="8" t="str">
        <f>VLOOKUP(A1289,'Medical Examinations'!A:J,8,FALSE)</f>
        <v>No</v>
      </c>
      <c r="H1289" s="38">
        <f>VLOOKUP(A1289,'Medical Examinations'!A:J,9,FALSE)</f>
        <v>0</v>
      </c>
      <c r="I1289" s="8" t="str">
        <f>VLOOKUP(A1289,'Medical Examinations'!A:J,10,FALSE)</f>
        <v>No</v>
      </c>
      <c r="J1289" s="8" t="str">
        <f>VLOOKUP(A1289,'Medical Examinations'!A:J,3,FALSE)</f>
        <v>Overweight</v>
      </c>
      <c r="K1289" s="8" t="str">
        <f>VLOOKUP(A1289,'Medical Examinations'!A:J,5,FALSE)</f>
        <v>Normal</v>
      </c>
      <c r="L1289" s="8" t="str">
        <f>VLOOKUP(A1289,'Hospitalisation Details'!A:K,5,FALSE)</f>
        <v>29-Jun-1991</v>
      </c>
      <c r="M1289" s="34">
        <f>VLOOKUP(A1289,'Hospitalisation Details'!A:K,8,FALSE)</f>
        <v>6799.46</v>
      </c>
      <c r="N1289" s="8" t="str">
        <f>VLOOKUP(A1289,'Hospitalisation Details'!A:K,9,FALSE)</f>
        <v>tier - 1</v>
      </c>
      <c r="O1289" s="8" t="str">
        <f>VLOOKUP(A1289,'Hospitalisation Details'!A:K,10,FALSE)</f>
        <v>tier - 2</v>
      </c>
      <c r="P1289" s="8" t="str">
        <f>VLOOKUP(A1289,'Hospitalisation Details'!A:K,11,FALSE)</f>
        <v>R1014</v>
      </c>
      <c r="Q1289" s="8">
        <f>VLOOKUP(A1289,'Hospitalisation Details'!A:K,4,FALSE)</f>
        <v>29</v>
      </c>
    </row>
    <row r="1290" spans="1:17" x14ac:dyDescent="0.3">
      <c r="A1290" s="4" t="s">
        <v>3014</v>
      </c>
      <c r="B1290" s="8" t="str">
        <f>VLOOKUP(A1290,'Customer Names'!A:F,4,FALSE)</f>
        <v>Justin P</v>
      </c>
      <c r="C1290" s="8">
        <f>VLOOKUP(A1290,'Medical Examinations'!A:J,2,FALSE)</f>
        <v>23.94</v>
      </c>
      <c r="D1290" s="8">
        <f>VLOOKUP(A1290,'Medical Examinations'!A:J,4,FALSE)</f>
        <v>10.74</v>
      </c>
      <c r="E1290" s="8" t="str">
        <f>VLOOKUP(A1290,'Medical Examinations'!A:J,6,FALSE)</f>
        <v>yes</v>
      </c>
      <c r="F1290" s="8" t="str">
        <f>VLOOKUP(A1290,'Medical Examinations'!A:J,7,FALSE)</f>
        <v>No</v>
      </c>
      <c r="G1290" s="8" t="str">
        <f>VLOOKUP(A1290,'Medical Examinations'!A:J,8,FALSE)</f>
        <v>No</v>
      </c>
      <c r="H1290" s="38">
        <f>VLOOKUP(A1290,'Medical Examinations'!A:J,9,FALSE)</f>
        <v>0</v>
      </c>
      <c r="I1290" s="8" t="str">
        <f>VLOOKUP(A1290,'Medical Examinations'!A:J,10,FALSE)</f>
        <v>No</v>
      </c>
      <c r="J1290" s="8" t="str">
        <f>VLOOKUP(A1290,'Medical Examinations'!A:J,3,FALSE)</f>
        <v>Normal Weight</v>
      </c>
      <c r="K1290" s="8" t="str">
        <f>VLOOKUP(A1290,'Medical Examinations'!A:J,5,FALSE)</f>
        <v>Diabetes</v>
      </c>
      <c r="L1290" s="8" t="str">
        <f>VLOOKUP(A1290,'Hospitalisation Details'!A:K,5,FALSE)</f>
        <v>19-Jun-1981</v>
      </c>
      <c r="M1290" s="34">
        <f>VLOOKUP(A1290,'Hospitalisation Details'!A:K,8,FALSE)</f>
        <v>6858.48</v>
      </c>
      <c r="N1290" s="8" t="str">
        <f>VLOOKUP(A1290,'Hospitalisation Details'!A:K,9,FALSE)</f>
        <v>tier - 2</v>
      </c>
      <c r="O1290" s="8" t="str">
        <f>VLOOKUP(A1290,'Hospitalisation Details'!A:K,10,FALSE)</f>
        <v>tier - 2</v>
      </c>
      <c r="P1290" s="8" t="str">
        <f>VLOOKUP(A1290,'Hospitalisation Details'!A:K,11,FALSE)</f>
        <v>R1019</v>
      </c>
      <c r="Q1290" s="8">
        <f>VLOOKUP(A1290,'Hospitalisation Details'!A:K,4,FALSE)</f>
        <v>19</v>
      </c>
    </row>
    <row r="1291" spans="1:17" x14ac:dyDescent="0.3">
      <c r="A1291" s="4" t="s">
        <v>2932</v>
      </c>
      <c r="B1291" s="8" t="str">
        <f>VLOOKUP(A1291,'Customer Names'!A:F,4,FALSE)</f>
        <v>Devin</v>
      </c>
      <c r="C1291" s="8">
        <f>VLOOKUP(A1291,'Medical Examinations'!A:J,2,FALSE)</f>
        <v>22.704999999999998</v>
      </c>
      <c r="D1291" s="8">
        <f>VLOOKUP(A1291,'Medical Examinations'!A:J,4,FALSE)</f>
        <v>6.14</v>
      </c>
      <c r="E1291" s="8" t="str">
        <f>VLOOKUP(A1291,'Medical Examinations'!A:J,6,FALSE)</f>
        <v>No</v>
      </c>
      <c r="F1291" s="8" t="str">
        <f>VLOOKUP(A1291,'Medical Examinations'!A:J,7,FALSE)</f>
        <v>No</v>
      </c>
      <c r="G1291" s="8" t="str">
        <f>VLOOKUP(A1291,'Medical Examinations'!A:J,8,FALSE)</f>
        <v>No</v>
      </c>
      <c r="H1291" s="38">
        <f>VLOOKUP(A1291,'Medical Examinations'!A:J,9,FALSE)</f>
        <v>0</v>
      </c>
      <c r="I1291" s="8" t="str">
        <f>VLOOKUP(A1291,'Medical Examinations'!A:J,10,FALSE)</f>
        <v>No</v>
      </c>
      <c r="J1291" s="8" t="str">
        <f>VLOOKUP(A1291,'Medical Examinations'!A:J,3,FALSE)</f>
        <v>Normal Weight</v>
      </c>
      <c r="K1291" s="8" t="str">
        <f>VLOOKUP(A1291,'Medical Examinations'!A:J,5,FALSE)</f>
        <v>Prediabetes</v>
      </c>
      <c r="L1291" s="8" t="str">
        <f>VLOOKUP(A1291,'Hospitalisation Details'!A:K,5,FALSE)</f>
        <v>16-Aug-1982</v>
      </c>
      <c r="M1291" s="34">
        <f>VLOOKUP(A1291,'Hospitalisation Details'!A:K,8,FALSE)</f>
        <v>7173.36</v>
      </c>
      <c r="N1291" s="8" t="str">
        <f>VLOOKUP(A1291,'Hospitalisation Details'!A:K,9,FALSE)</f>
        <v>tier - 3</v>
      </c>
      <c r="O1291" s="8" t="str">
        <f>VLOOKUP(A1291,'Hospitalisation Details'!A:K,10,FALSE)</f>
        <v>tier - 2</v>
      </c>
      <c r="P1291" s="8" t="str">
        <f>VLOOKUP(A1291,'Hospitalisation Details'!A:K,11,FALSE)</f>
        <v>R1016</v>
      </c>
      <c r="Q1291" s="8">
        <f>VLOOKUP(A1291,'Hospitalisation Details'!A:K,4,FALSE)</f>
        <v>16</v>
      </c>
    </row>
    <row r="1292" spans="1:17" x14ac:dyDescent="0.3">
      <c r="A1292" s="4" t="s">
        <v>2778</v>
      </c>
      <c r="B1292" s="8" t="str">
        <f>VLOOKUP(A1292,'Customer Names'!A:F,4,FALSE)</f>
        <v>David</v>
      </c>
      <c r="C1292" s="8">
        <f>VLOOKUP(A1292,'Medical Examinations'!A:J,2,FALSE)</f>
        <v>25.78</v>
      </c>
      <c r="D1292" s="8">
        <f>VLOOKUP(A1292,'Medical Examinations'!A:J,4,FALSE)</f>
        <v>11.06</v>
      </c>
      <c r="E1292" s="8" t="str">
        <f>VLOOKUP(A1292,'Medical Examinations'!A:J,6,FALSE)</f>
        <v>yes</v>
      </c>
      <c r="F1292" s="8" t="str">
        <f>VLOOKUP(A1292,'Medical Examinations'!A:J,7,FALSE)</f>
        <v>No</v>
      </c>
      <c r="G1292" s="8" t="str">
        <f>VLOOKUP(A1292,'Medical Examinations'!A:J,8,FALSE)</f>
        <v>No</v>
      </c>
      <c r="H1292" s="38">
        <f>VLOOKUP(A1292,'Medical Examinations'!A:J,9,FALSE)</f>
        <v>0</v>
      </c>
      <c r="I1292" s="8" t="str">
        <f>VLOOKUP(A1292,'Medical Examinations'!A:J,10,FALSE)</f>
        <v>No</v>
      </c>
      <c r="J1292" s="8" t="str">
        <f>VLOOKUP(A1292,'Medical Examinations'!A:J,3,FALSE)</f>
        <v>Overweight</v>
      </c>
      <c r="K1292" s="8" t="str">
        <f>VLOOKUP(A1292,'Medical Examinations'!A:J,5,FALSE)</f>
        <v>Diabetes</v>
      </c>
      <c r="L1292" s="8" t="str">
        <f>VLOOKUP(A1292,'Hospitalisation Details'!A:K,5,FALSE)</f>
        <v>19-Dec-1981</v>
      </c>
      <c r="M1292" s="34">
        <f>VLOOKUP(A1292,'Hospitalisation Details'!A:K,8,FALSE)</f>
        <v>7681.17</v>
      </c>
      <c r="N1292" s="8" t="str">
        <f>VLOOKUP(A1292,'Hospitalisation Details'!A:K,9,FALSE)</f>
        <v>tier - 2</v>
      </c>
      <c r="O1292" s="8" t="str">
        <f>VLOOKUP(A1292,'Hospitalisation Details'!A:K,10,FALSE)</f>
        <v>tier - 2</v>
      </c>
      <c r="P1292" s="8" t="str">
        <f>VLOOKUP(A1292,'Hospitalisation Details'!A:K,11,FALSE)</f>
        <v>R1020</v>
      </c>
      <c r="Q1292" s="8">
        <f>VLOOKUP(A1292,'Hospitalisation Details'!A:K,4,FALSE)</f>
        <v>19</v>
      </c>
    </row>
    <row r="1293" spans="1:17" x14ac:dyDescent="0.3">
      <c r="A1293" s="4" t="s">
        <v>2768</v>
      </c>
      <c r="B1293" s="8" t="str">
        <f>VLOOKUP(A1293,'Customer Names'!A:F,4,FALSE)</f>
        <v>Jean-Marc</v>
      </c>
      <c r="C1293" s="8">
        <f>VLOOKUP(A1293,'Medical Examinations'!A:J,2,FALSE)</f>
        <v>26.125</v>
      </c>
      <c r="D1293" s="8">
        <f>VLOOKUP(A1293,'Medical Examinations'!A:J,4,FALSE)</f>
        <v>5.22</v>
      </c>
      <c r="E1293" s="8" t="str">
        <f>VLOOKUP(A1293,'Medical Examinations'!A:J,6,FALSE)</f>
        <v>No</v>
      </c>
      <c r="F1293" s="8" t="str">
        <f>VLOOKUP(A1293,'Medical Examinations'!A:J,7,FALSE)</f>
        <v>No</v>
      </c>
      <c r="G1293" s="8" t="str">
        <f>VLOOKUP(A1293,'Medical Examinations'!A:J,8,FALSE)</f>
        <v>No</v>
      </c>
      <c r="H1293" s="38">
        <f>VLOOKUP(A1293,'Medical Examinations'!A:J,9,FALSE)</f>
        <v>0</v>
      </c>
      <c r="I1293" s="8" t="str">
        <f>VLOOKUP(A1293,'Medical Examinations'!A:J,10,FALSE)</f>
        <v>No</v>
      </c>
      <c r="J1293" s="8" t="str">
        <f>VLOOKUP(A1293,'Medical Examinations'!A:J,3,FALSE)</f>
        <v>Overweight</v>
      </c>
      <c r="K1293" s="8" t="str">
        <f>VLOOKUP(A1293,'Medical Examinations'!A:J,5,FALSE)</f>
        <v>Normal</v>
      </c>
      <c r="L1293" s="8" t="str">
        <f>VLOOKUP(A1293,'Hospitalisation Details'!A:K,5,FALSE)</f>
        <v>10-Sep-1980</v>
      </c>
      <c r="M1293" s="34">
        <f>VLOOKUP(A1293,'Hospitalisation Details'!A:K,8,FALSE)</f>
        <v>7729.65</v>
      </c>
      <c r="N1293" s="8" t="str">
        <f>VLOOKUP(A1293,'Hospitalisation Details'!A:K,9,FALSE)</f>
        <v>tier - 3</v>
      </c>
      <c r="O1293" s="8" t="str">
        <f>VLOOKUP(A1293,'Hospitalisation Details'!A:K,10,FALSE)</f>
        <v>tier - 1</v>
      </c>
      <c r="P1293" s="8" t="str">
        <f>VLOOKUP(A1293,'Hospitalisation Details'!A:K,11,FALSE)</f>
        <v>R1016</v>
      </c>
      <c r="Q1293" s="8">
        <f>VLOOKUP(A1293,'Hospitalisation Details'!A:K,4,FALSE)</f>
        <v>10</v>
      </c>
    </row>
    <row r="1294" spans="1:17" x14ac:dyDescent="0.3">
      <c r="A1294" s="4" t="s">
        <v>2630</v>
      </c>
      <c r="B1294" s="8" t="str">
        <f>VLOOKUP(A1294,'Customer Names'!A:F,4,FALSE)</f>
        <v>Thibaud</v>
      </c>
      <c r="C1294" s="8">
        <f>VLOOKUP(A1294,'Medical Examinations'!A:J,2,FALSE)</f>
        <v>22.135000000000002</v>
      </c>
      <c r="D1294" s="8">
        <f>VLOOKUP(A1294,'Medical Examinations'!A:J,4,FALSE)</f>
        <v>8.17</v>
      </c>
      <c r="E1294" s="8" t="str">
        <f>VLOOKUP(A1294,'Medical Examinations'!A:J,6,FALSE)</f>
        <v>No</v>
      </c>
      <c r="F1294" s="8" t="str">
        <f>VLOOKUP(A1294,'Medical Examinations'!A:J,7,FALSE)</f>
        <v>No</v>
      </c>
      <c r="G1294" s="8" t="str">
        <f>VLOOKUP(A1294,'Medical Examinations'!A:J,8,FALSE)</f>
        <v>No</v>
      </c>
      <c r="H1294" s="38">
        <f>VLOOKUP(A1294,'Medical Examinations'!A:J,9,FALSE)</f>
        <v>0</v>
      </c>
      <c r="I1294" s="8" t="str">
        <f>VLOOKUP(A1294,'Medical Examinations'!A:J,10,FALSE)</f>
        <v>No</v>
      </c>
      <c r="J1294" s="8" t="str">
        <f>VLOOKUP(A1294,'Medical Examinations'!A:J,3,FALSE)</f>
        <v>Normal Weight</v>
      </c>
      <c r="K1294" s="8" t="str">
        <f>VLOOKUP(A1294,'Medical Examinations'!A:J,5,FALSE)</f>
        <v>Diabetes</v>
      </c>
      <c r="L1294" s="8" t="str">
        <f>VLOOKUP(A1294,'Hospitalisation Details'!A:K,5,FALSE)</f>
        <v>26-Jun-1978</v>
      </c>
      <c r="M1294" s="34">
        <f>VLOOKUP(A1294,'Hospitalisation Details'!A:K,8,FALSE)</f>
        <v>8302.5400000000009</v>
      </c>
      <c r="N1294" s="8" t="str">
        <f>VLOOKUP(A1294,'Hospitalisation Details'!A:K,9,FALSE)</f>
        <v>tier - 3</v>
      </c>
      <c r="O1294" s="8" t="str">
        <f>VLOOKUP(A1294,'Hospitalisation Details'!A:K,10,FALSE)</f>
        <v>tier - 3</v>
      </c>
      <c r="P1294" s="8" t="str">
        <f>VLOOKUP(A1294,'Hospitalisation Details'!A:K,11,FALSE)</f>
        <v>R1016</v>
      </c>
      <c r="Q1294" s="8">
        <f>VLOOKUP(A1294,'Hospitalisation Details'!A:K,4,FALSE)</f>
        <v>26</v>
      </c>
    </row>
    <row r="1295" spans="1:17" x14ac:dyDescent="0.3">
      <c r="A1295" s="4" t="s">
        <v>2624</v>
      </c>
      <c r="B1295" s="8" t="str">
        <f>VLOOKUP(A1295,'Customer Names'!A:F,4,FALSE)</f>
        <v>Peter</v>
      </c>
      <c r="C1295" s="8">
        <f>VLOOKUP(A1295,'Medical Examinations'!A:J,2,FALSE)</f>
        <v>33.344999999999999</v>
      </c>
      <c r="D1295" s="8">
        <f>VLOOKUP(A1295,'Medical Examinations'!A:J,4,FALSE)</f>
        <v>5.44</v>
      </c>
      <c r="E1295" s="8" t="str">
        <f>VLOOKUP(A1295,'Medical Examinations'!A:J,6,FALSE)</f>
        <v>yes</v>
      </c>
      <c r="F1295" s="8" t="str">
        <f>VLOOKUP(A1295,'Medical Examinations'!A:J,7,FALSE)</f>
        <v>No</v>
      </c>
      <c r="G1295" s="8" t="str">
        <f>VLOOKUP(A1295,'Medical Examinations'!A:J,8,FALSE)</f>
        <v>No</v>
      </c>
      <c r="H1295" s="38">
        <f>VLOOKUP(A1295,'Medical Examinations'!A:J,9,FALSE)</f>
        <v>0</v>
      </c>
      <c r="I1295" s="8" t="str">
        <f>VLOOKUP(A1295,'Medical Examinations'!A:J,10,FALSE)</f>
        <v>No</v>
      </c>
      <c r="J1295" s="8" t="str">
        <f>VLOOKUP(A1295,'Medical Examinations'!A:J,3,FALSE)</f>
        <v>Obesity</v>
      </c>
      <c r="K1295" s="8" t="str">
        <f>VLOOKUP(A1295,'Medical Examinations'!A:J,5,FALSE)</f>
        <v>Normal</v>
      </c>
      <c r="L1295" s="8" t="str">
        <f>VLOOKUP(A1295,'Hospitalisation Details'!A:K,5,FALSE)</f>
        <v>12-Jul-1976</v>
      </c>
      <c r="M1295" s="34">
        <f>VLOOKUP(A1295,'Hospitalisation Details'!A:K,8,FALSE)</f>
        <v>8334.4599999999991</v>
      </c>
      <c r="N1295" s="8" t="str">
        <f>VLOOKUP(A1295,'Hospitalisation Details'!A:K,9,FALSE)</f>
        <v>tier - 3</v>
      </c>
      <c r="O1295" s="8" t="str">
        <f>VLOOKUP(A1295,'Hospitalisation Details'!A:K,10,FALSE)</f>
        <v>tier - 2</v>
      </c>
      <c r="P1295" s="8" t="str">
        <f>VLOOKUP(A1295,'Hospitalisation Details'!A:K,11,FALSE)</f>
        <v>R1016</v>
      </c>
      <c r="Q1295" s="8">
        <f>VLOOKUP(A1295,'Hospitalisation Details'!A:K,4,FALSE)</f>
        <v>12</v>
      </c>
    </row>
    <row r="1296" spans="1:17" x14ac:dyDescent="0.3">
      <c r="A1296" s="4" t="s">
        <v>2622</v>
      </c>
      <c r="B1296" s="8" t="str">
        <f>VLOOKUP(A1296,'Customer Names'!A:F,4,FALSE)</f>
        <v>Sean R</v>
      </c>
      <c r="C1296" s="8">
        <f>VLOOKUP(A1296,'Medical Examinations'!A:J,2,FALSE)</f>
        <v>33.44</v>
      </c>
      <c r="D1296" s="8">
        <f>VLOOKUP(A1296,'Medical Examinations'!A:J,4,FALSE)</f>
        <v>6.24</v>
      </c>
      <c r="E1296" s="8" t="str">
        <f>VLOOKUP(A1296,'Medical Examinations'!A:J,6,FALSE)</f>
        <v>yes</v>
      </c>
      <c r="F1296" s="8" t="str">
        <f>VLOOKUP(A1296,'Medical Examinations'!A:J,7,FALSE)</f>
        <v>No</v>
      </c>
      <c r="G1296" s="8" t="str">
        <f>VLOOKUP(A1296,'Medical Examinations'!A:J,8,FALSE)</f>
        <v>No</v>
      </c>
      <c r="H1296" s="38">
        <f>VLOOKUP(A1296,'Medical Examinations'!A:J,9,FALSE)</f>
        <v>0</v>
      </c>
      <c r="I1296" s="8" t="str">
        <f>VLOOKUP(A1296,'Medical Examinations'!A:J,10,FALSE)</f>
        <v>No</v>
      </c>
      <c r="J1296" s="8" t="str">
        <f>VLOOKUP(A1296,'Medical Examinations'!A:J,3,FALSE)</f>
        <v>Obesity</v>
      </c>
      <c r="K1296" s="8" t="str">
        <f>VLOOKUP(A1296,'Medical Examinations'!A:J,5,FALSE)</f>
        <v>Prediabetes</v>
      </c>
      <c r="L1296" s="8" t="str">
        <f>VLOOKUP(A1296,'Hospitalisation Details'!A:K,5,FALSE)</f>
        <v>20-Jul-1976</v>
      </c>
      <c r="M1296" s="34">
        <f>VLOOKUP(A1296,'Hospitalisation Details'!A:K,8,FALSE)</f>
        <v>8334.59</v>
      </c>
      <c r="N1296" s="8" t="str">
        <f>VLOOKUP(A1296,'Hospitalisation Details'!A:K,9,FALSE)</f>
        <v>tier - 3</v>
      </c>
      <c r="O1296" s="8" t="str">
        <f>VLOOKUP(A1296,'Hospitalisation Details'!A:K,10,FALSE)</f>
        <v>tier - 2</v>
      </c>
      <c r="P1296" s="8" t="str">
        <f>VLOOKUP(A1296,'Hospitalisation Details'!A:K,11,FALSE)</f>
        <v>R1016</v>
      </c>
      <c r="Q1296" s="8">
        <f>VLOOKUP(A1296,'Hospitalisation Details'!A:K,4,FALSE)</f>
        <v>20</v>
      </c>
    </row>
    <row r="1297" spans="1:17" x14ac:dyDescent="0.3">
      <c r="A1297" s="4" t="s">
        <v>2620</v>
      </c>
      <c r="B1297" s="8" t="str">
        <f>VLOOKUP(A1297,'Customer Names'!A:F,4,FALSE)</f>
        <v>Yannick</v>
      </c>
      <c r="C1297" s="8">
        <f>VLOOKUP(A1297,'Medical Examinations'!A:J,2,FALSE)</f>
        <v>39.424999999999997</v>
      </c>
      <c r="D1297" s="8">
        <f>VLOOKUP(A1297,'Medical Examinations'!A:J,4,FALSE)</f>
        <v>4.76</v>
      </c>
      <c r="E1297" s="8" t="str">
        <f>VLOOKUP(A1297,'Medical Examinations'!A:J,6,FALSE)</f>
        <v>yes</v>
      </c>
      <c r="F1297" s="8" t="str">
        <f>VLOOKUP(A1297,'Medical Examinations'!A:J,7,FALSE)</f>
        <v>No</v>
      </c>
      <c r="G1297" s="8" t="str">
        <f>VLOOKUP(A1297,'Medical Examinations'!A:J,8,FALSE)</f>
        <v>No</v>
      </c>
      <c r="H1297" s="38">
        <f>VLOOKUP(A1297,'Medical Examinations'!A:J,9,FALSE)</f>
        <v>0</v>
      </c>
      <c r="I1297" s="8" t="str">
        <f>VLOOKUP(A1297,'Medical Examinations'!A:J,10,FALSE)</f>
        <v>No</v>
      </c>
      <c r="J1297" s="8" t="str">
        <f>VLOOKUP(A1297,'Medical Examinations'!A:J,3,FALSE)</f>
        <v>Obesity</v>
      </c>
      <c r="K1297" s="8" t="str">
        <f>VLOOKUP(A1297,'Medical Examinations'!A:J,5,FALSE)</f>
        <v>Normal</v>
      </c>
      <c r="L1297" s="8" t="str">
        <f>VLOOKUP(A1297,'Hospitalisation Details'!A:K,5,FALSE)</f>
        <v>7-Jul-1976</v>
      </c>
      <c r="M1297" s="34">
        <f>VLOOKUP(A1297,'Hospitalisation Details'!A:K,8,FALSE)</f>
        <v>8342.91</v>
      </c>
      <c r="N1297" s="8" t="str">
        <f>VLOOKUP(A1297,'Hospitalisation Details'!A:K,9,FALSE)</f>
        <v>tier - 3</v>
      </c>
      <c r="O1297" s="8" t="str">
        <f>VLOOKUP(A1297,'Hospitalisation Details'!A:K,10,FALSE)</f>
        <v>tier - 1</v>
      </c>
      <c r="P1297" s="8" t="str">
        <f>VLOOKUP(A1297,'Hospitalisation Details'!A:K,11,FALSE)</f>
        <v>R1016</v>
      </c>
      <c r="Q1297" s="8">
        <f>VLOOKUP(A1297,'Hospitalisation Details'!A:K,4,FALSE)</f>
        <v>7</v>
      </c>
    </row>
    <row r="1298" spans="1:17" x14ac:dyDescent="0.3">
      <c r="A1298" s="4" t="s">
        <v>2552</v>
      </c>
      <c r="B1298" s="8" t="str">
        <f>VLOOKUP(A1298,'Customer Names'!A:F,4,FALSE)</f>
        <v>Justin M</v>
      </c>
      <c r="C1298" s="8">
        <f>VLOOKUP(A1298,'Medical Examinations'!A:J,2,FALSE)</f>
        <v>23.56</v>
      </c>
      <c r="D1298" s="8">
        <f>VLOOKUP(A1298,'Medical Examinations'!A:J,4,FALSE)</f>
        <v>5.97</v>
      </c>
      <c r="E1298" s="8" t="str">
        <f>VLOOKUP(A1298,'Medical Examinations'!A:J,6,FALSE)</f>
        <v>No</v>
      </c>
      <c r="F1298" s="8" t="str">
        <f>VLOOKUP(A1298,'Medical Examinations'!A:J,7,FALSE)</f>
        <v>No</v>
      </c>
      <c r="G1298" s="8" t="str">
        <f>VLOOKUP(A1298,'Medical Examinations'!A:J,8,FALSE)</f>
        <v>No</v>
      </c>
      <c r="H1298" s="38">
        <f>VLOOKUP(A1298,'Medical Examinations'!A:J,9,FALSE)</f>
        <v>0</v>
      </c>
      <c r="I1298" s="8" t="str">
        <f>VLOOKUP(A1298,'Medical Examinations'!A:J,10,FALSE)</f>
        <v>No</v>
      </c>
      <c r="J1298" s="8" t="str">
        <f>VLOOKUP(A1298,'Medical Examinations'!A:J,3,FALSE)</f>
        <v>Normal Weight</v>
      </c>
      <c r="K1298" s="8" t="str">
        <f>VLOOKUP(A1298,'Medical Examinations'!A:J,5,FALSE)</f>
        <v>Prediabetes</v>
      </c>
      <c r="L1298" s="8" t="str">
        <f>VLOOKUP(A1298,'Hospitalisation Details'!A:K,5,FALSE)</f>
        <v>24-Sep-1977</v>
      </c>
      <c r="M1298" s="34">
        <f>VLOOKUP(A1298,'Hospitalisation Details'!A:K,8,FALSE)</f>
        <v>8603.82</v>
      </c>
      <c r="N1298" s="8" t="str">
        <f>VLOOKUP(A1298,'Hospitalisation Details'!A:K,9,FALSE)</f>
        <v>tier - 2</v>
      </c>
      <c r="O1298" s="8" t="str">
        <f>VLOOKUP(A1298,'Hospitalisation Details'!A:K,10,FALSE)</f>
        <v>tier - 1</v>
      </c>
      <c r="P1298" s="8" t="str">
        <f>VLOOKUP(A1298,'Hospitalisation Details'!A:K,11,FALSE)</f>
        <v>R1019</v>
      </c>
      <c r="Q1298" s="8">
        <f>VLOOKUP(A1298,'Hospitalisation Details'!A:K,4,FALSE)</f>
        <v>24</v>
      </c>
    </row>
    <row r="1299" spans="1:17" x14ac:dyDescent="0.3">
      <c r="A1299" s="4" t="s">
        <v>2550</v>
      </c>
      <c r="B1299" s="8" t="str">
        <f>VLOOKUP(A1299,'Customer Names'!A:F,4,FALSE)</f>
        <v>Adam</v>
      </c>
      <c r="C1299" s="8">
        <f>VLOOKUP(A1299,'Medical Examinations'!A:J,2,FALSE)</f>
        <v>24.035</v>
      </c>
      <c r="D1299" s="8">
        <f>VLOOKUP(A1299,'Medical Examinations'!A:J,4,FALSE)</f>
        <v>6.11</v>
      </c>
      <c r="E1299" s="8" t="str">
        <f>VLOOKUP(A1299,'Medical Examinations'!A:J,6,FALSE)</f>
        <v>No</v>
      </c>
      <c r="F1299" s="8" t="str">
        <f>VLOOKUP(A1299,'Medical Examinations'!A:J,7,FALSE)</f>
        <v>No</v>
      </c>
      <c r="G1299" s="8" t="str">
        <f>VLOOKUP(A1299,'Medical Examinations'!A:J,8,FALSE)</f>
        <v>No</v>
      </c>
      <c r="H1299" s="38">
        <f>VLOOKUP(A1299,'Medical Examinations'!A:J,9,FALSE)</f>
        <v>0</v>
      </c>
      <c r="I1299" s="8" t="str">
        <f>VLOOKUP(A1299,'Medical Examinations'!A:J,10,FALSE)</f>
        <v>No</v>
      </c>
      <c r="J1299" s="8" t="str">
        <f>VLOOKUP(A1299,'Medical Examinations'!A:J,3,FALSE)</f>
        <v>Normal Weight</v>
      </c>
      <c r="K1299" s="8" t="str">
        <f>VLOOKUP(A1299,'Medical Examinations'!A:J,5,FALSE)</f>
        <v>Prediabetes</v>
      </c>
      <c r="L1299" s="8" t="str">
        <f>VLOOKUP(A1299,'Hospitalisation Details'!A:K,5,FALSE)</f>
        <v>12-Nov-1977</v>
      </c>
      <c r="M1299" s="34">
        <f>VLOOKUP(A1299,'Hospitalisation Details'!A:K,8,FALSE)</f>
        <v>8604.48</v>
      </c>
      <c r="N1299" s="8" t="str">
        <f>VLOOKUP(A1299,'Hospitalisation Details'!A:K,9,FALSE)</f>
        <v>tier - 3</v>
      </c>
      <c r="O1299" s="8" t="str">
        <f>VLOOKUP(A1299,'Hospitalisation Details'!A:K,10,FALSE)</f>
        <v>tier - 2</v>
      </c>
      <c r="P1299" s="8" t="str">
        <f>VLOOKUP(A1299,'Hospitalisation Details'!A:K,11,FALSE)</f>
        <v>R1016</v>
      </c>
      <c r="Q1299" s="8">
        <f>VLOOKUP(A1299,'Hospitalisation Details'!A:K,4,FALSE)</f>
        <v>12</v>
      </c>
    </row>
    <row r="1300" spans="1:17" x14ac:dyDescent="0.3">
      <c r="A1300" s="4" t="s">
        <v>2542</v>
      </c>
      <c r="B1300" s="8" t="str">
        <f>VLOOKUP(A1300,'Customer Names'!A:F,4,FALSE)</f>
        <v>Michael W.</v>
      </c>
      <c r="C1300" s="8">
        <f>VLOOKUP(A1300,'Medical Examinations'!A:J,2,FALSE)</f>
        <v>19.190000000000001</v>
      </c>
      <c r="D1300" s="8">
        <f>VLOOKUP(A1300,'Medical Examinations'!A:J,4,FALSE)</f>
        <v>7.71</v>
      </c>
      <c r="E1300" s="8" t="str">
        <f>VLOOKUP(A1300,'Medical Examinations'!A:J,6,FALSE)</f>
        <v>yes</v>
      </c>
      <c r="F1300" s="8" t="str">
        <f>VLOOKUP(A1300,'Medical Examinations'!A:J,7,FALSE)</f>
        <v>No</v>
      </c>
      <c r="G1300" s="8" t="str">
        <f>VLOOKUP(A1300,'Medical Examinations'!A:J,8,FALSE)</f>
        <v>No</v>
      </c>
      <c r="H1300" s="38" t="str">
        <f>VLOOKUP(A1300,'Medical Examinations'!A:J,9,FALSE)</f>
        <v>1</v>
      </c>
      <c r="I1300" s="8" t="str">
        <f>VLOOKUP(A1300,'Medical Examinations'!A:J,10,FALSE)</f>
        <v>No</v>
      </c>
      <c r="J1300" s="8" t="str">
        <f>VLOOKUP(A1300,'Medical Examinations'!A:J,3,FALSE)</f>
        <v>Normal Weight</v>
      </c>
      <c r="K1300" s="8" t="str">
        <f>VLOOKUP(A1300,'Medical Examinations'!A:J,5,FALSE)</f>
        <v>Diabetes</v>
      </c>
      <c r="L1300" s="8" t="str">
        <f>VLOOKUP(A1300,'Hospitalisation Details'!A:K,5,FALSE)</f>
        <v>3-Aug-1975</v>
      </c>
      <c r="M1300" s="34">
        <f>VLOOKUP(A1300,'Hospitalisation Details'!A:K,8,FALSE)</f>
        <v>8627.5400000000009</v>
      </c>
      <c r="N1300" s="8" t="str">
        <f>VLOOKUP(A1300,'Hospitalisation Details'!A:K,9,FALSE)</f>
        <v>tier - 2</v>
      </c>
      <c r="O1300" s="8" t="str">
        <f>VLOOKUP(A1300,'Hospitalisation Details'!A:K,10,FALSE)</f>
        <v>tier - 2</v>
      </c>
      <c r="P1300" s="8" t="str">
        <f>VLOOKUP(A1300,'Hospitalisation Details'!A:K,11,FALSE)</f>
        <v>R1017</v>
      </c>
      <c r="Q1300" s="8">
        <f>VLOOKUP(A1300,'Hospitalisation Details'!A:K,4,FALSE)</f>
        <v>3</v>
      </c>
    </row>
    <row r="1301" spans="1:17" x14ac:dyDescent="0.3">
      <c r="A1301" s="4" t="s">
        <v>2532</v>
      </c>
      <c r="B1301" s="8" t="str">
        <f>VLOOKUP(A1301,'Customer Names'!A:F,4,FALSE)</f>
        <v>Matt</v>
      </c>
      <c r="C1301" s="8">
        <f>VLOOKUP(A1301,'Medical Examinations'!A:J,2,FALSE)</f>
        <v>26.63</v>
      </c>
      <c r="D1301" s="8">
        <f>VLOOKUP(A1301,'Medical Examinations'!A:J,4,FALSE)</f>
        <v>5.7</v>
      </c>
      <c r="E1301" s="8" t="str">
        <f>VLOOKUP(A1301,'Medical Examinations'!A:J,6,FALSE)</f>
        <v>No</v>
      </c>
      <c r="F1301" s="8" t="str">
        <f>VLOOKUP(A1301,'Medical Examinations'!A:J,7,FALSE)</f>
        <v>No</v>
      </c>
      <c r="G1301" s="8" t="str">
        <f>VLOOKUP(A1301,'Medical Examinations'!A:J,8,FALSE)</f>
        <v>No</v>
      </c>
      <c r="H1301" s="38">
        <f>VLOOKUP(A1301,'Medical Examinations'!A:J,9,FALSE)</f>
        <v>0</v>
      </c>
      <c r="I1301" s="8" t="str">
        <f>VLOOKUP(A1301,'Medical Examinations'!A:J,10,FALSE)</f>
        <v>No</v>
      </c>
      <c r="J1301" s="8" t="str">
        <f>VLOOKUP(A1301,'Medical Examinations'!A:J,3,FALSE)</f>
        <v>Overweight</v>
      </c>
      <c r="K1301" s="8" t="str">
        <f>VLOOKUP(A1301,'Medical Examinations'!A:J,5,FALSE)</f>
        <v>Prediabetes</v>
      </c>
      <c r="L1301" s="8" t="str">
        <f>VLOOKUP(A1301,'Hospitalisation Details'!A:K,5,FALSE)</f>
        <v>28-Oct-1980</v>
      </c>
      <c r="M1301" s="34">
        <f>VLOOKUP(A1301,'Hospitalisation Details'!A:K,8,FALSE)</f>
        <v>8701.84</v>
      </c>
      <c r="N1301" s="8" t="str">
        <f>VLOOKUP(A1301,'Hospitalisation Details'!A:K,9,FALSE)</f>
        <v>tier - 2</v>
      </c>
      <c r="O1301" s="8" t="str">
        <f>VLOOKUP(A1301,'Hospitalisation Details'!A:K,10,FALSE)</f>
        <v>tier - 3</v>
      </c>
      <c r="P1301" s="8" t="str">
        <f>VLOOKUP(A1301,'Hospitalisation Details'!A:K,11,FALSE)</f>
        <v>R1021</v>
      </c>
      <c r="Q1301" s="8">
        <f>VLOOKUP(A1301,'Hospitalisation Details'!A:K,4,FALSE)</f>
        <v>28</v>
      </c>
    </row>
    <row r="1302" spans="1:17" x14ac:dyDescent="0.3">
      <c r="A1302" s="4" t="s">
        <v>2482</v>
      </c>
      <c r="B1302" s="8" t="str">
        <f>VLOOKUP(A1302,'Customer Names'!A:F,4,FALSE)</f>
        <v>Samuel K.</v>
      </c>
      <c r="C1302" s="8">
        <f>VLOOKUP(A1302,'Medical Examinations'!A:J,2,FALSE)</f>
        <v>31.445</v>
      </c>
      <c r="D1302" s="8">
        <f>VLOOKUP(A1302,'Medical Examinations'!A:J,4,FALSE)</f>
        <v>8.33</v>
      </c>
      <c r="E1302" s="8" t="str">
        <f>VLOOKUP(A1302,'Medical Examinations'!A:J,6,FALSE)</f>
        <v>No</v>
      </c>
      <c r="F1302" s="8" t="str">
        <f>VLOOKUP(A1302,'Medical Examinations'!A:J,7,FALSE)</f>
        <v>No</v>
      </c>
      <c r="G1302" s="8" t="str">
        <f>VLOOKUP(A1302,'Medical Examinations'!A:J,8,FALSE)</f>
        <v>No</v>
      </c>
      <c r="H1302" s="38">
        <f>VLOOKUP(A1302,'Medical Examinations'!A:J,9,FALSE)</f>
        <v>0</v>
      </c>
      <c r="I1302" s="8" t="str">
        <f>VLOOKUP(A1302,'Medical Examinations'!A:J,10,FALSE)</f>
        <v>No</v>
      </c>
      <c r="J1302" s="8" t="str">
        <f>VLOOKUP(A1302,'Medical Examinations'!A:J,3,FALSE)</f>
        <v>Obesity</v>
      </c>
      <c r="K1302" s="8" t="str">
        <f>VLOOKUP(A1302,'Medical Examinations'!A:J,5,FALSE)</f>
        <v>Diabetes</v>
      </c>
      <c r="L1302" s="8" t="str">
        <f>VLOOKUP(A1302,'Hospitalisation Details'!A:K,5,FALSE)</f>
        <v>17-Aug-1974</v>
      </c>
      <c r="M1302" s="34">
        <f>VLOOKUP(A1302,'Hospitalisation Details'!A:K,8,FALSE)</f>
        <v>8964.06</v>
      </c>
      <c r="N1302" s="8" t="str">
        <f>VLOOKUP(A1302,'Hospitalisation Details'!A:K,9,FALSE)</f>
        <v>tier - 3</v>
      </c>
      <c r="O1302" s="8" t="str">
        <f>VLOOKUP(A1302,'Hospitalisation Details'!A:K,10,FALSE)</f>
        <v>tier - 2</v>
      </c>
      <c r="P1302" s="8" t="str">
        <f>VLOOKUP(A1302,'Hospitalisation Details'!A:K,11,FALSE)</f>
        <v>R1016</v>
      </c>
      <c r="Q1302" s="8">
        <f>VLOOKUP(A1302,'Hospitalisation Details'!A:K,4,FALSE)</f>
        <v>17</v>
      </c>
    </row>
    <row r="1303" spans="1:17" x14ac:dyDescent="0.3">
      <c r="A1303" s="4" t="s">
        <v>2472</v>
      </c>
      <c r="B1303" s="8" t="str">
        <f>VLOOKUP(A1303,'Customer Names'!A:F,4,FALSE)</f>
        <v>Kristin C</v>
      </c>
      <c r="C1303" s="8">
        <f>VLOOKUP(A1303,'Medical Examinations'!A:J,2,FALSE)</f>
        <v>26.36</v>
      </c>
      <c r="D1303" s="8">
        <f>VLOOKUP(A1303,'Medical Examinations'!A:J,4,FALSE)</f>
        <v>4.32</v>
      </c>
      <c r="E1303" s="8" t="str">
        <f>VLOOKUP(A1303,'Medical Examinations'!A:J,6,FALSE)</f>
        <v>No</v>
      </c>
      <c r="F1303" s="8" t="str">
        <f>VLOOKUP(A1303,'Medical Examinations'!A:J,7,FALSE)</f>
        <v>No</v>
      </c>
      <c r="G1303" s="8" t="str">
        <f>VLOOKUP(A1303,'Medical Examinations'!A:J,8,FALSE)</f>
        <v>Yes</v>
      </c>
      <c r="H1303" s="38" t="str">
        <f>VLOOKUP(A1303,'Medical Examinations'!A:J,9,FALSE)</f>
        <v>1</v>
      </c>
      <c r="I1303" s="8" t="str">
        <f>VLOOKUP(A1303,'Medical Examinations'!A:J,10,FALSE)</f>
        <v>No</v>
      </c>
      <c r="J1303" s="8" t="str">
        <f>VLOOKUP(A1303,'Medical Examinations'!A:J,3,FALSE)</f>
        <v>Overweight</v>
      </c>
      <c r="K1303" s="8" t="str">
        <f>VLOOKUP(A1303,'Medical Examinations'!A:J,5,FALSE)</f>
        <v>Normal</v>
      </c>
      <c r="L1303" s="8" t="str">
        <f>VLOOKUP(A1303,'Hospitalisation Details'!A:K,5,FALSE)</f>
        <v>16-Dec-1979</v>
      </c>
      <c r="M1303" s="34">
        <f>VLOOKUP(A1303,'Hospitalisation Details'!A:K,8,FALSE)</f>
        <v>8998.43</v>
      </c>
      <c r="N1303" s="8" t="str">
        <f>VLOOKUP(A1303,'Hospitalisation Details'!A:K,9,FALSE)</f>
        <v>tier - 2</v>
      </c>
      <c r="O1303" s="8" t="str">
        <f>VLOOKUP(A1303,'Hospitalisation Details'!A:K,10,FALSE)</f>
        <v>tier - 1</v>
      </c>
      <c r="P1303" s="8" t="str">
        <f>VLOOKUP(A1303,'Hospitalisation Details'!A:K,11,FALSE)</f>
        <v>R1025</v>
      </c>
      <c r="Q1303" s="8">
        <f>VLOOKUP(A1303,'Hospitalisation Details'!A:K,4,FALSE)</f>
        <v>16</v>
      </c>
    </row>
    <row r="1304" spans="1:17" x14ac:dyDescent="0.3">
      <c r="A1304" s="4" t="s">
        <v>2440</v>
      </c>
      <c r="B1304" s="8" t="str">
        <f>VLOOKUP(A1304,'Customer Names'!A:F,4,FALSE)</f>
        <v>Jon M</v>
      </c>
      <c r="C1304" s="8">
        <f>VLOOKUP(A1304,'Medical Examinations'!A:J,2,FALSE)</f>
        <v>29.64</v>
      </c>
      <c r="D1304" s="8">
        <f>VLOOKUP(A1304,'Medical Examinations'!A:J,4,FALSE)</f>
        <v>10.82</v>
      </c>
      <c r="E1304" s="8" t="str">
        <f>VLOOKUP(A1304,'Medical Examinations'!A:J,6,FALSE)</f>
        <v>yes</v>
      </c>
      <c r="F1304" s="8" t="str">
        <f>VLOOKUP(A1304,'Medical Examinations'!A:J,7,FALSE)</f>
        <v>No</v>
      </c>
      <c r="G1304" s="8" t="str">
        <f>VLOOKUP(A1304,'Medical Examinations'!A:J,8,FALSE)</f>
        <v>No</v>
      </c>
      <c r="H1304" s="38">
        <f>VLOOKUP(A1304,'Medical Examinations'!A:J,9,FALSE)</f>
        <v>0</v>
      </c>
      <c r="I1304" s="8" t="str">
        <f>VLOOKUP(A1304,'Medical Examinations'!A:J,10,FALSE)</f>
        <v>No</v>
      </c>
      <c r="J1304" s="8" t="str">
        <f>VLOOKUP(A1304,'Medical Examinations'!A:J,3,FALSE)</f>
        <v>Overweight</v>
      </c>
      <c r="K1304" s="8" t="str">
        <f>VLOOKUP(A1304,'Medical Examinations'!A:J,5,FALSE)</f>
        <v>Diabetes</v>
      </c>
      <c r="L1304" s="8" t="str">
        <f>VLOOKUP(A1304,'Hospitalisation Details'!A:K,5,FALSE)</f>
        <v>5-Dec-1981</v>
      </c>
      <c r="M1304" s="34">
        <f>VLOOKUP(A1304,'Hospitalisation Details'!A:K,8,FALSE)</f>
        <v>9222.4</v>
      </c>
      <c r="N1304" s="8" t="str">
        <f>VLOOKUP(A1304,'Hospitalisation Details'!A:K,9,FALSE)</f>
        <v>tier - 2</v>
      </c>
      <c r="O1304" s="8" t="str">
        <f>VLOOKUP(A1304,'Hospitalisation Details'!A:K,10,FALSE)</f>
        <v>tier - 3</v>
      </c>
      <c r="P1304" s="8" t="str">
        <f>VLOOKUP(A1304,'Hospitalisation Details'!A:K,11,FALSE)</f>
        <v>R1019</v>
      </c>
      <c r="Q1304" s="8">
        <f>VLOOKUP(A1304,'Hospitalisation Details'!A:K,4,FALSE)</f>
        <v>5</v>
      </c>
    </row>
    <row r="1305" spans="1:17" x14ac:dyDescent="0.3">
      <c r="A1305" s="4" t="s">
        <v>2438</v>
      </c>
      <c r="B1305" s="8" t="str">
        <f>VLOOKUP(A1305,'Customer Names'!A:F,4,FALSE)</f>
        <v>Stephen</v>
      </c>
      <c r="C1305" s="8">
        <f>VLOOKUP(A1305,'Medical Examinations'!A:J,2,FALSE)</f>
        <v>25.46</v>
      </c>
      <c r="D1305" s="8">
        <f>VLOOKUP(A1305,'Medical Examinations'!A:J,4,FALSE)</f>
        <v>11.78</v>
      </c>
      <c r="E1305" s="8" t="str">
        <f>VLOOKUP(A1305,'Medical Examinations'!A:J,6,FALSE)</f>
        <v>yes</v>
      </c>
      <c r="F1305" s="8" t="str">
        <f>VLOOKUP(A1305,'Medical Examinations'!A:J,7,FALSE)</f>
        <v>No</v>
      </c>
      <c r="G1305" s="8" t="str">
        <f>VLOOKUP(A1305,'Medical Examinations'!A:J,8,FALSE)</f>
        <v>No</v>
      </c>
      <c r="H1305" s="38" t="str">
        <f>VLOOKUP(A1305,'Medical Examinations'!A:J,9,FALSE)</f>
        <v>1</v>
      </c>
      <c r="I1305" s="8" t="str">
        <f>VLOOKUP(A1305,'Medical Examinations'!A:J,10,FALSE)</f>
        <v>No</v>
      </c>
      <c r="J1305" s="8" t="str">
        <f>VLOOKUP(A1305,'Medical Examinations'!A:J,3,FALSE)</f>
        <v>Overweight</v>
      </c>
      <c r="K1305" s="8" t="str">
        <f>VLOOKUP(A1305,'Medical Examinations'!A:J,5,FALSE)</f>
        <v>Diabetes</v>
      </c>
      <c r="L1305" s="8" t="str">
        <f>VLOOKUP(A1305,'Hospitalisation Details'!A:K,5,FALSE)</f>
        <v>6-Dec-1975</v>
      </c>
      <c r="M1305" s="34">
        <f>VLOOKUP(A1305,'Hospitalisation Details'!A:K,8,FALSE)</f>
        <v>9225.26</v>
      </c>
      <c r="N1305" s="8" t="str">
        <f>VLOOKUP(A1305,'Hospitalisation Details'!A:K,9,FALSE)</f>
        <v>tier - 3</v>
      </c>
      <c r="O1305" s="8" t="str">
        <f>VLOOKUP(A1305,'Hospitalisation Details'!A:K,10,FALSE)</f>
        <v>tier - 3</v>
      </c>
      <c r="P1305" s="8" t="str">
        <f>VLOOKUP(A1305,'Hospitalisation Details'!A:K,11,FALSE)</f>
        <v>R1015</v>
      </c>
      <c r="Q1305" s="8">
        <f>VLOOKUP(A1305,'Hospitalisation Details'!A:K,4,FALSE)</f>
        <v>6</v>
      </c>
    </row>
    <row r="1306" spans="1:17" x14ac:dyDescent="0.3">
      <c r="A1306" s="4" t="s">
        <v>2436</v>
      </c>
      <c r="B1306" s="8" t="str">
        <f>VLOOKUP(A1306,'Customer Names'!A:F,4,FALSE)</f>
        <v>Johannes Fiskerstand</v>
      </c>
      <c r="C1306" s="8">
        <f>VLOOKUP(A1306,'Medical Examinations'!A:J,2,FALSE)</f>
        <v>28.24</v>
      </c>
      <c r="D1306" s="8">
        <f>VLOOKUP(A1306,'Medical Examinations'!A:J,4,FALSE)</f>
        <v>5.36</v>
      </c>
      <c r="E1306" s="8" t="str">
        <f>VLOOKUP(A1306,'Medical Examinations'!A:J,6,FALSE)</f>
        <v>No</v>
      </c>
      <c r="F1306" s="8" t="str">
        <f>VLOOKUP(A1306,'Medical Examinations'!A:J,7,FALSE)</f>
        <v>No</v>
      </c>
      <c r="G1306" s="8" t="str">
        <f>VLOOKUP(A1306,'Medical Examinations'!A:J,8,FALSE)</f>
        <v>No</v>
      </c>
      <c r="H1306" s="38">
        <f>VLOOKUP(A1306,'Medical Examinations'!A:J,9,FALSE)</f>
        <v>0</v>
      </c>
      <c r="I1306" s="8" t="str">
        <f>VLOOKUP(A1306,'Medical Examinations'!A:J,10,FALSE)</f>
        <v>No</v>
      </c>
      <c r="J1306" s="8" t="str">
        <f>VLOOKUP(A1306,'Medical Examinations'!A:J,3,FALSE)</f>
        <v>Overweight</v>
      </c>
      <c r="K1306" s="8" t="str">
        <f>VLOOKUP(A1306,'Medical Examinations'!A:J,5,FALSE)</f>
        <v>Normal</v>
      </c>
      <c r="L1306" s="8" t="str">
        <f>VLOOKUP(A1306,'Hospitalisation Details'!A:K,5,FALSE)</f>
        <v>5-Oct-1980</v>
      </c>
      <c r="M1306" s="34">
        <f>VLOOKUP(A1306,'Hospitalisation Details'!A:K,8,FALSE)</f>
        <v>9247.94</v>
      </c>
      <c r="N1306" s="8" t="str">
        <f>VLOOKUP(A1306,'Hospitalisation Details'!A:K,9,FALSE)</f>
        <v>tier - 2</v>
      </c>
      <c r="O1306" s="8" t="str">
        <f>VLOOKUP(A1306,'Hospitalisation Details'!A:K,10,FALSE)</f>
        <v>tier - 1</v>
      </c>
      <c r="P1306" s="8" t="str">
        <f>VLOOKUP(A1306,'Hospitalisation Details'!A:K,11,FALSE)</f>
        <v>R1021</v>
      </c>
      <c r="Q1306" s="8">
        <f>VLOOKUP(A1306,'Hospitalisation Details'!A:K,4,FALSE)</f>
        <v>5</v>
      </c>
    </row>
    <row r="1307" spans="1:17" x14ac:dyDescent="0.3">
      <c r="A1307" s="4" t="s">
        <v>2430</v>
      </c>
      <c r="B1307" s="8" t="str">
        <f>VLOOKUP(A1307,'Customer Names'!A:F,4,FALSE)</f>
        <v>Alex F</v>
      </c>
      <c r="C1307" s="8">
        <f>VLOOKUP(A1307,'Medical Examinations'!A:J,2,FALSE)</f>
        <v>25.84</v>
      </c>
      <c r="D1307" s="8">
        <f>VLOOKUP(A1307,'Medical Examinations'!A:J,4,FALSE)</f>
        <v>8.51</v>
      </c>
      <c r="E1307" s="8" t="str">
        <f>VLOOKUP(A1307,'Medical Examinations'!A:J,6,FALSE)</f>
        <v>No</v>
      </c>
      <c r="F1307" s="8" t="str">
        <f>VLOOKUP(A1307,'Medical Examinations'!A:J,7,FALSE)</f>
        <v>No</v>
      </c>
      <c r="G1307" s="8" t="str">
        <f>VLOOKUP(A1307,'Medical Examinations'!A:J,8,FALSE)</f>
        <v>No</v>
      </c>
      <c r="H1307" s="38" t="str">
        <f>VLOOKUP(A1307,'Medical Examinations'!A:J,9,FALSE)</f>
        <v>2</v>
      </c>
      <c r="I1307" s="8" t="str">
        <f>VLOOKUP(A1307,'Medical Examinations'!A:J,10,FALSE)</f>
        <v>No</v>
      </c>
      <c r="J1307" s="8" t="str">
        <f>VLOOKUP(A1307,'Medical Examinations'!A:J,3,FALSE)</f>
        <v>Overweight</v>
      </c>
      <c r="K1307" s="8" t="str">
        <f>VLOOKUP(A1307,'Medical Examinations'!A:J,5,FALSE)</f>
        <v>Diabetes</v>
      </c>
      <c r="L1307" s="8" t="str">
        <f>VLOOKUP(A1307,'Hospitalisation Details'!A:K,5,FALSE)</f>
        <v>27-Oct-1973</v>
      </c>
      <c r="M1307" s="34">
        <f>VLOOKUP(A1307,'Hospitalisation Details'!A:K,8,FALSE)</f>
        <v>9282.48</v>
      </c>
      <c r="N1307" s="8" t="str">
        <f>VLOOKUP(A1307,'Hospitalisation Details'!A:K,9,FALSE)</f>
        <v>tier - 3</v>
      </c>
      <c r="O1307" s="8" t="str">
        <f>VLOOKUP(A1307,'Hospitalisation Details'!A:K,10,FALSE)</f>
        <v>tier - 2</v>
      </c>
      <c r="P1307" s="8" t="str">
        <f>VLOOKUP(A1307,'Hospitalisation Details'!A:K,11,FALSE)</f>
        <v>R1016</v>
      </c>
      <c r="Q1307" s="8">
        <f>VLOOKUP(A1307,'Hospitalisation Details'!A:K,4,FALSE)</f>
        <v>27</v>
      </c>
    </row>
    <row r="1308" spans="1:17" x14ac:dyDescent="0.3">
      <c r="A1308" s="4" t="s">
        <v>2424</v>
      </c>
      <c r="B1308" s="8" t="str">
        <f>VLOOKUP(A1308,'Customer Names'!A:F,4,FALSE)</f>
        <v>Samuel</v>
      </c>
      <c r="C1308" s="8">
        <f>VLOOKUP(A1308,'Medical Examinations'!A:J,2,FALSE)</f>
        <v>29.83</v>
      </c>
      <c r="D1308" s="8">
        <f>VLOOKUP(A1308,'Medical Examinations'!A:J,4,FALSE)</f>
        <v>8.68</v>
      </c>
      <c r="E1308" s="8" t="str">
        <f>VLOOKUP(A1308,'Medical Examinations'!A:J,6,FALSE)</f>
        <v>No</v>
      </c>
      <c r="F1308" s="8" t="str">
        <f>VLOOKUP(A1308,'Medical Examinations'!A:J,7,FALSE)</f>
        <v>No</v>
      </c>
      <c r="G1308" s="8" t="str">
        <f>VLOOKUP(A1308,'Medical Examinations'!A:J,8,FALSE)</f>
        <v>No</v>
      </c>
      <c r="H1308" s="38" t="str">
        <f>VLOOKUP(A1308,'Medical Examinations'!A:J,9,FALSE)</f>
        <v>2</v>
      </c>
      <c r="I1308" s="8" t="str">
        <f>VLOOKUP(A1308,'Medical Examinations'!A:J,10,FALSE)</f>
        <v>No</v>
      </c>
      <c r="J1308" s="8" t="str">
        <f>VLOOKUP(A1308,'Medical Examinations'!A:J,3,FALSE)</f>
        <v>Overweight</v>
      </c>
      <c r="K1308" s="8" t="str">
        <f>VLOOKUP(A1308,'Medical Examinations'!A:J,5,FALSE)</f>
        <v>Diabetes</v>
      </c>
      <c r="L1308" s="8" t="str">
        <f>VLOOKUP(A1308,'Hospitalisation Details'!A:K,5,FALSE)</f>
        <v>16-Oct-1973</v>
      </c>
      <c r="M1308" s="34">
        <f>VLOOKUP(A1308,'Hospitalisation Details'!A:K,8,FALSE)</f>
        <v>9288.0300000000007</v>
      </c>
      <c r="N1308" s="8" t="str">
        <f>VLOOKUP(A1308,'Hospitalisation Details'!A:K,9,FALSE)</f>
        <v>tier - 2</v>
      </c>
      <c r="O1308" s="8" t="str">
        <f>VLOOKUP(A1308,'Hospitalisation Details'!A:K,10,FALSE)</f>
        <v>tier - 3</v>
      </c>
      <c r="P1308" s="8" t="str">
        <f>VLOOKUP(A1308,'Hospitalisation Details'!A:K,11,FALSE)</f>
        <v>R1018</v>
      </c>
      <c r="Q1308" s="8">
        <f>VLOOKUP(A1308,'Hospitalisation Details'!A:K,4,FALSE)</f>
        <v>16</v>
      </c>
    </row>
    <row r="1309" spans="1:17" x14ac:dyDescent="0.3">
      <c r="A1309" s="4" t="s">
        <v>2422</v>
      </c>
      <c r="B1309" s="8" t="str">
        <f>VLOOKUP(A1309,'Customer Names'!A:F,4,FALSE)</f>
        <v>Kurt</v>
      </c>
      <c r="C1309" s="8">
        <f>VLOOKUP(A1309,'Medical Examinations'!A:J,2,FALSE)</f>
        <v>31.35</v>
      </c>
      <c r="D1309" s="8">
        <f>VLOOKUP(A1309,'Medical Examinations'!A:J,4,FALSE)</f>
        <v>11.49</v>
      </c>
      <c r="E1309" s="8" t="str">
        <f>VLOOKUP(A1309,'Medical Examinations'!A:J,6,FALSE)</f>
        <v>No</v>
      </c>
      <c r="F1309" s="8" t="str">
        <f>VLOOKUP(A1309,'Medical Examinations'!A:J,7,FALSE)</f>
        <v>No</v>
      </c>
      <c r="G1309" s="8" t="str">
        <f>VLOOKUP(A1309,'Medical Examinations'!A:J,8,FALSE)</f>
        <v>No</v>
      </c>
      <c r="H1309" s="38" t="str">
        <f>VLOOKUP(A1309,'Medical Examinations'!A:J,9,FALSE)</f>
        <v>2</v>
      </c>
      <c r="I1309" s="8" t="str">
        <f>VLOOKUP(A1309,'Medical Examinations'!A:J,10,FALSE)</f>
        <v>No</v>
      </c>
      <c r="J1309" s="8" t="str">
        <f>VLOOKUP(A1309,'Medical Examinations'!A:J,3,FALSE)</f>
        <v>Obesity</v>
      </c>
      <c r="K1309" s="8" t="str">
        <f>VLOOKUP(A1309,'Medical Examinations'!A:J,5,FALSE)</f>
        <v>Diabetes</v>
      </c>
      <c r="L1309" s="8" t="str">
        <f>VLOOKUP(A1309,'Hospitalisation Details'!A:K,5,FALSE)</f>
        <v>18-Sep-1973</v>
      </c>
      <c r="M1309" s="34">
        <f>VLOOKUP(A1309,'Hospitalisation Details'!A:K,8,FALSE)</f>
        <v>9290.14</v>
      </c>
      <c r="N1309" s="8" t="str">
        <f>VLOOKUP(A1309,'Hospitalisation Details'!A:K,9,FALSE)</f>
        <v>tier - 3</v>
      </c>
      <c r="O1309" s="8" t="str">
        <f>VLOOKUP(A1309,'Hospitalisation Details'!A:K,10,FALSE)</f>
        <v>tier - 3</v>
      </c>
      <c r="P1309" s="8" t="str">
        <f>VLOOKUP(A1309,'Hospitalisation Details'!A:K,11,FALSE)</f>
        <v>R1016</v>
      </c>
      <c r="Q1309" s="8">
        <f>VLOOKUP(A1309,'Hospitalisation Details'!A:K,4,FALSE)</f>
        <v>18</v>
      </c>
    </row>
    <row r="1310" spans="1:17" x14ac:dyDescent="0.3">
      <c r="A1310" s="4" t="s">
        <v>2382</v>
      </c>
      <c r="B1310" s="8" t="str">
        <f>VLOOKUP(A1310,'Customer Names'!A:F,4,FALSE)</f>
        <v>Mark S</v>
      </c>
      <c r="C1310" s="8">
        <f>VLOOKUP(A1310,'Medical Examinations'!A:J,2,FALSE)</f>
        <v>28.09</v>
      </c>
      <c r="D1310" s="8">
        <f>VLOOKUP(A1310,'Medical Examinations'!A:J,4,FALSE)</f>
        <v>6.06</v>
      </c>
      <c r="E1310" s="8" t="str">
        <f>VLOOKUP(A1310,'Medical Examinations'!A:J,6,FALSE)</f>
        <v>No</v>
      </c>
      <c r="F1310" s="8" t="str">
        <f>VLOOKUP(A1310,'Medical Examinations'!A:J,7,FALSE)</f>
        <v>No</v>
      </c>
      <c r="G1310" s="8" t="str">
        <f>VLOOKUP(A1310,'Medical Examinations'!A:J,8,FALSE)</f>
        <v>Yes</v>
      </c>
      <c r="H1310" s="38" t="str">
        <f>VLOOKUP(A1310,'Medical Examinations'!A:J,9,FALSE)</f>
        <v>1</v>
      </c>
      <c r="I1310" s="8" t="str">
        <f>VLOOKUP(A1310,'Medical Examinations'!A:J,10,FALSE)</f>
        <v>No</v>
      </c>
      <c r="J1310" s="8" t="str">
        <f>VLOOKUP(A1310,'Medical Examinations'!A:J,3,FALSE)</f>
        <v>Overweight</v>
      </c>
      <c r="K1310" s="8" t="str">
        <f>VLOOKUP(A1310,'Medical Examinations'!A:J,5,FALSE)</f>
        <v>Prediabetes</v>
      </c>
      <c r="L1310" s="8" t="str">
        <f>VLOOKUP(A1310,'Hospitalisation Details'!A:K,5,FALSE)</f>
        <v>17-Jul-1979</v>
      </c>
      <c r="M1310" s="34">
        <f>VLOOKUP(A1310,'Hospitalisation Details'!A:K,8,FALSE)</f>
        <v>9453.92</v>
      </c>
      <c r="N1310" s="8" t="str">
        <f>VLOOKUP(A1310,'Hospitalisation Details'!A:K,9,FALSE)</f>
        <v>tier - 2</v>
      </c>
      <c r="O1310" s="8" t="str">
        <f>VLOOKUP(A1310,'Hospitalisation Details'!A:K,10,FALSE)</f>
        <v>tier - 2</v>
      </c>
      <c r="P1310" s="8" t="str">
        <f>VLOOKUP(A1310,'Hospitalisation Details'!A:K,11,FALSE)</f>
        <v>R1021</v>
      </c>
      <c r="Q1310" s="8">
        <f>VLOOKUP(A1310,'Hospitalisation Details'!A:K,4,FALSE)</f>
        <v>17</v>
      </c>
    </row>
    <row r="1311" spans="1:17" x14ac:dyDescent="0.3">
      <c r="A1311" s="4" t="s">
        <v>2354</v>
      </c>
      <c r="B1311" s="8" t="str">
        <f>VLOOKUP(A1311,'Customer Names'!A:F,4,FALSE)</f>
        <v>Mark G</v>
      </c>
      <c r="C1311" s="8">
        <f>VLOOKUP(A1311,'Medical Examinations'!A:J,2,FALSE)</f>
        <v>31.39</v>
      </c>
      <c r="D1311" s="8">
        <f>VLOOKUP(A1311,'Medical Examinations'!A:J,4,FALSE)</f>
        <v>8.85</v>
      </c>
      <c r="E1311" s="8" t="str">
        <f>VLOOKUP(A1311,'Medical Examinations'!A:J,6,FALSE)</f>
        <v>yes</v>
      </c>
      <c r="F1311" s="8" t="str">
        <f>VLOOKUP(A1311,'Medical Examinations'!A:J,7,FALSE)</f>
        <v>No</v>
      </c>
      <c r="G1311" s="8" t="str">
        <f>VLOOKUP(A1311,'Medical Examinations'!A:J,8,FALSE)</f>
        <v>No</v>
      </c>
      <c r="H1311" s="38">
        <f>VLOOKUP(A1311,'Medical Examinations'!A:J,9,FALSE)</f>
        <v>0</v>
      </c>
      <c r="I1311" s="8" t="str">
        <f>VLOOKUP(A1311,'Medical Examinations'!A:J,10,FALSE)</f>
        <v>No</v>
      </c>
      <c r="J1311" s="8" t="str">
        <f>VLOOKUP(A1311,'Medical Examinations'!A:J,3,FALSE)</f>
        <v>Obesity</v>
      </c>
      <c r="K1311" s="8" t="str">
        <f>VLOOKUP(A1311,'Medical Examinations'!A:J,5,FALSE)</f>
        <v>Diabetes</v>
      </c>
      <c r="L1311" s="8" t="str">
        <f>VLOOKUP(A1311,'Hospitalisation Details'!A:K,5,FALSE)</f>
        <v>18-Oct-1981</v>
      </c>
      <c r="M1311" s="34">
        <f>VLOOKUP(A1311,'Hospitalisation Details'!A:K,8,FALSE)</f>
        <v>9584.0400000000009</v>
      </c>
      <c r="N1311" s="8" t="str">
        <f>VLOOKUP(A1311,'Hospitalisation Details'!A:K,9,FALSE)</f>
        <v>tier - 2</v>
      </c>
      <c r="O1311" s="8" t="str">
        <f>VLOOKUP(A1311,'Hospitalisation Details'!A:K,10,FALSE)</f>
        <v>tier - 1</v>
      </c>
      <c r="P1311" s="8" t="str">
        <f>VLOOKUP(A1311,'Hospitalisation Details'!A:K,11,FALSE)</f>
        <v>R1021</v>
      </c>
      <c r="Q1311" s="8">
        <f>VLOOKUP(A1311,'Hospitalisation Details'!A:K,4,FALSE)</f>
        <v>18</v>
      </c>
    </row>
    <row r="1312" spans="1:17" x14ac:dyDescent="0.3">
      <c r="A1312" s="4" t="s">
        <v>2350</v>
      </c>
      <c r="B1312" s="8" t="str">
        <f>VLOOKUP(A1312,'Customer Names'!A:F,4,FALSE)</f>
        <v>Ethan</v>
      </c>
      <c r="C1312" s="8">
        <f>VLOOKUP(A1312,'Medical Examinations'!A:J,2,FALSE)</f>
        <v>27.454999999999998</v>
      </c>
      <c r="D1312" s="8">
        <f>VLOOKUP(A1312,'Medical Examinations'!A:J,4,FALSE)</f>
        <v>6.13</v>
      </c>
      <c r="E1312" s="8" t="str">
        <f>VLOOKUP(A1312,'Medical Examinations'!A:J,6,FALSE)</f>
        <v>No</v>
      </c>
      <c r="F1312" s="8" t="str">
        <f>VLOOKUP(A1312,'Medical Examinations'!A:J,7,FALSE)</f>
        <v>No</v>
      </c>
      <c r="G1312" s="8" t="str">
        <f>VLOOKUP(A1312,'Medical Examinations'!A:J,8,FALSE)</f>
        <v>No</v>
      </c>
      <c r="H1312" s="38" t="str">
        <f>VLOOKUP(A1312,'Medical Examinations'!A:J,9,FALSE)</f>
        <v>2</v>
      </c>
      <c r="I1312" s="8" t="str">
        <f>VLOOKUP(A1312,'Medical Examinations'!A:J,10,FALSE)</f>
        <v>No</v>
      </c>
      <c r="J1312" s="8" t="str">
        <f>VLOOKUP(A1312,'Medical Examinations'!A:J,3,FALSE)</f>
        <v>Overweight</v>
      </c>
      <c r="K1312" s="8" t="str">
        <f>VLOOKUP(A1312,'Medical Examinations'!A:J,5,FALSE)</f>
        <v>Prediabetes</v>
      </c>
      <c r="L1312" s="8" t="str">
        <f>VLOOKUP(A1312,'Hospitalisation Details'!A:K,5,FALSE)</f>
        <v>27-Dec-1972</v>
      </c>
      <c r="M1312" s="34">
        <f>VLOOKUP(A1312,'Hospitalisation Details'!A:K,8,FALSE)</f>
        <v>9617.66</v>
      </c>
      <c r="N1312" s="8" t="str">
        <f>VLOOKUP(A1312,'Hospitalisation Details'!A:K,9,FALSE)</f>
        <v>tier - 3</v>
      </c>
      <c r="O1312" s="8" t="str">
        <f>VLOOKUP(A1312,'Hospitalisation Details'!A:K,10,FALSE)</f>
        <v>tier - 3</v>
      </c>
      <c r="P1312" s="8" t="str">
        <f>VLOOKUP(A1312,'Hospitalisation Details'!A:K,11,FALSE)</f>
        <v>R1016</v>
      </c>
      <c r="Q1312" s="8">
        <f>VLOOKUP(A1312,'Hospitalisation Details'!A:K,4,FALSE)</f>
        <v>27</v>
      </c>
    </row>
    <row r="1313" spans="1:17" x14ac:dyDescent="0.3">
      <c r="A1313" s="4" t="s">
        <v>2340</v>
      </c>
      <c r="B1313" s="8" t="str">
        <f>VLOOKUP(A1313,'Customer Names'!A:F,4,FALSE)</f>
        <v>Grant</v>
      </c>
      <c r="C1313" s="8">
        <f>VLOOKUP(A1313,'Medical Examinations'!A:J,2,FALSE)</f>
        <v>28.61</v>
      </c>
      <c r="D1313" s="8">
        <f>VLOOKUP(A1313,'Medical Examinations'!A:J,4,FALSE)</f>
        <v>5.76</v>
      </c>
      <c r="E1313" s="8" t="str">
        <f>VLOOKUP(A1313,'Medical Examinations'!A:J,6,FALSE)</f>
        <v>No</v>
      </c>
      <c r="F1313" s="8" t="str">
        <f>VLOOKUP(A1313,'Medical Examinations'!A:J,7,FALSE)</f>
        <v>No</v>
      </c>
      <c r="G1313" s="8" t="str">
        <f>VLOOKUP(A1313,'Medical Examinations'!A:J,8,FALSE)</f>
        <v>Yes</v>
      </c>
      <c r="H1313" s="38" t="str">
        <f>VLOOKUP(A1313,'Medical Examinations'!A:J,9,FALSE)</f>
        <v>1</v>
      </c>
      <c r="I1313" s="8" t="str">
        <f>VLOOKUP(A1313,'Medical Examinations'!A:J,10,FALSE)</f>
        <v>No</v>
      </c>
      <c r="J1313" s="8" t="str">
        <f>VLOOKUP(A1313,'Medical Examinations'!A:J,3,FALSE)</f>
        <v>Overweight</v>
      </c>
      <c r="K1313" s="8" t="str">
        <f>VLOOKUP(A1313,'Medical Examinations'!A:J,5,FALSE)</f>
        <v>Prediabetes</v>
      </c>
      <c r="L1313" s="8" t="str">
        <f>VLOOKUP(A1313,'Hospitalisation Details'!A:K,5,FALSE)</f>
        <v>19-Dec-1979</v>
      </c>
      <c r="M1313" s="34">
        <f>VLOOKUP(A1313,'Hospitalisation Details'!A:K,8,FALSE)</f>
        <v>9630.2999999999993</v>
      </c>
      <c r="N1313" s="8" t="str">
        <f>VLOOKUP(A1313,'Hospitalisation Details'!A:K,9,FALSE)</f>
        <v>tier - 2</v>
      </c>
      <c r="O1313" s="8" t="str">
        <f>VLOOKUP(A1313,'Hospitalisation Details'!A:K,10,FALSE)</f>
        <v>tier - 2</v>
      </c>
      <c r="P1313" s="8" t="str">
        <f>VLOOKUP(A1313,'Hospitalisation Details'!A:K,11,FALSE)</f>
        <v>R1021</v>
      </c>
      <c r="Q1313" s="8">
        <f>VLOOKUP(A1313,'Hospitalisation Details'!A:K,4,FALSE)</f>
        <v>19</v>
      </c>
    </row>
    <row r="1314" spans="1:17" x14ac:dyDescent="0.3">
      <c r="A1314" s="4" t="s">
        <v>2256</v>
      </c>
      <c r="B1314" s="8" t="str">
        <f>VLOOKUP(A1314,'Customer Names'!A:F,4,FALSE)</f>
        <v>Ryan</v>
      </c>
      <c r="C1314" s="8">
        <f>VLOOKUP(A1314,'Medical Examinations'!A:J,2,FALSE)</f>
        <v>27.74</v>
      </c>
      <c r="D1314" s="8">
        <f>VLOOKUP(A1314,'Medical Examinations'!A:J,4,FALSE)</f>
        <v>10.37</v>
      </c>
      <c r="E1314" s="8" t="str">
        <f>VLOOKUP(A1314,'Medical Examinations'!A:J,6,FALSE)</f>
        <v>No</v>
      </c>
      <c r="F1314" s="8" t="str">
        <f>VLOOKUP(A1314,'Medical Examinations'!A:J,7,FALSE)</f>
        <v>No</v>
      </c>
      <c r="G1314" s="8" t="str">
        <f>VLOOKUP(A1314,'Medical Examinations'!A:J,8,FALSE)</f>
        <v>No</v>
      </c>
      <c r="H1314" s="38">
        <f>VLOOKUP(A1314,'Medical Examinations'!A:J,9,FALSE)</f>
        <v>0</v>
      </c>
      <c r="I1314" s="8" t="str">
        <f>VLOOKUP(A1314,'Medical Examinations'!A:J,10,FALSE)</f>
        <v>No</v>
      </c>
      <c r="J1314" s="8" t="str">
        <f>VLOOKUP(A1314,'Medical Examinations'!A:J,3,FALSE)</f>
        <v>Overweight</v>
      </c>
      <c r="K1314" s="8" t="str">
        <f>VLOOKUP(A1314,'Medical Examinations'!A:J,5,FALSE)</f>
        <v>Diabetes</v>
      </c>
      <c r="L1314" s="8" t="str">
        <f>VLOOKUP(A1314,'Hospitalisation Details'!A:K,5,FALSE)</f>
        <v>26-Dec-1971</v>
      </c>
      <c r="M1314" s="34">
        <f>VLOOKUP(A1314,'Hospitalisation Details'!A:K,8,FALSE)</f>
        <v>9957.7199999999993</v>
      </c>
      <c r="N1314" s="8" t="str">
        <f>VLOOKUP(A1314,'Hospitalisation Details'!A:K,9,FALSE)</f>
        <v>tier - 2</v>
      </c>
      <c r="O1314" s="8" t="str">
        <f>VLOOKUP(A1314,'Hospitalisation Details'!A:K,10,FALSE)</f>
        <v>tier - 3</v>
      </c>
      <c r="P1314" s="8" t="str">
        <f>VLOOKUP(A1314,'Hospitalisation Details'!A:K,11,FALSE)</f>
        <v>R1018</v>
      </c>
      <c r="Q1314" s="8">
        <f>VLOOKUP(A1314,'Hospitalisation Details'!A:K,4,FALSE)</f>
        <v>26</v>
      </c>
    </row>
    <row r="1315" spans="1:17" x14ac:dyDescent="0.3">
      <c r="A1315" s="4" t="s">
        <v>2254</v>
      </c>
      <c r="B1315" s="8" t="str">
        <f>VLOOKUP(A1315,'Customer Names'!A:F,4,FALSE)</f>
        <v>Christopher</v>
      </c>
      <c r="C1315" s="8">
        <f>VLOOKUP(A1315,'Medical Examinations'!A:J,2,FALSE)</f>
        <v>32.299999999999997</v>
      </c>
      <c r="D1315" s="8">
        <f>VLOOKUP(A1315,'Medical Examinations'!A:J,4,FALSE)</f>
        <v>9.59</v>
      </c>
      <c r="E1315" s="8" t="str">
        <f>VLOOKUP(A1315,'Medical Examinations'!A:J,6,FALSE)</f>
        <v>No</v>
      </c>
      <c r="F1315" s="8" t="str">
        <f>VLOOKUP(A1315,'Medical Examinations'!A:J,7,FALSE)</f>
        <v>No</v>
      </c>
      <c r="G1315" s="8" t="str">
        <f>VLOOKUP(A1315,'Medical Examinations'!A:J,8,FALSE)</f>
        <v>No</v>
      </c>
      <c r="H1315" s="38">
        <f>VLOOKUP(A1315,'Medical Examinations'!A:J,9,FALSE)</f>
        <v>0</v>
      </c>
      <c r="I1315" s="8" t="str">
        <f>VLOOKUP(A1315,'Medical Examinations'!A:J,10,FALSE)</f>
        <v>No</v>
      </c>
      <c r="J1315" s="8" t="str">
        <f>VLOOKUP(A1315,'Medical Examinations'!A:J,3,FALSE)</f>
        <v>Obesity</v>
      </c>
      <c r="K1315" s="8" t="str">
        <f>VLOOKUP(A1315,'Medical Examinations'!A:J,5,FALSE)</f>
        <v>Diabetes</v>
      </c>
      <c r="L1315" s="8" t="str">
        <f>VLOOKUP(A1315,'Hospitalisation Details'!A:K,5,FALSE)</f>
        <v>6-Oct-1971</v>
      </c>
      <c r="M1315" s="34">
        <f>VLOOKUP(A1315,'Hospitalisation Details'!A:K,8,FALSE)</f>
        <v>9964.06</v>
      </c>
      <c r="N1315" s="8" t="str">
        <f>VLOOKUP(A1315,'Hospitalisation Details'!A:K,9,FALSE)</f>
        <v>tier - 2</v>
      </c>
      <c r="O1315" s="8" t="str">
        <f>VLOOKUP(A1315,'Hospitalisation Details'!A:K,10,FALSE)</f>
        <v>tier - 2</v>
      </c>
      <c r="P1315" s="8" t="str">
        <f>VLOOKUP(A1315,'Hospitalisation Details'!A:K,11,FALSE)</f>
        <v>R1019</v>
      </c>
      <c r="Q1315" s="8">
        <f>VLOOKUP(A1315,'Hospitalisation Details'!A:K,4,FALSE)</f>
        <v>6</v>
      </c>
    </row>
    <row r="1316" spans="1:17" x14ac:dyDescent="0.3">
      <c r="A1316" s="4" t="s">
        <v>2248</v>
      </c>
      <c r="B1316" s="8" t="str">
        <f>VLOOKUP(A1316,'Customer Names'!A:F,4,FALSE)</f>
        <v>Christopher D.</v>
      </c>
      <c r="C1316" s="8">
        <f>VLOOKUP(A1316,'Medical Examinations'!A:J,2,FALSE)</f>
        <v>29.78</v>
      </c>
      <c r="D1316" s="8">
        <f>VLOOKUP(A1316,'Medical Examinations'!A:J,4,FALSE)</f>
        <v>5.85</v>
      </c>
      <c r="E1316" s="8" t="str">
        <f>VLOOKUP(A1316,'Medical Examinations'!A:J,6,FALSE)</f>
        <v>No</v>
      </c>
      <c r="F1316" s="8" t="str">
        <f>VLOOKUP(A1316,'Medical Examinations'!A:J,7,FALSE)</f>
        <v>No</v>
      </c>
      <c r="G1316" s="8" t="str">
        <f>VLOOKUP(A1316,'Medical Examinations'!A:J,8,FALSE)</f>
        <v>Yes</v>
      </c>
      <c r="H1316" s="38" t="str">
        <f>VLOOKUP(A1316,'Medical Examinations'!A:J,9,FALSE)</f>
        <v>1</v>
      </c>
      <c r="I1316" s="8" t="str">
        <f>VLOOKUP(A1316,'Medical Examinations'!A:J,10,FALSE)</f>
        <v>No</v>
      </c>
      <c r="J1316" s="8" t="str">
        <f>VLOOKUP(A1316,'Medical Examinations'!A:J,3,FALSE)</f>
        <v>Overweight</v>
      </c>
      <c r="K1316" s="8" t="str">
        <f>VLOOKUP(A1316,'Medical Examinations'!A:J,5,FALSE)</f>
        <v>Prediabetes</v>
      </c>
      <c r="L1316" s="8" t="str">
        <f>VLOOKUP(A1316,'Hospitalisation Details'!A:K,5,FALSE)</f>
        <v>28-Dec-1979</v>
      </c>
      <c r="M1316" s="34">
        <f>VLOOKUP(A1316,'Hospitalisation Details'!A:K,8,FALSE)</f>
        <v>10027.15</v>
      </c>
      <c r="N1316" s="8" t="str">
        <f>VLOOKUP(A1316,'Hospitalisation Details'!A:K,9,FALSE)</f>
        <v>tier - 3</v>
      </c>
      <c r="O1316" s="8" t="str">
        <f>VLOOKUP(A1316,'Hospitalisation Details'!A:K,10,FALSE)</f>
        <v>tier - 1</v>
      </c>
      <c r="P1316" s="8" t="str">
        <f>VLOOKUP(A1316,'Hospitalisation Details'!A:K,11,FALSE)</f>
        <v>R1021</v>
      </c>
      <c r="Q1316" s="8">
        <f>VLOOKUP(A1316,'Hospitalisation Details'!A:K,4,FALSE)</f>
        <v>28</v>
      </c>
    </row>
    <row r="1317" spans="1:17" x14ac:dyDescent="0.3">
      <c r="A1317" s="4" t="s">
        <v>2224</v>
      </c>
      <c r="B1317" s="8" t="str">
        <f>VLOOKUP(A1317,'Customer Names'!A:F,4,FALSE)</f>
        <v>Laura J</v>
      </c>
      <c r="C1317" s="8">
        <f>VLOOKUP(A1317,'Medical Examinations'!A:J,2,FALSE)</f>
        <v>32.659999999999997</v>
      </c>
      <c r="D1317" s="8">
        <f>VLOOKUP(A1317,'Medical Examinations'!A:J,4,FALSE)</f>
        <v>8.92</v>
      </c>
      <c r="E1317" s="8" t="str">
        <f>VLOOKUP(A1317,'Medical Examinations'!A:J,6,FALSE)</f>
        <v>yes</v>
      </c>
      <c r="F1317" s="8" t="str">
        <f>VLOOKUP(A1317,'Medical Examinations'!A:J,7,FALSE)</f>
        <v>No</v>
      </c>
      <c r="G1317" s="8" t="str">
        <f>VLOOKUP(A1317,'Medical Examinations'!A:J,8,FALSE)</f>
        <v>No</v>
      </c>
      <c r="H1317" s="38">
        <f>VLOOKUP(A1317,'Medical Examinations'!A:J,9,FALSE)</f>
        <v>0</v>
      </c>
      <c r="I1317" s="8" t="str">
        <f>VLOOKUP(A1317,'Medical Examinations'!A:J,10,FALSE)</f>
        <v>No</v>
      </c>
      <c r="J1317" s="8" t="str">
        <f>VLOOKUP(A1317,'Medical Examinations'!A:J,3,FALSE)</f>
        <v>Obesity</v>
      </c>
      <c r="K1317" s="8" t="str">
        <f>VLOOKUP(A1317,'Medical Examinations'!A:J,5,FALSE)</f>
        <v>Diabetes</v>
      </c>
      <c r="L1317" s="8" t="str">
        <f>VLOOKUP(A1317,'Hospitalisation Details'!A:K,5,FALSE)</f>
        <v>12-Jun-1981</v>
      </c>
      <c r="M1317" s="34">
        <f>VLOOKUP(A1317,'Hospitalisation Details'!A:K,8,FALSE)</f>
        <v>10146.129999999999</v>
      </c>
      <c r="N1317" s="8" t="str">
        <f>VLOOKUP(A1317,'Hospitalisation Details'!A:K,9,FALSE)</f>
        <v>tier - 3</v>
      </c>
      <c r="O1317" s="8" t="str">
        <f>VLOOKUP(A1317,'Hospitalisation Details'!A:K,10,FALSE)</f>
        <v>tier - 1</v>
      </c>
      <c r="P1317" s="8" t="str">
        <f>VLOOKUP(A1317,'Hospitalisation Details'!A:K,11,FALSE)</f>
        <v>R1025</v>
      </c>
      <c r="Q1317" s="8">
        <f>VLOOKUP(A1317,'Hospitalisation Details'!A:K,4,FALSE)</f>
        <v>12</v>
      </c>
    </row>
    <row r="1318" spans="1:17" x14ac:dyDescent="0.3">
      <c r="A1318" s="4" t="s">
        <v>2170</v>
      </c>
      <c r="B1318" s="8" t="str">
        <f>VLOOKUP(A1318,'Customer Names'!A:F,4,FALSE)</f>
        <v>Bryan</v>
      </c>
      <c r="C1318" s="8">
        <f>VLOOKUP(A1318,'Medical Examinations'!A:J,2,FALSE)</f>
        <v>28.215</v>
      </c>
      <c r="D1318" s="8">
        <f>VLOOKUP(A1318,'Medical Examinations'!A:J,4,FALSE)</f>
        <v>7.56</v>
      </c>
      <c r="E1318" s="8" t="str">
        <f>VLOOKUP(A1318,'Medical Examinations'!A:J,6,FALSE)</f>
        <v>yes</v>
      </c>
      <c r="F1318" s="8" t="str">
        <f>VLOOKUP(A1318,'Medical Examinations'!A:J,7,FALSE)</f>
        <v>No</v>
      </c>
      <c r="G1318" s="8" t="str">
        <f>VLOOKUP(A1318,'Medical Examinations'!A:J,8,FALSE)</f>
        <v>No</v>
      </c>
      <c r="H1318" s="38" t="str">
        <f>VLOOKUP(A1318,'Medical Examinations'!A:J,9,FALSE)</f>
        <v>1</v>
      </c>
      <c r="I1318" s="8" t="str">
        <f>VLOOKUP(A1318,'Medical Examinations'!A:J,10,FALSE)</f>
        <v>No</v>
      </c>
      <c r="J1318" s="8" t="str">
        <f>VLOOKUP(A1318,'Medical Examinations'!A:J,3,FALSE)</f>
        <v>Overweight</v>
      </c>
      <c r="K1318" s="8" t="str">
        <f>VLOOKUP(A1318,'Medical Examinations'!A:J,5,FALSE)</f>
        <v>Diabetes</v>
      </c>
      <c r="L1318" s="8" t="str">
        <f>VLOOKUP(A1318,'Hospitalisation Details'!A:K,5,FALSE)</f>
        <v>5-Jun-1975</v>
      </c>
      <c r="M1318" s="34">
        <f>VLOOKUP(A1318,'Hospitalisation Details'!A:K,8,FALSE)</f>
        <v>10407.09</v>
      </c>
      <c r="N1318" s="8" t="str">
        <f>VLOOKUP(A1318,'Hospitalisation Details'!A:K,9,FALSE)</f>
        <v>tier - 3</v>
      </c>
      <c r="O1318" s="8" t="str">
        <f>VLOOKUP(A1318,'Hospitalisation Details'!A:K,10,FALSE)</f>
        <v>tier - 1</v>
      </c>
      <c r="P1318" s="8" t="str">
        <f>VLOOKUP(A1318,'Hospitalisation Details'!A:K,11,FALSE)</f>
        <v>R1015</v>
      </c>
      <c r="Q1318" s="8">
        <f>VLOOKUP(A1318,'Hospitalisation Details'!A:K,4,FALSE)</f>
        <v>5</v>
      </c>
    </row>
    <row r="1319" spans="1:17" x14ac:dyDescent="0.3">
      <c r="A1319" s="4" t="s">
        <v>2168</v>
      </c>
      <c r="B1319" s="8" t="str">
        <f>VLOOKUP(A1319,'Customer Names'!A:F,4,FALSE)</f>
        <v>Paul A</v>
      </c>
      <c r="C1319" s="8">
        <f>VLOOKUP(A1319,'Medical Examinations'!A:J,2,FALSE)</f>
        <v>31.66</v>
      </c>
      <c r="D1319" s="8">
        <f>VLOOKUP(A1319,'Medical Examinations'!A:J,4,FALSE)</f>
        <v>4.1100000000000003</v>
      </c>
      <c r="E1319" s="8" t="str">
        <f>VLOOKUP(A1319,'Medical Examinations'!A:J,6,FALSE)</f>
        <v>No</v>
      </c>
      <c r="F1319" s="8" t="str">
        <f>VLOOKUP(A1319,'Medical Examinations'!A:J,7,FALSE)</f>
        <v>No</v>
      </c>
      <c r="G1319" s="8" t="str">
        <f>VLOOKUP(A1319,'Medical Examinations'!A:J,8,FALSE)</f>
        <v>No</v>
      </c>
      <c r="H1319" s="38">
        <f>VLOOKUP(A1319,'Medical Examinations'!A:J,9,FALSE)</f>
        <v>0</v>
      </c>
      <c r="I1319" s="8" t="str">
        <f>VLOOKUP(A1319,'Medical Examinations'!A:J,10,FALSE)</f>
        <v>No</v>
      </c>
      <c r="J1319" s="8" t="str">
        <f>VLOOKUP(A1319,'Medical Examinations'!A:J,3,FALSE)</f>
        <v>Obesity</v>
      </c>
      <c r="K1319" s="8" t="str">
        <f>VLOOKUP(A1319,'Medical Examinations'!A:J,5,FALSE)</f>
        <v>Normal</v>
      </c>
      <c r="L1319" s="8" t="str">
        <f>VLOOKUP(A1319,'Hospitalisation Details'!A:K,5,FALSE)</f>
        <v>24-Oct-1980</v>
      </c>
      <c r="M1319" s="34">
        <f>VLOOKUP(A1319,'Hospitalisation Details'!A:K,8,FALSE)</f>
        <v>10407.98</v>
      </c>
      <c r="N1319" s="8" t="str">
        <f>VLOOKUP(A1319,'Hospitalisation Details'!A:K,9,FALSE)</f>
        <v>tier - 3</v>
      </c>
      <c r="O1319" s="8" t="str">
        <f>VLOOKUP(A1319,'Hospitalisation Details'!A:K,10,FALSE)</f>
        <v>tier - 1</v>
      </c>
      <c r="P1319" s="8" t="str">
        <f>VLOOKUP(A1319,'Hospitalisation Details'!A:K,11,FALSE)</f>
        <v>R1021</v>
      </c>
      <c r="Q1319" s="8">
        <f>VLOOKUP(A1319,'Hospitalisation Details'!A:K,4,FALSE)</f>
        <v>24</v>
      </c>
    </row>
    <row r="1320" spans="1:17" x14ac:dyDescent="0.3">
      <c r="A1320" s="4" t="s">
        <v>2164</v>
      </c>
      <c r="B1320" s="8" t="str">
        <f>VLOOKUP(A1320,'Customer Names'!A:F,4,FALSE)</f>
        <v>Lisa K.</v>
      </c>
      <c r="C1320" s="8">
        <f>VLOOKUP(A1320,'Medical Examinations'!A:J,2,FALSE)</f>
        <v>30.55</v>
      </c>
      <c r="D1320" s="8">
        <f>VLOOKUP(A1320,'Medical Examinations'!A:J,4,FALSE)</f>
        <v>5.89</v>
      </c>
      <c r="E1320" s="8" t="str">
        <f>VLOOKUP(A1320,'Medical Examinations'!A:J,6,FALSE)</f>
        <v>No</v>
      </c>
      <c r="F1320" s="8" t="str">
        <f>VLOOKUP(A1320,'Medical Examinations'!A:J,7,FALSE)</f>
        <v>No</v>
      </c>
      <c r="G1320" s="8" t="str">
        <f>VLOOKUP(A1320,'Medical Examinations'!A:J,8,FALSE)</f>
        <v>Yes</v>
      </c>
      <c r="H1320" s="38" t="str">
        <f>VLOOKUP(A1320,'Medical Examinations'!A:J,9,FALSE)</f>
        <v>1</v>
      </c>
      <c r="I1320" s="8" t="str">
        <f>VLOOKUP(A1320,'Medical Examinations'!A:J,10,FALSE)</f>
        <v>No</v>
      </c>
      <c r="J1320" s="8" t="str">
        <f>VLOOKUP(A1320,'Medical Examinations'!A:J,3,FALSE)</f>
        <v>Obesity</v>
      </c>
      <c r="K1320" s="8" t="str">
        <f>VLOOKUP(A1320,'Medical Examinations'!A:J,5,FALSE)</f>
        <v>Prediabetes</v>
      </c>
      <c r="L1320" s="8" t="str">
        <f>VLOOKUP(A1320,'Hospitalisation Details'!A:K,5,FALSE)</f>
        <v>25-Nov-1979</v>
      </c>
      <c r="M1320" s="34">
        <f>VLOOKUP(A1320,'Hospitalisation Details'!A:K,8,FALSE)</f>
        <v>10419.65</v>
      </c>
      <c r="N1320" s="8" t="str">
        <f>VLOOKUP(A1320,'Hospitalisation Details'!A:K,9,FALSE)</f>
        <v>tier - 3</v>
      </c>
      <c r="O1320" s="8" t="str">
        <f>VLOOKUP(A1320,'Hospitalisation Details'!A:K,10,FALSE)</f>
        <v>tier - 2</v>
      </c>
      <c r="P1320" s="8" t="str">
        <f>VLOOKUP(A1320,'Hospitalisation Details'!A:K,11,FALSE)</f>
        <v>R1025</v>
      </c>
      <c r="Q1320" s="8">
        <f>VLOOKUP(A1320,'Hospitalisation Details'!A:K,4,FALSE)</f>
        <v>25</v>
      </c>
    </row>
    <row r="1321" spans="1:17" x14ac:dyDescent="0.3">
      <c r="A1321" s="4" t="s">
        <v>2152</v>
      </c>
      <c r="B1321" s="8" t="str">
        <f>VLOOKUP(A1321,'Customer Names'!A:F,4,FALSE)</f>
        <v>Devon R.</v>
      </c>
      <c r="C1321" s="8">
        <f>VLOOKUP(A1321,'Medical Examinations'!A:J,2,FALSE)</f>
        <v>28.77</v>
      </c>
      <c r="D1321" s="8">
        <f>VLOOKUP(A1321,'Medical Examinations'!A:J,4,FALSE)</f>
        <v>4</v>
      </c>
      <c r="E1321" s="8" t="str">
        <f>VLOOKUP(A1321,'Medical Examinations'!A:J,6,FALSE)</f>
        <v>yes</v>
      </c>
      <c r="F1321" s="8" t="str">
        <f>VLOOKUP(A1321,'Medical Examinations'!A:J,7,FALSE)</f>
        <v>No</v>
      </c>
      <c r="G1321" s="8" t="str">
        <f>VLOOKUP(A1321,'Medical Examinations'!A:J,8,FALSE)</f>
        <v>No</v>
      </c>
      <c r="H1321" s="38">
        <f>VLOOKUP(A1321,'Medical Examinations'!A:J,9,FALSE)</f>
        <v>0</v>
      </c>
      <c r="I1321" s="8" t="str">
        <f>VLOOKUP(A1321,'Medical Examinations'!A:J,10,FALSE)</f>
        <v>No</v>
      </c>
      <c r="J1321" s="8" t="str">
        <f>VLOOKUP(A1321,'Medical Examinations'!A:J,3,FALSE)</f>
        <v>Overweight</v>
      </c>
      <c r="K1321" s="8" t="str">
        <f>VLOOKUP(A1321,'Medical Examinations'!A:J,5,FALSE)</f>
        <v>Normal</v>
      </c>
      <c r="L1321" s="8" t="str">
        <f>VLOOKUP(A1321,'Hospitalisation Details'!A:K,5,FALSE)</f>
        <v>3-Aug-1976</v>
      </c>
      <c r="M1321" s="34">
        <f>VLOOKUP(A1321,'Hospitalisation Details'!A:K,8,FALSE)</f>
        <v>10455.14</v>
      </c>
      <c r="N1321" s="8" t="str">
        <f>VLOOKUP(A1321,'Hospitalisation Details'!A:K,9,FALSE)</f>
        <v>tier - 3</v>
      </c>
      <c r="O1321" s="8" t="str">
        <f>VLOOKUP(A1321,'Hospitalisation Details'!A:K,10,FALSE)</f>
        <v>tier - 2</v>
      </c>
      <c r="P1321" s="8" t="str">
        <f>VLOOKUP(A1321,'Hospitalisation Details'!A:K,11,FALSE)</f>
        <v>R1021</v>
      </c>
      <c r="Q1321" s="8">
        <f>VLOOKUP(A1321,'Hospitalisation Details'!A:K,4,FALSE)</f>
        <v>3</v>
      </c>
    </row>
    <row r="1322" spans="1:17" x14ac:dyDescent="0.3">
      <c r="A1322" s="4" t="s">
        <v>2144</v>
      </c>
      <c r="B1322" s="8" t="str">
        <f>VLOOKUP(A1322,'Customer Names'!A:F,4,FALSE)</f>
        <v>Candice</v>
      </c>
      <c r="C1322" s="8">
        <f>VLOOKUP(A1322,'Medical Examinations'!A:J,2,FALSE)</f>
        <v>29.99</v>
      </c>
      <c r="D1322" s="8">
        <f>VLOOKUP(A1322,'Medical Examinations'!A:J,4,FALSE)</f>
        <v>11.85</v>
      </c>
      <c r="E1322" s="8" t="str">
        <f>VLOOKUP(A1322,'Medical Examinations'!A:J,6,FALSE)</f>
        <v>No</v>
      </c>
      <c r="F1322" s="8" t="str">
        <f>VLOOKUP(A1322,'Medical Examinations'!A:J,7,FALSE)</f>
        <v>No</v>
      </c>
      <c r="G1322" s="8" t="str">
        <f>VLOOKUP(A1322,'Medical Examinations'!A:J,8,FALSE)</f>
        <v>No</v>
      </c>
      <c r="H1322" s="38">
        <f>VLOOKUP(A1322,'Medical Examinations'!A:J,9,FALSE)</f>
        <v>0</v>
      </c>
      <c r="I1322" s="8" t="str">
        <f>VLOOKUP(A1322,'Medical Examinations'!A:J,10,FALSE)</f>
        <v>No</v>
      </c>
      <c r="J1322" s="8" t="str">
        <f>VLOOKUP(A1322,'Medical Examinations'!A:J,3,FALSE)</f>
        <v>Obesity</v>
      </c>
      <c r="K1322" s="8" t="str">
        <f>VLOOKUP(A1322,'Medical Examinations'!A:J,5,FALSE)</f>
        <v>Diabetes</v>
      </c>
      <c r="L1322" s="8" t="str">
        <f>VLOOKUP(A1322,'Hospitalisation Details'!A:K,5,FALSE)</f>
        <v>21-Aug-1978</v>
      </c>
      <c r="M1322" s="34">
        <f>VLOOKUP(A1322,'Hospitalisation Details'!A:K,8,FALSE)</f>
        <v>10486.55</v>
      </c>
      <c r="N1322" s="8" t="str">
        <f>VLOOKUP(A1322,'Hospitalisation Details'!A:K,9,FALSE)</f>
        <v>tier - 3</v>
      </c>
      <c r="O1322" s="8" t="str">
        <f>VLOOKUP(A1322,'Hospitalisation Details'!A:K,10,FALSE)</f>
        <v>tier - 3</v>
      </c>
      <c r="P1322" s="8" t="str">
        <f>VLOOKUP(A1322,'Hospitalisation Details'!A:K,11,FALSE)</f>
        <v>R1025</v>
      </c>
      <c r="Q1322" s="8">
        <f>VLOOKUP(A1322,'Hospitalisation Details'!A:K,4,FALSE)</f>
        <v>21</v>
      </c>
    </row>
    <row r="1323" spans="1:17" x14ac:dyDescent="0.3">
      <c r="A1323" s="4" t="s">
        <v>2108</v>
      </c>
      <c r="B1323" s="8" t="str">
        <f>VLOOKUP(A1323,'Customer Names'!A:F,4,FALSE)</f>
        <v>Matthew T.</v>
      </c>
      <c r="C1323" s="8">
        <f>VLOOKUP(A1323,'Medical Examinations'!A:J,2,FALSE)</f>
        <v>29.39</v>
      </c>
      <c r="D1323" s="8">
        <f>VLOOKUP(A1323,'Medical Examinations'!A:J,4,FALSE)</f>
        <v>4.5199999999999996</v>
      </c>
      <c r="E1323" s="8" t="str">
        <f>VLOOKUP(A1323,'Medical Examinations'!A:J,6,FALSE)</f>
        <v>yes</v>
      </c>
      <c r="F1323" s="8" t="str">
        <f>VLOOKUP(A1323,'Medical Examinations'!A:J,7,FALSE)</f>
        <v>No</v>
      </c>
      <c r="G1323" s="8" t="str">
        <f>VLOOKUP(A1323,'Medical Examinations'!A:J,8,FALSE)</f>
        <v>No</v>
      </c>
      <c r="H1323" s="38">
        <f>VLOOKUP(A1323,'Medical Examinations'!A:J,9,FALSE)</f>
        <v>0</v>
      </c>
      <c r="I1323" s="8" t="str">
        <f>VLOOKUP(A1323,'Medical Examinations'!A:J,10,FALSE)</f>
        <v>No</v>
      </c>
      <c r="J1323" s="8" t="str">
        <f>VLOOKUP(A1323,'Medical Examinations'!A:J,3,FALSE)</f>
        <v>Overweight</v>
      </c>
      <c r="K1323" s="8" t="str">
        <f>VLOOKUP(A1323,'Medical Examinations'!A:J,5,FALSE)</f>
        <v>Normal</v>
      </c>
      <c r="L1323" s="8" t="str">
        <f>VLOOKUP(A1323,'Hospitalisation Details'!A:K,5,FALSE)</f>
        <v>22-Nov-1976</v>
      </c>
      <c r="M1323" s="34">
        <f>VLOOKUP(A1323,'Hospitalisation Details'!A:K,8,FALSE)</f>
        <v>10665.44</v>
      </c>
      <c r="N1323" s="8" t="str">
        <f>VLOOKUP(A1323,'Hospitalisation Details'!A:K,9,FALSE)</f>
        <v>tier - 3</v>
      </c>
      <c r="O1323" s="8" t="str">
        <f>VLOOKUP(A1323,'Hospitalisation Details'!A:K,10,FALSE)</f>
        <v>tier - 2</v>
      </c>
      <c r="P1323" s="8" t="str">
        <f>VLOOKUP(A1323,'Hospitalisation Details'!A:K,11,FALSE)</f>
        <v>R1021</v>
      </c>
      <c r="Q1323" s="8">
        <f>VLOOKUP(A1323,'Hospitalisation Details'!A:K,4,FALSE)</f>
        <v>22</v>
      </c>
    </row>
    <row r="1324" spans="1:17" x14ac:dyDescent="0.3">
      <c r="A1324" s="4" t="s">
        <v>2104</v>
      </c>
      <c r="B1324" s="8" t="str">
        <f>VLOOKUP(A1324,'Customer Names'!A:F,4,FALSE)</f>
        <v>Austin T.</v>
      </c>
      <c r="C1324" s="8">
        <f>VLOOKUP(A1324,'Medical Examinations'!A:J,2,FALSE)</f>
        <v>30.22</v>
      </c>
      <c r="D1324" s="8">
        <f>VLOOKUP(A1324,'Medical Examinations'!A:J,4,FALSE)</f>
        <v>4.6500000000000004</v>
      </c>
      <c r="E1324" s="8" t="str">
        <f>VLOOKUP(A1324,'Medical Examinations'!A:J,6,FALSE)</f>
        <v>No</v>
      </c>
      <c r="F1324" s="8" t="str">
        <f>VLOOKUP(A1324,'Medical Examinations'!A:J,7,FALSE)</f>
        <v>No</v>
      </c>
      <c r="G1324" s="8" t="str">
        <f>VLOOKUP(A1324,'Medical Examinations'!A:J,8,FALSE)</f>
        <v>No</v>
      </c>
      <c r="H1324" s="38">
        <f>VLOOKUP(A1324,'Medical Examinations'!A:J,9,FALSE)</f>
        <v>0</v>
      </c>
      <c r="I1324" s="8" t="str">
        <f>VLOOKUP(A1324,'Medical Examinations'!A:J,10,FALSE)</f>
        <v>No</v>
      </c>
      <c r="J1324" s="8" t="str">
        <f>VLOOKUP(A1324,'Medical Examinations'!A:J,3,FALSE)</f>
        <v>Obesity</v>
      </c>
      <c r="K1324" s="8" t="str">
        <f>VLOOKUP(A1324,'Medical Examinations'!A:J,5,FALSE)</f>
        <v>Normal</v>
      </c>
      <c r="L1324" s="8" t="str">
        <f>VLOOKUP(A1324,'Hospitalisation Details'!A:K,5,FALSE)</f>
        <v>2-Aug-1977</v>
      </c>
      <c r="M1324" s="34">
        <f>VLOOKUP(A1324,'Hospitalisation Details'!A:K,8,FALSE)</f>
        <v>10690.11</v>
      </c>
      <c r="N1324" s="8" t="str">
        <f>VLOOKUP(A1324,'Hospitalisation Details'!A:K,9,FALSE)</f>
        <v>tier - 3</v>
      </c>
      <c r="O1324" s="8" t="str">
        <f>VLOOKUP(A1324,'Hospitalisation Details'!A:K,10,FALSE)</f>
        <v>tier - 2</v>
      </c>
      <c r="P1324" s="8" t="str">
        <f>VLOOKUP(A1324,'Hospitalisation Details'!A:K,11,FALSE)</f>
        <v>R1021</v>
      </c>
      <c r="Q1324" s="8">
        <f>VLOOKUP(A1324,'Hospitalisation Details'!A:K,4,FALSE)</f>
        <v>2</v>
      </c>
    </row>
    <row r="1325" spans="1:17" x14ac:dyDescent="0.3">
      <c r="A1325" s="4" t="s">
        <v>2102</v>
      </c>
      <c r="B1325" s="8" t="str">
        <f>VLOOKUP(A1325,'Customer Names'!A:F,4,FALSE)</f>
        <v>Rebecca J</v>
      </c>
      <c r="C1325" s="8">
        <f>VLOOKUP(A1325,'Medical Examinations'!A:J,2,FALSE)</f>
        <v>29.1</v>
      </c>
      <c r="D1325" s="8">
        <f>VLOOKUP(A1325,'Medical Examinations'!A:J,4,FALSE)</f>
        <v>5.64</v>
      </c>
      <c r="E1325" s="8" t="str">
        <f>VLOOKUP(A1325,'Medical Examinations'!A:J,6,FALSE)</f>
        <v>yes</v>
      </c>
      <c r="F1325" s="8" t="str">
        <f>VLOOKUP(A1325,'Medical Examinations'!A:J,7,FALSE)</f>
        <v>No</v>
      </c>
      <c r="G1325" s="8" t="str">
        <f>VLOOKUP(A1325,'Medical Examinations'!A:J,8,FALSE)</f>
        <v>No</v>
      </c>
      <c r="H1325" s="38">
        <f>VLOOKUP(A1325,'Medical Examinations'!A:J,9,FALSE)</f>
        <v>0</v>
      </c>
      <c r="I1325" s="8" t="str">
        <f>VLOOKUP(A1325,'Medical Examinations'!A:J,10,FALSE)</f>
        <v>No</v>
      </c>
      <c r="J1325" s="8" t="str">
        <f>VLOOKUP(A1325,'Medical Examinations'!A:J,3,FALSE)</f>
        <v>Overweight</v>
      </c>
      <c r="K1325" s="8" t="str">
        <f>VLOOKUP(A1325,'Medical Examinations'!A:J,5,FALSE)</f>
        <v>Normal</v>
      </c>
      <c r="L1325" s="8" t="str">
        <f>VLOOKUP(A1325,'Hospitalisation Details'!A:K,5,FALSE)</f>
        <v>30-Sep-1976</v>
      </c>
      <c r="M1325" s="34">
        <f>VLOOKUP(A1325,'Hospitalisation Details'!A:K,8,FALSE)</f>
        <v>10698.38</v>
      </c>
      <c r="N1325" s="8" t="str">
        <f>VLOOKUP(A1325,'Hospitalisation Details'!A:K,9,FALSE)</f>
        <v>tier - 3</v>
      </c>
      <c r="O1325" s="8" t="str">
        <f>VLOOKUP(A1325,'Hospitalisation Details'!A:K,10,FALSE)</f>
        <v>tier - 1</v>
      </c>
      <c r="P1325" s="8" t="str">
        <f>VLOOKUP(A1325,'Hospitalisation Details'!A:K,11,FALSE)</f>
        <v>R1025</v>
      </c>
      <c r="Q1325" s="8">
        <f>VLOOKUP(A1325,'Hospitalisation Details'!A:K,4,FALSE)</f>
        <v>30</v>
      </c>
    </row>
    <row r="1326" spans="1:17" x14ac:dyDescent="0.3">
      <c r="A1326" s="4" t="s">
        <v>2092</v>
      </c>
      <c r="B1326" s="8" t="str">
        <f>VLOOKUP(A1326,'Customer Names'!A:F,4,FALSE)</f>
        <v>Wesley</v>
      </c>
      <c r="C1326" s="8">
        <f>VLOOKUP(A1326,'Medical Examinations'!A:J,2,FALSE)</f>
        <v>35.625</v>
      </c>
      <c r="D1326" s="8">
        <f>VLOOKUP(A1326,'Medical Examinations'!A:J,4,FALSE)</f>
        <v>10.79</v>
      </c>
      <c r="E1326" s="8" t="str">
        <f>VLOOKUP(A1326,'Medical Examinations'!A:J,6,FALSE)</f>
        <v>No</v>
      </c>
      <c r="F1326" s="8" t="str">
        <f>VLOOKUP(A1326,'Medical Examinations'!A:J,7,FALSE)</f>
        <v>No</v>
      </c>
      <c r="G1326" s="8" t="str">
        <f>VLOOKUP(A1326,'Medical Examinations'!A:J,8,FALSE)</f>
        <v>No</v>
      </c>
      <c r="H1326" s="38">
        <f>VLOOKUP(A1326,'Medical Examinations'!A:J,9,FALSE)</f>
        <v>0</v>
      </c>
      <c r="I1326" s="8" t="str">
        <f>VLOOKUP(A1326,'Medical Examinations'!A:J,10,FALSE)</f>
        <v>No</v>
      </c>
      <c r="J1326" s="8" t="str">
        <f>VLOOKUP(A1326,'Medical Examinations'!A:J,3,FALSE)</f>
        <v>Obesity</v>
      </c>
      <c r="K1326" s="8" t="str">
        <f>VLOOKUP(A1326,'Medical Examinations'!A:J,5,FALSE)</f>
        <v>Diabetes</v>
      </c>
      <c r="L1326" s="8" t="str">
        <f>VLOOKUP(A1326,'Hospitalisation Details'!A:K,5,FALSE)</f>
        <v>9-Dec-1974</v>
      </c>
      <c r="M1326" s="34">
        <f>VLOOKUP(A1326,'Hospitalisation Details'!A:K,8,FALSE)</f>
        <v>10736.87</v>
      </c>
      <c r="N1326" s="8" t="str">
        <f>VLOOKUP(A1326,'Hospitalisation Details'!A:K,9,FALSE)</f>
        <v>tier - 3</v>
      </c>
      <c r="O1326" s="8" t="str">
        <f>VLOOKUP(A1326,'Hospitalisation Details'!A:K,10,FALSE)</f>
        <v>tier - 1</v>
      </c>
      <c r="P1326" s="8" t="str">
        <f>VLOOKUP(A1326,'Hospitalisation Details'!A:K,11,FALSE)</f>
        <v>R1016</v>
      </c>
      <c r="Q1326" s="8">
        <f>VLOOKUP(A1326,'Hospitalisation Details'!A:K,4,FALSE)</f>
        <v>9</v>
      </c>
    </row>
    <row r="1327" spans="1:17" x14ac:dyDescent="0.3">
      <c r="A1327" s="4" t="s">
        <v>2080</v>
      </c>
      <c r="B1327" s="8" t="str">
        <f>VLOOKUP(A1327,'Customer Names'!A:F,4,FALSE)</f>
        <v>Shure</v>
      </c>
      <c r="C1327" s="8">
        <f>VLOOKUP(A1327,'Medical Examinations'!A:J,2,FALSE)</f>
        <v>30.78</v>
      </c>
      <c r="D1327" s="8">
        <f>VLOOKUP(A1327,'Medical Examinations'!A:J,4,FALSE)</f>
        <v>10.74</v>
      </c>
      <c r="E1327" s="8" t="str">
        <f>VLOOKUP(A1327,'Medical Examinations'!A:J,6,FALSE)</f>
        <v>yes</v>
      </c>
      <c r="F1327" s="8" t="str">
        <f>VLOOKUP(A1327,'Medical Examinations'!A:J,7,FALSE)</f>
        <v>No</v>
      </c>
      <c r="G1327" s="8" t="str">
        <f>VLOOKUP(A1327,'Medical Examinations'!A:J,8,FALSE)</f>
        <v>No</v>
      </c>
      <c r="H1327" s="38" t="str">
        <f>VLOOKUP(A1327,'Medical Examinations'!A:J,9,FALSE)</f>
        <v>2</v>
      </c>
      <c r="I1327" s="8" t="str">
        <f>VLOOKUP(A1327,'Medical Examinations'!A:J,10,FALSE)</f>
        <v>No</v>
      </c>
      <c r="J1327" s="8" t="str">
        <f>VLOOKUP(A1327,'Medical Examinations'!A:J,3,FALSE)</f>
        <v>Obesity</v>
      </c>
      <c r="K1327" s="8" t="str">
        <f>VLOOKUP(A1327,'Medical Examinations'!A:J,5,FALSE)</f>
        <v>Diabetes</v>
      </c>
      <c r="L1327" s="8" t="str">
        <f>VLOOKUP(A1327,'Hospitalisation Details'!A:K,5,FALSE)</f>
        <v>28-Oct-1970</v>
      </c>
      <c r="M1327" s="34">
        <f>VLOOKUP(A1327,'Hospitalisation Details'!A:K,8,FALSE)</f>
        <v>10797.34</v>
      </c>
      <c r="N1327" s="8" t="str">
        <f>VLOOKUP(A1327,'Hospitalisation Details'!A:K,9,FALSE)</f>
        <v>tier - 3</v>
      </c>
      <c r="O1327" s="8" t="str">
        <f>VLOOKUP(A1327,'Hospitalisation Details'!A:K,10,FALSE)</f>
        <v>tier - 2</v>
      </c>
      <c r="P1327" s="8" t="str">
        <f>VLOOKUP(A1327,'Hospitalisation Details'!A:K,11,FALSE)</f>
        <v>R1023</v>
      </c>
      <c r="Q1327" s="8">
        <f>VLOOKUP(A1327,'Hospitalisation Details'!A:K,4,FALSE)</f>
        <v>28</v>
      </c>
    </row>
    <row r="1328" spans="1:17" x14ac:dyDescent="0.3">
      <c r="A1328" s="4" t="s">
        <v>2016</v>
      </c>
      <c r="B1328" s="8" t="str">
        <f>VLOOKUP(A1328,'Customer Names'!A:F,4,FALSE)</f>
        <v>Dorian</v>
      </c>
      <c r="C1328" s="8">
        <f>VLOOKUP(A1328,'Medical Examinations'!A:J,2,FALSE)</f>
        <v>33.71</v>
      </c>
      <c r="D1328" s="8">
        <f>VLOOKUP(A1328,'Medical Examinations'!A:J,4,FALSE)</f>
        <v>4.9400000000000004</v>
      </c>
      <c r="E1328" s="8" t="str">
        <f>VLOOKUP(A1328,'Medical Examinations'!A:J,6,FALSE)</f>
        <v>No</v>
      </c>
      <c r="F1328" s="8" t="str">
        <f>VLOOKUP(A1328,'Medical Examinations'!A:J,7,FALSE)</f>
        <v>No</v>
      </c>
      <c r="G1328" s="8" t="str">
        <f>VLOOKUP(A1328,'Medical Examinations'!A:J,8,FALSE)</f>
        <v>No</v>
      </c>
      <c r="H1328" s="38">
        <f>VLOOKUP(A1328,'Medical Examinations'!A:J,9,FALSE)</f>
        <v>0</v>
      </c>
      <c r="I1328" s="8" t="str">
        <f>VLOOKUP(A1328,'Medical Examinations'!A:J,10,FALSE)</f>
        <v>No</v>
      </c>
      <c r="J1328" s="8" t="str">
        <f>VLOOKUP(A1328,'Medical Examinations'!A:J,3,FALSE)</f>
        <v>Obesity</v>
      </c>
      <c r="K1328" s="8" t="str">
        <f>VLOOKUP(A1328,'Medical Examinations'!A:J,5,FALSE)</f>
        <v>Normal</v>
      </c>
      <c r="L1328" s="8" t="str">
        <f>VLOOKUP(A1328,'Hospitalisation Details'!A:K,5,FALSE)</f>
        <v>20-Aug-1980</v>
      </c>
      <c r="M1328" s="34">
        <f>VLOOKUP(A1328,'Hospitalisation Details'!A:K,8,FALSE)</f>
        <v>11103.33</v>
      </c>
      <c r="N1328" s="8" t="str">
        <f>VLOOKUP(A1328,'Hospitalisation Details'!A:K,9,FALSE)</f>
        <v>tier - 3</v>
      </c>
      <c r="O1328" s="8" t="str">
        <f>VLOOKUP(A1328,'Hospitalisation Details'!A:K,10,FALSE)</f>
        <v>tier - 1</v>
      </c>
      <c r="P1328" s="8" t="str">
        <f>VLOOKUP(A1328,'Hospitalisation Details'!A:K,11,FALSE)</f>
        <v>R1021</v>
      </c>
      <c r="Q1328" s="8">
        <f>VLOOKUP(A1328,'Hospitalisation Details'!A:K,4,FALSE)</f>
        <v>20</v>
      </c>
    </row>
    <row r="1329" spans="1:17" x14ac:dyDescent="0.3">
      <c r="A1329" s="4" t="s">
        <v>2004</v>
      </c>
      <c r="B1329" s="8" t="str">
        <f>VLOOKUP(A1329,'Customer Names'!A:F,4,FALSE)</f>
        <v>Krista</v>
      </c>
      <c r="C1329" s="8">
        <f>VLOOKUP(A1329,'Medical Examinations'!A:J,2,FALSE)</f>
        <v>30.63</v>
      </c>
      <c r="D1329" s="8">
        <f>VLOOKUP(A1329,'Medical Examinations'!A:J,4,FALSE)</f>
        <v>5.8</v>
      </c>
      <c r="E1329" s="8" t="str">
        <f>VLOOKUP(A1329,'Medical Examinations'!A:J,6,FALSE)</f>
        <v>yes</v>
      </c>
      <c r="F1329" s="8" t="str">
        <f>VLOOKUP(A1329,'Medical Examinations'!A:J,7,FALSE)</f>
        <v>No</v>
      </c>
      <c r="G1329" s="8" t="str">
        <f>VLOOKUP(A1329,'Medical Examinations'!A:J,8,FALSE)</f>
        <v>No</v>
      </c>
      <c r="H1329" s="38">
        <f>VLOOKUP(A1329,'Medical Examinations'!A:J,9,FALSE)</f>
        <v>0</v>
      </c>
      <c r="I1329" s="8" t="str">
        <f>VLOOKUP(A1329,'Medical Examinations'!A:J,10,FALSE)</f>
        <v>No</v>
      </c>
      <c r="J1329" s="8" t="str">
        <f>VLOOKUP(A1329,'Medical Examinations'!A:J,3,FALSE)</f>
        <v>Obesity</v>
      </c>
      <c r="K1329" s="8" t="str">
        <f>VLOOKUP(A1329,'Medical Examinations'!A:J,5,FALSE)</f>
        <v>Prediabetes</v>
      </c>
      <c r="L1329" s="8" t="str">
        <f>VLOOKUP(A1329,'Hospitalisation Details'!A:K,5,FALSE)</f>
        <v>28-Jun-1976</v>
      </c>
      <c r="M1329" s="34">
        <f>VLOOKUP(A1329,'Hospitalisation Details'!A:K,8,FALSE)</f>
        <v>11217.35</v>
      </c>
      <c r="N1329" s="8" t="str">
        <f>VLOOKUP(A1329,'Hospitalisation Details'!A:K,9,FALSE)</f>
        <v>tier - 3</v>
      </c>
      <c r="O1329" s="8" t="str">
        <f>VLOOKUP(A1329,'Hospitalisation Details'!A:K,10,FALSE)</f>
        <v>tier - 2</v>
      </c>
      <c r="P1329" s="8" t="str">
        <f>VLOOKUP(A1329,'Hospitalisation Details'!A:K,11,FALSE)</f>
        <v>R1025</v>
      </c>
      <c r="Q1329" s="8">
        <f>VLOOKUP(A1329,'Hospitalisation Details'!A:K,4,FALSE)</f>
        <v>28</v>
      </c>
    </row>
    <row r="1330" spans="1:17" x14ac:dyDescent="0.3">
      <c r="A1330" s="4" t="s">
        <v>2002</v>
      </c>
      <c r="B1330" s="8" t="str">
        <f>VLOOKUP(A1330,'Customer Names'!A:F,4,FALSE)</f>
        <v>Patrick</v>
      </c>
      <c r="C1330" s="8">
        <f>VLOOKUP(A1330,'Medical Examinations'!A:J,2,FALSE)</f>
        <v>26.41</v>
      </c>
      <c r="D1330" s="8">
        <f>VLOOKUP(A1330,'Medical Examinations'!A:J,4,FALSE)</f>
        <v>5.99</v>
      </c>
      <c r="E1330" s="8" t="str">
        <f>VLOOKUP(A1330,'Medical Examinations'!A:J,6,FALSE)</f>
        <v>yes</v>
      </c>
      <c r="F1330" s="8" t="str">
        <f>VLOOKUP(A1330,'Medical Examinations'!A:J,7,FALSE)</f>
        <v>No</v>
      </c>
      <c r="G1330" s="8" t="str">
        <f>VLOOKUP(A1330,'Medical Examinations'!A:J,8,FALSE)</f>
        <v>Yes</v>
      </c>
      <c r="H1330" s="38" t="str">
        <f>VLOOKUP(A1330,'Medical Examinations'!A:J,9,FALSE)</f>
        <v>1</v>
      </c>
      <c r="I1330" s="8" t="str">
        <f>VLOOKUP(A1330,'Medical Examinations'!A:J,10,FALSE)</f>
        <v>No</v>
      </c>
      <c r="J1330" s="8" t="str">
        <f>VLOOKUP(A1330,'Medical Examinations'!A:J,3,FALSE)</f>
        <v>Overweight</v>
      </c>
      <c r="K1330" s="8" t="str">
        <f>VLOOKUP(A1330,'Medical Examinations'!A:J,5,FALSE)</f>
        <v>Prediabetes</v>
      </c>
      <c r="L1330" s="8" t="str">
        <f>VLOOKUP(A1330,'Hospitalisation Details'!A:K,5,FALSE)</f>
        <v>30-Dec-1969</v>
      </c>
      <c r="M1330" s="34">
        <f>VLOOKUP(A1330,'Hospitalisation Details'!A:K,8,FALSE)</f>
        <v>11244.38</v>
      </c>
      <c r="N1330" s="8" t="str">
        <f>VLOOKUP(A1330,'Hospitalisation Details'!A:K,9,FALSE)</f>
        <v>tier - 3</v>
      </c>
      <c r="O1330" s="8" t="str">
        <f>VLOOKUP(A1330,'Hospitalisation Details'!A:K,10,FALSE)</f>
        <v>tier - 1</v>
      </c>
      <c r="P1330" s="8" t="str">
        <f>VLOOKUP(A1330,'Hospitalisation Details'!A:K,11,FALSE)</f>
        <v>R1016</v>
      </c>
      <c r="Q1330" s="8">
        <f>VLOOKUP(A1330,'Hospitalisation Details'!A:K,4,FALSE)</f>
        <v>30</v>
      </c>
    </row>
    <row r="1331" spans="1:17" x14ac:dyDescent="0.3">
      <c r="A1331" s="4" t="s">
        <v>1996</v>
      </c>
      <c r="B1331" s="8" t="str">
        <f>VLOOKUP(A1331,'Customer Names'!A:F,4,FALSE)</f>
        <v>Lauren</v>
      </c>
      <c r="C1331" s="8">
        <f>VLOOKUP(A1331,'Medical Examinations'!A:J,2,FALSE)</f>
        <v>35.93</v>
      </c>
      <c r="D1331" s="8">
        <f>VLOOKUP(A1331,'Medical Examinations'!A:J,4,FALSE)</f>
        <v>8.3000000000000007</v>
      </c>
      <c r="E1331" s="8" t="str">
        <f>VLOOKUP(A1331,'Medical Examinations'!A:J,6,FALSE)</f>
        <v>yes</v>
      </c>
      <c r="F1331" s="8" t="str">
        <f>VLOOKUP(A1331,'Medical Examinations'!A:J,7,FALSE)</f>
        <v>No</v>
      </c>
      <c r="G1331" s="8" t="str">
        <f>VLOOKUP(A1331,'Medical Examinations'!A:J,8,FALSE)</f>
        <v>No</v>
      </c>
      <c r="H1331" s="38">
        <f>VLOOKUP(A1331,'Medical Examinations'!A:J,9,FALSE)</f>
        <v>0</v>
      </c>
      <c r="I1331" s="8" t="str">
        <f>VLOOKUP(A1331,'Medical Examinations'!A:J,10,FALSE)</f>
        <v>No</v>
      </c>
      <c r="J1331" s="8" t="str">
        <f>VLOOKUP(A1331,'Medical Examinations'!A:J,3,FALSE)</f>
        <v>Obesity</v>
      </c>
      <c r="K1331" s="8" t="str">
        <f>VLOOKUP(A1331,'Medical Examinations'!A:J,5,FALSE)</f>
        <v>Diabetes</v>
      </c>
      <c r="L1331" s="8" t="str">
        <f>VLOOKUP(A1331,'Hospitalisation Details'!A:K,5,FALSE)</f>
        <v>2-Oct-1981</v>
      </c>
      <c r="M1331" s="34">
        <f>VLOOKUP(A1331,'Hospitalisation Details'!A:K,8,FALSE)</f>
        <v>11255.29</v>
      </c>
      <c r="N1331" s="8" t="str">
        <f>VLOOKUP(A1331,'Hospitalisation Details'!A:K,9,FALSE)</f>
        <v>tier - 3</v>
      </c>
      <c r="O1331" s="8" t="str">
        <f>VLOOKUP(A1331,'Hospitalisation Details'!A:K,10,FALSE)</f>
        <v>tier - 1</v>
      </c>
      <c r="P1331" s="8" t="str">
        <f>VLOOKUP(A1331,'Hospitalisation Details'!A:K,11,FALSE)</f>
        <v>R1026</v>
      </c>
      <c r="Q1331" s="8">
        <f>VLOOKUP(A1331,'Hospitalisation Details'!A:K,4,FALSE)</f>
        <v>2</v>
      </c>
    </row>
    <row r="1332" spans="1:17" x14ac:dyDescent="0.3">
      <c r="A1332" s="4" t="s">
        <v>1990</v>
      </c>
      <c r="B1332" s="8" t="str">
        <f>VLOOKUP(A1332,'Customer Names'!A:F,4,FALSE)</f>
        <v>Daniel J</v>
      </c>
      <c r="C1332" s="8">
        <f>VLOOKUP(A1332,'Medical Examinations'!A:J,2,FALSE)</f>
        <v>28.31</v>
      </c>
      <c r="D1332" s="8">
        <f>VLOOKUP(A1332,'Medical Examinations'!A:J,4,FALSE)</f>
        <v>4.55</v>
      </c>
      <c r="E1332" s="8" t="str">
        <f>VLOOKUP(A1332,'Medical Examinations'!A:J,6,FALSE)</f>
        <v>No</v>
      </c>
      <c r="F1332" s="8" t="str">
        <f>VLOOKUP(A1332,'Medical Examinations'!A:J,7,FALSE)</f>
        <v>yes</v>
      </c>
      <c r="G1332" s="8" t="str">
        <f>VLOOKUP(A1332,'Medical Examinations'!A:J,8,FALSE)</f>
        <v>No</v>
      </c>
      <c r="H1332" s="38" t="str">
        <f>VLOOKUP(A1332,'Medical Examinations'!A:J,9,FALSE)</f>
        <v>1</v>
      </c>
      <c r="I1332" s="8" t="str">
        <f>VLOOKUP(A1332,'Medical Examinations'!A:J,10,FALSE)</f>
        <v>No</v>
      </c>
      <c r="J1332" s="8" t="str">
        <f>VLOOKUP(A1332,'Medical Examinations'!A:J,3,FALSE)</f>
        <v>Overweight</v>
      </c>
      <c r="K1332" s="8" t="str">
        <f>VLOOKUP(A1332,'Medical Examinations'!A:J,5,FALSE)</f>
        <v>Normal</v>
      </c>
      <c r="L1332" s="8" t="str">
        <f>VLOOKUP(A1332,'Hospitalisation Details'!A:K,5,FALSE)</f>
        <v>4-Oct-2004</v>
      </c>
      <c r="M1332" s="34">
        <f>VLOOKUP(A1332,'Hospitalisation Details'!A:K,8,FALSE)</f>
        <v>11272.33</v>
      </c>
      <c r="N1332" s="8" t="str">
        <f>VLOOKUP(A1332,'Hospitalisation Details'!A:K,9,FALSE)</f>
        <v>tier - 3</v>
      </c>
      <c r="O1332" s="8" t="str">
        <f>VLOOKUP(A1332,'Hospitalisation Details'!A:K,10,FALSE)</f>
        <v>tier - 2</v>
      </c>
      <c r="P1332" s="8" t="str">
        <f>VLOOKUP(A1332,'Hospitalisation Details'!A:K,11,FALSE)</f>
        <v>R1019</v>
      </c>
      <c r="Q1332" s="8">
        <f>VLOOKUP(A1332,'Hospitalisation Details'!A:K,4,FALSE)</f>
        <v>4</v>
      </c>
    </row>
    <row r="1333" spans="1:17" x14ac:dyDescent="0.3">
      <c r="A1333" s="4" t="s">
        <v>1954</v>
      </c>
      <c r="B1333" s="8" t="str">
        <f>VLOOKUP(A1333,'Customer Names'!A:F,4,FALSE)</f>
        <v>Heather C</v>
      </c>
      <c r="C1333" s="8">
        <f>VLOOKUP(A1333,'Medical Examinations'!A:J,2,FALSE)</f>
        <v>33.35</v>
      </c>
      <c r="D1333" s="8">
        <f>VLOOKUP(A1333,'Medical Examinations'!A:J,4,FALSE)</f>
        <v>6.05</v>
      </c>
      <c r="E1333" s="8" t="str">
        <f>VLOOKUP(A1333,'Medical Examinations'!A:J,6,FALSE)</f>
        <v>No</v>
      </c>
      <c r="F1333" s="8" t="str">
        <f>VLOOKUP(A1333,'Medical Examinations'!A:J,7,FALSE)</f>
        <v>No</v>
      </c>
      <c r="G1333" s="8" t="str">
        <f>VLOOKUP(A1333,'Medical Examinations'!A:J,8,FALSE)</f>
        <v>Yes</v>
      </c>
      <c r="H1333" s="38" t="str">
        <f>VLOOKUP(A1333,'Medical Examinations'!A:J,9,FALSE)</f>
        <v>1</v>
      </c>
      <c r="I1333" s="8" t="str">
        <f>VLOOKUP(A1333,'Medical Examinations'!A:J,10,FALSE)</f>
        <v>No</v>
      </c>
      <c r="J1333" s="8" t="str">
        <f>VLOOKUP(A1333,'Medical Examinations'!A:J,3,FALSE)</f>
        <v>Obesity</v>
      </c>
      <c r="K1333" s="8" t="str">
        <f>VLOOKUP(A1333,'Medical Examinations'!A:J,5,FALSE)</f>
        <v>Prediabetes</v>
      </c>
      <c r="L1333" s="8" t="str">
        <f>VLOOKUP(A1333,'Hospitalisation Details'!A:K,5,FALSE)</f>
        <v>7-Jun-1979</v>
      </c>
      <c r="M1333" s="34">
        <f>VLOOKUP(A1333,'Hospitalisation Details'!A:K,8,FALSE)</f>
        <v>11369.39</v>
      </c>
      <c r="N1333" s="8" t="str">
        <f>VLOOKUP(A1333,'Hospitalisation Details'!A:K,9,FALSE)</f>
        <v>tier - 3</v>
      </c>
      <c r="O1333" s="8" t="str">
        <f>VLOOKUP(A1333,'Hospitalisation Details'!A:K,10,FALSE)</f>
        <v>tier - 1</v>
      </c>
      <c r="P1333" s="8" t="str">
        <f>VLOOKUP(A1333,'Hospitalisation Details'!A:K,11,FALSE)</f>
        <v>R1026</v>
      </c>
      <c r="Q1333" s="8">
        <f>VLOOKUP(A1333,'Hospitalisation Details'!A:K,4,FALSE)</f>
        <v>7</v>
      </c>
    </row>
    <row r="1334" spans="1:17" x14ac:dyDescent="0.3">
      <c r="A1334" s="4" t="s">
        <v>1946</v>
      </c>
      <c r="B1334" s="8" t="str">
        <f>VLOOKUP(A1334,'Customer Names'!A:F,4,FALSE)</f>
        <v>Matthew</v>
      </c>
      <c r="C1334" s="8">
        <f>VLOOKUP(A1334,'Medical Examinations'!A:J,2,FALSE)</f>
        <v>35.244999999999997</v>
      </c>
      <c r="D1334" s="8">
        <f>VLOOKUP(A1334,'Medical Examinations'!A:J,4,FALSE)</f>
        <v>11.22</v>
      </c>
      <c r="E1334" s="8" t="str">
        <f>VLOOKUP(A1334,'Medical Examinations'!A:J,6,FALSE)</f>
        <v>yes</v>
      </c>
      <c r="F1334" s="8" t="str">
        <f>VLOOKUP(A1334,'Medical Examinations'!A:J,7,FALSE)</f>
        <v>No</v>
      </c>
      <c r="G1334" s="8" t="str">
        <f>VLOOKUP(A1334,'Medical Examinations'!A:J,8,FALSE)</f>
        <v>No</v>
      </c>
      <c r="H1334" s="38">
        <f>VLOOKUP(A1334,'Medical Examinations'!A:J,9,FALSE)</f>
        <v>0</v>
      </c>
      <c r="I1334" s="8" t="str">
        <f>VLOOKUP(A1334,'Medical Examinations'!A:J,10,FALSE)</f>
        <v>No</v>
      </c>
      <c r="J1334" s="8" t="str">
        <f>VLOOKUP(A1334,'Medical Examinations'!A:J,3,FALSE)</f>
        <v>Obesity</v>
      </c>
      <c r="K1334" s="8" t="str">
        <f>VLOOKUP(A1334,'Medical Examinations'!A:J,5,FALSE)</f>
        <v>Diabetes</v>
      </c>
      <c r="L1334" s="8" t="str">
        <f>VLOOKUP(A1334,'Hospitalisation Details'!A:K,5,FALSE)</f>
        <v>19-Dec-1967</v>
      </c>
      <c r="M1334" s="34">
        <f>VLOOKUP(A1334,'Hospitalisation Details'!A:K,8,FALSE)</f>
        <v>11394.07</v>
      </c>
      <c r="N1334" s="8" t="str">
        <f>VLOOKUP(A1334,'Hospitalisation Details'!A:K,9,FALSE)</f>
        <v>tier - 3</v>
      </c>
      <c r="O1334" s="8" t="str">
        <f>VLOOKUP(A1334,'Hospitalisation Details'!A:K,10,FALSE)</f>
        <v>tier - 1</v>
      </c>
      <c r="P1334" s="8" t="str">
        <f>VLOOKUP(A1334,'Hospitalisation Details'!A:K,11,FALSE)</f>
        <v>R1018</v>
      </c>
      <c r="Q1334" s="8">
        <f>VLOOKUP(A1334,'Hospitalisation Details'!A:K,4,FALSE)</f>
        <v>19</v>
      </c>
    </row>
    <row r="1335" spans="1:17" x14ac:dyDescent="0.3">
      <c r="A1335" s="4" t="s">
        <v>1936</v>
      </c>
      <c r="B1335" s="8" t="str">
        <f>VLOOKUP(A1335,'Customer Names'!A:F,4,FALSE)</f>
        <v>Casey</v>
      </c>
      <c r="C1335" s="8">
        <f>VLOOKUP(A1335,'Medical Examinations'!A:J,2,FALSE)</f>
        <v>34.69</v>
      </c>
      <c r="D1335" s="8">
        <f>VLOOKUP(A1335,'Medical Examinations'!A:J,4,FALSE)</f>
        <v>5.65</v>
      </c>
      <c r="E1335" s="8" t="str">
        <f>VLOOKUP(A1335,'Medical Examinations'!A:J,6,FALSE)</f>
        <v>No</v>
      </c>
      <c r="F1335" s="8" t="str">
        <f>VLOOKUP(A1335,'Medical Examinations'!A:J,7,FALSE)</f>
        <v>No</v>
      </c>
      <c r="G1335" s="8" t="str">
        <f>VLOOKUP(A1335,'Medical Examinations'!A:J,8,FALSE)</f>
        <v>No</v>
      </c>
      <c r="H1335" s="38">
        <f>VLOOKUP(A1335,'Medical Examinations'!A:J,9,FALSE)</f>
        <v>0</v>
      </c>
      <c r="I1335" s="8" t="str">
        <f>VLOOKUP(A1335,'Medical Examinations'!A:J,10,FALSE)</f>
        <v>No</v>
      </c>
      <c r="J1335" s="8" t="str">
        <f>VLOOKUP(A1335,'Medical Examinations'!A:J,3,FALSE)</f>
        <v>Obesity</v>
      </c>
      <c r="K1335" s="8" t="str">
        <f>VLOOKUP(A1335,'Medical Examinations'!A:J,5,FALSE)</f>
        <v>Normal</v>
      </c>
      <c r="L1335" s="8" t="str">
        <f>VLOOKUP(A1335,'Hospitalisation Details'!A:K,5,FALSE)</f>
        <v>17-Jul-1980</v>
      </c>
      <c r="M1335" s="34">
        <f>VLOOKUP(A1335,'Hospitalisation Details'!A:K,8,FALSE)</f>
        <v>11435.74</v>
      </c>
      <c r="N1335" s="8" t="str">
        <f>VLOOKUP(A1335,'Hospitalisation Details'!A:K,9,FALSE)</f>
        <v>tier - 3</v>
      </c>
      <c r="O1335" s="8" t="str">
        <f>VLOOKUP(A1335,'Hospitalisation Details'!A:K,10,FALSE)</f>
        <v>tier - 3</v>
      </c>
      <c r="P1335" s="8" t="str">
        <f>VLOOKUP(A1335,'Hospitalisation Details'!A:K,11,FALSE)</f>
        <v>R1021</v>
      </c>
      <c r="Q1335" s="8">
        <f>VLOOKUP(A1335,'Hospitalisation Details'!A:K,4,FALSE)</f>
        <v>17</v>
      </c>
    </row>
    <row r="1336" spans="1:17" x14ac:dyDescent="0.3">
      <c r="A1336" s="4" t="s">
        <v>1862</v>
      </c>
      <c r="B1336" s="8" t="str">
        <f>VLOOKUP(A1336,'Customer Names'!A:F,4,FALSE)</f>
        <v>Tiffany</v>
      </c>
      <c r="C1336" s="8">
        <f>VLOOKUP(A1336,'Medical Examinations'!A:J,2,FALSE)</f>
        <v>34.479999999999997</v>
      </c>
      <c r="D1336" s="8">
        <f>VLOOKUP(A1336,'Medical Examinations'!A:J,4,FALSE)</f>
        <v>6.31</v>
      </c>
      <c r="E1336" s="8" t="str">
        <f>VLOOKUP(A1336,'Medical Examinations'!A:J,6,FALSE)</f>
        <v>No</v>
      </c>
      <c r="F1336" s="8" t="str">
        <f>VLOOKUP(A1336,'Medical Examinations'!A:J,7,FALSE)</f>
        <v>No</v>
      </c>
      <c r="G1336" s="8" t="str">
        <f>VLOOKUP(A1336,'Medical Examinations'!A:J,8,FALSE)</f>
        <v>Yes</v>
      </c>
      <c r="H1336" s="38" t="str">
        <f>VLOOKUP(A1336,'Medical Examinations'!A:J,9,FALSE)</f>
        <v>1</v>
      </c>
      <c r="I1336" s="8" t="str">
        <f>VLOOKUP(A1336,'Medical Examinations'!A:J,10,FALSE)</f>
        <v>No</v>
      </c>
      <c r="J1336" s="8" t="str">
        <f>VLOOKUP(A1336,'Medical Examinations'!A:J,3,FALSE)</f>
        <v>Obesity</v>
      </c>
      <c r="K1336" s="8" t="str">
        <f>VLOOKUP(A1336,'Medical Examinations'!A:J,5,FALSE)</f>
        <v>Prediabetes</v>
      </c>
      <c r="L1336" s="8" t="str">
        <f>VLOOKUP(A1336,'Hospitalisation Details'!A:K,5,FALSE)</f>
        <v>6-Nov-1979</v>
      </c>
      <c r="M1336" s="34">
        <f>VLOOKUP(A1336,'Hospitalisation Details'!A:K,8,FALSE)</f>
        <v>11752.68</v>
      </c>
      <c r="N1336" s="8" t="str">
        <f>VLOOKUP(A1336,'Hospitalisation Details'!A:K,9,FALSE)</f>
        <v>tier - 3</v>
      </c>
      <c r="O1336" s="8" t="str">
        <f>VLOOKUP(A1336,'Hospitalisation Details'!A:K,10,FALSE)</f>
        <v>tier - 1</v>
      </c>
      <c r="P1336" s="8" t="str">
        <f>VLOOKUP(A1336,'Hospitalisation Details'!A:K,11,FALSE)</f>
        <v>R1026</v>
      </c>
      <c r="Q1336" s="8">
        <f>VLOOKUP(A1336,'Hospitalisation Details'!A:K,4,FALSE)</f>
        <v>6</v>
      </c>
    </row>
    <row r="1337" spans="1:17" x14ac:dyDescent="0.3">
      <c r="A1337" s="4" t="s">
        <v>1860</v>
      </c>
      <c r="B1337" s="8" t="str">
        <f>VLOOKUP(A1337,'Customer Names'!A:F,4,FALSE)</f>
        <v>Steve Jr.</v>
      </c>
      <c r="C1337" s="8">
        <f>VLOOKUP(A1337,'Medical Examinations'!A:J,2,FALSE)</f>
        <v>32.11</v>
      </c>
      <c r="D1337" s="8">
        <f>VLOOKUP(A1337,'Medical Examinations'!A:J,4,FALSE)</f>
        <v>4.75</v>
      </c>
      <c r="E1337" s="8" t="str">
        <f>VLOOKUP(A1337,'Medical Examinations'!A:J,6,FALSE)</f>
        <v>yes</v>
      </c>
      <c r="F1337" s="8" t="str">
        <f>VLOOKUP(A1337,'Medical Examinations'!A:J,7,FALSE)</f>
        <v>No</v>
      </c>
      <c r="G1337" s="8" t="str">
        <f>VLOOKUP(A1337,'Medical Examinations'!A:J,8,FALSE)</f>
        <v>No</v>
      </c>
      <c r="H1337" s="38" t="str">
        <f>VLOOKUP(A1337,'Medical Examinations'!A:J,9,FALSE)</f>
        <v>2</v>
      </c>
      <c r="I1337" s="8" t="str">
        <f>VLOOKUP(A1337,'Medical Examinations'!A:J,10,FALSE)</f>
        <v>No</v>
      </c>
      <c r="J1337" s="8" t="str">
        <f>VLOOKUP(A1337,'Medical Examinations'!A:J,3,FALSE)</f>
        <v>Obesity</v>
      </c>
      <c r="K1337" s="8" t="str">
        <f>VLOOKUP(A1337,'Medical Examinations'!A:J,5,FALSE)</f>
        <v>Normal</v>
      </c>
      <c r="L1337" s="8" t="str">
        <f>VLOOKUP(A1337,'Hospitalisation Details'!A:K,5,FALSE)</f>
        <v>25-Jul-1966</v>
      </c>
      <c r="M1337" s="34">
        <f>VLOOKUP(A1337,'Hospitalisation Details'!A:K,8,FALSE)</f>
        <v>11763</v>
      </c>
      <c r="N1337" s="8" t="str">
        <f>VLOOKUP(A1337,'Hospitalisation Details'!A:K,9,FALSE)</f>
        <v>tier - 3</v>
      </c>
      <c r="O1337" s="8" t="str">
        <f>VLOOKUP(A1337,'Hospitalisation Details'!A:K,10,FALSE)</f>
        <v>tier - 3</v>
      </c>
      <c r="P1337" s="8" t="str">
        <f>VLOOKUP(A1337,'Hospitalisation Details'!A:K,11,FALSE)</f>
        <v>R1016</v>
      </c>
      <c r="Q1337" s="8">
        <f>VLOOKUP(A1337,'Hospitalisation Details'!A:K,4,FALSE)</f>
        <v>25</v>
      </c>
    </row>
    <row r="1338" spans="1:17" x14ac:dyDescent="0.3">
      <c r="A1338" s="4" t="s">
        <v>1804</v>
      </c>
      <c r="B1338" s="8" t="str">
        <f>VLOOKUP(A1338,'Customer Names'!A:F,4,FALSE)</f>
        <v>Patrick J.</v>
      </c>
      <c r="C1338" s="8">
        <f>VLOOKUP(A1338,'Medical Examinations'!A:J,2,FALSE)</f>
        <v>35.700000000000003</v>
      </c>
      <c r="D1338" s="8">
        <f>VLOOKUP(A1338,'Medical Examinations'!A:J,4,FALSE)</f>
        <v>4.0599999999999996</v>
      </c>
      <c r="E1338" s="8" t="str">
        <f>VLOOKUP(A1338,'Medical Examinations'!A:J,6,FALSE)</f>
        <v>No</v>
      </c>
      <c r="F1338" s="8" t="str">
        <f>VLOOKUP(A1338,'Medical Examinations'!A:J,7,FALSE)</f>
        <v>No</v>
      </c>
      <c r="G1338" s="8" t="str">
        <f>VLOOKUP(A1338,'Medical Examinations'!A:J,8,FALSE)</f>
        <v>Yes</v>
      </c>
      <c r="H1338" s="38" t="str">
        <f>VLOOKUP(A1338,'Medical Examinations'!A:J,9,FALSE)</f>
        <v>1</v>
      </c>
      <c r="I1338" s="8" t="str">
        <f>VLOOKUP(A1338,'Medical Examinations'!A:J,10,FALSE)</f>
        <v>No</v>
      </c>
      <c r="J1338" s="8" t="str">
        <f>VLOOKUP(A1338,'Medical Examinations'!A:J,3,FALSE)</f>
        <v>Obesity</v>
      </c>
      <c r="K1338" s="8" t="str">
        <f>VLOOKUP(A1338,'Medical Examinations'!A:J,5,FALSE)</f>
        <v>Normal</v>
      </c>
      <c r="L1338" s="8" t="str">
        <f>VLOOKUP(A1338,'Hospitalisation Details'!A:K,5,FALSE)</f>
        <v>16-Oct-1979</v>
      </c>
      <c r="M1338" s="34">
        <f>VLOOKUP(A1338,'Hospitalisation Details'!A:K,8,FALSE)</f>
        <v>12035.18</v>
      </c>
      <c r="N1338" s="8" t="str">
        <f>VLOOKUP(A1338,'Hospitalisation Details'!A:K,9,FALSE)</f>
        <v>tier - 3</v>
      </c>
      <c r="O1338" s="8" t="str">
        <f>VLOOKUP(A1338,'Hospitalisation Details'!A:K,10,FALSE)</f>
        <v>tier - 3</v>
      </c>
      <c r="P1338" s="8" t="str">
        <f>VLOOKUP(A1338,'Hospitalisation Details'!A:K,11,FALSE)</f>
        <v>R1021</v>
      </c>
      <c r="Q1338" s="8">
        <f>VLOOKUP(A1338,'Hospitalisation Details'!A:K,4,FALSE)</f>
        <v>16</v>
      </c>
    </row>
    <row r="1339" spans="1:17" x14ac:dyDescent="0.3">
      <c r="A1339" s="4" t="s">
        <v>1726</v>
      </c>
      <c r="B1339" s="8" t="str">
        <f>VLOOKUP(A1339,'Customer Names'!A:F,4,FALSE)</f>
        <v>Jason L.</v>
      </c>
      <c r="C1339" s="8">
        <f>VLOOKUP(A1339,'Medical Examinations'!A:J,2,FALSE)</f>
        <v>36.799999999999997</v>
      </c>
      <c r="D1339" s="8">
        <f>VLOOKUP(A1339,'Medical Examinations'!A:J,4,FALSE)</f>
        <v>4.62</v>
      </c>
      <c r="E1339" s="8" t="str">
        <f>VLOOKUP(A1339,'Medical Examinations'!A:J,6,FALSE)</f>
        <v>No</v>
      </c>
      <c r="F1339" s="8" t="str">
        <f>VLOOKUP(A1339,'Medical Examinations'!A:J,7,FALSE)</f>
        <v>No</v>
      </c>
      <c r="G1339" s="8" t="str">
        <f>VLOOKUP(A1339,'Medical Examinations'!A:J,8,FALSE)</f>
        <v>Yes</v>
      </c>
      <c r="H1339" s="38" t="str">
        <f>VLOOKUP(A1339,'Medical Examinations'!A:J,9,FALSE)</f>
        <v>1</v>
      </c>
      <c r="I1339" s="8" t="str">
        <f>VLOOKUP(A1339,'Medical Examinations'!A:J,10,FALSE)</f>
        <v>No</v>
      </c>
      <c r="J1339" s="8" t="str">
        <f>VLOOKUP(A1339,'Medical Examinations'!A:J,3,FALSE)</f>
        <v>Obesity</v>
      </c>
      <c r="K1339" s="8" t="str">
        <f>VLOOKUP(A1339,'Medical Examinations'!A:J,5,FALSE)</f>
        <v>Normal</v>
      </c>
      <c r="L1339" s="8" t="str">
        <f>VLOOKUP(A1339,'Hospitalisation Details'!A:K,5,FALSE)</f>
        <v>14-Jul-1979</v>
      </c>
      <c r="M1339" s="34">
        <f>VLOOKUP(A1339,'Hospitalisation Details'!A:K,8,FALSE)</f>
        <v>12408.29</v>
      </c>
      <c r="N1339" s="8" t="str">
        <f>VLOOKUP(A1339,'Hospitalisation Details'!A:K,9,FALSE)</f>
        <v>tier - 3</v>
      </c>
      <c r="O1339" s="8" t="str">
        <f>VLOOKUP(A1339,'Hospitalisation Details'!A:K,10,FALSE)</f>
        <v>tier - 1</v>
      </c>
      <c r="P1339" s="8" t="str">
        <f>VLOOKUP(A1339,'Hospitalisation Details'!A:K,11,FALSE)</f>
        <v>R1022</v>
      </c>
      <c r="Q1339" s="8">
        <f>VLOOKUP(A1339,'Hospitalisation Details'!A:K,4,FALSE)</f>
        <v>14</v>
      </c>
    </row>
    <row r="1340" spans="1:17" x14ac:dyDescent="0.3">
      <c r="A1340" s="4" t="s">
        <v>1662</v>
      </c>
      <c r="B1340" s="8" t="str">
        <f>VLOOKUP(A1340,'Customer Names'!A:F,4,FALSE)</f>
        <v>Michael</v>
      </c>
      <c r="C1340" s="8">
        <f>VLOOKUP(A1340,'Medical Examinations'!A:J,2,FALSE)</f>
        <v>36.24</v>
      </c>
      <c r="D1340" s="8">
        <f>VLOOKUP(A1340,'Medical Examinations'!A:J,4,FALSE)</f>
        <v>8.3800000000000008</v>
      </c>
      <c r="E1340" s="8" t="str">
        <f>VLOOKUP(A1340,'Medical Examinations'!A:J,6,FALSE)</f>
        <v>yes</v>
      </c>
      <c r="F1340" s="8" t="str">
        <f>VLOOKUP(A1340,'Medical Examinations'!A:J,7,FALSE)</f>
        <v>No</v>
      </c>
      <c r="G1340" s="8" t="str">
        <f>VLOOKUP(A1340,'Medical Examinations'!A:J,8,FALSE)</f>
        <v>No</v>
      </c>
      <c r="H1340" s="38" t="str">
        <f>VLOOKUP(A1340,'Medical Examinations'!A:J,9,FALSE)</f>
        <v>1</v>
      </c>
      <c r="I1340" s="8" t="str">
        <f>VLOOKUP(A1340,'Medical Examinations'!A:J,10,FALSE)</f>
        <v>No</v>
      </c>
      <c r="J1340" s="8" t="str">
        <f>VLOOKUP(A1340,'Medical Examinations'!A:J,3,FALSE)</f>
        <v>Obesity</v>
      </c>
      <c r="K1340" s="8" t="str">
        <f>VLOOKUP(A1340,'Medical Examinations'!A:J,5,FALSE)</f>
        <v>Diabetes</v>
      </c>
      <c r="L1340" s="8" t="str">
        <f>VLOOKUP(A1340,'Hospitalisation Details'!A:K,5,FALSE)</f>
        <v>25-Sep-1975</v>
      </c>
      <c r="M1340" s="34">
        <f>VLOOKUP(A1340,'Hospitalisation Details'!A:K,8,FALSE)</f>
        <v>12770.27</v>
      </c>
      <c r="N1340" s="8" t="str">
        <f>VLOOKUP(A1340,'Hospitalisation Details'!A:K,9,FALSE)</f>
        <v>tier - 3</v>
      </c>
      <c r="O1340" s="8" t="str">
        <f>VLOOKUP(A1340,'Hospitalisation Details'!A:K,10,FALSE)</f>
        <v>tier - 3</v>
      </c>
      <c r="P1340" s="8" t="str">
        <f>VLOOKUP(A1340,'Hospitalisation Details'!A:K,11,FALSE)</f>
        <v>R1021</v>
      </c>
      <c r="Q1340" s="8">
        <f>VLOOKUP(A1340,'Hospitalisation Details'!A:K,4,FALSE)</f>
        <v>25</v>
      </c>
    </row>
    <row r="1341" spans="1:17" x14ac:dyDescent="0.3">
      <c r="A1341" s="4" t="s">
        <v>1648</v>
      </c>
      <c r="B1341" s="8" t="str">
        <f>VLOOKUP(A1341,'Customer Names'!A:F,4,FALSE)</f>
        <v>Geoff</v>
      </c>
      <c r="C1341" s="8">
        <f>VLOOKUP(A1341,'Medical Examinations'!A:J,2,FALSE)</f>
        <v>17.29</v>
      </c>
      <c r="D1341" s="8">
        <f>VLOOKUP(A1341,'Medical Examinations'!A:J,4,FALSE)</f>
        <v>4.62</v>
      </c>
      <c r="E1341" s="8" t="str">
        <f>VLOOKUP(A1341,'Medical Examinations'!A:J,6,FALSE)</f>
        <v>No</v>
      </c>
      <c r="F1341" s="8" t="str">
        <f>VLOOKUP(A1341,'Medical Examinations'!A:J,7,FALSE)</f>
        <v>yes</v>
      </c>
      <c r="G1341" s="8" t="str">
        <f>VLOOKUP(A1341,'Medical Examinations'!A:J,8,FALSE)</f>
        <v>No</v>
      </c>
      <c r="H1341" s="38" t="str">
        <f>VLOOKUP(A1341,'Medical Examinations'!A:J,9,FALSE)</f>
        <v>1</v>
      </c>
      <c r="I1341" s="8" t="str">
        <f>VLOOKUP(A1341,'Medical Examinations'!A:J,10,FALSE)</f>
        <v>yes</v>
      </c>
      <c r="J1341" s="8" t="str">
        <f>VLOOKUP(A1341,'Medical Examinations'!A:J,3,FALSE)</f>
        <v>Underweight</v>
      </c>
      <c r="K1341" s="8" t="str">
        <f>VLOOKUP(A1341,'Medical Examinations'!A:J,5,FALSE)</f>
        <v>Normal</v>
      </c>
      <c r="L1341" s="8" t="str">
        <f>VLOOKUP(A1341,'Hospitalisation Details'!A:K,5,FALSE)</f>
        <v>9-Nov-2004</v>
      </c>
      <c r="M1341" s="34">
        <f>VLOOKUP(A1341,'Hospitalisation Details'!A:K,8,FALSE)</f>
        <v>12829.46</v>
      </c>
      <c r="N1341" s="8" t="str">
        <f>VLOOKUP(A1341,'Hospitalisation Details'!A:K,9,FALSE)</f>
        <v>tier - 3</v>
      </c>
      <c r="O1341" s="8" t="str">
        <f>VLOOKUP(A1341,'Hospitalisation Details'!A:K,10,FALSE)</f>
        <v>tier - 3</v>
      </c>
      <c r="P1341" s="8" t="str">
        <f>VLOOKUP(A1341,'Hospitalisation Details'!A:K,11,FALSE)</f>
        <v>R1016</v>
      </c>
      <c r="Q1341" s="8">
        <f>VLOOKUP(A1341,'Hospitalisation Details'!A:K,4,FALSE)</f>
        <v>9</v>
      </c>
    </row>
    <row r="1342" spans="1:17" x14ac:dyDescent="0.3">
      <c r="A1342" s="4" t="s">
        <v>1636</v>
      </c>
      <c r="B1342" s="8" t="str">
        <f>VLOOKUP(A1342,'Customer Names'!A:F,4,FALSE)</f>
        <v>Dave</v>
      </c>
      <c r="C1342" s="8">
        <f>VLOOKUP(A1342,'Medical Examinations'!A:J,2,FALSE)</f>
        <v>25.46</v>
      </c>
      <c r="D1342" s="8">
        <f>VLOOKUP(A1342,'Medical Examinations'!A:J,4,FALSE)</f>
        <v>8.77</v>
      </c>
      <c r="E1342" s="8" t="str">
        <f>VLOOKUP(A1342,'Medical Examinations'!A:J,6,FALSE)</f>
        <v>yes</v>
      </c>
      <c r="F1342" s="8" t="str">
        <f>VLOOKUP(A1342,'Medical Examinations'!A:J,7,FALSE)</f>
        <v>No</v>
      </c>
      <c r="G1342" s="8" t="str">
        <f>VLOOKUP(A1342,'Medical Examinations'!A:J,8,FALSE)</f>
        <v>Yes</v>
      </c>
      <c r="H1342" s="38" t="str">
        <f>VLOOKUP(A1342,'Medical Examinations'!A:J,9,FALSE)</f>
        <v>1</v>
      </c>
      <c r="I1342" s="8" t="str">
        <f>VLOOKUP(A1342,'Medical Examinations'!A:J,10,FALSE)</f>
        <v>No</v>
      </c>
      <c r="J1342" s="8" t="str">
        <f>VLOOKUP(A1342,'Medical Examinations'!A:J,3,FALSE)</f>
        <v>Overweight</v>
      </c>
      <c r="K1342" s="8" t="str">
        <f>VLOOKUP(A1342,'Medical Examinations'!A:J,5,FALSE)</f>
        <v>Diabetes</v>
      </c>
      <c r="L1342" s="8" t="str">
        <f>VLOOKUP(A1342,'Hospitalisation Details'!A:K,5,FALSE)</f>
        <v>16-Aug-1963</v>
      </c>
      <c r="M1342" s="34">
        <f>VLOOKUP(A1342,'Hospitalisation Details'!A:K,8,FALSE)</f>
        <v>12913.99</v>
      </c>
      <c r="N1342" s="8" t="str">
        <f>VLOOKUP(A1342,'Hospitalisation Details'!A:K,9,FALSE)</f>
        <v>tier - 3</v>
      </c>
      <c r="O1342" s="8" t="str">
        <f>VLOOKUP(A1342,'Hospitalisation Details'!A:K,10,FALSE)</f>
        <v>tier - 2</v>
      </c>
      <c r="P1342" s="8" t="str">
        <f>VLOOKUP(A1342,'Hospitalisation Details'!A:K,11,FALSE)</f>
        <v>R1016</v>
      </c>
      <c r="Q1342" s="8">
        <f>VLOOKUP(A1342,'Hospitalisation Details'!A:K,4,FALSE)</f>
        <v>16</v>
      </c>
    </row>
    <row r="1343" spans="1:17" x14ac:dyDescent="0.3">
      <c r="A1343" s="4" t="s">
        <v>1618</v>
      </c>
      <c r="B1343" s="8" t="str">
        <f>VLOOKUP(A1343,'Customer Names'!A:F,4,FALSE)</f>
        <v>Amy M</v>
      </c>
      <c r="C1343" s="8">
        <f>VLOOKUP(A1343,'Medical Examinations'!A:J,2,FALSE)</f>
        <v>38.14</v>
      </c>
      <c r="D1343" s="8">
        <f>VLOOKUP(A1343,'Medical Examinations'!A:J,4,FALSE)</f>
        <v>5.58</v>
      </c>
      <c r="E1343" s="8" t="str">
        <f>VLOOKUP(A1343,'Medical Examinations'!A:J,6,FALSE)</f>
        <v>No</v>
      </c>
      <c r="F1343" s="8" t="str">
        <f>VLOOKUP(A1343,'Medical Examinations'!A:J,7,FALSE)</f>
        <v>No</v>
      </c>
      <c r="G1343" s="8" t="str">
        <f>VLOOKUP(A1343,'Medical Examinations'!A:J,8,FALSE)</f>
        <v>Yes</v>
      </c>
      <c r="H1343" s="38" t="str">
        <f>VLOOKUP(A1343,'Medical Examinations'!A:J,9,FALSE)</f>
        <v>1</v>
      </c>
      <c r="I1343" s="8" t="str">
        <f>VLOOKUP(A1343,'Medical Examinations'!A:J,10,FALSE)</f>
        <v>No</v>
      </c>
      <c r="J1343" s="8" t="str">
        <f>VLOOKUP(A1343,'Medical Examinations'!A:J,3,FALSE)</f>
        <v>Obesity</v>
      </c>
      <c r="K1343" s="8" t="str">
        <f>VLOOKUP(A1343,'Medical Examinations'!A:J,5,FALSE)</f>
        <v>Normal</v>
      </c>
      <c r="L1343" s="8" t="str">
        <f>VLOOKUP(A1343,'Hospitalisation Details'!A:K,5,FALSE)</f>
        <v>27-Nov-1979</v>
      </c>
      <c r="M1343" s="34">
        <f>VLOOKUP(A1343,'Hospitalisation Details'!A:K,8,FALSE)</f>
        <v>12994.12</v>
      </c>
      <c r="N1343" s="8" t="str">
        <f>VLOOKUP(A1343,'Hospitalisation Details'!A:K,9,FALSE)</f>
        <v>tier - 3</v>
      </c>
      <c r="O1343" s="8" t="str">
        <f>VLOOKUP(A1343,'Hospitalisation Details'!A:K,10,FALSE)</f>
        <v>tier - 2</v>
      </c>
      <c r="P1343" s="8" t="str">
        <f>VLOOKUP(A1343,'Hospitalisation Details'!A:K,11,FALSE)</f>
        <v>R1026</v>
      </c>
      <c r="Q1343" s="8">
        <f>VLOOKUP(A1343,'Hospitalisation Details'!A:K,4,FALSE)</f>
        <v>27</v>
      </c>
    </row>
    <row r="1344" spans="1:17" x14ac:dyDescent="0.3">
      <c r="A1344" s="4" t="s">
        <v>1592</v>
      </c>
      <c r="B1344" s="8" t="str">
        <f>VLOOKUP(A1344,'Customer Names'!A:F,4,FALSE)</f>
        <v>Colleen M</v>
      </c>
      <c r="C1344" s="8">
        <f>VLOOKUP(A1344,'Medical Examinations'!A:J,2,FALSE)</f>
        <v>37.700000000000003</v>
      </c>
      <c r="D1344" s="8">
        <f>VLOOKUP(A1344,'Medical Examinations'!A:J,4,FALSE)</f>
        <v>8.6</v>
      </c>
      <c r="E1344" s="8" t="str">
        <f>VLOOKUP(A1344,'Medical Examinations'!A:J,6,FALSE)</f>
        <v>No</v>
      </c>
      <c r="F1344" s="8" t="str">
        <f>VLOOKUP(A1344,'Medical Examinations'!A:J,7,FALSE)</f>
        <v>No</v>
      </c>
      <c r="G1344" s="8" t="str">
        <f>VLOOKUP(A1344,'Medical Examinations'!A:J,8,FALSE)</f>
        <v>No</v>
      </c>
      <c r="H1344" s="38">
        <f>VLOOKUP(A1344,'Medical Examinations'!A:J,9,FALSE)</f>
        <v>0</v>
      </c>
      <c r="I1344" s="8" t="str">
        <f>VLOOKUP(A1344,'Medical Examinations'!A:J,10,FALSE)</f>
        <v>No</v>
      </c>
      <c r="J1344" s="8" t="str">
        <f>VLOOKUP(A1344,'Medical Examinations'!A:J,3,FALSE)</f>
        <v>Obesity</v>
      </c>
      <c r="K1344" s="8" t="str">
        <f>VLOOKUP(A1344,'Medical Examinations'!A:J,5,FALSE)</f>
        <v>Diabetes</v>
      </c>
      <c r="L1344" s="8" t="str">
        <f>VLOOKUP(A1344,'Hospitalisation Details'!A:K,5,FALSE)</f>
        <v>17-Jul-1978</v>
      </c>
      <c r="M1344" s="34">
        <f>VLOOKUP(A1344,'Hospitalisation Details'!A:K,8,FALSE)</f>
        <v>13101.74</v>
      </c>
      <c r="N1344" s="8" t="str">
        <f>VLOOKUP(A1344,'Hospitalisation Details'!A:K,9,FALSE)</f>
        <v>tier - 3</v>
      </c>
      <c r="O1344" s="8" t="str">
        <f>VLOOKUP(A1344,'Hospitalisation Details'!A:K,10,FALSE)</f>
        <v>tier - 2</v>
      </c>
      <c r="P1344" s="8" t="str">
        <f>VLOOKUP(A1344,'Hospitalisation Details'!A:K,11,FALSE)</f>
        <v>R1026</v>
      </c>
      <c r="Q1344" s="8">
        <f>VLOOKUP(A1344,'Hospitalisation Details'!A:K,4,FALSE)</f>
        <v>17</v>
      </c>
    </row>
    <row r="1345" spans="1:17" x14ac:dyDescent="0.3">
      <c r="A1345" s="4" t="s">
        <v>1552</v>
      </c>
      <c r="B1345" s="8" t="str">
        <f>VLOOKUP(A1345,'Customer Names'!A:F,4,FALSE)</f>
        <v>Amy L.</v>
      </c>
      <c r="C1345" s="8">
        <f>VLOOKUP(A1345,'Medical Examinations'!A:J,2,FALSE)</f>
        <v>39.270000000000003</v>
      </c>
      <c r="D1345" s="8">
        <f>VLOOKUP(A1345,'Medical Examinations'!A:J,4,FALSE)</f>
        <v>5.64</v>
      </c>
      <c r="E1345" s="8" t="str">
        <f>VLOOKUP(A1345,'Medical Examinations'!A:J,6,FALSE)</f>
        <v>No</v>
      </c>
      <c r="F1345" s="8" t="str">
        <f>VLOOKUP(A1345,'Medical Examinations'!A:J,7,FALSE)</f>
        <v>No</v>
      </c>
      <c r="G1345" s="8" t="str">
        <f>VLOOKUP(A1345,'Medical Examinations'!A:J,8,FALSE)</f>
        <v>Yes</v>
      </c>
      <c r="H1345" s="38" t="str">
        <f>VLOOKUP(A1345,'Medical Examinations'!A:J,9,FALSE)</f>
        <v>1</v>
      </c>
      <c r="I1345" s="8" t="str">
        <f>VLOOKUP(A1345,'Medical Examinations'!A:J,10,FALSE)</f>
        <v>No</v>
      </c>
      <c r="J1345" s="8" t="str">
        <f>VLOOKUP(A1345,'Medical Examinations'!A:J,3,FALSE)</f>
        <v>Obesity</v>
      </c>
      <c r="K1345" s="8" t="str">
        <f>VLOOKUP(A1345,'Medical Examinations'!A:J,5,FALSE)</f>
        <v>Normal</v>
      </c>
      <c r="L1345" s="8" t="str">
        <f>VLOOKUP(A1345,'Hospitalisation Details'!A:K,5,FALSE)</f>
        <v>30-Sep-1979</v>
      </c>
      <c r="M1345" s="34">
        <f>VLOOKUP(A1345,'Hospitalisation Details'!A:K,8,FALSE)</f>
        <v>13377.41</v>
      </c>
      <c r="N1345" s="8" t="str">
        <f>VLOOKUP(A1345,'Hospitalisation Details'!A:K,9,FALSE)</f>
        <v>tier - 3</v>
      </c>
      <c r="O1345" s="8" t="str">
        <f>VLOOKUP(A1345,'Hospitalisation Details'!A:K,10,FALSE)</f>
        <v>tier - 3</v>
      </c>
      <c r="P1345" s="8" t="str">
        <f>VLOOKUP(A1345,'Hospitalisation Details'!A:K,11,FALSE)</f>
        <v>R1026</v>
      </c>
      <c r="Q1345" s="8">
        <f>VLOOKUP(A1345,'Hospitalisation Details'!A:K,4,FALSE)</f>
        <v>30</v>
      </c>
    </row>
    <row r="1346" spans="1:17" x14ac:dyDescent="0.3">
      <c r="A1346" s="4" t="s">
        <v>1438</v>
      </c>
      <c r="B1346" s="8" t="str">
        <f>VLOOKUP(A1346,'Customer Names'!A:F,4,FALSE)</f>
        <v>Josh</v>
      </c>
      <c r="C1346" s="8">
        <f>VLOOKUP(A1346,'Medical Examinations'!A:J,2,FALSE)</f>
        <v>39.51</v>
      </c>
      <c r="D1346" s="8">
        <f>VLOOKUP(A1346,'Medical Examinations'!A:J,4,FALSE)</f>
        <v>5.79</v>
      </c>
      <c r="E1346" s="8" t="str">
        <f>VLOOKUP(A1346,'Medical Examinations'!A:J,6,FALSE)</f>
        <v>yes</v>
      </c>
      <c r="F1346" s="8" t="str">
        <f>VLOOKUP(A1346,'Medical Examinations'!A:J,7,FALSE)</f>
        <v>No</v>
      </c>
      <c r="G1346" s="8" t="str">
        <f>VLOOKUP(A1346,'Medical Examinations'!A:J,8,FALSE)</f>
        <v>No</v>
      </c>
      <c r="H1346" s="38">
        <f>VLOOKUP(A1346,'Medical Examinations'!A:J,9,FALSE)</f>
        <v>0</v>
      </c>
      <c r="I1346" s="8" t="str">
        <f>VLOOKUP(A1346,'Medical Examinations'!A:J,10,FALSE)</f>
        <v>No</v>
      </c>
      <c r="J1346" s="8" t="str">
        <f>VLOOKUP(A1346,'Medical Examinations'!A:J,3,FALSE)</f>
        <v>Obesity</v>
      </c>
      <c r="K1346" s="8" t="str">
        <f>VLOOKUP(A1346,'Medical Examinations'!A:J,5,FALSE)</f>
        <v>Prediabetes</v>
      </c>
      <c r="L1346" s="8" t="str">
        <f>VLOOKUP(A1346,'Hospitalisation Details'!A:K,5,FALSE)</f>
        <v>26-Sep-1976</v>
      </c>
      <c r="M1346" s="34">
        <f>VLOOKUP(A1346,'Hospitalisation Details'!A:K,8,FALSE)</f>
        <v>14098.07</v>
      </c>
      <c r="N1346" s="8" t="str">
        <f>VLOOKUP(A1346,'Hospitalisation Details'!A:K,9,FALSE)</f>
        <v>tier - 2</v>
      </c>
      <c r="O1346" s="8" t="str">
        <f>VLOOKUP(A1346,'Hospitalisation Details'!A:K,10,FALSE)</f>
        <v>tier - 3</v>
      </c>
      <c r="P1346" s="8" t="str">
        <f>VLOOKUP(A1346,'Hospitalisation Details'!A:K,11,FALSE)</f>
        <v>R1023</v>
      </c>
      <c r="Q1346" s="8">
        <f>VLOOKUP(A1346,'Hospitalisation Details'!A:K,4,FALSE)</f>
        <v>26</v>
      </c>
    </row>
    <row r="1347" spans="1:17" x14ac:dyDescent="0.3">
      <c r="A1347" s="4" t="s">
        <v>1338</v>
      </c>
      <c r="B1347" s="8" t="str">
        <f>VLOOKUP(A1347,'Customer Names'!A:F,4,FALSE)</f>
        <v>Ryan J.</v>
      </c>
      <c r="C1347" s="8">
        <f>VLOOKUP(A1347,'Medical Examinations'!A:J,2,FALSE)</f>
        <v>42.28</v>
      </c>
      <c r="D1347" s="8">
        <f>VLOOKUP(A1347,'Medical Examinations'!A:J,4,FALSE)</f>
        <v>9.16</v>
      </c>
      <c r="E1347" s="8" t="str">
        <f>VLOOKUP(A1347,'Medical Examinations'!A:J,6,FALSE)</f>
        <v>yes</v>
      </c>
      <c r="F1347" s="8" t="str">
        <f>VLOOKUP(A1347,'Medical Examinations'!A:J,7,FALSE)</f>
        <v>No</v>
      </c>
      <c r="G1347" s="8" t="str">
        <f>VLOOKUP(A1347,'Medical Examinations'!A:J,8,FALSE)</f>
        <v>No</v>
      </c>
      <c r="H1347" s="38" t="str">
        <f>VLOOKUP(A1347,'Medical Examinations'!A:J,9,FALSE)</f>
        <v>1</v>
      </c>
      <c r="I1347" s="8" t="str">
        <f>VLOOKUP(A1347,'Medical Examinations'!A:J,10,FALSE)</f>
        <v>No</v>
      </c>
      <c r="J1347" s="8" t="str">
        <f>VLOOKUP(A1347,'Medical Examinations'!A:J,3,FALSE)</f>
        <v>Obesity</v>
      </c>
      <c r="K1347" s="8" t="str">
        <f>VLOOKUP(A1347,'Medical Examinations'!A:J,5,FALSE)</f>
        <v>Diabetes</v>
      </c>
      <c r="L1347" s="8" t="str">
        <f>VLOOKUP(A1347,'Hospitalisation Details'!A:K,5,FALSE)</f>
        <v>10-Dec-1975</v>
      </c>
      <c r="M1347" s="34">
        <f>VLOOKUP(A1347,'Hospitalisation Details'!A:K,8,FALSE)</f>
        <v>14819</v>
      </c>
      <c r="N1347" s="8" t="str">
        <f>VLOOKUP(A1347,'Hospitalisation Details'!A:K,9,FALSE)</f>
        <v>tier - 2</v>
      </c>
      <c r="O1347" s="8" t="str">
        <f>VLOOKUP(A1347,'Hospitalisation Details'!A:K,10,FALSE)</f>
        <v>tier - 3</v>
      </c>
      <c r="P1347" s="8" t="str">
        <f>VLOOKUP(A1347,'Hospitalisation Details'!A:K,11,FALSE)</f>
        <v>R1023</v>
      </c>
      <c r="Q1347" s="8">
        <f>VLOOKUP(A1347,'Hospitalisation Details'!A:K,4,FALSE)</f>
        <v>10</v>
      </c>
    </row>
    <row r="1348" spans="1:17" x14ac:dyDescent="0.3">
      <c r="A1348" s="4" t="s">
        <v>1336</v>
      </c>
      <c r="B1348" s="8" t="str">
        <f>VLOOKUP(A1348,'Customer Names'!A:F,4,FALSE)</f>
        <v>Molly K.</v>
      </c>
      <c r="C1348" s="8">
        <f>VLOOKUP(A1348,'Medical Examinations'!A:J,2,FALSE)</f>
        <v>43.58</v>
      </c>
      <c r="D1348" s="8">
        <f>VLOOKUP(A1348,'Medical Examinations'!A:J,4,FALSE)</f>
        <v>4.2300000000000004</v>
      </c>
      <c r="E1348" s="8" t="str">
        <f>VLOOKUP(A1348,'Medical Examinations'!A:J,6,FALSE)</f>
        <v>No</v>
      </c>
      <c r="F1348" s="8" t="str">
        <f>VLOOKUP(A1348,'Medical Examinations'!A:J,7,FALSE)</f>
        <v>No</v>
      </c>
      <c r="G1348" s="8" t="str">
        <f>VLOOKUP(A1348,'Medical Examinations'!A:J,8,FALSE)</f>
        <v>Yes</v>
      </c>
      <c r="H1348" s="38" t="str">
        <f>VLOOKUP(A1348,'Medical Examinations'!A:J,9,FALSE)</f>
        <v>1</v>
      </c>
      <c r="I1348" s="8" t="str">
        <f>VLOOKUP(A1348,'Medical Examinations'!A:J,10,FALSE)</f>
        <v>No</v>
      </c>
      <c r="J1348" s="8" t="str">
        <f>VLOOKUP(A1348,'Medical Examinations'!A:J,3,FALSE)</f>
        <v>Obesity</v>
      </c>
      <c r="K1348" s="8" t="str">
        <f>VLOOKUP(A1348,'Medical Examinations'!A:J,5,FALSE)</f>
        <v>Normal</v>
      </c>
      <c r="L1348" s="8" t="str">
        <f>VLOOKUP(A1348,'Hospitalisation Details'!A:K,5,FALSE)</f>
        <v>18-Oct-1979</v>
      </c>
      <c r="M1348" s="34">
        <f>VLOOKUP(A1348,'Hospitalisation Details'!A:K,8,FALSE)</f>
        <v>14839.34</v>
      </c>
      <c r="N1348" s="8" t="str">
        <f>VLOOKUP(A1348,'Hospitalisation Details'!A:K,9,FALSE)</f>
        <v>tier - 2</v>
      </c>
      <c r="O1348" s="8" t="str">
        <f>VLOOKUP(A1348,'Hospitalisation Details'!A:K,10,FALSE)</f>
        <v>tier - 3</v>
      </c>
      <c r="P1348" s="8" t="str">
        <f>VLOOKUP(A1348,'Hospitalisation Details'!A:K,11,FALSE)</f>
        <v>R1026</v>
      </c>
      <c r="Q1348" s="8">
        <f>VLOOKUP(A1348,'Hospitalisation Details'!A:K,4,FALSE)</f>
        <v>18</v>
      </c>
    </row>
    <row r="1349" spans="1:17" x14ac:dyDescent="0.3">
      <c r="A1349" s="4" t="s">
        <v>1334</v>
      </c>
      <c r="B1349" s="8" t="str">
        <f>VLOOKUP(A1349,'Customer Names'!A:F,4,FALSE)</f>
        <v>Erin M.</v>
      </c>
      <c r="C1349" s="8">
        <f>VLOOKUP(A1349,'Medical Examinations'!A:J,2,FALSE)</f>
        <v>46.51</v>
      </c>
      <c r="D1349" s="8">
        <f>VLOOKUP(A1349,'Medical Examinations'!A:J,4,FALSE)</f>
        <v>8.69</v>
      </c>
      <c r="E1349" s="8" t="str">
        <f>VLOOKUP(A1349,'Medical Examinations'!A:J,6,FALSE)</f>
        <v>yes</v>
      </c>
      <c r="F1349" s="8" t="str">
        <f>VLOOKUP(A1349,'Medical Examinations'!A:J,7,FALSE)</f>
        <v>No</v>
      </c>
      <c r="G1349" s="8" t="str">
        <f>VLOOKUP(A1349,'Medical Examinations'!A:J,8,FALSE)</f>
        <v>No</v>
      </c>
      <c r="H1349" s="38">
        <f>VLOOKUP(A1349,'Medical Examinations'!A:J,9,FALSE)</f>
        <v>0</v>
      </c>
      <c r="I1349" s="8" t="str">
        <f>VLOOKUP(A1349,'Medical Examinations'!A:J,10,FALSE)</f>
        <v>No</v>
      </c>
      <c r="J1349" s="8" t="str">
        <f>VLOOKUP(A1349,'Medical Examinations'!A:J,3,FALSE)</f>
        <v>Obesity</v>
      </c>
      <c r="K1349" s="8" t="str">
        <f>VLOOKUP(A1349,'Medical Examinations'!A:J,5,FALSE)</f>
        <v>Diabetes</v>
      </c>
      <c r="L1349" s="8" t="str">
        <f>VLOOKUP(A1349,'Hospitalisation Details'!A:K,5,FALSE)</f>
        <v>5-Jun-1981</v>
      </c>
      <c r="M1349" s="34">
        <f>VLOOKUP(A1349,'Hospitalisation Details'!A:K,8,FALSE)</f>
        <v>14843.96</v>
      </c>
      <c r="N1349" s="8" t="str">
        <f>VLOOKUP(A1349,'Hospitalisation Details'!A:K,9,FALSE)</f>
        <v>tier - 2</v>
      </c>
      <c r="O1349" s="8" t="str">
        <f>VLOOKUP(A1349,'Hospitalisation Details'!A:K,10,FALSE)</f>
        <v>tier - 3</v>
      </c>
      <c r="P1349" s="8" t="str">
        <f>VLOOKUP(A1349,'Hospitalisation Details'!A:K,11,FALSE)</f>
        <v>R1026</v>
      </c>
      <c r="Q1349" s="8">
        <f>VLOOKUP(A1349,'Hospitalisation Details'!A:K,4,FALSE)</f>
        <v>5</v>
      </c>
    </row>
    <row r="1350" spans="1:17" x14ac:dyDescent="0.3">
      <c r="A1350" s="4" t="s">
        <v>1308</v>
      </c>
      <c r="B1350" s="8" t="str">
        <f>VLOOKUP(A1350,'Customer Names'!A:F,4,FALSE)</f>
        <v>Thomas</v>
      </c>
      <c r="C1350" s="8">
        <f>VLOOKUP(A1350,'Medical Examinations'!A:J,2,FALSE)</f>
        <v>43.08</v>
      </c>
      <c r="D1350" s="8">
        <f>VLOOKUP(A1350,'Medical Examinations'!A:J,4,FALSE)</f>
        <v>8.9600000000000009</v>
      </c>
      <c r="E1350" s="8" t="str">
        <f>VLOOKUP(A1350,'Medical Examinations'!A:J,6,FALSE)</f>
        <v>yes</v>
      </c>
      <c r="F1350" s="8" t="str">
        <f>VLOOKUP(A1350,'Medical Examinations'!A:J,7,FALSE)</f>
        <v>No</v>
      </c>
      <c r="G1350" s="8" t="str">
        <f>VLOOKUP(A1350,'Medical Examinations'!A:J,8,FALSE)</f>
        <v>No</v>
      </c>
      <c r="H1350" s="38" t="str">
        <f>VLOOKUP(A1350,'Medical Examinations'!A:J,9,FALSE)</f>
        <v>1</v>
      </c>
      <c r="I1350" s="8" t="str">
        <f>VLOOKUP(A1350,'Medical Examinations'!A:J,10,FALSE)</f>
        <v>No</v>
      </c>
      <c r="J1350" s="8" t="str">
        <f>VLOOKUP(A1350,'Medical Examinations'!A:J,3,FALSE)</f>
        <v>Obesity</v>
      </c>
      <c r="K1350" s="8" t="str">
        <f>VLOOKUP(A1350,'Medical Examinations'!A:J,5,FALSE)</f>
        <v>Diabetes</v>
      </c>
      <c r="L1350" s="8" t="str">
        <f>VLOOKUP(A1350,'Hospitalisation Details'!A:K,5,FALSE)</f>
        <v>26-Oct-1975</v>
      </c>
      <c r="M1350" s="34">
        <f>VLOOKUP(A1350,'Hospitalisation Details'!A:K,8,FALSE)</f>
        <v>15090.35</v>
      </c>
      <c r="N1350" s="8" t="str">
        <f>VLOOKUP(A1350,'Hospitalisation Details'!A:K,9,FALSE)</f>
        <v>tier - 2</v>
      </c>
      <c r="O1350" s="8" t="str">
        <f>VLOOKUP(A1350,'Hospitalisation Details'!A:K,10,FALSE)</f>
        <v>tier - 1</v>
      </c>
      <c r="P1350" s="8" t="str">
        <f>VLOOKUP(A1350,'Hospitalisation Details'!A:K,11,FALSE)</f>
        <v>R1023</v>
      </c>
      <c r="Q1350" s="8">
        <f>VLOOKUP(A1350,'Hospitalisation Details'!A:K,4,FALSE)</f>
        <v>26</v>
      </c>
    </row>
    <row r="1351" spans="1:17" x14ac:dyDescent="0.3">
      <c r="A1351" s="4" t="s">
        <v>1272</v>
      </c>
      <c r="B1351" s="8" t="str">
        <f>VLOOKUP(A1351,'Customer Names'!A:F,4,FALSE)</f>
        <v>Hilda</v>
      </c>
      <c r="C1351" s="8">
        <f>VLOOKUP(A1351,'Medical Examinations'!A:J,2,FALSE)</f>
        <v>43.11</v>
      </c>
      <c r="D1351" s="8">
        <f>VLOOKUP(A1351,'Medical Examinations'!A:J,4,FALSE)</f>
        <v>4.67</v>
      </c>
      <c r="E1351" s="8" t="str">
        <f>VLOOKUP(A1351,'Medical Examinations'!A:J,6,FALSE)</f>
        <v>yes</v>
      </c>
      <c r="F1351" s="8" t="str">
        <f>VLOOKUP(A1351,'Medical Examinations'!A:J,7,FALSE)</f>
        <v>No</v>
      </c>
      <c r="G1351" s="8" t="str">
        <f>VLOOKUP(A1351,'Medical Examinations'!A:J,8,FALSE)</f>
        <v>No</v>
      </c>
      <c r="H1351" s="38">
        <f>VLOOKUP(A1351,'Medical Examinations'!A:J,9,FALSE)</f>
        <v>0</v>
      </c>
      <c r="I1351" s="8" t="str">
        <f>VLOOKUP(A1351,'Medical Examinations'!A:J,10,FALSE)</f>
        <v>No</v>
      </c>
      <c r="J1351" s="8" t="str">
        <f>VLOOKUP(A1351,'Medical Examinations'!A:J,3,FALSE)</f>
        <v>Obesity</v>
      </c>
      <c r="K1351" s="8" t="str">
        <f>VLOOKUP(A1351,'Medical Examinations'!A:J,5,FALSE)</f>
        <v>Normal</v>
      </c>
      <c r="L1351" s="8" t="str">
        <f>VLOOKUP(A1351,'Hospitalisation Details'!A:K,5,FALSE)</f>
        <v>20-Jul-1976</v>
      </c>
      <c r="M1351" s="34">
        <f>VLOOKUP(A1351,'Hospitalisation Details'!A:K,8,FALSE)</f>
        <v>15450.48</v>
      </c>
      <c r="N1351" s="8" t="str">
        <f>VLOOKUP(A1351,'Hospitalisation Details'!A:K,9,FALSE)</f>
        <v>tier - 2</v>
      </c>
      <c r="O1351" s="8" t="str">
        <f>VLOOKUP(A1351,'Hospitalisation Details'!A:K,10,FALSE)</f>
        <v>tier - 1</v>
      </c>
      <c r="P1351" s="8" t="str">
        <f>VLOOKUP(A1351,'Hospitalisation Details'!A:K,11,FALSE)</f>
        <v>R1026</v>
      </c>
      <c r="Q1351" s="8">
        <f>VLOOKUP(A1351,'Hospitalisation Details'!A:K,4,FALSE)</f>
        <v>20</v>
      </c>
    </row>
    <row r="1352" spans="1:17" x14ac:dyDescent="0.3">
      <c r="A1352" s="4" t="s">
        <v>1242</v>
      </c>
      <c r="B1352" s="8" t="str">
        <f>VLOOKUP(A1352,'Customer Names'!A:F,4,FALSE)</f>
        <v>Kristina K</v>
      </c>
      <c r="C1352" s="8">
        <f>VLOOKUP(A1352,'Medical Examinations'!A:J,2,FALSE)</f>
        <v>47.53</v>
      </c>
      <c r="D1352" s="8">
        <f>VLOOKUP(A1352,'Medical Examinations'!A:J,4,FALSE)</f>
        <v>4.72</v>
      </c>
      <c r="E1352" s="8" t="str">
        <f>VLOOKUP(A1352,'Medical Examinations'!A:J,6,FALSE)</f>
        <v>No</v>
      </c>
      <c r="F1352" s="8" t="str">
        <f>VLOOKUP(A1352,'Medical Examinations'!A:J,7,FALSE)</f>
        <v>No</v>
      </c>
      <c r="G1352" s="8" t="str">
        <f>VLOOKUP(A1352,'Medical Examinations'!A:J,8,FALSE)</f>
        <v>No</v>
      </c>
      <c r="H1352" s="38">
        <f>VLOOKUP(A1352,'Medical Examinations'!A:J,9,FALSE)</f>
        <v>0</v>
      </c>
      <c r="I1352" s="8" t="str">
        <f>VLOOKUP(A1352,'Medical Examinations'!A:J,10,FALSE)</f>
        <v>No</v>
      </c>
      <c r="J1352" s="8" t="str">
        <f>VLOOKUP(A1352,'Medical Examinations'!A:J,3,FALSE)</f>
        <v>Obesity</v>
      </c>
      <c r="K1352" s="8" t="str">
        <f>VLOOKUP(A1352,'Medical Examinations'!A:J,5,FALSE)</f>
        <v>Normal</v>
      </c>
      <c r="L1352" s="8" t="str">
        <f>VLOOKUP(A1352,'Hospitalisation Details'!A:K,5,FALSE)</f>
        <v>12-Oct-1980</v>
      </c>
      <c r="M1352" s="34">
        <f>VLOOKUP(A1352,'Hospitalisation Details'!A:K,8,FALSE)</f>
        <v>15922.29</v>
      </c>
      <c r="N1352" s="8" t="str">
        <f>VLOOKUP(A1352,'Hospitalisation Details'!A:K,9,FALSE)</f>
        <v>tier - 2</v>
      </c>
      <c r="O1352" s="8" t="str">
        <f>VLOOKUP(A1352,'Hospitalisation Details'!A:K,10,FALSE)</f>
        <v>tier - 3</v>
      </c>
      <c r="P1352" s="8" t="str">
        <f>VLOOKUP(A1352,'Hospitalisation Details'!A:K,11,FALSE)</f>
        <v>R1026</v>
      </c>
      <c r="Q1352" s="8">
        <f>VLOOKUP(A1352,'Hospitalisation Details'!A:K,4,FALSE)</f>
        <v>12</v>
      </c>
    </row>
    <row r="1353" spans="1:17" x14ac:dyDescent="0.3">
      <c r="A1353" s="4" t="s">
        <v>1234</v>
      </c>
      <c r="B1353" s="8" t="str">
        <f>VLOOKUP(A1353,'Customer Names'!A:F,4,FALSE)</f>
        <v>Sarah</v>
      </c>
      <c r="C1353" s="8">
        <f>VLOOKUP(A1353,'Medical Examinations'!A:J,2,FALSE)</f>
        <v>46.43</v>
      </c>
      <c r="D1353" s="8">
        <f>VLOOKUP(A1353,'Medical Examinations'!A:J,4,FALSE)</f>
        <v>6.72</v>
      </c>
      <c r="E1353" s="8" t="str">
        <f>VLOOKUP(A1353,'Medical Examinations'!A:J,6,FALSE)</f>
        <v>No</v>
      </c>
      <c r="F1353" s="8" t="str">
        <f>VLOOKUP(A1353,'Medical Examinations'!A:J,7,FALSE)</f>
        <v>No</v>
      </c>
      <c r="G1353" s="8" t="str">
        <f>VLOOKUP(A1353,'Medical Examinations'!A:J,8,FALSE)</f>
        <v>No</v>
      </c>
      <c r="H1353" s="38">
        <f>VLOOKUP(A1353,'Medical Examinations'!A:J,9,FALSE)</f>
        <v>0</v>
      </c>
      <c r="I1353" s="8" t="str">
        <f>VLOOKUP(A1353,'Medical Examinations'!A:J,10,FALSE)</f>
        <v>No</v>
      </c>
      <c r="J1353" s="8" t="str">
        <f>VLOOKUP(A1353,'Medical Examinations'!A:J,3,FALSE)</f>
        <v>Obesity</v>
      </c>
      <c r="K1353" s="8" t="str">
        <f>VLOOKUP(A1353,'Medical Examinations'!A:J,5,FALSE)</f>
        <v>Diabetes</v>
      </c>
      <c r="L1353" s="8" t="str">
        <f>VLOOKUP(A1353,'Hospitalisation Details'!A:K,5,FALSE)</f>
        <v>16-Sep-1978</v>
      </c>
      <c r="M1353" s="34">
        <f>VLOOKUP(A1353,'Hospitalisation Details'!A:K,8,FALSE)</f>
        <v>16062.89</v>
      </c>
      <c r="N1353" s="8" t="str">
        <f>VLOOKUP(A1353,'Hospitalisation Details'!A:K,9,FALSE)</f>
        <v>tier - 2</v>
      </c>
      <c r="O1353" s="8" t="str">
        <f>VLOOKUP(A1353,'Hospitalisation Details'!A:K,10,FALSE)</f>
        <v>tier - 2</v>
      </c>
      <c r="P1353" s="8" t="str">
        <f>VLOOKUP(A1353,'Hospitalisation Details'!A:K,11,FALSE)</f>
        <v>R1026</v>
      </c>
      <c r="Q1353" s="8">
        <f>VLOOKUP(A1353,'Hospitalisation Details'!A:K,4,FALSE)</f>
        <v>16</v>
      </c>
    </row>
    <row r="1354" spans="1:17" x14ac:dyDescent="0.3">
      <c r="A1354" s="4" t="s">
        <v>1188</v>
      </c>
      <c r="B1354" s="8" t="str">
        <f>VLOOKUP(A1354,'Customer Names'!A:F,4,FALSE)</f>
        <v>Kelly J</v>
      </c>
      <c r="C1354" s="8">
        <f>VLOOKUP(A1354,'Medical Examinations'!A:J,2,FALSE)</f>
        <v>47.15</v>
      </c>
      <c r="D1354" s="8">
        <f>VLOOKUP(A1354,'Medical Examinations'!A:J,4,FALSE)</f>
        <v>9.5299999999999994</v>
      </c>
      <c r="E1354" s="8" t="str">
        <f>VLOOKUP(A1354,'Medical Examinations'!A:J,6,FALSE)</f>
        <v>yes</v>
      </c>
      <c r="F1354" s="8" t="str">
        <f>VLOOKUP(A1354,'Medical Examinations'!A:J,7,FALSE)</f>
        <v>No</v>
      </c>
      <c r="G1354" s="8" t="str">
        <f>VLOOKUP(A1354,'Medical Examinations'!A:J,8,FALSE)</f>
        <v>No</v>
      </c>
      <c r="H1354" s="38" t="str">
        <f>VLOOKUP(A1354,'Medical Examinations'!A:J,9,FALSE)</f>
        <v>1</v>
      </c>
      <c r="I1354" s="8" t="str">
        <f>VLOOKUP(A1354,'Medical Examinations'!A:J,10,FALSE)</f>
        <v>No</v>
      </c>
      <c r="J1354" s="8" t="str">
        <f>VLOOKUP(A1354,'Medical Examinations'!A:J,3,FALSE)</f>
        <v>Obesity</v>
      </c>
      <c r="K1354" s="8" t="str">
        <f>VLOOKUP(A1354,'Medical Examinations'!A:J,5,FALSE)</f>
        <v>Diabetes</v>
      </c>
      <c r="L1354" s="8" t="str">
        <f>VLOOKUP(A1354,'Hospitalisation Details'!A:K,5,FALSE)</f>
        <v>24-Jul-1975</v>
      </c>
      <c r="M1354" s="34">
        <f>VLOOKUP(A1354,'Hospitalisation Details'!A:K,8,FALSE)</f>
        <v>16602.18</v>
      </c>
      <c r="N1354" s="8" t="str">
        <f>VLOOKUP(A1354,'Hospitalisation Details'!A:K,9,FALSE)</f>
        <v>tier - 2</v>
      </c>
      <c r="O1354" s="8" t="str">
        <f>VLOOKUP(A1354,'Hospitalisation Details'!A:K,10,FALSE)</f>
        <v>tier - 1</v>
      </c>
      <c r="P1354" s="8" t="str">
        <f>VLOOKUP(A1354,'Hospitalisation Details'!A:K,11,FALSE)</f>
        <v>R1026</v>
      </c>
      <c r="Q1354" s="8">
        <f>VLOOKUP(A1354,'Hospitalisation Details'!A:K,4,FALSE)</f>
        <v>24</v>
      </c>
    </row>
    <row r="1355" spans="1:17" x14ac:dyDescent="0.3">
      <c r="A1355" s="4" t="s">
        <v>1168</v>
      </c>
      <c r="B1355" s="8" t="str">
        <f>VLOOKUP(A1355,'Customer Names'!A:F,4,FALSE)</f>
        <v>Christopher</v>
      </c>
      <c r="C1355" s="8">
        <f>VLOOKUP(A1355,'Medical Examinations'!A:J,2,FALSE)</f>
        <v>48.59</v>
      </c>
      <c r="D1355" s="8">
        <f>VLOOKUP(A1355,'Medical Examinations'!A:J,4,FALSE)</f>
        <v>5.57</v>
      </c>
      <c r="E1355" s="8" t="str">
        <f>VLOOKUP(A1355,'Medical Examinations'!A:J,6,FALSE)</f>
        <v>No</v>
      </c>
      <c r="F1355" s="8" t="str">
        <f>VLOOKUP(A1355,'Medical Examinations'!A:J,7,FALSE)</f>
        <v>No</v>
      </c>
      <c r="G1355" s="8" t="str">
        <f>VLOOKUP(A1355,'Medical Examinations'!A:J,8,FALSE)</f>
        <v>No</v>
      </c>
      <c r="H1355" s="38">
        <f>VLOOKUP(A1355,'Medical Examinations'!A:J,9,FALSE)</f>
        <v>0</v>
      </c>
      <c r="I1355" s="8" t="str">
        <f>VLOOKUP(A1355,'Medical Examinations'!A:J,10,FALSE)</f>
        <v>No</v>
      </c>
      <c r="J1355" s="8" t="str">
        <f>VLOOKUP(A1355,'Medical Examinations'!A:J,3,FALSE)</f>
        <v>Obesity</v>
      </c>
      <c r="K1355" s="8" t="str">
        <f>VLOOKUP(A1355,'Medical Examinations'!A:J,5,FALSE)</f>
        <v>Normal</v>
      </c>
      <c r="L1355" s="8" t="str">
        <f>VLOOKUP(A1355,'Hospitalisation Details'!A:K,5,FALSE)</f>
        <v>25-Aug-1977</v>
      </c>
      <c r="M1355" s="34">
        <f>VLOOKUP(A1355,'Hospitalisation Details'!A:K,8,FALSE)</f>
        <v>16921.09</v>
      </c>
      <c r="N1355" s="8" t="str">
        <f>VLOOKUP(A1355,'Hospitalisation Details'!A:K,9,FALSE)</f>
        <v>tier - 2</v>
      </c>
      <c r="O1355" s="8" t="str">
        <f>VLOOKUP(A1355,'Hospitalisation Details'!A:K,10,FALSE)</f>
        <v>tier - 3</v>
      </c>
      <c r="P1355" s="8" t="str">
        <f>VLOOKUP(A1355,'Hospitalisation Details'!A:K,11,FALSE)</f>
        <v>R1023</v>
      </c>
      <c r="Q1355" s="8">
        <f>VLOOKUP(A1355,'Hospitalisation Details'!A:K,4,FALSE)</f>
        <v>25</v>
      </c>
    </row>
    <row r="1356" spans="1:17" x14ac:dyDescent="0.3">
      <c r="A1356" s="4" t="s">
        <v>1156</v>
      </c>
      <c r="B1356" s="8" t="str">
        <f>VLOOKUP(A1356,'Customer Names'!A:F,4,FALSE)</f>
        <v>Junyong</v>
      </c>
      <c r="C1356" s="8">
        <f>VLOOKUP(A1356,'Medical Examinations'!A:J,2,FALSE)</f>
        <v>33.630000000000003</v>
      </c>
      <c r="D1356" s="8">
        <f>VLOOKUP(A1356,'Medical Examinations'!A:J,4,FALSE)</f>
        <v>5.69</v>
      </c>
      <c r="E1356" s="8" t="str">
        <f>VLOOKUP(A1356,'Medical Examinations'!A:J,6,FALSE)</f>
        <v>No</v>
      </c>
      <c r="F1356" s="8" t="str">
        <f>VLOOKUP(A1356,'Medical Examinations'!A:J,7,FALSE)</f>
        <v>No</v>
      </c>
      <c r="G1356" s="8" t="str">
        <f>VLOOKUP(A1356,'Medical Examinations'!A:J,8,FALSE)</f>
        <v>No</v>
      </c>
      <c r="H1356" s="38" t="str">
        <f>VLOOKUP(A1356,'Medical Examinations'!A:J,9,FALSE)</f>
        <v>1</v>
      </c>
      <c r="I1356" s="8" t="str">
        <f>VLOOKUP(A1356,'Medical Examinations'!A:J,10,FALSE)</f>
        <v>No</v>
      </c>
      <c r="J1356" s="8" t="str">
        <f>VLOOKUP(A1356,'Medical Examinations'!A:J,3,FALSE)</f>
        <v>Obesity</v>
      </c>
      <c r="K1356" s="8" t="str">
        <f>VLOOKUP(A1356,'Medical Examinations'!A:J,5,FALSE)</f>
        <v>Normal</v>
      </c>
      <c r="L1356" s="8" t="str">
        <f>VLOOKUP(A1356,'Hospitalisation Details'!A:K,5,FALSE)</f>
        <v>3-Jun-1998</v>
      </c>
      <c r="M1356" s="34">
        <f>VLOOKUP(A1356,'Hospitalisation Details'!A:K,8,FALSE)</f>
        <v>17128.43</v>
      </c>
      <c r="N1356" s="8" t="str">
        <f>VLOOKUP(A1356,'Hospitalisation Details'!A:K,9,FALSE)</f>
        <v>tier - 2</v>
      </c>
      <c r="O1356" s="8" t="str">
        <f>VLOOKUP(A1356,'Hospitalisation Details'!A:K,10,FALSE)</f>
        <v>tier - 3</v>
      </c>
      <c r="P1356" s="8" t="str">
        <f>VLOOKUP(A1356,'Hospitalisation Details'!A:K,11,FALSE)</f>
        <v>R1016</v>
      </c>
      <c r="Q1356" s="8">
        <f>VLOOKUP(A1356,'Hospitalisation Details'!A:K,4,FALSE)</f>
        <v>3</v>
      </c>
    </row>
    <row r="1357" spans="1:17" x14ac:dyDescent="0.3">
      <c r="A1357" s="4" t="s">
        <v>1150</v>
      </c>
      <c r="B1357" s="8" t="str">
        <f>VLOOKUP(A1357,'Customer Names'!A:F,4,FALSE)</f>
        <v>Yoshinori</v>
      </c>
      <c r="C1357" s="8">
        <f>VLOOKUP(A1357,'Medical Examinations'!A:J,2,FALSE)</f>
        <v>27.36</v>
      </c>
      <c r="D1357" s="8">
        <f>VLOOKUP(A1357,'Medical Examinations'!A:J,4,FALSE)</f>
        <v>4.6500000000000004</v>
      </c>
      <c r="E1357" s="8" t="str">
        <f>VLOOKUP(A1357,'Medical Examinations'!A:J,6,FALSE)</f>
        <v>No</v>
      </c>
      <c r="F1357" s="8" t="str">
        <f>VLOOKUP(A1357,'Medical Examinations'!A:J,7,FALSE)</f>
        <v>yes</v>
      </c>
      <c r="G1357" s="8" t="str">
        <f>VLOOKUP(A1357,'Medical Examinations'!A:J,8,FALSE)</f>
        <v>No</v>
      </c>
      <c r="H1357" s="38" t="str">
        <f>VLOOKUP(A1357,'Medical Examinations'!A:J,9,FALSE)</f>
        <v>1</v>
      </c>
      <c r="I1357" s="8" t="str">
        <f>VLOOKUP(A1357,'Medical Examinations'!A:J,10,FALSE)</f>
        <v>yes</v>
      </c>
      <c r="J1357" s="8" t="str">
        <f>VLOOKUP(A1357,'Medical Examinations'!A:J,3,FALSE)</f>
        <v>Overweight</v>
      </c>
      <c r="K1357" s="8" t="str">
        <f>VLOOKUP(A1357,'Medical Examinations'!A:J,5,FALSE)</f>
        <v>Normal</v>
      </c>
      <c r="L1357" s="8" t="str">
        <f>VLOOKUP(A1357,'Hospitalisation Details'!A:K,5,FALSE)</f>
        <v>18-Aug-2004</v>
      </c>
      <c r="M1357" s="34">
        <f>VLOOKUP(A1357,'Hospitalisation Details'!A:K,8,FALSE)</f>
        <v>17178.68</v>
      </c>
      <c r="N1357" s="8" t="str">
        <f>VLOOKUP(A1357,'Hospitalisation Details'!A:K,9,FALSE)</f>
        <v>tier - 2</v>
      </c>
      <c r="O1357" s="8" t="str">
        <f>VLOOKUP(A1357,'Hospitalisation Details'!A:K,10,FALSE)</f>
        <v>tier - 2</v>
      </c>
      <c r="P1357" s="8" t="str">
        <f>VLOOKUP(A1357,'Hospitalisation Details'!A:K,11,FALSE)</f>
        <v>R1019</v>
      </c>
      <c r="Q1357" s="8">
        <f>VLOOKUP(A1357,'Hospitalisation Details'!A:K,4,FALSE)</f>
        <v>18</v>
      </c>
    </row>
    <row r="1358" spans="1:17" x14ac:dyDescent="0.3">
      <c r="A1358" s="4" t="s">
        <v>1146</v>
      </c>
      <c r="B1358" s="8" t="str">
        <f>VLOOKUP(A1358,'Customer Names'!A:F,4,FALSE)</f>
        <v>Beth A</v>
      </c>
      <c r="C1358" s="8">
        <f>VLOOKUP(A1358,'Medical Examinations'!A:J,2,FALSE)</f>
        <v>49.07</v>
      </c>
      <c r="D1358" s="8">
        <f>VLOOKUP(A1358,'Medical Examinations'!A:J,4,FALSE)</f>
        <v>9.08</v>
      </c>
      <c r="E1358" s="8" t="str">
        <f>VLOOKUP(A1358,'Medical Examinations'!A:J,6,FALSE)</f>
        <v>yes</v>
      </c>
      <c r="F1358" s="8" t="str">
        <f>VLOOKUP(A1358,'Medical Examinations'!A:J,7,FALSE)</f>
        <v>No</v>
      </c>
      <c r="G1358" s="8" t="str">
        <f>VLOOKUP(A1358,'Medical Examinations'!A:J,8,FALSE)</f>
        <v>No</v>
      </c>
      <c r="H1358" s="38" t="str">
        <f>VLOOKUP(A1358,'Medical Examinations'!A:J,9,FALSE)</f>
        <v>1</v>
      </c>
      <c r="I1358" s="8" t="str">
        <f>VLOOKUP(A1358,'Medical Examinations'!A:J,10,FALSE)</f>
        <v>No</v>
      </c>
      <c r="J1358" s="8" t="str">
        <f>VLOOKUP(A1358,'Medical Examinations'!A:J,3,FALSE)</f>
        <v>Obesity</v>
      </c>
      <c r="K1358" s="8" t="str">
        <f>VLOOKUP(A1358,'Medical Examinations'!A:J,5,FALSE)</f>
        <v>Diabetes</v>
      </c>
      <c r="L1358" s="8" t="str">
        <f>VLOOKUP(A1358,'Hospitalisation Details'!A:K,5,FALSE)</f>
        <v>25-Aug-1975</v>
      </c>
      <c r="M1358" s="34">
        <f>VLOOKUP(A1358,'Hospitalisation Details'!A:K,8,FALSE)</f>
        <v>17253.43</v>
      </c>
      <c r="N1358" s="8" t="str">
        <f>VLOOKUP(A1358,'Hospitalisation Details'!A:K,9,FALSE)</f>
        <v>tier - 2</v>
      </c>
      <c r="O1358" s="8" t="str">
        <f>VLOOKUP(A1358,'Hospitalisation Details'!A:K,10,FALSE)</f>
        <v>tier - 3</v>
      </c>
      <c r="P1358" s="8" t="str">
        <f>VLOOKUP(A1358,'Hospitalisation Details'!A:K,11,FALSE)</f>
        <v>R1026</v>
      </c>
      <c r="Q1358" s="8">
        <f>VLOOKUP(A1358,'Hospitalisation Details'!A:K,4,FALSE)</f>
        <v>25</v>
      </c>
    </row>
    <row r="1359" spans="1:17" x14ac:dyDescent="0.3">
      <c r="A1359" s="4" t="s">
        <v>1098</v>
      </c>
      <c r="B1359" s="8" t="str">
        <f>VLOOKUP(A1359,'Customer Names'!A:F,4,FALSE)</f>
        <v>Andres Sr.</v>
      </c>
      <c r="C1359" s="8">
        <f>VLOOKUP(A1359,'Medical Examinations'!A:J,2,FALSE)</f>
        <v>51.75</v>
      </c>
      <c r="D1359" s="8">
        <f>VLOOKUP(A1359,'Medical Examinations'!A:J,4,FALSE)</f>
        <v>8.59</v>
      </c>
      <c r="E1359" s="8" t="str">
        <f>VLOOKUP(A1359,'Medical Examinations'!A:J,6,FALSE)</f>
        <v>yes</v>
      </c>
      <c r="F1359" s="8" t="str">
        <f>VLOOKUP(A1359,'Medical Examinations'!A:J,7,FALSE)</f>
        <v>No</v>
      </c>
      <c r="G1359" s="8" t="str">
        <f>VLOOKUP(A1359,'Medical Examinations'!A:J,8,FALSE)</f>
        <v>No</v>
      </c>
      <c r="H1359" s="38" t="str">
        <f>VLOOKUP(A1359,'Medical Examinations'!A:J,9,FALSE)</f>
        <v>1</v>
      </c>
      <c r="I1359" s="8" t="str">
        <f>VLOOKUP(A1359,'Medical Examinations'!A:J,10,FALSE)</f>
        <v>No</v>
      </c>
      <c r="J1359" s="8" t="str">
        <f>VLOOKUP(A1359,'Medical Examinations'!A:J,3,FALSE)</f>
        <v>Obesity</v>
      </c>
      <c r="K1359" s="8" t="str">
        <f>VLOOKUP(A1359,'Medical Examinations'!A:J,5,FALSE)</f>
        <v>Diabetes</v>
      </c>
      <c r="L1359" s="8" t="str">
        <f>VLOOKUP(A1359,'Hospitalisation Details'!A:K,5,FALSE)</f>
        <v>27-Jun-1975</v>
      </c>
      <c r="M1359" s="34">
        <f>VLOOKUP(A1359,'Hospitalisation Details'!A:K,8,FALSE)</f>
        <v>18031.16</v>
      </c>
      <c r="N1359" s="8" t="str">
        <f>VLOOKUP(A1359,'Hospitalisation Details'!A:K,9,FALSE)</f>
        <v>tier - 1</v>
      </c>
      <c r="O1359" s="8" t="str">
        <f>VLOOKUP(A1359,'Hospitalisation Details'!A:K,10,FALSE)</f>
        <v>tier - 3</v>
      </c>
      <c r="P1359" s="8" t="str">
        <f>VLOOKUP(A1359,'Hospitalisation Details'!A:K,11,FALSE)</f>
        <v>R1023</v>
      </c>
      <c r="Q1359" s="8">
        <f>VLOOKUP(A1359,'Hospitalisation Details'!A:K,4,FALSE)</f>
        <v>27</v>
      </c>
    </row>
    <row r="1360" spans="1:17" x14ac:dyDescent="0.3">
      <c r="A1360" s="4" t="s">
        <v>1016</v>
      </c>
      <c r="B1360" s="8" t="str">
        <f>VLOOKUP(A1360,'Customer Names'!A:F,4,FALSE)</f>
        <v>Brendan</v>
      </c>
      <c r="C1360" s="8">
        <f>VLOOKUP(A1360,'Medical Examinations'!A:J,2,FALSE)</f>
        <v>39.71</v>
      </c>
      <c r="D1360" s="8">
        <f>VLOOKUP(A1360,'Medical Examinations'!A:J,4,FALSE)</f>
        <v>5.83</v>
      </c>
      <c r="E1360" s="8" t="str">
        <f>VLOOKUP(A1360,'Medical Examinations'!A:J,6,FALSE)</f>
        <v>No</v>
      </c>
      <c r="F1360" s="8" t="str">
        <f>VLOOKUP(A1360,'Medical Examinations'!A:J,7,FALSE)</f>
        <v>No</v>
      </c>
      <c r="G1360" s="8" t="str">
        <f>VLOOKUP(A1360,'Medical Examinations'!A:J,8,FALSE)</f>
        <v>No</v>
      </c>
      <c r="H1360" s="38" t="str">
        <f>VLOOKUP(A1360,'Medical Examinations'!A:J,9,FALSE)</f>
        <v>1</v>
      </c>
      <c r="I1360" s="8" t="str">
        <f>VLOOKUP(A1360,'Medical Examinations'!A:J,10,FALSE)</f>
        <v>No</v>
      </c>
      <c r="J1360" s="8" t="str">
        <f>VLOOKUP(A1360,'Medical Examinations'!A:J,3,FALSE)</f>
        <v>Obesity</v>
      </c>
      <c r="K1360" s="8" t="str">
        <f>VLOOKUP(A1360,'Medical Examinations'!A:J,5,FALSE)</f>
        <v>Prediabetes</v>
      </c>
      <c r="L1360" s="8" t="str">
        <f>VLOOKUP(A1360,'Hospitalisation Details'!A:K,5,FALSE)</f>
        <v>30-Nov-1987</v>
      </c>
      <c r="M1360" s="34">
        <f>VLOOKUP(A1360,'Hospitalisation Details'!A:K,8,FALSE)</f>
        <v>19496.72</v>
      </c>
      <c r="N1360" s="8" t="str">
        <f>VLOOKUP(A1360,'Hospitalisation Details'!A:K,9,FALSE)</f>
        <v>tier - 1</v>
      </c>
      <c r="O1360" s="8" t="str">
        <f>VLOOKUP(A1360,'Hospitalisation Details'!A:K,10,FALSE)</f>
        <v>tier - 3</v>
      </c>
      <c r="P1360" s="8" t="str">
        <f>VLOOKUP(A1360,'Hospitalisation Details'!A:K,11,FALSE)</f>
        <v>R1019</v>
      </c>
      <c r="Q1360" s="8">
        <f>VLOOKUP(A1360,'Hospitalisation Details'!A:K,4,FALSE)</f>
        <v>30</v>
      </c>
    </row>
    <row r="1361" spans="1:17" x14ac:dyDescent="0.3">
      <c r="A1361" s="4" t="s">
        <v>978</v>
      </c>
      <c r="B1361" s="8" t="str">
        <f>VLOOKUP(A1361,'Customer Names'!A:F,4,FALSE)</f>
        <v>Timothy</v>
      </c>
      <c r="C1361" s="8">
        <f>VLOOKUP(A1361,'Medical Examinations'!A:J,2,FALSE)</f>
        <v>29.64</v>
      </c>
      <c r="D1361" s="8">
        <f>VLOOKUP(A1361,'Medical Examinations'!A:J,4,FALSE)</f>
        <v>4.93</v>
      </c>
      <c r="E1361" s="8" t="str">
        <f>VLOOKUP(A1361,'Medical Examinations'!A:J,6,FALSE)</f>
        <v>No</v>
      </c>
      <c r="F1361" s="8" t="str">
        <f>VLOOKUP(A1361,'Medical Examinations'!A:J,7,FALSE)</f>
        <v>No</v>
      </c>
      <c r="G1361" s="8" t="str">
        <f>VLOOKUP(A1361,'Medical Examinations'!A:J,8,FALSE)</f>
        <v>Yes</v>
      </c>
      <c r="H1361" s="38" t="str">
        <f>VLOOKUP(A1361,'Medical Examinations'!A:J,9,FALSE)</f>
        <v>1</v>
      </c>
      <c r="I1361" s="8" t="str">
        <f>VLOOKUP(A1361,'Medical Examinations'!A:J,10,FALSE)</f>
        <v>No</v>
      </c>
      <c r="J1361" s="8" t="str">
        <f>VLOOKUP(A1361,'Medical Examinations'!A:J,3,FALSE)</f>
        <v>Overweight</v>
      </c>
      <c r="K1361" s="8" t="str">
        <f>VLOOKUP(A1361,'Medical Examinations'!A:J,5,FALSE)</f>
        <v>Normal</v>
      </c>
      <c r="L1361" s="8" t="str">
        <f>VLOOKUP(A1361,'Hospitalisation Details'!A:K,5,FALSE)</f>
        <v>7-Sep-1993</v>
      </c>
      <c r="M1361" s="34">
        <f>VLOOKUP(A1361,'Hospitalisation Details'!A:K,8,FALSE)</f>
        <v>20277.810000000001</v>
      </c>
      <c r="N1361" s="8" t="str">
        <f>VLOOKUP(A1361,'Hospitalisation Details'!A:K,9,FALSE)</f>
        <v>tier - 3</v>
      </c>
      <c r="O1361" s="8" t="str">
        <f>VLOOKUP(A1361,'Hospitalisation Details'!A:K,10,FALSE)</f>
        <v>tier - 3</v>
      </c>
      <c r="P1361" s="8" t="str">
        <f>VLOOKUP(A1361,'Hospitalisation Details'!A:K,11,FALSE)</f>
        <v>R1016</v>
      </c>
      <c r="Q1361" s="8">
        <f>VLOOKUP(A1361,'Hospitalisation Details'!A:K,4,FALSE)</f>
        <v>7</v>
      </c>
    </row>
    <row r="1362" spans="1:17" x14ac:dyDescent="0.3">
      <c r="A1362" s="4" t="s">
        <v>958</v>
      </c>
      <c r="B1362" s="8" t="str">
        <f>VLOOKUP(A1362,'Customer Names'!A:F,4,FALSE)</f>
        <v>Brian T.</v>
      </c>
      <c r="C1362" s="8">
        <f>VLOOKUP(A1362,'Medical Examinations'!A:J,2,FALSE)</f>
        <v>28.024999999999999</v>
      </c>
      <c r="D1362" s="8">
        <f>VLOOKUP(A1362,'Medical Examinations'!A:J,4,FALSE)</f>
        <v>7.67</v>
      </c>
      <c r="E1362" s="8" t="str">
        <f>VLOOKUP(A1362,'Medical Examinations'!A:J,6,FALSE)</f>
        <v>yes</v>
      </c>
      <c r="F1362" s="8" t="str">
        <f>VLOOKUP(A1362,'Medical Examinations'!A:J,7,FALSE)</f>
        <v>No</v>
      </c>
      <c r="G1362" s="8" t="str">
        <f>VLOOKUP(A1362,'Medical Examinations'!A:J,8,FALSE)</f>
        <v>No</v>
      </c>
      <c r="H1362" s="38" t="str">
        <f>VLOOKUP(A1362,'Medical Examinations'!A:J,9,FALSE)</f>
        <v>1</v>
      </c>
      <c r="I1362" s="8" t="str">
        <f>VLOOKUP(A1362,'Medical Examinations'!A:J,10,FALSE)</f>
        <v>yes</v>
      </c>
      <c r="J1362" s="8" t="str">
        <f>VLOOKUP(A1362,'Medical Examinations'!A:J,3,FALSE)</f>
        <v>Overweight</v>
      </c>
      <c r="K1362" s="8" t="str">
        <f>VLOOKUP(A1362,'Medical Examinations'!A:J,5,FALSE)</f>
        <v>Diabetes</v>
      </c>
      <c r="L1362" s="8" t="str">
        <f>VLOOKUP(A1362,'Hospitalisation Details'!A:K,5,FALSE)</f>
        <v>4-Aug-1986</v>
      </c>
      <c r="M1362" s="34">
        <f>VLOOKUP(A1362,'Hospitalisation Details'!A:K,8,FALSE)</f>
        <v>20773.63</v>
      </c>
      <c r="N1362" s="8" t="str">
        <f>VLOOKUP(A1362,'Hospitalisation Details'!A:K,9,FALSE)</f>
        <v>tier - 2</v>
      </c>
      <c r="O1362" s="8" t="str">
        <f>VLOOKUP(A1362,'Hospitalisation Details'!A:K,10,FALSE)</f>
        <v>tier - 3</v>
      </c>
      <c r="P1362" s="8" t="str">
        <f>VLOOKUP(A1362,'Hospitalisation Details'!A:K,11,FALSE)</f>
        <v>R1017</v>
      </c>
      <c r="Q1362" s="8">
        <f>VLOOKUP(A1362,'Hospitalisation Details'!A:K,4,FALSE)</f>
        <v>4</v>
      </c>
    </row>
    <row r="1363" spans="1:17" x14ac:dyDescent="0.3">
      <c r="A1363" s="4" t="s">
        <v>940</v>
      </c>
      <c r="B1363" s="8" t="str">
        <f>VLOOKUP(A1363,'Customer Names'!A:F,4,FALSE)</f>
        <v>Guannan</v>
      </c>
      <c r="C1363" s="8">
        <f>VLOOKUP(A1363,'Medical Examinations'!A:J,2,FALSE)</f>
        <v>24.605</v>
      </c>
      <c r="D1363" s="8">
        <f>VLOOKUP(A1363,'Medical Examinations'!A:J,4,FALSE)</f>
        <v>5.48</v>
      </c>
      <c r="E1363" s="8" t="str">
        <f>VLOOKUP(A1363,'Medical Examinations'!A:J,6,FALSE)</f>
        <v>No</v>
      </c>
      <c r="F1363" s="8" t="str">
        <f>VLOOKUP(A1363,'Medical Examinations'!A:J,7,FALSE)</f>
        <v>No</v>
      </c>
      <c r="G1363" s="8" t="str">
        <f>VLOOKUP(A1363,'Medical Examinations'!A:J,8,FALSE)</f>
        <v>No</v>
      </c>
      <c r="H1363" s="38">
        <f>VLOOKUP(A1363,'Medical Examinations'!A:J,9,FALSE)</f>
        <v>0</v>
      </c>
      <c r="I1363" s="8" t="str">
        <f>VLOOKUP(A1363,'Medical Examinations'!A:J,10,FALSE)</f>
        <v>yes</v>
      </c>
      <c r="J1363" s="8" t="str">
        <f>VLOOKUP(A1363,'Medical Examinations'!A:J,3,FALSE)</f>
        <v>Normal Weight</v>
      </c>
      <c r="K1363" s="8" t="str">
        <f>VLOOKUP(A1363,'Medical Examinations'!A:J,5,FALSE)</f>
        <v>Normal</v>
      </c>
      <c r="L1363" s="8" t="str">
        <f>VLOOKUP(A1363,'Hospitalisation Details'!A:K,5,FALSE)</f>
        <v>10-Dec-1980</v>
      </c>
      <c r="M1363" s="34">
        <f>VLOOKUP(A1363,'Hospitalisation Details'!A:K,8,FALSE)</f>
        <v>21259.38</v>
      </c>
      <c r="N1363" s="8" t="str">
        <f>VLOOKUP(A1363,'Hospitalisation Details'!A:K,9,FALSE)</f>
        <v>tier - 3</v>
      </c>
      <c r="O1363" s="8" t="str">
        <f>VLOOKUP(A1363,'Hospitalisation Details'!A:K,10,FALSE)</f>
        <v>tier - 3</v>
      </c>
      <c r="P1363" s="8" t="str">
        <f>VLOOKUP(A1363,'Hospitalisation Details'!A:K,11,FALSE)</f>
        <v>R1019</v>
      </c>
      <c r="Q1363" s="8">
        <f>VLOOKUP(A1363,'Hospitalisation Details'!A:K,4,FALSE)</f>
        <v>10</v>
      </c>
    </row>
    <row r="1364" spans="1:17" x14ac:dyDescent="0.3">
      <c r="A1364" s="4" t="s">
        <v>896</v>
      </c>
      <c r="B1364" s="8" t="str">
        <f>VLOOKUP(A1364,'Customer Names'!A:F,4,FALSE)</f>
        <v>Massimiliano A.</v>
      </c>
      <c r="C1364" s="8">
        <f>VLOOKUP(A1364,'Medical Examinations'!A:J,2,FALSE)</f>
        <v>29.925000000000001</v>
      </c>
      <c r="D1364" s="8">
        <f>VLOOKUP(A1364,'Medical Examinations'!A:J,4,FALSE)</f>
        <v>5.96</v>
      </c>
      <c r="E1364" s="8" t="str">
        <f>VLOOKUP(A1364,'Medical Examinations'!A:J,6,FALSE)</f>
        <v>yes</v>
      </c>
      <c r="F1364" s="8" t="str">
        <f>VLOOKUP(A1364,'Medical Examinations'!A:J,7,FALSE)</f>
        <v>No</v>
      </c>
      <c r="G1364" s="8" t="str">
        <f>VLOOKUP(A1364,'Medical Examinations'!A:J,8,FALSE)</f>
        <v>Yes</v>
      </c>
      <c r="H1364" s="38" t="str">
        <f>VLOOKUP(A1364,'Medical Examinations'!A:J,9,FALSE)</f>
        <v>1</v>
      </c>
      <c r="I1364" s="8" t="str">
        <f>VLOOKUP(A1364,'Medical Examinations'!A:J,10,FALSE)</f>
        <v>yes</v>
      </c>
      <c r="J1364" s="8" t="str">
        <f>VLOOKUP(A1364,'Medical Examinations'!A:J,3,FALSE)</f>
        <v>Obesity</v>
      </c>
      <c r="K1364" s="8" t="str">
        <f>VLOOKUP(A1364,'Medical Examinations'!A:J,5,FALSE)</f>
        <v>Prediabetes</v>
      </c>
      <c r="L1364" s="8" t="str">
        <f>VLOOKUP(A1364,'Hospitalisation Details'!A:K,5,FALSE)</f>
        <v>21-Dec-1983</v>
      </c>
      <c r="M1364" s="34">
        <f>VLOOKUP(A1364,'Hospitalisation Details'!A:K,8,FALSE)</f>
        <v>22462.04</v>
      </c>
      <c r="N1364" s="8" t="str">
        <f>VLOOKUP(A1364,'Hospitalisation Details'!A:K,9,FALSE)</f>
        <v>tier - 3</v>
      </c>
      <c r="O1364" s="8" t="str">
        <f>VLOOKUP(A1364,'Hospitalisation Details'!A:K,10,FALSE)</f>
        <v>tier - 1</v>
      </c>
      <c r="P1364" s="8" t="str">
        <f>VLOOKUP(A1364,'Hospitalisation Details'!A:K,11,FALSE)</f>
        <v>R1019</v>
      </c>
      <c r="Q1364" s="8">
        <f>VLOOKUP(A1364,'Hospitalisation Details'!A:K,4,FALSE)</f>
        <v>21</v>
      </c>
    </row>
    <row r="1365" spans="1:17" x14ac:dyDescent="0.3">
      <c r="A1365" s="4" t="s">
        <v>884</v>
      </c>
      <c r="B1365" s="8" t="str">
        <f>VLOOKUP(A1365,'Customer Names'!A:F,4,FALSE)</f>
        <v>Peter R.</v>
      </c>
      <c r="C1365" s="8">
        <f>VLOOKUP(A1365,'Medical Examinations'!A:J,2,FALSE)</f>
        <v>24.984999999999999</v>
      </c>
      <c r="D1365" s="8">
        <f>VLOOKUP(A1365,'Medical Examinations'!A:J,4,FALSE)</f>
        <v>4.43</v>
      </c>
      <c r="E1365" s="8" t="str">
        <f>VLOOKUP(A1365,'Medical Examinations'!A:J,6,FALSE)</f>
        <v>yes</v>
      </c>
      <c r="F1365" s="8" t="str">
        <f>VLOOKUP(A1365,'Medical Examinations'!A:J,7,FALSE)</f>
        <v>No</v>
      </c>
      <c r="G1365" s="8" t="str">
        <f>VLOOKUP(A1365,'Medical Examinations'!A:J,8,FALSE)</f>
        <v>Yes</v>
      </c>
      <c r="H1365" s="38" t="str">
        <f>VLOOKUP(A1365,'Medical Examinations'!A:J,9,FALSE)</f>
        <v>1</v>
      </c>
      <c r="I1365" s="8" t="str">
        <f>VLOOKUP(A1365,'Medical Examinations'!A:J,10,FALSE)</f>
        <v>No</v>
      </c>
      <c r="J1365" s="8" t="str">
        <f>VLOOKUP(A1365,'Medical Examinations'!A:J,3,FALSE)</f>
        <v>Overweight</v>
      </c>
      <c r="K1365" s="8" t="str">
        <f>VLOOKUP(A1365,'Medical Examinations'!A:J,5,FALSE)</f>
        <v>Normal</v>
      </c>
      <c r="L1365" s="8" t="str">
        <f>VLOOKUP(A1365,'Hospitalisation Details'!A:K,5,FALSE)</f>
        <v>7-Aug-1997</v>
      </c>
      <c r="M1365" s="34">
        <f>VLOOKUP(A1365,'Hospitalisation Details'!A:K,8,FALSE)</f>
        <v>23241.47</v>
      </c>
      <c r="N1365" s="8" t="str">
        <f>VLOOKUP(A1365,'Hospitalisation Details'!A:K,9,FALSE)</f>
        <v>tier - 2</v>
      </c>
      <c r="O1365" s="8" t="str">
        <f>VLOOKUP(A1365,'Hospitalisation Details'!A:K,10,FALSE)</f>
        <v>tier - 3</v>
      </c>
      <c r="P1365" s="8" t="str">
        <f>VLOOKUP(A1365,'Hospitalisation Details'!A:K,11,FALSE)</f>
        <v>R1018</v>
      </c>
      <c r="Q1365" s="8">
        <f>VLOOKUP(A1365,'Hospitalisation Details'!A:K,4,FALSE)</f>
        <v>7</v>
      </c>
    </row>
    <row r="1366" spans="1:17" x14ac:dyDescent="0.3">
      <c r="A1366" s="4" t="s">
        <v>814</v>
      </c>
      <c r="B1366" s="8" t="str">
        <f>VLOOKUP(A1366,'Customer Names'!A:F,4,FALSE)</f>
        <v>Corey</v>
      </c>
      <c r="C1366" s="8">
        <f>VLOOKUP(A1366,'Medical Examinations'!A:J,2,FALSE)</f>
        <v>32.11</v>
      </c>
      <c r="D1366" s="8">
        <f>VLOOKUP(A1366,'Medical Examinations'!A:J,4,FALSE)</f>
        <v>4.76</v>
      </c>
      <c r="E1366" s="8" t="str">
        <f>VLOOKUP(A1366,'Medical Examinations'!A:J,6,FALSE)</f>
        <v>No</v>
      </c>
      <c r="F1366" s="8" t="str">
        <f>VLOOKUP(A1366,'Medical Examinations'!A:J,7,FALSE)</f>
        <v>No</v>
      </c>
      <c r="G1366" s="8" t="str">
        <f>VLOOKUP(A1366,'Medical Examinations'!A:J,8,FALSE)</f>
        <v>No</v>
      </c>
      <c r="H1366" s="38" t="str">
        <f>VLOOKUP(A1366,'Medical Examinations'!A:J,9,FALSE)</f>
        <v>2</v>
      </c>
      <c r="I1366" s="8" t="str">
        <f>VLOOKUP(A1366,'Medical Examinations'!A:J,10,FALSE)</f>
        <v>No</v>
      </c>
      <c r="J1366" s="8" t="str">
        <f>VLOOKUP(A1366,'Medical Examinations'!A:J,3,FALSE)</f>
        <v>Obesity</v>
      </c>
      <c r="K1366" s="8" t="str">
        <f>VLOOKUP(A1366,'Medical Examinations'!A:J,5,FALSE)</f>
        <v>Normal</v>
      </c>
      <c r="L1366" s="8" t="str">
        <f>VLOOKUP(A1366,'Hospitalisation Details'!A:K,5,FALSE)</f>
        <v>26-Sep-1972</v>
      </c>
      <c r="M1366" s="34">
        <f>VLOOKUP(A1366,'Hospitalisation Details'!A:K,8,FALSE)</f>
        <v>25333.33</v>
      </c>
      <c r="N1366" s="8" t="str">
        <f>VLOOKUP(A1366,'Hospitalisation Details'!A:K,9,FALSE)</f>
        <v>tier - 2</v>
      </c>
      <c r="O1366" s="8" t="str">
        <f>VLOOKUP(A1366,'Hospitalisation Details'!A:K,10,FALSE)</f>
        <v>tier - 2</v>
      </c>
      <c r="P1366" s="8" t="str">
        <f>VLOOKUP(A1366,'Hospitalisation Details'!A:K,11,FALSE)</f>
        <v>R1017</v>
      </c>
      <c r="Q1366" s="8">
        <f>VLOOKUP(A1366,'Hospitalisation Details'!A:K,4,FALSE)</f>
        <v>26</v>
      </c>
    </row>
    <row r="1367" spans="1:17" x14ac:dyDescent="0.3">
      <c r="A1367" s="4" t="s">
        <v>810</v>
      </c>
      <c r="B1367" s="8" t="str">
        <f>VLOOKUP(A1367,'Customer Names'!A:F,4,FALSE)</f>
        <v>Elliot</v>
      </c>
      <c r="C1367" s="8">
        <f>VLOOKUP(A1367,'Medical Examinations'!A:J,2,FALSE)</f>
        <v>25.46</v>
      </c>
      <c r="D1367" s="8">
        <f>VLOOKUP(A1367,'Medical Examinations'!A:J,4,FALSE)</f>
        <v>11.75</v>
      </c>
      <c r="E1367" s="8" t="str">
        <f>VLOOKUP(A1367,'Medical Examinations'!A:J,6,FALSE)</f>
        <v>No</v>
      </c>
      <c r="F1367" s="8" t="str">
        <f>VLOOKUP(A1367,'Medical Examinations'!A:J,7,FALSE)</f>
        <v>No</v>
      </c>
      <c r="G1367" s="8" t="str">
        <f>VLOOKUP(A1367,'Medical Examinations'!A:J,8,FALSE)</f>
        <v>No</v>
      </c>
      <c r="H1367" s="38">
        <f>VLOOKUP(A1367,'Medical Examinations'!A:J,9,FALSE)</f>
        <v>0</v>
      </c>
      <c r="I1367" s="8" t="str">
        <f>VLOOKUP(A1367,'Medical Examinations'!A:J,10,FALSE)</f>
        <v>No</v>
      </c>
      <c r="J1367" s="8" t="str">
        <f>VLOOKUP(A1367,'Medical Examinations'!A:J,3,FALSE)</f>
        <v>Overweight</v>
      </c>
      <c r="K1367" s="8" t="str">
        <f>VLOOKUP(A1367,'Medical Examinations'!A:J,5,FALSE)</f>
        <v>Diabetes</v>
      </c>
      <c r="L1367" s="8" t="str">
        <f>VLOOKUP(A1367,'Hospitalisation Details'!A:K,5,FALSE)</f>
        <v>11-Dec-1968</v>
      </c>
      <c r="M1367" s="34">
        <f>VLOOKUP(A1367,'Hospitalisation Details'!A:K,8,FALSE)</f>
        <v>25517.11</v>
      </c>
      <c r="N1367" s="8" t="str">
        <f>VLOOKUP(A1367,'Hospitalisation Details'!A:K,9,FALSE)</f>
        <v>tier - 2</v>
      </c>
      <c r="O1367" s="8" t="str">
        <f>VLOOKUP(A1367,'Hospitalisation Details'!A:K,10,FALSE)</f>
        <v>tier - 3</v>
      </c>
      <c r="P1367" s="8" t="str">
        <f>VLOOKUP(A1367,'Hospitalisation Details'!A:K,11,FALSE)</f>
        <v>R1017</v>
      </c>
      <c r="Q1367" s="8">
        <f>VLOOKUP(A1367,'Hospitalisation Details'!A:K,4,FALSE)</f>
        <v>11</v>
      </c>
    </row>
    <row r="1368" spans="1:17" x14ac:dyDescent="0.3">
      <c r="A1368" s="4" t="s">
        <v>752</v>
      </c>
      <c r="B1368" s="8" t="str">
        <f>VLOOKUP(A1368,'Customer Names'!A:F,4,FALSE)</f>
        <v>Zachary</v>
      </c>
      <c r="C1368" s="8">
        <f>VLOOKUP(A1368,'Medical Examinations'!A:J,2,FALSE)</f>
        <v>22.42</v>
      </c>
      <c r="D1368" s="8">
        <f>VLOOKUP(A1368,'Medical Examinations'!A:J,4,FALSE)</f>
        <v>4.68</v>
      </c>
      <c r="E1368" s="8" t="str">
        <f>VLOOKUP(A1368,'Medical Examinations'!A:J,6,FALSE)</f>
        <v>yes</v>
      </c>
      <c r="F1368" s="8" t="str">
        <f>VLOOKUP(A1368,'Medical Examinations'!A:J,7,FALSE)</f>
        <v>No</v>
      </c>
      <c r="G1368" s="8" t="str">
        <f>VLOOKUP(A1368,'Medical Examinations'!A:J,8,FALSE)</f>
        <v>No</v>
      </c>
      <c r="H1368" s="38" t="str">
        <f>VLOOKUP(A1368,'Medical Examinations'!A:J,9,FALSE)</f>
        <v>1</v>
      </c>
      <c r="I1368" s="8" t="str">
        <f>VLOOKUP(A1368,'Medical Examinations'!A:J,10,FALSE)</f>
        <v>No</v>
      </c>
      <c r="J1368" s="8" t="str">
        <f>VLOOKUP(A1368,'Medical Examinations'!A:J,3,FALSE)</f>
        <v>Normal Weight</v>
      </c>
      <c r="K1368" s="8" t="str">
        <f>VLOOKUP(A1368,'Medical Examinations'!A:J,5,FALSE)</f>
        <v>Normal</v>
      </c>
      <c r="L1368" s="8" t="str">
        <f>VLOOKUP(A1368,'Hospitalisation Details'!A:K,5,FALSE)</f>
        <v>15-Sep-1988</v>
      </c>
      <c r="M1368" s="34">
        <f>VLOOKUP(A1368,'Hospitalisation Details'!A:K,8,FALSE)</f>
        <v>27375.9</v>
      </c>
      <c r="N1368" s="8" t="str">
        <f>VLOOKUP(A1368,'Hospitalisation Details'!A:K,9,FALSE)</f>
        <v>tier - 2</v>
      </c>
      <c r="O1368" s="8" t="str">
        <f>VLOOKUP(A1368,'Hospitalisation Details'!A:K,10,FALSE)</f>
        <v>tier - 3</v>
      </c>
      <c r="P1368" s="8" t="str">
        <f>VLOOKUP(A1368,'Hospitalisation Details'!A:K,11,FALSE)</f>
        <v>R1015</v>
      </c>
      <c r="Q1368" s="8">
        <f>VLOOKUP(A1368,'Hospitalisation Details'!A:K,4,FALSE)</f>
        <v>15</v>
      </c>
    </row>
    <row r="1369" spans="1:17" x14ac:dyDescent="0.3">
      <c r="A1369" s="4" t="s">
        <v>584</v>
      </c>
      <c r="B1369" s="8" t="str">
        <f>VLOOKUP(A1369,'Customer Names'!A:F,4,FALSE)</f>
        <v>Rod W</v>
      </c>
      <c r="C1369" s="8">
        <f>VLOOKUP(A1369,'Medical Examinations'!A:J,2,FALSE)</f>
        <v>29.734999999999999</v>
      </c>
      <c r="D1369" s="8">
        <f>VLOOKUP(A1369,'Medical Examinations'!A:J,4,FALSE)</f>
        <v>7.79</v>
      </c>
      <c r="E1369" s="8" t="str">
        <f>VLOOKUP(A1369,'Medical Examinations'!A:J,6,FALSE)</f>
        <v>No</v>
      </c>
      <c r="F1369" s="8" t="str">
        <f>VLOOKUP(A1369,'Medical Examinations'!A:J,7,FALSE)</f>
        <v>No</v>
      </c>
      <c r="G1369" s="8" t="str">
        <f>VLOOKUP(A1369,'Medical Examinations'!A:J,8,FALSE)</f>
        <v>No</v>
      </c>
      <c r="H1369" s="38">
        <f>VLOOKUP(A1369,'Medical Examinations'!A:J,9,FALSE)</f>
        <v>0</v>
      </c>
      <c r="I1369" s="8" t="str">
        <f>VLOOKUP(A1369,'Medical Examinations'!A:J,10,FALSE)</f>
        <v>No</v>
      </c>
      <c r="J1369" s="8" t="str">
        <f>VLOOKUP(A1369,'Medical Examinations'!A:J,3,FALSE)</f>
        <v>Overweight</v>
      </c>
      <c r="K1369" s="8" t="str">
        <f>VLOOKUP(A1369,'Medical Examinations'!A:J,5,FALSE)</f>
        <v>Diabetes</v>
      </c>
      <c r="L1369" s="8" t="str">
        <f>VLOOKUP(A1369,'Hospitalisation Details'!A:K,5,FALSE)</f>
        <v>10-Nov-1978</v>
      </c>
      <c r="M1369" s="34">
        <f>VLOOKUP(A1369,'Hospitalisation Details'!A:K,8,FALSE)</f>
        <v>32108.66</v>
      </c>
      <c r="N1369" s="8" t="str">
        <f>VLOOKUP(A1369,'Hospitalisation Details'!A:K,9,FALSE)</f>
        <v>tier - 1</v>
      </c>
      <c r="O1369" s="8" t="str">
        <f>VLOOKUP(A1369,'Hospitalisation Details'!A:K,10,FALSE)</f>
        <v>tier - 3</v>
      </c>
      <c r="P1369" s="8" t="str">
        <f>VLOOKUP(A1369,'Hospitalisation Details'!A:K,11,FALSE)</f>
        <v>R1017</v>
      </c>
      <c r="Q1369" s="8">
        <f>VLOOKUP(A1369,'Hospitalisation Details'!A:K,4,FALSE)</f>
        <v>10</v>
      </c>
    </row>
    <row r="1370" spans="1:17" x14ac:dyDescent="0.3">
      <c r="A1370" s="4" t="s">
        <v>340</v>
      </c>
      <c r="B1370" s="8" t="str">
        <f>VLOOKUP(A1370,'Customer Names'!A:F,4,FALSE)</f>
        <v>Bobby</v>
      </c>
      <c r="C1370" s="8">
        <f>VLOOKUP(A1370,'Medical Examinations'!A:J,2,FALSE)</f>
        <v>37.619999999999997</v>
      </c>
      <c r="D1370" s="8">
        <f>VLOOKUP(A1370,'Medical Examinations'!A:J,4,FALSE)</f>
        <v>6.32</v>
      </c>
      <c r="E1370" s="8" t="str">
        <f>VLOOKUP(A1370,'Medical Examinations'!A:J,6,FALSE)</f>
        <v>yes</v>
      </c>
      <c r="F1370" s="8" t="str">
        <f>VLOOKUP(A1370,'Medical Examinations'!A:J,7,FALSE)</f>
        <v>yes</v>
      </c>
      <c r="G1370" s="8" t="str">
        <f>VLOOKUP(A1370,'Medical Examinations'!A:J,8,FALSE)</f>
        <v>No</v>
      </c>
      <c r="H1370" s="38" t="str">
        <f>VLOOKUP(A1370,'Medical Examinations'!A:J,9,FALSE)</f>
        <v>2</v>
      </c>
      <c r="I1370" s="8" t="str">
        <f>VLOOKUP(A1370,'Medical Examinations'!A:J,10,FALSE)</f>
        <v>yes</v>
      </c>
      <c r="J1370" s="8" t="str">
        <f>VLOOKUP(A1370,'Medical Examinations'!A:J,3,FALSE)</f>
        <v>Obesity</v>
      </c>
      <c r="K1370" s="8" t="str">
        <f>VLOOKUP(A1370,'Medical Examinations'!A:J,5,FALSE)</f>
        <v>Prediabetes</v>
      </c>
      <c r="L1370" s="8" t="str">
        <f>VLOOKUP(A1370,'Hospitalisation Details'!A:K,5,FALSE)</f>
        <v>5-Sep-2000</v>
      </c>
      <c r="M1370" s="34">
        <f>VLOOKUP(A1370,'Hospitalisation Details'!A:K,8,FALSE)</f>
        <v>37165.160000000003</v>
      </c>
      <c r="N1370" s="8" t="str">
        <f>VLOOKUP(A1370,'Hospitalisation Details'!A:K,9,FALSE)</f>
        <v>tier - 1</v>
      </c>
      <c r="O1370" s="8" t="str">
        <f>VLOOKUP(A1370,'Hospitalisation Details'!A:K,10,FALSE)</f>
        <v>tier - 3</v>
      </c>
      <c r="P1370" s="8" t="str">
        <f>VLOOKUP(A1370,'Hospitalisation Details'!A:K,11,FALSE)</f>
        <v>?</v>
      </c>
      <c r="Q1370" s="8">
        <f>VLOOKUP(A1370,'Hospitalisation Details'!A:K,4,FALSE)</f>
        <v>5</v>
      </c>
    </row>
    <row r="1371" spans="1:17" x14ac:dyDescent="0.3">
      <c r="A1371" s="4" t="s">
        <v>324</v>
      </c>
      <c r="B1371" s="8" t="str">
        <f>VLOOKUP(A1371,'Customer Names'!A:F,4,FALSE)</f>
        <v>Aaron T</v>
      </c>
      <c r="C1371" s="8">
        <f>VLOOKUP(A1371,'Medical Examinations'!A:J,2,FALSE)</f>
        <v>33.630000000000003</v>
      </c>
      <c r="D1371" s="8">
        <f>VLOOKUP(A1371,'Medical Examinations'!A:J,4,FALSE)</f>
        <v>5.42</v>
      </c>
      <c r="E1371" s="8" t="str">
        <f>VLOOKUP(A1371,'Medical Examinations'!A:J,6,FALSE)</f>
        <v>No</v>
      </c>
      <c r="F1371" s="8" t="str">
        <f>VLOOKUP(A1371,'Medical Examinations'!A:J,7,FALSE)</f>
        <v>No</v>
      </c>
      <c r="G1371" s="8" t="str">
        <f>VLOOKUP(A1371,'Medical Examinations'!A:J,8,FALSE)</f>
        <v>No</v>
      </c>
      <c r="H1371" s="38">
        <f>VLOOKUP(A1371,'Medical Examinations'!A:J,9,FALSE)</f>
        <v>0</v>
      </c>
      <c r="I1371" s="8" t="str">
        <f>VLOOKUP(A1371,'Medical Examinations'!A:J,10,FALSE)</f>
        <v>yes</v>
      </c>
      <c r="J1371" s="8" t="str">
        <f>VLOOKUP(A1371,'Medical Examinations'!A:J,3,FALSE)</f>
        <v>Obesity</v>
      </c>
      <c r="K1371" s="8" t="str">
        <f>VLOOKUP(A1371,'Medical Examinations'!A:J,5,FALSE)</f>
        <v>Normal</v>
      </c>
      <c r="L1371" s="8" t="str">
        <f>VLOOKUP(A1371,'Hospitalisation Details'!A:K,5,FALSE)</f>
        <v>16-Nov-1990</v>
      </c>
      <c r="M1371" s="34">
        <f>VLOOKUP(A1371,'Hospitalisation Details'!A:K,8,FALSE)</f>
        <v>37607.53</v>
      </c>
      <c r="N1371" s="8" t="str">
        <f>VLOOKUP(A1371,'Hospitalisation Details'!A:K,9,FALSE)</f>
        <v>tier - 1</v>
      </c>
      <c r="O1371" s="8" t="str">
        <f>VLOOKUP(A1371,'Hospitalisation Details'!A:K,10,FALSE)</f>
        <v>tier - 2</v>
      </c>
      <c r="P1371" s="8" t="str">
        <f>VLOOKUP(A1371,'Hospitalisation Details'!A:K,11,FALSE)</f>
        <v>R1019</v>
      </c>
      <c r="Q1371" s="8">
        <f>VLOOKUP(A1371,'Hospitalisation Details'!A:K,4,FALSE)</f>
        <v>16</v>
      </c>
    </row>
    <row r="1372" spans="1:17" x14ac:dyDescent="0.3">
      <c r="A1372" s="4" t="s">
        <v>318</v>
      </c>
      <c r="B1372" s="8" t="str">
        <f>VLOOKUP(A1372,'Customer Names'!A:F,4,FALSE)</f>
        <v>Aleksandra</v>
      </c>
      <c r="C1372" s="8">
        <f>VLOOKUP(A1372,'Medical Examinations'!A:J,2,FALSE)</f>
        <v>31.92</v>
      </c>
      <c r="D1372" s="8">
        <f>VLOOKUP(A1372,'Medical Examinations'!A:J,4,FALSE)</f>
        <v>5.12</v>
      </c>
      <c r="E1372" s="8" t="str">
        <f>VLOOKUP(A1372,'Medical Examinations'!A:J,6,FALSE)</f>
        <v>yes</v>
      </c>
      <c r="F1372" s="8" t="str">
        <f>VLOOKUP(A1372,'Medical Examinations'!A:J,7,FALSE)</f>
        <v>No</v>
      </c>
      <c r="G1372" s="8" t="str">
        <f>VLOOKUP(A1372,'Medical Examinations'!A:J,8,FALSE)</f>
        <v>No</v>
      </c>
      <c r="H1372" s="38" t="str">
        <f>VLOOKUP(A1372,'Medical Examinations'!A:J,9,FALSE)</f>
        <v>1</v>
      </c>
      <c r="I1372" s="8" t="str">
        <f>VLOOKUP(A1372,'Medical Examinations'!A:J,10,FALSE)</f>
        <v>yes</v>
      </c>
      <c r="J1372" s="8" t="str">
        <f>VLOOKUP(A1372,'Medical Examinations'!A:J,3,FALSE)</f>
        <v>Obesity</v>
      </c>
      <c r="K1372" s="8" t="str">
        <f>VLOOKUP(A1372,'Medical Examinations'!A:J,5,FALSE)</f>
        <v>Normal</v>
      </c>
      <c r="L1372" s="8" t="str">
        <f>VLOOKUP(A1372,'Hospitalisation Details'!A:K,5,FALSE)</f>
        <v>10-Oct-1988</v>
      </c>
      <c r="M1372" s="34">
        <f>VLOOKUP(A1372,'Hospitalisation Details'!A:K,8,FALSE)</f>
        <v>37701.879999999997</v>
      </c>
      <c r="N1372" s="8" t="str">
        <f>VLOOKUP(A1372,'Hospitalisation Details'!A:K,9,FALSE)</f>
        <v>tier - 2</v>
      </c>
      <c r="O1372" s="8" t="str">
        <f>VLOOKUP(A1372,'Hospitalisation Details'!A:K,10,FALSE)</f>
        <v>tier - 3</v>
      </c>
      <c r="P1372" s="8" t="str">
        <f>VLOOKUP(A1372,'Hospitalisation Details'!A:K,11,FALSE)</f>
        <v>R1023</v>
      </c>
      <c r="Q1372" s="8">
        <f>VLOOKUP(A1372,'Hospitalisation Details'!A:K,4,FALSE)</f>
        <v>10</v>
      </c>
    </row>
    <row r="1373" spans="1:17" x14ac:dyDescent="0.3">
      <c r="A1373" s="4" t="s">
        <v>258</v>
      </c>
      <c r="B1373" s="8" t="str">
        <f>VLOOKUP(A1373,'Customer Names'!A:F,4,FALSE)</f>
        <v>Dane</v>
      </c>
      <c r="C1373" s="8">
        <f>VLOOKUP(A1373,'Medical Examinations'!A:J,2,FALSE)</f>
        <v>34.200000000000003</v>
      </c>
      <c r="D1373" s="8">
        <f>VLOOKUP(A1373,'Medical Examinations'!A:J,4,FALSE)</f>
        <v>5.91</v>
      </c>
      <c r="E1373" s="8" t="str">
        <f>VLOOKUP(A1373,'Medical Examinations'!A:J,6,FALSE)</f>
        <v>yes</v>
      </c>
      <c r="F1373" s="8" t="str">
        <f>VLOOKUP(A1373,'Medical Examinations'!A:J,7,FALSE)</f>
        <v>No</v>
      </c>
      <c r="G1373" s="8" t="str">
        <f>VLOOKUP(A1373,'Medical Examinations'!A:J,8,FALSE)</f>
        <v>No</v>
      </c>
      <c r="H1373" s="38">
        <f>VLOOKUP(A1373,'Medical Examinations'!A:J,9,FALSE)</f>
        <v>0</v>
      </c>
      <c r="I1373" s="8" t="str">
        <f>VLOOKUP(A1373,'Medical Examinations'!A:J,10,FALSE)</f>
        <v>yes</v>
      </c>
      <c r="J1373" s="8" t="str">
        <f>VLOOKUP(A1373,'Medical Examinations'!A:J,3,FALSE)</f>
        <v>Obesity</v>
      </c>
      <c r="K1373" s="8" t="str">
        <f>VLOOKUP(A1373,'Medical Examinations'!A:J,5,FALSE)</f>
        <v>Prediabetes</v>
      </c>
      <c r="L1373" s="8" t="str">
        <f>VLOOKUP(A1373,'Hospitalisation Details'!A:K,5,FALSE)</f>
        <v>20-Sep-1985</v>
      </c>
      <c r="M1373" s="34">
        <f>VLOOKUP(A1373,'Hospitalisation Details'!A:K,8,FALSE)</f>
        <v>39047.29</v>
      </c>
      <c r="N1373" s="8" t="str">
        <f>VLOOKUP(A1373,'Hospitalisation Details'!A:K,9,FALSE)</f>
        <v>tier - 1</v>
      </c>
      <c r="O1373" s="8" t="str">
        <f>VLOOKUP(A1373,'Hospitalisation Details'!A:K,10,FALSE)</f>
        <v>tier - 3</v>
      </c>
      <c r="P1373" s="8" t="str">
        <f>VLOOKUP(A1373,'Hospitalisation Details'!A:K,11,FALSE)</f>
        <v>R1017</v>
      </c>
      <c r="Q1373" s="8">
        <f>VLOOKUP(A1373,'Hospitalisation Details'!A:K,4,FALSE)</f>
        <v>20</v>
      </c>
    </row>
    <row r="1374" spans="1:17" x14ac:dyDescent="0.3">
      <c r="A1374" s="4" t="s">
        <v>256</v>
      </c>
      <c r="B1374" s="8" t="str">
        <f>VLOOKUP(A1374,'Customer Names'!A:F,4,FALSE)</f>
        <v>Ryan C</v>
      </c>
      <c r="C1374" s="8">
        <f>VLOOKUP(A1374,'Medical Examinations'!A:J,2,FALSE)</f>
        <v>32.774999999999999</v>
      </c>
      <c r="D1374" s="8">
        <f>VLOOKUP(A1374,'Medical Examinations'!A:J,4,FALSE)</f>
        <v>4.72</v>
      </c>
      <c r="E1374" s="8" t="str">
        <f>VLOOKUP(A1374,'Medical Examinations'!A:J,6,FALSE)</f>
        <v>No</v>
      </c>
      <c r="F1374" s="8" t="str">
        <f>VLOOKUP(A1374,'Medical Examinations'!A:J,7,FALSE)</f>
        <v>No</v>
      </c>
      <c r="G1374" s="8" t="str">
        <f>VLOOKUP(A1374,'Medical Examinations'!A:J,8,FALSE)</f>
        <v>No</v>
      </c>
      <c r="H1374" s="38">
        <f>VLOOKUP(A1374,'Medical Examinations'!A:J,9,FALSE)</f>
        <v>0</v>
      </c>
      <c r="I1374" s="8" t="str">
        <f>VLOOKUP(A1374,'Medical Examinations'!A:J,10,FALSE)</f>
        <v>yes</v>
      </c>
      <c r="J1374" s="8" t="str">
        <f>VLOOKUP(A1374,'Medical Examinations'!A:J,3,FALSE)</f>
        <v>Obesity</v>
      </c>
      <c r="K1374" s="8" t="str">
        <f>VLOOKUP(A1374,'Medical Examinations'!A:J,5,FALSE)</f>
        <v>Normal</v>
      </c>
      <c r="L1374" s="8" t="str">
        <f>VLOOKUP(A1374,'Hospitalisation Details'!A:K,5,FALSE)</f>
        <v>4-Aug-1982</v>
      </c>
      <c r="M1374" s="34">
        <f>VLOOKUP(A1374,'Hospitalisation Details'!A:K,8,FALSE)</f>
        <v>39125.33</v>
      </c>
      <c r="N1374" s="8" t="str">
        <f>VLOOKUP(A1374,'Hospitalisation Details'!A:K,9,FALSE)</f>
        <v>tier - 1</v>
      </c>
      <c r="O1374" s="8" t="str">
        <f>VLOOKUP(A1374,'Hospitalisation Details'!A:K,10,FALSE)</f>
        <v>tier - 1</v>
      </c>
      <c r="P1374" s="8" t="str">
        <f>VLOOKUP(A1374,'Hospitalisation Details'!A:K,11,FALSE)</f>
        <v>R1016</v>
      </c>
      <c r="Q1374" s="8">
        <f>VLOOKUP(A1374,'Hospitalisation Details'!A:K,4,FALSE)</f>
        <v>4</v>
      </c>
    </row>
    <row r="1375" spans="1:17" x14ac:dyDescent="0.3">
      <c r="A1375" s="4" t="s">
        <v>244</v>
      </c>
      <c r="B1375" s="8" t="str">
        <f>VLOOKUP(A1375,'Customer Names'!A:F,4,FALSE)</f>
        <v>Craig A.</v>
      </c>
      <c r="C1375" s="8">
        <f>VLOOKUP(A1375,'Medical Examinations'!A:J,2,FALSE)</f>
        <v>31.35</v>
      </c>
      <c r="D1375" s="8">
        <f>VLOOKUP(A1375,'Medical Examinations'!A:J,4,FALSE)</f>
        <v>9.5399999999999991</v>
      </c>
      <c r="E1375" s="8" t="str">
        <f>VLOOKUP(A1375,'Medical Examinations'!A:J,6,FALSE)</f>
        <v>No</v>
      </c>
      <c r="F1375" s="8" t="str">
        <f>VLOOKUP(A1375,'Medical Examinations'!A:J,7,FALSE)</f>
        <v>No</v>
      </c>
      <c r="G1375" s="8" t="str">
        <f>VLOOKUP(A1375,'Medical Examinations'!A:J,8,FALSE)</f>
        <v>No</v>
      </c>
      <c r="H1375" s="38">
        <f>VLOOKUP(A1375,'Medical Examinations'!A:J,9,FALSE)</f>
        <v>0</v>
      </c>
      <c r="I1375" s="8" t="str">
        <f>VLOOKUP(A1375,'Medical Examinations'!A:J,10,FALSE)</f>
        <v>yes</v>
      </c>
      <c r="J1375" s="8" t="str">
        <f>VLOOKUP(A1375,'Medical Examinations'!A:J,3,FALSE)</f>
        <v>Obesity</v>
      </c>
      <c r="K1375" s="8" t="str">
        <f>VLOOKUP(A1375,'Medical Examinations'!A:J,5,FALSE)</f>
        <v>Diabetes</v>
      </c>
      <c r="L1375" s="8" t="str">
        <f>VLOOKUP(A1375,'Hospitalisation Details'!A:K,5,FALSE)</f>
        <v>12-Jul-1978</v>
      </c>
      <c r="M1375" s="34">
        <f>VLOOKUP(A1375,'Hospitalisation Details'!A:K,8,FALSE)</f>
        <v>39556.49</v>
      </c>
      <c r="N1375" s="8" t="str">
        <f>VLOOKUP(A1375,'Hospitalisation Details'!A:K,9,FALSE)</f>
        <v>tier - 1</v>
      </c>
      <c r="O1375" s="8" t="str">
        <f>VLOOKUP(A1375,'Hospitalisation Details'!A:K,10,FALSE)</f>
        <v>tier - 2</v>
      </c>
      <c r="P1375" s="8" t="str">
        <f>VLOOKUP(A1375,'Hospitalisation Details'!A:K,11,FALSE)</f>
        <v>R1015</v>
      </c>
      <c r="Q1375" s="8">
        <f>VLOOKUP(A1375,'Hospitalisation Details'!A:K,4,FALSE)</f>
        <v>12</v>
      </c>
    </row>
    <row r="1376" spans="1:17" x14ac:dyDescent="0.3">
      <c r="A1376" s="4" t="s">
        <v>228</v>
      </c>
      <c r="B1376" s="8" t="str">
        <f>VLOOKUP(A1376,'Customer Names'!A:F,4,FALSE)</f>
        <v>Benjamin P.</v>
      </c>
      <c r="C1376" s="8">
        <f>VLOOKUP(A1376,'Medical Examinations'!A:J,2,FALSE)</f>
        <v>36.67</v>
      </c>
      <c r="D1376" s="8">
        <f>VLOOKUP(A1376,'Medical Examinations'!A:J,4,FALSE)</f>
        <v>5.18</v>
      </c>
      <c r="E1376" s="8" t="str">
        <f>VLOOKUP(A1376,'Medical Examinations'!A:J,6,FALSE)</f>
        <v>No</v>
      </c>
      <c r="F1376" s="8" t="str">
        <f>VLOOKUP(A1376,'Medical Examinations'!A:J,7,FALSE)</f>
        <v>No</v>
      </c>
      <c r="G1376" s="8" t="str">
        <f>VLOOKUP(A1376,'Medical Examinations'!A:J,8,FALSE)</f>
        <v>No</v>
      </c>
      <c r="H1376" s="38" t="str">
        <f>VLOOKUP(A1376,'Medical Examinations'!A:J,9,FALSE)</f>
        <v>1</v>
      </c>
      <c r="I1376" s="8" t="str">
        <f>VLOOKUP(A1376,'Medical Examinations'!A:J,10,FALSE)</f>
        <v>yes</v>
      </c>
      <c r="J1376" s="8" t="str">
        <f>VLOOKUP(A1376,'Medical Examinations'!A:J,3,FALSE)</f>
        <v>Obesity</v>
      </c>
      <c r="K1376" s="8" t="str">
        <f>VLOOKUP(A1376,'Medical Examinations'!A:J,5,FALSE)</f>
        <v>Normal</v>
      </c>
      <c r="L1376" s="8" t="str">
        <f>VLOOKUP(A1376,'Hospitalisation Details'!A:K,5,FALSE)</f>
        <v>24-Jul-1987</v>
      </c>
      <c r="M1376" s="34">
        <f>VLOOKUP(A1376,'Hospitalisation Details'!A:K,8,FALSE)</f>
        <v>39774.28</v>
      </c>
      <c r="N1376" s="8" t="str">
        <f>VLOOKUP(A1376,'Hospitalisation Details'!A:K,9,FALSE)</f>
        <v>tier - 1</v>
      </c>
      <c r="O1376" s="8" t="str">
        <f>VLOOKUP(A1376,'Hospitalisation Details'!A:K,10,FALSE)</f>
        <v>tier - 1</v>
      </c>
      <c r="P1376" s="8" t="str">
        <f>VLOOKUP(A1376,'Hospitalisation Details'!A:K,11,FALSE)</f>
        <v>R1014</v>
      </c>
      <c r="Q1376" s="8">
        <f>VLOOKUP(A1376,'Hospitalisation Details'!A:K,4,FALSE)</f>
        <v>24</v>
      </c>
    </row>
    <row r="1377" spans="1:17" x14ac:dyDescent="0.3">
      <c r="A1377" s="4" t="s">
        <v>174</v>
      </c>
      <c r="B1377" s="8" t="str">
        <f>VLOOKUP(A1377,'Customer Names'!A:F,4,FALSE)</f>
        <v>Brett A</v>
      </c>
      <c r="C1377" s="8">
        <f>VLOOKUP(A1377,'Medical Examinations'!A:J,2,FALSE)</f>
        <v>34.96</v>
      </c>
      <c r="D1377" s="8">
        <f>VLOOKUP(A1377,'Medical Examinations'!A:J,4,FALSE)</f>
        <v>4.34</v>
      </c>
      <c r="E1377" s="8" t="str">
        <f>VLOOKUP(A1377,'Medical Examinations'!A:J,6,FALSE)</f>
        <v>No</v>
      </c>
      <c r="F1377" s="8" t="str">
        <f>VLOOKUP(A1377,'Medical Examinations'!A:J,7,FALSE)</f>
        <v>No</v>
      </c>
      <c r="G1377" s="8" t="str">
        <f>VLOOKUP(A1377,'Medical Examinations'!A:J,8,FALSE)</f>
        <v>Yes</v>
      </c>
      <c r="H1377" s="38" t="str">
        <f>VLOOKUP(A1377,'Medical Examinations'!A:J,9,FALSE)</f>
        <v>1</v>
      </c>
      <c r="I1377" s="8" t="str">
        <f>VLOOKUP(A1377,'Medical Examinations'!A:J,10,FALSE)</f>
        <v>yes</v>
      </c>
      <c r="J1377" s="8" t="str">
        <f>VLOOKUP(A1377,'Medical Examinations'!A:J,3,FALSE)</f>
        <v>Obesity</v>
      </c>
      <c r="K1377" s="8" t="str">
        <f>VLOOKUP(A1377,'Medical Examinations'!A:J,5,FALSE)</f>
        <v>Normal</v>
      </c>
      <c r="L1377" s="8" t="str">
        <f>VLOOKUP(A1377,'Hospitalisation Details'!A:K,5,FALSE)</f>
        <v>11-Oct-1979</v>
      </c>
      <c r="M1377" s="34">
        <f>VLOOKUP(A1377,'Hospitalisation Details'!A:K,8,FALSE)</f>
        <v>41034.22</v>
      </c>
      <c r="N1377" s="8" t="str">
        <f>VLOOKUP(A1377,'Hospitalisation Details'!A:K,9,FALSE)</f>
        <v>tier - 1</v>
      </c>
      <c r="O1377" s="8" t="str">
        <f>VLOOKUP(A1377,'Hospitalisation Details'!A:K,10,FALSE)</f>
        <v>tier - 3</v>
      </c>
      <c r="P1377" s="8" t="str">
        <f>VLOOKUP(A1377,'Hospitalisation Details'!A:K,11,FALSE)</f>
        <v>R1017</v>
      </c>
      <c r="Q1377" s="8">
        <f>VLOOKUP(A1377,'Hospitalisation Details'!A:K,4,FALSE)</f>
        <v>11</v>
      </c>
    </row>
    <row r="1378" spans="1:17" x14ac:dyDescent="0.3">
      <c r="A1378" s="4" t="s">
        <v>144</v>
      </c>
      <c r="B1378" s="8" t="str">
        <f>VLOOKUP(A1378,'Customer Names'!A:F,4,FALSE)</f>
        <v>Elenilton V. Sr.</v>
      </c>
      <c r="C1378" s="8">
        <f>VLOOKUP(A1378,'Medical Examinations'!A:J,2,FALSE)</f>
        <v>32.299999999999997</v>
      </c>
      <c r="D1378" s="8">
        <f>VLOOKUP(A1378,'Medical Examinations'!A:J,4,FALSE)</f>
        <v>4.76</v>
      </c>
      <c r="E1378" s="8" t="str">
        <f>VLOOKUP(A1378,'Medical Examinations'!A:J,6,FALSE)</f>
        <v>No</v>
      </c>
      <c r="F1378" s="8" t="str">
        <f>VLOOKUP(A1378,'Medical Examinations'!A:J,7,FALSE)</f>
        <v>No</v>
      </c>
      <c r="G1378" s="8" t="str">
        <f>VLOOKUP(A1378,'Medical Examinations'!A:J,8,FALSE)</f>
        <v>No</v>
      </c>
      <c r="H1378" s="38" t="str">
        <f>VLOOKUP(A1378,'Medical Examinations'!A:J,9,FALSE)</f>
        <v>2</v>
      </c>
      <c r="I1378" s="8" t="str">
        <f>VLOOKUP(A1378,'Medical Examinations'!A:J,10,FALSE)</f>
        <v>yes</v>
      </c>
      <c r="J1378" s="8" t="str">
        <f>VLOOKUP(A1378,'Medical Examinations'!A:J,3,FALSE)</f>
        <v>Obesity</v>
      </c>
      <c r="K1378" s="8" t="str">
        <f>VLOOKUP(A1378,'Medical Examinations'!A:J,5,FALSE)</f>
        <v>Normal</v>
      </c>
      <c r="L1378" s="8" t="str">
        <f>VLOOKUP(A1378,'Hospitalisation Details'!A:K,5,FALSE)</f>
        <v>8-Jun-1972</v>
      </c>
      <c r="M1378" s="34">
        <f>VLOOKUP(A1378,'Hospitalisation Details'!A:K,8,FALSE)</f>
        <v>41919.1</v>
      </c>
      <c r="N1378" s="8" t="str">
        <f>VLOOKUP(A1378,'Hospitalisation Details'!A:K,9,FALSE)</f>
        <v>tier - 1</v>
      </c>
      <c r="O1378" s="8" t="str">
        <f>VLOOKUP(A1378,'Hospitalisation Details'!A:K,10,FALSE)</f>
        <v>tier - 1</v>
      </c>
      <c r="P1378" s="8" t="str">
        <f>VLOOKUP(A1378,'Hospitalisation Details'!A:K,11,FALSE)</f>
        <v>R1016</v>
      </c>
      <c r="Q1378" s="8">
        <f>VLOOKUP(A1378,'Hospitalisation Details'!A:K,4,FALSE)</f>
        <v>8</v>
      </c>
    </row>
    <row r="1379" spans="1:17" x14ac:dyDescent="0.3">
      <c r="A1379" s="4" t="s">
        <v>4012</v>
      </c>
      <c r="B1379" s="8" t="str">
        <f>VLOOKUP(A1379,'Customer Names'!A:F,4,FALSE)</f>
        <v>Megan</v>
      </c>
      <c r="C1379" s="8">
        <f>VLOOKUP(A1379,'Medical Examinations'!A:J,2,FALSE)</f>
        <v>16.815000000000001</v>
      </c>
      <c r="D1379" s="8">
        <f>VLOOKUP(A1379,'Medical Examinations'!A:J,4,FALSE)</f>
        <v>5.29</v>
      </c>
      <c r="E1379" s="8" t="str">
        <f>VLOOKUP(A1379,'Medical Examinations'!A:J,6,FALSE)</f>
        <v>yes</v>
      </c>
      <c r="F1379" s="8" t="str">
        <f>VLOOKUP(A1379,'Medical Examinations'!A:J,7,FALSE)</f>
        <v>No</v>
      </c>
      <c r="G1379" s="8" t="str">
        <f>VLOOKUP(A1379,'Medical Examinations'!A:J,8,FALSE)</f>
        <v>No</v>
      </c>
      <c r="H1379" s="38">
        <f>VLOOKUP(A1379,'Medical Examinations'!A:J,9,FALSE)</f>
        <v>0</v>
      </c>
      <c r="I1379" s="8" t="str">
        <f>VLOOKUP(A1379,'Medical Examinations'!A:J,10,FALSE)</f>
        <v>No</v>
      </c>
      <c r="J1379" s="8" t="str">
        <f>VLOOKUP(A1379,'Medical Examinations'!A:J,3,FALSE)</f>
        <v>Underweight</v>
      </c>
      <c r="K1379" s="8" t="str">
        <f>VLOOKUP(A1379,'Medical Examinations'!A:J,5,FALSE)</f>
        <v>Normal</v>
      </c>
      <c r="L1379" s="8" t="str">
        <f>VLOOKUP(A1379,'Hospitalisation Details'!A:K,5,FALSE)</f>
        <v>29-Aug-2001</v>
      </c>
      <c r="M1379" s="34">
        <f>VLOOKUP(A1379,'Hospitalisation Details'!A:K,8,FALSE)</f>
        <v>3167.46</v>
      </c>
      <c r="N1379" s="8" t="str">
        <f>VLOOKUP(A1379,'Hospitalisation Details'!A:K,9,FALSE)</f>
        <v>tier - 2</v>
      </c>
      <c r="O1379" s="8" t="str">
        <f>VLOOKUP(A1379,'Hospitalisation Details'!A:K,10,FALSE)</f>
        <v>tier - 3</v>
      </c>
      <c r="P1379" s="8" t="str">
        <f>VLOOKUP(A1379,'Hospitalisation Details'!A:K,11,FALSE)</f>
        <v>R1024</v>
      </c>
      <c r="Q1379" s="8">
        <f>VLOOKUP(A1379,'Hospitalisation Details'!A:K,4,FALSE)</f>
        <v>29</v>
      </c>
    </row>
    <row r="1380" spans="1:17" x14ac:dyDescent="0.3">
      <c r="A1380" s="4" t="s">
        <v>3822</v>
      </c>
      <c r="B1380" s="8" t="str">
        <f>VLOOKUP(A1380,'Customer Names'!A:F,4,FALSE)</f>
        <v>Kayleigh</v>
      </c>
      <c r="C1380" s="8">
        <f>VLOOKUP(A1380,'Medical Examinations'!A:J,2,FALSE)</f>
        <v>34.58</v>
      </c>
      <c r="D1380" s="8">
        <f>VLOOKUP(A1380,'Medical Examinations'!A:J,4,FALSE)</f>
        <v>5.14</v>
      </c>
      <c r="E1380" s="8" t="str">
        <f>VLOOKUP(A1380,'Medical Examinations'!A:J,6,FALSE)</f>
        <v>No</v>
      </c>
      <c r="F1380" s="8" t="str">
        <f>VLOOKUP(A1380,'Medical Examinations'!A:J,7,FALSE)</f>
        <v>yes</v>
      </c>
      <c r="G1380" s="8" t="str">
        <f>VLOOKUP(A1380,'Medical Examinations'!A:J,8,FALSE)</f>
        <v>No</v>
      </c>
      <c r="H1380" s="38" t="str">
        <f>VLOOKUP(A1380,'Medical Examinations'!A:J,9,FALSE)</f>
        <v>2</v>
      </c>
      <c r="I1380" s="8" t="str">
        <f>VLOOKUP(A1380,'Medical Examinations'!A:J,10,FALSE)</f>
        <v>No</v>
      </c>
      <c r="J1380" s="8" t="str">
        <f>VLOOKUP(A1380,'Medical Examinations'!A:J,3,FALSE)</f>
        <v>Obesity</v>
      </c>
      <c r="K1380" s="8" t="str">
        <f>VLOOKUP(A1380,'Medical Examinations'!A:J,5,FALSE)</f>
        <v>Normal</v>
      </c>
      <c r="L1380" s="8" t="str">
        <f>VLOOKUP(A1380,'Hospitalisation Details'!A:K,5,FALSE)</f>
        <v>10-Jul-2000</v>
      </c>
      <c r="M1380" s="34">
        <f>VLOOKUP(A1380,'Hospitalisation Details'!A:K,8,FALSE)</f>
        <v>3925.76</v>
      </c>
      <c r="N1380" s="8" t="str">
        <f>VLOOKUP(A1380,'Hospitalisation Details'!A:K,9,FALSE)</f>
        <v>tier - 2</v>
      </c>
      <c r="O1380" s="8" t="str">
        <f>VLOOKUP(A1380,'Hospitalisation Details'!A:K,10,FALSE)</f>
        <v>tier - 2</v>
      </c>
      <c r="P1380" s="8" t="str">
        <f>VLOOKUP(A1380,'Hospitalisation Details'!A:K,11,FALSE)</f>
        <v>R1024</v>
      </c>
      <c r="Q1380" s="8">
        <f>VLOOKUP(A1380,'Hospitalisation Details'!A:K,4,FALSE)</f>
        <v>10</v>
      </c>
    </row>
    <row r="1381" spans="1:17" x14ac:dyDescent="0.3">
      <c r="A1381" s="4" t="s">
        <v>3730</v>
      </c>
      <c r="B1381" s="8" t="str">
        <f>VLOOKUP(A1381,'Customer Names'!A:F,4,FALSE)</f>
        <v>Mary K.</v>
      </c>
      <c r="C1381" s="8">
        <f>VLOOKUP(A1381,'Medical Examinations'!A:J,2,FALSE)</f>
        <v>28.88</v>
      </c>
      <c r="D1381" s="8">
        <f>VLOOKUP(A1381,'Medical Examinations'!A:J,4,FALSE)</f>
        <v>4.96</v>
      </c>
      <c r="E1381" s="8" t="str">
        <f>VLOOKUP(A1381,'Medical Examinations'!A:J,6,FALSE)</f>
        <v>No</v>
      </c>
      <c r="F1381" s="8" t="str">
        <f>VLOOKUP(A1381,'Medical Examinations'!A:J,7,FALSE)</f>
        <v>No</v>
      </c>
      <c r="G1381" s="8" t="str">
        <f>VLOOKUP(A1381,'Medical Examinations'!A:J,8,FALSE)</f>
        <v>No</v>
      </c>
      <c r="H1381" s="38">
        <f>VLOOKUP(A1381,'Medical Examinations'!A:J,9,FALSE)</f>
        <v>0</v>
      </c>
      <c r="I1381" s="8" t="str">
        <f>VLOOKUP(A1381,'Medical Examinations'!A:J,10,FALSE)</f>
        <v>No</v>
      </c>
      <c r="J1381" s="8" t="str">
        <f>VLOOKUP(A1381,'Medical Examinations'!A:J,3,FALSE)</f>
        <v>Overweight</v>
      </c>
      <c r="K1381" s="8" t="str">
        <f>VLOOKUP(A1381,'Medical Examinations'!A:J,5,FALSE)</f>
        <v>Normal</v>
      </c>
      <c r="L1381" s="8" t="str">
        <f>VLOOKUP(A1381,'Hospitalisation Details'!A:K,5,FALSE)</f>
        <v>2-Nov-1994</v>
      </c>
      <c r="M1381" s="34">
        <f>VLOOKUP(A1381,'Hospitalisation Details'!A:K,8,FALSE)</f>
        <v>4337.74</v>
      </c>
      <c r="N1381" s="8" t="str">
        <f>VLOOKUP(A1381,'Hospitalisation Details'!A:K,9,FALSE)</f>
        <v>tier - 2</v>
      </c>
      <c r="O1381" s="8" t="str">
        <f>VLOOKUP(A1381,'Hospitalisation Details'!A:K,10,FALSE)</f>
        <v>tier - 1</v>
      </c>
      <c r="P1381" s="8" t="str">
        <f>VLOOKUP(A1381,'Hospitalisation Details'!A:K,11,FALSE)</f>
        <v>R1024</v>
      </c>
      <c r="Q1381" s="8">
        <f>VLOOKUP(A1381,'Hospitalisation Details'!A:K,4,FALSE)</f>
        <v>2</v>
      </c>
    </row>
    <row r="1382" spans="1:17" x14ac:dyDescent="0.3">
      <c r="A1382" s="4" t="s">
        <v>3656</v>
      </c>
      <c r="B1382" s="8" t="str">
        <f>VLOOKUP(A1382,'Customer Names'!A:F,4,FALSE)</f>
        <v>Julie</v>
      </c>
      <c r="C1382" s="8">
        <f>VLOOKUP(A1382,'Medical Examinations'!A:J,2,FALSE)</f>
        <v>31.35</v>
      </c>
      <c r="D1382" s="8">
        <f>VLOOKUP(A1382,'Medical Examinations'!A:J,4,FALSE)</f>
        <v>4.2</v>
      </c>
      <c r="E1382" s="8" t="str">
        <f>VLOOKUP(A1382,'Medical Examinations'!A:J,6,FALSE)</f>
        <v>No</v>
      </c>
      <c r="F1382" s="8" t="str">
        <f>VLOOKUP(A1382,'Medical Examinations'!A:J,7,FALSE)</f>
        <v>yes</v>
      </c>
      <c r="G1382" s="8" t="str">
        <f>VLOOKUP(A1382,'Medical Examinations'!A:J,8,FALSE)</f>
        <v>No</v>
      </c>
      <c r="H1382" s="38" t="str">
        <f>VLOOKUP(A1382,'Medical Examinations'!A:J,9,FALSE)</f>
        <v>1</v>
      </c>
      <c r="I1382" s="8" t="str">
        <f>VLOOKUP(A1382,'Medical Examinations'!A:J,10,FALSE)</f>
        <v>No</v>
      </c>
      <c r="J1382" s="8" t="str">
        <f>VLOOKUP(A1382,'Medical Examinations'!A:J,3,FALSE)</f>
        <v>Obesity</v>
      </c>
      <c r="K1382" s="8" t="str">
        <f>VLOOKUP(A1382,'Medical Examinations'!A:J,5,FALSE)</f>
        <v>Normal</v>
      </c>
      <c r="L1382" s="8" t="str">
        <f>VLOOKUP(A1382,'Hospitalisation Details'!A:K,5,FALSE)</f>
        <v>22-Dec-2004</v>
      </c>
      <c r="M1382" s="34">
        <f>VLOOKUP(A1382,'Hospitalisation Details'!A:K,8,FALSE)</f>
        <v>4561.1899999999996</v>
      </c>
      <c r="N1382" s="8" t="str">
        <f>VLOOKUP(A1382,'Hospitalisation Details'!A:K,9,FALSE)</f>
        <v>tier - 2</v>
      </c>
      <c r="O1382" s="8" t="str">
        <f>VLOOKUP(A1382,'Hospitalisation Details'!A:K,10,FALSE)</f>
        <v>tier - 2</v>
      </c>
      <c r="P1382" s="8" t="str">
        <f>VLOOKUP(A1382,'Hospitalisation Details'!A:K,11,FALSE)</f>
        <v>R1024</v>
      </c>
      <c r="Q1382" s="8">
        <f>VLOOKUP(A1382,'Hospitalisation Details'!A:K,4,FALSE)</f>
        <v>22</v>
      </c>
    </row>
    <row r="1383" spans="1:17" x14ac:dyDescent="0.3">
      <c r="A1383" s="4" t="s">
        <v>3652</v>
      </c>
      <c r="B1383" s="8" t="str">
        <f>VLOOKUP(A1383,'Customer Names'!A:F,4,FALSE)</f>
        <v>Virginie</v>
      </c>
      <c r="C1383" s="8">
        <f>VLOOKUP(A1383,'Medical Examinations'!A:J,2,FALSE)</f>
        <v>29.355</v>
      </c>
      <c r="D1383" s="8">
        <f>VLOOKUP(A1383,'Medical Examinations'!A:J,4,FALSE)</f>
        <v>4.68</v>
      </c>
      <c r="E1383" s="8" t="str">
        <f>VLOOKUP(A1383,'Medical Examinations'!A:J,6,FALSE)</f>
        <v>yes</v>
      </c>
      <c r="F1383" s="8" t="str">
        <f>VLOOKUP(A1383,'Medical Examinations'!A:J,7,FALSE)</f>
        <v>No</v>
      </c>
      <c r="G1383" s="8" t="str">
        <f>VLOOKUP(A1383,'Medical Examinations'!A:J,8,FALSE)</f>
        <v>No</v>
      </c>
      <c r="H1383" s="38">
        <f>VLOOKUP(A1383,'Medical Examinations'!A:J,9,FALSE)</f>
        <v>0</v>
      </c>
      <c r="I1383" s="8" t="str">
        <f>VLOOKUP(A1383,'Medical Examinations'!A:J,10,FALSE)</f>
        <v>No</v>
      </c>
      <c r="J1383" s="8" t="str">
        <f>VLOOKUP(A1383,'Medical Examinations'!A:J,3,FALSE)</f>
        <v>Overweight</v>
      </c>
      <c r="K1383" s="8" t="str">
        <f>VLOOKUP(A1383,'Medical Examinations'!A:J,5,FALSE)</f>
        <v>Normal</v>
      </c>
      <c r="L1383" s="8" t="str">
        <f>VLOOKUP(A1383,'Hospitalisation Details'!A:K,5,FALSE)</f>
        <v>25-Dec-1996</v>
      </c>
      <c r="M1383" s="34">
        <f>VLOOKUP(A1383,'Hospitalisation Details'!A:K,8,FALSE)</f>
        <v>4564.1899999999996</v>
      </c>
      <c r="N1383" s="8" t="str">
        <f>VLOOKUP(A1383,'Hospitalisation Details'!A:K,9,FALSE)</f>
        <v>tier - 2</v>
      </c>
      <c r="O1383" s="8" t="str">
        <f>VLOOKUP(A1383,'Hospitalisation Details'!A:K,10,FALSE)</f>
        <v>tier - 2</v>
      </c>
      <c r="P1383" s="8" t="str">
        <f>VLOOKUP(A1383,'Hospitalisation Details'!A:K,11,FALSE)</f>
        <v>R1024</v>
      </c>
      <c r="Q1383" s="8">
        <f>VLOOKUP(A1383,'Hospitalisation Details'!A:K,4,FALSE)</f>
        <v>25</v>
      </c>
    </row>
    <row r="1384" spans="1:17" x14ac:dyDescent="0.3">
      <c r="A1384" s="4" t="s">
        <v>3622</v>
      </c>
      <c r="B1384" s="8" t="str">
        <f>VLOOKUP(A1384,'Customer Names'!A:F,4,FALSE)</f>
        <v>Esther</v>
      </c>
      <c r="C1384" s="8">
        <f>VLOOKUP(A1384,'Medical Examinations'!A:J,2,FALSE)</f>
        <v>21.945</v>
      </c>
      <c r="D1384" s="8">
        <f>VLOOKUP(A1384,'Medical Examinations'!A:J,4,FALSE)</f>
        <v>5.37</v>
      </c>
      <c r="E1384" s="8" t="str">
        <f>VLOOKUP(A1384,'Medical Examinations'!A:J,6,FALSE)</f>
        <v>No</v>
      </c>
      <c r="F1384" s="8" t="str">
        <f>VLOOKUP(A1384,'Medical Examinations'!A:J,7,FALSE)</f>
        <v>No</v>
      </c>
      <c r="G1384" s="8" t="str">
        <f>VLOOKUP(A1384,'Medical Examinations'!A:J,8,FALSE)</f>
        <v>No</v>
      </c>
      <c r="H1384" s="38" t="str">
        <f>VLOOKUP(A1384,'Medical Examinations'!A:J,9,FALSE)</f>
        <v>1</v>
      </c>
      <c r="I1384" s="8" t="str">
        <f>VLOOKUP(A1384,'Medical Examinations'!A:J,10,FALSE)</f>
        <v>No</v>
      </c>
      <c r="J1384" s="8" t="str">
        <f>VLOOKUP(A1384,'Medical Examinations'!A:J,3,FALSE)</f>
        <v>Normal Weight</v>
      </c>
      <c r="K1384" s="8" t="str">
        <f>VLOOKUP(A1384,'Medical Examinations'!A:J,5,FALSE)</f>
        <v>Normal</v>
      </c>
      <c r="L1384" s="8" t="str">
        <f>VLOOKUP(A1384,'Hospitalisation Details'!A:K,5,FALSE)</f>
        <v>9-Oct-1992</v>
      </c>
      <c r="M1384" s="34">
        <f>VLOOKUP(A1384,'Hospitalisation Details'!A:K,8,FALSE)</f>
        <v>4718.2</v>
      </c>
      <c r="N1384" s="8" t="str">
        <f>VLOOKUP(A1384,'Hospitalisation Details'!A:K,9,FALSE)</f>
        <v>tier - 2</v>
      </c>
      <c r="O1384" s="8" t="str">
        <f>VLOOKUP(A1384,'Hospitalisation Details'!A:K,10,FALSE)</f>
        <v>tier - 3</v>
      </c>
      <c r="P1384" s="8" t="str">
        <f>VLOOKUP(A1384,'Hospitalisation Details'!A:K,11,FALSE)</f>
        <v>R1024</v>
      </c>
      <c r="Q1384" s="8">
        <f>VLOOKUP(A1384,'Hospitalisation Details'!A:K,4,FALSE)</f>
        <v>9</v>
      </c>
    </row>
    <row r="1385" spans="1:17" x14ac:dyDescent="0.3">
      <c r="A1385" s="4" t="s">
        <v>3620</v>
      </c>
      <c r="B1385" s="8" t="str">
        <f>VLOOKUP(A1385,'Customer Names'!A:F,4,FALSE)</f>
        <v>Cindy</v>
      </c>
      <c r="C1385" s="8">
        <f>VLOOKUP(A1385,'Medical Examinations'!A:J,2,FALSE)</f>
        <v>22.895</v>
      </c>
      <c r="D1385" s="8">
        <f>VLOOKUP(A1385,'Medical Examinations'!A:J,4,FALSE)</f>
        <v>5.24</v>
      </c>
      <c r="E1385" s="8" t="str">
        <f>VLOOKUP(A1385,'Medical Examinations'!A:J,6,FALSE)</f>
        <v>No</v>
      </c>
      <c r="F1385" s="8" t="str">
        <f>VLOOKUP(A1385,'Medical Examinations'!A:J,7,FALSE)</f>
        <v>No</v>
      </c>
      <c r="G1385" s="8" t="str">
        <f>VLOOKUP(A1385,'Medical Examinations'!A:J,8,FALSE)</f>
        <v>No</v>
      </c>
      <c r="H1385" s="38" t="str">
        <f>VLOOKUP(A1385,'Medical Examinations'!A:J,9,FALSE)</f>
        <v>1</v>
      </c>
      <c r="I1385" s="8" t="str">
        <f>VLOOKUP(A1385,'Medical Examinations'!A:J,10,FALSE)</f>
        <v>No</v>
      </c>
      <c r="J1385" s="8" t="str">
        <f>VLOOKUP(A1385,'Medical Examinations'!A:J,3,FALSE)</f>
        <v>Normal Weight</v>
      </c>
      <c r="K1385" s="8" t="str">
        <f>VLOOKUP(A1385,'Medical Examinations'!A:J,5,FALSE)</f>
        <v>Normal</v>
      </c>
      <c r="L1385" s="8" t="str">
        <f>VLOOKUP(A1385,'Hospitalisation Details'!A:K,5,FALSE)</f>
        <v>28-Sep-1992</v>
      </c>
      <c r="M1385" s="34">
        <f>VLOOKUP(A1385,'Hospitalisation Details'!A:K,8,FALSE)</f>
        <v>4719.5200000000004</v>
      </c>
      <c r="N1385" s="8" t="str">
        <f>VLOOKUP(A1385,'Hospitalisation Details'!A:K,9,FALSE)</f>
        <v>tier - 2</v>
      </c>
      <c r="O1385" s="8" t="str">
        <f>VLOOKUP(A1385,'Hospitalisation Details'!A:K,10,FALSE)</f>
        <v>tier - 2</v>
      </c>
      <c r="P1385" s="8" t="str">
        <f>VLOOKUP(A1385,'Hospitalisation Details'!A:K,11,FALSE)</f>
        <v>R1024</v>
      </c>
      <c r="Q1385" s="8">
        <f>VLOOKUP(A1385,'Hospitalisation Details'!A:K,4,FALSE)</f>
        <v>28</v>
      </c>
    </row>
    <row r="1386" spans="1:17" x14ac:dyDescent="0.3">
      <c r="A1386" s="4" t="s">
        <v>3488</v>
      </c>
      <c r="B1386" s="8" t="str">
        <f>VLOOKUP(A1386,'Customer Names'!A:F,4,FALSE)</f>
        <v>Katie</v>
      </c>
      <c r="C1386" s="8">
        <f>VLOOKUP(A1386,'Medical Examinations'!A:J,2,FALSE)</f>
        <v>31.54</v>
      </c>
      <c r="D1386" s="8">
        <f>VLOOKUP(A1386,'Medical Examinations'!A:J,4,FALSE)</f>
        <v>4.71</v>
      </c>
      <c r="E1386" s="8" t="str">
        <f>VLOOKUP(A1386,'Medical Examinations'!A:J,6,FALSE)</f>
        <v>No</v>
      </c>
      <c r="F1386" s="8" t="str">
        <f>VLOOKUP(A1386,'Medical Examinations'!A:J,7,FALSE)</f>
        <v>No</v>
      </c>
      <c r="G1386" s="8" t="str">
        <f>VLOOKUP(A1386,'Medical Examinations'!A:J,8,FALSE)</f>
        <v>No</v>
      </c>
      <c r="H1386" s="38">
        <f>VLOOKUP(A1386,'Medical Examinations'!A:J,9,FALSE)</f>
        <v>0</v>
      </c>
      <c r="I1386" s="8" t="str">
        <f>VLOOKUP(A1386,'Medical Examinations'!A:J,10,FALSE)</f>
        <v>No</v>
      </c>
      <c r="J1386" s="8" t="str">
        <f>VLOOKUP(A1386,'Medical Examinations'!A:J,3,FALSE)</f>
        <v>Obesity</v>
      </c>
      <c r="K1386" s="8" t="str">
        <f>VLOOKUP(A1386,'Medical Examinations'!A:J,5,FALSE)</f>
        <v>Normal</v>
      </c>
      <c r="L1386" s="8" t="str">
        <f>VLOOKUP(A1386,'Hospitalisation Details'!A:K,5,FALSE)</f>
        <v>22-Aug-1990</v>
      </c>
      <c r="M1386" s="34">
        <f>VLOOKUP(A1386,'Hospitalisation Details'!A:K,8,FALSE)</f>
        <v>5148.55</v>
      </c>
      <c r="N1386" s="8" t="str">
        <f>VLOOKUP(A1386,'Hospitalisation Details'!A:K,9,FALSE)</f>
        <v>tier - 2</v>
      </c>
      <c r="O1386" s="8" t="str">
        <f>VLOOKUP(A1386,'Hospitalisation Details'!A:K,10,FALSE)</f>
        <v>tier - 2</v>
      </c>
      <c r="P1386" s="8" t="str">
        <f>VLOOKUP(A1386,'Hospitalisation Details'!A:K,11,FALSE)</f>
        <v>R1024</v>
      </c>
      <c r="Q1386" s="8">
        <f>VLOOKUP(A1386,'Hospitalisation Details'!A:K,4,FALSE)</f>
        <v>22</v>
      </c>
    </row>
    <row r="1387" spans="1:17" x14ac:dyDescent="0.3">
      <c r="A1387" s="4" t="s">
        <v>3430</v>
      </c>
      <c r="B1387" s="8" t="str">
        <f>VLOOKUP(A1387,'Customer Names'!A:F,4,FALSE)</f>
        <v>Kristen</v>
      </c>
      <c r="C1387" s="8">
        <f>VLOOKUP(A1387,'Medical Examinations'!A:J,2,FALSE)</f>
        <v>22.135000000000002</v>
      </c>
      <c r="D1387" s="8">
        <f>VLOOKUP(A1387,'Medical Examinations'!A:J,4,FALSE)</f>
        <v>5.0999999999999996</v>
      </c>
      <c r="E1387" s="8" t="str">
        <f>VLOOKUP(A1387,'Medical Examinations'!A:J,6,FALSE)</f>
        <v>No</v>
      </c>
      <c r="F1387" s="8" t="str">
        <f>VLOOKUP(A1387,'Medical Examinations'!A:J,7,FALSE)</f>
        <v>No</v>
      </c>
      <c r="G1387" s="8" t="str">
        <f>VLOOKUP(A1387,'Medical Examinations'!A:J,8,FALSE)</f>
        <v>No</v>
      </c>
      <c r="H1387" s="38">
        <f>VLOOKUP(A1387,'Medical Examinations'!A:J,9,FALSE)</f>
        <v>0</v>
      </c>
      <c r="I1387" s="8" t="str">
        <f>VLOOKUP(A1387,'Medical Examinations'!A:J,10,FALSE)</f>
        <v>No</v>
      </c>
      <c r="J1387" s="8" t="str">
        <f>VLOOKUP(A1387,'Medical Examinations'!A:J,3,FALSE)</f>
        <v>Normal Weight</v>
      </c>
      <c r="K1387" s="8" t="str">
        <f>VLOOKUP(A1387,'Medical Examinations'!A:J,5,FALSE)</f>
        <v>Normal</v>
      </c>
      <c r="L1387" s="8" t="str">
        <f>VLOOKUP(A1387,'Hospitalisation Details'!A:K,5,FALSE)</f>
        <v>7-Nov-1989</v>
      </c>
      <c r="M1387" s="34">
        <f>VLOOKUP(A1387,'Hospitalisation Details'!A:K,8,FALSE)</f>
        <v>5354.07</v>
      </c>
      <c r="N1387" s="8" t="str">
        <f>VLOOKUP(A1387,'Hospitalisation Details'!A:K,9,FALSE)</f>
        <v>tier - 2</v>
      </c>
      <c r="O1387" s="8" t="str">
        <f>VLOOKUP(A1387,'Hospitalisation Details'!A:K,10,FALSE)</f>
        <v>tier - 3</v>
      </c>
      <c r="P1387" s="8" t="str">
        <f>VLOOKUP(A1387,'Hospitalisation Details'!A:K,11,FALSE)</f>
        <v>R1024</v>
      </c>
      <c r="Q1387" s="8">
        <f>VLOOKUP(A1387,'Hospitalisation Details'!A:K,4,FALSE)</f>
        <v>7</v>
      </c>
    </row>
    <row r="1388" spans="1:17" x14ac:dyDescent="0.3">
      <c r="A1388" s="4" t="s">
        <v>3366</v>
      </c>
      <c r="B1388" s="8" t="str">
        <f>VLOOKUP(A1388,'Customer Names'!A:F,4,FALSE)</f>
        <v>Jacqueline</v>
      </c>
      <c r="C1388" s="8">
        <f>VLOOKUP(A1388,'Medical Examinations'!A:J,2,FALSE)</f>
        <v>33.25</v>
      </c>
      <c r="D1388" s="8">
        <f>VLOOKUP(A1388,'Medical Examinations'!A:J,4,FALSE)</f>
        <v>5.62</v>
      </c>
      <c r="E1388" s="8" t="str">
        <f>VLOOKUP(A1388,'Medical Examinations'!A:J,6,FALSE)</f>
        <v>yes</v>
      </c>
      <c r="F1388" s="8" t="str">
        <f>VLOOKUP(A1388,'Medical Examinations'!A:J,7,FALSE)</f>
        <v>No</v>
      </c>
      <c r="G1388" s="8" t="str">
        <f>VLOOKUP(A1388,'Medical Examinations'!A:J,8,FALSE)</f>
        <v>No</v>
      </c>
      <c r="H1388" s="38" t="str">
        <f>VLOOKUP(A1388,'Medical Examinations'!A:J,9,FALSE)</f>
        <v>1</v>
      </c>
      <c r="I1388" s="8" t="str">
        <f>VLOOKUP(A1388,'Medical Examinations'!A:J,10,FALSE)</f>
        <v>No</v>
      </c>
      <c r="J1388" s="8" t="str">
        <f>VLOOKUP(A1388,'Medical Examinations'!A:J,3,FALSE)</f>
        <v>Obesity</v>
      </c>
      <c r="K1388" s="8" t="str">
        <f>VLOOKUP(A1388,'Medical Examinations'!A:J,5,FALSE)</f>
        <v>Normal</v>
      </c>
      <c r="L1388" s="8" t="str">
        <f>VLOOKUP(A1388,'Hospitalisation Details'!A:K,5,FALSE)</f>
        <v>18-Nov-1988</v>
      </c>
      <c r="M1388" s="34">
        <f>VLOOKUP(A1388,'Hospitalisation Details'!A:K,8,FALSE)</f>
        <v>5594.85</v>
      </c>
      <c r="N1388" s="8" t="str">
        <f>VLOOKUP(A1388,'Hospitalisation Details'!A:K,9,FALSE)</f>
        <v>tier - 2</v>
      </c>
      <c r="O1388" s="8" t="str">
        <f>VLOOKUP(A1388,'Hospitalisation Details'!A:K,10,FALSE)</f>
        <v>tier - 3</v>
      </c>
      <c r="P1388" s="8" t="str">
        <f>VLOOKUP(A1388,'Hospitalisation Details'!A:K,11,FALSE)</f>
        <v>R1024</v>
      </c>
      <c r="Q1388" s="8">
        <f>VLOOKUP(A1388,'Hospitalisation Details'!A:K,4,FALSE)</f>
        <v>18</v>
      </c>
    </row>
    <row r="1389" spans="1:17" x14ac:dyDescent="0.3">
      <c r="A1389" s="4" t="s">
        <v>3248</v>
      </c>
      <c r="B1389" s="8" t="str">
        <f>VLOOKUP(A1389,'Customer Names'!A:F,4,FALSE)</f>
        <v>Emily</v>
      </c>
      <c r="C1389" s="8">
        <f>VLOOKUP(A1389,'Medical Examinations'!A:J,2,FALSE)</f>
        <v>30.495000000000001</v>
      </c>
      <c r="D1389" s="8">
        <f>VLOOKUP(A1389,'Medical Examinations'!A:J,4,FALSE)</f>
        <v>6.25</v>
      </c>
      <c r="E1389" s="8" t="str">
        <f>VLOOKUP(A1389,'Medical Examinations'!A:J,6,FALSE)</f>
        <v>No</v>
      </c>
      <c r="F1389" s="8" t="str">
        <f>VLOOKUP(A1389,'Medical Examinations'!A:J,7,FALSE)</f>
        <v>No</v>
      </c>
      <c r="G1389" s="8" t="str">
        <f>VLOOKUP(A1389,'Medical Examinations'!A:J,8,FALSE)</f>
        <v>No</v>
      </c>
      <c r="H1389" s="38">
        <f>VLOOKUP(A1389,'Medical Examinations'!A:J,9,FALSE)</f>
        <v>0</v>
      </c>
      <c r="I1389" s="8" t="str">
        <f>VLOOKUP(A1389,'Medical Examinations'!A:J,10,FALSE)</f>
        <v>No</v>
      </c>
      <c r="J1389" s="8" t="str">
        <f>VLOOKUP(A1389,'Medical Examinations'!A:J,3,FALSE)</f>
        <v>Obesity</v>
      </c>
      <c r="K1389" s="8" t="str">
        <f>VLOOKUP(A1389,'Medical Examinations'!A:J,5,FALSE)</f>
        <v>Prediabetes</v>
      </c>
      <c r="L1389" s="8" t="str">
        <f>VLOOKUP(A1389,'Hospitalisation Details'!A:K,5,FALSE)</f>
        <v>25-Jul-1991</v>
      </c>
      <c r="M1389" s="34">
        <f>VLOOKUP(A1389,'Hospitalisation Details'!A:K,8,FALSE)</f>
        <v>6113.23</v>
      </c>
      <c r="N1389" s="8" t="str">
        <f>VLOOKUP(A1389,'Hospitalisation Details'!A:K,9,FALSE)</f>
        <v>tier - 2</v>
      </c>
      <c r="O1389" s="8" t="str">
        <f>VLOOKUP(A1389,'Hospitalisation Details'!A:K,10,FALSE)</f>
        <v>tier - 2</v>
      </c>
      <c r="P1389" s="8" t="str">
        <f>VLOOKUP(A1389,'Hospitalisation Details'!A:K,11,FALSE)</f>
        <v>R1024</v>
      </c>
      <c r="Q1389" s="8">
        <f>VLOOKUP(A1389,'Hospitalisation Details'!A:K,4,FALSE)</f>
        <v>25</v>
      </c>
    </row>
    <row r="1390" spans="1:17" x14ac:dyDescent="0.3">
      <c r="A1390" s="4" t="s">
        <v>3168</v>
      </c>
      <c r="B1390" s="8" t="str">
        <f>VLOOKUP(A1390,'Customer Names'!A:F,4,FALSE)</f>
        <v>Paula</v>
      </c>
      <c r="C1390" s="8">
        <f>VLOOKUP(A1390,'Medical Examinations'!A:J,2,FALSE)</f>
        <v>37.145000000000003</v>
      </c>
      <c r="D1390" s="8">
        <f>VLOOKUP(A1390,'Medical Examinations'!A:J,4,FALSE)</f>
        <v>5.32</v>
      </c>
      <c r="E1390" s="8" t="str">
        <f>VLOOKUP(A1390,'Medical Examinations'!A:J,6,FALSE)</f>
        <v>No</v>
      </c>
      <c r="F1390" s="8" t="str">
        <f>VLOOKUP(A1390,'Medical Examinations'!A:J,7,FALSE)</f>
        <v>No</v>
      </c>
      <c r="G1390" s="8" t="str">
        <f>VLOOKUP(A1390,'Medical Examinations'!A:J,8,FALSE)</f>
        <v>No</v>
      </c>
      <c r="H1390" s="38">
        <f>VLOOKUP(A1390,'Medical Examinations'!A:J,9,FALSE)</f>
        <v>0</v>
      </c>
      <c r="I1390" s="8" t="str">
        <f>VLOOKUP(A1390,'Medical Examinations'!A:J,10,FALSE)</f>
        <v>No</v>
      </c>
      <c r="J1390" s="8" t="str">
        <f>VLOOKUP(A1390,'Medical Examinations'!A:J,3,FALSE)</f>
        <v>Obesity</v>
      </c>
      <c r="K1390" s="8" t="str">
        <f>VLOOKUP(A1390,'Medical Examinations'!A:J,5,FALSE)</f>
        <v>Normal</v>
      </c>
      <c r="L1390" s="8" t="str">
        <f>VLOOKUP(A1390,'Hospitalisation Details'!A:K,5,FALSE)</f>
        <v>13-Aug-1990</v>
      </c>
      <c r="M1390" s="34">
        <f>VLOOKUP(A1390,'Hospitalisation Details'!A:K,8,FALSE)</f>
        <v>6334.34</v>
      </c>
      <c r="N1390" s="8" t="str">
        <f>VLOOKUP(A1390,'Hospitalisation Details'!A:K,9,FALSE)</f>
        <v>tier - 2</v>
      </c>
      <c r="O1390" s="8" t="str">
        <f>VLOOKUP(A1390,'Hospitalisation Details'!A:K,10,FALSE)</f>
        <v>tier - 2</v>
      </c>
      <c r="P1390" s="8" t="str">
        <f>VLOOKUP(A1390,'Hospitalisation Details'!A:K,11,FALSE)</f>
        <v>R1024</v>
      </c>
      <c r="Q1390" s="8">
        <f>VLOOKUP(A1390,'Hospitalisation Details'!A:K,4,FALSE)</f>
        <v>13</v>
      </c>
    </row>
    <row r="1391" spans="1:17" x14ac:dyDescent="0.3">
      <c r="A1391" s="4" t="s">
        <v>3142</v>
      </c>
      <c r="B1391" s="8" t="str">
        <f>VLOOKUP(A1391,'Customer Names'!A:F,4,FALSE)</f>
        <v>Rebecca J</v>
      </c>
      <c r="C1391" s="8">
        <f>VLOOKUP(A1391,'Medical Examinations'!A:J,2,FALSE)</f>
        <v>23.465</v>
      </c>
      <c r="D1391" s="8">
        <f>VLOOKUP(A1391,'Medical Examinations'!A:J,4,FALSE)</f>
        <v>5.56</v>
      </c>
      <c r="E1391" s="8" t="str">
        <f>VLOOKUP(A1391,'Medical Examinations'!A:J,6,FALSE)</f>
        <v>No</v>
      </c>
      <c r="F1391" s="8" t="str">
        <f>VLOOKUP(A1391,'Medical Examinations'!A:J,7,FALSE)</f>
        <v>No</v>
      </c>
      <c r="G1391" s="8" t="str">
        <f>VLOOKUP(A1391,'Medical Examinations'!A:J,8,FALSE)</f>
        <v>No</v>
      </c>
      <c r="H1391" s="38" t="str">
        <f>VLOOKUP(A1391,'Medical Examinations'!A:J,9,FALSE)</f>
        <v>1</v>
      </c>
      <c r="I1391" s="8" t="str">
        <f>VLOOKUP(A1391,'Medical Examinations'!A:J,10,FALSE)</f>
        <v>No</v>
      </c>
      <c r="J1391" s="8" t="str">
        <f>VLOOKUP(A1391,'Medical Examinations'!A:J,3,FALSE)</f>
        <v>Normal Weight</v>
      </c>
      <c r="K1391" s="8" t="str">
        <f>VLOOKUP(A1391,'Medical Examinations'!A:J,5,FALSE)</f>
        <v>Normal</v>
      </c>
      <c r="L1391" s="8" t="str">
        <f>VLOOKUP(A1391,'Hospitalisation Details'!A:K,5,FALSE)</f>
        <v>9-Sep-1987</v>
      </c>
      <c r="M1391" s="34">
        <f>VLOOKUP(A1391,'Hospitalisation Details'!A:K,8,FALSE)</f>
        <v>6402.29</v>
      </c>
      <c r="N1391" s="8" t="str">
        <f>VLOOKUP(A1391,'Hospitalisation Details'!A:K,9,FALSE)</f>
        <v>tier - 2</v>
      </c>
      <c r="O1391" s="8" t="str">
        <f>VLOOKUP(A1391,'Hospitalisation Details'!A:K,10,FALSE)</f>
        <v>tier - 3</v>
      </c>
      <c r="P1391" s="8" t="str">
        <f>VLOOKUP(A1391,'Hospitalisation Details'!A:K,11,FALSE)</f>
        <v>R1024</v>
      </c>
      <c r="Q1391" s="8">
        <f>VLOOKUP(A1391,'Hospitalisation Details'!A:K,4,FALSE)</f>
        <v>9</v>
      </c>
    </row>
    <row r="1392" spans="1:17" x14ac:dyDescent="0.3">
      <c r="A1392" s="4" t="s">
        <v>3100</v>
      </c>
      <c r="B1392" s="8" t="str">
        <f>VLOOKUP(A1392,'Customer Names'!A:F,4,FALSE)</f>
        <v>Stephanie W.</v>
      </c>
      <c r="C1392" s="8">
        <f>VLOOKUP(A1392,'Medical Examinations'!A:J,2,FALSE)</f>
        <v>36.29</v>
      </c>
      <c r="D1392" s="8">
        <f>VLOOKUP(A1392,'Medical Examinations'!A:J,4,FALSE)</f>
        <v>6.23</v>
      </c>
      <c r="E1392" s="8" t="str">
        <f>VLOOKUP(A1392,'Medical Examinations'!A:J,6,FALSE)</f>
        <v>No</v>
      </c>
      <c r="F1392" s="8" t="str">
        <f>VLOOKUP(A1392,'Medical Examinations'!A:J,7,FALSE)</f>
        <v>No</v>
      </c>
      <c r="G1392" s="8" t="str">
        <f>VLOOKUP(A1392,'Medical Examinations'!A:J,8,FALSE)</f>
        <v>No</v>
      </c>
      <c r="H1392" s="38">
        <f>VLOOKUP(A1392,'Medical Examinations'!A:J,9,FALSE)</f>
        <v>0</v>
      </c>
      <c r="I1392" s="8" t="str">
        <f>VLOOKUP(A1392,'Medical Examinations'!A:J,10,FALSE)</f>
        <v>No</v>
      </c>
      <c r="J1392" s="8" t="str">
        <f>VLOOKUP(A1392,'Medical Examinations'!A:J,3,FALSE)</f>
        <v>Obesity</v>
      </c>
      <c r="K1392" s="8" t="str">
        <f>VLOOKUP(A1392,'Medical Examinations'!A:J,5,FALSE)</f>
        <v>Prediabetes</v>
      </c>
      <c r="L1392" s="8" t="str">
        <f>VLOOKUP(A1392,'Hospitalisation Details'!A:K,5,FALSE)</f>
        <v>6-Aug-1989</v>
      </c>
      <c r="M1392" s="34">
        <f>VLOOKUP(A1392,'Hospitalisation Details'!A:K,8,FALSE)</f>
        <v>6551.75</v>
      </c>
      <c r="N1392" s="8" t="str">
        <f>VLOOKUP(A1392,'Hospitalisation Details'!A:K,9,FALSE)</f>
        <v>tier - 2</v>
      </c>
      <c r="O1392" s="8" t="str">
        <f>VLOOKUP(A1392,'Hospitalisation Details'!A:K,10,FALSE)</f>
        <v>tier - 2</v>
      </c>
      <c r="P1392" s="8" t="str">
        <f>VLOOKUP(A1392,'Hospitalisation Details'!A:K,11,FALSE)</f>
        <v>R1024</v>
      </c>
      <c r="Q1392" s="8">
        <f>VLOOKUP(A1392,'Hospitalisation Details'!A:K,4,FALSE)</f>
        <v>6</v>
      </c>
    </row>
    <row r="1393" spans="1:17" x14ac:dyDescent="0.3">
      <c r="A1393" s="4" t="s">
        <v>3096</v>
      </c>
      <c r="B1393" s="8" t="str">
        <f>VLOOKUP(A1393,'Customer Names'!A:F,4,FALSE)</f>
        <v>Karen A.</v>
      </c>
      <c r="C1393" s="8">
        <f>VLOOKUP(A1393,'Medical Examinations'!A:J,2,FALSE)</f>
        <v>27.265000000000001</v>
      </c>
      <c r="D1393" s="8">
        <f>VLOOKUP(A1393,'Medical Examinations'!A:J,4,FALSE)</f>
        <v>5.51</v>
      </c>
      <c r="E1393" s="8" t="str">
        <f>VLOOKUP(A1393,'Medical Examinations'!A:J,6,FALSE)</f>
        <v>No</v>
      </c>
      <c r="F1393" s="8" t="str">
        <f>VLOOKUP(A1393,'Medical Examinations'!A:J,7,FALSE)</f>
        <v>No</v>
      </c>
      <c r="G1393" s="8" t="str">
        <f>VLOOKUP(A1393,'Medical Examinations'!A:J,8,FALSE)</f>
        <v>No</v>
      </c>
      <c r="H1393" s="38" t="str">
        <f>VLOOKUP(A1393,'Medical Examinations'!A:J,9,FALSE)</f>
        <v>1</v>
      </c>
      <c r="I1393" s="8" t="str">
        <f>VLOOKUP(A1393,'Medical Examinations'!A:J,10,FALSE)</f>
        <v>No</v>
      </c>
      <c r="J1393" s="8" t="str">
        <f>VLOOKUP(A1393,'Medical Examinations'!A:J,3,FALSE)</f>
        <v>Overweight</v>
      </c>
      <c r="K1393" s="8" t="str">
        <f>VLOOKUP(A1393,'Medical Examinations'!A:J,5,FALSE)</f>
        <v>Normal</v>
      </c>
      <c r="L1393" s="8" t="str">
        <f>VLOOKUP(A1393,'Hospitalisation Details'!A:K,5,FALSE)</f>
        <v>20-Sep-1984</v>
      </c>
      <c r="M1393" s="34">
        <f>VLOOKUP(A1393,'Hospitalisation Details'!A:K,8,FALSE)</f>
        <v>6555.07</v>
      </c>
      <c r="N1393" s="8" t="str">
        <f>VLOOKUP(A1393,'Hospitalisation Details'!A:K,9,FALSE)</f>
        <v>tier - 2</v>
      </c>
      <c r="O1393" s="8" t="str">
        <f>VLOOKUP(A1393,'Hospitalisation Details'!A:K,10,FALSE)</f>
        <v>tier - 2</v>
      </c>
      <c r="P1393" s="8" t="str">
        <f>VLOOKUP(A1393,'Hospitalisation Details'!A:K,11,FALSE)</f>
        <v>R1024</v>
      </c>
      <c r="Q1393" s="8">
        <f>VLOOKUP(A1393,'Hospitalisation Details'!A:K,4,FALSE)</f>
        <v>20</v>
      </c>
    </row>
    <row r="1394" spans="1:17" x14ac:dyDescent="0.3">
      <c r="A1394" s="4" t="s">
        <v>3040</v>
      </c>
      <c r="B1394" s="8" t="str">
        <f>VLOOKUP(A1394,'Customer Names'!A:F,4,FALSE)</f>
        <v>Angela J</v>
      </c>
      <c r="C1394" s="8">
        <f>VLOOKUP(A1394,'Medical Examinations'!A:J,2,FALSE)</f>
        <v>19</v>
      </c>
      <c r="D1394" s="8">
        <f>VLOOKUP(A1394,'Medical Examinations'!A:J,4,FALSE)</f>
        <v>5.46</v>
      </c>
      <c r="E1394" s="8" t="str">
        <f>VLOOKUP(A1394,'Medical Examinations'!A:J,6,FALSE)</f>
        <v>yes</v>
      </c>
      <c r="F1394" s="8" t="str">
        <f>VLOOKUP(A1394,'Medical Examinations'!A:J,7,FALSE)</f>
        <v>No</v>
      </c>
      <c r="G1394" s="8" t="str">
        <f>VLOOKUP(A1394,'Medical Examinations'!A:J,8,FALSE)</f>
        <v>No</v>
      </c>
      <c r="H1394" s="38" t="str">
        <f>VLOOKUP(A1394,'Medical Examinations'!A:J,9,FALSE)</f>
        <v>1</v>
      </c>
      <c r="I1394" s="8" t="str">
        <f>VLOOKUP(A1394,'Medical Examinations'!A:J,10,FALSE)</f>
        <v>No</v>
      </c>
      <c r="J1394" s="8" t="str">
        <f>VLOOKUP(A1394,'Medical Examinations'!A:J,3,FALSE)</f>
        <v>Normal Weight</v>
      </c>
      <c r="K1394" s="8" t="str">
        <f>VLOOKUP(A1394,'Medical Examinations'!A:J,5,FALSE)</f>
        <v>Normal</v>
      </c>
      <c r="L1394" s="8" t="str">
        <f>VLOOKUP(A1394,'Hospitalisation Details'!A:K,5,FALSE)</f>
        <v>10-Oct-1988</v>
      </c>
      <c r="M1394" s="34">
        <f>VLOOKUP(A1394,'Hospitalisation Details'!A:K,8,FALSE)</f>
        <v>6753.04</v>
      </c>
      <c r="N1394" s="8" t="str">
        <f>VLOOKUP(A1394,'Hospitalisation Details'!A:K,9,FALSE)</f>
        <v>tier - 2</v>
      </c>
      <c r="O1394" s="8" t="str">
        <f>VLOOKUP(A1394,'Hospitalisation Details'!A:K,10,FALSE)</f>
        <v>tier - 2</v>
      </c>
      <c r="P1394" s="8" t="str">
        <f>VLOOKUP(A1394,'Hospitalisation Details'!A:K,11,FALSE)</f>
        <v>R1024</v>
      </c>
      <c r="Q1394" s="8">
        <f>VLOOKUP(A1394,'Hospitalisation Details'!A:K,4,FALSE)</f>
        <v>10</v>
      </c>
    </row>
    <row r="1395" spans="1:17" x14ac:dyDescent="0.3">
      <c r="A1395" s="4" t="s">
        <v>3004</v>
      </c>
      <c r="B1395" s="8" t="str">
        <f>VLOOKUP(A1395,'Customer Names'!A:F,4,FALSE)</f>
        <v>Kathleen</v>
      </c>
      <c r="C1395" s="8">
        <f>VLOOKUP(A1395,'Medical Examinations'!A:J,2,FALSE)</f>
        <v>17.29</v>
      </c>
      <c r="D1395" s="8">
        <f>VLOOKUP(A1395,'Medical Examinations'!A:J,4,FALSE)</f>
        <v>5.35</v>
      </c>
      <c r="E1395" s="8" t="str">
        <f>VLOOKUP(A1395,'Medical Examinations'!A:J,6,FALSE)</f>
        <v>yes</v>
      </c>
      <c r="F1395" s="8" t="str">
        <f>VLOOKUP(A1395,'Medical Examinations'!A:J,7,FALSE)</f>
        <v>No</v>
      </c>
      <c r="G1395" s="8" t="str">
        <f>VLOOKUP(A1395,'Medical Examinations'!A:J,8,FALSE)</f>
        <v>No</v>
      </c>
      <c r="H1395" s="38">
        <f>VLOOKUP(A1395,'Medical Examinations'!A:J,9,FALSE)</f>
        <v>0</v>
      </c>
      <c r="I1395" s="8" t="str">
        <f>VLOOKUP(A1395,'Medical Examinations'!A:J,10,FALSE)</f>
        <v>No</v>
      </c>
      <c r="J1395" s="8" t="str">
        <f>VLOOKUP(A1395,'Medical Examinations'!A:J,3,FALSE)</f>
        <v>Underweight</v>
      </c>
      <c r="K1395" s="8" t="str">
        <f>VLOOKUP(A1395,'Medical Examinations'!A:J,5,FALSE)</f>
        <v>Normal</v>
      </c>
      <c r="L1395" s="8" t="str">
        <f>VLOOKUP(A1395,'Hospitalisation Details'!A:K,5,FALSE)</f>
        <v>10-Sep-1985</v>
      </c>
      <c r="M1395" s="34">
        <f>VLOOKUP(A1395,'Hospitalisation Details'!A:K,8,FALSE)</f>
        <v>6877.98</v>
      </c>
      <c r="N1395" s="8" t="str">
        <f>VLOOKUP(A1395,'Hospitalisation Details'!A:K,9,FALSE)</f>
        <v>tier - 2</v>
      </c>
      <c r="O1395" s="8" t="str">
        <f>VLOOKUP(A1395,'Hospitalisation Details'!A:K,10,FALSE)</f>
        <v>tier - 1</v>
      </c>
      <c r="P1395" s="8" t="str">
        <f>VLOOKUP(A1395,'Hospitalisation Details'!A:K,11,FALSE)</f>
        <v>R1024</v>
      </c>
      <c r="Q1395" s="8">
        <f>VLOOKUP(A1395,'Hospitalisation Details'!A:K,4,FALSE)</f>
        <v>10</v>
      </c>
    </row>
    <row r="1396" spans="1:17" x14ac:dyDescent="0.3">
      <c r="A1396" s="4" t="s">
        <v>3002</v>
      </c>
      <c r="B1396" s="8" t="str">
        <f>VLOOKUP(A1396,'Customer Names'!A:F,4,FALSE)</f>
        <v>Millicent M</v>
      </c>
      <c r="C1396" s="8">
        <f>VLOOKUP(A1396,'Medical Examinations'!A:J,2,FALSE)</f>
        <v>26.33</v>
      </c>
      <c r="D1396" s="8">
        <f>VLOOKUP(A1396,'Medical Examinations'!A:J,4,FALSE)</f>
        <v>4.79</v>
      </c>
      <c r="E1396" s="8" t="str">
        <f>VLOOKUP(A1396,'Medical Examinations'!A:J,6,FALSE)</f>
        <v>No</v>
      </c>
      <c r="F1396" s="8" t="str">
        <f>VLOOKUP(A1396,'Medical Examinations'!A:J,7,FALSE)</f>
        <v>No</v>
      </c>
      <c r="G1396" s="8" t="str">
        <f>VLOOKUP(A1396,'Medical Examinations'!A:J,8,FALSE)</f>
        <v>No</v>
      </c>
      <c r="H1396" s="38">
        <f>VLOOKUP(A1396,'Medical Examinations'!A:J,9,FALSE)</f>
        <v>0</v>
      </c>
      <c r="I1396" s="8" t="str">
        <f>VLOOKUP(A1396,'Medical Examinations'!A:J,10,FALSE)</f>
        <v>No</v>
      </c>
      <c r="J1396" s="8" t="str">
        <f>VLOOKUP(A1396,'Medical Examinations'!A:J,3,FALSE)</f>
        <v>Overweight</v>
      </c>
      <c r="K1396" s="8" t="str">
        <f>VLOOKUP(A1396,'Medical Examinations'!A:J,5,FALSE)</f>
        <v>Normal</v>
      </c>
      <c r="L1396" s="8" t="str">
        <f>VLOOKUP(A1396,'Hospitalisation Details'!A:K,5,FALSE)</f>
        <v>21-Dec-1989</v>
      </c>
      <c r="M1396" s="34">
        <f>VLOOKUP(A1396,'Hospitalisation Details'!A:K,8,FALSE)</f>
        <v>6895.19</v>
      </c>
      <c r="N1396" s="8" t="str">
        <f>VLOOKUP(A1396,'Hospitalisation Details'!A:K,9,FALSE)</f>
        <v>tier - 2</v>
      </c>
      <c r="O1396" s="8" t="str">
        <f>VLOOKUP(A1396,'Hospitalisation Details'!A:K,10,FALSE)</f>
        <v>tier - 3</v>
      </c>
      <c r="P1396" s="8" t="str">
        <f>VLOOKUP(A1396,'Hospitalisation Details'!A:K,11,FALSE)</f>
        <v>R1024</v>
      </c>
      <c r="Q1396" s="8">
        <f>VLOOKUP(A1396,'Hospitalisation Details'!A:K,4,FALSE)</f>
        <v>21</v>
      </c>
    </row>
    <row r="1397" spans="1:17" x14ac:dyDescent="0.3">
      <c r="A1397" s="4" t="s">
        <v>2964</v>
      </c>
      <c r="B1397" s="8" t="str">
        <f>VLOOKUP(A1397,'Customer Names'!A:F,4,FALSE)</f>
        <v>Lindsay A.</v>
      </c>
      <c r="C1397" s="8">
        <f>VLOOKUP(A1397,'Medical Examinations'!A:J,2,FALSE)</f>
        <v>25.46</v>
      </c>
      <c r="D1397" s="8">
        <f>VLOOKUP(A1397,'Medical Examinations'!A:J,4,FALSE)</f>
        <v>4.29</v>
      </c>
      <c r="E1397" s="8" t="str">
        <f>VLOOKUP(A1397,'Medical Examinations'!A:J,6,FALSE)</f>
        <v>No</v>
      </c>
      <c r="F1397" s="8" t="str">
        <f>VLOOKUP(A1397,'Medical Examinations'!A:J,7,FALSE)</f>
        <v>No</v>
      </c>
      <c r="G1397" s="8" t="str">
        <f>VLOOKUP(A1397,'Medical Examinations'!A:J,8,FALSE)</f>
        <v>No</v>
      </c>
      <c r="H1397" s="38">
        <f>VLOOKUP(A1397,'Medical Examinations'!A:J,9,FALSE)</f>
        <v>0</v>
      </c>
      <c r="I1397" s="8" t="str">
        <f>VLOOKUP(A1397,'Medical Examinations'!A:J,10,FALSE)</f>
        <v>No</v>
      </c>
      <c r="J1397" s="8" t="str">
        <f>VLOOKUP(A1397,'Medical Examinations'!A:J,3,FALSE)</f>
        <v>Overweight</v>
      </c>
      <c r="K1397" s="8" t="str">
        <f>VLOOKUP(A1397,'Medical Examinations'!A:J,5,FALSE)</f>
        <v>Normal</v>
      </c>
      <c r="L1397" s="8" t="str">
        <f>VLOOKUP(A1397,'Hospitalisation Details'!A:K,5,FALSE)</f>
        <v>6-Oct-1982</v>
      </c>
      <c r="M1397" s="34">
        <f>VLOOKUP(A1397,'Hospitalisation Details'!A:K,8,FALSE)</f>
        <v>7077.19</v>
      </c>
      <c r="N1397" s="8" t="str">
        <f>VLOOKUP(A1397,'Hospitalisation Details'!A:K,9,FALSE)</f>
        <v>tier - 2</v>
      </c>
      <c r="O1397" s="8" t="str">
        <f>VLOOKUP(A1397,'Hospitalisation Details'!A:K,10,FALSE)</f>
        <v>tier - 3</v>
      </c>
      <c r="P1397" s="8" t="str">
        <f>VLOOKUP(A1397,'Hospitalisation Details'!A:K,11,FALSE)</f>
        <v>R1024</v>
      </c>
      <c r="Q1397" s="8">
        <f>VLOOKUP(A1397,'Hospitalisation Details'!A:K,4,FALSE)</f>
        <v>6</v>
      </c>
    </row>
    <row r="1398" spans="1:17" x14ac:dyDescent="0.3">
      <c r="A1398" s="4" t="s">
        <v>2954</v>
      </c>
      <c r="B1398" s="8" t="str">
        <f>VLOOKUP(A1398,'Customer Names'!A:F,4,FALSE)</f>
        <v>Alison</v>
      </c>
      <c r="C1398" s="8">
        <f>VLOOKUP(A1398,'Medical Examinations'!A:J,2,FALSE)</f>
        <v>19.95</v>
      </c>
      <c r="D1398" s="8">
        <f>VLOOKUP(A1398,'Medical Examinations'!A:J,4,FALSE)</f>
        <v>6.11</v>
      </c>
      <c r="E1398" s="8" t="str">
        <f>VLOOKUP(A1398,'Medical Examinations'!A:J,6,FALSE)</f>
        <v>No</v>
      </c>
      <c r="F1398" s="8" t="str">
        <f>VLOOKUP(A1398,'Medical Examinations'!A:J,7,FALSE)</f>
        <v>No</v>
      </c>
      <c r="G1398" s="8" t="str">
        <f>VLOOKUP(A1398,'Medical Examinations'!A:J,8,FALSE)</f>
        <v>No</v>
      </c>
      <c r="H1398" s="38" t="str">
        <f>VLOOKUP(A1398,'Medical Examinations'!A:J,9,FALSE)</f>
        <v>1</v>
      </c>
      <c r="I1398" s="8" t="str">
        <f>VLOOKUP(A1398,'Medical Examinations'!A:J,10,FALSE)</f>
        <v>No</v>
      </c>
      <c r="J1398" s="8" t="str">
        <f>VLOOKUP(A1398,'Medical Examinations'!A:J,3,FALSE)</f>
        <v>Normal Weight</v>
      </c>
      <c r="K1398" s="8" t="str">
        <f>VLOOKUP(A1398,'Medical Examinations'!A:J,5,FALSE)</f>
        <v>Prediabetes</v>
      </c>
      <c r="L1398" s="8" t="str">
        <f>VLOOKUP(A1398,'Hospitalisation Details'!A:K,5,FALSE)</f>
        <v>7-Jul-1984</v>
      </c>
      <c r="M1398" s="34">
        <f>VLOOKUP(A1398,'Hospitalisation Details'!A:K,8,FALSE)</f>
        <v>7133.9</v>
      </c>
      <c r="N1398" s="8" t="str">
        <f>VLOOKUP(A1398,'Hospitalisation Details'!A:K,9,FALSE)</f>
        <v>tier - 2</v>
      </c>
      <c r="O1398" s="8" t="str">
        <f>VLOOKUP(A1398,'Hospitalisation Details'!A:K,10,FALSE)</f>
        <v>tier - 1</v>
      </c>
      <c r="P1398" s="8" t="str">
        <f>VLOOKUP(A1398,'Hospitalisation Details'!A:K,11,FALSE)</f>
        <v>R1024</v>
      </c>
      <c r="Q1398" s="8">
        <f>VLOOKUP(A1398,'Hospitalisation Details'!A:K,4,FALSE)</f>
        <v>7</v>
      </c>
    </row>
    <row r="1399" spans="1:17" x14ac:dyDescent="0.3">
      <c r="A1399" s="4" t="s">
        <v>2950</v>
      </c>
      <c r="B1399" s="8" t="str">
        <f>VLOOKUP(A1399,'Customer Names'!A:F,4,FALSE)</f>
        <v>Robin M.</v>
      </c>
      <c r="C1399" s="8">
        <f>VLOOKUP(A1399,'Medical Examinations'!A:J,2,FALSE)</f>
        <v>27.835000000000001</v>
      </c>
      <c r="D1399" s="8">
        <f>VLOOKUP(A1399,'Medical Examinations'!A:J,4,FALSE)</f>
        <v>6.03</v>
      </c>
      <c r="E1399" s="8" t="str">
        <f>VLOOKUP(A1399,'Medical Examinations'!A:J,6,FALSE)</f>
        <v>No</v>
      </c>
      <c r="F1399" s="8" t="str">
        <f>VLOOKUP(A1399,'Medical Examinations'!A:J,7,FALSE)</f>
        <v>No</v>
      </c>
      <c r="G1399" s="8" t="str">
        <f>VLOOKUP(A1399,'Medical Examinations'!A:J,8,FALSE)</f>
        <v>No</v>
      </c>
      <c r="H1399" s="38" t="str">
        <f>VLOOKUP(A1399,'Medical Examinations'!A:J,9,FALSE)</f>
        <v>1</v>
      </c>
      <c r="I1399" s="8" t="str">
        <f>VLOOKUP(A1399,'Medical Examinations'!A:J,10,FALSE)</f>
        <v>No</v>
      </c>
      <c r="J1399" s="8" t="str">
        <f>VLOOKUP(A1399,'Medical Examinations'!A:J,3,FALSE)</f>
        <v>Overweight</v>
      </c>
      <c r="K1399" s="8" t="str">
        <f>VLOOKUP(A1399,'Medical Examinations'!A:J,5,FALSE)</f>
        <v>Prediabetes</v>
      </c>
      <c r="L1399" s="8" t="str">
        <f>VLOOKUP(A1399,'Hospitalisation Details'!A:K,5,FALSE)</f>
        <v>21-Nov-1984</v>
      </c>
      <c r="M1399" s="34">
        <f>VLOOKUP(A1399,'Hospitalisation Details'!A:K,8,FALSE)</f>
        <v>7144.86</v>
      </c>
      <c r="N1399" s="8" t="str">
        <f>VLOOKUP(A1399,'Hospitalisation Details'!A:K,9,FALSE)</f>
        <v>tier - 2</v>
      </c>
      <c r="O1399" s="8" t="str">
        <f>VLOOKUP(A1399,'Hospitalisation Details'!A:K,10,FALSE)</f>
        <v>tier - 2</v>
      </c>
      <c r="P1399" s="8" t="str">
        <f>VLOOKUP(A1399,'Hospitalisation Details'!A:K,11,FALSE)</f>
        <v>R1024</v>
      </c>
      <c r="Q1399" s="8">
        <f>VLOOKUP(A1399,'Hospitalisation Details'!A:K,4,FALSE)</f>
        <v>21</v>
      </c>
    </row>
    <row r="1400" spans="1:17" x14ac:dyDescent="0.3">
      <c r="A1400" s="4" t="s">
        <v>2916</v>
      </c>
      <c r="B1400" s="8" t="str">
        <f>VLOOKUP(A1400,'Customer Names'!A:F,4,FALSE)</f>
        <v>Ashley</v>
      </c>
      <c r="C1400" s="8">
        <f>VLOOKUP(A1400,'Medical Examinations'!A:J,2,FALSE)</f>
        <v>22.135000000000002</v>
      </c>
      <c r="D1400" s="8">
        <f>VLOOKUP(A1400,'Medical Examinations'!A:J,4,FALSE)</f>
        <v>10.81</v>
      </c>
      <c r="E1400" s="8" t="str">
        <f>VLOOKUP(A1400,'Medical Examinations'!A:J,6,FALSE)</f>
        <v>yes</v>
      </c>
      <c r="F1400" s="8" t="str">
        <f>VLOOKUP(A1400,'Medical Examinations'!A:J,7,FALSE)</f>
        <v>No</v>
      </c>
      <c r="G1400" s="8" t="str">
        <f>VLOOKUP(A1400,'Medical Examinations'!A:J,8,FALSE)</f>
        <v>No</v>
      </c>
      <c r="H1400" s="38" t="str">
        <f>VLOOKUP(A1400,'Medical Examinations'!A:J,9,FALSE)</f>
        <v>1</v>
      </c>
      <c r="I1400" s="8" t="str">
        <f>VLOOKUP(A1400,'Medical Examinations'!A:J,10,FALSE)</f>
        <v>No</v>
      </c>
      <c r="J1400" s="8" t="str">
        <f>VLOOKUP(A1400,'Medical Examinations'!A:J,3,FALSE)</f>
        <v>Normal Weight</v>
      </c>
      <c r="K1400" s="8" t="str">
        <f>VLOOKUP(A1400,'Medical Examinations'!A:J,5,FALSE)</f>
        <v>Diabetes</v>
      </c>
      <c r="L1400" s="8" t="str">
        <f>VLOOKUP(A1400,'Hospitalisation Details'!A:K,5,FALSE)</f>
        <v>13-Jul-1986</v>
      </c>
      <c r="M1400" s="34">
        <f>VLOOKUP(A1400,'Hospitalisation Details'!A:K,8,FALSE)</f>
        <v>7228.22</v>
      </c>
      <c r="N1400" s="8" t="str">
        <f>VLOOKUP(A1400,'Hospitalisation Details'!A:K,9,FALSE)</f>
        <v>tier - 2</v>
      </c>
      <c r="O1400" s="8" t="str">
        <f>VLOOKUP(A1400,'Hospitalisation Details'!A:K,10,FALSE)</f>
        <v>tier - 1</v>
      </c>
      <c r="P1400" s="8" t="str">
        <f>VLOOKUP(A1400,'Hospitalisation Details'!A:K,11,FALSE)</f>
        <v>R1024</v>
      </c>
      <c r="Q1400" s="8">
        <f>VLOOKUP(A1400,'Hospitalisation Details'!A:K,4,FALSE)</f>
        <v>13</v>
      </c>
    </row>
    <row r="1401" spans="1:17" x14ac:dyDescent="0.3">
      <c r="A1401" s="4" t="s">
        <v>2868</v>
      </c>
      <c r="B1401" s="8" t="str">
        <f>VLOOKUP(A1401,'Customer Names'!A:F,4,FALSE)</f>
        <v>Allison</v>
      </c>
      <c r="C1401" s="8">
        <f>VLOOKUP(A1401,'Medical Examinations'!A:J,2,FALSE)</f>
        <v>31.635000000000002</v>
      </c>
      <c r="D1401" s="8">
        <f>VLOOKUP(A1401,'Medical Examinations'!A:J,4,FALSE)</f>
        <v>9.1300000000000008</v>
      </c>
      <c r="E1401" s="8" t="str">
        <f>VLOOKUP(A1401,'Medical Examinations'!A:J,6,FALSE)</f>
        <v>yes</v>
      </c>
      <c r="F1401" s="8" t="str">
        <f>VLOOKUP(A1401,'Medical Examinations'!A:J,7,FALSE)</f>
        <v>No</v>
      </c>
      <c r="G1401" s="8" t="str">
        <f>VLOOKUP(A1401,'Medical Examinations'!A:J,8,FALSE)</f>
        <v>No</v>
      </c>
      <c r="H1401" s="38">
        <f>VLOOKUP(A1401,'Medical Examinations'!A:J,9,FALSE)</f>
        <v>0</v>
      </c>
      <c r="I1401" s="8" t="str">
        <f>VLOOKUP(A1401,'Medical Examinations'!A:J,10,FALSE)</f>
        <v>No</v>
      </c>
      <c r="J1401" s="8" t="str">
        <f>VLOOKUP(A1401,'Medical Examinations'!A:J,3,FALSE)</f>
        <v>Obesity</v>
      </c>
      <c r="K1401" s="8" t="str">
        <f>VLOOKUP(A1401,'Medical Examinations'!A:J,5,FALSE)</f>
        <v>Diabetes</v>
      </c>
      <c r="L1401" s="8" t="str">
        <f>VLOOKUP(A1401,'Hospitalisation Details'!A:K,5,FALSE)</f>
        <v>16-Jul-1981</v>
      </c>
      <c r="M1401" s="34">
        <f>VLOOKUP(A1401,'Hospitalisation Details'!A:K,8,FALSE)</f>
        <v>7358.18</v>
      </c>
      <c r="N1401" s="8" t="str">
        <f>VLOOKUP(A1401,'Hospitalisation Details'!A:K,9,FALSE)</f>
        <v>tier - 2</v>
      </c>
      <c r="O1401" s="8" t="str">
        <f>VLOOKUP(A1401,'Hospitalisation Details'!A:K,10,FALSE)</f>
        <v>tier - 3</v>
      </c>
      <c r="P1401" s="8" t="str">
        <f>VLOOKUP(A1401,'Hospitalisation Details'!A:K,11,FALSE)</f>
        <v>R1024</v>
      </c>
      <c r="Q1401" s="8">
        <f>VLOOKUP(A1401,'Hospitalisation Details'!A:K,4,FALSE)</f>
        <v>16</v>
      </c>
    </row>
    <row r="1402" spans="1:17" x14ac:dyDescent="0.3">
      <c r="A1402" s="4" t="s">
        <v>2800</v>
      </c>
      <c r="B1402" s="8" t="str">
        <f>VLOOKUP(A1402,'Customer Names'!A:F,4,FALSE)</f>
        <v>Dana</v>
      </c>
      <c r="C1402" s="8">
        <f>VLOOKUP(A1402,'Medical Examinations'!A:J,2,FALSE)</f>
        <v>33.155000000000001</v>
      </c>
      <c r="D1402" s="8">
        <f>VLOOKUP(A1402,'Medical Examinations'!A:J,4,FALSE)</f>
        <v>5.07</v>
      </c>
      <c r="E1402" s="8" t="str">
        <f>VLOOKUP(A1402,'Medical Examinations'!A:J,6,FALSE)</f>
        <v>No</v>
      </c>
      <c r="F1402" s="8" t="str">
        <f>VLOOKUP(A1402,'Medical Examinations'!A:J,7,FALSE)</f>
        <v>No</v>
      </c>
      <c r="G1402" s="8" t="str">
        <f>VLOOKUP(A1402,'Medical Examinations'!A:J,8,FALSE)</f>
        <v>No</v>
      </c>
      <c r="H1402" s="38">
        <f>VLOOKUP(A1402,'Medical Examinations'!A:J,9,FALSE)</f>
        <v>0</v>
      </c>
      <c r="I1402" s="8" t="str">
        <f>VLOOKUP(A1402,'Medical Examinations'!A:J,10,FALSE)</f>
        <v>No</v>
      </c>
      <c r="J1402" s="8" t="str">
        <f>VLOOKUP(A1402,'Medical Examinations'!A:J,3,FALSE)</f>
        <v>Obesity</v>
      </c>
      <c r="K1402" s="8" t="str">
        <f>VLOOKUP(A1402,'Medical Examinations'!A:J,5,FALSE)</f>
        <v>Normal</v>
      </c>
      <c r="L1402" s="8" t="str">
        <f>VLOOKUP(A1402,'Hospitalisation Details'!A:K,5,FALSE)</f>
        <v>20-Jun-1980</v>
      </c>
      <c r="M1402" s="34">
        <f>VLOOKUP(A1402,'Hospitalisation Details'!A:K,8,FALSE)</f>
        <v>7639.42</v>
      </c>
      <c r="N1402" s="8" t="str">
        <f>VLOOKUP(A1402,'Hospitalisation Details'!A:K,9,FALSE)</f>
        <v>tier - 2</v>
      </c>
      <c r="O1402" s="8" t="str">
        <f>VLOOKUP(A1402,'Hospitalisation Details'!A:K,10,FALSE)</f>
        <v>tier - 2</v>
      </c>
      <c r="P1402" s="8" t="str">
        <f>VLOOKUP(A1402,'Hospitalisation Details'!A:K,11,FALSE)</f>
        <v>R1024</v>
      </c>
      <c r="Q1402" s="8">
        <f>VLOOKUP(A1402,'Hospitalisation Details'!A:K,4,FALSE)</f>
        <v>20</v>
      </c>
    </row>
    <row r="1403" spans="1:17" x14ac:dyDescent="0.3">
      <c r="A1403" s="4" t="s">
        <v>2794</v>
      </c>
      <c r="B1403" s="8" t="str">
        <f>VLOOKUP(A1403,'Customer Names'!A:F,4,FALSE)</f>
        <v>Jessica R</v>
      </c>
      <c r="C1403" s="8">
        <f>VLOOKUP(A1403,'Medical Examinations'!A:J,2,FALSE)</f>
        <v>41.325000000000003</v>
      </c>
      <c r="D1403" s="8">
        <f>VLOOKUP(A1403,'Medical Examinations'!A:J,4,FALSE)</f>
        <v>5.77</v>
      </c>
      <c r="E1403" s="8" t="str">
        <f>VLOOKUP(A1403,'Medical Examinations'!A:J,6,FALSE)</f>
        <v>No</v>
      </c>
      <c r="F1403" s="8" t="str">
        <f>VLOOKUP(A1403,'Medical Examinations'!A:J,7,FALSE)</f>
        <v>No</v>
      </c>
      <c r="G1403" s="8" t="str">
        <f>VLOOKUP(A1403,'Medical Examinations'!A:J,8,FALSE)</f>
        <v>No</v>
      </c>
      <c r="H1403" s="38">
        <f>VLOOKUP(A1403,'Medical Examinations'!A:J,9,FALSE)</f>
        <v>0</v>
      </c>
      <c r="I1403" s="8" t="str">
        <f>VLOOKUP(A1403,'Medical Examinations'!A:J,10,FALSE)</f>
        <v>No</v>
      </c>
      <c r="J1403" s="8" t="str">
        <f>VLOOKUP(A1403,'Medical Examinations'!A:J,3,FALSE)</f>
        <v>Obesity</v>
      </c>
      <c r="K1403" s="8" t="str">
        <f>VLOOKUP(A1403,'Medical Examinations'!A:J,5,FALSE)</f>
        <v>Prediabetes</v>
      </c>
      <c r="L1403" s="8" t="str">
        <f>VLOOKUP(A1403,'Hospitalisation Details'!A:K,5,FALSE)</f>
        <v>16-Oct-1980</v>
      </c>
      <c r="M1403" s="34">
        <f>VLOOKUP(A1403,'Hospitalisation Details'!A:K,8,FALSE)</f>
        <v>7650.77</v>
      </c>
      <c r="N1403" s="8" t="str">
        <f>VLOOKUP(A1403,'Hospitalisation Details'!A:K,9,FALSE)</f>
        <v>tier - 2</v>
      </c>
      <c r="O1403" s="8" t="str">
        <f>VLOOKUP(A1403,'Hospitalisation Details'!A:K,10,FALSE)</f>
        <v>tier - 2</v>
      </c>
      <c r="P1403" s="8" t="str">
        <f>VLOOKUP(A1403,'Hospitalisation Details'!A:K,11,FALSE)</f>
        <v>R1024</v>
      </c>
      <c r="Q1403" s="8">
        <f>VLOOKUP(A1403,'Hospitalisation Details'!A:K,4,FALSE)</f>
        <v>16</v>
      </c>
    </row>
    <row r="1404" spans="1:17" x14ac:dyDescent="0.3">
      <c r="A1404" s="4" t="s">
        <v>2720</v>
      </c>
      <c r="B1404" s="8" t="str">
        <f>VLOOKUP(A1404,'Customer Names'!A:F,4,FALSE)</f>
        <v>Cindy G.</v>
      </c>
      <c r="C1404" s="8">
        <f>VLOOKUP(A1404,'Medical Examinations'!A:J,2,FALSE)</f>
        <v>22.8</v>
      </c>
      <c r="D1404" s="8">
        <f>VLOOKUP(A1404,'Medical Examinations'!A:J,4,FALSE)</f>
        <v>4.29</v>
      </c>
      <c r="E1404" s="8" t="str">
        <f>VLOOKUP(A1404,'Medical Examinations'!A:J,6,FALSE)</f>
        <v>yes</v>
      </c>
      <c r="F1404" s="8" t="str">
        <f>VLOOKUP(A1404,'Medical Examinations'!A:J,7,FALSE)</f>
        <v>No</v>
      </c>
      <c r="G1404" s="8" t="str">
        <f>VLOOKUP(A1404,'Medical Examinations'!A:J,8,FALSE)</f>
        <v>Yes</v>
      </c>
      <c r="H1404" s="38" t="str">
        <f>VLOOKUP(A1404,'Medical Examinations'!A:J,9,FALSE)</f>
        <v>1</v>
      </c>
      <c r="I1404" s="8" t="str">
        <f>VLOOKUP(A1404,'Medical Examinations'!A:J,10,FALSE)</f>
        <v>No</v>
      </c>
      <c r="J1404" s="8" t="str">
        <f>VLOOKUP(A1404,'Medical Examinations'!A:J,3,FALSE)</f>
        <v>Normal Weight</v>
      </c>
      <c r="K1404" s="8" t="str">
        <f>VLOOKUP(A1404,'Medical Examinations'!A:J,5,FALSE)</f>
        <v>Normal</v>
      </c>
      <c r="L1404" s="8" t="str">
        <f>VLOOKUP(A1404,'Hospitalisation Details'!A:K,5,FALSE)</f>
        <v>28-Aug-1983</v>
      </c>
      <c r="M1404" s="34">
        <f>VLOOKUP(A1404,'Hospitalisation Details'!A:K,8,FALSE)</f>
        <v>7985.82</v>
      </c>
      <c r="N1404" s="8" t="str">
        <f>VLOOKUP(A1404,'Hospitalisation Details'!A:K,9,FALSE)</f>
        <v>tier - 2</v>
      </c>
      <c r="O1404" s="8" t="str">
        <f>VLOOKUP(A1404,'Hospitalisation Details'!A:K,10,FALSE)</f>
        <v>tier - 1</v>
      </c>
      <c r="P1404" s="8" t="str">
        <f>VLOOKUP(A1404,'Hospitalisation Details'!A:K,11,FALSE)</f>
        <v>R1024</v>
      </c>
      <c r="Q1404" s="8">
        <f>VLOOKUP(A1404,'Hospitalisation Details'!A:K,4,FALSE)</f>
        <v>28</v>
      </c>
    </row>
    <row r="1405" spans="1:17" x14ac:dyDescent="0.3">
      <c r="A1405" s="4" t="s">
        <v>2718</v>
      </c>
      <c r="B1405" s="8" t="str">
        <f>VLOOKUP(A1405,'Customer Names'!A:F,4,FALSE)</f>
        <v>Kerry</v>
      </c>
      <c r="C1405" s="8">
        <f>VLOOKUP(A1405,'Medical Examinations'!A:J,2,FALSE)</f>
        <v>23.274999999999999</v>
      </c>
      <c r="D1405" s="8">
        <f>VLOOKUP(A1405,'Medical Examinations'!A:J,4,FALSE)</f>
        <v>6.26</v>
      </c>
      <c r="E1405" s="8" t="str">
        <f>VLOOKUP(A1405,'Medical Examinations'!A:J,6,FALSE)</f>
        <v>yes</v>
      </c>
      <c r="F1405" s="8" t="str">
        <f>VLOOKUP(A1405,'Medical Examinations'!A:J,7,FALSE)</f>
        <v>No</v>
      </c>
      <c r="G1405" s="8" t="str">
        <f>VLOOKUP(A1405,'Medical Examinations'!A:J,8,FALSE)</f>
        <v>Yes</v>
      </c>
      <c r="H1405" s="38" t="str">
        <f>VLOOKUP(A1405,'Medical Examinations'!A:J,9,FALSE)</f>
        <v>1</v>
      </c>
      <c r="I1405" s="8" t="str">
        <f>VLOOKUP(A1405,'Medical Examinations'!A:J,10,FALSE)</f>
        <v>No</v>
      </c>
      <c r="J1405" s="8" t="str">
        <f>VLOOKUP(A1405,'Medical Examinations'!A:J,3,FALSE)</f>
        <v>Normal Weight</v>
      </c>
      <c r="K1405" s="8" t="str">
        <f>VLOOKUP(A1405,'Medical Examinations'!A:J,5,FALSE)</f>
        <v>Prediabetes</v>
      </c>
      <c r="L1405" s="8" t="str">
        <f>VLOOKUP(A1405,'Hospitalisation Details'!A:K,5,FALSE)</f>
        <v>20-Aug-1983</v>
      </c>
      <c r="M1405" s="34">
        <f>VLOOKUP(A1405,'Hospitalisation Details'!A:K,8,FALSE)</f>
        <v>7986.48</v>
      </c>
      <c r="N1405" s="8" t="str">
        <f>VLOOKUP(A1405,'Hospitalisation Details'!A:K,9,FALSE)</f>
        <v>tier - 2</v>
      </c>
      <c r="O1405" s="8" t="str">
        <f>VLOOKUP(A1405,'Hospitalisation Details'!A:K,10,FALSE)</f>
        <v>tier - 3</v>
      </c>
      <c r="P1405" s="8" t="str">
        <f>VLOOKUP(A1405,'Hospitalisation Details'!A:K,11,FALSE)</f>
        <v>R1024</v>
      </c>
      <c r="Q1405" s="8">
        <f>VLOOKUP(A1405,'Hospitalisation Details'!A:K,4,FALSE)</f>
        <v>20</v>
      </c>
    </row>
    <row r="1406" spans="1:17" x14ac:dyDescent="0.3">
      <c r="A1406" s="4" t="s">
        <v>2644</v>
      </c>
      <c r="B1406" s="8" t="str">
        <f>VLOOKUP(A1406,'Customer Names'!A:F,4,FALSE)</f>
        <v>Saeger</v>
      </c>
      <c r="C1406" s="8">
        <f>VLOOKUP(A1406,'Medical Examinations'!A:J,2,FALSE)</f>
        <v>23.37</v>
      </c>
      <c r="D1406" s="8">
        <f>VLOOKUP(A1406,'Medical Examinations'!A:J,4,FALSE)</f>
        <v>4.2300000000000004</v>
      </c>
      <c r="E1406" s="8" t="str">
        <f>VLOOKUP(A1406,'Medical Examinations'!A:J,6,FALSE)</f>
        <v>No</v>
      </c>
      <c r="F1406" s="8" t="str">
        <f>VLOOKUP(A1406,'Medical Examinations'!A:J,7,FALSE)</f>
        <v>No</v>
      </c>
      <c r="G1406" s="8" t="str">
        <f>VLOOKUP(A1406,'Medical Examinations'!A:J,8,FALSE)</f>
        <v>No</v>
      </c>
      <c r="H1406" s="38">
        <f>VLOOKUP(A1406,'Medical Examinations'!A:J,9,FALSE)</f>
        <v>0</v>
      </c>
      <c r="I1406" s="8" t="str">
        <f>VLOOKUP(A1406,'Medical Examinations'!A:J,10,FALSE)</f>
        <v>No</v>
      </c>
      <c r="J1406" s="8" t="str">
        <f>VLOOKUP(A1406,'Medical Examinations'!A:J,3,FALSE)</f>
        <v>Normal Weight</v>
      </c>
      <c r="K1406" s="8" t="str">
        <f>VLOOKUP(A1406,'Medical Examinations'!A:J,5,FALSE)</f>
        <v>Normal</v>
      </c>
      <c r="L1406" s="8" t="str">
        <f>VLOOKUP(A1406,'Hospitalisation Details'!A:K,5,FALSE)</f>
        <v>27-Sep-1982</v>
      </c>
      <c r="M1406" s="34">
        <f>VLOOKUP(A1406,'Hospitalisation Details'!A:K,8,FALSE)</f>
        <v>8252.2800000000007</v>
      </c>
      <c r="N1406" s="8" t="str">
        <f>VLOOKUP(A1406,'Hospitalisation Details'!A:K,9,FALSE)</f>
        <v>tier - 2</v>
      </c>
      <c r="O1406" s="8" t="str">
        <f>VLOOKUP(A1406,'Hospitalisation Details'!A:K,10,FALSE)</f>
        <v>tier - 2</v>
      </c>
      <c r="P1406" s="8" t="str">
        <f>VLOOKUP(A1406,'Hospitalisation Details'!A:K,11,FALSE)</f>
        <v>R1024</v>
      </c>
      <c r="Q1406" s="8">
        <f>VLOOKUP(A1406,'Hospitalisation Details'!A:K,4,FALSE)</f>
        <v>27</v>
      </c>
    </row>
    <row r="1407" spans="1:17" x14ac:dyDescent="0.3">
      <c r="A1407" s="4" t="s">
        <v>2576</v>
      </c>
      <c r="B1407" s="8" t="str">
        <f>VLOOKUP(A1407,'Customer Names'!A:F,4,FALSE)</f>
        <v>Sarah</v>
      </c>
      <c r="C1407" s="8">
        <f>VLOOKUP(A1407,'Medical Examinations'!A:J,2,FALSE)</f>
        <v>33.155000000000001</v>
      </c>
      <c r="D1407" s="8">
        <f>VLOOKUP(A1407,'Medical Examinations'!A:J,4,FALSE)</f>
        <v>8.3800000000000008</v>
      </c>
      <c r="E1407" s="8" t="str">
        <f>VLOOKUP(A1407,'Medical Examinations'!A:J,6,FALSE)</f>
        <v>yes</v>
      </c>
      <c r="F1407" s="8" t="str">
        <f>VLOOKUP(A1407,'Medical Examinations'!A:J,7,FALSE)</f>
        <v>No</v>
      </c>
      <c r="G1407" s="8" t="str">
        <f>VLOOKUP(A1407,'Medical Examinations'!A:J,8,FALSE)</f>
        <v>No</v>
      </c>
      <c r="H1407" s="38">
        <f>VLOOKUP(A1407,'Medical Examinations'!A:J,9,FALSE)</f>
        <v>0</v>
      </c>
      <c r="I1407" s="8" t="str">
        <f>VLOOKUP(A1407,'Medical Examinations'!A:J,10,FALSE)</f>
        <v>No</v>
      </c>
      <c r="J1407" s="8" t="str">
        <f>VLOOKUP(A1407,'Medical Examinations'!A:J,3,FALSE)</f>
        <v>Obesity</v>
      </c>
      <c r="K1407" s="8" t="str">
        <f>VLOOKUP(A1407,'Medical Examinations'!A:J,5,FALSE)</f>
        <v>Diabetes</v>
      </c>
      <c r="L1407" s="8" t="str">
        <f>VLOOKUP(A1407,'Hospitalisation Details'!A:K,5,FALSE)</f>
        <v>27-Dec-1981</v>
      </c>
      <c r="M1407" s="34">
        <f>VLOOKUP(A1407,'Hospitalisation Details'!A:K,8,FALSE)</f>
        <v>8538.2900000000009</v>
      </c>
      <c r="N1407" s="8" t="str">
        <f>VLOOKUP(A1407,'Hospitalisation Details'!A:K,9,FALSE)</f>
        <v>tier - 2</v>
      </c>
      <c r="O1407" s="8" t="str">
        <f>VLOOKUP(A1407,'Hospitalisation Details'!A:K,10,FALSE)</f>
        <v>tier - 3</v>
      </c>
      <c r="P1407" s="8" t="str">
        <f>VLOOKUP(A1407,'Hospitalisation Details'!A:K,11,FALSE)</f>
        <v>R1024</v>
      </c>
      <c r="Q1407" s="8">
        <f>VLOOKUP(A1407,'Hospitalisation Details'!A:K,4,FALSE)</f>
        <v>27</v>
      </c>
    </row>
    <row r="1408" spans="1:17" x14ac:dyDescent="0.3">
      <c r="A1408" s="4" t="s">
        <v>2510</v>
      </c>
      <c r="B1408" s="8" t="str">
        <f>VLOOKUP(A1408,'Customer Names'!A:F,4,FALSE)</f>
        <v>Maria S.</v>
      </c>
      <c r="C1408" s="8">
        <f>VLOOKUP(A1408,'Medical Examinations'!A:J,2,FALSE)</f>
        <v>33.725000000000001</v>
      </c>
      <c r="D1408" s="8">
        <f>VLOOKUP(A1408,'Medical Examinations'!A:J,4,FALSE)</f>
        <v>6.45</v>
      </c>
      <c r="E1408" s="8" t="str">
        <f>VLOOKUP(A1408,'Medical Examinations'!A:J,6,FALSE)</f>
        <v>yes</v>
      </c>
      <c r="F1408" s="8" t="str">
        <f>VLOOKUP(A1408,'Medical Examinations'!A:J,7,FALSE)</f>
        <v>No</v>
      </c>
      <c r="G1408" s="8" t="str">
        <f>VLOOKUP(A1408,'Medical Examinations'!A:J,8,FALSE)</f>
        <v>No</v>
      </c>
      <c r="H1408" s="38">
        <f>VLOOKUP(A1408,'Medical Examinations'!A:J,9,FALSE)</f>
        <v>0</v>
      </c>
      <c r="I1408" s="8" t="str">
        <f>VLOOKUP(A1408,'Medical Examinations'!A:J,10,FALSE)</f>
        <v>No</v>
      </c>
      <c r="J1408" s="8" t="str">
        <f>VLOOKUP(A1408,'Medical Examinations'!A:J,3,FALSE)</f>
        <v>Obesity</v>
      </c>
      <c r="K1408" s="8" t="str">
        <f>VLOOKUP(A1408,'Medical Examinations'!A:J,5,FALSE)</f>
        <v>Diabetes</v>
      </c>
      <c r="L1408" s="8" t="str">
        <f>VLOOKUP(A1408,'Hospitalisation Details'!A:K,5,FALSE)</f>
        <v>19-Oct-1976</v>
      </c>
      <c r="M1408" s="34">
        <f>VLOOKUP(A1408,'Hospitalisation Details'!A:K,8,FALSE)</f>
        <v>8823.99</v>
      </c>
      <c r="N1408" s="8" t="str">
        <f>VLOOKUP(A1408,'Hospitalisation Details'!A:K,9,FALSE)</f>
        <v>tier - 2</v>
      </c>
      <c r="O1408" s="8" t="str">
        <f>VLOOKUP(A1408,'Hospitalisation Details'!A:K,10,FALSE)</f>
        <v>tier - 3</v>
      </c>
      <c r="P1408" s="8" t="str">
        <f>VLOOKUP(A1408,'Hospitalisation Details'!A:K,11,FALSE)</f>
        <v>R1024</v>
      </c>
      <c r="Q1408" s="8">
        <f>VLOOKUP(A1408,'Hospitalisation Details'!A:K,4,FALSE)</f>
        <v>19</v>
      </c>
    </row>
    <row r="1409" spans="1:17" x14ac:dyDescent="0.3">
      <c r="A1409" s="4" t="s">
        <v>2464</v>
      </c>
      <c r="B1409" s="8" t="str">
        <f>VLOOKUP(A1409,'Customer Names'!A:F,4,FALSE)</f>
        <v>Kara H</v>
      </c>
      <c r="C1409" s="8">
        <f>VLOOKUP(A1409,'Medical Examinations'!A:J,2,FALSE)</f>
        <v>25.175000000000001</v>
      </c>
      <c r="D1409" s="8">
        <f>VLOOKUP(A1409,'Medical Examinations'!A:J,4,FALSE)</f>
        <v>4.74</v>
      </c>
      <c r="E1409" s="8" t="str">
        <f>VLOOKUP(A1409,'Medical Examinations'!A:J,6,FALSE)</f>
        <v>No</v>
      </c>
      <c r="F1409" s="8" t="str">
        <f>VLOOKUP(A1409,'Medical Examinations'!A:J,7,FALSE)</f>
        <v>No</v>
      </c>
      <c r="G1409" s="8" t="str">
        <f>VLOOKUP(A1409,'Medical Examinations'!A:J,8,FALSE)</f>
        <v>No</v>
      </c>
      <c r="H1409" s="38">
        <f>VLOOKUP(A1409,'Medical Examinations'!A:J,9,FALSE)</f>
        <v>0</v>
      </c>
      <c r="I1409" s="8" t="str">
        <f>VLOOKUP(A1409,'Medical Examinations'!A:J,10,FALSE)</f>
        <v>No</v>
      </c>
      <c r="J1409" s="8" t="str">
        <f>VLOOKUP(A1409,'Medical Examinations'!A:J,3,FALSE)</f>
        <v>Overweight</v>
      </c>
      <c r="K1409" s="8" t="str">
        <f>VLOOKUP(A1409,'Medical Examinations'!A:J,5,FALSE)</f>
        <v>Normal</v>
      </c>
      <c r="L1409" s="8" t="str">
        <f>VLOOKUP(A1409,'Hospitalisation Details'!A:K,5,FALSE)</f>
        <v>4-Nov-1977</v>
      </c>
      <c r="M1409" s="34">
        <f>VLOOKUP(A1409,'Hospitalisation Details'!A:K,8,FALSE)</f>
        <v>9095.07</v>
      </c>
      <c r="N1409" s="8" t="str">
        <f>VLOOKUP(A1409,'Hospitalisation Details'!A:K,9,FALSE)</f>
        <v>tier - 2</v>
      </c>
      <c r="O1409" s="8" t="str">
        <f>VLOOKUP(A1409,'Hospitalisation Details'!A:K,10,FALSE)</f>
        <v>tier - 2</v>
      </c>
      <c r="P1409" s="8" t="str">
        <f>VLOOKUP(A1409,'Hospitalisation Details'!A:K,11,FALSE)</f>
        <v>R1024</v>
      </c>
      <c r="Q1409" s="8">
        <f>VLOOKUP(A1409,'Hospitalisation Details'!A:K,4,FALSE)</f>
        <v>4</v>
      </c>
    </row>
    <row r="1410" spans="1:17" x14ac:dyDescent="0.3">
      <c r="A1410" s="4" t="s">
        <v>2414</v>
      </c>
      <c r="B1410" s="8" t="str">
        <f>VLOOKUP(A1410,'Customer Names'!A:F,4,FALSE)</f>
        <v>Daniela</v>
      </c>
      <c r="C1410" s="8">
        <f>VLOOKUP(A1410,'Medical Examinations'!A:J,2,FALSE)</f>
        <v>25.78</v>
      </c>
      <c r="D1410" s="8">
        <f>VLOOKUP(A1410,'Medical Examinations'!A:J,4,FALSE)</f>
        <v>6.25</v>
      </c>
      <c r="E1410" s="8" t="str">
        <f>VLOOKUP(A1410,'Medical Examinations'!A:J,6,FALSE)</f>
        <v>No</v>
      </c>
      <c r="F1410" s="8" t="str">
        <f>VLOOKUP(A1410,'Medical Examinations'!A:J,7,FALSE)</f>
        <v>No</v>
      </c>
      <c r="G1410" s="8" t="str">
        <f>VLOOKUP(A1410,'Medical Examinations'!A:J,8,FALSE)</f>
        <v>No</v>
      </c>
      <c r="H1410" s="38">
        <f>VLOOKUP(A1410,'Medical Examinations'!A:J,9,FALSE)</f>
        <v>0</v>
      </c>
      <c r="I1410" s="8" t="str">
        <f>VLOOKUP(A1410,'Medical Examinations'!A:J,10,FALSE)</f>
        <v>No</v>
      </c>
      <c r="J1410" s="8" t="str">
        <f>VLOOKUP(A1410,'Medical Examinations'!A:J,3,FALSE)</f>
        <v>Overweight</v>
      </c>
      <c r="K1410" s="8" t="str">
        <f>VLOOKUP(A1410,'Medical Examinations'!A:J,5,FALSE)</f>
        <v>Prediabetes</v>
      </c>
      <c r="L1410" s="8" t="str">
        <f>VLOOKUP(A1410,'Hospitalisation Details'!A:K,5,FALSE)</f>
        <v>12-Oct-1977</v>
      </c>
      <c r="M1410" s="34">
        <f>VLOOKUP(A1410,'Hospitalisation Details'!A:K,8,FALSE)</f>
        <v>9315.41</v>
      </c>
      <c r="N1410" s="8" t="str">
        <f>VLOOKUP(A1410,'Hospitalisation Details'!A:K,9,FALSE)</f>
        <v>tier - 2</v>
      </c>
      <c r="O1410" s="8" t="str">
        <f>VLOOKUP(A1410,'Hospitalisation Details'!A:K,10,FALSE)</f>
        <v>tier - 1</v>
      </c>
      <c r="P1410" s="8" t="str">
        <f>VLOOKUP(A1410,'Hospitalisation Details'!A:K,11,FALSE)</f>
        <v>R1024</v>
      </c>
      <c r="Q1410" s="8">
        <f>VLOOKUP(A1410,'Hospitalisation Details'!A:K,4,FALSE)</f>
        <v>12</v>
      </c>
    </row>
    <row r="1411" spans="1:17" x14ac:dyDescent="0.3">
      <c r="A1411" s="4" t="s">
        <v>2400</v>
      </c>
      <c r="B1411" s="8" t="str">
        <f>VLOOKUP(A1411,'Customer Names'!A:F,4,FALSE)</f>
        <v>Lisa M</v>
      </c>
      <c r="C1411" s="8">
        <f>VLOOKUP(A1411,'Medical Examinations'!A:J,2,FALSE)</f>
        <v>25.86</v>
      </c>
      <c r="D1411" s="8">
        <f>VLOOKUP(A1411,'Medical Examinations'!A:J,4,FALSE)</f>
        <v>6.68</v>
      </c>
      <c r="E1411" s="8" t="str">
        <f>VLOOKUP(A1411,'Medical Examinations'!A:J,6,FALSE)</f>
        <v>yes</v>
      </c>
      <c r="F1411" s="8" t="str">
        <f>VLOOKUP(A1411,'Medical Examinations'!A:J,7,FALSE)</f>
        <v>No</v>
      </c>
      <c r="G1411" s="8" t="str">
        <f>VLOOKUP(A1411,'Medical Examinations'!A:J,8,FALSE)</f>
        <v>No</v>
      </c>
      <c r="H1411" s="38" t="str">
        <f>VLOOKUP(A1411,'Medical Examinations'!A:J,9,FALSE)</f>
        <v>1</v>
      </c>
      <c r="I1411" s="8" t="str">
        <f>VLOOKUP(A1411,'Medical Examinations'!A:J,10,FALSE)</f>
        <v>No</v>
      </c>
      <c r="J1411" s="8" t="str">
        <f>VLOOKUP(A1411,'Medical Examinations'!A:J,3,FALSE)</f>
        <v>Overweight</v>
      </c>
      <c r="K1411" s="8" t="str">
        <f>VLOOKUP(A1411,'Medical Examinations'!A:J,5,FALSE)</f>
        <v>Diabetes</v>
      </c>
      <c r="L1411" s="8" t="str">
        <f>VLOOKUP(A1411,'Hospitalisation Details'!A:K,5,FALSE)</f>
        <v>2-Dec-1975</v>
      </c>
      <c r="M1411" s="34">
        <f>VLOOKUP(A1411,'Hospitalisation Details'!A:K,8,FALSE)</f>
        <v>9380.75</v>
      </c>
      <c r="N1411" s="8" t="str">
        <f>VLOOKUP(A1411,'Hospitalisation Details'!A:K,9,FALSE)</f>
        <v>tier - 2</v>
      </c>
      <c r="O1411" s="8" t="str">
        <f>VLOOKUP(A1411,'Hospitalisation Details'!A:K,10,FALSE)</f>
        <v>tier - 2</v>
      </c>
      <c r="P1411" s="8" t="str">
        <f>VLOOKUP(A1411,'Hospitalisation Details'!A:K,11,FALSE)</f>
        <v>R1024</v>
      </c>
      <c r="Q1411" s="8">
        <f>VLOOKUP(A1411,'Hospitalisation Details'!A:K,4,FALSE)</f>
        <v>2</v>
      </c>
    </row>
    <row r="1412" spans="1:17" x14ac:dyDescent="0.3">
      <c r="A1412" s="4" t="s">
        <v>2394</v>
      </c>
      <c r="B1412" s="8" t="str">
        <f>VLOOKUP(A1412,'Customer Names'!A:F,4,FALSE)</f>
        <v>Brenda J</v>
      </c>
      <c r="C1412" s="8">
        <f>VLOOKUP(A1412,'Medical Examinations'!A:J,2,FALSE)</f>
        <v>32.299999999999997</v>
      </c>
      <c r="D1412" s="8">
        <f>VLOOKUP(A1412,'Medical Examinations'!A:J,4,FALSE)</f>
        <v>5.05</v>
      </c>
      <c r="E1412" s="8" t="str">
        <f>VLOOKUP(A1412,'Medical Examinations'!A:J,6,FALSE)</f>
        <v>yes</v>
      </c>
      <c r="F1412" s="8" t="str">
        <f>VLOOKUP(A1412,'Medical Examinations'!A:J,7,FALSE)</f>
        <v>No</v>
      </c>
      <c r="G1412" s="8" t="str">
        <f>VLOOKUP(A1412,'Medical Examinations'!A:J,8,FALSE)</f>
        <v>No</v>
      </c>
      <c r="H1412" s="38">
        <f>VLOOKUP(A1412,'Medical Examinations'!A:J,9,FALSE)</f>
        <v>0</v>
      </c>
      <c r="I1412" s="8" t="str">
        <f>VLOOKUP(A1412,'Medical Examinations'!A:J,10,FALSE)</f>
        <v>No</v>
      </c>
      <c r="J1412" s="8" t="str">
        <f>VLOOKUP(A1412,'Medical Examinations'!A:J,3,FALSE)</f>
        <v>Obesity</v>
      </c>
      <c r="K1412" s="8" t="str">
        <f>VLOOKUP(A1412,'Medical Examinations'!A:J,5,FALSE)</f>
        <v>Normal</v>
      </c>
      <c r="L1412" s="8" t="str">
        <f>VLOOKUP(A1412,'Hospitalisation Details'!A:K,5,FALSE)</f>
        <v>17-Oct-1976</v>
      </c>
      <c r="M1412" s="34">
        <f>VLOOKUP(A1412,'Hospitalisation Details'!A:K,8,FALSE)</f>
        <v>9411.01</v>
      </c>
      <c r="N1412" s="8" t="str">
        <f>VLOOKUP(A1412,'Hospitalisation Details'!A:K,9,FALSE)</f>
        <v>tier - 2</v>
      </c>
      <c r="O1412" s="8" t="str">
        <f>VLOOKUP(A1412,'Hospitalisation Details'!A:K,10,FALSE)</f>
        <v>tier - 3</v>
      </c>
      <c r="P1412" s="8" t="str">
        <f>VLOOKUP(A1412,'Hospitalisation Details'!A:K,11,FALSE)</f>
        <v>R1024</v>
      </c>
      <c r="Q1412" s="8">
        <f>VLOOKUP(A1412,'Hospitalisation Details'!A:K,4,FALSE)</f>
        <v>17</v>
      </c>
    </row>
    <row r="1413" spans="1:17" x14ac:dyDescent="0.3">
      <c r="A1413" s="4" t="s">
        <v>2390</v>
      </c>
      <c r="B1413" s="8" t="str">
        <f>VLOOKUP(A1413,'Customer Names'!A:F,4,FALSE)</f>
        <v>Dara</v>
      </c>
      <c r="C1413" s="8">
        <f>VLOOKUP(A1413,'Medical Examinations'!A:J,2,FALSE)</f>
        <v>48.07</v>
      </c>
      <c r="D1413" s="8">
        <f>VLOOKUP(A1413,'Medical Examinations'!A:J,4,FALSE)</f>
        <v>4.0599999999999996</v>
      </c>
      <c r="E1413" s="8" t="str">
        <f>VLOOKUP(A1413,'Medical Examinations'!A:J,6,FALSE)</f>
        <v>yes</v>
      </c>
      <c r="F1413" s="8" t="str">
        <f>VLOOKUP(A1413,'Medical Examinations'!A:J,7,FALSE)</f>
        <v>No</v>
      </c>
      <c r="G1413" s="8" t="str">
        <f>VLOOKUP(A1413,'Medical Examinations'!A:J,8,FALSE)</f>
        <v>No</v>
      </c>
      <c r="H1413" s="38">
        <f>VLOOKUP(A1413,'Medical Examinations'!A:J,9,FALSE)</f>
        <v>0</v>
      </c>
      <c r="I1413" s="8" t="str">
        <f>VLOOKUP(A1413,'Medical Examinations'!A:J,10,FALSE)</f>
        <v>No</v>
      </c>
      <c r="J1413" s="8" t="str">
        <f>VLOOKUP(A1413,'Medical Examinations'!A:J,3,FALSE)</f>
        <v>Obesity</v>
      </c>
      <c r="K1413" s="8" t="str">
        <f>VLOOKUP(A1413,'Medical Examinations'!A:J,5,FALSE)</f>
        <v>Normal</v>
      </c>
      <c r="L1413" s="8" t="str">
        <f>VLOOKUP(A1413,'Hospitalisation Details'!A:K,5,FALSE)</f>
        <v>3-Nov-1976</v>
      </c>
      <c r="M1413" s="34">
        <f>VLOOKUP(A1413,'Hospitalisation Details'!A:K,8,FALSE)</f>
        <v>9432.93</v>
      </c>
      <c r="N1413" s="8" t="str">
        <f>VLOOKUP(A1413,'Hospitalisation Details'!A:K,9,FALSE)</f>
        <v>tier - 2</v>
      </c>
      <c r="O1413" s="8" t="str">
        <f>VLOOKUP(A1413,'Hospitalisation Details'!A:K,10,FALSE)</f>
        <v>tier - 1</v>
      </c>
      <c r="P1413" s="8" t="str">
        <f>VLOOKUP(A1413,'Hospitalisation Details'!A:K,11,FALSE)</f>
        <v>R1024</v>
      </c>
      <c r="Q1413" s="8">
        <f>VLOOKUP(A1413,'Hospitalisation Details'!A:K,4,FALSE)</f>
        <v>3</v>
      </c>
    </row>
    <row r="1414" spans="1:17" x14ac:dyDescent="0.3">
      <c r="A1414" s="4" t="s">
        <v>2388</v>
      </c>
      <c r="B1414" s="8" t="str">
        <f>VLOOKUP(A1414,'Customer Names'!A:F,4,FALSE)</f>
        <v>Amanda</v>
      </c>
      <c r="C1414" s="8">
        <f>VLOOKUP(A1414,'Medical Examinations'!A:J,2,FALSE)</f>
        <v>27.265000000000001</v>
      </c>
      <c r="D1414" s="8">
        <f>VLOOKUP(A1414,'Medical Examinations'!A:J,4,FALSE)</f>
        <v>11.39</v>
      </c>
      <c r="E1414" s="8" t="str">
        <f>VLOOKUP(A1414,'Medical Examinations'!A:J,6,FALSE)</f>
        <v>No</v>
      </c>
      <c r="F1414" s="8" t="str">
        <f>VLOOKUP(A1414,'Medical Examinations'!A:J,7,FALSE)</f>
        <v>No</v>
      </c>
      <c r="G1414" s="8" t="str">
        <f>VLOOKUP(A1414,'Medical Examinations'!A:J,8,FALSE)</f>
        <v>No</v>
      </c>
      <c r="H1414" s="38">
        <f>VLOOKUP(A1414,'Medical Examinations'!A:J,9,FALSE)</f>
        <v>0</v>
      </c>
      <c r="I1414" s="8" t="str">
        <f>VLOOKUP(A1414,'Medical Examinations'!A:J,10,FALSE)</f>
        <v>No</v>
      </c>
      <c r="J1414" s="8" t="str">
        <f>VLOOKUP(A1414,'Medical Examinations'!A:J,3,FALSE)</f>
        <v>Overweight</v>
      </c>
      <c r="K1414" s="8" t="str">
        <f>VLOOKUP(A1414,'Medical Examinations'!A:J,5,FALSE)</f>
        <v>Diabetes</v>
      </c>
      <c r="L1414" s="8" t="str">
        <f>VLOOKUP(A1414,'Hospitalisation Details'!A:K,5,FALSE)</f>
        <v>27-Nov-1974</v>
      </c>
      <c r="M1414" s="34">
        <f>VLOOKUP(A1414,'Hospitalisation Details'!A:K,8,FALSE)</f>
        <v>9447.25</v>
      </c>
      <c r="N1414" s="8" t="str">
        <f>VLOOKUP(A1414,'Hospitalisation Details'!A:K,9,FALSE)</f>
        <v>tier - 2</v>
      </c>
      <c r="O1414" s="8" t="str">
        <f>VLOOKUP(A1414,'Hospitalisation Details'!A:K,10,FALSE)</f>
        <v>tier - 1</v>
      </c>
      <c r="P1414" s="8" t="str">
        <f>VLOOKUP(A1414,'Hospitalisation Details'!A:K,11,FALSE)</f>
        <v>R1024</v>
      </c>
      <c r="Q1414" s="8">
        <f>VLOOKUP(A1414,'Hospitalisation Details'!A:K,4,FALSE)</f>
        <v>27</v>
      </c>
    </row>
    <row r="1415" spans="1:17" x14ac:dyDescent="0.3">
      <c r="A1415" s="4" t="s">
        <v>2386</v>
      </c>
      <c r="B1415" s="8" t="str">
        <f>VLOOKUP(A1415,'Customer Names'!A:F,4,FALSE)</f>
        <v>Gabriela</v>
      </c>
      <c r="C1415" s="8">
        <f>VLOOKUP(A1415,'Medical Examinations'!A:J,2,FALSE)</f>
        <v>27.36</v>
      </c>
      <c r="D1415" s="8">
        <f>VLOOKUP(A1415,'Medical Examinations'!A:J,4,FALSE)</f>
        <v>8.9600000000000009</v>
      </c>
      <c r="E1415" s="8" t="str">
        <f>VLOOKUP(A1415,'Medical Examinations'!A:J,6,FALSE)</f>
        <v>No</v>
      </c>
      <c r="F1415" s="8" t="str">
        <f>VLOOKUP(A1415,'Medical Examinations'!A:J,7,FALSE)</f>
        <v>No</v>
      </c>
      <c r="G1415" s="8" t="str">
        <f>VLOOKUP(A1415,'Medical Examinations'!A:J,8,FALSE)</f>
        <v>No</v>
      </c>
      <c r="H1415" s="38">
        <f>VLOOKUP(A1415,'Medical Examinations'!A:J,9,FALSE)</f>
        <v>0</v>
      </c>
      <c r="I1415" s="8" t="str">
        <f>VLOOKUP(A1415,'Medical Examinations'!A:J,10,FALSE)</f>
        <v>No</v>
      </c>
      <c r="J1415" s="8" t="str">
        <f>VLOOKUP(A1415,'Medical Examinations'!A:J,3,FALSE)</f>
        <v>Overweight</v>
      </c>
      <c r="K1415" s="8" t="str">
        <f>VLOOKUP(A1415,'Medical Examinations'!A:J,5,FALSE)</f>
        <v>Diabetes</v>
      </c>
      <c r="L1415" s="8" t="str">
        <f>VLOOKUP(A1415,'Hospitalisation Details'!A:K,5,FALSE)</f>
        <v>8-Jun-1974</v>
      </c>
      <c r="M1415" s="34">
        <f>VLOOKUP(A1415,'Hospitalisation Details'!A:K,8,FALSE)</f>
        <v>9447.3799999999992</v>
      </c>
      <c r="N1415" s="8" t="str">
        <f>VLOOKUP(A1415,'Hospitalisation Details'!A:K,9,FALSE)</f>
        <v>tier - 2</v>
      </c>
      <c r="O1415" s="8" t="str">
        <f>VLOOKUP(A1415,'Hospitalisation Details'!A:K,10,FALSE)</f>
        <v>tier - 3</v>
      </c>
      <c r="P1415" s="8" t="str">
        <f>VLOOKUP(A1415,'Hospitalisation Details'!A:K,11,FALSE)</f>
        <v>R1024</v>
      </c>
      <c r="Q1415" s="8">
        <f>VLOOKUP(A1415,'Hospitalisation Details'!A:K,4,FALSE)</f>
        <v>8</v>
      </c>
    </row>
    <row r="1416" spans="1:17" x14ac:dyDescent="0.3">
      <c r="A1416" s="4" t="s">
        <v>2368</v>
      </c>
      <c r="B1416" s="8" t="str">
        <f>VLOOKUP(A1416,'Customer Names'!A:F,4,FALSE)</f>
        <v>Jamie A</v>
      </c>
      <c r="C1416" s="8">
        <f>VLOOKUP(A1416,'Medical Examinations'!A:J,2,FALSE)</f>
        <v>26.33</v>
      </c>
      <c r="D1416" s="8">
        <f>VLOOKUP(A1416,'Medical Examinations'!A:J,4,FALSE)</f>
        <v>11.8</v>
      </c>
      <c r="E1416" s="8" t="str">
        <f>VLOOKUP(A1416,'Medical Examinations'!A:J,6,FALSE)</f>
        <v>yes</v>
      </c>
      <c r="F1416" s="8" t="str">
        <f>VLOOKUP(A1416,'Medical Examinations'!A:J,7,FALSE)</f>
        <v>No</v>
      </c>
      <c r="G1416" s="8" t="str">
        <f>VLOOKUP(A1416,'Medical Examinations'!A:J,8,FALSE)</f>
        <v>No</v>
      </c>
      <c r="H1416" s="38" t="str">
        <f>VLOOKUP(A1416,'Medical Examinations'!A:J,9,FALSE)</f>
        <v>1</v>
      </c>
      <c r="I1416" s="8" t="str">
        <f>VLOOKUP(A1416,'Medical Examinations'!A:J,10,FALSE)</f>
        <v>No</v>
      </c>
      <c r="J1416" s="8" t="str">
        <f>VLOOKUP(A1416,'Medical Examinations'!A:J,3,FALSE)</f>
        <v>Overweight</v>
      </c>
      <c r="K1416" s="8" t="str">
        <f>VLOOKUP(A1416,'Medical Examinations'!A:J,5,FALSE)</f>
        <v>Diabetes</v>
      </c>
      <c r="L1416" s="8" t="str">
        <f>VLOOKUP(A1416,'Hospitalisation Details'!A:K,5,FALSE)</f>
        <v>28-Jul-1975</v>
      </c>
      <c r="M1416" s="34">
        <f>VLOOKUP(A1416,'Hospitalisation Details'!A:K,8,FALSE)</f>
        <v>9540.17</v>
      </c>
      <c r="N1416" s="8" t="str">
        <f>VLOOKUP(A1416,'Hospitalisation Details'!A:K,9,FALSE)</f>
        <v>tier - 2</v>
      </c>
      <c r="O1416" s="8" t="str">
        <f>VLOOKUP(A1416,'Hospitalisation Details'!A:K,10,FALSE)</f>
        <v>tier - 2</v>
      </c>
      <c r="P1416" s="8" t="str">
        <f>VLOOKUP(A1416,'Hospitalisation Details'!A:K,11,FALSE)</f>
        <v>R1024</v>
      </c>
      <c r="Q1416" s="8">
        <f>VLOOKUP(A1416,'Hospitalisation Details'!A:K,4,FALSE)</f>
        <v>28</v>
      </c>
    </row>
    <row r="1417" spans="1:17" x14ac:dyDescent="0.3">
      <c r="A1417" s="4" t="s">
        <v>2322</v>
      </c>
      <c r="B1417" s="8" t="str">
        <f>VLOOKUP(A1417,'Customer Names'!A:F,4,FALSE)</f>
        <v>Liisa A.</v>
      </c>
      <c r="C1417" s="8">
        <f>VLOOKUP(A1417,'Medical Examinations'!A:J,2,FALSE)</f>
        <v>39.994999999999997</v>
      </c>
      <c r="D1417" s="8">
        <f>VLOOKUP(A1417,'Medical Examinations'!A:J,4,FALSE)</f>
        <v>4.6500000000000004</v>
      </c>
      <c r="E1417" s="8" t="str">
        <f>VLOOKUP(A1417,'Medical Examinations'!A:J,6,FALSE)</f>
        <v>No</v>
      </c>
      <c r="F1417" s="8" t="str">
        <f>VLOOKUP(A1417,'Medical Examinations'!A:J,7,FALSE)</f>
        <v>No</v>
      </c>
      <c r="G1417" s="8" t="str">
        <f>VLOOKUP(A1417,'Medical Examinations'!A:J,8,FALSE)</f>
        <v>No</v>
      </c>
      <c r="H1417" s="38">
        <f>VLOOKUP(A1417,'Medical Examinations'!A:J,9,FALSE)</f>
        <v>0</v>
      </c>
      <c r="I1417" s="8" t="str">
        <f>VLOOKUP(A1417,'Medical Examinations'!A:J,10,FALSE)</f>
        <v>No</v>
      </c>
      <c r="J1417" s="8" t="str">
        <f>VLOOKUP(A1417,'Medical Examinations'!A:J,3,FALSE)</f>
        <v>Obesity</v>
      </c>
      <c r="K1417" s="8" t="str">
        <f>VLOOKUP(A1417,'Medical Examinations'!A:J,5,FALSE)</f>
        <v>Normal</v>
      </c>
      <c r="L1417" s="8" t="str">
        <f>VLOOKUP(A1417,'Hospitalisation Details'!A:K,5,FALSE)</f>
        <v>19-Sep-1977</v>
      </c>
      <c r="M1417" s="34">
        <f>VLOOKUP(A1417,'Hospitalisation Details'!A:K,8,FALSE)</f>
        <v>9704.67</v>
      </c>
      <c r="N1417" s="8" t="str">
        <f>VLOOKUP(A1417,'Hospitalisation Details'!A:K,9,FALSE)</f>
        <v>tier - 2</v>
      </c>
      <c r="O1417" s="8" t="str">
        <f>VLOOKUP(A1417,'Hospitalisation Details'!A:K,10,FALSE)</f>
        <v>tier - 3</v>
      </c>
      <c r="P1417" s="8" t="str">
        <f>VLOOKUP(A1417,'Hospitalisation Details'!A:K,11,FALSE)</f>
        <v>R1024</v>
      </c>
      <c r="Q1417" s="8">
        <f>VLOOKUP(A1417,'Hospitalisation Details'!A:K,4,FALSE)</f>
        <v>19</v>
      </c>
    </row>
    <row r="1418" spans="1:17" x14ac:dyDescent="0.3">
      <c r="A1418" s="4" t="s">
        <v>2318</v>
      </c>
      <c r="B1418" s="8" t="str">
        <f>VLOOKUP(A1418,'Customer Names'!A:F,4,FALSE)</f>
        <v>Tatiana</v>
      </c>
      <c r="C1418" s="8">
        <f>VLOOKUP(A1418,'Medical Examinations'!A:J,2,FALSE)</f>
        <v>26.6</v>
      </c>
      <c r="D1418" s="8">
        <f>VLOOKUP(A1418,'Medical Examinations'!A:J,4,FALSE)</f>
        <v>8.4499999999999993</v>
      </c>
      <c r="E1418" s="8" t="str">
        <f>VLOOKUP(A1418,'Medical Examinations'!A:J,6,FALSE)</f>
        <v>yes</v>
      </c>
      <c r="F1418" s="8" t="str">
        <f>VLOOKUP(A1418,'Medical Examinations'!A:J,7,FALSE)</f>
        <v>No</v>
      </c>
      <c r="G1418" s="8" t="str">
        <f>VLOOKUP(A1418,'Medical Examinations'!A:J,8,FALSE)</f>
        <v>No</v>
      </c>
      <c r="H1418" s="38" t="str">
        <f>VLOOKUP(A1418,'Medical Examinations'!A:J,9,FALSE)</f>
        <v>1</v>
      </c>
      <c r="I1418" s="8" t="str">
        <f>VLOOKUP(A1418,'Medical Examinations'!A:J,10,FALSE)</f>
        <v>No</v>
      </c>
      <c r="J1418" s="8" t="str">
        <f>VLOOKUP(A1418,'Medical Examinations'!A:J,3,FALSE)</f>
        <v>Overweight</v>
      </c>
      <c r="K1418" s="8" t="str">
        <f>VLOOKUP(A1418,'Medical Examinations'!A:J,5,FALSE)</f>
        <v>Diabetes</v>
      </c>
      <c r="L1418" s="8" t="str">
        <f>VLOOKUP(A1418,'Hospitalisation Details'!A:K,5,FALSE)</f>
        <v>27-Jun-1975</v>
      </c>
      <c r="M1418" s="34">
        <f>VLOOKUP(A1418,'Hospitalisation Details'!A:K,8,FALSE)</f>
        <v>9715.84</v>
      </c>
      <c r="N1418" s="8" t="str">
        <f>VLOOKUP(A1418,'Hospitalisation Details'!A:K,9,FALSE)</f>
        <v>tier - 2</v>
      </c>
      <c r="O1418" s="8" t="str">
        <f>VLOOKUP(A1418,'Hospitalisation Details'!A:K,10,FALSE)</f>
        <v>tier - 1</v>
      </c>
      <c r="P1418" s="8" t="str">
        <f>VLOOKUP(A1418,'Hospitalisation Details'!A:K,11,FALSE)</f>
        <v>R1024</v>
      </c>
      <c r="Q1418" s="8">
        <f>VLOOKUP(A1418,'Hospitalisation Details'!A:K,4,FALSE)</f>
        <v>27</v>
      </c>
    </row>
    <row r="1419" spans="1:17" x14ac:dyDescent="0.3">
      <c r="A1419" s="4" t="s">
        <v>2306</v>
      </c>
      <c r="B1419" s="8" t="str">
        <f>VLOOKUP(A1419,'Customer Names'!A:F,4,FALSE)</f>
        <v>Kara</v>
      </c>
      <c r="C1419" s="8">
        <f>VLOOKUP(A1419,'Medical Examinations'!A:J,2,FALSE)</f>
        <v>30.78</v>
      </c>
      <c r="D1419" s="8">
        <f>VLOOKUP(A1419,'Medical Examinations'!A:J,4,FALSE)</f>
        <v>7.94</v>
      </c>
      <c r="E1419" s="8" t="str">
        <f>VLOOKUP(A1419,'Medical Examinations'!A:J,6,FALSE)</f>
        <v>No</v>
      </c>
      <c r="F1419" s="8" t="str">
        <f>VLOOKUP(A1419,'Medical Examinations'!A:J,7,FALSE)</f>
        <v>No</v>
      </c>
      <c r="G1419" s="8" t="str">
        <f>VLOOKUP(A1419,'Medical Examinations'!A:J,8,FALSE)</f>
        <v>No</v>
      </c>
      <c r="H1419" s="38" t="str">
        <f>VLOOKUP(A1419,'Medical Examinations'!A:J,9,FALSE)</f>
        <v>2</v>
      </c>
      <c r="I1419" s="8" t="str">
        <f>VLOOKUP(A1419,'Medical Examinations'!A:J,10,FALSE)</f>
        <v>No</v>
      </c>
      <c r="J1419" s="8" t="str">
        <f>VLOOKUP(A1419,'Medical Examinations'!A:J,3,FALSE)</f>
        <v>Obesity</v>
      </c>
      <c r="K1419" s="8" t="str">
        <f>VLOOKUP(A1419,'Medical Examinations'!A:J,5,FALSE)</f>
        <v>Diabetes</v>
      </c>
      <c r="L1419" s="8" t="str">
        <f>VLOOKUP(A1419,'Hospitalisation Details'!A:K,5,FALSE)</f>
        <v>7-Jul-1973</v>
      </c>
      <c r="M1419" s="34">
        <f>VLOOKUP(A1419,'Hospitalisation Details'!A:K,8,FALSE)</f>
        <v>9778.35</v>
      </c>
      <c r="N1419" s="8" t="str">
        <f>VLOOKUP(A1419,'Hospitalisation Details'!A:K,9,FALSE)</f>
        <v>tier - 2</v>
      </c>
      <c r="O1419" s="8" t="str">
        <f>VLOOKUP(A1419,'Hospitalisation Details'!A:K,10,FALSE)</f>
        <v>tier - 2</v>
      </c>
      <c r="P1419" s="8" t="str">
        <f>VLOOKUP(A1419,'Hospitalisation Details'!A:K,11,FALSE)</f>
        <v>R1024</v>
      </c>
      <c r="Q1419" s="8">
        <f>VLOOKUP(A1419,'Hospitalisation Details'!A:K,4,FALSE)</f>
        <v>7</v>
      </c>
    </row>
    <row r="1420" spans="1:17" x14ac:dyDescent="0.3">
      <c r="A1420" s="4" t="s">
        <v>2246</v>
      </c>
      <c r="B1420" s="8" t="str">
        <f>VLOOKUP(A1420,'Customer Names'!A:F,4,FALSE)</f>
        <v>Mallory D.</v>
      </c>
      <c r="C1420" s="8">
        <f>VLOOKUP(A1420,'Medical Examinations'!A:J,2,FALSE)</f>
        <v>32.299999999999997</v>
      </c>
      <c r="D1420" s="8">
        <f>VLOOKUP(A1420,'Medical Examinations'!A:J,4,FALSE)</f>
        <v>10.27</v>
      </c>
      <c r="E1420" s="8" t="str">
        <f>VLOOKUP(A1420,'Medical Examinations'!A:J,6,FALSE)</f>
        <v>No</v>
      </c>
      <c r="F1420" s="8" t="str">
        <f>VLOOKUP(A1420,'Medical Examinations'!A:J,7,FALSE)</f>
        <v>No</v>
      </c>
      <c r="G1420" s="8" t="str">
        <f>VLOOKUP(A1420,'Medical Examinations'!A:J,8,FALSE)</f>
        <v>No</v>
      </c>
      <c r="H1420" s="38">
        <f>VLOOKUP(A1420,'Medical Examinations'!A:J,9,FALSE)</f>
        <v>0</v>
      </c>
      <c r="I1420" s="8" t="str">
        <f>VLOOKUP(A1420,'Medical Examinations'!A:J,10,FALSE)</f>
        <v>No</v>
      </c>
      <c r="J1420" s="8" t="str">
        <f>VLOOKUP(A1420,'Medical Examinations'!A:J,3,FALSE)</f>
        <v>Obesity</v>
      </c>
      <c r="K1420" s="8" t="str">
        <f>VLOOKUP(A1420,'Medical Examinations'!A:J,5,FALSE)</f>
        <v>Diabetes</v>
      </c>
      <c r="L1420" s="8" t="str">
        <f>VLOOKUP(A1420,'Hospitalisation Details'!A:K,5,FALSE)</f>
        <v>30-Aug-1974</v>
      </c>
      <c r="M1420" s="34">
        <f>VLOOKUP(A1420,'Hospitalisation Details'!A:K,8,FALSE)</f>
        <v>10043.25</v>
      </c>
      <c r="N1420" s="8" t="str">
        <f>VLOOKUP(A1420,'Hospitalisation Details'!A:K,9,FALSE)</f>
        <v>tier - 3</v>
      </c>
      <c r="O1420" s="8" t="str">
        <f>VLOOKUP(A1420,'Hospitalisation Details'!A:K,10,FALSE)</f>
        <v>tier - 2</v>
      </c>
      <c r="P1420" s="8" t="str">
        <f>VLOOKUP(A1420,'Hospitalisation Details'!A:K,11,FALSE)</f>
        <v>R1024</v>
      </c>
      <c r="Q1420" s="8">
        <f>VLOOKUP(A1420,'Hospitalisation Details'!A:K,4,FALSE)</f>
        <v>30</v>
      </c>
    </row>
    <row r="1421" spans="1:17" x14ac:dyDescent="0.3">
      <c r="A1421" s="4" t="s">
        <v>2236</v>
      </c>
      <c r="B1421" s="8" t="str">
        <f>VLOOKUP(A1421,'Customer Names'!A:F,4,FALSE)</f>
        <v>Elizabeth</v>
      </c>
      <c r="C1421" s="8">
        <f>VLOOKUP(A1421,'Medical Examinations'!A:J,2,FALSE)</f>
        <v>27.074999999999999</v>
      </c>
      <c r="D1421" s="8">
        <f>VLOOKUP(A1421,'Medical Examinations'!A:J,4,FALSE)</f>
        <v>4.41</v>
      </c>
      <c r="E1421" s="8" t="str">
        <f>VLOOKUP(A1421,'Medical Examinations'!A:J,6,FALSE)</f>
        <v>No</v>
      </c>
      <c r="F1421" s="8" t="str">
        <f>VLOOKUP(A1421,'Medical Examinations'!A:J,7,FALSE)</f>
        <v>No</v>
      </c>
      <c r="G1421" s="8" t="str">
        <f>VLOOKUP(A1421,'Medical Examinations'!A:J,8,FALSE)</f>
        <v>No</v>
      </c>
      <c r="H1421" s="38" t="str">
        <f>VLOOKUP(A1421,'Medical Examinations'!A:J,9,FALSE)</f>
        <v>2</v>
      </c>
      <c r="I1421" s="8" t="str">
        <f>VLOOKUP(A1421,'Medical Examinations'!A:J,10,FALSE)</f>
        <v>No</v>
      </c>
      <c r="J1421" s="8" t="str">
        <f>VLOOKUP(A1421,'Medical Examinations'!A:J,3,FALSE)</f>
        <v>Overweight</v>
      </c>
      <c r="K1421" s="8" t="str">
        <f>VLOOKUP(A1421,'Medical Examinations'!A:J,5,FALSE)</f>
        <v>Normal</v>
      </c>
      <c r="L1421" s="8" t="str">
        <f>VLOOKUP(A1421,'Hospitalisation Details'!A:K,5,FALSE)</f>
        <v>19-Oct-1972</v>
      </c>
      <c r="M1421" s="34">
        <f>VLOOKUP(A1421,'Hospitalisation Details'!A:K,8,FALSE)</f>
        <v>10106.129999999999</v>
      </c>
      <c r="N1421" s="8" t="str">
        <f>VLOOKUP(A1421,'Hospitalisation Details'!A:K,9,FALSE)</f>
        <v>tier - 3</v>
      </c>
      <c r="O1421" s="8" t="str">
        <f>VLOOKUP(A1421,'Hospitalisation Details'!A:K,10,FALSE)</f>
        <v>tier - 1</v>
      </c>
      <c r="P1421" s="8" t="str">
        <f>VLOOKUP(A1421,'Hospitalisation Details'!A:K,11,FALSE)</f>
        <v>R1024</v>
      </c>
      <c r="Q1421" s="8">
        <f>VLOOKUP(A1421,'Hospitalisation Details'!A:K,4,FALSE)</f>
        <v>19</v>
      </c>
    </row>
    <row r="1422" spans="1:17" x14ac:dyDescent="0.3">
      <c r="A1422" s="4" t="s">
        <v>2176</v>
      </c>
      <c r="B1422" s="8" t="str">
        <f>VLOOKUP(A1422,'Customer Names'!A:F,4,FALSE)</f>
        <v>Annette M.</v>
      </c>
      <c r="C1422" s="8">
        <f>VLOOKUP(A1422,'Medical Examinations'!A:J,2,FALSE)</f>
        <v>33.344999999999999</v>
      </c>
      <c r="D1422" s="8">
        <f>VLOOKUP(A1422,'Medical Examinations'!A:J,4,FALSE)</f>
        <v>7.33</v>
      </c>
      <c r="E1422" s="8" t="str">
        <f>VLOOKUP(A1422,'Medical Examinations'!A:J,6,FALSE)</f>
        <v>No</v>
      </c>
      <c r="F1422" s="8" t="str">
        <f>VLOOKUP(A1422,'Medical Examinations'!A:J,7,FALSE)</f>
        <v>No</v>
      </c>
      <c r="G1422" s="8" t="str">
        <f>VLOOKUP(A1422,'Medical Examinations'!A:J,8,FALSE)</f>
        <v>No</v>
      </c>
      <c r="H1422" s="38" t="str">
        <f>VLOOKUP(A1422,'Medical Examinations'!A:J,9,FALSE)</f>
        <v>2</v>
      </c>
      <c r="I1422" s="8" t="str">
        <f>VLOOKUP(A1422,'Medical Examinations'!A:J,10,FALSE)</f>
        <v>No</v>
      </c>
      <c r="J1422" s="8" t="str">
        <f>VLOOKUP(A1422,'Medical Examinations'!A:J,3,FALSE)</f>
        <v>Obesity</v>
      </c>
      <c r="K1422" s="8" t="str">
        <f>VLOOKUP(A1422,'Medical Examinations'!A:J,5,FALSE)</f>
        <v>Diabetes</v>
      </c>
      <c r="L1422" s="8" t="str">
        <f>VLOOKUP(A1422,'Hospitalisation Details'!A:K,5,FALSE)</f>
        <v>29-Sep-1973</v>
      </c>
      <c r="M1422" s="34">
        <f>VLOOKUP(A1422,'Hospitalisation Details'!A:K,8,FALSE)</f>
        <v>10370.91</v>
      </c>
      <c r="N1422" s="8" t="str">
        <f>VLOOKUP(A1422,'Hospitalisation Details'!A:K,9,FALSE)</f>
        <v>tier - 3</v>
      </c>
      <c r="O1422" s="8" t="str">
        <f>VLOOKUP(A1422,'Hospitalisation Details'!A:K,10,FALSE)</f>
        <v>tier - 3</v>
      </c>
      <c r="P1422" s="8" t="str">
        <f>VLOOKUP(A1422,'Hospitalisation Details'!A:K,11,FALSE)</f>
        <v>R1024</v>
      </c>
      <c r="Q1422" s="8">
        <f>VLOOKUP(A1422,'Hospitalisation Details'!A:K,4,FALSE)</f>
        <v>29</v>
      </c>
    </row>
    <row r="1423" spans="1:17" x14ac:dyDescent="0.3">
      <c r="A1423" s="4" t="s">
        <v>1944</v>
      </c>
      <c r="B1423" s="8" t="str">
        <f>VLOOKUP(A1423,'Customer Names'!A:F,4,FALSE)</f>
        <v>Danielle N</v>
      </c>
      <c r="C1423" s="8">
        <f>VLOOKUP(A1423,'Medical Examinations'!A:J,2,FALSE)</f>
        <v>38.380000000000003</v>
      </c>
      <c r="D1423" s="8">
        <f>VLOOKUP(A1423,'Medical Examinations'!A:J,4,FALSE)</f>
        <v>8.5</v>
      </c>
      <c r="E1423" s="8" t="str">
        <f>VLOOKUP(A1423,'Medical Examinations'!A:J,6,FALSE)</f>
        <v>yes</v>
      </c>
      <c r="F1423" s="8" t="str">
        <f>VLOOKUP(A1423,'Medical Examinations'!A:J,7,FALSE)</f>
        <v>No</v>
      </c>
      <c r="G1423" s="8" t="str">
        <f>VLOOKUP(A1423,'Medical Examinations'!A:J,8,FALSE)</f>
        <v>No</v>
      </c>
      <c r="H1423" s="38" t="str">
        <f>VLOOKUP(A1423,'Medical Examinations'!A:J,9,FALSE)</f>
        <v>2</v>
      </c>
      <c r="I1423" s="8" t="str">
        <f>VLOOKUP(A1423,'Medical Examinations'!A:J,10,FALSE)</f>
        <v>No</v>
      </c>
      <c r="J1423" s="8" t="str">
        <f>VLOOKUP(A1423,'Medical Examinations'!A:J,3,FALSE)</f>
        <v>Obesity</v>
      </c>
      <c r="K1423" s="8" t="str">
        <f>VLOOKUP(A1423,'Medical Examinations'!A:J,5,FALSE)</f>
        <v>Diabetes</v>
      </c>
      <c r="L1423" s="8" t="str">
        <f>VLOOKUP(A1423,'Hospitalisation Details'!A:K,5,FALSE)</f>
        <v>2-Oct-1970</v>
      </c>
      <c r="M1423" s="34">
        <f>VLOOKUP(A1423,'Hospitalisation Details'!A:K,8,FALSE)</f>
        <v>11396.9</v>
      </c>
      <c r="N1423" s="8" t="str">
        <f>VLOOKUP(A1423,'Hospitalisation Details'!A:K,9,FALSE)</f>
        <v>tier - 3</v>
      </c>
      <c r="O1423" s="8" t="str">
        <f>VLOOKUP(A1423,'Hospitalisation Details'!A:K,10,FALSE)</f>
        <v>tier - 3</v>
      </c>
      <c r="P1423" s="8" t="str">
        <f>VLOOKUP(A1423,'Hospitalisation Details'!A:K,11,FALSE)</f>
        <v>R1024</v>
      </c>
      <c r="Q1423" s="8">
        <f>VLOOKUP(A1423,'Hospitalisation Details'!A:K,4,FALSE)</f>
        <v>2</v>
      </c>
    </row>
    <row r="1424" spans="1:17" x14ac:dyDescent="0.3">
      <c r="A1424" s="4" t="s">
        <v>1916</v>
      </c>
      <c r="B1424" s="8" t="str">
        <f>VLOOKUP(A1424,'Customer Names'!A:F,4,FALSE)</f>
        <v>Lisa B</v>
      </c>
      <c r="C1424" s="8">
        <f>VLOOKUP(A1424,'Medical Examinations'!A:J,2,FALSE)</f>
        <v>32.299999999999997</v>
      </c>
      <c r="D1424" s="8">
        <f>VLOOKUP(A1424,'Medical Examinations'!A:J,4,FALSE)</f>
        <v>9.89</v>
      </c>
      <c r="E1424" s="8" t="str">
        <f>VLOOKUP(A1424,'Medical Examinations'!A:J,6,FALSE)</f>
        <v>No</v>
      </c>
      <c r="F1424" s="8" t="str">
        <f>VLOOKUP(A1424,'Medical Examinations'!A:J,7,FALSE)</f>
        <v>No</v>
      </c>
      <c r="G1424" s="8" t="str">
        <f>VLOOKUP(A1424,'Medical Examinations'!A:J,8,FALSE)</f>
        <v>No</v>
      </c>
      <c r="H1424" s="38">
        <f>VLOOKUP(A1424,'Medical Examinations'!A:J,9,FALSE)</f>
        <v>0</v>
      </c>
      <c r="I1424" s="8" t="str">
        <f>VLOOKUP(A1424,'Medical Examinations'!A:J,10,FALSE)</f>
        <v>No</v>
      </c>
      <c r="J1424" s="8" t="str">
        <f>VLOOKUP(A1424,'Medical Examinations'!A:J,3,FALSE)</f>
        <v>Obesity</v>
      </c>
      <c r="K1424" s="8" t="str">
        <f>VLOOKUP(A1424,'Medical Examinations'!A:J,5,FALSE)</f>
        <v>Diabetes</v>
      </c>
      <c r="L1424" s="8" t="str">
        <f>VLOOKUP(A1424,'Hospitalisation Details'!A:K,5,FALSE)</f>
        <v>24-Jun-1968</v>
      </c>
      <c r="M1424" s="34">
        <f>VLOOKUP(A1424,'Hospitalisation Details'!A:K,8,FALSE)</f>
        <v>11512.41</v>
      </c>
      <c r="N1424" s="8" t="str">
        <f>VLOOKUP(A1424,'Hospitalisation Details'!A:K,9,FALSE)</f>
        <v>tier - 3</v>
      </c>
      <c r="O1424" s="8" t="str">
        <f>VLOOKUP(A1424,'Hospitalisation Details'!A:K,10,FALSE)</f>
        <v>tier - 1</v>
      </c>
      <c r="P1424" s="8" t="str">
        <f>VLOOKUP(A1424,'Hospitalisation Details'!A:K,11,FALSE)</f>
        <v>R1024</v>
      </c>
      <c r="Q1424" s="8">
        <f>VLOOKUP(A1424,'Hospitalisation Details'!A:K,4,FALSE)</f>
        <v>24</v>
      </c>
    </row>
    <row r="1425" spans="1:17" x14ac:dyDescent="0.3">
      <c r="A1425" s="4" t="s">
        <v>1876</v>
      </c>
      <c r="B1425" s="8" t="str">
        <f>VLOOKUP(A1425,'Customer Names'!A:F,4,FALSE)</f>
        <v>Katlyn A.</v>
      </c>
      <c r="C1425" s="8">
        <f>VLOOKUP(A1425,'Medical Examinations'!A:J,2,FALSE)</f>
        <v>23.75</v>
      </c>
      <c r="D1425" s="8">
        <f>VLOOKUP(A1425,'Medical Examinations'!A:J,4,FALSE)</f>
        <v>5.42</v>
      </c>
      <c r="E1425" s="8" t="str">
        <f>VLOOKUP(A1425,'Medical Examinations'!A:J,6,FALSE)</f>
        <v>yes</v>
      </c>
      <c r="F1425" s="8" t="str">
        <f>VLOOKUP(A1425,'Medical Examinations'!A:J,7,FALSE)</f>
        <v>No</v>
      </c>
      <c r="G1425" s="8" t="str">
        <f>VLOOKUP(A1425,'Medical Examinations'!A:J,8,FALSE)</f>
        <v>Yes</v>
      </c>
      <c r="H1425" s="38" t="str">
        <f>VLOOKUP(A1425,'Medical Examinations'!A:J,9,FALSE)</f>
        <v>1</v>
      </c>
      <c r="I1425" s="8" t="str">
        <f>VLOOKUP(A1425,'Medical Examinations'!A:J,10,FALSE)</f>
        <v>No</v>
      </c>
      <c r="J1425" s="8" t="str">
        <f>VLOOKUP(A1425,'Medical Examinations'!A:J,3,FALSE)</f>
        <v>Normal Weight</v>
      </c>
      <c r="K1425" s="8" t="str">
        <f>VLOOKUP(A1425,'Medical Examinations'!A:J,5,FALSE)</f>
        <v>Normal</v>
      </c>
      <c r="L1425" s="8" t="str">
        <f>VLOOKUP(A1425,'Hospitalisation Details'!A:K,5,FALSE)</f>
        <v>12-Oct-1969</v>
      </c>
      <c r="M1425" s="34">
        <f>VLOOKUP(A1425,'Hospitalisation Details'!A:K,8,FALSE)</f>
        <v>11729.68</v>
      </c>
      <c r="N1425" s="8" t="str">
        <f>VLOOKUP(A1425,'Hospitalisation Details'!A:K,9,FALSE)</f>
        <v>tier - 3</v>
      </c>
      <c r="O1425" s="8" t="str">
        <f>VLOOKUP(A1425,'Hospitalisation Details'!A:K,10,FALSE)</f>
        <v>tier - 1</v>
      </c>
      <c r="P1425" s="8" t="str">
        <f>VLOOKUP(A1425,'Hospitalisation Details'!A:K,11,FALSE)</f>
        <v>R1024</v>
      </c>
      <c r="Q1425" s="8">
        <f>VLOOKUP(A1425,'Hospitalisation Details'!A:K,4,FALSE)</f>
        <v>12</v>
      </c>
    </row>
    <row r="1426" spans="1:17" x14ac:dyDescent="0.3">
      <c r="A1426" s="4" t="s">
        <v>1838</v>
      </c>
      <c r="B1426" s="8" t="str">
        <f>VLOOKUP(A1426,'Customer Names'!A:F,4,FALSE)</f>
        <v>Melissa L</v>
      </c>
      <c r="C1426" s="8">
        <f>VLOOKUP(A1426,'Medical Examinations'!A:J,2,FALSE)</f>
        <v>32.395000000000003</v>
      </c>
      <c r="D1426" s="8">
        <f>VLOOKUP(A1426,'Medical Examinations'!A:J,4,FALSE)</f>
        <v>11.1</v>
      </c>
      <c r="E1426" s="8" t="str">
        <f>VLOOKUP(A1426,'Medical Examinations'!A:J,6,FALSE)</f>
        <v>yes</v>
      </c>
      <c r="F1426" s="8" t="str">
        <f>VLOOKUP(A1426,'Medical Examinations'!A:J,7,FALSE)</f>
        <v>No</v>
      </c>
      <c r="G1426" s="8" t="str">
        <f>VLOOKUP(A1426,'Medical Examinations'!A:J,8,FALSE)</f>
        <v>No</v>
      </c>
      <c r="H1426" s="38">
        <f>VLOOKUP(A1426,'Medical Examinations'!A:J,9,FALSE)</f>
        <v>0</v>
      </c>
      <c r="I1426" s="8" t="str">
        <f>VLOOKUP(A1426,'Medical Examinations'!A:J,10,FALSE)</f>
        <v>No</v>
      </c>
      <c r="J1426" s="8" t="str">
        <f>VLOOKUP(A1426,'Medical Examinations'!A:J,3,FALSE)</f>
        <v>Obesity</v>
      </c>
      <c r="K1426" s="8" t="str">
        <f>VLOOKUP(A1426,'Medical Examinations'!A:J,5,FALSE)</f>
        <v>Diabetes</v>
      </c>
      <c r="L1426" s="8" t="str">
        <f>VLOOKUP(A1426,'Hospitalisation Details'!A:K,5,FALSE)</f>
        <v>24-Aug-1967</v>
      </c>
      <c r="M1426" s="34">
        <f>VLOOKUP(A1426,'Hospitalisation Details'!A:K,8,FALSE)</f>
        <v>11879.1</v>
      </c>
      <c r="N1426" s="8" t="str">
        <f>VLOOKUP(A1426,'Hospitalisation Details'!A:K,9,FALSE)</f>
        <v>tier - 3</v>
      </c>
      <c r="O1426" s="8" t="str">
        <f>VLOOKUP(A1426,'Hospitalisation Details'!A:K,10,FALSE)</f>
        <v>tier - 3</v>
      </c>
      <c r="P1426" s="8" t="str">
        <f>VLOOKUP(A1426,'Hospitalisation Details'!A:K,11,FALSE)</f>
        <v>R1024</v>
      </c>
      <c r="Q1426" s="8">
        <f>VLOOKUP(A1426,'Hospitalisation Details'!A:K,4,FALSE)</f>
        <v>24</v>
      </c>
    </row>
    <row r="1427" spans="1:17" x14ac:dyDescent="0.3">
      <c r="A1427" s="4" t="s">
        <v>1794</v>
      </c>
      <c r="B1427" s="8" t="str">
        <f>VLOOKUP(A1427,'Customer Names'!A:F,4,FALSE)</f>
        <v>Lucille</v>
      </c>
      <c r="C1427" s="8">
        <f>VLOOKUP(A1427,'Medical Examinations'!A:J,2,FALSE)</f>
        <v>28.88</v>
      </c>
      <c r="D1427" s="8">
        <f>VLOOKUP(A1427,'Medical Examinations'!A:J,4,FALSE)</f>
        <v>11.5</v>
      </c>
      <c r="E1427" s="8" t="str">
        <f>VLOOKUP(A1427,'Medical Examinations'!A:J,6,FALSE)</f>
        <v>No</v>
      </c>
      <c r="F1427" s="8" t="str">
        <f>VLOOKUP(A1427,'Medical Examinations'!A:J,7,FALSE)</f>
        <v>No</v>
      </c>
      <c r="G1427" s="8" t="str">
        <f>VLOOKUP(A1427,'Medical Examinations'!A:J,8,FALSE)</f>
        <v>No</v>
      </c>
      <c r="H1427" s="38">
        <f>VLOOKUP(A1427,'Medical Examinations'!A:J,9,FALSE)</f>
        <v>0</v>
      </c>
      <c r="I1427" s="8" t="str">
        <f>VLOOKUP(A1427,'Medical Examinations'!A:J,10,FALSE)</f>
        <v>No</v>
      </c>
      <c r="J1427" s="8" t="str">
        <f>VLOOKUP(A1427,'Medical Examinations'!A:J,3,FALSE)</f>
        <v>Overweight</v>
      </c>
      <c r="K1427" s="8" t="str">
        <f>VLOOKUP(A1427,'Medical Examinations'!A:J,5,FALSE)</f>
        <v>Diabetes</v>
      </c>
      <c r="L1427" s="8" t="str">
        <f>VLOOKUP(A1427,'Hospitalisation Details'!A:K,5,FALSE)</f>
        <v>9-Dec-1968</v>
      </c>
      <c r="M1427" s="34">
        <f>VLOOKUP(A1427,'Hospitalisation Details'!A:K,8,FALSE)</f>
        <v>12096.65</v>
      </c>
      <c r="N1427" s="8" t="str">
        <f>VLOOKUP(A1427,'Hospitalisation Details'!A:K,9,FALSE)</f>
        <v>tier - 3</v>
      </c>
      <c r="O1427" s="8" t="str">
        <f>VLOOKUP(A1427,'Hospitalisation Details'!A:K,10,FALSE)</f>
        <v>tier - 1</v>
      </c>
      <c r="P1427" s="8" t="str">
        <f>VLOOKUP(A1427,'Hospitalisation Details'!A:K,11,FALSE)</f>
        <v>R1024</v>
      </c>
      <c r="Q1427" s="8">
        <f>VLOOKUP(A1427,'Hospitalisation Details'!A:K,4,FALSE)</f>
        <v>9</v>
      </c>
    </row>
    <row r="1428" spans="1:17" x14ac:dyDescent="0.3">
      <c r="A1428" s="4" t="s">
        <v>1606</v>
      </c>
      <c r="B1428" s="8" t="str">
        <f>VLOOKUP(A1428,'Customer Names'!A:F,4,FALSE)</f>
        <v>Katherine</v>
      </c>
      <c r="C1428" s="8">
        <f>VLOOKUP(A1428,'Medical Examinations'!A:J,2,FALSE)</f>
        <v>32.395000000000003</v>
      </c>
      <c r="D1428" s="8">
        <f>VLOOKUP(A1428,'Medical Examinations'!A:J,4,FALSE)</f>
        <v>4.2699999999999996</v>
      </c>
      <c r="E1428" s="8" t="str">
        <f>VLOOKUP(A1428,'Medical Examinations'!A:J,6,FALSE)</f>
        <v>yes</v>
      </c>
      <c r="F1428" s="8" t="str">
        <f>VLOOKUP(A1428,'Medical Examinations'!A:J,7,FALSE)</f>
        <v>No</v>
      </c>
      <c r="G1428" s="8" t="str">
        <f>VLOOKUP(A1428,'Medical Examinations'!A:J,8,FALSE)</f>
        <v>No</v>
      </c>
      <c r="H1428" s="38" t="str">
        <f>VLOOKUP(A1428,'Medical Examinations'!A:J,9,FALSE)</f>
        <v>1</v>
      </c>
      <c r="I1428" s="8" t="str">
        <f>VLOOKUP(A1428,'Medical Examinations'!A:J,10,FALSE)</f>
        <v>No</v>
      </c>
      <c r="J1428" s="8" t="str">
        <f>VLOOKUP(A1428,'Medical Examinations'!A:J,3,FALSE)</f>
        <v>Obesity</v>
      </c>
      <c r="K1428" s="8" t="str">
        <f>VLOOKUP(A1428,'Medical Examinations'!A:J,5,FALSE)</f>
        <v>Normal</v>
      </c>
      <c r="L1428" s="8" t="str">
        <f>VLOOKUP(A1428,'Hospitalisation Details'!A:K,5,FALSE)</f>
        <v>23-Sep-1964</v>
      </c>
      <c r="M1428" s="34">
        <f>VLOOKUP(A1428,'Hospitalisation Details'!A:K,8,FALSE)</f>
        <v>13019.16</v>
      </c>
      <c r="N1428" s="8" t="str">
        <f>VLOOKUP(A1428,'Hospitalisation Details'!A:K,9,FALSE)</f>
        <v>tier - 3</v>
      </c>
      <c r="O1428" s="8" t="str">
        <f>VLOOKUP(A1428,'Hospitalisation Details'!A:K,10,FALSE)</f>
        <v>tier - 1</v>
      </c>
      <c r="P1428" s="8" t="str">
        <f>VLOOKUP(A1428,'Hospitalisation Details'!A:K,11,FALSE)</f>
        <v>R1024</v>
      </c>
      <c r="Q1428" s="8">
        <f>VLOOKUP(A1428,'Hospitalisation Details'!A:K,4,FALSE)</f>
        <v>23</v>
      </c>
    </row>
    <row r="1429" spans="1:17" x14ac:dyDescent="0.3">
      <c r="A1429" s="4" t="s">
        <v>1598</v>
      </c>
      <c r="B1429" s="8" t="str">
        <f>VLOOKUP(A1429,'Customer Names'!A:F,4,FALSE)</f>
        <v>Ann M.</v>
      </c>
      <c r="C1429" s="8">
        <f>VLOOKUP(A1429,'Medical Examinations'!A:J,2,FALSE)</f>
        <v>25.364999999999998</v>
      </c>
      <c r="D1429" s="8">
        <f>VLOOKUP(A1429,'Medical Examinations'!A:J,4,FALSE)</f>
        <v>9.19</v>
      </c>
      <c r="E1429" s="8" t="str">
        <f>VLOOKUP(A1429,'Medical Examinations'!A:J,6,FALSE)</f>
        <v>yes</v>
      </c>
      <c r="F1429" s="8" t="str">
        <f>VLOOKUP(A1429,'Medical Examinations'!A:J,7,FALSE)</f>
        <v>No</v>
      </c>
      <c r="G1429" s="8" t="str">
        <f>VLOOKUP(A1429,'Medical Examinations'!A:J,8,FALSE)</f>
        <v>No</v>
      </c>
      <c r="H1429" s="38">
        <f>VLOOKUP(A1429,'Medical Examinations'!A:J,9,FALSE)</f>
        <v>0</v>
      </c>
      <c r="I1429" s="8" t="str">
        <f>VLOOKUP(A1429,'Medical Examinations'!A:J,10,FALSE)</f>
        <v>No</v>
      </c>
      <c r="J1429" s="8" t="str">
        <f>VLOOKUP(A1429,'Medical Examinations'!A:J,3,FALSE)</f>
        <v>Overweight</v>
      </c>
      <c r="K1429" s="8" t="str">
        <f>VLOOKUP(A1429,'Medical Examinations'!A:J,5,FALSE)</f>
        <v>Diabetes</v>
      </c>
      <c r="L1429" s="8" t="str">
        <f>VLOOKUP(A1429,'Hospitalisation Details'!A:K,5,FALSE)</f>
        <v>6-Aug-1967</v>
      </c>
      <c r="M1429" s="34">
        <f>VLOOKUP(A1429,'Hospitalisation Details'!A:K,8,FALSE)</f>
        <v>13047.33</v>
      </c>
      <c r="N1429" s="8" t="str">
        <f>VLOOKUP(A1429,'Hospitalisation Details'!A:K,9,FALSE)</f>
        <v>tier - 3</v>
      </c>
      <c r="O1429" s="8" t="str">
        <f>VLOOKUP(A1429,'Hospitalisation Details'!A:K,10,FALSE)</f>
        <v>tier - 3</v>
      </c>
      <c r="P1429" s="8" t="str">
        <f>VLOOKUP(A1429,'Hospitalisation Details'!A:K,11,FALSE)</f>
        <v>R1024</v>
      </c>
      <c r="Q1429" s="8">
        <f>VLOOKUP(A1429,'Hospitalisation Details'!A:K,4,FALSE)</f>
        <v>6</v>
      </c>
    </row>
    <row r="1430" spans="1:17" x14ac:dyDescent="0.3">
      <c r="A1430" s="4" t="s">
        <v>1568</v>
      </c>
      <c r="B1430" s="8" t="str">
        <f>VLOOKUP(A1430,'Customer Names'!A:F,4,FALSE)</f>
        <v>Melanie</v>
      </c>
      <c r="C1430" s="8">
        <f>VLOOKUP(A1430,'Medical Examinations'!A:J,2,FALSE)</f>
        <v>34.295000000000002</v>
      </c>
      <c r="D1430" s="8">
        <f>VLOOKUP(A1430,'Medical Examinations'!A:J,4,FALSE)</f>
        <v>11.24</v>
      </c>
      <c r="E1430" s="8" t="str">
        <f>VLOOKUP(A1430,'Medical Examinations'!A:J,6,FALSE)</f>
        <v>No</v>
      </c>
      <c r="F1430" s="8" t="str">
        <f>VLOOKUP(A1430,'Medical Examinations'!A:J,7,FALSE)</f>
        <v>No</v>
      </c>
      <c r="G1430" s="8" t="str">
        <f>VLOOKUP(A1430,'Medical Examinations'!A:J,8,FALSE)</f>
        <v>No</v>
      </c>
      <c r="H1430" s="38">
        <f>VLOOKUP(A1430,'Medical Examinations'!A:J,9,FALSE)</f>
        <v>0</v>
      </c>
      <c r="I1430" s="8" t="str">
        <f>VLOOKUP(A1430,'Medical Examinations'!A:J,10,FALSE)</f>
        <v>No</v>
      </c>
      <c r="J1430" s="8" t="str">
        <f>VLOOKUP(A1430,'Medical Examinations'!A:J,3,FALSE)</f>
        <v>Obesity</v>
      </c>
      <c r="K1430" s="8" t="str">
        <f>VLOOKUP(A1430,'Medical Examinations'!A:J,5,FALSE)</f>
        <v>Diabetes</v>
      </c>
      <c r="L1430" s="8" t="str">
        <f>VLOOKUP(A1430,'Hospitalisation Details'!A:K,5,FALSE)</f>
        <v>13-Nov-1965</v>
      </c>
      <c r="M1430" s="34">
        <f>VLOOKUP(A1430,'Hospitalisation Details'!A:K,8,FALSE)</f>
        <v>13224.06</v>
      </c>
      <c r="N1430" s="8" t="str">
        <f>VLOOKUP(A1430,'Hospitalisation Details'!A:K,9,FALSE)</f>
        <v>tier - 3</v>
      </c>
      <c r="O1430" s="8" t="str">
        <f>VLOOKUP(A1430,'Hospitalisation Details'!A:K,10,FALSE)</f>
        <v>tier - 3</v>
      </c>
      <c r="P1430" s="8" t="str">
        <f>VLOOKUP(A1430,'Hospitalisation Details'!A:K,11,FALSE)</f>
        <v>R1024</v>
      </c>
      <c r="Q1430" s="8">
        <f>VLOOKUP(A1430,'Hospitalisation Details'!A:K,4,FALSE)</f>
        <v>13</v>
      </c>
    </row>
    <row r="1431" spans="1:17" x14ac:dyDescent="0.3">
      <c r="A1431" s="4" t="s">
        <v>1534</v>
      </c>
      <c r="B1431" s="8" t="str">
        <f>VLOOKUP(A1431,'Customer Names'!A:F,4,FALSE)</f>
        <v>Alison R.</v>
      </c>
      <c r="C1431" s="8">
        <f>VLOOKUP(A1431,'Medical Examinations'!A:J,2,FALSE)</f>
        <v>32.299999999999997</v>
      </c>
      <c r="D1431" s="8">
        <f>VLOOKUP(A1431,'Medical Examinations'!A:J,4,FALSE)</f>
        <v>5.28</v>
      </c>
      <c r="E1431" s="8" t="str">
        <f>VLOOKUP(A1431,'Medical Examinations'!A:J,6,FALSE)</f>
        <v>yes</v>
      </c>
      <c r="F1431" s="8" t="str">
        <f>VLOOKUP(A1431,'Medical Examinations'!A:J,7,FALSE)</f>
        <v>No</v>
      </c>
      <c r="G1431" s="8" t="str">
        <f>VLOOKUP(A1431,'Medical Examinations'!A:J,8,FALSE)</f>
        <v>No</v>
      </c>
      <c r="H1431" s="38" t="str">
        <f>VLOOKUP(A1431,'Medical Examinations'!A:J,9,FALSE)</f>
        <v>2</v>
      </c>
      <c r="I1431" s="8" t="str">
        <f>VLOOKUP(A1431,'Medical Examinations'!A:J,10,FALSE)</f>
        <v>No</v>
      </c>
      <c r="J1431" s="8" t="str">
        <f>VLOOKUP(A1431,'Medical Examinations'!A:J,3,FALSE)</f>
        <v>Obesity</v>
      </c>
      <c r="K1431" s="8" t="str">
        <f>VLOOKUP(A1431,'Medical Examinations'!A:J,5,FALSE)</f>
        <v>Normal</v>
      </c>
      <c r="L1431" s="8" t="str">
        <f>VLOOKUP(A1431,'Hospitalisation Details'!A:K,5,FALSE)</f>
        <v>14-Nov-1966</v>
      </c>
      <c r="M1431" s="34">
        <f>VLOOKUP(A1431,'Hospitalisation Details'!A:K,8,FALSE)</f>
        <v>13430.27</v>
      </c>
      <c r="N1431" s="8" t="str">
        <f>VLOOKUP(A1431,'Hospitalisation Details'!A:K,9,FALSE)</f>
        <v>tier - 3</v>
      </c>
      <c r="O1431" s="8" t="str">
        <f>VLOOKUP(A1431,'Hospitalisation Details'!A:K,10,FALSE)</f>
        <v>tier - 3</v>
      </c>
      <c r="P1431" s="8" t="str">
        <f>VLOOKUP(A1431,'Hospitalisation Details'!A:K,11,FALSE)</f>
        <v>R1024</v>
      </c>
      <c r="Q1431" s="8">
        <f>VLOOKUP(A1431,'Hospitalisation Details'!A:K,4,FALSE)</f>
        <v>14</v>
      </c>
    </row>
    <row r="1432" spans="1:17" x14ac:dyDescent="0.3">
      <c r="A1432" s="4" t="s">
        <v>1506</v>
      </c>
      <c r="B1432" s="8" t="str">
        <f>VLOOKUP(A1432,'Customer Names'!A:F,4,FALSE)</f>
        <v>Nuta</v>
      </c>
      <c r="C1432" s="8">
        <f>VLOOKUP(A1432,'Medical Examinations'!A:J,2,FALSE)</f>
        <v>31.824999999999999</v>
      </c>
      <c r="D1432" s="8">
        <f>VLOOKUP(A1432,'Medical Examinations'!A:J,4,FALSE)</f>
        <v>5.52</v>
      </c>
      <c r="E1432" s="8" t="str">
        <f>VLOOKUP(A1432,'Medical Examinations'!A:J,6,FALSE)</f>
        <v>yes</v>
      </c>
      <c r="F1432" s="8" t="str">
        <f>VLOOKUP(A1432,'Medical Examinations'!A:J,7,FALSE)</f>
        <v>No</v>
      </c>
      <c r="G1432" s="8" t="str">
        <f>VLOOKUP(A1432,'Medical Examinations'!A:J,8,FALSE)</f>
        <v>No</v>
      </c>
      <c r="H1432" s="38" t="str">
        <f>VLOOKUP(A1432,'Medical Examinations'!A:J,9,FALSE)</f>
        <v>1</v>
      </c>
      <c r="I1432" s="8" t="str">
        <f>VLOOKUP(A1432,'Medical Examinations'!A:J,10,FALSE)</f>
        <v>No</v>
      </c>
      <c r="J1432" s="8" t="str">
        <f>VLOOKUP(A1432,'Medical Examinations'!A:J,3,FALSE)</f>
        <v>Obesity</v>
      </c>
      <c r="K1432" s="8" t="str">
        <f>VLOOKUP(A1432,'Medical Examinations'!A:J,5,FALSE)</f>
        <v>Normal</v>
      </c>
      <c r="L1432" s="8" t="str">
        <f>VLOOKUP(A1432,'Hospitalisation Details'!A:K,5,FALSE)</f>
        <v>10-Sep-1964</v>
      </c>
      <c r="M1432" s="34">
        <f>VLOOKUP(A1432,'Hospitalisation Details'!A:K,8,FALSE)</f>
        <v>13607.37</v>
      </c>
      <c r="N1432" s="8" t="str">
        <f>VLOOKUP(A1432,'Hospitalisation Details'!A:K,9,FALSE)</f>
        <v>tier - 3</v>
      </c>
      <c r="O1432" s="8" t="str">
        <f>VLOOKUP(A1432,'Hospitalisation Details'!A:K,10,FALSE)</f>
        <v>tier - 1</v>
      </c>
      <c r="P1432" s="8" t="str">
        <f>VLOOKUP(A1432,'Hospitalisation Details'!A:K,11,FALSE)</f>
        <v>R1024</v>
      </c>
      <c r="Q1432" s="8">
        <f>VLOOKUP(A1432,'Hospitalisation Details'!A:K,4,FALSE)</f>
        <v>10</v>
      </c>
    </row>
    <row r="1433" spans="1:17" x14ac:dyDescent="0.3">
      <c r="A1433" s="4" t="s">
        <v>1490</v>
      </c>
      <c r="B1433" s="8" t="str">
        <f>VLOOKUP(A1433,'Customer Names'!A:F,4,FALSE)</f>
        <v>Polly</v>
      </c>
      <c r="C1433" s="8">
        <f>VLOOKUP(A1433,'Medical Examinations'!A:J,2,FALSE)</f>
        <v>21.754999999999999</v>
      </c>
      <c r="D1433" s="8">
        <f>VLOOKUP(A1433,'Medical Examinations'!A:J,4,FALSE)</f>
        <v>7.79</v>
      </c>
      <c r="E1433" s="8" t="str">
        <f>VLOOKUP(A1433,'Medical Examinations'!A:J,6,FALSE)</f>
        <v>yes</v>
      </c>
      <c r="F1433" s="8" t="str">
        <f>VLOOKUP(A1433,'Medical Examinations'!A:J,7,FALSE)</f>
        <v>No</v>
      </c>
      <c r="G1433" s="8" t="str">
        <f>VLOOKUP(A1433,'Medical Examinations'!A:J,8,FALSE)</f>
        <v>No</v>
      </c>
      <c r="H1433" s="38">
        <f>VLOOKUP(A1433,'Medical Examinations'!A:J,9,FALSE)</f>
        <v>0</v>
      </c>
      <c r="I1433" s="8" t="str">
        <f>VLOOKUP(A1433,'Medical Examinations'!A:J,10,FALSE)</f>
        <v>No</v>
      </c>
      <c r="J1433" s="8" t="str">
        <f>VLOOKUP(A1433,'Medical Examinations'!A:J,3,FALSE)</f>
        <v>Normal Weight</v>
      </c>
      <c r="K1433" s="8" t="str">
        <f>VLOOKUP(A1433,'Medical Examinations'!A:J,5,FALSE)</f>
        <v>Diabetes</v>
      </c>
      <c r="L1433" s="8" t="str">
        <f>VLOOKUP(A1433,'Hospitalisation Details'!A:K,5,FALSE)</f>
        <v>2-Aug-1981</v>
      </c>
      <c r="M1433" s="34">
        <f>VLOOKUP(A1433,'Hospitalisation Details'!A:K,8,FALSE)</f>
        <v>13725.47</v>
      </c>
      <c r="N1433" s="8" t="str">
        <f>VLOOKUP(A1433,'Hospitalisation Details'!A:K,9,FALSE)</f>
        <v>tier - 3</v>
      </c>
      <c r="O1433" s="8" t="str">
        <f>VLOOKUP(A1433,'Hospitalisation Details'!A:K,10,FALSE)</f>
        <v>tier - 2</v>
      </c>
      <c r="P1433" s="8" t="str">
        <f>VLOOKUP(A1433,'Hospitalisation Details'!A:K,11,FALSE)</f>
        <v>R1024</v>
      </c>
      <c r="Q1433" s="8">
        <f>VLOOKUP(A1433,'Hospitalisation Details'!A:K,4,FALSE)</f>
        <v>2</v>
      </c>
    </row>
    <row r="1434" spans="1:17" x14ac:dyDescent="0.3">
      <c r="A1434" s="4" t="s">
        <v>1396</v>
      </c>
      <c r="B1434" s="8" t="str">
        <f>VLOOKUP(A1434,'Customer Names'!A:F,4,FALSE)</f>
        <v>Kate</v>
      </c>
      <c r="C1434" s="8">
        <f>VLOOKUP(A1434,'Medical Examinations'!A:J,2,FALSE)</f>
        <v>28.785</v>
      </c>
      <c r="D1434" s="8">
        <f>VLOOKUP(A1434,'Medical Examinations'!A:J,4,FALSE)</f>
        <v>6.6</v>
      </c>
      <c r="E1434" s="8" t="str">
        <f>VLOOKUP(A1434,'Medical Examinations'!A:J,6,FALSE)</f>
        <v>No</v>
      </c>
      <c r="F1434" s="8" t="str">
        <f>VLOOKUP(A1434,'Medical Examinations'!A:J,7,FALSE)</f>
        <v>No</v>
      </c>
      <c r="G1434" s="8" t="str">
        <f>VLOOKUP(A1434,'Medical Examinations'!A:J,8,FALSE)</f>
        <v>No</v>
      </c>
      <c r="H1434" s="38">
        <f>VLOOKUP(A1434,'Medical Examinations'!A:J,9,FALSE)</f>
        <v>0</v>
      </c>
      <c r="I1434" s="8" t="str">
        <f>VLOOKUP(A1434,'Medical Examinations'!A:J,10,FALSE)</f>
        <v>No</v>
      </c>
      <c r="J1434" s="8" t="str">
        <f>VLOOKUP(A1434,'Medical Examinations'!A:J,3,FALSE)</f>
        <v>Overweight</v>
      </c>
      <c r="K1434" s="8" t="str">
        <f>VLOOKUP(A1434,'Medical Examinations'!A:J,5,FALSE)</f>
        <v>Diabetes</v>
      </c>
      <c r="L1434" s="8" t="str">
        <f>VLOOKUP(A1434,'Hospitalisation Details'!A:K,5,FALSE)</f>
        <v>22-Jun-1965</v>
      </c>
      <c r="M1434" s="34">
        <f>VLOOKUP(A1434,'Hospitalisation Details'!A:K,8,FALSE)</f>
        <v>14394.4</v>
      </c>
      <c r="N1434" s="8" t="str">
        <f>VLOOKUP(A1434,'Hospitalisation Details'!A:K,9,FALSE)</f>
        <v>tier - 2</v>
      </c>
      <c r="O1434" s="8" t="str">
        <f>VLOOKUP(A1434,'Hospitalisation Details'!A:K,10,FALSE)</f>
        <v>tier - 3</v>
      </c>
      <c r="P1434" s="8" t="str">
        <f>VLOOKUP(A1434,'Hospitalisation Details'!A:K,11,FALSE)</f>
        <v>R1024</v>
      </c>
      <c r="Q1434" s="8">
        <f>VLOOKUP(A1434,'Hospitalisation Details'!A:K,4,FALSE)</f>
        <v>22</v>
      </c>
    </row>
    <row r="1435" spans="1:17" x14ac:dyDescent="0.3">
      <c r="A1435" s="4" t="s">
        <v>1378</v>
      </c>
      <c r="B1435" s="8" t="str">
        <f>VLOOKUP(A1435,'Customer Names'!A:F,4,FALSE)</f>
        <v>Allison M.</v>
      </c>
      <c r="C1435" s="8">
        <f>VLOOKUP(A1435,'Medical Examinations'!A:J,2,FALSE)</f>
        <v>17.195</v>
      </c>
      <c r="D1435" s="8">
        <f>VLOOKUP(A1435,'Medical Examinations'!A:J,4,FALSE)</f>
        <v>5.29</v>
      </c>
      <c r="E1435" s="8" t="str">
        <f>VLOOKUP(A1435,'Medical Examinations'!A:J,6,FALSE)</f>
        <v>yes</v>
      </c>
      <c r="F1435" s="8" t="str">
        <f>VLOOKUP(A1435,'Medical Examinations'!A:J,7,FALSE)</f>
        <v>No</v>
      </c>
      <c r="G1435" s="8" t="str">
        <f>VLOOKUP(A1435,'Medical Examinations'!A:J,8,FALSE)</f>
        <v>No</v>
      </c>
      <c r="H1435" s="38">
        <f>VLOOKUP(A1435,'Medical Examinations'!A:J,9,FALSE)</f>
        <v>0</v>
      </c>
      <c r="I1435" s="8" t="str">
        <f>VLOOKUP(A1435,'Medical Examinations'!A:J,10,FALSE)</f>
        <v>yes</v>
      </c>
      <c r="J1435" s="8" t="str">
        <f>VLOOKUP(A1435,'Medical Examinations'!A:J,3,FALSE)</f>
        <v>Underweight</v>
      </c>
      <c r="K1435" s="8" t="str">
        <f>VLOOKUP(A1435,'Medical Examinations'!A:J,5,FALSE)</f>
        <v>Normal</v>
      </c>
      <c r="L1435" s="8" t="str">
        <f>VLOOKUP(A1435,'Hospitalisation Details'!A:K,5,FALSE)</f>
        <v>10-Nov-1996</v>
      </c>
      <c r="M1435" s="34">
        <f>VLOOKUP(A1435,'Hospitalisation Details'!A:K,8,FALSE)</f>
        <v>14455.64</v>
      </c>
      <c r="N1435" s="8" t="str">
        <f>VLOOKUP(A1435,'Hospitalisation Details'!A:K,9,FALSE)</f>
        <v>tier - 2</v>
      </c>
      <c r="O1435" s="8" t="str">
        <f>VLOOKUP(A1435,'Hospitalisation Details'!A:K,10,FALSE)</f>
        <v>tier - 3</v>
      </c>
      <c r="P1435" s="8" t="str">
        <f>VLOOKUP(A1435,'Hospitalisation Details'!A:K,11,FALSE)</f>
        <v>R1024</v>
      </c>
      <c r="Q1435" s="8">
        <f>VLOOKUP(A1435,'Hospitalisation Details'!A:K,4,FALSE)</f>
        <v>10</v>
      </c>
    </row>
    <row r="1436" spans="1:17" x14ac:dyDescent="0.3">
      <c r="A1436" s="4" t="s">
        <v>1362</v>
      </c>
      <c r="B1436" s="8" t="str">
        <f>VLOOKUP(A1436,'Customer Names'!A:F,4,FALSE)</f>
        <v>Carolina</v>
      </c>
      <c r="C1436" s="8">
        <f>VLOOKUP(A1436,'Medical Examinations'!A:J,2,FALSE)</f>
        <v>32.395000000000003</v>
      </c>
      <c r="D1436" s="8">
        <f>VLOOKUP(A1436,'Medical Examinations'!A:J,4,FALSE)</f>
        <v>8.23</v>
      </c>
      <c r="E1436" s="8" t="str">
        <f>VLOOKUP(A1436,'Medical Examinations'!A:J,6,FALSE)</f>
        <v>yes</v>
      </c>
      <c r="F1436" s="8" t="str">
        <f>VLOOKUP(A1436,'Medical Examinations'!A:J,7,FALSE)</f>
        <v>No</v>
      </c>
      <c r="G1436" s="8" t="str">
        <f>VLOOKUP(A1436,'Medical Examinations'!A:J,8,FALSE)</f>
        <v>Yes</v>
      </c>
      <c r="H1436" s="38" t="str">
        <f>VLOOKUP(A1436,'Medical Examinations'!A:J,9,FALSE)</f>
        <v>1</v>
      </c>
      <c r="I1436" s="8" t="str">
        <f>VLOOKUP(A1436,'Medical Examinations'!A:J,10,FALSE)</f>
        <v>No</v>
      </c>
      <c r="J1436" s="8" t="str">
        <f>VLOOKUP(A1436,'Medical Examinations'!A:J,3,FALSE)</f>
        <v>Obesity</v>
      </c>
      <c r="K1436" s="8" t="str">
        <f>VLOOKUP(A1436,'Medical Examinations'!A:J,5,FALSE)</f>
        <v>Diabetes</v>
      </c>
      <c r="L1436" s="8" t="str">
        <f>VLOOKUP(A1436,'Hospitalisation Details'!A:K,5,FALSE)</f>
        <v>14-Oct-1963</v>
      </c>
      <c r="M1436" s="34">
        <f>VLOOKUP(A1436,'Hospitalisation Details'!A:K,8,FALSE)</f>
        <v>14590.63</v>
      </c>
      <c r="N1436" s="8" t="str">
        <f>VLOOKUP(A1436,'Hospitalisation Details'!A:K,9,FALSE)</f>
        <v>tier - 2</v>
      </c>
      <c r="O1436" s="8" t="str">
        <f>VLOOKUP(A1436,'Hospitalisation Details'!A:K,10,FALSE)</f>
        <v>tier - 1</v>
      </c>
      <c r="P1436" s="8" t="str">
        <f>VLOOKUP(A1436,'Hospitalisation Details'!A:K,11,FALSE)</f>
        <v>R1024</v>
      </c>
      <c r="Q1436" s="8">
        <f>VLOOKUP(A1436,'Hospitalisation Details'!A:K,4,FALSE)</f>
        <v>14</v>
      </c>
    </row>
    <row r="1437" spans="1:17" x14ac:dyDescent="0.3">
      <c r="A1437" s="4" t="s">
        <v>1320</v>
      </c>
      <c r="B1437" s="8" t="str">
        <f>VLOOKUP(A1437,'Customer Names'!A:F,4,FALSE)</f>
        <v>Kathleen</v>
      </c>
      <c r="C1437" s="8">
        <f>VLOOKUP(A1437,'Medical Examinations'!A:J,2,FALSE)</f>
        <v>17.954999999999998</v>
      </c>
      <c r="D1437" s="8">
        <f>VLOOKUP(A1437,'Medical Examinations'!A:J,4,FALSE)</f>
        <v>5.29</v>
      </c>
      <c r="E1437" s="8" t="str">
        <f>VLOOKUP(A1437,'Medical Examinations'!A:J,6,FALSE)</f>
        <v>yes</v>
      </c>
      <c r="F1437" s="8" t="str">
        <f>VLOOKUP(A1437,'Medical Examinations'!A:J,7,FALSE)</f>
        <v>No</v>
      </c>
      <c r="G1437" s="8" t="str">
        <f>VLOOKUP(A1437,'Medical Examinations'!A:J,8,FALSE)</f>
        <v>No</v>
      </c>
      <c r="H1437" s="38" t="str">
        <f>VLOOKUP(A1437,'Medical Examinations'!A:J,9,FALSE)</f>
        <v>1</v>
      </c>
      <c r="I1437" s="8" t="str">
        <f>VLOOKUP(A1437,'Medical Examinations'!A:J,10,FALSE)</f>
        <v>yes</v>
      </c>
      <c r="J1437" s="8" t="str">
        <f>VLOOKUP(A1437,'Medical Examinations'!A:J,3,FALSE)</f>
        <v>Underweight</v>
      </c>
      <c r="K1437" s="8" t="str">
        <f>VLOOKUP(A1437,'Medical Examinations'!A:J,5,FALSE)</f>
        <v>Normal</v>
      </c>
      <c r="L1437" s="8" t="str">
        <f>VLOOKUP(A1437,'Hospitalisation Details'!A:K,5,FALSE)</f>
        <v>2-Aug-1995</v>
      </c>
      <c r="M1437" s="34">
        <f>VLOOKUP(A1437,'Hospitalisation Details'!A:K,8,FALSE)</f>
        <v>15006.58</v>
      </c>
      <c r="N1437" s="8" t="str">
        <f>VLOOKUP(A1437,'Hospitalisation Details'!A:K,9,FALSE)</f>
        <v>tier - 2</v>
      </c>
      <c r="O1437" s="8" t="str">
        <f>VLOOKUP(A1437,'Hospitalisation Details'!A:K,10,FALSE)</f>
        <v>tier - 2</v>
      </c>
      <c r="P1437" s="8" t="str">
        <f>VLOOKUP(A1437,'Hospitalisation Details'!A:K,11,FALSE)</f>
        <v>R1024</v>
      </c>
      <c r="Q1437" s="8">
        <f>VLOOKUP(A1437,'Hospitalisation Details'!A:K,4,FALSE)</f>
        <v>2</v>
      </c>
    </row>
    <row r="1438" spans="1:17" x14ac:dyDescent="0.3">
      <c r="A1438" s="4" t="s">
        <v>1290</v>
      </c>
      <c r="B1438" s="8" t="str">
        <f>VLOOKUP(A1438,'Customer Names'!A:F,4,FALSE)</f>
        <v>Elizabeth M.</v>
      </c>
      <c r="C1438" s="8">
        <f>VLOOKUP(A1438,'Medical Examinations'!A:J,2,FALSE)</f>
        <v>38.094999999999999</v>
      </c>
      <c r="D1438" s="8">
        <f>VLOOKUP(A1438,'Medical Examinations'!A:J,4,FALSE)</f>
        <v>10.199999999999999</v>
      </c>
      <c r="E1438" s="8" t="str">
        <f>VLOOKUP(A1438,'Medical Examinations'!A:J,6,FALSE)</f>
        <v>No</v>
      </c>
      <c r="F1438" s="8" t="str">
        <f>VLOOKUP(A1438,'Medical Examinations'!A:J,7,FALSE)</f>
        <v>No</v>
      </c>
      <c r="G1438" s="8" t="str">
        <f>VLOOKUP(A1438,'Medical Examinations'!A:J,8,FALSE)</f>
        <v>No</v>
      </c>
      <c r="H1438" s="38">
        <f>VLOOKUP(A1438,'Medical Examinations'!A:J,9,FALSE)</f>
        <v>0</v>
      </c>
      <c r="I1438" s="8" t="str">
        <f>VLOOKUP(A1438,'Medical Examinations'!A:J,10,FALSE)</f>
        <v>No</v>
      </c>
      <c r="J1438" s="8" t="str">
        <f>VLOOKUP(A1438,'Medical Examinations'!A:J,3,FALSE)</f>
        <v>Obesity</v>
      </c>
      <c r="K1438" s="8" t="str">
        <f>VLOOKUP(A1438,'Medical Examinations'!A:J,5,FALSE)</f>
        <v>Diabetes</v>
      </c>
      <c r="L1438" s="8" t="str">
        <f>VLOOKUP(A1438,'Hospitalisation Details'!A:K,5,FALSE)</f>
        <v>25-Jul-1960</v>
      </c>
      <c r="M1438" s="34">
        <f>VLOOKUP(A1438,'Hospitalisation Details'!A:K,8,FALSE)</f>
        <v>15230.32</v>
      </c>
      <c r="N1438" s="8" t="str">
        <f>VLOOKUP(A1438,'Hospitalisation Details'!A:K,9,FALSE)</f>
        <v>tier - 2</v>
      </c>
      <c r="O1438" s="8" t="str">
        <f>VLOOKUP(A1438,'Hospitalisation Details'!A:K,10,FALSE)</f>
        <v>tier - 2</v>
      </c>
      <c r="P1438" s="8" t="str">
        <f>VLOOKUP(A1438,'Hospitalisation Details'!A:K,11,FALSE)</f>
        <v>R1024</v>
      </c>
      <c r="Q1438" s="8">
        <f>VLOOKUP(A1438,'Hospitalisation Details'!A:K,4,FALSE)</f>
        <v>25</v>
      </c>
    </row>
    <row r="1439" spans="1:17" x14ac:dyDescent="0.3">
      <c r="A1439" s="4" t="s">
        <v>1284</v>
      </c>
      <c r="B1439" s="8" t="str">
        <f>VLOOKUP(A1439,'Customer Names'!A:F,4,FALSE)</f>
        <v>Kelly A.</v>
      </c>
      <c r="C1439" s="8">
        <f>VLOOKUP(A1439,'Medical Examinations'!A:J,2,FALSE)</f>
        <v>21.85</v>
      </c>
      <c r="D1439" s="8">
        <f>VLOOKUP(A1439,'Medical Examinations'!A:J,4,FALSE)</f>
        <v>5.56</v>
      </c>
      <c r="E1439" s="8" t="str">
        <f>VLOOKUP(A1439,'Medical Examinations'!A:J,6,FALSE)</f>
        <v>yes</v>
      </c>
      <c r="F1439" s="8" t="str">
        <f>VLOOKUP(A1439,'Medical Examinations'!A:J,7,FALSE)</f>
        <v>No</v>
      </c>
      <c r="G1439" s="8" t="str">
        <f>VLOOKUP(A1439,'Medical Examinations'!A:J,8,FALSE)</f>
        <v>No</v>
      </c>
      <c r="H1439" s="38">
        <f>VLOOKUP(A1439,'Medical Examinations'!A:J,9,FALSE)</f>
        <v>0</v>
      </c>
      <c r="I1439" s="8" t="str">
        <f>VLOOKUP(A1439,'Medical Examinations'!A:J,10,FALSE)</f>
        <v>yes</v>
      </c>
      <c r="J1439" s="8" t="str">
        <f>VLOOKUP(A1439,'Medical Examinations'!A:J,3,FALSE)</f>
        <v>Normal Weight</v>
      </c>
      <c r="K1439" s="8" t="str">
        <f>VLOOKUP(A1439,'Medical Examinations'!A:J,5,FALSE)</f>
        <v>Normal</v>
      </c>
      <c r="L1439" s="8" t="str">
        <f>VLOOKUP(A1439,'Hospitalisation Details'!A:K,5,FALSE)</f>
        <v>14-Jul-2001</v>
      </c>
      <c r="M1439" s="34">
        <f>VLOOKUP(A1439,'Hospitalisation Details'!A:K,8,FALSE)</f>
        <v>15359.1</v>
      </c>
      <c r="N1439" s="8" t="str">
        <f>VLOOKUP(A1439,'Hospitalisation Details'!A:K,9,FALSE)</f>
        <v>tier - 2</v>
      </c>
      <c r="O1439" s="8" t="str">
        <f>VLOOKUP(A1439,'Hospitalisation Details'!A:K,10,FALSE)</f>
        <v>tier - 3</v>
      </c>
      <c r="P1439" s="8" t="str">
        <f>VLOOKUP(A1439,'Hospitalisation Details'!A:K,11,FALSE)</f>
        <v>R1024</v>
      </c>
      <c r="Q1439" s="8">
        <f>VLOOKUP(A1439,'Hospitalisation Details'!A:K,4,FALSE)</f>
        <v>14</v>
      </c>
    </row>
    <row r="1440" spans="1:17" x14ac:dyDescent="0.3">
      <c r="A1440" s="4" t="s">
        <v>1232</v>
      </c>
      <c r="B1440" s="8" t="str">
        <f>VLOOKUP(A1440,'Customer Names'!A:F,4,FALSE)</f>
        <v>Louise A</v>
      </c>
      <c r="C1440" s="8">
        <f>VLOOKUP(A1440,'Medical Examinations'!A:J,2,FALSE)</f>
        <v>31.824999999999999</v>
      </c>
      <c r="D1440" s="8">
        <f>VLOOKUP(A1440,'Medical Examinations'!A:J,4,FALSE)</f>
        <v>8.2799999999999994</v>
      </c>
      <c r="E1440" s="8" t="str">
        <f>VLOOKUP(A1440,'Medical Examinations'!A:J,6,FALSE)</f>
        <v>No</v>
      </c>
      <c r="F1440" s="8" t="str">
        <f>VLOOKUP(A1440,'Medical Examinations'!A:J,7,FALSE)</f>
        <v>No</v>
      </c>
      <c r="G1440" s="8" t="str">
        <f>VLOOKUP(A1440,'Medical Examinations'!A:J,8,FALSE)</f>
        <v>No</v>
      </c>
      <c r="H1440" s="38" t="str">
        <f>VLOOKUP(A1440,'Medical Examinations'!A:J,9,FALSE)</f>
        <v>3</v>
      </c>
      <c r="I1440" s="8" t="str">
        <f>VLOOKUP(A1440,'Medical Examinations'!A:J,10,FALSE)</f>
        <v>No</v>
      </c>
      <c r="J1440" s="8" t="str">
        <f>VLOOKUP(A1440,'Medical Examinations'!A:J,3,FALSE)</f>
        <v>Obesity</v>
      </c>
      <c r="K1440" s="8" t="str">
        <f>VLOOKUP(A1440,'Medical Examinations'!A:J,5,FALSE)</f>
        <v>Diabetes</v>
      </c>
      <c r="L1440" s="8" t="str">
        <f>VLOOKUP(A1440,'Hospitalisation Details'!A:K,5,FALSE)</f>
        <v>22-Oct-1958</v>
      </c>
      <c r="M1440" s="34">
        <f>VLOOKUP(A1440,'Hospitalisation Details'!A:K,8,FALSE)</f>
        <v>16069.08</v>
      </c>
      <c r="N1440" s="8" t="str">
        <f>VLOOKUP(A1440,'Hospitalisation Details'!A:K,9,FALSE)</f>
        <v>tier - 2</v>
      </c>
      <c r="O1440" s="8" t="str">
        <f>VLOOKUP(A1440,'Hospitalisation Details'!A:K,10,FALSE)</f>
        <v>tier - 2</v>
      </c>
      <c r="P1440" s="8" t="str">
        <f>VLOOKUP(A1440,'Hospitalisation Details'!A:K,11,FALSE)</f>
        <v>R1024</v>
      </c>
      <c r="Q1440" s="8">
        <f>VLOOKUP(A1440,'Hospitalisation Details'!A:K,4,FALSE)</f>
        <v>22</v>
      </c>
    </row>
    <row r="1441" spans="1:17" x14ac:dyDescent="0.3">
      <c r="A1441" s="4" t="s">
        <v>1184</v>
      </c>
      <c r="B1441" s="8" t="str">
        <f>VLOOKUP(A1441,'Customer Names'!A:F,4,FALSE)</f>
        <v>Mary</v>
      </c>
      <c r="C1441" s="8">
        <f>VLOOKUP(A1441,'Medical Examinations'!A:J,2,FALSE)</f>
        <v>21.754999999999999</v>
      </c>
      <c r="D1441" s="8">
        <f>VLOOKUP(A1441,'Medical Examinations'!A:J,4,FALSE)</f>
        <v>4.63</v>
      </c>
      <c r="E1441" s="8" t="str">
        <f>VLOOKUP(A1441,'Medical Examinations'!A:J,6,FALSE)</f>
        <v>No</v>
      </c>
      <c r="F1441" s="8" t="str">
        <f>VLOOKUP(A1441,'Medical Examinations'!A:J,7,FALSE)</f>
        <v>No</v>
      </c>
      <c r="G1441" s="8" t="str">
        <f>VLOOKUP(A1441,'Medical Examinations'!A:J,8,FALSE)</f>
        <v>Yes</v>
      </c>
      <c r="H1441" s="38" t="str">
        <f>VLOOKUP(A1441,'Medical Examinations'!A:J,9,FALSE)</f>
        <v>1</v>
      </c>
      <c r="I1441" s="8" t="str">
        <f>VLOOKUP(A1441,'Medical Examinations'!A:J,10,FALSE)</f>
        <v>yes</v>
      </c>
      <c r="J1441" s="8" t="str">
        <f>VLOOKUP(A1441,'Medical Examinations'!A:J,3,FALSE)</f>
        <v>Normal Weight</v>
      </c>
      <c r="K1441" s="8" t="str">
        <f>VLOOKUP(A1441,'Medical Examinations'!A:J,5,FALSE)</f>
        <v>Normal</v>
      </c>
      <c r="L1441" s="8" t="str">
        <f>VLOOKUP(A1441,'Hospitalisation Details'!A:K,5,FALSE)</f>
        <v>5-Nov-1993</v>
      </c>
      <c r="M1441" s="34">
        <f>VLOOKUP(A1441,'Hospitalisation Details'!A:K,8,FALSE)</f>
        <v>16657.72</v>
      </c>
      <c r="N1441" s="8" t="str">
        <f>VLOOKUP(A1441,'Hospitalisation Details'!A:K,9,FALSE)</f>
        <v>tier - 2</v>
      </c>
      <c r="O1441" s="8" t="str">
        <f>VLOOKUP(A1441,'Hospitalisation Details'!A:K,10,FALSE)</f>
        <v>tier - 1</v>
      </c>
      <c r="P1441" s="8" t="str">
        <f>VLOOKUP(A1441,'Hospitalisation Details'!A:K,11,FALSE)</f>
        <v>R1024</v>
      </c>
      <c r="Q1441" s="8">
        <f>VLOOKUP(A1441,'Hospitalisation Details'!A:K,4,FALSE)</f>
        <v>5</v>
      </c>
    </row>
    <row r="1442" spans="1:17" x14ac:dyDescent="0.3">
      <c r="A1442" s="4" t="s">
        <v>1180</v>
      </c>
      <c r="B1442" s="8" t="str">
        <f>VLOOKUP(A1442,'Customer Names'!A:F,4,FALSE)</f>
        <v>Laurette</v>
      </c>
      <c r="C1442" s="8">
        <f>VLOOKUP(A1442,'Medical Examinations'!A:J,2,FALSE)</f>
        <v>19.094999999999999</v>
      </c>
      <c r="D1442" s="8">
        <f>VLOOKUP(A1442,'Medical Examinations'!A:J,4,FALSE)</f>
        <v>6.19</v>
      </c>
      <c r="E1442" s="8" t="str">
        <f>VLOOKUP(A1442,'Medical Examinations'!A:J,6,FALSE)</f>
        <v>No</v>
      </c>
      <c r="F1442" s="8" t="str">
        <f>VLOOKUP(A1442,'Medical Examinations'!A:J,7,FALSE)</f>
        <v>No</v>
      </c>
      <c r="G1442" s="8" t="str">
        <f>VLOOKUP(A1442,'Medical Examinations'!A:J,8,FALSE)</f>
        <v>No</v>
      </c>
      <c r="H1442" s="38">
        <f>VLOOKUP(A1442,'Medical Examinations'!A:J,9,FALSE)</f>
        <v>0</v>
      </c>
      <c r="I1442" s="8" t="str">
        <f>VLOOKUP(A1442,'Medical Examinations'!A:J,10,FALSE)</f>
        <v>yes</v>
      </c>
      <c r="J1442" s="8" t="str">
        <f>VLOOKUP(A1442,'Medical Examinations'!A:J,3,FALSE)</f>
        <v>Normal Weight</v>
      </c>
      <c r="K1442" s="8" t="str">
        <f>VLOOKUP(A1442,'Medical Examinations'!A:J,5,FALSE)</f>
        <v>Prediabetes</v>
      </c>
      <c r="L1442" s="8" t="str">
        <f>VLOOKUP(A1442,'Hospitalisation Details'!A:K,5,FALSE)</f>
        <v>23-Sep-1989</v>
      </c>
      <c r="M1442" s="34">
        <f>VLOOKUP(A1442,'Hospitalisation Details'!A:K,8,FALSE)</f>
        <v>16776.3</v>
      </c>
      <c r="N1442" s="8" t="str">
        <f>VLOOKUP(A1442,'Hospitalisation Details'!A:K,9,FALSE)</f>
        <v>tier - 2</v>
      </c>
      <c r="O1442" s="8" t="str">
        <f>VLOOKUP(A1442,'Hospitalisation Details'!A:K,10,FALSE)</f>
        <v>tier - 2</v>
      </c>
      <c r="P1442" s="8" t="str">
        <f>VLOOKUP(A1442,'Hospitalisation Details'!A:K,11,FALSE)</f>
        <v>R1024</v>
      </c>
      <c r="Q1442" s="8">
        <f>VLOOKUP(A1442,'Hospitalisation Details'!A:K,4,FALSE)</f>
        <v>23</v>
      </c>
    </row>
    <row r="1443" spans="1:17" x14ac:dyDescent="0.3">
      <c r="A1443" s="4" t="s">
        <v>1176</v>
      </c>
      <c r="B1443" s="8" t="str">
        <f>VLOOKUP(A1443,'Customer Names'!A:F,4,FALSE)</f>
        <v>Shanda L</v>
      </c>
      <c r="C1443" s="8">
        <f>VLOOKUP(A1443,'Medical Examinations'!A:J,2,FALSE)</f>
        <v>30.59</v>
      </c>
      <c r="D1443" s="8">
        <f>VLOOKUP(A1443,'Medical Examinations'!A:J,4,FALSE)</f>
        <v>5.56</v>
      </c>
      <c r="E1443" s="8" t="str">
        <f>VLOOKUP(A1443,'Medical Examinations'!A:J,6,FALSE)</f>
        <v>yes</v>
      </c>
      <c r="F1443" s="8" t="str">
        <f>VLOOKUP(A1443,'Medical Examinations'!A:J,7,FALSE)</f>
        <v>No</v>
      </c>
      <c r="G1443" s="8" t="str">
        <f>VLOOKUP(A1443,'Medical Examinations'!A:J,8,FALSE)</f>
        <v>No</v>
      </c>
      <c r="H1443" s="38" t="str">
        <f>VLOOKUP(A1443,'Medical Examinations'!A:J,9,FALSE)</f>
        <v>1</v>
      </c>
      <c r="I1443" s="8" t="str">
        <f>VLOOKUP(A1443,'Medical Examinations'!A:J,10,FALSE)</f>
        <v>No</v>
      </c>
      <c r="J1443" s="8" t="str">
        <f>VLOOKUP(A1443,'Medical Examinations'!A:J,3,FALSE)</f>
        <v>Obesity</v>
      </c>
      <c r="K1443" s="8" t="str">
        <f>VLOOKUP(A1443,'Medical Examinations'!A:J,5,FALSE)</f>
        <v>Normal</v>
      </c>
      <c r="L1443" s="8" t="str">
        <f>VLOOKUP(A1443,'Hospitalisation Details'!A:K,5,FALSE)</f>
        <v>19-Oct-1995</v>
      </c>
      <c r="M1443" s="34">
        <f>VLOOKUP(A1443,'Hospitalisation Details'!A:K,8,FALSE)</f>
        <v>16796.41</v>
      </c>
      <c r="N1443" s="8" t="str">
        <f>VLOOKUP(A1443,'Hospitalisation Details'!A:K,9,FALSE)</f>
        <v>tier - 2</v>
      </c>
      <c r="O1443" s="8" t="str">
        <f>VLOOKUP(A1443,'Hospitalisation Details'!A:K,10,FALSE)</f>
        <v>tier - 3</v>
      </c>
      <c r="P1443" s="8" t="str">
        <f>VLOOKUP(A1443,'Hospitalisation Details'!A:K,11,FALSE)</f>
        <v>R1024</v>
      </c>
      <c r="Q1443" s="8">
        <f>VLOOKUP(A1443,'Hospitalisation Details'!A:K,4,FALSE)</f>
        <v>19</v>
      </c>
    </row>
    <row r="1444" spans="1:17" x14ac:dyDescent="0.3">
      <c r="A1444" s="4" t="s">
        <v>1052</v>
      </c>
      <c r="B1444" s="8" t="str">
        <f>VLOOKUP(A1444,'Customer Names'!A:F,4,FALSE)</f>
        <v>Sarah</v>
      </c>
      <c r="C1444" s="8">
        <f>VLOOKUP(A1444,'Medical Examinations'!A:J,2,FALSE)</f>
        <v>32.395000000000003</v>
      </c>
      <c r="D1444" s="8">
        <f>VLOOKUP(A1444,'Medical Examinations'!A:J,4,FALSE)</f>
        <v>5.68</v>
      </c>
      <c r="E1444" s="8" t="str">
        <f>VLOOKUP(A1444,'Medical Examinations'!A:J,6,FALSE)</f>
        <v>yes</v>
      </c>
      <c r="F1444" s="8" t="str">
        <f>VLOOKUP(A1444,'Medical Examinations'!A:J,7,FALSE)</f>
        <v>No</v>
      </c>
      <c r="G1444" s="8" t="str">
        <f>VLOOKUP(A1444,'Medical Examinations'!A:J,8,FALSE)</f>
        <v>No</v>
      </c>
      <c r="H1444" s="38" t="str">
        <f>VLOOKUP(A1444,'Medical Examinations'!A:J,9,FALSE)</f>
        <v>1</v>
      </c>
      <c r="I1444" s="8" t="str">
        <f>VLOOKUP(A1444,'Medical Examinations'!A:J,10,FALSE)</f>
        <v>No</v>
      </c>
      <c r="J1444" s="8" t="str">
        <f>VLOOKUP(A1444,'Medical Examinations'!A:J,3,FALSE)</f>
        <v>Obesity</v>
      </c>
      <c r="K1444" s="8" t="str">
        <f>VLOOKUP(A1444,'Medical Examinations'!A:J,5,FALSE)</f>
        <v>Normal</v>
      </c>
      <c r="L1444" s="8" t="str">
        <f>VLOOKUP(A1444,'Hospitalisation Details'!A:K,5,FALSE)</f>
        <v>27-Sep-1995</v>
      </c>
      <c r="M1444" s="34">
        <f>VLOOKUP(A1444,'Hospitalisation Details'!A:K,8,FALSE)</f>
        <v>18903.490000000002</v>
      </c>
      <c r="N1444" s="8" t="str">
        <f>VLOOKUP(A1444,'Hospitalisation Details'!A:K,9,FALSE)</f>
        <v>tier - 1</v>
      </c>
      <c r="O1444" s="8" t="str">
        <f>VLOOKUP(A1444,'Hospitalisation Details'!A:K,10,FALSE)</f>
        <v>tier - 2</v>
      </c>
      <c r="P1444" s="8" t="str">
        <f>VLOOKUP(A1444,'Hospitalisation Details'!A:K,11,FALSE)</f>
        <v>R1024</v>
      </c>
      <c r="Q1444" s="8">
        <f>VLOOKUP(A1444,'Hospitalisation Details'!A:K,4,FALSE)</f>
        <v>27</v>
      </c>
    </row>
    <row r="1445" spans="1:17" x14ac:dyDescent="0.3">
      <c r="A1445" s="4" t="s">
        <v>1034</v>
      </c>
      <c r="B1445" s="8" t="str">
        <f>VLOOKUP(A1445,'Customer Names'!A:F,4,FALSE)</f>
        <v>Amanda</v>
      </c>
      <c r="C1445" s="8">
        <f>VLOOKUP(A1445,'Medical Examinations'!A:J,2,FALSE)</f>
        <v>35.72</v>
      </c>
      <c r="D1445" s="8">
        <f>VLOOKUP(A1445,'Medical Examinations'!A:J,4,FALSE)</f>
        <v>4.08</v>
      </c>
      <c r="E1445" s="8" t="str">
        <f>VLOOKUP(A1445,'Medical Examinations'!A:J,6,FALSE)</f>
        <v>No</v>
      </c>
      <c r="F1445" s="8" t="str">
        <f>VLOOKUP(A1445,'Medical Examinations'!A:J,7,FALSE)</f>
        <v>No</v>
      </c>
      <c r="G1445" s="8" t="str">
        <f>VLOOKUP(A1445,'Medical Examinations'!A:J,8,FALSE)</f>
        <v>Yes</v>
      </c>
      <c r="H1445" s="38" t="str">
        <f>VLOOKUP(A1445,'Medical Examinations'!A:J,9,FALSE)</f>
        <v>1</v>
      </c>
      <c r="I1445" s="8" t="str">
        <f>VLOOKUP(A1445,'Medical Examinations'!A:J,10,FALSE)</f>
        <v>No</v>
      </c>
      <c r="J1445" s="8" t="str">
        <f>VLOOKUP(A1445,'Medical Examinations'!A:J,3,FALSE)</f>
        <v>Obesity</v>
      </c>
      <c r="K1445" s="8" t="str">
        <f>VLOOKUP(A1445,'Medical Examinations'!A:J,5,FALSE)</f>
        <v>Normal</v>
      </c>
      <c r="L1445" s="8" t="str">
        <f>VLOOKUP(A1445,'Hospitalisation Details'!A:K,5,FALSE)</f>
        <v>2-Jul-1979</v>
      </c>
      <c r="M1445" s="34">
        <f>VLOOKUP(A1445,'Hospitalisation Details'!A:K,8,FALSE)</f>
        <v>19144.580000000002</v>
      </c>
      <c r="N1445" s="8" t="str">
        <f>VLOOKUP(A1445,'Hospitalisation Details'!A:K,9,FALSE)</f>
        <v>tier - 1</v>
      </c>
      <c r="O1445" s="8" t="str">
        <f>VLOOKUP(A1445,'Hospitalisation Details'!A:K,10,FALSE)</f>
        <v>tier - 1</v>
      </c>
      <c r="P1445" s="8" t="str">
        <f>VLOOKUP(A1445,'Hospitalisation Details'!A:K,11,FALSE)</f>
        <v>R1024</v>
      </c>
      <c r="Q1445" s="8">
        <f>VLOOKUP(A1445,'Hospitalisation Details'!A:K,4,FALSE)</f>
        <v>2</v>
      </c>
    </row>
    <row r="1446" spans="1:17" x14ac:dyDescent="0.3">
      <c r="A1446" s="4" t="s">
        <v>1006</v>
      </c>
      <c r="B1446" s="8" t="str">
        <f>VLOOKUP(A1446,'Customer Names'!A:F,4,FALSE)</f>
        <v>Valerie A</v>
      </c>
      <c r="C1446" s="8">
        <f>VLOOKUP(A1446,'Medical Examinations'!A:J,2,FALSE)</f>
        <v>20.234999999999999</v>
      </c>
      <c r="D1446" s="8">
        <f>VLOOKUP(A1446,'Medical Examinations'!A:J,4,FALSE)</f>
        <v>6.84</v>
      </c>
      <c r="E1446" s="8" t="str">
        <f>VLOOKUP(A1446,'Medical Examinations'!A:J,6,FALSE)</f>
        <v>No</v>
      </c>
      <c r="F1446" s="8" t="str">
        <f>VLOOKUP(A1446,'Medical Examinations'!A:J,7,FALSE)</f>
        <v>No</v>
      </c>
      <c r="G1446" s="8" t="str">
        <f>VLOOKUP(A1446,'Medical Examinations'!A:J,8,FALSE)</f>
        <v>No</v>
      </c>
      <c r="H1446" s="38">
        <f>VLOOKUP(A1446,'Medical Examinations'!A:J,9,FALSE)</f>
        <v>0</v>
      </c>
      <c r="I1446" s="8" t="str">
        <f>VLOOKUP(A1446,'Medical Examinations'!A:J,10,FALSE)</f>
        <v>yes</v>
      </c>
      <c r="J1446" s="8" t="str">
        <f>VLOOKUP(A1446,'Medical Examinations'!A:J,3,FALSE)</f>
        <v>Normal Weight</v>
      </c>
      <c r="K1446" s="8" t="str">
        <f>VLOOKUP(A1446,'Medical Examinations'!A:J,5,FALSE)</f>
        <v>Diabetes</v>
      </c>
      <c r="L1446" s="8" t="str">
        <f>VLOOKUP(A1446,'Hospitalisation Details'!A:K,5,FALSE)</f>
        <v>24-Sep-1978</v>
      </c>
      <c r="M1446" s="34">
        <f>VLOOKUP(A1446,'Hospitalisation Details'!A:K,8,FALSE)</f>
        <v>19594.810000000001</v>
      </c>
      <c r="N1446" s="8" t="str">
        <f>VLOOKUP(A1446,'Hospitalisation Details'!A:K,9,FALSE)</f>
        <v>tier - 1</v>
      </c>
      <c r="O1446" s="8" t="str">
        <f>VLOOKUP(A1446,'Hospitalisation Details'!A:K,10,FALSE)</f>
        <v>tier - 1</v>
      </c>
      <c r="P1446" s="8" t="str">
        <f>VLOOKUP(A1446,'Hospitalisation Details'!A:K,11,FALSE)</f>
        <v>R1024</v>
      </c>
      <c r="Q1446" s="8">
        <f>VLOOKUP(A1446,'Hospitalisation Details'!A:K,4,FALSE)</f>
        <v>24</v>
      </c>
    </row>
    <row r="1447" spans="1:17" x14ac:dyDescent="0.3">
      <c r="A1447" s="4" t="s">
        <v>998</v>
      </c>
      <c r="B1447" s="8" t="str">
        <f>VLOOKUP(A1447,'Customer Names'!A:F,4,FALSE)</f>
        <v>Karen</v>
      </c>
      <c r="C1447" s="8">
        <f>VLOOKUP(A1447,'Medical Examinations'!A:J,2,FALSE)</f>
        <v>20.045000000000002</v>
      </c>
      <c r="D1447" s="8">
        <f>VLOOKUP(A1447,'Medical Examinations'!A:J,4,FALSE)</f>
        <v>6.17</v>
      </c>
      <c r="E1447" s="8" t="str">
        <f>VLOOKUP(A1447,'Medical Examinations'!A:J,6,FALSE)</f>
        <v>No</v>
      </c>
      <c r="F1447" s="8" t="str">
        <f>VLOOKUP(A1447,'Medical Examinations'!A:J,7,FALSE)</f>
        <v>No</v>
      </c>
      <c r="G1447" s="8" t="str">
        <f>VLOOKUP(A1447,'Medical Examinations'!A:J,8,FALSE)</f>
        <v>Yes</v>
      </c>
      <c r="H1447" s="38" t="str">
        <f>VLOOKUP(A1447,'Medical Examinations'!A:J,9,FALSE)</f>
        <v>1</v>
      </c>
      <c r="I1447" s="8" t="str">
        <f>VLOOKUP(A1447,'Medical Examinations'!A:J,10,FALSE)</f>
        <v>yes</v>
      </c>
      <c r="J1447" s="8" t="str">
        <f>VLOOKUP(A1447,'Medical Examinations'!A:J,3,FALSE)</f>
        <v>Normal Weight</v>
      </c>
      <c r="K1447" s="8" t="str">
        <f>VLOOKUP(A1447,'Medical Examinations'!A:J,5,FALSE)</f>
        <v>Prediabetes</v>
      </c>
      <c r="L1447" s="8" t="str">
        <f>VLOOKUP(A1447,'Hospitalisation Details'!A:K,5,FALSE)</f>
        <v>30-Oct-1979</v>
      </c>
      <c r="M1447" s="34">
        <f>VLOOKUP(A1447,'Hospitalisation Details'!A:K,8,FALSE)</f>
        <v>19798.05</v>
      </c>
      <c r="N1447" s="8" t="str">
        <f>VLOOKUP(A1447,'Hospitalisation Details'!A:K,9,FALSE)</f>
        <v>tier - 1</v>
      </c>
      <c r="O1447" s="8" t="str">
        <f>VLOOKUP(A1447,'Hospitalisation Details'!A:K,10,FALSE)</f>
        <v>tier - 1</v>
      </c>
      <c r="P1447" s="8" t="str">
        <f>VLOOKUP(A1447,'Hospitalisation Details'!A:K,11,FALSE)</f>
        <v>R1024</v>
      </c>
      <c r="Q1447" s="8">
        <f>VLOOKUP(A1447,'Hospitalisation Details'!A:K,4,FALSE)</f>
        <v>30</v>
      </c>
    </row>
    <row r="1448" spans="1:17" x14ac:dyDescent="0.3">
      <c r="A1448" s="4" t="s">
        <v>976</v>
      </c>
      <c r="B1448" s="8" t="str">
        <f>VLOOKUP(A1448,'Customer Names'!A:F,4,FALSE)</f>
        <v>Kristin</v>
      </c>
      <c r="C1448" s="8">
        <f>VLOOKUP(A1448,'Medical Examinations'!A:J,2,FALSE)</f>
        <v>25.555</v>
      </c>
      <c r="D1448" s="8">
        <f>VLOOKUP(A1448,'Medical Examinations'!A:J,4,FALSE)</f>
        <v>4.09</v>
      </c>
      <c r="E1448" s="8" t="str">
        <f>VLOOKUP(A1448,'Medical Examinations'!A:J,6,FALSE)</f>
        <v>yes</v>
      </c>
      <c r="F1448" s="8" t="str">
        <f>VLOOKUP(A1448,'Medical Examinations'!A:J,7,FALSE)</f>
        <v>No</v>
      </c>
      <c r="G1448" s="8" t="str">
        <f>VLOOKUP(A1448,'Medical Examinations'!A:J,8,FALSE)</f>
        <v>No</v>
      </c>
      <c r="H1448" s="38">
        <f>VLOOKUP(A1448,'Medical Examinations'!A:J,9,FALSE)</f>
        <v>0</v>
      </c>
      <c r="I1448" s="8" t="str">
        <f>VLOOKUP(A1448,'Medical Examinations'!A:J,10,FALSE)</f>
        <v>yes</v>
      </c>
      <c r="J1448" s="8" t="str">
        <f>VLOOKUP(A1448,'Medical Examinations'!A:J,3,FALSE)</f>
        <v>Overweight</v>
      </c>
      <c r="K1448" s="8" t="str">
        <f>VLOOKUP(A1448,'Medical Examinations'!A:J,5,FALSE)</f>
        <v>Normal</v>
      </c>
      <c r="L1448" s="8" t="str">
        <f>VLOOKUP(A1448,'Hospitalisation Details'!A:K,5,FALSE)</f>
        <v>17-Sep-1985</v>
      </c>
      <c r="M1448" s="34">
        <f>VLOOKUP(A1448,'Hospitalisation Details'!A:K,8,FALSE)</f>
        <v>20296.86</v>
      </c>
      <c r="N1448" s="8" t="str">
        <f>VLOOKUP(A1448,'Hospitalisation Details'!A:K,9,FALSE)</f>
        <v>tier - 3</v>
      </c>
      <c r="O1448" s="8" t="str">
        <f>VLOOKUP(A1448,'Hospitalisation Details'!A:K,10,FALSE)</f>
        <v>tier - 1</v>
      </c>
      <c r="P1448" s="8" t="str">
        <f>VLOOKUP(A1448,'Hospitalisation Details'!A:K,11,FALSE)</f>
        <v>R1024</v>
      </c>
      <c r="Q1448" s="8">
        <f>VLOOKUP(A1448,'Hospitalisation Details'!A:K,4,FALSE)</f>
        <v>17</v>
      </c>
    </row>
    <row r="1449" spans="1:17" x14ac:dyDescent="0.3">
      <c r="A1449" s="4" t="s">
        <v>930</v>
      </c>
      <c r="B1449" s="8" t="str">
        <f>VLOOKUP(A1449,'Customer Names'!A:F,4,FALSE)</f>
        <v>Danielle</v>
      </c>
      <c r="C1449" s="8">
        <f>VLOOKUP(A1449,'Medical Examinations'!A:J,2,FALSE)</f>
        <v>24.89</v>
      </c>
      <c r="D1449" s="8">
        <f>VLOOKUP(A1449,'Medical Examinations'!A:J,4,FALSE)</f>
        <v>6.1</v>
      </c>
      <c r="E1449" s="8" t="str">
        <f>VLOOKUP(A1449,'Medical Examinations'!A:J,6,FALSE)</f>
        <v>yes</v>
      </c>
      <c r="F1449" s="8" t="str">
        <f>VLOOKUP(A1449,'Medical Examinations'!A:J,7,FALSE)</f>
        <v>No</v>
      </c>
      <c r="G1449" s="8" t="str">
        <f>VLOOKUP(A1449,'Medical Examinations'!A:J,8,FALSE)</f>
        <v>Yes</v>
      </c>
      <c r="H1449" s="38" t="str">
        <f>VLOOKUP(A1449,'Medical Examinations'!A:J,9,FALSE)</f>
        <v>1</v>
      </c>
      <c r="I1449" s="8" t="str">
        <f>VLOOKUP(A1449,'Medical Examinations'!A:J,10,FALSE)</f>
        <v>yes</v>
      </c>
      <c r="J1449" s="8" t="str">
        <f>VLOOKUP(A1449,'Medical Examinations'!A:J,3,FALSE)</f>
        <v>Normal Weight</v>
      </c>
      <c r="K1449" s="8" t="str">
        <f>VLOOKUP(A1449,'Medical Examinations'!A:J,5,FALSE)</f>
        <v>Prediabetes</v>
      </c>
      <c r="L1449" s="8" t="str">
        <f>VLOOKUP(A1449,'Hospitalisation Details'!A:K,5,FALSE)</f>
        <v>25-Dec-1983</v>
      </c>
      <c r="M1449" s="34">
        <f>VLOOKUP(A1449,'Hospitalisation Details'!A:K,8,FALSE)</f>
        <v>21659.93</v>
      </c>
      <c r="N1449" s="8" t="str">
        <f>VLOOKUP(A1449,'Hospitalisation Details'!A:K,9,FALSE)</f>
        <v>tier - 3</v>
      </c>
      <c r="O1449" s="8" t="str">
        <f>VLOOKUP(A1449,'Hospitalisation Details'!A:K,10,FALSE)</f>
        <v>tier - 3</v>
      </c>
      <c r="P1449" s="8" t="str">
        <f>VLOOKUP(A1449,'Hospitalisation Details'!A:K,11,FALSE)</f>
        <v>R1024</v>
      </c>
      <c r="Q1449" s="8">
        <f>VLOOKUP(A1449,'Hospitalisation Details'!A:K,4,FALSE)</f>
        <v>25</v>
      </c>
    </row>
    <row r="1450" spans="1:17" x14ac:dyDescent="0.3">
      <c r="A1450" s="4" t="s">
        <v>924</v>
      </c>
      <c r="B1450" s="8" t="str">
        <f>VLOOKUP(A1450,'Customer Names'!A:F,4,FALSE)</f>
        <v>Lindsey</v>
      </c>
      <c r="C1450" s="8">
        <f>VLOOKUP(A1450,'Medical Examinations'!A:J,2,FALSE)</f>
        <v>25.27</v>
      </c>
      <c r="D1450" s="8">
        <f>VLOOKUP(A1450,'Medical Examinations'!A:J,4,FALSE)</f>
        <v>5.29</v>
      </c>
      <c r="E1450" s="8" t="str">
        <f>VLOOKUP(A1450,'Medical Examinations'!A:J,6,FALSE)</f>
        <v>No</v>
      </c>
      <c r="F1450" s="8" t="str">
        <f>VLOOKUP(A1450,'Medical Examinations'!A:J,7,FALSE)</f>
        <v>No</v>
      </c>
      <c r="G1450" s="8" t="str">
        <f>VLOOKUP(A1450,'Medical Examinations'!A:J,8,FALSE)</f>
        <v>Yes</v>
      </c>
      <c r="H1450" s="38" t="str">
        <f>VLOOKUP(A1450,'Medical Examinations'!A:J,9,FALSE)</f>
        <v>1</v>
      </c>
      <c r="I1450" s="8" t="str">
        <f>VLOOKUP(A1450,'Medical Examinations'!A:J,10,FALSE)</f>
        <v>yes</v>
      </c>
      <c r="J1450" s="8" t="str">
        <f>VLOOKUP(A1450,'Medical Examinations'!A:J,3,FALSE)</f>
        <v>Overweight</v>
      </c>
      <c r="K1450" s="8" t="str">
        <f>VLOOKUP(A1450,'Medical Examinations'!A:J,5,FALSE)</f>
        <v>Normal</v>
      </c>
      <c r="L1450" s="8" t="str">
        <f>VLOOKUP(A1450,'Hospitalisation Details'!A:K,5,FALSE)</f>
        <v>20-Sep-1979</v>
      </c>
      <c r="M1450" s="34">
        <f>VLOOKUP(A1450,'Hospitalisation Details'!A:K,8,FALSE)</f>
        <v>21771.34</v>
      </c>
      <c r="N1450" s="8" t="str">
        <f>VLOOKUP(A1450,'Hospitalisation Details'!A:K,9,FALSE)</f>
        <v>tier - 3</v>
      </c>
      <c r="O1450" s="8" t="str">
        <f>VLOOKUP(A1450,'Hospitalisation Details'!A:K,10,FALSE)</f>
        <v>tier - 1</v>
      </c>
      <c r="P1450" s="8" t="str">
        <f>VLOOKUP(A1450,'Hospitalisation Details'!A:K,11,FALSE)</f>
        <v>R1024</v>
      </c>
      <c r="Q1450" s="8">
        <f>VLOOKUP(A1450,'Hospitalisation Details'!A:K,4,FALSE)</f>
        <v>20</v>
      </c>
    </row>
    <row r="1451" spans="1:17" x14ac:dyDescent="0.3">
      <c r="A1451" s="4" t="s">
        <v>902</v>
      </c>
      <c r="B1451" s="8" t="str">
        <f>VLOOKUP(A1451,'Customer Names'!A:F,4,FALSE)</f>
        <v>Michele V.</v>
      </c>
      <c r="C1451" s="8">
        <f>VLOOKUP(A1451,'Medical Examinations'!A:J,2,FALSE)</f>
        <v>28.12</v>
      </c>
      <c r="D1451" s="8">
        <f>VLOOKUP(A1451,'Medical Examinations'!A:J,4,FALSE)</f>
        <v>4.88</v>
      </c>
      <c r="E1451" s="8" t="str">
        <f>VLOOKUP(A1451,'Medical Examinations'!A:J,6,FALSE)</f>
        <v>No</v>
      </c>
      <c r="F1451" s="8" t="str">
        <f>VLOOKUP(A1451,'Medical Examinations'!A:J,7,FALSE)</f>
        <v>No</v>
      </c>
      <c r="G1451" s="8" t="str">
        <f>VLOOKUP(A1451,'Medical Examinations'!A:J,8,FALSE)</f>
        <v>No</v>
      </c>
      <c r="H1451" s="38">
        <f>VLOOKUP(A1451,'Medical Examinations'!A:J,9,FALSE)</f>
        <v>0</v>
      </c>
      <c r="I1451" s="8" t="str">
        <f>VLOOKUP(A1451,'Medical Examinations'!A:J,10,FALSE)</f>
        <v>yes</v>
      </c>
      <c r="J1451" s="8" t="str">
        <f>VLOOKUP(A1451,'Medical Examinations'!A:J,3,FALSE)</f>
        <v>Overweight</v>
      </c>
      <c r="K1451" s="8" t="str">
        <f>VLOOKUP(A1451,'Medical Examinations'!A:J,5,FALSE)</f>
        <v>Normal</v>
      </c>
      <c r="L1451" s="8" t="str">
        <f>VLOOKUP(A1451,'Hospitalisation Details'!A:K,5,FALSE)</f>
        <v>27-Dec-1982</v>
      </c>
      <c r="M1451" s="34">
        <f>VLOOKUP(A1451,'Hospitalisation Details'!A:K,8,FALSE)</f>
        <v>22331.57</v>
      </c>
      <c r="N1451" s="8" t="str">
        <f>VLOOKUP(A1451,'Hospitalisation Details'!A:K,9,FALSE)</f>
        <v>tier - 2</v>
      </c>
      <c r="O1451" s="8" t="str">
        <f>VLOOKUP(A1451,'Hospitalisation Details'!A:K,10,FALSE)</f>
        <v>tier - 3</v>
      </c>
      <c r="P1451" s="8" t="str">
        <f>VLOOKUP(A1451,'Hospitalisation Details'!A:K,11,FALSE)</f>
        <v>R1024</v>
      </c>
      <c r="Q1451" s="8">
        <f>VLOOKUP(A1451,'Hospitalisation Details'!A:K,4,FALSE)</f>
        <v>27</v>
      </c>
    </row>
    <row r="1452" spans="1:17" x14ac:dyDescent="0.3">
      <c r="A1452" s="4" t="s">
        <v>900</v>
      </c>
      <c r="B1452" s="8" t="str">
        <f>VLOOKUP(A1452,'Customer Names'!A:F,4,FALSE)</f>
        <v>Lauren</v>
      </c>
      <c r="C1452" s="8">
        <f>VLOOKUP(A1452,'Medical Examinations'!A:J,2,FALSE)</f>
        <v>24.225000000000001</v>
      </c>
      <c r="D1452" s="8">
        <f>VLOOKUP(A1452,'Medical Examinations'!A:J,4,FALSE)</f>
        <v>4.09</v>
      </c>
      <c r="E1452" s="8" t="str">
        <f>VLOOKUP(A1452,'Medical Examinations'!A:J,6,FALSE)</f>
        <v>No</v>
      </c>
      <c r="F1452" s="8" t="str">
        <f>VLOOKUP(A1452,'Medical Examinations'!A:J,7,FALSE)</f>
        <v>No</v>
      </c>
      <c r="G1452" s="8" t="str">
        <f>VLOOKUP(A1452,'Medical Examinations'!A:J,8,FALSE)</f>
        <v>No</v>
      </c>
      <c r="H1452" s="38">
        <f>VLOOKUP(A1452,'Medical Examinations'!A:J,9,FALSE)</f>
        <v>0</v>
      </c>
      <c r="I1452" s="8" t="str">
        <f>VLOOKUP(A1452,'Medical Examinations'!A:J,10,FALSE)</f>
        <v>No</v>
      </c>
      <c r="J1452" s="8" t="str">
        <f>VLOOKUP(A1452,'Medical Examinations'!A:J,3,FALSE)</f>
        <v>Normal Weight</v>
      </c>
      <c r="K1452" s="8" t="str">
        <f>VLOOKUP(A1452,'Medical Examinations'!A:J,5,FALSE)</f>
        <v>Normal</v>
      </c>
      <c r="L1452" s="8" t="str">
        <f>VLOOKUP(A1452,'Hospitalisation Details'!A:K,5,FALSE)</f>
        <v>26-Aug-1999</v>
      </c>
      <c r="M1452" s="34">
        <f>VLOOKUP(A1452,'Hospitalisation Details'!A:K,8,FALSE)</f>
        <v>22395.74</v>
      </c>
      <c r="N1452" s="8" t="str">
        <f>VLOOKUP(A1452,'Hospitalisation Details'!A:K,9,FALSE)</f>
        <v>tier - 3</v>
      </c>
      <c r="O1452" s="8" t="str">
        <f>VLOOKUP(A1452,'Hospitalisation Details'!A:K,10,FALSE)</f>
        <v>tier - 2</v>
      </c>
      <c r="P1452" s="8" t="str">
        <f>VLOOKUP(A1452,'Hospitalisation Details'!A:K,11,FALSE)</f>
        <v>R1024</v>
      </c>
      <c r="Q1452" s="8">
        <f>VLOOKUP(A1452,'Hospitalisation Details'!A:K,4,FALSE)</f>
        <v>26</v>
      </c>
    </row>
    <row r="1453" spans="1:17" x14ac:dyDescent="0.3">
      <c r="A1453" s="4" t="s">
        <v>880</v>
      </c>
      <c r="B1453" s="8" t="str">
        <f>VLOOKUP(A1453,'Customer Names'!A:F,4,FALSE)</f>
        <v>Nichole</v>
      </c>
      <c r="C1453" s="8">
        <f>VLOOKUP(A1453,'Medical Examinations'!A:J,2,FALSE)</f>
        <v>24.32</v>
      </c>
      <c r="D1453" s="8">
        <f>VLOOKUP(A1453,'Medical Examinations'!A:J,4,FALSE)</f>
        <v>6.39</v>
      </c>
      <c r="E1453" s="8" t="str">
        <f>VLOOKUP(A1453,'Medical Examinations'!A:J,6,FALSE)</f>
        <v>No</v>
      </c>
      <c r="F1453" s="8" t="str">
        <f>VLOOKUP(A1453,'Medical Examinations'!A:J,7,FALSE)</f>
        <v>No</v>
      </c>
      <c r="G1453" s="8" t="str">
        <f>VLOOKUP(A1453,'Medical Examinations'!A:J,8,FALSE)</f>
        <v>No</v>
      </c>
      <c r="H1453" s="38">
        <f>VLOOKUP(A1453,'Medical Examinations'!A:J,9,FALSE)</f>
        <v>0</v>
      </c>
      <c r="I1453" s="8" t="str">
        <f>VLOOKUP(A1453,'Medical Examinations'!A:J,10,FALSE)</f>
        <v>No</v>
      </c>
      <c r="J1453" s="8" t="str">
        <f>VLOOKUP(A1453,'Medical Examinations'!A:J,3,FALSE)</f>
        <v>Normal Weight</v>
      </c>
      <c r="K1453" s="8" t="str">
        <f>VLOOKUP(A1453,'Medical Examinations'!A:J,5,FALSE)</f>
        <v>Prediabetes</v>
      </c>
      <c r="L1453" s="8" t="str">
        <f>VLOOKUP(A1453,'Hospitalisation Details'!A:K,5,FALSE)</f>
        <v>3-Oct-1994</v>
      </c>
      <c r="M1453" s="34">
        <f>VLOOKUP(A1453,'Hospitalisation Details'!A:K,8,FALSE)</f>
        <v>23288.93</v>
      </c>
      <c r="N1453" s="8" t="str">
        <f>VLOOKUP(A1453,'Hospitalisation Details'!A:K,9,FALSE)</f>
        <v>tier - 2</v>
      </c>
      <c r="O1453" s="8" t="str">
        <f>VLOOKUP(A1453,'Hospitalisation Details'!A:K,10,FALSE)</f>
        <v>tier - 3</v>
      </c>
      <c r="P1453" s="8" t="str">
        <f>VLOOKUP(A1453,'Hospitalisation Details'!A:K,11,FALSE)</f>
        <v>R1024</v>
      </c>
      <c r="Q1453" s="8">
        <f>VLOOKUP(A1453,'Hospitalisation Details'!A:K,4,FALSE)</f>
        <v>3</v>
      </c>
    </row>
    <row r="1454" spans="1:17" x14ac:dyDescent="0.3">
      <c r="A1454" s="4" t="s">
        <v>876</v>
      </c>
      <c r="B1454" s="8" t="str">
        <f>VLOOKUP(A1454,'Customer Names'!A:F,4,FALSE)</f>
        <v>Caroline</v>
      </c>
      <c r="C1454" s="8">
        <f>VLOOKUP(A1454,'Medical Examinations'!A:J,2,FALSE)</f>
        <v>26.125</v>
      </c>
      <c r="D1454" s="8">
        <f>VLOOKUP(A1454,'Medical Examinations'!A:J,4,FALSE)</f>
        <v>8.56</v>
      </c>
      <c r="E1454" s="8" t="str">
        <f>VLOOKUP(A1454,'Medical Examinations'!A:J,6,FALSE)</f>
        <v>yes</v>
      </c>
      <c r="F1454" s="8" t="str">
        <f>VLOOKUP(A1454,'Medical Examinations'!A:J,7,FALSE)</f>
        <v>No</v>
      </c>
      <c r="G1454" s="8" t="str">
        <f>VLOOKUP(A1454,'Medical Examinations'!A:J,8,FALSE)</f>
        <v>No</v>
      </c>
      <c r="H1454" s="38" t="str">
        <f>VLOOKUP(A1454,'Medical Examinations'!A:J,9,FALSE)</f>
        <v>1</v>
      </c>
      <c r="I1454" s="8" t="str">
        <f>VLOOKUP(A1454,'Medical Examinations'!A:J,10,FALSE)</f>
        <v>yes</v>
      </c>
      <c r="J1454" s="8" t="str">
        <f>VLOOKUP(A1454,'Medical Examinations'!A:J,3,FALSE)</f>
        <v>Overweight</v>
      </c>
      <c r="K1454" s="8" t="str">
        <f>VLOOKUP(A1454,'Medical Examinations'!A:J,5,FALSE)</f>
        <v>Diabetes</v>
      </c>
      <c r="L1454" s="8" t="str">
        <f>VLOOKUP(A1454,'Hospitalisation Details'!A:K,5,FALSE)</f>
        <v>13-Nov-1975</v>
      </c>
      <c r="M1454" s="34">
        <f>VLOOKUP(A1454,'Hospitalisation Details'!A:K,8,FALSE)</f>
        <v>23401.31</v>
      </c>
      <c r="N1454" s="8" t="str">
        <f>VLOOKUP(A1454,'Hospitalisation Details'!A:K,9,FALSE)</f>
        <v>tier - 2</v>
      </c>
      <c r="O1454" s="8" t="str">
        <f>VLOOKUP(A1454,'Hospitalisation Details'!A:K,10,FALSE)</f>
        <v>tier - 3</v>
      </c>
      <c r="P1454" s="8" t="str">
        <f>VLOOKUP(A1454,'Hospitalisation Details'!A:K,11,FALSE)</f>
        <v>R1024</v>
      </c>
      <c r="Q1454" s="8">
        <f>VLOOKUP(A1454,'Hospitalisation Details'!A:K,4,FALSE)</f>
        <v>13</v>
      </c>
    </row>
    <row r="1455" spans="1:17" x14ac:dyDescent="0.3">
      <c r="A1455" s="4" t="s">
        <v>862</v>
      </c>
      <c r="B1455" s="8" t="str">
        <f>VLOOKUP(A1455,'Customer Names'!A:F,4,FALSE)</f>
        <v>Victoria M.</v>
      </c>
      <c r="C1455" s="8">
        <f>VLOOKUP(A1455,'Medical Examinations'!A:J,2,FALSE)</f>
        <v>23.844999999999999</v>
      </c>
      <c r="D1455" s="8">
        <f>VLOOKUP(A1455,'Medical Examinations'!A:J,4,FALSE)</f>
        <v>11.71</v>
      </c>
      <c r="E1455" s="8" t="str">
        <f>VLOOKUP(A1455,'Medical Examinations'!A:J,6,FALSE)</f>
        <v>No</v>
      </c>
      <c r="F1455" s="8" t="str">
        <f>VLOOKUP(A1455,'Medical Examinations'!A:J,7,FALSE)</f>
        <v>No</v>
      </c>
      <c r="G1455" s="8" t="str">
        <f>VLOOKUP(A1455,'Medical Examinations'!A:J,8,FALSE)</f>
        <v>No</v>
      </c>
      <c r="H1455" s="38" t="str">
        <f>VLOOKUP(A1455,'Medical Examinations'!A:J,9,FALSE)</f>
        <v>2</v>
      </c>
      <c r="I1455" s="8" t="str">
        <f>VLOOKUP(A1455,'Medical Examinations'!A:J,10,FALSE)</f>
        <v>yes</v>
      </c>
      <c r="J1455" s="8" t="str">
        <f>VLOOKUP(A1455,'Medical Examinations'!A:J,3,FALSE)</f>
        <v>Normal Weight</v>
      </c>
      <c r="K1455" s="8" t="str">
        <f>VLOOKUP(A1455,'Medical Examinations'!A:J,5,FALSE)</f>
        <v>Diabetes</v>
      </c>
      <c r="L1455" s="8" t="str">
        <f>VLOOKUP(A1455,'Hospitalisation Details'!A:K,5,FALSE)</f>
        <v>13-Jun-1973</v>
      </c>
      <c r="M1455" s="34">
        <f>VLOOKUP(A1455,'Hospitalisation Details'!A:K,8,FALSE)</f>
        <v>24106.91</v>
      </c>
      <c r="N1455" s="8" t="str">
        <f>VLOOKUP(A1455,'Hospitalisation Details'!A:K,9,FALSE)</f>
        <v>tier - 2</v>
      </c>
      <c r="O1455" s="8" t="str">
        <f>VLOOKUP(A1455,'Hospitalisation Details'!A:K,10,FALSE)</f>
        <v>tier - 2</v>
      </c>
      <c r="P1455" s="8" t="str">
        <f>VLOOKUP(A1455,'Hospitalisation Details'!A:K,11,FALSE)</f>
        <v>R1024</v>
      </c>
      <c r="Q1455" s="8">
        <f>VLOOKUP(A1455,'Hospitalisation Details'!A:K,4,FALSE)</f>
        <v>13</v>
      </c>
    </row>
    <row r="1456" spans="1:17" x14ac:dyDescent="0.3">
      <c r="A1456" s="4" t="s">
        <v>838</v>
      </c>
      <c r="B1456" s="8" t="str">
        <f>VLOOKUP(A1456,'Customer Names'!A:F,4,FALSE)</f>
        <v>Caitlin O.</v>
      </c>
      <c r="C1456" s="8">
        <f>VLOOKUP(A1456,'Medical Examinations'!A:J,2,FALSE)</f>
        <v>29.64</v>
      </c>
      <c r="D1456" s="8">
        <f>VLOOKUP(A1456,'Medical Examinations'!A:J,4,FALSE)</f>
        <v>4.28</v>
      </c>
      <c r="E1456" s="8" t="str">
        <f>VLOOKUP(A1456,'Medical Examinations'!A:J,6,FALSE)</f>
        <v>yes</v>
      </c>
      <c r="F1456" s="8" t="str">
        <f>VLOOKUP(A1456,'Medical Examinations'!A:J,7,FALSE)</f>
        <v>No</v>
      </c>
      <c r="G1456" s="8" t="str">
        <f>VLOOKUP(A1456,'Medical Examinations'!A:J,8,FALSE)</f>
        <v>No</v>
      </c>
      <c r="H1456" s="38">
        <f>VLOOKUP(A1456,'Medical Examinations'!A:J,9,FALSE)</f>
        <v>0</v>
      </c>
      <c r="I1456" s="8" t="str">
        <f>VLOOKUP(A1456,'Medical Examinations'!A:J,10,FALSE)</f>
        <v>No</v>
      </c>
      <c r="J1456" s="8" t="str">
        <f>VLOOKUP(A1456,'Medical Examinations'!A:J,3,FALSE)</f>
        <v>Overweight</v>
      </c>
      <c r="K1456" s="8" t="str">
        <f>VLOOKUP(A1456,'Medical Examinations'!A:J,5,FALSE)</f>
        <v>Normal</v>
      </c>
      <c r="L1456" s="8" t="str">
        <f>VLOOKUP(A1456,'Hospitalisation Details'!A:K,5,FALSE)</f>
        <v>28-Aug-1996</v>
      </c>
      <c r="M1456" s="34">
        <f>VLOOKUP(A1456,'Hospitalisation Details'!A:K,8,FALSE)</f>
        <v>24671.66</v>
      </c>
      <c r="N1456" s="8" t="str">
        <f>VLOOKUP(A1456,'Hospitalisation Details'!A:K,9,FALSE)</f>
        <v>tier - 2</v>
      </c>
      <c r="O1456" s="8" t="str">
        <f>VLOOKUP(A1456,'Hospitalisation Details'!A:K,10,FALSE)</f>
        <v>tier - 1</v>
      </c>
      <c r="P1456" s="8" t="str">
        <f>VLOOKUP(A1456,'Hospitalisation Details'!A:K,11,FALSE)</f>
        <v>R1024</v>
      </c>
      <c r="Q1456" s="8">
        <f>VLOOKUP(A1456,'Hospitalisation Details'!A:K,4,FALSE)</f>
        <v>28</v>
      </c>
    </row>
    <row r="1457" spans="1:17" x14ac:dyDescent="0.3">
      <c r="A1457" s="4" t="s">
        <v>828</v>
      </c>
      <c r="B1457" s="8" t="str">
        <f>VLOOKUP(A1457,'Customer Names'!A:F,4,FALSE)</f>
        <v>Jordan</v>
      </c>
      <c r="C1457" s="8">
        <f>VLOOKUP(A1457,'Medical Examinations'!A:J,2,FALSE)</f>
        <v>22.61</v>
      </c>
      <c r="D1457" s="8">
        <f>VLOOKUP(A1457,'Medical Examinations'!A:J,4,FALSE)</f>
        <v>6.13</v>
      </c>
      <c r="E1457" s="8" t="str">
        <f>VLOOKUP(A1457,'Medical Examinations'!A:J,6,FALSE)</f>
        <v>yes</v>
      </c>
      <c r="F1457" s="8" t="str">
        <f>VLOOKUP(A1457,'Medical Examinations'!A:J,7,FALSE)</f>
        <v>No</v>
      </c>
      <c r="G1457" s="8" t="str">
        <f>VLOOKUP(A1457,'Medical Examinations'!A:J,8,FALSE)</f>
        <v>Yes</v>
      </c>
      <c r="H1457" s="38" t="str">
        <f>VLOOKUP(A1457,'Medical Examinations'!A:J,9,FALSE)</f>
        <v>1</v>
      </c>
      <c r="I1457" s="8" t="str">
        <f>VLOOKUP(A1457,'Medical Examinations'!A:J,10,FALSE)</f>
        <v>yes</v>
      </c>
      <c r="J1457" s="8" t="str">
        <f>VLOOKUP(A1457,'Medical Examinations'!A:J,3,FALSE)</f>
        <v>Normal Weight</v>
      </c>
      <c r="K1457" s="8" t="str">
        <f>VLOOKUP(A1457,'Medical Examinations'!A:J,5,FALSE)</f>
        <v>Prediabetes</v>
      </c>
      <c r="L1457" s="8" t="str">
        <f>VLOOKUP(A1457,'Hospitalisation Details'!A:K,5,FALSE)</f>
        <v>23-Jul-1969</v>
      </c>
      <c r="M1457" s="34">
        <f>VLOOKUP(A1457,'Hospitalisation Details'!A:K,8,FALSE)</f>
        <v>24873.38</v>
      </c>
      <c r="N1457" s="8" t="str">
        <f>VLOOKUP(A1457,'Hospitalisation Details'!A:K,9,FALSE)</f>
        <v>tier - 2</v>
      </c>
      <c r="O1457" s="8" t="str">
        <f>VLOOKUP(A1457,'Hospitalisation Details'!A:K,10,FALSE)</f>
        <v>tier - 1</v>
      </c>
      <c r="P1457" s="8" t="str">
        <f>VLOOKUP(A1457,'Hospitalisation Details'!A:K,11,FALSE)</f>
        <v>R1024</v>
      </c>
      <c r="Q1457" s="8">
        <f>VLOOKUP(A1457,'Hospitalisation Details'!A:K,4,FALSE)</f>
        <v>23</v>
      </c>
    </row>
    <row r="1458" spans="1:17" x14ac:dyDescent="0.3">
      <c r="A1458" s="4" t="s">
        <v>826</v>
      </c>
      <c r="B1458" s="8" t="str">
        <f>VLOOKUP(A1458,'Customer Names'!A:F,4,FALSE)</f>
        <v>Kendra A</v>
      </c>
      <c r="C1458" s="8">
        <f>VLOOKUP(A1458,'Medical Examinations'!A:J,2,FALSE)</f>
        <v>38.094999999999999</v>
      </c>
      <c r="D1458" s="8">
        <f>VLOOKUP(A1458,'Medical Examinations'!A:J,4,FALSE)</f>
        <v>4.76</v>
      </c>
      <c r="E1458" s="8" t="str">
        <f>VLOOKUP(A1458,'Medical Examinations'!A:J,6,FALSE)</f>
        <v>No</v>
      </c>
      <c r="F1458" s="8" t="str">
        <f>VLOOKUP(A1458,'Medical Examinations'!A:J,7,FALSE)</f>
        <v>No</v>
      </c>
      <c r="G1458" s="8" t="str">
        <f>VLOOKUP(A1458,'Medical Examinations'!A:J,8,FALSE)</f>
        <v>No</v>
      </c>
      <c r="H1458" s="38" t="str">
        <f>VLOOKUP(A1458,'Medical Examinations'!A:J,9,FALSE)</f>
        <v>1</v>
      </c>
      <c r="I1458" s="8" t="str">
        <f>VLOOKUP(A1458,'Medical Examinations'!A:J,10,FALSE)</f>
        <v>No</v>
      </c>
      <c r="J1458" s="8" t="str">
        <f>VLOOKUP(A1458,'Medical Examinations'!A:J,3,FALSE)</f>
        <v>Obesity</v>
      </c>
      <c r="K1458" s="8" t="str">
        <f>VLOOKUP(A1458,'Medical Examinations'!A:J,5,FALSE)</f>
        <v>Normal</v>
      </c>
      <c r="L1458" s="8" t="str">
        <f>VLOOKUP(A1458,'Hospitalisation Details'!A:K,5,FALSE)</f>
        <v>14-Jun-1987</v>
      </c>
      <c r="M1458" s="34">
        <f>VLOOKUP(A1458,'Hospitalisation Details'!A:K,8,FALSE)</f>
        <v>24915.05</v>
      </c>
      <c r="N1458" s="8" t="str">
        <f>VLOOKUP(A1458,'Hospitalisation Details'!A:K,9,FALSE)</f>
        <v>tier - 2</v>
      </c>
      <c r="O1458" s="8" t="str">
        <f>VLOOKUP(A1458,'Hospitalisation Details'!A:K,10,FALSE)</f>
        <v>tier - 1</v>
      </c>
      <c r="P1458" s="8" t="str">
        <f>VLOOKUP(A1458,'Hospitalisation Details'!A:K,11,FALSE)</f>
        <v>R1024</v>
      </c>
      <c r="Q1458" s="8">
        <f>VLOOKUP(A1458,'Hospitalisation Details'!A:K,4,FALSE)</f>
        <v>14</v>
      </c>
    </row>
    <row r="1459" spans="1:17" x14ac:dyDescent="0.3">
      <c r="A1459" s="4" t="s">
        <v>786</v>
      </c>
      <c r="B1459" s="8" t="str">
        <f>VLOOKUP(A1459,'Customer Names'!A:F,4,FALSE)</f>
        <v>Kacee</v>
      </c>
      <c r="C1459" s="8">
        <f>VLOOKUP(A1459,'Medical Examinations'!A:J,2,FALSE)</f>
        <v>35.909999999999997</v>
      </c>
      <c r="D1459" s="8">
        <f>VLOOKUP(A1459,'Medical Examinations'!A:J,4,FALSE)</f>
        <v>8.7100000000000009</v>
      </c>
      <c r="E1459" s="8" t="str">
        <f>VLOOKUP(A1459,'Medical Examinations'!A:J,6,FALSE)</f>
        <v>No</v>
      </c>
      <c r="F1459" s="8" t="str">
        <f>VLOOKUP(A1459,'Medical Examinations'!A:J,7,FALSE)</f>
        <v>No</v>
      </c>
      <c r="G1459" s="8" t="str">
        <f>VLOOKUP(A1459,'Medical Examinations'!A:J,8,FALSE)</f>
        <v>No</v>
      </c>
      <c r="H1459" s="38">
        <f>VLOOKUP(A1459,'Medical Examinations'!A:J,9,FALSE)</f>
        <v>0</v>
      </c>
      <c r="I1459" s="8" t="str">
        <f>VLOOKUP(A1459,'Medical Examinations'!A:J,10,FALSE)</f>
        <v>No</v>
      </c>
      <c r="J1459" s="8" t="str">
        <f>VLOOKUP(A1459,'Medical Examinations'!A:J,3,FALSE)</f>
        <v>Obesity</v>
      </c>
      <c r="K1459" s="8" t="str">
        <f>VLOOKUP(A1459,'Medical Examinations'!A:J,5,FALSE)</f>
        <v>Diabetes</v>
      </c>
      <c r="L1459" s="8" t="str">
        <f>VLOOKUP(A1459,'Hospitalisation Details'!A:K,5,FALSE)</f>
        <v>21-Sep-1974</v>
      </c>
      <c r="M1459" s="34">
        <f>VLOOKUP(A1459,'Hospitalisation Details'!A:K,8,FALSE)</f>
        <v>26392.26</v>
      </c>
      <c r="N1459" s="8" t="str">
        <f>VLOOKUP(A1459,'Hospitalisation Details'!A:K,9,FALSE)</f>
        <v>tier - 2</v>
      </c>
      <c r="O1459" s="8" t="str">
        <f>VLOOKUP(A1459,'Hospitalisation Details'!A:K,10,FALSE)</f>
        <v>tier - 2</v>
      </c>
      <c r="P1459" s="8" t="str">
        <f>VLOOKUP(A1459,'Hospitalisation Details'!A:K,11,FALSE)</f>
        <v>R1024</v>
      </c>
      <c r="Q1459" s="8">
        <f>VLOOKUP(A1459,'Hospitalisation Details'!A:K,4,FALSE)</f>
        <v>21</v>
      </c>
    </row>
    <row r="1460" spans="1:17" x14ac:dyDescent="0.3">
      <c r="A1460" s="4" t="s">
        <v>680</v>
      </c>
      <c r="B1460" s="8" t="str">
        <f>VLOOKUP(A1460,'Customer Names'!A:F,4,FALSE)</f>
        <v>Cheryl A</v>
      </c>
      <c r="C1460" s="8">
        <f>VLOOKUP(A1460,'Medical Examinations'!A:J,2,FALSE)</f>
        <v>32.299999999999997</v>
      </c>
      <c r="D1460" s="8">
        <f>VLOOKUP(A1460,'Medical Examinations'!A:J,4,FALSE)</f>
        <v>4.8899999999999997</v>
      </c>
      <c r="E1460" s="8" t="str">
        <f>VLOOKUP(A1460,'Medical Examinations'!A:J,6,FALSE)</f>
        <v>yes</v>
      </c>
      <c r="F1460" s="8" t="str">
        <f>VLOOKUP(A1460,'Medical Examinations'!A:J,7,FALSE)</f>
        <v>No</v>
      </c>
      <c r="G1460" s="8" t="str">
        <f>VLOOKUP(A1460,'Medical Examinations'!A:J,8,FALSE)</f>
        <v>Yes</v>
      </c>
      <c r="H1460" s="38" t="str">
        <f>VLOOKUP(A1460,'Medical Examinations'!A:J,9,FALSE)</f>
        <v>1</v>
      </c>
      <c r="I1460" s="8" t="str">
        <f>VLOOKUP(A1460,'Medical Examinations'!A:J,10,FALSE)</f>
        <v>No</v>
      </c>
      <c r="J1460" s="8" t="str">
        <f>VLOOKUP(A1460,'Medical Examinations'!A:J,3,FALSE)</f>
        <v>Obesity</v>
      </c>
      <c r="K1460" s="8" t="str">
        <f>VLOOKUP(A1460,'Medical Examinations'!A:J,5,FALSE)</f>
        <v>Normal</v>
      </c>
      <c r="L1460" s="8" t="str">
        <f>VLOOKUP(A1460,'Hospitalisation Details'!A:K,5,FALSE)</f>
        <v>9-Jul-1969</v>
      </c>
      <c r="M1460" s="34">
        <f>VLOOKUP(A1460,'Hospitalisation Details'!A:K,8,FALSE)</f>
        <v>29186.48</v>
      </c>
      <c r="N1460" s="8" t="str">
        <f>VLOOKUP(A1460,'Hospitalisation Details'!A:K,9,FALSE)</f>
        <v>tier - 1</v>
      </c>
      <c r="O1460" s="8" t="str">
        <f>VLOOKUP(A1460,'Hospitalisation Details'!A:K,10,FALSE)</f>
        <v>tier - 3</v>
      </c>
      <c r="P1460" s="8" t="str">
        <f>VLOOKUP(A1460,'Hospitalisation Details'!A:K,11,FALSE)</f>
        <v>R1024</v>
      </c>
      <c r="Q1460" s="8">
        <f>VLOOKUP(A1460,'Hospitalisation Details'!A:K,4,FALSE)</f>
        <v>9</v>
      </c>
    </row>
    <row r="1461" spans="1:17" x14ac:dyDescent="0.3">
      <c r="A1461" s="4" t="s">
        <v>596</v>
      </c>
      <c r="B1461" s="8" t="str">
        <f>VLOOKUP(A1461,'Customer Names'!A:F,4,FALSE)</f>
        <v>Ashley N</v>
      </c>
      <c r="C1461" s="8">
        <f>VLOOKUP(A1461,'Medical Examinations'!A:J,2,FALSE)</f>
        <v>36.86</v>
      </c>
      <c r="D1461" s="8">
        <f>VLOOKUP(A1461,'Medical Examinations'!A:J,4,FALSE)</f>
        <v>11.95</v>
      </c>
      <c r="E1461" s="8" t="str">
        <f>VLOOKUP(A1461,'Medical Examinations'!A:J,6,FALSE)</f>
        <v>No</v>
      </c>
      <c r="F1461" s="8" t="str">
        <f>VLOOKUP(A1461,'Medical Examinations'!A:J,7,FALSE)</f>
        <v>No</v>
      </c>
      <c r="G1461" s="8" t="str">
        <f>VLOOKUP(A1461,'Medical Examinations'!A:J,8,FALSE)</f>
        <v>No</v>
      </c>
      <c r="H1461" s="38">
        <f>VLOOKUP(A1461,'Medical Examinations'!A:J,9,FALSE)</f>
        <v>0</v>
      </c>
      <c r="I1461" s="8" t="str">
        <f>VLOOKUP(A1461,'Medical Examinations'!A:J,10,FALSE)</f>
        <v>No</v>
      </c>
      <c r="J1461" s="8" t="str">
        <f>VLOOKUP(A1461,'Medical Examinations'!A:J,3,FALSE)</f>
        <v>Obesity</v>
      </c>
      <c r="K1461" s="8" t="str">
        <f>VLOOKUP(A1461,'Medical Examinations'!A:J,5,FALSE)</f>
        <v>Diabetes</v>
      </c>
      <c r="L1461" s="8" t="str">
        <f>VLOOKUP(A1461,'Hospitalisation Details'!A:K,5,FALSE)</f>
        <v>13-Dec-1960</v>
      </c>
      <c r="M1461" s="34">
        <f>VLOOKUP(A1461,'Hospitalisation Details'!A:K,8,FALSE)</f>
        <v>31620</v>
      </c>
      <c r="N1461" s="8" t="str">
        <f>VLOOKUP(A1461,'Hospitalisation Details'!A:K,9,FALSE)</f>
        <v>tier - 2</v>
      </c>
      <c r="O1461" s="8" t="str">
        <f>VLOOKUP(A1461,'Hospitalisation Details'!A:K,10,FALSE)</f>
        <v>tier - 1</v>
      </c>
      <c r="P1461" s="8" t="str">
        <f>VLOOKUP(A1461,'Hospitalisation Details'!A:K,11,FALSE)</f>
        <v>R1024</v>
      </c>
      <c r="Q1461" s="8">
        <f>VLOOKUP(A1461,'Hospitalisation Details'!A:K,4,FALSE)</f>
        <v>13</v>
      </c>
    </row>
    <row r="1462" spans="1:17" x14ac:dyDescent="0.3">
      <c r="A1462" s="4" t="s">
        <v>286</v>
      </c>
      <c r="B1462" s="8" t="str">
        <f>VLOOKUP(A1462,'Customer Names'!A:F,4,FALSE)</f>
        <v>Tammi J.</v>
      </c>
      <c r="C1462" s="8">
        <f>VLOOKUP(A1462,'Medical Examinations'!A:J,2,FALSE)</f>
        <v>36.67</v>
      </c>
      <c r="D1462" s="8">
        <f>VLOOKUP(A1462,'Medical Examinations'!A:J,4,FALSE)</f>
        <v>6.27</v>
      </c>
      <c r="E1462" s="8" t="str">
        <f>VLOOKUP(A1462,'Medical Examinations'!A:J,6,FALSE)</f>
        <v>No</v>
      </c>
      <c r="F1462" s="8" t="str">
        <f>VLOOKUP(A1462,'Medical Examinations'!A:J,7,FALSE)</f>
        <v>No</v>
      </c>
      <c r="G1462" s="8" t="str">
        <f>VLOOKUP(A1462,'Medical Examinations'!A:J,8,FALSE)</f>
        <v>No</v>
      </c>
      <c r="H1462" s="38">
        <f>VLOOKUP(A1462,'Medical Examinations'!A:J,9,FALSE)</f>
        <v>0</v>
      </c>
      <c r="I1462" s="8" t="str">
        <f>VLOOKUP(A1462,'Medical Examinations'!A:J,10,FALSE)</f>
        <v>yes</v>
      </c>
      <c r="J1462" s="8" t="str">
        <f>VLOOKUP(A1462,'Medical Examinations'!A:J,3,FALSE)</f>
        <v>Obesity</v>
      </c>
      <c r="K1462" s="8" t="str">
        <f>VLOOKUP(A1462,'Medical Examinations'!A:J,5,FALSE)</f>
        <v>Prediabetes</v>
      </c>
      <c r="L1462" s="8" t="str">
        <f>VLOOKUP(A1462,'Hospitalisation Details'!A:K,5,FALSE)</f>
        <v>12-Nov-1999</v>
      </c>
      <c r="M1462" s="34">
        <f>VLOOKUP(A1462,'Hospitalisation Details'!A:K,8,FALSE)</f>
        <v>38511.629999999997</v>
      </c>
      <c r="N1462" s="8" t="str">
        <f>VLOOKUP(A1462,'Hospitalisation Details'!A:K,9,FALSE)</f>
        <v>tier - 2</v>
      </c>
      <c r="O1462" s="8" t="str">
        <f>VLOOKUP(A1462,'Hospitalisation Details'!A:K,10,FALSE)</f>
        <v>tier - 2</v>
      </c>
      <c r="P1462" s="8" t="str">
        <f>VLOOKUP(A1462,'Hospitalisation Details'!A:K,11,FALSE)</f>
        <v>R1024</v>
      </c>
      <c r="Q1462" s="8">
        <f>VLOOKUP(A1462,'Hospitalisation Details'!A:K,4,FALSE)</f>
        <v>12</v>
      </c>
    </row>
    <row r="1463" spans="1:17" x14ac:dyDescent="0.3">
      <c r="A1463" s="4" t="s">
        <v>184</v>
      </c>
      <c r="B1463" s="8" t="str">
        <f>VLOOKUP(A1463,'Customer Names'!A:F,4,FALSE)</f>
        <v>Elyse M.</v>
      </c>
      <c r="C1463" s="8">
        <f>VLOOKUP(A1463,'Medical Examinations'!A:J,2,FALSE)</f>
        <v>42.75</v>
      </c>
      <c r="D1463" s="8">
        <f>VLOOKUP(A1463,'Medical Examinations'!A:J,4,FALSE)</f>
        <v>4.22</v>
      </c>
      <c r="E1463" s="8" t="str">
        <f>VLOOKUP(A1463,'Medical Examinations'!A:J,6,FALSE)</f>
        <v>No</v>
      </c>
      <c r="F1463" s="8" t="str">
        <f>VLOOKUP(A1463,'Medical Examinations'!A:J,7,FALSE)</f>
        <v>No</v>
      </c>
      <c r="G1463" s="8" t="str">
        <f>VLOOKUP(A1463,'Medical Examinations'!A:J,8,FALSE)</f>
        <v>No</v>
      </c>
      <c r="H1463" s="38">
        <f>VLOOKUP(A1463,'Medical Examinations'!A:J,9,FALSE)</f>
        <v>0</v>
      </c>
      <c r="I1463" s="8" t="str">
        <f>VLOOKUP(A1463,'Medical Examinations'!A:J,10,FALSE)</f>
        <v>yes</v>
      </c>
      <c r="J1463" s="8" t="str">
        <f>VLOOKUP(A1463,'Medical Examinations'!A:J,3,FALSE)</f>
        <v>Obesity</v>
      </c>
      <c r="K1463" s="8" t="str">
        <f>VLOOKUP(A1463,'Medical Examinations'!A:J,5,FALSE)</f>
        <v>Normal</v>
      </c>
      <c r="L1463" s="8" t="str">
        <f>VLOOKUP(A1463,'Hospitalisation Details'!A:K,5,FALSE)</f>
        <v>2-Jul-1999</v>
      </c>
      <c r="M1463" s="34">
        <f>VLOOKUP(A1463,'Hospitalisation Details'!A:K,8,FALSE)</f>
        <v>40904.199999999997</v>
      </c>
      <c r="N1463" s="8" t="str">
        <f>VLOOKUP(A1463,'Hospitalisation Details'!A:K,9,FALSE)</f>
        <v>tier - 1</v>
      </c>
      <c r="O1463" s="8" t="str">
        <f>VLOOKUP(A1463,'Hospitalisation Details'!A:K,10,FALSE)</f>
        <v>tier - 1</v>
      </c>
      <c r="P1463" s="8" t="str">
        <f>VLOOKUP(A1463,'Hospitalisation Details'!A:K,11,FALSE)</f>
        <v>R1024</v>
      </c>
      <c r="Q1463" s="8">
        <f>VLOOKUP(A1463,'Hospitalisation Details'!A:K,4,FALSE)</f>
        <v>2</v>
      </c>
    </row>
    <row r="1464" spans="1:17" x14ac:dyDescent="0.3">
      <c r="A1464" s="4" t="s">
        <v>78</v>
      </c>
      <c r="B1464" s="8" t="str">
        <f>VLOOKUP(A1464,'Customer Names'!A:F,4,FALSE)</f>
        <v>Samantha</v>
      </c>
      <c r="C1464" s="8">
        <f>VLOOKUP(A1464,'Medical Examinations'!A:J,2,FALSE)</f>
        <v>34.96</v>
      </c>
      <c r="D1464" s="8">
        <f>VLOOKUP(A1464,'Medical Examinations'!A:J,4,FALSE)</f>
        <v>6.52</v>
      </c>
      <c r="E1464" s="8" t="str">
        <f>VLOOKUP(A1464,'Medical Examinations'!A:J,6,FALSE)</f>
        <v>No</v>
      </c>
      <c r="F1464" s="8" t="str">
        <f>VLOOKUP(A1464,'Medical Examinations'!A:J,7,FALSE)</f>
        <v>No</v>
      </c>
      <c r="G1464" s="8" t="str">
        <f>VLOOKUP(A1464,'Medical Examinations'!A:J,8,FALSE)</f>
        <v>No</v>
      </c>
      <c r="H1464" s="38">
        <f>VLOOKUP(A1464,'Medical Examinations'!A:J,9,FALSE)</f>
        <v>0</v>
      </c>
      <c r="I1464" s="8" t="str">
        <f>VLOOKUP(A1464,'Medical Examinations'!A:J,10,FALSE)</f>
        <v>yes</v>
      </c>
      <c r="J1464" s="8" t="str">
        <f>VLOOKUP(A1464,'Medical Examinations'!A:J,3,FALSE)</f>
        <v>Obesity</v>
      </c>
      <c r="K1464" s="8" t="str">
        <f>VLOOKUP(A1464,'Medical Examinations'!A:J,5,FALSE)</f>
        <v>Diabetes</v>
      </c>
      <c r="L1464" s="8" t="str">
        <f>VLOOKUP(A1464,'Hospitalisation Details'!A:K,5,FALSE)</f>
        <v>13-Aug-1971</v>
      </c>
      <c r="M1464" s="34">
        <f>VLOOKUP(A1464,'Hospitalisation Details'!A:K,8,FALSE)</f>
        <v>44641.2</v>
      </c>
      <c r="N1464" s="8" t="str">
        <f>VLOOKUP(A1464,'Hospitalisation Details'!A:K,9,FALSE)</f>
        <v>tier - 2</v>
      </c>
      <c r="O1464" s="8" t="str">
        <f>VLOOKUP(A1464,'Hospitalisation Details'!A:K,10,FALSE)</f>
        <v>tier - 3</v>
      </c>
      <c r="P1464" s="8" t="str">
        <f>VLOOKUP(A1464,'Hospitalisation Details'!A:K,11,FALSE)</f>
        <v>R1024</v>
      </c>
      <c r="Q1464" s="8">
        <f>VLOOKUP(A1464,'Hospitalisation Details'!A:K,4,FALSE)</f>
        <v>13</v>
      </c>
    </row>
    <row r="1465" spans="1:17" x14ac:dyDescent="0.3">
      <c r="A1465" s="4" t="s">
        <v>60</v>
      </c>
      <c r="B1465" s="8" t="str">
        <f>VLOOKUP(A1465,'Customer Names'!A:F,4,FALSE)</f>
        <v>Natalie</v>
      </c>
      <c r="C1465" s="8">
        <f>VLOOKUP(A1465,'Medical Examinations'!A:J,2,FALSE)</f>
        <v>37.049999999999997</v>
      </c>
      <c r="D1465" s="8">
        <f>VLOOKUP(A1465,'Medical Examinations'!A:J,4,FALSE)</f>
        <v>8.44</v>
      </c>
      <c r="E1465" s="8" t="str">
        <f>VLOOKUP(A1465,'Medical Examinations'!A:J,6,FALSE)</f>
        <v>No</v>
      </c>
      <c r="F1465" s="8" t="str">
        <f>VLOOKUP(A1465,'Medical Examinations'!A:J,7,FALSE)</f>
        <v>No</v>
      </c>
      <c r="G1465" s="8" t="str">
        <f>VLOOKUP(A1465,'Medical Examinations'!A:J,8,FALSE)</f>
        <v>No</v>
      </c>
      <c r="H1465" s="38">
        <f>VLOOKUP(A1465,'Medical Examinations'!A:J,9,FALSE)</f>
        <v>0</v>
      </c>
      <c r="I1465" s="8" t="str">
        <f>VLOOKUP(A1465,'Medical Examinations'!A:J,10,FALSE)</f>
        <v>yes</v>
      </c>
      <c r="J1465" s="8" t="str">
        <f>VLOOKUP(A1465,'Medical Examinations'!A:J,3,FALSE)</f>
        <v>Obesity</v>
      </c>
      <c r="K1465" s="8" t="str">
        <f>VLOOKUP(A1465,'Medical Examinations'!A:J,5,FALSE)</f>
        <v>Diabetes</v>
      </c>
      <c r="L1465" s="8" t="str">
        <f>VLOOKUP(A1465,'Hospitalisation Details'!A:K,5,FALSE)</f>
        <v>6-Dec-1971</v>
      </c>
      <c r="M1465" s="34">
        <f>VLOOKUP(A1465,'Hospitalisation Details'!A:K,8,FALSE)</f>
        <v>46255.11</v>
      </c>
      <c r="N1465" s="8" t="str">
        <f>VLOOKUP(A1465,'Hospitalisation Details'!A:K,9,FALSE)</f>
        <v>tier - 1</v>
      </c>
      <c r="O1465" s="8" t="str">
        <f>VLOOKUP(A1465,'Hospitalisation Details'!A:K,10,FALSE)</f>
        <v>tier - 3</v>
      </c>
      <c r="P1465" s="8" t="str">
        <f>VLOOKUP(A1465,'Hospitalisation Details'!A:K,11,FALSE)</f>
        <v>R1024</v>
      </c>
      <c r="Q1465" s="8">
        <f>VLOOKUP(A1465,'Hospitalisation Details'!A:K,4,FALSE)</f>
        <v>6</v>
      </c>
    </row>
    <row r="1466" spans="1:17" x14ac:dyDescent="0.3">
      <c r="A1466" s="4" t="s">
        <v>36</v>
      </c>
      <c r="B1466" s="8" t="str">
        <f>VLOOKUP(A1466,'Customer Names'!A:F,4,FALSE)</f>
        <v>Christina M.</v>
      </c>
      <c r="C1466" s="8">
        <f>VLOOKUP(A1466,'Medical Examinations'!A:J,2,FALSE)</f>
        <v>36.765000000000001</v>
      </c>
      <c r="D1466" s="8">
        <f>VLOOKUP(A1466,'Medical Examinations'!A:J,4,FALSE)</f>
        <v>7.29</v>
      </c>
      <c r="E1466" s="8" t="str">
        <f>VLOOKUP(A1466,'Medical Examinations'!A:J,6,FALSE)</f>
        <v>yes</v>
      </c>
      <c r="F1466" s="8" t="str">
        <f>VLOOKUP(A1466,'Medical Examinations'!A:J,7,FALSE)</f>
        <v>No</v>
      </c>
      <c r="G1466" s="8" t="str">
        <f>VLOOKUP(A1466,'Medical Examinations'!A:J,8,FALSE)</f>
        <v>Yes</v>
      </c>
      <c r="H1466" s="38" t="str">
        <f>VLOOKUP(A1466,'Medical Examinations'!A:J,9,FALSE)</f>
        <v>1</v>
      </c>
      <c r="I1466" s="8" t="str">
        <f>VLOOKUP(A1466,'Medical Examinations'!A:J,10,FALSE)</f>
        <v>yes</v>
      </c>
      <c r="J1466" s="8" t="str">
        <f>VLOOKUP(A1466,'Medical Examinations'!A:J,3,FALSE)</f>
        <v>Obesity</v>
      </c>
      <c r="K1466" s="8" t="str">
        <f>VLOOKUP(A1466,'Medical Examinations'!A:J,5,FALSE)</f>
        <v>Diabetes</v>
      </c>
      <c r="L1466" s="8" t="str">
        <f>VLOOKUP(A1466,'Hospitalisation Details'!A:K,5,FALSE)</f>
        <v>5-Aug-1963</v>
      </c>
      <c r="M1466" s="34">
        <f>VLOOKUP(A1466,'Hospitalisation Details'!A:K,8,FALSE)</f>
        <v>47896.79</v>
      </c>
      <c r="N1466" s="8" t="str">
        <f>VLOOKUP(A1466,'Hospitalisation Details'!A:K,9,FALSE)</f>
        <v>tier - 1</v>
      </c>
      <c r="O1466" s="8" t="str">
        <f>VLOOKUP(A1466,'Hospitalisation Details'!A:K,10,FALSE)</f>
        <v>tier - 3</v>
      </c>
      <c r="P1466" s="8" t="str">
        <f>VLOOKUP(A1466,'Hospitalisation Details'!A:K,11,FALSE)</f>
        <v>R1024</v>
      </c>
      <c r="Q1466" s="8">
        <f>VLOOKUP(A1466,'Hospitalisation Details'!A:K,4,FALSE)</f>
        <v>5</v>
      </c>
    </row>
    <row r="1467" spans="1:17" x14ac:dyDescent="0.3">
      <c r="A1467" s="4" t="s">
        <v>30</v>
      </c>
      <c r="B1467" s="8" t="str">
        <f>VLOOKUP(A1467,'Customer Names'!A:F,4,FALSE)</f>
        <v>Leilani M.</v>
      </c>
      <c r="C1467" s="8">
        <f>VLOOKUP(A1467,'Medical Examinations'!A:J,2,FALSE)</f>
        <v>36.384999999999998</v>
      </c>
      <c r="D1467" s="8">
        <f>VLOOKUP(A1467,'Medical Examinations'!A:J,4,FALSE)</f>
        <v>7.59</v>
      </c>
      <c r="E1467" s="8" t="str">
        <f>VLOOKUP(A1467,'Medical Examinations'!A:J,6,FALSE)</f>
        <v>yes</v>
      </c>
      <c r="F1467" s="8" t="str">
        <f>VLOOKUP(A1467,'Medical Examinations'!A:J,7,FALSE)</f>
        <v>No</v>
      </c>
      <c r="G1467" s="8" t="str">
        <f>VLOOKUP(A1467,'Medical Examinations'!A:J,8,FALSE)</f>
        <v>No</v>
      </c>
      <c r="H1467" s="38" t="str">
        <f>VLOOKUP(A1467,'Medical Examinations'!A:J,9,FALSE)</f>
        <v>2</v>
      </c>
      <c r="I1467" s="8" t="str">
        <f>VLOOKUP(A1467,'Medical Examinations'!A:J,10,FALSE)</f>
        <v>yes</v>
      </c>
      <c r="J1467" s="8" t="str">
        <f>VLOOKUP(A1467,'Medical Examinations'!A:J,3,FALSE)</f>
        <v>Obesity</v>
      </c>
      <c r="K1467" s="8" t="str">
        <f>VLOOKUP(A1467,'Medical Examinations'!A:J,5,FALSE)</f>
        <v>Diabetes</v>
      </c>
      <c r="L1467" s="8" t="str">
        <f>VLOOKUP(A1467,'Hospitalisation Details'!A:K,5,FALSE)</f>
        <v>21-Dec-1961</v>
      </c>
      <c r="M1467" s="34">
        <f>VLOOKUP(A1467,'Hospitalisation Details'!A:K,8,FALSE)</f>
        <v>48517.56</v>
      </c>
      <c r="N1467" s="8" t="str">
        <f>VLOOKUP(A1467,'Hospitalisation Details'!A:K,9,FALSE)</f>
        <v>tier - 1</v>
      </c>
      <c r="O1467" s="8" t="str">
        <f>VLOOKUP(A1467,'Hospitalisation Details'!A:K,10,FALSE)</f>
        <v>tier - 3</v>
      </c>
      <c r="P1467" s="8" t="str">
        <f>VLOOKUP(A1467,'Hospitalisation Details'!A:K,11,FALSE)</f>
        <v>R1024</v>
      </c>
      <c r="Q1467" s="8">
        <f>VLOOKUP(A1467,'Hospitalisation Details'!A:K,4,FALSE)</f>
        <v>21</v>
      </c>
    </row>
    <row r="1468" spans="1:17" x14ac:dyDescent="0.3">
      <c r="A1468" s="4" t="s">
        <v>8</v>
      </c>
      <c r="B1468" s="8" t="str">
        <f>VLOOKUP(A1468,'Customer Names'!A:F,4,FALSE)</f>
        <v>Kelsey</v>
      </c>
      <c r="C1468" s="8">
        <f>VLOOKUP(A1468,'Medical Examinations'!A:J,2,FALSE)</f>
        <v>38.094999999999999</v>
      </c>
      <c r="D1468" s="8">
        <f>VLOOKUP(A1468,'Medical Examinations'!A:J,4,FALSE)</f>
        <v>6.05</v>
      </c>
      <c r="E1468" s="8" t="str">
        <f>VLOOKUP(A1468,'Medical Examinations'!A:J,6,FALSE)</f>
        <v>No</v>
      </c>
      <c r="F1468" s="8" t="str">
        <f>VLOOKUP(A1468,'Medical Examinations'!A:J,7,FALSE)</f>
        <v>No</v>
      </c>
      <c r="G1468" s="8" t="str">
        <f>VLOOKUP(A1468,'Medical Examinations'!A:J,8,FALSE)</f>
        <v>No</v>
      </c>
      <c r="H1468" s="38">
        <f>VLOOKUP(A1468,'Medical Examinations'!A:J,9,FALSE)</f>
        <v>0</v>
      </c>
      <c r="I1468" s="8" t="str">
        <f>VLOOKUP(A1468,'Medical Examinations'!A:J,10,FALSE)</f>
        <v>yes</v>
      </c>
      <c r="J1468" s="8" t="str">
        <f>VLOOKUP(A1468,'Medical Examinations'!A:J,3,FALSE)</f>
        <v>Obesity</v>
      </c>
      <c r="K1468" s="8" t="str">
        <f>VLOOKUP(A1468,'Medical Examinations'!A:J,5,FALSE)</f>
        <v>Prediabetes</v>
      </c>
      <c r="L1468" s="8" t="str">
        <f>VLOOKUP(A1468,'Hospitalisation Details'!A:K,5,FALSE)</f>
        <v>6-Jun-1991</v>
      </c>
      <c r="M1468" s="34">
        <f>VLOOKUP(A1468,'Hospitalisation Details'!A:K,8,FALSE)</f>
        <v>58571.07</v>
      </c>
      <c r="N1468" s="8" t="str">
        <f>VLOOKUP(A1468,'Hospitalisation Details'!A:K,9,FALSE)</f>
        <v>tier - 1</v>
      </c>
      <c r="O1468" s="8" t="str">
        <f>VLOOKUP(A1468,'Hospitalisation Details'!A:K,10,FALSE)</f>
        <v>tier - 3</v>
      </c>
      <c r="P1468" s="8" t="str">
        <f>VLOOKUP(A1468,'Hospitalisation Details'!A:K,11,FALSE)</f>
        <v>R1024</v>
      </c>
      <c r="Q1468" s="8">
        <f>VLOOKUP(A1468,'Hospitalisation Details'!A:K,4,FALSE)</f>
        <v>6</v>
      </c>
    </row>
    <row r="1469" spans="1:17" x14ac:dyDescent="0.3">
      <c r="A1469" s="4" t="s">
        <v>3834</v>
      </c>
      <c r="B1469" s="8" t="str">
        <f>VLOOKUP(A1469,'Customer Names'!A:F,4,FALSE)</f>
        <v>Michael</v>
      </c>
      <c r="C1469" s="8">
        <f>VLOOKUP(A1469,'Medical Examinations'!A:J,2,FALSE)</f>
        <v>30.875</v>
      </c>
      <c r="D1469" s="8">
        <f>VLOOKUP(A1469,'Medical Examinations'!A:J,4,FALSE)</f>
        <v>4.95</v>
      </c>
      <c r="E1469" s="8" t="str">
        <f>VLOOKUP(A1469,'Medical Examinations'!A:J,6,FALSE)</f>
        <v>yes</v>
      </c>
      <c r="F1469" s="8" t="str">
        <f>VLOOKUP(A1469,'Medical Examinations'!A:J,7,FALSE)</f>
        <v>No</v>
      </c>
      <c r="G1469" s="8" t="str">
        <f>VLOOKUP(A1469,'Medical Examinations'!A:J,8,FALSE)</f>
        <v>No</v>
      </c>
      <c r="H1469" s="38">
        <f>VLOOKUP(A1469,'Medical Examinations'!A:J,9,FALSE)</f>
        <v>0</v>
      </c>
      <c r="I1469" s="8" t="str">
        <f>VLOOKUP(A1469,'Medical Examinations'!A:J,10,FALSE)</f>
        <v>No</v>
      </c>
      <c r="J1469" s="8" t="str">
        <f>VLOOKUP(A1469,'Medical Examinations'!A:J,3,FALSE)</f>
        <v>Obesity</v>
      </c>
      <c r="K1469" s="8" t="str">
        <f>VLOOKUP(A1469,'Medical Examinations'!A:J,5,FALSE)</f>
        <v>Normal</v>
      </c>
      <c r="L1469" s="8" t="str">
        <f>VLOOKUP(A1469,'Hospitalisation Details'!A:K,5,FALSE)</f>
        <v>23-Oct-1996</v>
      </c>
      <c r="M1469" s="34">
        <f>VLOOKUP(A1469,'Hospitalisation Details'!A:K,8,FALSE)</f>
        <v>3877.3</v>
      </c>
      <c r="N1469" s="8" t="str">
        <f>VLOOKUP(A1469,'Hospitalisation Details'!A:K,9,FALSE)</f>
        <v>tier - 1</v>
      </c>
      <c r="O1469" s="8" t="str">
        <f>VLOOKUP(A1469,'Hospitalisation Details'!A:K,10,FALSE)</f>
        <v>tier - 3</v>
      </c>
      <c r="P1469" s="8" t="str">
        <f>VLOOKUP(A1469,'Hospitalisation Details'!A:K,11,FALSE)</f>
        <v>R1012</v>
      </c>
      <c r="Q1469" s="8">
        <f>VLOOKUP(A1469,'Hospitalisation Details'!A:K,4,FALSE)</f>
        <v>23</v>
      </c>
    </row>
    <row r="1470" spans="1:17" x14ac:dyDescent="0.3">
      <c r="A1470" s="4" t="s">
        <v>3496</v>
      </c>
      <c r="B1470" s="8" t="str">
        <f>VLOOKUP(A1470,'Customer Names'!A:F,4,FALSE)</f>
        <v>Neil</v>
      </c>
      <c r="C1470" s="8">
        <f>VLOOKUP(A1470,'Medical Examinations'!A:J,2,FALSE)</f>
        <v>24.13</v>
      </c>
      <c r="D1470" s="8">
        <f>VLOOKUP(A1470,'Medical Examinations'!A:J,4,FALSE)</f>
        <v>5.2</v>
      </c>
      <c r="E1470" s="8" t="str">
        <f>VLOOKUP(A1470,'Medical Examinations'!A:J,6,FALSE)</f>
        <v>No</v>
      </c>
      <c r="F1470" s="8" t="str">
        <f>VLOOKUP(A1470,'Medical Examinations'!A:J,7,FALSE)</f>
        <v>No</v>
      </c>
      <c r="G1470" s="8" t="str">
        <f>VLOOKUP(A1470,'Medical Examinations'!A:J,8,FALSE)</f>
        <v>No</v>
      </c>
      <c r="H1470" s="38" t="str">
        <f>VLOOKUP(A1470,'Medical Examinations'!A:J,9,FALSE)</f>
        <v>1</v>
      </c>
      <c r="I1470" s="8" t="str">
        <f>VLOOKUP(A1470,'Medical Examinations'!A:J,10,FALSE)</f>
        <v>No</v>
      </c>
      <c r="J1470" s="8" t="str">
        <f>VLOOKUP(A1470,'Medical Examinations'!A:J,3,FALSE)</f>
        <v>Normal Weight</v>
      </c>
      <c r="K1470" s="8" t="str">
        <f>VLOOKUP(A1470,'Medical Examinations'!A:J,5,FALSE)</f>
        <v>Normal</v>
      </c>
      <c r="L1470" s="8" t="str">
        <f>VLOOKUP(A1470,'Hospitalisation Details'!A:K,5,FALSE)</f>
        <v>13-Sep-1987</v>
      </c>
      <c r="M1470" s="34">
        <f>VLOOKUP(A1470,'Hospitalisation Details'!A:K,8,FALSE)</f>
        <v>5125.22</v>
      </c>
      <c r="N1470" s="8" t="str">
        <f>VLOOKUP(A1470,'Hospitalisation Details'!A:K,9,FALSE)</f>
        <v>tier - 1</v>
      </c>
      <c r="O1470" s="8" t="str">
        <f>VLOOKUP(A1470,'Hospitalisation Details'!A:K,10,FALSE)</f>
        <v>tier - 2</v>
      </c>
      <c r="P1470" s="8" t="str">
        <f>VLOOKUP(A1470,'Hospitalisation Details'!A:K,11,FALSE)</f>
        <v>R1012</v>
      </c>
      <c r="Q1470" s="8">
        <f>VLOOKUP(A1470,'Hospitalisation Details'!A:K,4,FALSE)</f>
        <v>13</v>
      </c>
    </row>
    <row r="1471" spans="1:17" x14ac:dyDescent="0.3">
      <c r="A1471" s="4" t="s">
        <v>3336</v>
      </c>
      <c r="B1471" s="8" t="str">
        <f>VLOOKUP(A1471,'Customer Names'!A:F,4,FALSE)</f>
        <v>Eric R.</v>
      </c>
      <c r="C1471" s="8">
        <f>VLOOKUP(A1471,'Medical Examinations'!A:J,2,FALSE)</f>
        <v>34.770000000000003</v>
      </c>
      <c r="D1471" s="8">
        <f>VLOOKUP(A1471,'Medical Examinations'!A:J,4,FALSE)</f>
        <v>4.47</v>
      </c>
      <c r="E1471" s="8" t="str">
        <f>VLOOKUP(A1471,'Medical Examinations'!A:J,6,FALSE)</f>
        <v>No</v>
      </c>
      <c r="F1471" s="8" t="str">
        <f>VLOOKUP(A1471,'Medical Examinations'!A:J,7,FALSE)</f>
        <v>No</v>
      </c>
      <c r="G1471" s="8" t="str">
        <f>VLOOKUP(A1471,'Medical Examinations'!A:J,8,FALSE)</f>
        <v>No</v>
      </c>
      <c r="H1471" s="38" t="str">
        <f>VLOOKUP(A1471,'Medical Examinations'!A:J,9,FALSE)</f>
        <v>1</v>
      </c>
      <c r="I1471" s="8" t="str">
        <f>VLOOKUP(A1471,'Medical Examinations'!A:J,10,FALSE)</f>
        <v>No</v>
      </c>
      <c r="J1471" s="8" t="str">
        <f>VLOOKUP(A1471,'Medical Examinations'!A:J,3,FALSE)</f>
        <v>Obesity</v>
      </c>
      <c r="K1471" s="8" t="str">
        <f>VLOOKUP(A1471,'Medical Examinations'!A:J,5,FALSE)</f>
        <v>Normal</v>
      </c>
      <c r="L1471" s="8" t="str">
        <f>VLOOKUP(A1471,'Hospitalisation Details'!A:K,5,FALSE)</f>
        <v>19-Oct-1987</v>
      </c>
      <c r="M1471" s="34">
        <f>VLOOKUP(A1471,'Hospitalisation Details'!A:K,8,FALSE)</f>
        <v>5729.01</v>
      </c>
      <c r="N1471" s="8" t="str">
        <f>VLOOKUP(A1471,'Hospitalisation Details'!A:K,9,FALSE)</f>
        <v>tier - 1</v>
      </c>
      <c r="O1471" s="8" t="str">
        <f>VLOOKUP(A1471,'Hospitalisation Details'!A:K,10,FALSE)</f>
        <v>tier - 2</v>
      </c>
      <c r="P1471" s="8" t="str">
        <f>VLOOKUP(A1471,'Hospitalisation Details'!A:K,11,FALSE)</f>
        <v>R1012</v>
      </c>
      <c r="Q1471" s="8">
        <f>VLOOKUP(A1471,'Hospitalisation Details'!A:K,4,FALSE)</f>
        <v>19</v>
      </c>
    </row>
    <row r="1472" spans="1:17" x14ac:dyDescent="0.3">
      <c r="A1472" s="4" t="s">
        <v>3148</v>
      </c>
      <c r="B1472" s="8" t="str">
        <f>VLOOKUP(A1472,'Customer Names'!A:F,4,FALSE)</f>
        <v>Jerry D.</v>
      </c>
      <c r="C1472" s="8">
        <f>VLOOKUP(A1472,'Medical Examinations'!A:J,2,FALSE)</f>
        <v>26.315000000000001</v>
      </c>
      <c r="D1472" s="8">
        <f>VLOOKUP(A1472,'Medical Examinations'!A:J,4,FALSE)</f>
        <v>5.89</v>
      </c>
      <c r="E1472" s="8" t="str">
        <f>VLOOKUP(A1472,'Medical Examinations'!A:J,6,FALSE)</f>
        <v>No</v>
      </c>
      <c r="F1472" s="8" t="str">
        <f>VLOOKUP(A1472,'Medical Examinations'!A:J,7,FALSE)</f>
        <v>No</v>
      </c>
      <c r="G1472" s="8" t="str">
        <f>VLOOKUP(A1472,'Medical Examinations'!A:J,8,FALSE)</f>
        <v>No</v>
      </c>
      <c r="H1472" s="38">
        <f>VLOOKUP(A1472,'Medical Examinations'!A:J,9,FALSE)</f>
        <v>0</v>
      </c>
      <c r="I1472" s="8" t="str">
        <f>VLOOKUP(A1472,'Medical Examinations'!A:J,10,FALSE)</f>
        <v>No</v>
      </c>
      <c r="J1472" s="8" t="str">
        <f>VLOOKUP(A1472,'Medical Examinations'!A:J,3,FALSE)</f>
        <v>Overweight</v>
      </c>
      <c r="K1472" s="8" t="str">
        <f>VLOOKUP(A1472,'Medical Examinations'!A:J,5,FALSE)</f>
        <v>Prediabetes</v>
      </c>
      <c r="L1472" s="8" t="str">
        <f>VLOOKUP(A1472,'Hospitalisation Details'!A:K,5,FALSE)</f>
        <v>6-Aug-1982</v>
      </c>
      <c r="M1472" s="34">
        <f>VLOOKUP(A1472,'Hospitalisation Details'!A:K,8,FALSE)</f>
        <v>6389.38</v>
      </c>
      <c r="N1472" s="8" t="str">
        <f>VLOOKUP(A1472,'Hospitalisation Details'!A:K,9,FALSE)</f>
        <v>tier - 1</v>
      </c>
      <c r="O1472" s="8" t="str">
        <f>VLOOKUP(A1472,'Hospitalisation Details'!A:K,10,FALSE)</f>
        <v>tier - 2</v>
      </c>
      <c r="P1472" s="8" t="str">
        <f>VLOOKUP(A1472,'Hospitalisation Details'!A:K,11,FALSE)</f>
        <v>R1012</v>
      </c>
      <c r="Q1472" s="8">
        <f>VLOOKUP(A1472,'Hospitalisation Details'!A:K,4,FALSE)</f>
        <v>6</v>
      </c>
    </row>
    <row r="1473" spans="1:17" x14ac:dyDescent="0.3">
      <c r="A1473" s="4" t="s">
        <v>1126</v>
      </c>
      <c r="B1473" s="8" t="str">
        <f>VLOOKUP(A1473,'Customer Names'!A:F,4,FALSE)</f>
        <v>Daniel P.</v>
      </c>
      <c r="C1473" s="8">
        <f>VLOOKUP(A1473,'Medical Examinations'!A:J,2,FALSE)</f>
        <v>28.024999999999999</v>
      </c>
      <c r="D1473" s="8">
        <f>VLOOKUP(A1473,'Medical Examinations'!A:J,4,FALSE)</f>
        <v>7.03</v>
      </c>
      <c r="E1473" s="8" t="str">
        <f>VLOOKUP(A1473,'Medical Examinations'!A:J,6,FALSE)</f>
        <v>No</v>
      </c>
      <c r="F1473" s="8" t="str">
        <f>VLOOKUP(A1473,'Medical Examinations'!A:J,7,FALSE)</f>
        <v>No</v>
      </c>
      <c r="G1473" s="8" t="str">
        <f>VLOOKUP(A1473,'Medical Examinations'!A:J,8,FALSE)</f>
        <v>No</v>
      </c>
      <c r="H1473" s="38">
        <f>VLOOKUP(A1473,'Medical Examinations'!A:J,9,FALSE)</f>
        <v>0</v>
      </c>
      <c r="I1473" s="8" t="str">
        <f>VLOOKUP(A1473,'Medical Examinations'!A:J,10,FALSE)</f>
        <v>yes</v>
      </c>
      <c r="J1473" s="8" t="str">
        <f>VLOOKUP(A1473,'Medical Examinations'!A:J,3,FALSE)</f>
        <v>Overweight</v>
      </c>
      <c r="K1473" s="8" t="str">
        <f>VLOOKUP(A1473,'Medical Examinations'!A:J,5,FALSE)</f>
        <v>Diabetes</v>
      </c>
      <c r="L1473" s="8" t="str">
        <f>VLOOKUP(A1473,'Hospitalisation Details'!A:K,5,FALSE)</f>
        <v>25-Aug-2002</v>
      </c>
      <c r="M1473" s="34">
        <f>VLOOKUP(A1473,'Hospitalisation Details'!A:K,8,FALSE)</f>
        <v>17560.38</v>
      </c>
      <c r="N1473" s="8" t="str">
        <f>VLOOKUP(A1473,'Hospitalisation Details'!A:K,9,FALSE)</f>
        <v>tier - 1</v>
      </c>
      <c r="O1473" s="8" t="str">
        <f>VLOOKUP(A1473,'Hospitalisation Details'!A:K,10,FALSE)</f>
        <v>tier - 1</v>
      </c>
      <c r="P1473" s="8" t="str">
        <f>VLOOKUP(A1473,'Hospitalisation Details'!A:K,11,FALSE)</f>
        <v>R1012</v>
      </c>
      <c r="Q1473" s="8">
        <f>VLOOKUP(A1473,'Hospitalisation Details'!A:K,4,FALSE)</f>
        <v>25</v>
      </c>
    </row>
    <row r="1474" spans="1:17" x14ac:dyDescent="0.3">
      <c r="A1474" s="4" t="s">
        <v>1114</v>
      </c>
      <c r="B1474" s="8" t="str">
        <f>VLOOKUP(A1474,'Customer Names'!A:F,4,FALSE)</f>
        <v>Simonezitrone Sr.</v>
      </c>
      <c r="C1474" s="8">
        <f>VLOOKUP(A1474,'Medical Examinations'!A:J,2,FALSE)</f>
        <v>53.29</v>
      </c>
      <c r="D1474" s="8">
        <f>VLOOKUP(A1474,'Medical Examinations'!A:J,4,FALSE)</f>
        <v>4.03</v>
      </c>
      <c r="E1474" s="8" t="str">
        <f>VLOOKUP(A1474,'Medical Examinations'!A:J,6,FALSE)</f>
        <v>No</v>
      </c>
      <c r="F1474" s="8" t="str">
        <f>VLOOKUP(A1474,'Medical Examinations'!A:J,7,FALSE)</f>
        <v>No</v>
      </c>
      <c r="G1474" s="8" t="str">
        <f>VLOOKUP(A1474,'Medical Examinations'!A:J,8,FALSE)</f>
        <v>Yes</v>
      </c>
      <c r="H1474" s="38" t="str">
        <f>VLOOKUP(A1474,'Medical Examinations'!A:J,9,FALSE)</f>
        <v>1</v>
      </c>
      <c r="I1474" s="8" t="str">
        <f>VLOOKUP(A1474,'Medical Examinations'!A:J,10,FALSE)</f>
        <v>No</v>
      </c>
      <c r="J1474" s="8" t="str">
        <f>VLOOKUP(A1474,'Medical Examinations'!A:J,3,FALSE)</f>
        <v>Obesity</v>
      </c>
      <c r="K1474" s="8" t="str">
        <f>VLOOKUP(A1474,'Medical Examinations'!A:J,5,FALSE)</f>
        <v>Normal</v>
      </c>
      <c r="L1474" s="8" t="str">
        <f>VLOOKUP(A1474,'Hospitalisation Details'!A:K,5,FALSE)</f>
        <v>10-Oct-1979</v>
      </c>
      <c r="M1474" s="34">
        <f>VLOOKUP(A1474,'Hospitalisation Details'!A:K,8,FALSE)</f>
        <v>17779.939999999999</v>
      </c>
      <c r="N1474" s="8" t="str">
        <f>VLOOKUP(A1474,'Hospitalisation Details'!A:K,9,FALSE)</f>
        <v>tier - 1</v>
      </c>
      <c r="O1474" s="8" t="str">
        <f>VLOOKUP(A1474,'Hospitalisation Details'!A:K,10,FALSE)</f>
        <v>tier - 2</v>
      </c>
      <c r="P1474" s="8" t="str">
        <f>VLOOKUP(A1474,'Hospitalisation Details'!A:K,11,FALSE)</f>
        <v>R1012</v>
      </c>
      <c r="Q1474" s="8">
        <f>VLOOKUP(A1474,'Hospitalisation Details'!A:K,4,FALSE)</f>
        <v>10</v>
      </c>
    </row>
    <row r="1475" spans="1:17" x14ac:dyDescent="0.3">
      <c r="A1475" s="4" t="s">
        <v>1110</v>
      </c>
      <c r="B1475" s="8" t="str">
        <f>VLOOKUP(A1475,'Customer Names'!A:F,4,FALSE)</f>
        <v>Brian</v>
      </c>
      <c r="C1475" s="8">
        <f>VLOOKUP(A1475,'Medical Examinations'!A:J,2,FALSE)</f>
        <v>51.65</v>
      </c>
      <c r="D1475" s="8">
        <f>VLOOKUP(A1475,'Medical Examinations'!A:J,4,FALSE)</f>
        <v>5.3</v>
      </c>
      <c r="E1475" s="8" t="str">
        <f>VLOOKUP(A1475,'Medical Examinations'!A:J,6,FALSE)</f>
        <v>yes</v>
      </c>
      <c r="F1475" s="8" t="str">
        <f>VLOOKUP(A1475,'Medical Examinations'!A:J,7,FALSE)</f>
        <v>No</v>
      </c>
      <c r="G1475" s="8" t="str">
        <f>VLOOKUP(A1475,'Medical Examinations'!A:J,8,FALSE)</f>
        <v>No</v>
      </c>
      <c r="H1475" s="38">
        <f>VLOOKUP(A1475,'Medical Examinations'!A:J,9,FALSE)</f>
        <v>0</v>
      </c>
      <c r="I1475" s="8" t="str">
        <f>VLOOKUP(A1475,'Medical Examinations'!A:J,10,FALSE)</f>
        <v>No</v>
      </c>
      <c r="J1475" s="8" t="str">
        <f>VLOOKUP(A1475,'Medical Examinations'!A:J,3,FALSE)</f>
        <v>Obesity</v>
      </c>
      <c r="K1475" s="8" t="str">
        <f>VLOOKUP(A1475,'Medical Examinations'!A:J,5,FALSE)</f>
        <v>Normal</v>
      </c>
      <c r="L1475" s="8" t="str">
        <f>VLOOKUP(A1475,'Hospitalisation Details'!A:K,5,FALSE)</f>
        <v>12-Dec-1976</v>
      </c>
      <c r="M1475" s="34">
        <f>VLOOKUP(A1475,'Hospitalisation Details'!A:K,8,FALSE)</f>
        <v>17862.919999999998</v>
      </c>
      <c r="N1475" s="8" t="str">
        <f>VLOOKUP(A1475,'Hospitalisation Details'!A:K,9,FALSE)</f>
        <v>tier - 1</v>
      </c>
      <c r="O1475" s="8" t="str">
        <f>VLOOKUP(A1475,'Hospitalisation Details'!A:K,10,FALSE)</f>
        <v>tier - 2</v>
      </c>
      <c r="P1475" s="8" t="str">
        <f>VLOOKUP(A1475,'Hospitalisation Details'!A:K,11,FALSE)</f>
        <v>R1012</v>
      </c>
      <c r="Q1475" s="8">
        <f>VLOOKUP(A1475,'Hospitalisation Details'!A:K,4,FALSE)</f>
        <v>12</v>
      </c>
    </row>
    <row r="1476" spans="1:17" x14ac:dyDescent="0.3">
      <c r="A1476" s="4" t="s">
        <v>1106</v>
      </c>
      <c r="B1476" s="8" t="str">
        <f>VLOOKUP(A1476,'Customer Names'!A:F,4,FALSE)</f>
        <v>Jeb</v>
      </c>
      <c r="C1476" s="8">
        <f>VLOOKUP(A1476,'Medical Examinations'!A:J,2,FALSE)</f>
        <v>53.98</v>
      </c>
      <c r="D1476" s="8">
        <f>VLOOKUP(A1476,'Medical Examinations'!A:J,4,FALSE)</f>
        <v>5.07</v>
      </c>
      <c r="E1476" s="8" t="str">
        <f>VLOOKUP(A1476,'Medical Examinations'!A:J,6,FALSE)</f>
        <v>No</v>
      </c>
      <c r="F1476" s="8" t="str">
        <f>VLOOKUP(A1476,'Medical Examinations'!A:J,7,FALSE)</f>
        <v>No</v>
      </c>
      <c r="G1476" s="8" t="str">
        <f>VLOOKUP(A1476,'Medical Examinations'!A:J,8,FALSE)</f>
        <v>Yes</v>
      </c>
      <c r="H1476" s="38" t="str">
        <f>VLOOKUP(A1476,'Medical Examinations'!A:J,9,FALSE)</f>
        <v>1</v>
      </c>
      <c r="I1476" s="8" t="str">
        <f>VLOOKUP(A1476,'Medical Examinations'!A:J,10,FALSE)</f>
        <v>No</v>
      </c>
      <c r="J1476" s="8" t="str">
        <f>VLOOKUP(A1476,'Medical Examinations'!A:J,3,FALSE)</f>
        <v>Obesity</v>
      </c>
      <c r="K1476" s="8" t="str">
        <f>VLOOKUP(A1476,'Medical Examinations'!A:J,5,FALSE)</f>
        <v>Normal</v>
      </c>
      <c r="L1476" s="8" t="str">
        <f>VLOOKUP(A1476,'Hospitalisation Details'!A:K,5,FALSE)</f>
        <v>12-Nov-1979</v>
      </c>
      <c r="M1476" s="34">
        <f>VLOOKUP(A1476,'Hospitalisation Details'!A:K,8,FALSE)</f>
        <v>17882.669999999998</v>
      </c>
      <c r="N1476" s="8" t="str">
        <f>VLOOKUP(A1476,'Hospitalisation Details'!A:K,9,FALSE)</f>
        <v>tier - 1</v>
      </c>
      <c r="O1476" s="8" t="str">
        <f>VLOOKUP(A1476,'Hospitalisation Details'!A:K,10,FALSE)</f>
        <v>tier - 3</v>
      </c>
      <c r="P1476" s="8" t="str">
        <f>VLOOKUP(A1476,'Hospitalisation Details'!A:K,11,FALSE)</f>
        <v>R1012</v>
      </c>
      <c r="Q1476" s="8">
        <f>VLOOKUP(A1476,'Hospitalisation Details'!A:K,4,FALSE)</f>
        <v>12</v>
      </c>
    </row>
    <row r="1477" spans="1:17" x14ac:dyDescent="0.3">
      <c r="A1477" s="4" t="s">
        <v>1092</v>
      </c>
      <c r="B1477" s="8" t="str">
        <f>VLOOKUP(A1477,'Customer Names'!A:F,4,FALSE)</f>
        <v>Zachary</v>
      </c>
      <c r="C1477" s="8">
        <f>VLOOKUP(A1477,'Medical Examinations'!A:J,2,FALSE)</f>
        <v>29.734999999999999</v>
      </c>
      <c r="D1477" s="8">
        <f>VLOOKUP(A1477,'Medical Examinations'!A:J,4,FALSE)</f>
        <v>4.53</v>
      </c>
      <c r="E1477" s="8" t="str">
        <f>VLOOKUP(A1477,'Medical Examinations'!A:J,6,FALSE)</f>
        <v>No</v>
      </c>
      <c r="F1477" s="8" t="str">
        <f>VLOOKUP(A1477,'Medical Examinations'!A:J,7,FALSE)</f>
        <v>No</v>
      </c>
      <c r="G1477" s="8" t="str">
        <f>VLOOKUP(A1477,'Medical Examinations'!A:J,8,FALSE)</f>
        <v>Yes</v>
      </c>
      <c r="H1477" s="38" t="str">
        <f>VLOOKUP(A1477,'Medical Examinations'!A:J,9,FALSE)</f>
        <v>1</v>
      </c>
      <c r="I1477" s="8" t="str">
        <f>VLOOKUP(A1477,'Medical Examinations'!A:J,10,FALSE)</f>
        <v>No</v>
      </c>
      <c r="J1477" s="8" t="str">
        <f>VLOOKUP(A1477,'Medical Examinations'!A:J,3,FALSE)</f>
        <v>Overweight</v>
      </c>
      <c r="K1477" s="8" t="str">
        <f>VLOOKUP(A1477,'Medical Examinations'!A:J,5,FALSE)</f>
        <v>Normal</v>
      </c>
      <c r="L1477" s="8" t="str">
        <f>VLOOKUP(A1477,'Hospitalisation Details'!A:K,5,FALSE)</f>
        <v>12-Jul-1993</v>
      </c>
      <c r="M1477" s="34">
        <f>VLOOKUP(A1477,'Hospitalisation Details'!A:K,8,FALSE)</f>
        <v>18157.88</v>
      </c>
      <c r="N1477" s="8" t="str">
        <f>VLOOKUP(A1477,'Hospitalisation Details'!A:K,9,FALSE)</f>
        <v>tier - 1</v>
      </c>
      <c r="O1477" s="8" t="str">
        <f>VLOOKUP(A1477,'Hospitalisation Details'!A:K,10,FALSE)</f>
        <v>tier - 1</v>
      </c>
      <c r="P1477" s="8" t="str">
        <f>VLOOKUP(A1477,'Hospitalisation Details'!A:K,11,FALSE)</f>
        <v>R1012</v>
      </c>
      <c r="Q1477" s="8">
        <f>VLOOKUP(A1477,'Hospitalisation Details'!A:K,4,FALSE)</f>
        <v>12</v>
      </c>
    </row>
    <row r="1478" spans="1:17" x14ac:dyDescent="0.3">
      <c r="A1478" s="4" t="s">
        <v>1066</v>
      </c>
      <c r="B1478" s="8" t="str">
        <f>VLOOKUP(A1478,'Customer Names'!A:F,4,FALSE)</f>
        <v>Cathryn</v>
      </c>
      <c r="C1478" s="8">
        <f>VLOOKUP(A1478,'Medical Examinations'!A:J,2,FALSE)</f>
        <v>23.655000000000001</v>
      </c>
      <c r="D1478" s="8">
        <f>VLOOKUP(A1478,'Medical Examinations'!A:J,4,FALSE)</f>
        <v>5.14</v>
      </c>
      <c r="E1478" s="8" t="str">
        <f>VLOOKUP(A1478,'Medical Examinations'!A:J,6,FALSE)</f>
        <v>No</v>
      </c>
      <c r="F1478" s="8" t="str">
        <f>VLOOKUP(A1478,'Medical Examinations'!A:J,7,FALSE)</f>
        <v>No</v>
      </c>
      <c r="G1478" s="8" t="str">
        <f>VLOOKUP(A1478,'Medical Examinations'!A:J,8,FALSE)</f>
        <v>No</v>
      </c>
      <c r="H1478" s="38" t="str">
        <f>VLOOKUP(A1478,'Medical Examinations'!A:J,9,FALSE)</f>
        <v>1</v>
      </c>
      <c r="I1478" s="8" t="str">
        <f>VLOOKUP(A1478,'Medical Examinations'!A:J,10,FALSE)</f>
        <v>yes</v>
      </c>
      <c r="J1478" s="8" t="str">
        <f>VLOOKUP(A1478,'Medical Examinations'!A:J,3,FALSE)</f>
        <v>Normal Weight</v>
      </c>
      <c r="K1478" s="8" t="str">
        <f>VLOOKUP(A1478,'Medical Examinations'!A:J,5,FALSE)</f>
        <v>Normal</v>
      </c>
      <c r="L1478" s="8" t="str">
        <f>VLOOKUP(A1478,'Hospitalisation Details'!A:K,5,FALSE)</f>
        <v>27-Dec-1992</v>
      </c>
      <c r="M1478" s="34">
        <f>VLOOKUP(A1478,'Hospitalisation Details'!A:K,8,FALSE)</f>
        <v>18765.88</v>
      </c>
      <c r="N1478" s="8" t="str">
        <f>VLOOKUP(A1478,'Hospitalisation Details'!A:K,9,FALSE)</f>
        <v>tier - 1</v>
      </c>
      <c r="O1478" s="8" t="str">
        <f>VLOOKUP(A1478,'Hospitalisation Details'!A:K,10,FALSE)</f>
        <v>tier - 2</v>
      </c>
      <c r="P1478" s="8" t="str">
        <f>VLOOKUP(A1478,'Hospitalisation Details'!A:K,11,FALSE)</f>
        <v>R1012</v>
      </c>
      <c r="Q1478" s="8">
        <f>VLOOKUP(A1478,'Hospitalisation Details'!A:K,4,FALSE)</f>
        <v>27</v>
      </c>
    </row>
    <row r="1479" spans="1:17" x14ac:dyDescent="0.3">
      <c r="A1479" s="4" t="s">
        <v>1062</v>
      </c>
      <c r="B1479" s="8" t="str">
        <f>VLOOKUP(A1479,'Customer Names'!A:F,4,FALSE)</f>
        <v>Katie</v>
      </c>
      <c r="C1479" s="8">
        <f>VLOOKUP(A1479,'Medical Examinations'!A:J,2,FALSE)</f>
        <v>30.4</v>
      </c>
      <c r="D1479" s="8">
        <f>VLOOKUP(A1479,'Medical Examinations'!A:J,4,FALSE)</f>
        <v>4.07</v>
      </c>
      <c r="E1479" s="8" t="str">
        <f>VLOOKUP(A1479,'Medical Examinations'!A:J,6,FALSE)</f>
        <v>yes</v>
      </c>
      <c r="F1479" s="8" t="str">
        <f>VLOOKUP(A1479,'Medical Examinations'!A:J,7,FALSE)</f>
        <v>No</v>
      </c>
      <c r="G1479" s="8" t="str">
        <f>VLOOKUP(A1479,'Medical Examinations'!A:J,8,FALSE)</f>
        <v>No</v>
      </c>
      <c r="H1479" s="38" t="str">
        <f>VLOOKUP(A1479,'Medical Examinations'!A:J,9,FALSE)</f>
        <v>1</v>
      </c>
      <c r="I1479" s="8" t="str">
        <f>VLOOKUP(A1479,'Medical Examinations'!A:J,10,FALSE)</f>
        <v>No</v>
      </c>
      <c r="J1479" s="8" t="str">
        <f>VLOOKUP(A1479,'Medical Examinations'!A:J,3,FALSE)</f>
        <v>Obesity</v>
      </c>
      <c r="K1479" s="8" t="str">
        <f>VLOOKUP(A1479,'Medical Examinations'!A:J,5,FALSE)</f>
        <v>Normal</v>
      </c>
      <c r="L1479" s="8" t="str">
        <f>VLOOKUP(A1479,'Hospitalisation Details'!A:K,5,FALSE)</f>
        <v>28-Nov-1995</v>
      </c>
      <c r="M1479" s="34">
        <f>VLOOKUP(A1479,'Hospitalisation Details'!A:K,8,FALSE)</f>
        <v>18804.75</v>
      </c>
      <c r="N1479" s="8" t="str">
        <f>VLOOKUP(A1479,'Hospitalisation Details'!A:K,9,FALSE)</f>
        <v>tier - 1</v>
      </c>
      <c r="O1479" s="8" t="str">
        <f>VLOOKUP(A1479,'Hospitalisation Details'!A:K,10,FALSE)</f>
        <v>tier - 1</v>
      </c>
      <c r="P1479" s="8" t="str">
        <f>VLOOKUP(A1479,'Hospitalisation Details'!A:K,11,FALSE)</f>
        <v>R1012</v>
      </c>
      <c r="Q1479" s="8">
        <f>VLOOKUP(A1479,'Hospitalisation Details'!A:K,4,FALSE)</f>
        <v>28</v>
      </c>
    </row>
    <row r="1480" spans="1:17" x14ac:dyDescent="0.3">
      <c r="A1480" s="4" t="s">
        <v>1056</v>
      </c>
      <c r="B1480" s="8" t="str">
        <f>VLOOKUP(A1480,'Customer Names'!A:F,4,FALSE)</f>
        <v>Lindsey</v>
      </c>
      <c r="C1480" s="8">
        <f>VLOOKUP(A1480,'Medical Examinations'!A:J,2,FALSE)</f>
        <v>27.93</v>
      </c>
      <c r="D1480" s="8">
        <f>VLOOKUP(A1480,'Medical Examinations'!A:J,4,FALSE)</f>
        <v>4.67</v>
      </c>
      <c r="E1480" s="8" t="str">
        <f>VLOOKUP(A1480,'Medical Examinations'!A:J,6,FALSE)</f>
        <v>No</v>
      </c>
      <c r="F1480" s="8" t="str">
        <f>VLOOKUP(A1480,'Medical Examinations'!A:J,7,FALSE)</f>
        <v>No</v>
      </c>
      <c r="G1480" s="8" t="str">
        <f>VLOOKUP(A1480,'Medical Examinations'!A:J,8,FALSE)</f>
        <v>Yes</v>
      </c>
      <c r="H1480" s="38" t="str">
        <f>VLOOKUP(A1480,'Medical Examinations'!A:J,9,FALSE)</f>
        <v>1</v>
      </c>
      <c r="I1480" s="8" t="str">
        <f>VLOOKUP(A1480,'Medical Examinations'!A:J,10,FALSE)</f>
        <v>No</v>
      </c>
      <c r="J1480" s="8" t="str">
        <f>VLOOKUP(A1480,'Medical Examinations'!A:J,3,FALSE)</f>
        <v>Overweight</v>
      </c>
      <c r="K1480" s="8" t="str">
        <f>VLOOKUP(A1480,'Medical Examinations'!A:J,5,FALSE)</f>
        <v>Normal</v>
      </c>
      <c r="L1480" s="8" t="str">
        <f>VLOOKUP(A1480,'Hospitalisation Details'!A:K,5,FALSE)</f>
        <v>24-Jul-2003</v>
      </c>
      <c r="M1480" s="34">
        <f>VLOOKUP(A1480,'Hospitalisation Details'!A:K,8,FALSE)</f>
        <v>18838.7</v>
      </c>
      <c r="N1480" s="8" t="str">
        <f>VLOOKUP(A1480,'Hospitalisation Details'!A:K,9,FALSE)</f>
        <v>tier - 1</v>
      </c>
      <c r="O1480" s="8" t="str">
        <f>VLOOKUP(A1480,'Hospitalisation Details'!A:K,10,FALSE)</f>
        <v>tier - 3</v>
      </c>
      <c r="P1480" s="8" t="str">
        <f>VLOOKUP(A1480,'Hospitalisation Details'!A:K,11,FALSE)</f>
        <v>R1012</v>
      </c>
      <c r="Q1480" s="8">
        <f>VLOOKUP(A1480,'Hospitalisation Details'!A:K,4,FALSE)</f>
        <v>24</v>
      </c>
    </row>
    <row r="1481" spans="1:17" x14ac:dyDescent="0.3">
      <c r="A1481" s="4" t="s">
        <v>1020</v>
      </c>
      <c r="B1481" s="8" t="str">
        <f>VLOOKUP(A1481,'Customer Names'!A:F,4,FALSE)</f>
        <v>Sean K</v>
      </c>
      <c r="C1481" s="8">
        <f>VLOOKUP(A1481,'Medical Examinations'!A:J,2,FALSE)</f>
        <v>33.344999999999999</v>
      </c>
      <c r="D1481" s="8">
        <f>VLOOKUP(A1481,'Medical Examinations'!A:J,4,FALSE)</f>
        <v>4.79</v>
      </c>
      <c r="E1481" s="8" t="str">
        <f>VLOOKUP(A1481,'Medical Examinations'!A:J,6,FALSE)</f>
        <v>No</v>
      </c>
      <c r="F1481" s="8" t="str">
        <f>VLOOKUP(A1481,'Medical Examinations'!A:J,7,FALSE)</f>
        <v>No</v>
      </c>
      <c r="G1481" s="8" t="str">
        <f>VLOOKUP(A1481,'Medical Examinations'!A:J,8,FALSE)</f>
        <v>Yes</v>
      </c>
      <c r="H1481" s="38" t="str">
        <f>VLOOKUP(A1481,'Medical Examinations'!A:J,9,FALSE)</f>
        <v>1</v>
      </c>
      <c r="I1481" s="8" t="str">
        <f>VLOOKUP(A1481,'Medical Examinations'!A:J,10,FALSE)</f>
        <v>No</v>
      </c>
      <c r="J1481" s="8" t="str">
        <f>VLOOKUP(A1481,'Medical Examinations'!A:J,3,FALSE)</f>
        <v>Obesity</v>
      </c>
      <c r="K1481" s="8" t="str">
        <f>VLOOKUP(A1481,'Medical Examinations'!A:J,5,FALSE)</f>
        <v>Normal</v>
      </c>
      <c r="L1481" s="8" t="str">
        <f>VLOOKUP(A1481,'Hospitalisation Details'!A:K,5,FALSE)</f>
        <v>6-Sep-1993</v>
      </c>
      <c r="M1481" s="34">
        <f>VLOOKUP(A1481,'Hospitalisation Details'!A:K,8,FALSE)</f>
        <v>19442.349999999999</v>
      </c>
      <c r="N1481" s="8" t="str">
        <f>VLOOKUP(A1481,'Hospitalisation Details'!A:K,9,FALSE)</f>
        <v>tier - 1</v>
      </c>
      <c r="O1481" s="8" t="str">
        <f>VLOOKUP(A1481,'Hospitalisation Details'!A:K,10,FALSE)</f>
        <v>tier - 3</v>
      </c>
      <c r="P1481" s="8" t="str">
        <f>VLOOKUP(A1481,'Hospitalisation Details'!A:K,11,FALSE)</f>
        <v>R1012</v>
      </c>
      <c r="Q1481" s="8">
        <f>VLOOKUP(A1481,'Hospitalisation Details'!A:K,4,FALSE)</f>
        <v>6</v>
      </c>
    </row>
    <row r="1482" spans="1:17" x14ac:dyDescent="0.3">
      <c r="A1482" s="4" t="s">
        <v>708</v>
      </c>
      <c r="B1482" s="8" t="str">
        <f>VLOOKUP(A1482,'Customer Names'!A:F,4,FALSE)</f>
        <v>Rachael</v>
      </c>
      <c r="C1482" s="8">
        <f>VLOOKUP(A1482,'Medical Examinations'!A:J,2,FALSE)</f>
        <v>27.645</v>
      </c>
      <c r="D1482" s="8">
        <f>VLOOKUP(A1482,'Medical Examinations'!A:J,4,FALSE)</f>
        <v>4.6900000000000004</v>
      </c>
      <c r="E1482" s="8" t="str">
        <f>VLOOKUP(A1482,'Medical Examinations'!A:J,6,FALSE)</f>
        <v>No</v>
      </c>
      <c r="F1482" s="8" t="str">
        <f>VLOOKUP(A1482,'Medical Examinations'!A:J,7,FALSE)</f>
        <v>No</v>
      </c>
      <c r="G1482" s="8" t="str">
        <f>VLOOKUP(A1482,'Medical Examinations'!A:J,8,FALSE)</f>
        <v>No</v>
      </c>
      <c r="H1482" s="38">
        <f>VLOOKUP(A1482,'Medical Examinations'!A:J,9,FALSE)</f>
        <v>0</v>
      </c>
      <c r="I1482" s="8" t="str">
        <f>VLOOKUP(A1482,'Medical Examinations'!A:J,10,FALSE)</f>
        <v>No</v>
      </c>
      <c r="J1482" s="8" t="str">
        <f>VLOOKUP(A1482,'Medical Examinations'!A:J,3,FALSE)</f>
        <v>Overweight</v>
      </c>
      <c r="K1482" s="8" t="str">
        <f>VLOOKUP(A1482,'Medical Examinations'!A:J,5,FALSE)</f>
        <v>Normal</v>
      </c>
      <c r="L1482" s="8" t="str">
        <f>VLOOKUP(A1482,'Hospitalisation Details'!A:K,5,FALSE)</f>
        <v>2-Dec-1977</v>
      </c>
      <c r="M1482" s="34">
        <f>VLOOKUP(A1482,'Hospitalisation Details'!A:K,8,FALSE)</f>
        <v>28340.19</v>
      </c>
      <c r="N1482" s="8" t="str">
        <f>VLOOKUP(A1482,'Hospitalisation Details'!A:K,9,FALSE)</f>
        <v>tier - 1</v>
      </c>
      <c r="O1482" s="8" t="str">
        <f>VLOOKUP(A1482,'Hospitalisation Details'!A:K,10,FALSE)</f>
        <v>tier - 2</v>
      </c>
      <c r="P1482" s="8" t="str">
        <f>VLOOKUP(A1482,'Hospitalisation Details'!A:K,11,FALSE)</f>
        <v>R1012</v>
      </c>
      <c r="Q1482" s="8">
        <f>VLOOKUP(A1482,'Hospitalisation Details'!A:K,4,FALSE)</f>
        <v>2</v>
      </c>
    </row>
    <row r="1483" spans="1:17" x14ac:dyDescent="0.3">
      <c r="A1483" s="4" t="s">
        <v>706</v>
      </c>
      <c r="B1483" s="8" t="str">
        <f>VLOOKUP(A1483,'Customer Names'!A:F,4,FALSE)</f>
        <v>Colin</v>
      </c>
      <c r="C1483" s="8">
        <f>VLOOKUP(A1483,'Medical Examinations'!A:J,2,FALSE)</f>
        <v>36.67</v>
      </c>
      <c r="D1483" s="8">
        <f>VLOOKUP(A1483,'Medical Examinations'!A:J,4,FALSE)</f>
        <v>10.210000000000001</v>
      </c>
      <c r="E1483" s="8" t="str">
        <f>VLOOKUP(A1483,'Medical Examinations'!A:J,6,FALSE)</f>
        <v>No</v>
      </c>
      <c r="F1483" s="8" t="str">
        <f>VLOOKUP(A1483,'Medical Examinations'!A:J,7,FALSE)</f>
        <v>No</v>
      </c>
      <c r="G1483" s="8" t="str">
        <f>VLOOKUP(A1483,'Medical Examinations'!A:J,8,FALSE)</f>
        <v>No</v>
      </c>
      <c r="H1483" s="38">
        <f>VLOOKUP(A1483,'Medical Examinations'!A:J,9,FALSE)</f>
        <v>0</v>
      </c>
      <c r="I1483" s="8" t="str">
        <f>VLOOKUP(A1483,'Medical Examinations'!A:J,10,FALSE)</f>
        <v>No</v>
      </c>
      <c r="J1483" s="8" t="str">
        <f>VLOOKUP(A1483,'Medical Examinations'!A:J,3,FALSE)</f>
        <v>Obesity</v>
      </c>
      <c r="K1483" s="8" t="str">
        <f>VLOOKUP(A1483,'Medical Examinations'!A:J,5,FALSE)</f>
        <v>Diabetes</v>
      </c>
      <c r="L1483" s="8" t="str">
        <f>VLOOKUP(A1483,'Hospitalisation Details'!A:K,5,FALSE)</f>
        <v>16-Sep-1974</v>
      </c>
      <c r="M1483" s="34">
        <f>VLOOKUP(A1483,'Hospitalisation Details'!A:K,8,FALSE)</f>
        <v>28468.92</v>
      </c>
      <c r="N1483" s="8" t="str">
        <f>VLOOKUP(A1483,'Hospitalisation Details'!A:K,9,FALSE)</f>
        <v>tier - 1</v>
      </c>
      <c r="O1483" s="8" t="str">
        <f>VLOOKUP(A1483,'Hospitalisation Details'!A:K,10,FALSE)</f>
        <v>tier - 1</v>
      </c>
      <c r="P1483" s="8" t="str">
        <f>VLOOKUP(A1483,'Hospitalisation Details'!A:K,11,FALSE)</f>
        <v>R1012</v>
      </c>
      <c r="Q1483" s="8">
        <f>VLOOKUP(A1483,'Hospitalisation Details'!A:K,4,FALSE)</f>
        <v>16</v>
      </c>
    </row>
    <row r="1484" spans="1:17" x14ac:dyDescent="0.3">
      <c r="A1484" s="4" t="s">
        <v>704</v>
      </c>
      <c r="B1484" s="8" t="str">
        <f>VLOOKUP(A1484,'Customer Names'!A:F,4,FALSE)</f>
        <v>Joni L</v>
      </c>
      <c r="C1484" s="8">
        <f>VLOOKUP(A1484,'Medical Examinations'!A:J,2,FALSE)</f>
        <v>41.42</v>
      </c>
      <c r="D1484" s="8">
        <f>VLOOKUP(A1484,'Medical Examinations'!A:J,4,FALSE)</f>
        <v>6.07</v>
      </c>
      <c r="E1484" s="8" t="str">
        <f>VLOOKUP(A1484,'Medical Examinations'!A:J,6,FALSE)</f>
        <v>No</v>
      </c>
      <c r="F1484" s="8" t="str">
        <f>VLOOKUP(A1484,'Medical Examinations'!A:J,7,FALSE)</f>
        <v>No</v>
      </c>
      <c r="G1484" s="8" t="str">
        <f>VLOOKUP(A1484,'Medical Examinations'!A:J,8,FALSE)</f>
        <v>No</v>
      </c>
      <c r="H1484" s="38">
        <f>VLOOKUP(A1484,'Medical Examinations'!A:J,9,FALSE)</f>
        <v>0</v>
      </c>
      <c r="I1484" s="8" t="str">
        <f>VLOOKUP(A1484,'Medical Examinations'!A:J,10,FALSE)</f>
        <v>No</v>
      </c>
      <c r="J1484" s="8" t="str">
        <f>VLOOKUP(A1484,'Medical Examinations'!A:J,3,FALSE)</f>
        <v>Obesity</v>
      </c>
      <c r="K1484" s="8" t="str">
        <f>VLOOKUP(A1484,'Medical Examinations'!A:J,5,FALSE)</f>
        <v>Prediabetes</v>
      </c>
      <c r="L1484" s="8" t="str">
        <f>VLOOKUP(A1484,'Hospitalisation Details'!A:K,5,FALSE)</f>
        <v>11-Dec-1982</v>
      </c>
      <c r="M1484" s="34">
        <f>VLOOKUP(A1484,'Hospitalisation Details'!A:K,8,FALSE)</f>
        <v>28476.73</v>
      </c>
      <c r="N1484" s="8" t="str">
        <f>VLOOKUP(A1484,'Hospitalisation Details'!A:K,9,FALSE)</f>
        <v>tier - 1</v>
      </c>
      <c r="O1484" s="8" t="str">
        <f>VLOOKUP(A1484,'Hospitalisation Details'!A:K,10,FALSE)</f>
        <v>tier - 2</v>
      </c>
      <c r="P1484" s="8" t="str">
        <f>VLOOKUP(A1484,'Hospitalisation Details'!A:K,11,FALSE)</f>
        <v>R1012</v>
      </c>
      <c r="Q1484" s="8">
        <f>VLOOKUP(A1484,'Hospitalisation Details'!A:K,4,FALSE)</f>
        <v>11</v>
      </c>
    </row>
    <row r="1485" spans="1:17" x14ac:dyDescent="0.3">
      <c r="A1485" s="4" t="s">
        <v>698</v>
      </c>
      <c r="B1485" s="8" t="str">
        <f>VLOOKUP(A1485,'Customer Names'!A:F,4,FALSE)</f>
        <v>Jason A</v>
      </c>
      <c r="C1485" s="8">
        <f>VLOOKUP(A1485,'Medical Examinations'!A:J,2,FALSE)</f>
        <v>28.31</v>
      </c>
      <c r="D1485" s="8">
        <f>VLOOKUP(A1485,'Medical Examinations'!A:J,4,FALSE)</f>
        <v>8.4700000000000006</v>
      </c>
      <c r="E1485" s="8" t="str">
        <f>VLOOKUP(A1485,'Medical Examinations'!A:J,6,FALSE)</f>
        <v>yes</v>
      </c>
      <c r="F1485" s="8" t="str">
        <f>VLOOKUP(A1485,'Medical Examinations'!A:J,7,FALSE)</f>
        <v>No</v>
      </c>
      <c r="G1485" s="8" t="str">
        <f>VLOOKUP(A1485,'Medical Examinations'!A:J,8,FALSE)</f>
        <v>No</v>
      </c>
      <c r="H1485" s="38" t="str">
        <f>VLOOKUP(A1485,'Medical Examinations'!A:J,9,FALSE)</f>
        <v>2</v>
      </c>
      <c r="I1485" s="8" t="str">
        <f>VLOOKUP(A1485,'Medical Examinations'!A:J,10,FALSE)</f>
        <v>yes</v>
      </c>
      <c r="J1485" s="8" t="str">
        <f>VLOOKUP(A1485,'Medical Examinations'!A:J,3,FALSE)</f>
        <v>Overweight</v>
      </c>
      <c r="K1485" s="8" t="str">
        <f>VLOOKUP(A1485,'Medical Examinations'!A:J,5,FALSE)</f>
        <v>Diabetes</v>
      </c>
      <c r="L1485" s="8" t="str">
        <f>VLOOKUP(A1485,'Hospitalisation Details'!A:K,5,FALSE)</f>
        <v>3-Aug-1961</v>
      </c>
      <c r="M1485" s="34">
        <f>VLOOKUP(A1485,'Hospitalisation Details'!A:K,8,FALSE)</f>
        <v>28868.66</v>
      </c>
      <c r="N1485" s="8" t="str">
        <f>VLOOKUP(A1485,'Hospitalisation Details'!A:K,9,FALSE)</f>
        <v>tier - 1</v>
      </c>
      <c r="O1485" s="8" t="str">
        <f>VLOOKUP(A1485,'Hospitalisation Details'!A:K,10,FALSE)</f>
        <v>tier - 2</v>
      </c>
      <c r="P1485" s="8" t="str">
        <f>VLOOKUP(A1485,'Hospitalisation Details'!A:K,11,FALSE)</f>
        <v>R1012</v>
      </c>
      <c r="Q1485" s="8">
        <f>VLOOKUP(A1485,'Hospitalisation Details'!A:K,4,FALSE)</f>
        <v>3</v>
      </c>
    </row>
    <row r="1486" spans="1:17" x14ac:dyDescent="0.3">
      <c r="A1486" s="4" t="s">
        <v>678</v>
      </c>
      <c r="B1486" s="8" t="str">
        <f>VLOOKUP(A1486,'Customer Names'!A:F,4,FALSE)</f>
        <v>Ben</v>
      </c>
      <c r="C1486" s="8">
        <f>VLOOKUP(A1486,'Medical Examinations'!A:J,2,FALSE)</f>
        <v>16.36</v>
      </c>
      <c r="D1486" s="8">
        <f>VLOOKUP(A1486,'Medical Examinations'!A:J,4,FALSE)</f>
        <v>11.19</v>
      </c>
      <c r="E1486" s="8" t="str">
        <f>VLOOKUP(A1486,'Medical Examinations'!A:J,6,FALSE)</f>
        <v>No</v>
      </c>
      <c r="F1486" s="8" t="str">
        <f>VLOOKUP(A1486,'Medical Examinations'!A:J,7,FALSE)</f>
        <v>No</v>
      </c>
      <c r="G1486" s="8" t="str">
        <f>VLOOKUP(A1486,'Medical Examinations'!A:J,8,FALSE)</f>
        <v>No</v>
      </c>
      <c r="H1486" s="38">
        <f>VLOOKUP(A1486,'Medical Examinations'!A:J,9,FALSE)</f>
        <v>0</v>
      </c>
      <c r="I1486" s="8" t="str">
        <f>VLOOKUP(A1486,'Medical Examinations'!A:J,10,FALSE)</f>
        <v>yes</v>
      </c>
      <c r="J1486" s="8" t="str">
        <f>VLOOKUP(A1486,'Medical Examinations'!A:J,3,FALSE)</f>
        <v>Underweight</v>
      </c>
      <c r="K1486" s="8" t="str">
        <f>VLOOKUP(A1486,'Medical Examinations'!A:J,5,FALSE)</f>
        <v>Diabetes</v>
      </c>
      <c r="L1486" s="8" t="str">
        <f>VLOOKUP(A1486,'Hospitalisation Details'!A:K,5,FALSE)</f>
        <v>21-Jul-1978</v>
      </c>
      <c r="M1486" s="34">
        <f>VLOOKUP(A1486,'Hospitalisation Details'!A:K,8,FALSE)</f>
        <v>29227.599999999999</v>
      </c>
      <c r="N1486" s="8" t="str">
        <f>VLOOKUP(A1486,'Hospitalisation Details'!A:K,9,FALSE)</f>
        <v>tier - 1</v>
      </c>
      <c r="O1486" s="8" t="str">
        <f>VLOOKUP(A1486,'Hospitalisation Details'!A:K,10,FALSE)</f>
        <v>tier - 3</v>
      </c>
      <c r="P1486" s="8" t="str">
        <f>VLOOKUP(A1486,'Hospitalisation Details'!A:K,11,FALSE)</f>
        <v>R1012</v>
      </c>
      <c r="Q1486" s="8">
        <f>VLOOKUP(A1486,'Hospitalisation Details'!A:K,4,FALSE)</f>
        <v>21</v>
      </c>
    </row>
    <row r="1487" spans="1:17" x14ac:dyDescent="0.3">
      <c r="A1487" s="4" t="s">
        <v>658</v>
      </c>
      <c r="B1487" s="8" t="str">
        <f>VLOOKUP(A1487,'Customer Names'!A:F,4,FALSE)</f>
        <v>Chris</v>
      </c>
      <c r="C1487" s="8">
        <f>VLOOKUP(A1487,'Medical Examinations'!A:J,2,FALSE)</f>
        <v>19.73</v>
      </c>
      <c r="D1487" s="8">
        <f>VLOOKUP(A1487,'Medical Examinations'!A:J,4,FALSE)</f>
        <v>4.3600000000000003</v>
      </c>
      <c r="E1487" s="8" t="str">
        <f>VLOOKUP(A1487,'Medical Examinations'!A:J,6,FALSE)</f>
        <v>No</v>
      </c>
      <c r="F1487" s="8" t="str">
        <f>VLOOKUP(A1487,'Medical Examinations'!A:J,7,FALSE)</f>
        <v>No</v>
      </c>
      <c r="G1487" s="8" t="str">
        <f>VLOOKUP(A1487,'Medical Examinations'!A:J,8,FALSE)</f>
        <v>No</v>
      </c>
      <c r="H1487" s="38">
        <f>VLOOKUP(A1487,'Medical Examinations'!A:J,9,FALSE)</f>
        <v>0</v>
      </c>
      <c r="I1487" s="8" t="str">
        <f>VLOOKUP(A1487,'Medical Examinations'!A:J,10,FALSE)</f>
        <v>yes</v>
      </c>
      <c r="J1487" s="8" t="str">
        <f>VLOOKUP(A1487,'Medical Examinations'!A:J,3,FALSE)</f>
        <v>Normal Weight</v>
      </c>
      <c r="K1487" s="8" t="str">
        <f>VLOOKUP(A1487,'Medical Examinations'!A:J,5,FALSE)</f>
        <v>Normal</v>
      </c>
      <c r="L1487" s="8" t="str">
        <f>VLOOKUP(A1487,'Hospitalisation Details'!A:K,5,FALSE)</f>
        <v>29-Oct-1982</v>
      </c>
      <c r="M1487" s="34">
        <f>VLOOKUP(A1487,'Hospitalisation Details'!A:K,8,FALSE)</f>
        <v>29818.76</v>
      </c>
      <c r="N1487" s="8" t="str">
        <f>VLOOKUP(A1487,'Hospitalisation Details'!A:K,9,FALSE)</f>
        <v>tier - 1</v>
      </c>
      <c r="O1487" s="8" t="str">
        <f>VLOOKUP(A1487,'Hospitalisation Details'!A:K,10,FALSE)</f>
        <v>tier - 1</v>
      </c>
      <c r="P1487" s="8" t="str">
        <f>VLOOKUP(A1487,'Hospitalisation Details'!A:K,11,FALSE)</f>
        <v>R1012</v>
      </c>
      <c r="Q1487" s="8">
        <f>VLOOKUP(A1487,'Hospitalisation Details'!A:K,4,FALSE)</f>
        <v>29</v>
      </c>
    </row>
    <row r="1488" spans="1:17" x14ac:dyDescent="0.3">
      <c r="A1488" s="4" t="s">
        <v>644</v>
      </c>
      <c r="B1488" s="8" t="str">
        <f>VLOOKUP(A1488,'Customer Names'!A:F,4,FALSE)</f>
        <v>Timothy G.</v>
      </c>
      <c r="C1488" s="8">
        <f>VLOOKUP(A1488,'Medical Examinations'!A:J,2,FALSE)</f>
        <v>37.715000000000003</v>
      </c>
      <c r="D1488" s="8">
        <f>VLOOKUP(A1488,'Medical Examinations'!A:J,4,FALSE)</f>
        <v>10.86</v>
      </c>
      <c r="E1488" s="8" t="str">
        <f>VLOOKUP(A1488,'Medical Examinations'!A:J,6,FALSE)</f>
        <v>yes</v>
      </c>
      <c r="F1488" s="8" t="str">
        <f>VLOOKUP(A1488,'Medical Examinations'!A:J,7,FALSE)</f>
        <v>No</v>
      </c>
      <c r="G1488" s="8" t="str">
        <f>VLOOKUP(A1488,'Medical Examinations'!A:J,8,FALSE)</f>
        <v>No</v>
      </c>
      <c r="H1488" s="38">
        <f>VLOOKUP(A1488,'Medical Examinations'!A:J,9,FALSE)</f>
        <v>0</v>
      </c>
      <c r="I1488" s="8" t="str">
        <f>VLOOKUP(A1488,'Medical Examinations'!A:J,10,FALSE)</f>
        <v>No</v>
      </c>
      <c r="J1488" s="8" t="str">
        <f>VLOOKUP(A1488,'Medical Examinations'!A:J,3,FALSE)</f>
        <v>Obesity</v>
      </c>
      <c r="K1488" s="8" t="str">
        <f>VLOOKUP(A1488,'Medical Examinations'!A:J,5,FALSE)</f>
        <v>Diabetes</v>
      </c>
      <c r="L1488" s="8" t="str">
        <f>VLOOKUP(A1488,'Hospitalisation Details'!A:K,5,FALSE)</f>
        <v>16-Jun-1967</v>
      </c>
      <c r="M1488" s="34">
        <f>VLOOKUP(A1488,'Hospitalisation Details'!A:K,8,FALSE)</f>
        <v>30063.58</v>
      </c>
      <c r="N1488" s="8" t="str">
        <f>VLOOKUP(A1488,'Hospitalisation Details'!A:K,9,FALSE)</f>
        <v>tier - 1</v>
      </c>
      <c r="O1488" s="8" t="str">
        <f>VLOOKUP(A1488,'Hospitalisation Details'!A:K,10,FALSE)</f>
        <v>tier - 1</v>
      </c>
      <c r="P1488" s="8" t="str">
        <f>VLOOKUP(A1488,'Hospitalisation Details'!A:K,11,FALSE)</f>
        <v>R1012</v>
      </c>
      <c r="Q1488" s="8">
        <f>VLOOKUP(A1488,'Hospitalisation Details'!A:K,4,FALSE)</f>
        <v>16</v>
      </c>
    </row>
    <row r="1489" spans="1:17" x14ac:dyDescent="0.3">
      <c r="A1489" s="4" t="s">
        <v>638</v>
      </c>
      <c r="B1489" s="8" t="str">
        <f>VLOOKUP(A1489,'Customer Names'!A:F,4,FALSE)</f>
        <v>Jason M.</v>
      </c>
      <c r="C1489" s="8">
        <f>VLOOKUP(A1489,'Medical Examinations'!A:J,2,FALSE)</f>
        <v>24.7</v>
      </c>
      <c r="D1489" s="8">
        <f>VLOOKUP(A1489,'Medical Examinations'!A:J,4,FALSE)</f>
        <v>10.25</v>
      </c>
      <c r="E1489" s="8" t="str">
        <f>VLOOKUP(A1489,'Medical Examinations'!A:J,6,FALSE)</f>
        <v>No</v>
      </c>
      <c r="F1489" s="8" t="str">
        <f>VLOOKUP(A1489,'Medical Examinations'!A:J,7,FALSE)</f>
        <v>No</v>
      </c>
      <c r="G1489" s="8" t="str">
        <f>VLOOKUP(A1489,'Medical Examinations'!A:J,8,FALSE)</f>
        <v>No</v>
      </c>
      <c r="H1489" s="38" t="str">
        <f>VLOOKUP(A1489,'Medical Examinations'!A:J,9,FALSE)</f>
        <v>3</v>
      </c>
      <c r="I1489" s="8" t="str">
        <f>VLOOKUP(A1489,'Medical Examinations'!A:J,10,FALSE)</f>
        <v>No</v>
      </c>
      <c r="J1489" s="8" t="str">
        <f>VLOOKUP(A1489,'Medical Examinations'!A:J,3,FALSE)</f>
        <v>Normal Weight</v>
      </c>
      <c r="K1489" s="8" t="str">
        <f>VLOOKUP(A1489,'Medical Examinations'!A:J,5,FALSE)</f>
        <v>Diabetes</v>
      </c>
      <c r="L1489" s="8" t="str">
        <f>VLOOKUP(A1489,'Hospitalisation Details'!A:K,5,FALSE)</f>
        <v>11-Aug-1958</v>
      </c>
      <c r="M1489" s="34">
        <f>VLOOKUP(A1489,'Hospitalisation Details'!A:K,8,FALSE)</f>
        <v>30166.62</v>
      </c>
      <c r="N1489" s="8" t="str">
        <f>VLOOKUP(A1489,'Hospitalisation Details'!A:K,9,FALSE)</f>
        <v>tier - 1</v>
      </c>
      <c r="O1489" s="8" t="str">
        <f>VLOOKUP(A1489,'Hospitalisation Details'!A:K,10,FALSE)</f>
        <v>tier - 3</v>
      </c>
      <c r="P1489" s="8" t="str">
        <f>VLOOKUP(A1489,'Hospitalisation Details'!A:K,11,FALSE)</f>
        <v>R1012</v>
      </c>
      <c r="Q1489" s="8">
        <f>VLOOKUP(A1489,'Hospitalisation Details'!A:K,4,FALSE)</f>
        <v>11</v>
      </c>
    </row>
    <row r="1490" spans="1:17" x14ac:dyDescent="0.3">
      <c r="A1490" s="4" t="s">
        <v>632</v>
      </c>
      <c r="B1490" s="8" t="str">
        <f>VLOOKUP(A1490,'Customer Names'!A:F,4,FALSE)</f>
        <v>Greg</v>
      </c>
      <c r="C1490" s="8">
        <f>VLOOKUP(A1490,'Medical Examinations'!A:J,2,FALSE)</f>
        <v>25.364999999999998</v>
      </c>
      <c r="D1490" s="8">
        <f>VLOOKUP(A1490,'Medical Examinations'!A:J,4,FALSE)</f>
        <v>5.19</v>
      </c>
      <c r="E1490" s="8" t="str">
        <f>VLOOKUP(A1490,'Medical Examinations'!A:J,6,FALSE)</f>
        <v>No</v>
      </c>
      <c r="F1490" s="8" t="str">
        <f>VLOOKUP(A1490,'Medical Examinations'!A:J,7,FALSE)</f>
        <v>No</v>
      </c>
      <c r="G1490" s="8" t="str">
        <f>VLOOKUP(A1490,'Medical Examinations'!A:J,8,FALSE)</f>
        <v>No</v>
      </c>
      <c r="H1490" s="38" t="str">
        <f>VLOOKUP(A1490,'Medical Examinations'!A:J,9,FALSE)</f>
        <v>2</v>
      </c>
      <c r="I1490" s="8" t="str">
        <f>VLOOKUP(A1490,'Medical Examinations'!A:J,10,FALSE)</f>
        <v>No</v>
      </c>
      <c r="J1490" s="8" t="str">
        <f>VLOOKUP(A1490,'Medical Examinations'!A:J,3,FALSE)</f>
        <v>Overweight</v>
      </c>
      <c r="K1490" s="8" t="str">
        <f>VLOOKUP(A1490,'Medical Examinations'!A:J,5,FALSE)</f>
        <v>Normal</v>
      </c>
      <c r="L1490" s="8" t="str">
        <f>VLOOKUP(A1490,'Hospitalisation Details'!A:K,5,FALSE)</f>
        <v>24-Jul-1972</v>
      </c>
      <c r="M1490" s="34">
        <f>VLOOKUP(A1490,'Hospitalisation Details'!A:K,8,FALSE)</f>
        <v>30284.639999999999</v>
      </c>
      <c r="N1490" s="8" t="str">
        <f>VLOOKUP(A1490,'Hospitalisation Details'!A:K,9,FALSE)</f>
        <v>tier - 1</v>
      </c>
      <c r="O1490" s="8" t="str">
        <f>VLOOKUP(A1490,'Hospitalisation Details'!A:K,10,FALSE)</f>
        <v>tier - 1</v>
      </c>
      <c r="P1490" s="8" t="str">
        <f>VLOOKUP(A1490,'Hospitalisation Details'!A:K,11,FALSE)</f>
        <v>R1012</v>
      </c>
      <c r="Q1490" s="8">
        <f>VLOOKUP(A1490,'Hospitalisation Details'!A:K,4,FALSE)</f>
        <v>24</v>
      </c>
    </row>
    <row r="1491" spans="1:17" x14ac:dyDescent="0.3">
      <c r="A1491" s="4" t="s">
        <v>552</v>
      </c>
      <c r="B1491" s="8" t="str">
        <f>VLOOKUP(A1491,'Customer Names'!A:F,4,FALSE)</f>
        <v>Matt</v>
      </c>
      <c r="C1491" s="8">
        <f>VLOOKUP(A1491,'Medical Examinations'!A:J,2,FALSE)</f>
        <v>28.31</v>
      </c>
      <c r="D1491" s="8">
        <f>VLOOKUP(A1491,'Medical Examinations'!A:J,4,FALSE)</f>
        <v>5.33</v>
      </c>
      <c r="E1491" s="8" t="str">
        <f>VLOOKUP(A1491,'Medical Examinations'!A:J,6,FALSE)</f>
        <v>No</v>
      </c>
      <c r="F1491" s="8" t="str">
        <f>VLOOKUP(A1491,'Medical Examinations'!A:J,7,FALSE)</f>
        <v>No</v>
      </c>
      <c r="G1491" s="8" t="str">
        <f>VLOOKUP(A1491,'Medical Examinations'!A:J,8,FALSE)</f>
        <v>No</v>
      </c>
      <c r="H1491" s="38">
        <f>VLOOKUP(A1491,'Medical Examinations'!A:J,9,FALSE)</f>
        <v>0</v>
      </c>
      <c r="I1491" s="8" t="str">
        <f>VLOOKUP(A1491,'Medical Examinations'!A:J,10,FALSE)</f>
        <v>yes</v>
      </c>
      <c r="J1491" s="8" t="str">
        <f>VLOOKUP(A1491,'Medical Examinations'!A:J,3,FALSE)</f>
        <v>Overweight</v>
      </c>
      <c r="K1491" s="8" t="str">
        <f>VLOOKUP(A1491,'Medical Examinations'!A:J,5,FALSE)</f>
        <v>Normal</v>
      </c>
      <c r="L1491" s="8" t="str">
        <f>VLOOKUP(A1491,'Hospitalisation Details'!A:K,5,FALSE)</f>
        <v>12-Dec-1980</v>
      </c>
      <c r="M1491" s="34">
        <f>VLOOKUP(A1491,'Hospitalisation Details'!A:K,8,FALSE)</f>
        <v>32787.46</v>
      </c>
      <c r="N1491" s="8" t="str">
        <f>VLOOKUP(A1491,'Hospitalisation Details'!A:K,9,FALSE)</f>
        <v>tier - 1</v>
      </c>
      <c r="O1491" s="8" t="str">
        <f>VLOOKUP(A1491,'Hospitalisation Details'!A:K,10,FALSE)</f>
        <v>tier - 3</v>
      </c>
      <c r="P1491" s="8" t="str">
        <f>VLOOKUP(A1491,'Hospitalisation Details'!A:K,11,FALSE)</f>
        <v>R1012</v>
      </c>
      <c r="Q1491" s="8">
        <f>VLOOKUP(A1491,'Hospitalisation Details'!A:K,4,FALSE)</f>
        <v>12</v>
      </c>
    </row>
    <row r="1492" spans="1:17" x14ac:dyDescent="0.3">
      <c r="A1492" s="4" t="s">
        <v>328</v>
      </c>
      <c r="B1492" s="8" t="str">
        <f>VLOOKUP(A1492,'Customer Names'!A:F,4,FALSE)</f>
        <v>Ben</v>
      </c>
      <c r="C1492" s="8">
        <f>VLOOKUP(A1492,'Medical Examinations'!A:J,2,FALSE)</f>
        <v>35.625</v>
      </c>
      <c r="D1492" s="8">
        <f>VLOOKUP(A1492,'Medical Examinations'!A:J,4,FALSE)</f>
        <v>8.9</v>
      </c>
      <c r="E1492" s="8" t="str">
        <f>VLOOKUP(A1492,'Medical Examinations'!A:J,6,FALSE)</f>
        <v>No</v>
      </c>
      <c r="F1492" s="8" t="str">
        <f>VLOOKUP(A1492,'Medical Examinations'!A:J,7,FALSE)</f>
        <v>No</v>
      </c>
      <c r="G1492" s="8" t="str">
        <f>VLOOKUP(A1492,'Medical Examinations'!A:J,8,FALSE)</f>
        <v>No</v>
      </c>
      <c r="H1492" s="38">
        <f>VLOOKUP(A1492,'Medical Examinations'!A:J,9,FALSE)</f>
        <v>0</v>
      </c>
      <c r="I1492" s="8" t="str">
        <f>VLOOKUP(A1492,'Medical Examinations'!A:J,10,FALSE)</f>
        <v>yes</v>
      </c>
      <c r="J1492" s="8" t="str">
        <f>VLOOKUP(A1492,'Medical Examinations'!A:J,3,FALSE)</f>
        <v>Obesity</v>
      </c>
      <c r="K1492" s="8" t="str">
        <f>VLOOKUP(A1492,'Medical Examinations'!A:J,5,FALSE)</f>
        <v>Diabetes</v>
      </c>
      <c r="L1492" s="8" t="str">
        <f>VLOOKUP(A1492,'Hospitalisation Details'!A:K,5,FALSE)</f>
        <v>27-Sep-2002</v>
      </c>
      <c r="M1492" s="34">
        <f>VLOOKUP(A1492,'Hospitalisation Details'!A:K,8,FALSE)</f>
        <v>37465.339999999997</v>
      </c>
      <c r="N1492" s="8" t="str">
        <f>VLOOKUP(A1492,'Hospitalisation Details'!A:K,9,FALSE)</f>
        <v>tier - 1</v>
      </c>
      <c r="O1492" s="8" t="str">
        <f>VLOOKUP(A1492,'Hospitalisation Details'!A:K,10,FALSE)</f>
        <v>tier - 2</v>
      </c>
      <c r="P1492" s="8" t="str">
        <f>VLOOKUP(A1492,'Hospitalisation Details'!A:K,11,FALSE)</f>
        <v>R1012</v>
      </c>
      <c r="Q1492" s="8">
        <f>VLOOKUP(A1492,'Hospitalisation Details'!A:K,4,FALSE)</f>
        <v>27</v>
      </c>
    </row>
    <row r="1493" spans="1:17" x14ac:dyDescent="0.3">
      <c r="A1493" s="4" t="s">
        <v>276</v>
      </c>
      <c r="B1493" s="8" t="str">
        <f>VLOOKUP(A1493,'Customer Names'!A:F,4,FALSE)</f>
        <v>Taylor B</v>
      </c>
      <c r="C1493" s="8">
        <f>VLOOKUP(A1493,'Medical Examinations'!A:J,2,FALSE)</f>
        <v>34.39</v>
      </c>
      <c r="D1493" s="8">
        <f>VLOOKUP(A1493,'Medical Examinations'!A:J,4,FALSE)</f>
        <v>5.78</v>
      </c>
      <c r="E1493" s="8" t="str">
        <f>VLOOKUP(A1493,'Medical Examinations'!A:J,6,FALSE)</f>
        <v>No</v>
      </c>
      <c r="F1493" s="8" t="str">
        <f>VLOOKUP(A1493,'Medical Examinations'!A:J,7,FALSE)</f>
        <v>No</v>
      </c>
      <c r="G1493" s="8" t="str">
        <f>VLOOKUP(A1493,'Medical Examinations'!A:J,8,FALSE)</f>
        <v>No</v>
      </c>
      <c r="H1493" s="38">
        <f>VLOOKUP(A1493,'Medical Examinations'!A:J,9,FALSE)</f>
        <v>0</v>
      </c>
      <c r="I1493" s="8" t="str">
        <f>VLOOKUP(A1493,'Medical Examinations'!A:J,10,FALSE)</f>
        <v>yes</v>
      </c>
      <c r="J1493" s="8" t="str">
        <f>VLOOKUP(A1493,'Medical Examinations'!A:J,3,FALSE)</f>
        <v>Obesity</v>
      </c>
      <c r="K1493" s="8" t="str">
        <f>VLOOKUP(A1493,'Medical Examinations'!A:J,5,FALSE)</f>
        <v>Prediabetes</v>
      </c>
      <c r="L1493" s="8" t="str">
        <f>VLOOKUP(A1493,'Hospitalisation Details'!A:K,5,FALSE)</f>
        <v>8-Nov-1991</v>
      </c>
      <c r="M1493" s="34">
        <f>VLOOKUP(A1493,'Hospitalisation Details'!A:K,8,FALSE)</f>
        <v>38746.36</v>
      </c>
      <c r="N1493" s="8" t="str">
        <f>VLOOKUP(A1493,'Hospitalisation Details'!A:K,9,FALSE)</f>
        <v>tier - 1</v>
      </c>
      <c r="O1493" s="8" t="str">
        <f>VLOOKUP(A1493,'Hospitalisation Details'!A:K,10,FALSE)</f>
        <v>tier - 2</v>
      </c>
      <c r="P1493" s="8" t="str">
        <f>VLOOKUP(A1493,'Hospitalisation Details'!A:K,11,FALSE)</f>
        <v>R1012</v>
      </c>
      <c r="Q1493" s="8">
        <f>VLOOKUP(A1493,'Hospitalisation Details'!A:K,4,FALSE)</f>
        <v>8</v>
      </c>
    </row>
    <row r="1494" spans="1:17" x14ac:dyDescent="0.3">
      <c r="A1494" s="4" t="s">
        <v>216</v>
      </c>
      <c r="B1494" s="8" t="str">
        <f>VLOOKUP(A1494,'Customer Names'!A:F,4,FALSE)</f>
        <v>Emily J</v>
      </c>
      <c r="C1494" s="8">
        <f>VLOOKUP(A1494,'Medical Examinations'!A:J,2,FALSE)</f>
        <v>32.774999999999999</v>
      </c>
      <c r="D1494" s="8">
        <f>VLOOKUP(A1494,'Medical Examinations'!A:J,4,FALSE)</f>
        <v>5.53</v>
      </c>
      <c r="E1494" s="8" t="str">
        <f>VLOOKUP(A1494,'Medical Examinations'!A:J,6,FALSE)</f>
        <v>No</v>
      </c>
      <c r="F1494" s="8" t="str">
        <f>VLOOKUP(A1494,'Medical Examinations'!A:J,7,FALSE)</f>
        <v>No</v>
      </c>
      <c r="G1494" s="8" t="str">
        <f>VLOOKUP(A1494,'Medical Examinations'!A:J,8,FALSE)</f>
        <v>No</v>
      </c>
      <c r="H1494" s="38">
        <f>VLOOKUP(A1494,'Medical Examinations'!A:J,9,FALSE)</f>
        <v>0</v>
      </c>
      <c r="I1494" s="8" t="str">
        <f>VLOOKUP(A1494,'Medical Examinations'!A:J,10,FALSE)</f>
        <v>yes</v>
      </c>
      <c r="J1494" s="8" t="str">
        <f>VLOOKUP(A1494,'Medical Examinations'!A:J,3,FALSE)</f>
        <v>Obesity</v>
      </c>
      <c r="K1494" s="8" t="str">
        <f>VLOOKUP(A1494,'Medical Examinations'!A:J,5,FALSE)</f>
        <v>Normal</v>
      </c>
      <c r="L1494" s="8" t="str">
        <f>VLOOKUP(A1494,'Hospitalisation Details'!A:K,5,FALSE)</f>
        <v>25-Dec-1982</v>
      </c>
      <c r="M1494" s="34">
        <f>VLOOKUP(A1494,'Hospitalisation Details'!A:K,8,FALSE)</f>
        <v>40003.33</v>
      </c>
      <c r="N1494" s="8" t="str">
        <f>VLOOKUP(A1494,'Hospitalisation Details'!A:K,9,FALSE)</f>
        <v>tier - 1</v>
      </c>
      <c r="O1494" s="8" t="str">
        <f>VLOOKUP(A1494,'Hospitalisation Details'!A:K,10,FALSE)</f>
        <v>tier - 1</v>
      </c>
      <c r="P1494" s="8" t="str">
        <f>VLOOKUP(A1494,'Hospitalisation Details'!A:K,11,FALSE)</f>
        <v>R1012</v>
      </c>
      <c r="Q1494" s="8">
        <f>VLOOKUP(A1494,'Hospitalisation Details'!A:K,4,FALSE)</f>
        <v>25</v>
      </c>
    </row>
    <row r="1495" spans="1:17" x14ac:dyDescent="0.3">
      <c r="A1495" s="4" t="s">
        <v>206</v>
      </c>
      <c r="B1495" s="8" t="str">
        <f>VLOOKUP(A1495,'Customer Names'!A:F,4,FALSE)</f>
        <v>Robert M.</v>
      </c>
      <c r="C1495" s="8">
        <f>VLOOKUP(A1495,'Medical Examinations'!A:J,2,FALSE)</f>
        <v>49.48</v>
      </c>
      <c r="D1495" s="8">
        <f>VLOOKUP(A1495,'Medical Examinations'!A:J,4,FALSE)</f>
        <v>4.96</v>
      </c>
      <c r="E1495" s="8" t="str">
        <f>VLOOKUP(A1495,'Medical Examinations'!A:J,6,FALSE)</f>
        <v>No</v>
      </c>
      <c r="F1495" s="8" t="str">
        <f>VLOOKUP(A1495,'Medical Examinations'!A:J,7,FALSE)</f>
        <v>No</v>
      </c>
      <c r="G1495" s="8" t="str">
        <f>VLOOKUP(A1495,'Medical Examinations'!A:J,8,FALSE)</f>
        <v>Yes</v>
      </c>
      <c r="H1495" s="38" t="str">
        <f>VLOOKUP(A1495,'Medical Examinations'!A:J,9,FALSE)</f>
        <v>1</v>
      </c>
      <c r="I1495" s="8" t="str">
        <f>VLOOKUP(A1495,'Medical Examinations'!A:J,10,FALSE)</f>
        <v>yes</v>
      </c>
      <c r="J1495" s="8" t="str">
        <f>VLOOKUP(A1495,'Medical Examinations'!A:J,3,FALSE)</f>
        <v>Obesity</v>
      </c>
      <c r="K1495" s="8" t="str">
        <f>VLOOKUP(A1495,'Medical Examinations'!A:J,5,FALSE)</f>
        <v>Normal</v>
      </c>
      <c r="L1495" s="8" t="str">
        <f>VLOOKUP(A1495,'Hospitalisation Details'!A:K,5,FALSE)</f>
        <v>18-Aug-1979</v>
      </c>
      <c r="M1495" s="34">
        <f>VLOOKUP(A1495,'Hospitalisation Details'!A:K,8,FALSE)</f>
        <v>40204.83</v>
      </c>
      <c r="N1495" s="8" t="str">
        <f>VLOOKUP(A1495,'Hospitalisation Details'!A:K,9,FALSE)</f>
        <v>tier - 1</v>
      </c>
      <c r="O1495" s="8" t="str">
        <f>VLOOKUP(A1495,'Hospitalisation Details'!A:K,10,FALSE)</f>
        <v>tier - 3</v>
      </c>
      <c r="P1495" s="8" t="str">
        <f>VLOOKUP(A1495,'Hospitalisation Details'!A:K,11,FALSE)</f>
        <v>R1012</v>
      </c>
      <c r="Q1495" s="8">
        <f>VLOOKUP(A1495,'Hospitalisation Details'!A:K,4,FALSE)</f>
        <v>18</v>
      </c>
    </row>
    <row r="1496" spans="1:17" x14ac:dyDescent="0.3">
      <c r="A1496" s="4" t="s">
        <v>200</v>
      </c>
      <c r="B1496" s="8" t="str">
        <f>VLOOKUP(A1496,'Customer Names'!A:F,4,FALSE)</f>
        <v>Daniel</v>
      </c>
      <c r="C1496" s="8">
        <f>VLOOKUP(A1496,'Medical Examinations'!A:J,2,FALSE)</f>
        <v>48.2</v>
      </c>
      <c r="D1496" s="8">
        <f>VLOOKUP(A1496,'Medical Examinations'!A:J,4,FALSE)</f>
        <v>4.84</v>
      </c>
      <c r="E1496" s="8" t="str">
        <f>VLOOKUP(A1496,'Medical Examinations'!A:J,6,FALSE)</f>
        <v>No</v>
      </c>
      <c r="F1496" s="8" t="str">
        <f>VLOOKUP(A1496,'Medical Examinations'!A:J,7,FALSE)</f>
        <v>No</v>
      </c>
      <c r="G1496" s="8" t="str">
        <f>VLOOKUP(A1496,'Medical Examinations'!A:J,8,FALSE)</f>
        <v>No</v>
      </c>
      <c r="H1496" s="38">
        <f>VLOOKUP(A1496,'Medical Examinations'!A:J,9,FALSE)</f>
        <v>0</v>
      </c>
      <c r="I1496" s="8" t="str">
        <f>VLOOKUP(A1496,'Medical Examinations'!A:J,10,FALSE)</f>
        <v>yes</v>
      </c>
      <c r="J1496" s="8" t="str">
        <f>VLOOKUP(A1496,'Medical Examinations'!A:J,3,FALSE)</f>
        <v>Obesity</v>
      </c>
      <c r="K1496" s="8" t="str">
        <f>VLOOKUP(A1496,'Medical Examinations'!A:J,5,FALSE)</f>
        <v>Normal</v>
      </c>
      <c r="L1496" s="8" t="str">
        <f>VLOOKUP(A1496,'Hospitalisation Details'!A:K,5,FALSE)</f>
        <v>27-Jun-1977</v>
      </c>
      <c r="M1496" s="34">
        <f>VLOOKUP(A1496,'Hospitalisation Details'!A:K,8,FALSE)</f>
        <v>40284.379999999997</v>
      </c>
      <c r="N1496" s="8" t="str">
        <f>VLOOKUP(A1496,'Hospitalisation Details'!A:K,9,FALSE)</f>
        <v>tier - 1</v>
      </c>
      <c r="O1496" s="8" t="str">
        <f>VLOOKUP(A1496,'Hospitalisation Details'!A:K,10,FALSE)</f>
        <v>tier - 3</v>
      </c>
      <c r="P1496" s="8" t="str">
        <f>VLOOKUP(A1496,'Hospitalisation Details'!A:K,11,FALSE)</f>
        <v>R1012</v>
      </c>
      <c r="Q1496" s="8">
        <f>VLOOKUP(A1496,'Hospitalisation Details'!A:K,4,FALSE)</f>
        <v>27</v>
      </c>
    </row>
    <row r="1497" spans="1:17" x14ac:dyDescent="0.3">
      <c r="A1497" s="4" t="s">
        <v>192</v>
      </c>
      <c r="B1497" s="8" t="str">
        <f>VLOOKUP(A1497,'Customer Names'!A:F,4,FALSE)</f>
        <v>Thomas</v>
      </c>
      <c r="C1497" s="8">
        <f>VLOOKUP(A1497,'Medical Examinations'!A:J,2,FALSE)</f>
        <v>48.99</v>
      </c>
      <c r="D1497" s="8">
        <f>VLOOKUP(A1497,'Medical Examinations'!A:J,4,FALSE)</f>
        <v>9.7799999999999994</v>
      </c>
      <c r="E1497" s="8" t="str">
        <f>VLOOKUP(A1497,'Medical Examinations'!A:J,6,FALSE)</f>
        <v>yes</v>
      </c>
      <c r="F1497" s="8" t="str">
        <f>VLOOKUP(A1497,'Medical Examinations'!A:J,7,FALSE)</f>
        <v>No</v>
      </c>
      <c r="G1497" s="8" t="str">
        <f>VLOOKUP(A1497,'Medical Examinations'!A:J,8,FALSE)</f>
        <v>No</v>
      </c>
      <c r="H1497" s="38" t="str">
        <f>VLOOKUP(A1497,'Medical Examinations'!A:J,9,FALSE)</f>
        <v>1</v>
      </c>
      <c r="I1497" s="8" t="str">
        <f>VLOOKUP(A1497,'Medical Examinations'!A:J,10,FALSE)</f>
        <v>yes</v>
      </c>
      <c r="J1497" s="8" t="str">
        <f>VLOOKUP(A1497,'Medical Examinations'!A:J,3,FALSE)</f>
        <v>Obesity</v>
      </c>
      <c r="K1497" s="8" t="str">
        <f>VLOOKUP(A1497,'Medical Examinations'!A:J,5,FALSE)</f>
        <v>Diabetes</v>
      </c>
      <c r="L1497" s="8" t="str">
        <f>VLOOKUP(A1497,'Hospitalisation Details'!A:K,5,FALSE)</f>
        <v>10-Jul-1975</v>
      </c>
      <c r="M1497" s="34">
        <f>VLOOKUP(A1497,'Hospitalisation Details'!A:K,8,FALSE)</f>
        <v>40590.550000000003</v>
      </c>
      <c r="N1497" s="8" t="str">
        <f>VLOOKUP(A1497,'Hospitalisation Details'!A:K,9,FALSE)</f>
        <v>tier - 1</v>
      </c>
      <c r="O1497" s="8" t="str">
        <f>VLOOKUP(A1497,'Hospitalisation Details'!A:K,10,FALSE)</f>
        <v>tier - 3</v>
      </c>
      <c r="P1497" s="8" t="str">
        <f>VLOOKUP(A1497,'Hospitalisation Details'!A:K,11,FALSE)</f>
        <v>R1012</v>
      </c>
      <c r="Q1497" s="8">
        <f>VLOOKUP(A1497,'Hospitalisation Details'!A:K,4,FALSE)</f>
        <v>10</v>
      </c>
    </row>
    <row r="1498" spans="1:17" x14ac:dyDescent="0.3">
      <c r="A1498" s="4" t="s">
        <v>188</v>
      </c>
      <c r="B1498" s="8" t="str">
        <f>VLOOKUP(A1498,'Customer Names'!A:F,4,FALSE)</f>
        <v>David</v>
      </c>
      <c r="C1498" s="8">
        <f>VLOOKUP(A1498,'Medical Examinations'!A:J,2,FALSE)</f>
        <v>30.495000000000001</v>
      </c>
      <c r="D1498" s="8">
        <f>VLOOKUP(A1498,'Medical Examinations'!A:J,4,FALSE)</f>
        <v>4.57</v>
      </c>
      <c r="E1498" s="8" t="str">
        <f>VLOOKUP(A1498,'Medical Examinations'!A:J,6,FALSE)</f>
        <v>yes</v>
      </c>
      <c r="F1498" s="8" t="str">
        <f>VLOOKUP(A1498,'Medical Examinations'!A:J,7,FALSE)</f>
        <v>No</v>
      </c>
      <c r="G1498" s="8" t="str">
        <f>VLOOKUP(A1498,'Medical Examinations'!A:J,8,FALSE)</f>
        <v>No</v>
      </c>
      <c r="H1498" s="38">
        <f>VLOOKUP(A1498,'Medical Examinations'!A:J,9,FALSE)</f>
        <v>0</v>
      </c>
      <c r="I1498" s="8" t="str">
        <f>VLOOKUP(A1498,'Medical Examinations'!A:J,10,FALSE)</f>
        <v>yes</v>
      </c>
      <c r="J1498" s="8" t="str">
        <f>VLOOKUP(A1498,'Medical Examinations'!A:J,3,FALSE)</f>
        <v>Obesity</v>
      </c>
      <c r="K1498" s="8" t="str">
        <f>VLOOKUP(A1498,'Medical Examinations'!A:J,5,FALSE)</f>
        <v>Normal</v>
      </c>
      <c r="L1498" s="8" t="str">
        <f>VLOOKUP(A1498,'Hospitalisation Details'!A:K,5,FALSE)</f>
        <v>26-Dec-1976</v>
      </c>
      <c r="M1498" s="34">
        <f>VLOOKUP(A1498,'Hospitalisation Details'!A:K,8,FALSE)</f>
        <v>40720.550000000003</v>
      </c>
      <c r="N1498" s="8" t="str">
        <f>VLOOKUP(A1498,'Hospitalisation Details'!A:K,9,FALSE)</f>
        <v>tier - 1</v>
      </c>
      <c r="O1498" s="8" t="str">
        <f>VLOOKUP(A1498,'Hospitalisation Details'!A:K,10,FALSE)</f>
        <v>tier - 3</v>
      </c>
      <c r="P1498" s="8" t="str">
        <f>VLOOKUP(A1498,'Hospitalisation Details'!A:K,11,FALSE)</f>
        <v>R1012</v>
      </c>
      <c r="Q1498" s="8">
        <f>VLOOKUP(A1498,'Hospitalisation Details'!A:K,4,FALSE)</f>
        <v>26</v>
      </c>
    </row>
    <row r="1499" spans="1:17" x14ac:dyDescent="0.3">
      <c r="A1499" s="4" t="s">
        <v>118</v>
      </c>
      <c r="B1499" s="8" t="str">
        <f>VLOOKUP(A1499,'Customer Names'!A:F,4,FALSE)</f>
        <v>Kenny</v>
      </c>
      <c r="C1499" s="8">
        <f>VLOOKUP(A1499,'Medical Examinations'!A:J,2,FALSE)</f>
        <v>36.479999999999997</v>
      </c>
      <c r="D1499" s="8">
        <f>VLOOKUP(A1499,'Medical Examinations'!A:J,4,FALSE)</f>
        <v>6.2</v>
      </c>
      <c r="E1499" s="8" t="str">
        <f>VLOOKUP(A1499,'Medical Examinations'!A:J,6,FALSE)</f>
        <v>No</v>
      </c>
      <c r="F1499" s="8" t="str">
        <f>VLOOKUP(A1499,'Medical Examinations'!A:J,7,FALSE)</f>
        <v>No</v>
      </c>
      <c r="G1499" s="8" t="str">
        <f>VLOOKUP(A1499,'Medical Examinations'!A:J,8,FALSE)</f>
        <v>No</v>
      </c>
      <c r="H1499" s="38">
        <f>VLOOKUP(A1499,'Medical Examinations'!A:J,9,FALSE)</f>
        <v>0</v>
      </c>
      <c r="I1499" s="8" t="str">
        <f>VLOOKUP(A1499,'Medical Examinations'!A:J,10,FALSE)</f>
        <v>yes</v>
      </c>
      <c r="J1499" s="8" t="str">
        <f>VLOOKUP(A1499,'Medical Examinations'!A:J,3,FALSE)</f>
        <v>Obesity</v>
      </c>
      <c r="K1499" s="8" t="str">
        <f>VLOOKUP(A1499,'Medical Examinations'!A:J,5,FALSE)</f>
        <v>Prediabetes</v>
      </c>
      <c r="L1499" s="8" t="str">
        <f>VLOOKUP(A1499,'Hospitalisation Details'!A:K,5,FALSE)</f>
        <v>21-Oct-1977</v>
      </c>
      <c r="M1499" s="34">
        <f>VLOOKUP(A1499,'Hospitalisation Details'!A:K,8,FALSE)</f>
        <v>42760.5</v>
      </c>
      <c r="N1499" s="8" t="str">
        <f>VLOOKUP(A1499,'Hospitalisation Details'!A:K,9,FALSE)</f>
        <v>tier - 1</v>
      </c>
      <c r="O1499" s="8" t="str">
        <f>VLOOKUP(A1499,'Hospitalisation Details'!A:K,10,FALSE)</f>
        <v>tier - 2</v>
      </c>
      <c r="P1499" s="8" t="str">
        <f>VLOOKUP(A1499,'Hospitalisation Details'!A:K,11,FALSE)</f>
        <v>R1012</v>
      </c>
      <c r="Q1499" s="8">
        <f>VLOOKUP(A1499,'Hospitalisation Details'!A:K,4,FALSE)</f>
        <v>21</v>
      </c>
    </row>
    <row r="1500" spans="1:17" x14ac:dyDescent="0.3">
      <c r="A1500" s="4" t="s">
        <v>66</v>
      </c>
      <c r="B1500" s="8" t="str">
        <f>VLOOKUP(A1500,'Customer Names'!A:F,4,FALSE)</f>
        <v>Brendan D.</v>
      </c>
      <c r="C1500" s="8">
        <f>VLOOKUP(A1500,'Medical Examinations'!A:J,2,FALSE)</f>
        <v>31.35</v>
      </c>
      <c r="D1500" s="8">
        <f>VLOOKUP(A1500,'Medical Examinations'!A:J,4,FALSE)</f>
        <v>6.86</v>
      </c>
      <c r="E1500" s="8" t="str">
        <f>VLOOKUP(A1500,'Medical Examinations'!A:J,6,FALSE)</f>
        <v>No</v>
      </c>
      <c r="F1500" s="8" t="str">
        <f>VLOOKUP(A1500,'Medical Examinations'!A:J,7,FALSE)</f>
        <v>No</v>
      </c>
      <c r="G1500" s="8" t="str">
        <f>VLOOKUP(A1500,'Medical Examinations'!A:J,8,FALSE)</f>
        <v>No</v>
      </c>
      <c r="H1500" s="38">
        <f>VLOOKUP(A1500,'Medical Examinations'!A:J,9,FALSE)</f>
        <v>0</v>
      </c>
      <c r="I1500" s="8" t="str">
        <f>VLOOKUP(A1500,'Medical Examinations'!A:J,10,FALSE)</f>
        <v>yes</v>
      </c>
      <c r="J1500" s="8" t="str">
        <f>VLOOKUP(A1500,'Medical Examinations'!A:J,3,FALSE)</f>
        <v>Obesity</v>
      </c>
      <c r="K1500" s="8" t="str">
        <f>VLOOKUP(A1500,'Medical Examinations'!A:J,5,FALSE)</f>
        <v>Diabetes</v>
      </c>
      <c r="L1500" s="8" t="str">
        <f>VLOOKUP(A1500,'Hospitalisation Details'!A:K,5,FALSE)</f>
        <v>4-Dec-1962</v>
      </c>
      <c r="M1500" s="34">
        <f>VLOOKUP(A1500,'Hospitalisation Details'!A:K,8,FALSE)</f>
        <v>46130.53</v>
      </c>
      <c r="N1500" s="8" t="str">
        <f>VLOOKUP(A1500,'Hospitalisation Details'!A:K,9,FALSE)</f>
        <v>tier - 1</v>
      </c>
      <c r="O1500" s="8" t="str">
        <f>VLOOKUP(A1500,'Hospitalisation Details'!A:K,10,FALSE)</f>
        <v>tier - 1</v>
      </c>
      <c r="P1500" s="8" t="str">
        <f>VLOOKUP(A1500,'Hospitalisation Details'!A:K,11,FALSE)</f>
        <v>R1012</v>
      </c>
      <c r="Q1500" s="8">
        <f>VLOOKUP(A1500,'Hospitalisation Details'!A:K,4,FALSE)</f>
        <v>4</v>
      </c>
    </row>
    <row r="1501" spans="1:17" x14ac:dyDescent="0.3">
      <c r="A1501" s="4" t="s">
        <v>56</v>
      </c>
      <c r="B1501" s="8" t="str">
        <f>VLOOKUP(A1501,'Customer Names'!A:F,4,FALSE)</f>
        <v>Stephanie W.</v>
      </c>
      <c r="C1501" s="8">
        <f>VLOOKUP(A1501,'Medical Examinations'!A:J,2,FALSE)</f>
        <v>36.86</v>
      </c>
      <c r="D1501" s="8">
        <f>VLOOKUP(A1501,'Medical Examinations'!A:J,4,FALSE)</f>
        <v>5.19</v>
      </c>
      <c r="E1501" s="8" t="str">
        <f>VLOOKUP(A1501,'Medical Examinations'!A:J,6,FALSE)</f>
        <v>yes</v>
      </c>
      <c r="F1501" s="8" t="str">
        <f>VLOOKUP(A1501,'Medical Examinations'!A:J,7,FALSE)</f>
        <v>No</v>
      </c>
      <c r="G1501" s="8" t="str">
        <f>VLOOKUP(A1501,'Medical Examinations'!A:J,8,FALSE)</f>
        <v>Yes</v>
      </c>
      <c r="H1501" s="38" t="str">
        <f>VLOOKUP(A1501,'Medical Examinations'!A:J,9,FALSE)</f>
        <v>1</v>
      </c>
      <c r="I1501" s="8" t="str">
        <f>VLOOKUP(A1501,'Medical Examinations'!A:J,10,FALSE)</f>
        <v>yes</v>
      </c>
      <c r="J1501" s="8" t="str">
        <f>VLOOKUP(A1501,'Medical Examinations'!A:J,3,FALSE)</f>
        <v>Obesity</v>
      </c>
      <c r="K1501" s="8" t="str">
        <f>VLOOKUP(A1501,'Medical Examinations'!A:J,5,FALSE)</f>
        <v>Normal</v>
      </c>
      <c r="L1501" s="8" t="str">
        <f>VLOOKUP(A1501,'Hospitalisation Details'!A:K,5,FALSE)</f>
        <v>23-Jun-1969</v>
      </c>
      <c r="M1501" s="34">
        <f>VLOOKUP(A1501,'Hospitalisation Details'!A:K,8,FALSE)</f>
        <v>46661.440000000002</v>
      </c>
      <c r="N1501" s="8" t="str">
        <f>VLOOKUP(A1501,'Hospitalisation Details'!A:K,9,FALSE)</f>
        <v>tier - 1</v>
      </c>
      <c r="O1501" s="8" t="str">
        <f>VLOOKUP(A1501,'Hospitalisation Details'!A:K,10,FALSE)</f>
        <v>tier - 3</v>
      </c>
      <c r="P1501" s="8" t="str">
        <f>VLOOKUP(A1501,'Hospitalisation Details'!A:K,11,FALSE)</f>
        <v>R1012</v>
      </c>
      <c r="Q1501" s="8">
        <f>VLOOKUP(A1501,'Hospitalisation Details'!A:K,4,FALSE)</f>
        <v>23</v>
      </c>
    </row>
    <row r="1502" spans="1:17" x14ac:dyDescent="0.3">
      <c r="A1502" s="4" t="s">
        <v>54</v>
      </c>
      <c r="B1502" s="8" t="str">
        <f>VLOOKUP(A1502,'Customer Names'!A:F,4,FALSE)</f>
        <v>Zach</v>
      </c>
      <c r="C1502" s="8">
        <f>VLOOKUP(A1502,'Medical Examinations'!A:J,2,FALSE)</f>
        <v>30.875</v>
      </c>
      <c r="D1502" s="8">
        <f>VLOOKUP(A1502,'Medical Examinations'!A:J,4,FALSE)</f>
        <v>11.88</v>
      </c>
      <c r="E1502" s="8" t="str">
        <f>VLOOKUP(A1502,'Medical Examinations'!A:J,6,FALSE)</f>
        <v>No</v>
      </c>
      <c r="F1502" s="8" t="str">
        <f>VLOOKUP(A1502,'Medical Examinations'!A:J,7,FALSE)</f>
        <v>No</v>
      </c>
      <c r="G1502" s="8" t="str">
        <f>VLOOKUP(A1502,'Medical Examinations'!A:J,8,FALSE)</f>
        <v>No</v>
      </c>
      <c r="H1502" s="38">
        <f>VLOOKUP(A1502,'Medical Examinations'!A:J,9,FALSE)</f>
        <v>0</v>
      </c>
      <c r="I1502" s="8" t="str">
        <f>VLOOKUP(A1502,'Medical Examinations'!A:J,10,FALSE)</f>
        <v>yes</v>
      </c>
      <c r="J1502" s="8" t="str">
        <f>VLOOKUP(A1502,'Medical Examinations'!A:J,3,FALSE)</f>
        <v>Obesity</v>
      </c>
      <c r="K1502" s="8" t="str">
        <f>VLOOKUP(A1502,'Medical Examinations'!A:J,5,FALSE)</f>
        <v>Diabetes</v>
      </c>
      <c r="L1502" s="8" t="str">
        <f>VLOOKUP(A1502,'Hospitalisation Details'!A:K,5,FALSE)</f>
        <v>17-Nov-1960</v>
      </c>
      <c r="M1502" s="34">
        <f>VLOOKUP(A1502,'Hospitalisation Details'!A:K,8,FALSE)</f>
        <v>46718.16</v>
      </c>
      <c r="N1502" s="8" t="str">
        <f>VLOOKUP(A1502,'Hospitalisation Details'!A:K,9,FALSE)</f>
        <v>tier - 1</v>
      </c>
      <c r="O1502" s="8" t="str">
        <f>VLOOKUP(A1502,'Hospitalisation Details'!A:K,10,FALSE)</f>
        <v>tier - 1</v>
      </c>
      <c r="P1502" s="8" t="str">
        <f>VLOOKUP(A1502,'Hospitalisation Details'!A:K,11,FALSE)</f>
        <v>R1012</v>
      </c>
      <c r="Q1502" s="8">
        <f>VLOOKUP(A1502,'Hospitalisation Details'!A:K,4,FALSE)</f>
        <v>17</v>
      </c>
    </row>
    <row r="1503" spans="1:17" x14ac:dyDescent="0.3">
      <c r="A1503" s="4" t="s">
        <v>38</v>
      </c>
      <c r="B1503" s="8" t="str">
        <f>VLOOKUP(A1503,'Customer Names'!A:F,4,FALSE)</f>
        <v>Said Sr.</v>
      </c>
      <c r="C1503" s="8">
        <f>VLOOKUP(A1503,'Medical Examinations'!A:J,2,FALSE)</f>
        <v>36.954999999999998</v>
      </c>
      <c r="D1503" s="8">
        <f>VLOOKUP(A1503,'Medical Examinations'!A:J,4,FALSE)</f>
        <v>4.72</v>
      </c>
      <c r="E1503" s="8" t="str">
        <f>VLOOKUP(A1503,'Medical Examinations'!A:J,6,FALSE)</f>
        <v>yes</v>
      </c>
      <c r="F1503" s="8" t="str">
        <f>VLOOKUP(A1503,'Medical Examinations'!A:J,7,FALSE)</f>
        <v>No</v>
      </c>
      <c r="G1503" s="8" t="str">
        <f>VLOOKUP(A1503,'Medical Examinations'!A:J,8,FALSE)</f>
        <v>No</v>
      </c>
      <c r="H1503" s="38" t="str">
        <f>VLOOKUP(A1503,'Medical Examinations'!A:J,9,FALSE)</f>
        <v>1</v>
      </c>
      <c r="I1503" s="8" t="str">
        <f>VLOOKUP(A1503,'Medical Examinations'!A:J,10,FALSE)</f>
        <v>yes</v>
      </c>
      <c r="J1503" s="8" t="str">
        <f>VLOOKUP(A1503,'Medical Examinations'!A:J,3,FALSE)</f>
        <v>Obesity</v>
      </c>
      <c r="K1503" s="8" t="str">
        <f>VLOOKUP(A1503,'Medical Examinations'!A:J,5,FALSE)</f>
        <v>Normal</v>
      </c>
      <c r="L1503" s="8" t="str">
        <f>VLOOKUP(A1503,'Hospitalisation Details'!A:K,5,FALSE)</f>
        <v>7-Nov-1964</v>
      </c>
      <c r="M1503" s="34">
        <f>VLOOKUP(A1503,'Hospitalisation Details'!A:K,8,FALSE)</f>
        <v>47496.49</v>
      </c>
      <c r="N1503" s="8" t="str">
        <f>VLOOKUP(A1503,'Hospitalisation Details'!A:K,9,FALSE)</f>
        <v>tier - 1</v>
      </c>
      <c r="O1503" s="8" t="str">
        <f>VLOOKUP(A1503,'Hospitalisation Details'!A:K,10,FALSE)</f>
        <v>tier - 3</v>
      </c>
      <c r="P1503" s="8" t="str">
        <f>VLOOKUP(A1503,'Hospitalisation Details'!A:K,11,FALSE)</f>
        <v>R1012</v>
      </c>
      <c r="Q1503" s="8">
        <f>VLOOKUP(A1503,'Hospitalisation Details'!A:K,4,FALSE)</f>
        <v>7</v>
      </c>
    </row>
    <row r="1504" spans="1:17" x14ac:dyDescent="0.3">
      <c r="A1504" s="4" t="s">
        <v>6</v>
      </c>
      <c r="B1504" s="8" t="str">
        <f>VLOOKUP(A1504,'Customer Names'!A:F,4,FALSE)</f>
        <v>Phil</v>
      </c>
      <c r="C1504" s="8">
        <f>VLOOKUP(A1504,'Medical Examinations'!A:J,2,FALSE)</f>
        <v>34.484999999999999</v>
      </c>
      <c r="D1504" s="8">
        <f>VLOOKUP(A1504,'Medical Examinations'!A:J,4,FALSE)</f>
        <v>11.87</v>
      </c>
      <c r="E1504" s="8" t="str">
        <f>VLOOKUP(A1504,'Medical Examinations'!A:J,6,FALSE)</f>
        <v>yes</v>
      </c>
      <c r="F1504" s="8" t="str">
        <f>VLOOKUP(A1504,'Medical Examinations'!A:J,7,FALSE)</f>
        <v>No</v>
      </c>
      <c r="G1504" s="8" t="str">
        <f>VLOOKUP(A1504,'Medical Examinations'!A:J,8,FALSE)</f>
        <v>No</v>
      </c>
      <c r="H1504" s="38" t="str">
        <f>VLOOKUP(A1504,'Medical Examinations'!A:J,9,FALSE)</f>
        <v>2</v>
      </c>
      <c r="I1504" s="8" t="str">
        <f>VLOOKUP(A1504,'Medical Examinations'!A:J,10,FALSE)</f>
        <v>yes</v>
      </c>
      <c r="J1504" s="8" t="str">
        <f>VLOOKUP(A1504,'Medical Examinations'!A:J,3,FALSE)</f>
        <v>Obesity</v>
      </c>
      <c r="K1504" s="8" t="str">
        <f>VLOOKUP(A1504,'Medical Examinations'!A:J,5,FALSE)</f>
        <v>Diabetes</v>
      </c>
      <c r="L1504" s="8" t="str">
        <f>VLOOKUP(A1504,'Hospitalisation Details'!A:K,5,FALSE)</f>
        <v>11-Sep-1970</v>
      </c>
      <c r="M1504" s="34">
        <f>VLOOKUP(A1504,'Hospitalisation Details'!A:K,8,FALSE)</f>
        <v>60021.4</v>
      </c>
      <c r="N1504" s="8" t="str">
        <f>VLOOKUP(A1504,'Hospitalisation Details'!A:K,9,FALSE)</f>
        <v>tier - 1</v>
      </c>
      <c r="O1504" s="8" t="str">
        <f>VLOOKUP(A1504,'Hospitalisation Details'!A:K,10,FALSE)</f>
        <v>tier - 1</v>
      </c>
      <c r="P1504" s="8" t="str">
        <f>VLOOKUP(A1504,'Hospitalisation Details'!A:K,11,FALSE)</f>
        <v>R1012</v>
      </c>
      <c r="Q1504" s="8">
        <f>VLOOKUP(A1504,'Hospitalisation Details'!A:K,4,FALSE)</f>
        <v>11</v>
      </c>
    </row>
    <row r="1505" spans="1:17" x14ac:dyDescent="0.3">
      <c r="A1505" s="4" t="s">
        <v>3928</v>
      </c>
      <c r="B1505" s="8" t="str">
        <f>VLOOKUP(A1505,'Customer Names'!A:F,4,FALSE)</f>
        <v>Manuel</v>
      </c>
      <c r="C1505" s="8">
        <f>VLOOKUP(A1505,'Medical Examinations'!A:J,2,FALSE)</f>
        <v>28.5</v>
      </c>
      <c r="D1505" s="8">
        <f>VLOOKUP(A1505,'Medical Examinations'!A:J,4,FALSE)</f>
        <v>6.11</v>
      </c>
      <c r="E1505" s="8" t="str">
        <f>VLOOKUP(A1505,'Medical Examinations'!A:J,6,FALSE)</f>
        <v>No</v>
      </c>
      <c r="F1505" s="8" t="str">
        <f>VLOOKUP(A1505,'Medical Examinations'!A:J,7,FALSE)</f>
        <v>No</v>
      </c>
      <c r="G1505" s="8" t="str">
        <f>VLOOKUP(A1505,'Medical Examinations'!A:J,8,FALSE)</f>
        <v>No</v>
      </c>
      <c r="H1505" s="38" t="str">
        <f>VLOOKUP(A1505,'Medical Examinations'!A:J,9,FALSE)</f>
        <v>1</v>
      </c>
      <c r="I1505" s="8" t="str">
        <f>VLOOKUP(A1505,'Medical Examinations'!A:J,10,FALSE)</f>
        <v>No</v>
      </c>
      <c r="J1505" s="8" t="str">
        <f>VLOOKUP(A1505,'Medical Examinations'!A:J,3,FALSE)</f>
        <v>Overweight</v>
      </c>
      <c r="K1505" s="8" t="str">
        <f>VLOOKUP(A1505,'Medical Examinations'!A:J,5,FALSE)</f>
        <v>Prediabetes</v>
      </c>
      <c r="L1505" s="8" t="str">
        <f>VLOOKUP(A1505,'Hospitalisation Details'!A:K,5,FALSE)</f>
        <v>16-Sep-1998</v>
      </c>
      <c r="M1505" s="34">
        <f>VLOOKUP(A1505,'Hospitalisation Details'!A:K,8,FALSE)</f>
        <v>3537.7</v>
      </c>
      <c r="N1505" s="8" t="str">
        <f>VLOOKUP(A1505,'Hospitalisation Details'!A:K,9,FALSE)</f>
        <v>tier - 3</v>
      </c>
      <c r="O1505" s="8" t="str">
        <f>VLOOKUP(A1505,'Hospitalisation Details'!A:K,10,FALSE)</f>
        <v>tier - 3</v>
      </c>
      <c r="P1505" s="8" t="str">
        <f>VLOOKUP(A1505,'Hospitalisation Details'!A:K,11,FALSE)</f>
        <v>R1012</v>
      </c>
      <c r="Q1505" s="8">
        <f>VLOOKUP(A1505,'Hospitalisation Details'!A:K,4,FALSE)</f>
        <v>16</v>
      </c>
    </row>
    <row r="1506" spans="1:17" x14ac:dyDescent="0.3">
      <c r="A1506" s="4" t="s">
        <v>3794</v>
      </c>
      <c r="B1506" s="8" t="str">
        <f>VLOOKUP(A1506,'Customer Names'!A:F,4,FALSE)</f>
        <v>Matthew</v>
      </c>
      <c r="C1506" s="8">
        <f>VLOOKUP(A1506,'Medical Examinations'!A:J,2,FALSE)</f>
        <v>24.13</v>
      </c>
      <c r="D1506" s="8">
        <f>VLOOKUP(A1506,'Medical Examinations'!A:J,4,FALSE)</f>
        <v>4.3899999999999997</v>
      </c>
      <c r="E1506" s="8" t="str">
        <f>VLOOKUP(A1506,'Medical Examinations'!A:J,6,FALSE)</f>
        <v>No</v>
      </c>
      <c r="F1506" s="8" t="str">
        <f>VLOOKUP(A1506,'Medical Examinations'!A:J,7,FALSE)</f>
        <v>No</v>
      </c>
      <c r="G1506" s="8" t="str">
        <f>VLOOKUP(A1506,'Medical Examinations'!A:J,8,FALSE)</f>
        <v>No</v>
      </c>
      <c r="H1506" s="38" t="str">
        <f>VLOOKUP(A1506,'Medical Examinations'!A:J,9,FALSE)</f>
        <v>1</v>
      </c>
      <c r="I1506" s="8" t="str">
        <f>VLOOKUP(A1506,'Medical Examinations'!A:J,10,FALSE)</f>
        <v>No</v>
      </c>
      <c r="J1506" s="8" t="str">
        <f>VLOOKUP(A1506,'Medical Examinations'!A:J,3,FALSE)</f>
        <v>Normal Weight</v>
      </c>
      <c r="K1506" s="8" t="str">
        <f>VLOOKUP(A1506,'Medical Examinations'!A:J,5,FALSE)</f>
        <v>Normal</v>
      </c>
      <c r="L1506" s="8" t="str">
        <f>VLOOKUP(A1506,'Hospitalisation Details'!A:K,5,FALSE)</f>
        <v>11-Oct-1992</v>
      </c>
      <c r="M1506" s="34">
        <f>VLOOKUP(A1506,'Hospitalisation Details'!A:K,8,FALSE)</f>
        <v>4032.24</v>
      </c>
      <c r="N1506" s="8" t="str">
        <f>VLOOKUP(A1506,'Hospitalisation Details'!A:K,9,FALSE)</f>
        <v>tier - 3</v>
      </c>
      <c r="O1506" s="8" t="str">
        <f>VLOOKUP(A1506,'Hospitalisation Details'!A:K,10,FALSE)</f>
        <v>tier - 3</v>
      </c>
      <c r="P1506" s="8" t="str">
        <f>VLOOKUP(A1506,'Hospitalisation Details'!A:K,11,FALSE)</f>
        <v>R1012</v>
      </c>
      <c r="Q1506" s="8">
        <f>VLOOKUP(A1506,'Hospitalisation Details'!A:K,4,FALSE)</f>
        <v>11</v>
      </c>
    </row>
    <row r="1507" spans="1:17" x14ac:dyDescent="0.3">
      <c r="A1507" s="4" t="s">
        <v>3782</v>
      </c>
      <c r="B1507" s="8" t="str">
        <f>VLOOKUP(A1507,'Customer Names'!A:F,4,FALSE)</f>
        <v>John</v>
      </c>
      <c r="C1507" s="8">
        <f>VLOOKUP(A1507,'Medical Examinations'!A:J,2,FALSE)</f>
        <v>33.155000000000001</v>
      </c>
      <c r="D1507" s="8">
        <f>VLOOKUP(A1507,'Medical Examinations'!A:J,4,FALSE)</f>
        <v>5.3</v>
      </c>
      <c r="E1507" s="8" t="str">
        <f>VLOOKUP(A1507,'Medical Examinations'!A:J,6,FALSE)</f>
        <v>yes</v>
      </c>
      <c r="F1507" s="8" t="str">
        <f>VLOOKUP(A1507,'Medical Examinations'!A:J,7,FALSE)</f>
        <v>No</v>
      </c>
      <c r="G1507" s="8" t="str">
        <f>VLOOKUP(A1507,'Medical Examinations'!A:J,8,FALSE)</f>
        <v>No</v>
      </c>
      <c r="H1507" s="38" t="str">
        <f>VLOOKUP(A1507,'Medical Examinations'!A:J,9,FALSE)</f>
        <v>1</v>
      </c>
      <c r="I1507" s="8" t="str">
        <f>VLOOKUP(A1507,'Medical Examinations'!A:J,10,FALSE)</f>
        <v>No</v>
      </c>
      <c r="J1507" s="8" t="str">
        <f>VLOOKUP(A1507,'Medical Examinations'!A:J,3,FALSE)</f>
        <v>Obesity</v>
      </c>
      <c r="K1507" s="8" t="str">
        <f>VLOOKUP(A1507,'Medical Examinations'!A:J,5,FALSE)</f>
        <v>Normal</v>
      </c>
      <c r="L1507" s="8" t="str">
        <f>VLOOKUP(A1507,'Hospitalisation Details'!A:K,5,FALSE)</f>
        <v>14-Sep-1995</v>
      </c>
      <c r="M1507" s="34">
        <f>VLOOKUP(A1507,'Hospitalisation Details'!A:K,8,FALSE)</f>
        <v>4058.71</v>
      </c>
      <c r="N1507" s="8" t="str">
        <f>VLOOKUP(A1507,'Hospitalisation Details'!A:K,9,FALSE)</f>
        <v>tier - 3</v>
      </c>
      <c r="O1507" s="8" t="str">
        <f>VLOOKUP(A1507,'Hospitalisation Details'!A:K,10,FALSE)</f>
        <v>tier - 3</v>
      </c>
      <c r="P1507" s="8" t="str">
        <f>VLOOKUP(A1507,'Hospitalisation Details'!A:K,11,FALSE)</f>
        <v>R1012</v>
      </c>
      <c r="Q1507" s="8">
        <f>VLOOKUP(A1507,'Hospitalisation Details'!A:K,4,FALSE)</f>
        <v>14</v>
      </c>
    </row>
    <row r="1508" spans="1:17" x14ac:dyDescent="0.3">
      <c r="A1508" s="4" t="s">
        <v>3746</v>
      </c>
      <c r="B1508" s="8" t="str">
        <f>VLOOKUP(A1508,'Customer Names'!A:F,4,FALSE)</f>
        <v>Ashley J.</v>
      </c>
      <c r="C1508" s="8">
        <f>VLOOKUP(A1508,'Medical Examinations'!A:J,2,FALSE)</f>
        <v>28.594999999999999</v>
      </c>
      <c r="D1508" s="8">
        <f>VLOOKUP(A1508,'Medical Examinations'!A:J,4,FALSE)</f>
        <v>5.43</v>
      </c>
      <c r="E1508" s="8" t="str">
        <f>VLOOKUP(A1508,'Medical Examinations'!A:J,6,FALSE)</f>
        <v>No</v>
      </c>
      <c r="F1508" s="8" t="str">
        <f>VLOOKUP(A1508,'Medical Examinations'!A:J,7,FALSE)</f>
        <v>No</v>
      </c>
      <c r="G1508" s="8" t="str">
        <f>VLOOKUP(A1508,'Medical Examinations'!A:J,8,FALSE)</f>
        <v>No</v>
      </c>
      <c r="H1508" s="38">
        <f>VLOOKUP(A1508,'Medical Examinations'!A:J,9,FALSE)</f>
        <v>0</v>
      </c>
      <c r="I1508" s="8" t="str">
        <f>VLOOKUP(A1508,'Medical Examinations'!A:J,10,FALSE)</f>
        <v>No</v>
      </c>
      <c r="J1508" s="8" t="str">
        <f>VLOOKUP(A1508,'Medical Examinations'!A:J,3,FALSE)</f>
        <v>Overweight</v>
      </c>
      <c r="K1508" s="8" t="str">
        <f>VLOOKUP(A1508,'Medical Examinations'!A:J,5,FALSE)</f>
        <v>Normal</v>
      </c>
      <c r="L1508" s="8" t="str">
        <f>VLOOKUP(A1508,'Hospitalisation Details'!A:K,5,FALSE)</f>
        <v>1-Dec-1991</v>
      </c>
      <c r="M1508" s="34">
        <f>VLOOKUP(A1508,'Hospitalisation Details'!A:K,8,FALSE)</f>
        <v>4243.59</v>
      </c>
      <c r="N1508" s="8" t="str">
        <f>VLOOKUP(A1508,'Hospitalisation Details'!A:K,9,FALSE)</f>
        <v>tier - 3</v>
      </c>
      <c r="O1508" s="8" t="str">
        <f>VLOOKUP(A1508,'Hospitalisation Details'!A:K,10,FALSE)</f>
        <v>tier - 1</v>
      </c>
      <c r="P1508" s="8" t="str">
        <f>VLOOKUP(A1508,'Hospitalisation Details'!A:K,11,FALSE)</f>
        <v>R1012</v>
      </c>
      <c r="Q1508" s="8">
        <f>VLOOKUP(A1508,'Hospitalisation Details'!A:K,4,FALSE)</f>
        <v>1</v>
      </c>
    </row>
    <row r="1509" spans="1:17" x14ac:dyDescent="0.3">
      <c r="A1509" s="4" t="s">
        <v>3554</v>
      </c>
      <c r="B1509" s="8" t="str">
        <f>VLOOKUP(A1509,'Customer Names'!A:F,4,FALSE)</f>
        <v>Matthew M</v>
      </c>
      <c r="C1509" s="8">
        <f>VLOOKUP(A1509,'Medical Examinations'!A:J,2,FALSE)</f>
        <v>25.27</v>
      </c>
      <c r="D1509" s="8">
        <f>VLOOKUP(A1509,'Medical Examinations'!A:J,4,FALSE)</f>
        <v>5.7</v>
      </c>
      <c r="E1509" s="8" t="str">
        <f>VLOOKUP(A1509,'Medical Examinations'!A:J,6,FALSE)</f>
        <v>yes</v>
      </c>
      <c r="F1509" s="8" t="str">
        <f>VLOOKUP(A1509,'Medical Examinations'!A:J,7,FALSE)</f>
        <v>No</v>
      </c>
      <c r="G1509" s="8" t="str">
        <f>VLOOKUP(A1509,'Medical Examinations'!A:J,8,FALSE)</f>
        <v>No</v>
      </c>
      <c r="H1509" s="38" t="str">
        <f>VLOOKUP(A1509,'Medical Examinations'!A:J,9,FALSE)</f>
        <v>1</v>
      </c>
      <c r="I1509" s="8" t="str">
        <f>VLOOKUP(A1509,'Medical Examinations'!A:J,10,FALSE)</f>
        <v>No</v>
      </c>
      <c r="J1509" s="8" t="str">
        <f>VLOOKUP(A1509,'Medical Examinations'!A:J,3,FALSE)</f>
        <v>Overweight</v>
      </c>
      <c r="K1509" s="8" t="str">
        <f>VLOOKUP(A1509,'Medical Examinations'!A:J,5,FALSE)</f>
        <v>Prediabetes</v>
      </c>
      <c r="L1509" s="8" t="str">
        <f>VLOOKUP(A1509,'Hospitalisation Details'!A:K,5,FALSE)</f>
        <v>23-Sep-1988</v>
      </c>
      <c r="M1509" s="34">
        <f>VLOOKUP(A1509,'Hospitalisation Details'!A:K,8,FALSE)</f>
        <v>4894.75</v>
      </c>
      <c r="N1509" s="8" t="str">
        <f>VLOOKUP(A1509,'Hospitalisation Details'!A:K,9,FALSE)</f>
        <v>tier - 3</v>
      </c>
      <c r="O1509" s="8" t="str">
        <f>VLOOKUP(A1509,'Hospitalisation Details'!A:K,10,FALSE)</f>
        <v>tier - 3</v>
      </c>
      <c r="P1509" s="8" t="str">
        <f>VLOOKUP(A1509,'Hospitalisation Details'!A:K,11,FALSE)</f>
        <v>R1012</v>
      </c>
      <c r="Q1509" s="8">
        <f>VLOOKUP(A1509,'Hospitalisation Details'!A:K,4,FALSE)</f>
        <v>23</v>
      </c>
    </row>
    <row r="1510" spans="1:17" x14ac:dyDescent="0.3">
      <c r="A1510" s="4" t="s">
        <v>3244</v>
      </c>
      <c r="B1510" s="8" t="str">
        <f>VLOOKUP(A1510,'Customer Names'!A:F,4,FALSE)</f>
        <v>Jeffrey</v>
      </c>
      <c r="C1510" s="8">
        <f>VLOOKUP(A1510,'Medical Examinations'!A:J,2,FALSE)</f>
        <v>26.22</v>
      </c>
      <c r="D1510" s="8">
        <f>VLOOKUP(A1510,'Medical Examinations'!A:J,4,FALSE)</f>
        <v>5.57</v>
      </c>
      <c r="E1510" s="8" t="str">
        <f>VLOOKUP(A1510,'Medical Examinations'!A:J,6,FALSE)</f>
        <v>yes</v>
      </c>
      <c r="F1510" s="8" t="str">
        <f>VLOOKUP(A1510,'Medical Examinations'!A:J,7,FALSE)</f>
        <v>No</v>
      </c>
      <c r="G1510" s="8" t="str">
        <f>VLOOKUP(A1510,'Medical Examinations'!A:J,8,FALSE)</f>
        <v>Yes</v>
      </c>
      <c r="H1510" s="38" t="str">
        <f>VLOOKUP(A1510,'Medical Examinations'!A:J,9,FALSE)</f>
        <v>1</v>
      </c>
      <c r="I1510" s="8" t="str">
        <f>VLOOKUP(A1510,'Medical Examinations'!A:J,10,FALSE)</f>
        <v>No</v>
      </c>
      <c r="J1510" s="8" t="str">
        <f>VLOOKUP(A1510,'Medical Examinations'!A:J,3,FALSE)</f>
        <v>Overweight</v>
      </c>
      <c r="K1510" s="8" t="str">
        <f>VLOOKUP(A1510,'Medical Examinations'!A:J,5,FALSE)</f>
        <v>Normal</v>
      </c>
      <c r="L1510" s="8" t="str">
        <f>VLOOKUP(A1510,'Hospitalisation Details'!A:K,5,FALSE)</f>
        <v>16-Nov-1983</v>
      </c>
      <c r="M1510" s="34">
        <f>VLOOKUP(A1510,'Hospitalisation Details'!A:K,8,FALSE)</f>
        <v>6123.57</v>
      </c>
      <c r="N1510" s="8" t="str">
        <f>VLOOKUP(A1510,'Hospitalisation Details'!A:K,9,FALSE)</f>
        <v>tier - 3</v>
      </c>
      <c r="O1510" s="8" t="str">
        <f>VLOOKUP(A1510,'Hospitalisation Details'!A:K,10,FALSE)</f>
        <v>tier - 2</v>
      </c>
      <c r="P1510" s="8" t="str">
        <f>VLOOKUP(A1510,'Hospitalisation Details'!A:K,11,FALSE)</f>
        <v>R1012</v>
      </c>
      <c r="Q1510" s="8">
        <f>VLOOKUP(A1510,'Hospitalisation Details'!A:K,4,FALSE)</f>
        <v>16</v>
      </c>
    </row>
    <row r="1511" spans="1:17" x14ac:dyDescent="0.3">
      <c r="A1511" s="4" t="s">
        <v>3126</v>
      </c>
      <c r="B1511" s="8" t="str">
        <f>VLOOKUP(A1511,'Customer Names'!A:F,4,FALSE)</f>
        <v>Nicholas R.</v>
      </c>
      <c r="C1511" s="8">
        <f>VLOOKUP(A1511,'Medical Examinations'!A:J,2,FALSE)</f>
        <v>27.835000000000001</v>
      </c>
      <c r="D1511" s="8">
        <f>VLOOKUP(A1511,'Medical Examinations'!A:J,4,FALSE)</f>
        <v>4.5599999999999996</v>
      </c>
      <c r="E1511" s="8" t="str">
        <f>VLOOKUP(A1511,'Medical Examinations'!A:J,6,FALSE)</f>
        <v>No</v>
      </c>
      <c r="F1511" s="8" t="str">
        <f>VLOOKUP(A1511,'Medical Examinations'!A:J,7,FALSE)</f>
        <v>No</v>
      </c>
      <c r="G1511" s="8" t="str">
        <f>VLOOKUP(A1511,'Medical Examinations'!A:J,8,FALSE)</f>
        <v>No</v>
      </c>
      <c r="H1511" s="38" t="str">
        <f>VLOOKUP(A1511,'Medical Examinations'!A:J,9,FALSE)</f>
        <v>1</v>
      </c>
      <c r="I1511" s="8" t="str">
        <f>VLOOKUP(A1511,'Medical Examinations'!A:J,10,FALSE)</f>
        <v>No</v>
      </c>
      <c r="J1511" s="8" t="str">
        <f>VLOOKUP(A1511,'Medical Examinations'!A:J,3,FALSE)</f>
        <v>Overweight</v>
      </c>
      <c r="K1511" s="8" t="str">
        <f>VLOOKUP(A1511,'Medical Examinations'!A:J,5,FALSE)</f>
        <v>Normal</v>
      </c>
      <c r="L1511" s="8" t="str">
        <f>VLOOKUP(A1511,'Hospitalisation Details'!A:K,5,FALSE)</f>
        <v>26-Aug-1984</v>
      </c>
      <c r="M1511" s="34">
        <f>VLOOKUP(A1511,'Hospitalisation Details'!A:K,8,FALSE)</f>
        <v>6455.86</v>
      </c>
      <c r="N1511" s="8" t="str">
        <f>VLOOKUP(A1511,'Hospitalisation Details'!A:K,9,FALSE)</f>
        <v>tier - 3</v>
      </c>
      <c r="O1511" s="8" t="str">
        <f>VLOOKUP(A1511,'Hospitalisation Details'!A:K,10,FALSE)</f>
        <v>tier - 3</v>
      </c>
      <c r="P1511" s="8" t="str">
        <f>VLOOKUP(A1511,'Hospitalisation Details'!A:K,11,FALSE)</f>
        <v>R1012</v>
      </c>
      <c r="Q1511" s="8">
        <f>VLOOKUP(A1511,'Hospitalisation Details'!A:K,4,FALSE)</f>
        <v>26</v>
      </c>
    </row>
    <row r="1512" spans="1:17" x14ac:dyDescent="0.3">
      <c r="A1512" s="4" t="s">
        <v>3066</v>
      </c>
      <c r="B1512" s="8" t="str">
        <f>VLOOKUP(A1512,'Customer Names'!A:F,4,FALSE)</f>
        <v>Gregory</v>
      </c>
      <c r="C1512" s="8">
        <f>VLOOKUP(A1512,'Medical Examinations'!A:J,2,FALSE)</f>
        <v>28.405000000000001</v>
      </c>
      <c r="D1512" s="8">
        <f>VLOOKUP(A1512,'Medical Examinations'!A:J,4,FALSE)</f>
        <v>7.02</v>
      </c>
      <c r="E1512" s="8" t="str">
        <f>VLOOKUP(A1512,'Medical Examinations'!A:J,6,FALSE)</f>
        <v>yes</v>
      </c>
      <c r="F1512" s="8" t="str">
        <f>VLOOKUP(A1512,'Medical Examinations'!A:J,7,FALSE)</f>
        <v>No</v>
      </c>
      <c r="G1512" s="8" t="str">
        <f>VLOOKUP(A1512,'Medical Examinations'!A:J,8,FALSE)</f>
        <v>No</v>
      </c>
      <c r="H1512" s="38">
        <f>VLOOKUP(A1512,'Medical Examinations'!A:J,9,FALSE)</f>
        <v>0</v>
      </c>
      <c r="I1512" s="8" t="str">
        <f>VLOOKUP(A1512,'Medical Examinations'!A:J,10,FALSE)</f>
        <v>No</v>
      </c>
      <c r="J1512" s="8" t="str">
        <f>VLOOKUP(A1512,'Medical Examinations'!A:J,3,FALSE)</f>
        <v>Overweight</v>
      </c>
      <c r="K1512" s="8" t="str">
        <f>VLOOKUP(A1512,'Medical Examinations'!A:J,5,FALSE)</f>
        <v>Diabetes</v>
      </c>
      <c r="L1512" s="8" t="str">
        <f>VLOOKUP(A1512,'Hospitalisation Details'!A:K,5,FALSE)</f>
        <v>17-Sep-1981</v>
      </c>
      <c r="M1512" s="34">
        <f>VLOOKUP(A1512,'Hospitalisation Details'!A:K,8,FALSE)</f>
        <v>6664.69</v>
      </c>
      <c r="N1512" s="8" t="str">
        <f>VLOOKUP(A1512,'Hospitalisation Details'!A:K,9,FALSE)</f>
        <v>tier - 3</v>
      </c>
      <c r="O1512" s="8" t="str">
        <f>VLOOKUP(A1512,'Hospitalisation Details'!A:K,10,FALSE)</f>
        <v>tier - 1</v>
      </c>
      <c r="P1512" s="8" t="str">
        <f>VLOOKUP(A1512,'Hospitalisation Details'!A:K,11,FALSE)</f>
        <v>R1012</v>
      </c>
      <c r="Q1512" s="8">
        <f>VLOOKUP(A1512,'Hospitalisation Details'!A:K,4,FALSE)</f>
        <v>17</v>
      </c>
    </row>
    <row r="1513" spans="1:17" x14ac:dyDescent="0.3">
      <c r="A1513" s="4" t="s">
        <v>3056</v>
      </c>
      <c r="B1513" s="8" t="str">
        <f>VLOOKUP(A1513,'Customer Names'!A:F,4,FALSE)</f>
        <v>Cameron M.</v>
      </c>
      <c r="C1513" s="8">
        <f>VLOOKUP(A1513,'Medical Examinations'!A:J,2,FALSE)</f>
        <v>24.51</v>
      </c>
      <c r="D1513" s="8">
        <f>VLOOKUP(A1513,'Medical Examinations'!A:J,4,FALSE)</f>
        <v>4.83</v>
      </c>
      <c r="E1513" s="8" t="str">
        <f>VLOOKUP(A1513,'Medical Examinations'!A:J,6,FALSE)</f>
        <v>yes</v>
      </c>
      <c r="F1513" s="8" t="str">
        <f>VLOOKUP(A1513,'Medical Examinations'!A:J,7,FALSE)</f>
        <v>No</v>
      </c>
      <c r="G1513" s="8" t="str">
        <f>VLOOKUP(A1513,'Medical Examinations'!A:J,8,FALSE)</f>
        <v>Yes</v>
      </c>
      <c r="H1513" s="38" t="str">
        <f>VLOOKUP(A1513,'Medical Examinations'!A:J,9,FALSE)</f>
        <v>1</v>
      </c>
      <c r="I1513" s="8" t="str">
        <f>VLOOKUP(A1513,'Medical Examinations'!A:J,10,FALSE)</f>
        <v>No</v>
      </c>
      <c r="J1513" s="8" t="str">
        <f>VLOOKUP(A1513,'Medical Examinations'!A:J,3,FALSE)</f>
        <v>Normal Weight</v>
      </c>
      <c r="K1513" s="8" t="str">
        <f>VLOOKUP(A1513,'Medical Examinations'!A:J,5,FALSE)</f>
        <v>Normal</v>
      </c>
      <c r="L1513" s="8" t="str">
        <f>VLOOKUP(A1513,'Hospitalisation Details'!A:K,5,FALSE)</f>
        <v>12-Jun-1983</v>
      </c>
      <c r="M1513" s="34">
        <f>VLOOKUP(A1513,'Hospitalisation Details'!A:K,8,FALSE)</f>
        <v>6710.19</v>
      </c>
      <c r="N1513" s="8" t="str">
        <f>VLOOKUP(A1513,'Hospitalisation Details'!A:K,9,FALSE)</f>
        <v>tier - 3</v>
      </c>
      <c r="O1513" s="8" t="str">
        <f>VLOOKUP(A1513,'Hospitalisation Details'!A:K,10,FALSE)</f>
        <v>tier - 3</v>
      </c>
      <c r="P1513" s="8" t="str">
        <f>VLOOKUP(A1513,'Hospitalisation Details'!A:K,11,FALSE)</f>
        <v>R1012</v>
      </c>
      <c r="Q1513" s="8">
        <f>VLOOKUP(A1513,'Hospitalisation Details'!A:K,4,FALSE)</f>
        <v>12</v>
      </c>
    </row>
    <row r="1514" spans="1:17" x14ac:dyDescent="0.3">
      <c r="A1514" s="4" t="s">
        <v>3030</v>
      </c>
      <c r="B1514" s="8" t="str">
        <f>VLOOKUP(A1514,'Customer Names'!A:F,4,FALSE)</f>
        <v>Matthew</v>
      </c>
      <c r="C1514" s="8">
        <f>VLOOKUP(A1514,'Medical Examinations'!A:J,2,FALSE)</f>
        <v>30.875</v>
      </c>
      <c r="D1514" s="8">
        <f>VLOOKUP(A1514,'Medical Examinations'!A:J,4,FALSE)</f>
        <v>4.1399999999999997</v>
      </c>
      <c r="E1514" s="8" t="str">
        <f>VLOOKUP(A1514,'Medical Examinations'!A:J,6,FALSE)</f>
        <v>yes</v>
      </c>
      <c r="F1514" s="8" t="str">
        <f>VLOOKUP(A1514,'Medical Examinations'!A:J,7,FALSE)</f>
        <v>No</v>
      </c>
      <c r="G1514" s="8" t="str">
        <f>VLOOKUP(A1514,'Medical Examinations'!A:J,8,FALSE)</f>
        <v>No</v>
      </c>
      <c r="H1514" s="38">
        <f>VLOOKUP(A1514,'Medical Examinations'!A:J,9,FALSE)</f>
        <v>0</v>
      </c>
      <c r="I1514" s="8" t="str">
        <f>VLOOKUP(A1514,'Medical Examinations'!A:J,10,FALSE)</f>
        <v>No</v>
      </c>
      <c r="J1514" s="8" t="str">
        <f>VLOOKUP(A1514,'Medical Examinations'!A:J,3,FALSE)</f>
        <v>Obesity</v>
      </c>
      <c r="K1514" s="8" t="str">
        <f>VLOOKUP(A1514,'Medical Examinations'!A:J,5,FALSE)</f>
        <v>Normal</v>
      </c>
      <c r="L1514" s="8" t="str">
        <f>VLOOKUP(A1514,'Hospitalisation Details'!A:K,5,FALSE)</f>
        <v>24-Dec-1985</v>
      </c>
      <c r="M1514" s="34">
        <f>VLOOKUP(A1514,'Hospitalisation Details'!A:K,8,FALSE)</f>
        <v>6796.86</v>
      </c>
      <c r="N1514" s="8" t="str">
        <f>VLOOKUP(A1514,'Hospitalisation Details'!A:K,9,FALSE)</f>
        <v>tier - 3</v>
      </c>
      <c r="O1514" s="8" t="str">
        <f>VLOOKUP(A1514,'Hospitalisation Details'!A:K,10,FALSE)</f>
        <v>tier - 3</v>
      </c>
      <c r="P1514" s="8" t="str">
        <f>VLOOKUP(A1514,'Hospitalisation Details'!A:K,11,FALSE)</f>
        <v>R1012</v>
      </c>
      <c r="Q1514" s="8">
        <f>VLOOKUP(A1514,'Hospitalisation Details'!A:K,4,FALSE)</f>
        <v>24</v>
      </c>
    </row>
    <row r="1515" spans="1:17" x14ac:dyDescent="0.3">
      <c r="A1515" s="4" t="s">
        <v>2984</v>
      </c>
      <c r="B1515" s="8" t="str">
        <f>VLOOKUP(A1515,'Customer Names'!A:F,4,FALSE)</f>
        <v>Mauricio J. Sr.</v>
      </c>
      <c r="C1515" s="8">
        <f>VLOOKUP(A1515,'Medical Examinations'!A:J,2,FALSE)</f>
        <v>32.299999999999997</v>
      </c>
      <c r="D1515" s="8">
        <f>VLOOKUP(A1515,'Medical Examinations'!A:J,4,FALSE)</f>
        <v>5.31</v>
      </c>
      <c r="E1515" s="8" t="str">
        <f>VLOOKUP(A1515,'Medical Examinations'!A:J,6,FALSE)</f>
        <v>No</v>
      </c>
      <c r="F1515" s="8" t="str">
        <f>VLOOKUP(A1515,'Medical Examinations'!A:J,7,FALSE)</f>
        <v>No</v>
      </c>
      <c r="G1515" s="8" t="str">
        <f>VLOOKUP(A1515,'Medical Examinations'!A:J,8,FALSE)</f>
        <v>No</v>
      </c>
      <c r="H1515" s="38">
        <f>VLOOKUP(A1515,'Medical Examinations'!A:J,9,FALSE)</f>
        <v>0</v>
      </c>
      <c r="I1515" s="8" t="str">
        <f>VLOOKUP(A1515,'Medical Examinations'!A:J,10,FALSE)</f>
        <v>No</v>
      </c>
      <c r="J1515" s="8" t="str">
        <f>VLOOKUP(A1515,'Medical Examinations'!A:J,3,FALSE)</f>
        <v>Obesity</v>
      </c>
      <c r="K1515" s="8" t="str">
        <f>VLOOKUP(A1515,'Medical Examinations'!A:J,5,FALSE)</f>
        <v>Normal</v>
      </c>
      <c r="L1515" s="8" t="str">
        <f>VLOOKUP(A1515,'Hospitalisation Details'!A:K,5,FALSE)</f>
        <v>18-Oct-1982</v>
      </c>
      <c r="M1515" s="34">
        <f>VLOOKUP(A1515,'Hospitalisation Details'!A:K,8,FALSE)</f>
        <v>6986.7</v>
      </c>
      <c r="N1515" s="8" t="str">
        <f>VLOOKUP(A1515,'Hospitalisation Details'!A:K,9,FALSE)</f>
        <v>tier - 3</v>
      </c>
      <c r="O1515" s="8" t="str">
        <f>VLOOKUP(A1515,'Hospitalisation Details'!A:K,10,FALSE)</f>
        <v>tier - 1</v>
      </c>
      <c r="P1515" s="8" t="str">
        <f>VLOOKUP(A1515,'Hospitalisation Details'!A:K,11,FALSE)</f>
        <v>R1012</v>
      </c>
      <c r="Q1515" s="8">
        <f>VLOOKUP(A1515,'Hospitalisation Details'!A:K,4,FALSE)</f>
        <v>18</v>
      </c>
    </row>
    <row r="1516" spans="1:17" x14ac:dyDescent="0.3">
      <c r="A1516" s="4" t="s">
        <v>2910</v>
      </c>
      <c r="B1516" s="8" t="str">
        <f>VLOOKUP(A1516,'Customer Names'!A:F,4,FALSE)</f>
        <v>Jon</v>
      </c>
      <c r="C1516" s="8">
        <f>VLOOKUP(A1516,'Medical Examinations'!A:J,2,FALSE)</f>
        <v>30.59</v>
      </c>
      <c r="D1516" s="8">
        <f>VLOOKUP(A1516,'Medical Examinations'!A:J,4,FALSE)</f>
        <v>9.5500000000000007</v>
      </c>
      <c r="E1516" s="8" t="str">
        <f>VLOOKUP(A1516,'Medical Examinations'!A:J,6,FALSE)</f>
        <v>yes</v>
      </c>
      <c r="F1516" s="8" t="str">
        <f>VLOOKUP(A1516,'Medical Examinations'!A:J,7,FALSE)</f>
        <v>No</v>
      </c>
      <c r="G1516" s="8" t="str">
        <f>VLOOKUP(A1516,'Medical Examinations'!A:J,8,FALSE)</f>
        <v>No</v>
      </c>
      <c r="H1516" s="38">
        <f>VLOOKUP(A1516,'Medical Examinations'!A:J,9,FALSE)</f>
        <v>0</v>
      </c>
      <c r="I1516" s="8" t="str">
        <f>VLOOKUP(A1516,'Medical Examinations'!A:J,10,FALSE)</f>
        <v>No</v>
      </c>
      <c r="J1516" s="8" t="str">
        <f>VLOOKUP(A1516,'Medical Examinations'!A:J,3,FALSE)</f>
        <v>Obesity</v>
      </c>
      <c r="K1516" s="8" t="str">
        <f>VLOOKUP(A1516,'Medical Examinations'!A:J,5,FALSE)</f>
        <v>Diabetes</v>
      </c>
      <c r="L1516" s="8" t="str">
        <f>VLOOKUP(A1516,'Hospitalisation Details'!A:K,5,FALSE)</f>
        <v>14-Aug-1981</v>
      </c>
      <c r="M1516" s="34">
        <f>VLOOKUP(A1516,'Hospitalisation Details'!A:K,8,FALSE)</f>
        <v>7256.72</v>
      </c>
      <c r="N1516" s="8" t="str">
        <f>VLOOKUP(A1516,'Hospitalisation Details'!A:K,9,FALSE)</f>
        <v>tier - 3</v>
      </c>
      <c r="O1516" s="8" t="str">
        <f>VLOOKUP(A1516,'Hospitalisation Details'!A:K,10,FALSE)</f>
        <v>tier - 2</v>
      </c>
      <c r="P1516" s="8" t="str">
        <f>VLOOKUP(A1516,'Hospitalisation Details'!A:K,11,FALSE)</f>
        <v>R1012</v>
      </c>
      <c r="Q1516" s="8">
        <f>VLOOKUP(A1516,'Hospitalisation Details'!A:K,4,FALSE)</f>
        <v>14</v>
      </c>
    </row>
    <row r="1517" spans="1:17" x14ac:dyDescent="0.3">
      <c r="A1517" s="4" t="s">
        <v>2908</v>
      </c>
      <c r="B1517" s="8" t="str">
        <f>VLOOKUP(A1517,'Customer Names'!A:F,4,FALSE)</f>
        <v>Adam C</v>
      </c>
      <c r="C1517" s="8">
        <f>VLOOKUP(A1517,'Medical Examinations'!A:J,2,FALSE)</f>
        <v>34.200000000000003</v>
      </c>
      <c r="D1517" s="8">
        <f>VLOOKUP(A1517,'Medical Examinations'!A:J,4,FALSE)</f>
        <v>6.69</v>
      </c>
      <c r="E1517" s="8" t="str">
        <f>VLOOKUP(A1517,'Medical Examinations'!A:J,6,FALSE)</f>
        <v>yes</v>
      </c>
      <c r="F1517" s="8" t="str">
        <f>VLOOKUP(A1517,'Medical Examinations'!A:J,7,FALSE)</f>
        <v>No</v>
      </c>
      <c r="G1517" s="8" t="str">
        <f>VLOOKUP(A1517,'Medical Examinations'!A:J,8,FALSE)</f>
        <v>No</v>
      </c>
      <c r="H1517" s="38">
        <f>VLOOKUP(A1517,'Medical Examinations'!A:J,9,FALSE)</f>
        <v>0</v>
      </c>
      <c r="I1517" s="8" t="str">
        <f>VLOOKUP(A1517,'Medical Examinations'!A:J,10,FALSE)</f>
        <v>No</v>
      </c>
      <c r="J1517" s="8" t="str">
        <f>VLOOKUP(A1517,'Medical Examinations'!A:J,3,FALSE)</f>
        <v>Obesity</v>
      </c>
      <c r="K1517" s="8" t="str">
        <f>VLOOKUP(A1517,'Medical Examinations'!A:J,5,FALSE)</f>
        <v>Diabetes</v>
      </c>
      <c r="L1517" s="8" t="str">
        <f>VLOOKUP(A1517,'Hospitalisation Details'!A:K,5,FALSE)</f>
        <v>13-Jun-1981</v>
      </c>
      <c r="M1517" s="34">
        <f>VLOOKUP(A1517,'Hospitalisation Details'!A:K,8,FALSE)</f>
        <v>7261.74</v>
      </c>
      <c r="N1517" s="8" t="str">
        <f>VLOOKUP(A1517,'Hospitalisation Details'!A:K,9,FALSE)</f>
        <v>tier - 3</v>
      </c>
      <c r="O1517" s="8" t="str">
        <f>VLOOKUP(A1517,'Hospitalisation Details'!A:K,10,FALSE)</f>
        <v>tier - 3</v>
      </c>
      <c r="P1517" s="8" t="str">
        <f>VLOOKUP(A1517,'Hospitalisation Details'!A:K,11,FALSE)</f>
        <v>R1012</v>
      </c>
      <c r="Q1517" s="8">
        <f>VLOOKUP(A1517,'Hospitalisation Details'!A:K,4,FALSE)</f>
        <v>13</v>
      </c>
    </row>
    <row r="1518" spans="1:17" x14ac:dyDescent="0.3">
      <c r="A1518" s="4" t="s">
        <v>2904</v>
      </c>
      <c r="B1518" s="8" t="str">
        <f>VLOOKUP(A1518,'Customer Names'!A:F,4,FALSE)</f>
        <v>Adam</v>
      </c>
      <c r="C1518" s="8">
        <f>VLOOKUP(A1518,'Medical Examinations'!A:J,2,FALSE)</f>
        <v>37.049999999999997</v>
      </c>
      <c r="D1518" s="8">
        <f>VLOOKUP(A1518,'Medical Examinations'!A:J,4,FALSE)</f>
        <v>9.9600000000000009</v>
      </c>
      <c r="E1518" s="8" t="str">
        <f>VLOOKUP(A1518,'Medical Examinations'!A:J,6,FALSE)</f>
        <v>yes</v>
      </c>
      <c r="F1518" s="8" t="str">
        <f>VLOOKUP(A1518,'Medical Examinations'!A:J,7,FALSE)</f>
        <v>No</v>
      </c>
      <c r="G1518" s="8" t="str">
        <f>VLOOKUP(A1518,'Medical Examinations'!A:J,8,FALSE)</f>
        <v>No</v>
      </c>
      <c r="H1518" s="38">
        <f>VLOOKUP(A1518,'Medical Examinations'!A:J,9,FALSE)</f>
        <v>0</v>
      </c>
      <c r="I1518" s="8" t="str">
        <f>VLOOKUP(A1518,'Medical Examinations'!A:J,10,FALSE)</f>
        <v>No</v>
      </c>
      <c r="J1518" s="8" t="str">
        <f>VLOOKUP(A1518,'Medical Examinations'!A:J,3,FALSE)</f>
        <v>Obesity</v>
      </c>
      <c r="K1518" s="8" t="str">
        <f>VLOOKUP(A1518,'Medical Examinations'!A:J,5,FALSE)</f>
        <v>Diabetes</v>
      </c>
      <c r="L1518" s="8" t="str">
        <f>VLOOKUP(A1518,'Hospitalisation Details'!A:K,5,FALSE)</f>
        <v>4-Aug-1981</v>
      </c>
      <c r="M1518" s="34">
        <f>VLOOKUP(A1518,'Hospitalisation Details'!A:K,8,FALSE)</f>
        <v>7265.7</v>
      </c>
      <c r="N1518" s="8" t="str">
        <f>VLOOKUP(A1518,'Hospitalisation Details'!A:K,9,FALSE)</f>
        <v>tier - 3</v>
      </c>
      <c r="O1518" s="8" t="str">
        <f>VLOOKUP(A1518,'Hospitalisation Details'!A:K,10,FALSE)</f>
        <v>tier - 3</v>
      </c>
      <c r="P1518" s="8" t="str">
        <f>VLOOKUP(A1518,'Hospitalisation Details'!A:K,11,FALSE)</f>
        <v>R1012</v>
      </c>
      <c r="Q1518" s="8">
        <f>VLOOKUP(A1518,'Hospitalisation Details'!A:K,4,FALSE)</f>
        <v>4</v>
      </c>
    </row>
    <row r="1519" spans="1:17" x14ac:dyDescent="0.3">
      <c r="A1519" s="4" t="s">
        <v>2674</v>
      </c>
      <c r="B1519" s="8" t="str">
        <f>VLOOKUP(A1519,'Customer Names'!A:F,4,FALSE)</f>
        <v>Mark A</v>
      </c>
      <c r="C1519" s="8">
        <f>VLOOKUP(A1519,'Medical Examinations'!A:J,2,FALSE)</f>
        <v>32.015000000000001</v>
      </c>
      <c r="D1519" s="8">
        <f>VLOOKUP(A1519,'Medical Examinations'!A:J,4,FALSE)</f>
        <v>7.67</v>
      </c>
      <c r="E1519" s="8" t="str">
        <f>VLOOKUP(A1519,'Medical Examinations'!A:J,6,FALSE)</f>
        <v>No</v>
      </c>
      <c r="F1519" s="8" t="str">
        <f>VLOOKUP(A1519,'Medical Examinations'!A:J,7,FALSE)</f>
        <v>No</v>
      </c>
      <c r="G1519" s="8" t="str">
        <f>VLOOKUP(A1519,'Medical Examinations'!A:J,8,FALSE)</f>
        <v>No</v>
      </c>
      <c r="H1519" s="38">
        <f>VLOOKUP(A1519,'Medical Examinations'!A:J,9,FALSE)</f>
        <v>0</v>
      </c>
      <c r="I1519" s="8" t="str">
        <f>VLOOKUP(A1519,'Medical Examinations'!A:J,10,FALSE)</f>
        <v>No</v>
      </c>
      <c r="J1519" s="8" t="str">
        <f>VLOOKUP(A1519,'Medical Examinations'!A:J,3,FALSE)</f>
        <v>Obesity</v>
      </c>
      <c r="K1519" s="8" t="str">
        <f>VLOOKUP(A1519,'Medical Examinations'!A:J,5,FALSE)</f>
        <v>Diabetes</v>
      </c>
      <c r="L1519" s="8" t="str">
        <f>VLOOKUP(A1519,'Hospitalisation Details'!A:K,5,FALSE)</f>
        <v>1-Sep-1978</v>
      </c>
      <c r="M1519" s="34">
        <f>VLOOKUP(A1519,'Hospitalisation Details'!A:K,8,FALSE)</f>
        <v>8116.27</v>
      </c>
      <c r="N1519" s="8" t="str">
        <f>VLOOKUP(A1519,'Hospitalisation Details'!A:K,9,FALSE)</f>
        <v>tier - 3</v>
      </c>
      <c r="O1519" s="8" t="str">
        <f>VLOOKUP(A1519,'Hospitalisation Details'!A:K,10,FALSE)</f>
        <v>tier - 1</v>
      </c>
      <c r="P1519" s="8" t="str">
        <f>VLOOKUP(A1519,'Hospitalisation Details'!A:K,11,FALSE)</f>
        <v>R1012</v>
      </c>
      <c r="Q1519" s="8">
        <f>VLOOKUP(A1519,'Hospitalisation Details'!A:K,4,FALSE)</f>
        <v>1</v>
      </c>
    </row>
    <row r="1520" spans="1:17" x14ac:dyDescent="0.3">
      <c r="A1520" s="4" t="s">
        <v>2664</v>
      </c>
      <c r="B1520" s="8" t="str">
        <f>VLOOKUP(A1520,'Customer Names'!A:F,4,FALSE)</f>
        <v>Jonathan P</v>
      </c>
      <c r="C1520" s="8">
        <f>VLOOKUP(A1520,'Medical Examinations'!A:J,2,FALSE)</f>
        <v>30.875</v>
      </c>
      <c r="D1520" s="8">
        <f>VLOOKUP(A1520,'Medical Examinations'!A:J,4,FALSE)</f>
        <v>4.0999999999999996</v>
      </c>
      <c r="E1520" s="8" t="str">
        <f>VLOOKUP(A1520,'Medical Examinations'!A:J,6,FALSE)</f>
        <v>No</v>
      </c>
      <c r="F1520" s="8" t="str">
        <f>VLOOKUP(A1520,'Medical Examinations'!A:J,7,FALSE)</f>
        <v>No</v>
      </c>
      <c r="G1520" s="8" t="str">
        <f>VLOOKUP(A1520,'Medical Examinations'!A:J,8,FALSE)</f>
        <v>No</v>
      </c>
      <c r="H1520" s="38">
        <f>VLOOKUP(A1520,'Medical Examinations'!A:J,9,FALSE)</f>
        <v>0</v>
      </c>
      <c r="I1520" s="8" t="str">
        <f>VLOOKUP(A1520,'Medical Examinations'!A:J,10,FALSE)</f>
        <v>No</v>
      </c>
      <c r="J1520" s="8" t="str">
        <f>VLOOKUP(A1520,'Medical Examinations'!A:J,3,FALSE)</f>
        <v>Obesity</v>
      </c>
      <c r="K1520" s="8" t="str">
        <f>VLOOKUP(A1520,'Medical Examinations'!A:J,5,FALSE)</f>
        <v>Normal</v>
      </c>
      <c r="L1520" s="8" t="str">
        <f>VLOOKUP(A1520,'Hospitalisation Details'!A:K,5,FALSE)</f>
        <v>28-Jun-1982</v>
      </c>
      <c r="M1520" s="34">
        <f>VLOOKUP(A1520,'Hospitalisation Details'!A:K,8,FALSE)</f>
        <v>8162.72</v>
      </c>
      <c r="N1520" s="8" t="str">
        <f>VLOOKUP(A1520,'Hospitalisation Details'!A:K,9,FALSE)</f>
        <v>tier - 3</v>
      </c>
      <c r="O1520" s="8" t="str">
        <f>VLOOKUP(A1520,'Hospitalisation Details'!A:K,10,FALSE)</f>
        <v>tier - 3</v>
      </c>
      <c r="P1520" s="8" t="str">
        <f>VLOOKUP(A1520,'Hospitalisation Details'!A:K,11,FALSE)</f>
        <v>R1012</v>
      </c>
      <c r="Q1520" s="8">
        <f>VLOOKUP(A1520,'Hospitalisation Details'!A:K,4,FALSE)</f>
        <v>28</v>
      </c>
    </row>
    <row r="1521" spans="1:17" x14ac:dyDescent="0.3">
      <c r="A1521" s="4" t="s">
        <v>2608</v>
      </c>
      <c r="B1521" s="8" t="str">
        <f>VLOOKUP(A1521,'Customer Names'!A:F,4,FALSE)</f>
        <v>Erik</v>
      </c>
      <c r="C1521" s="8">
        <f>VLOOKUP(A1521,'Medical Examinations'!A:J,2,FALSE)</f>
        <v>30.495000000000001</v>
      </c>
      <c r="D1521" s="8">
        <f>VLOOKUP(A1521,'Medical Examinations'!A:J,4,FALSE)</f>
        <v>5.97</v>
      </c>
      <c r="E1521" s="8" t="str">
        <f>VLOOKUP(A1521,'Medical Examinations'!A:J,6,FALSE)</f>
        <v>No</v>
      </c>
      <c r="F1521" s="8" t="str">
        <f>VLOOKUP(A1521,'Medical Examinations'!A:J,7,FALSE)</f>
        <v>No</v>
      </c>
      <c r="G1521" s="8" t="str">
        <f>VLOOKUP(A1521,'Medical Examinations'!A:J,8,FALSE)</f>
        <v>No</v>
      </c>
      <c r="H1521" s="38">
        <f>VLOOKUP(A1521,'Medical Examinations'!A:J,9,FALSE)</f>
        <v>0</v>
      </c>
      <c r="I1521" s="8" t="str">
        <f>VLOOKUP(A1521,'Medical Examinations'!A:J,10,FALSE)</f>
        <v>No</v>
      </c>
      <c r="J1521" s="8" t="str">
        <f>VLOOKUP(A1521,'Medical Examinations'!A:J,3,FALSE)</f>
        <v>Obesity</v>
      </c>
      <c r="K1521" s="8" t="str">
        <f>VLOOKUP(A1521,'Medical Examinations'!A:J,5,FALSE)</f>
        <v>Prediabetes</v>
      </c>
      <c r="L1521" s="8" t="str">
        <f>VLOOKUP(A1521,'Hospitalisation Details'!A:K,5,FALSE)</f>
        <v>4-Sep-1977</v>
      </c>
      <c r="M1521" s="34">
        <f>VLOOKUP(A1521,'Hospitalisation Details'!A:K,8,FALSE)</f>
        <v>8413.4599999999991</v>
      </c>
      <c r="N1521" s="8" t="str">
        <f>VLOOKUP(A1521,'Hospitalisation Details'!A:K,9,FALSE)</f>
        <v>tier - 3</v>
      </c>
      <c r="O1521" s="8" t="str">
        <f>VLOOKUP(A1521,'Hospitalisation Details'!A:K,10,FALSE)</f>
        <v>tier - 1</v>
      </c>
      <c r="P1521" s="8" t="str">
        <f>VLOOKUP(A1521,'Hospitalisation Details'!A:K,11,FALSE)</f>
        <v>R1012</v>
      </c>
      <c r="Q1521" s="8">
        <f>VLOOKUP(A1521,'Hospitalisation Details'!A:K,4,FALSE)</f>
        <v>4</v>
      </c>
    </row>
    <row r="1522" spans="1:17" x14ac:dyDescent="0.3">
      <c r="A1522" s="4" t="s">
        <v>2606</v>
      </c>
      <c r="B1522" s="8" t="str">
        <f>VLOOKUP(A1522,'Customer Names'!A:F,4,FALSE)</f>
        <v>Maximilian</v>
      </c>
      <c r="C1522" s="8">
        <f>VLOOKUP(A1522,'Medical Examinations'!A:J,2,FALSE)</f>
        <v>19.57</v>
      </c>
      <c r="D1522" s="8">
        <f>VLOOKUP(A1522,'Medical Examinations'!A:J,4,FALSE)</f>
        <v>7.41</v>
      </c>
      <c r="E1522" s="8" t="str">
        <f>VLOOKUP(A1522,'Medical Examinations'!A:J,6,FALSE)</f>
        <v>yes</v>
      </c>
      <c r="F1522" s="8" t="str">
        <f>VLOOKUP(A1522,'Medical Examinations'!A:J,7,FALSE)</f>
        <v>No</v>
      </c>
      <c r="G1522" s="8" t="str">
        <f>VLOOKUP(A1522,'Medical Examinations'!A:J,8,FALSE)</f>
        <v>No</v>
      </c>
      <c r="H1522" s="38" t="str">
        <f>VLOOKUP(A1522,'Medical Examinations'!A:J,9,FALSE)</f>
        <v>1</v>
      </c>
      <c r="I1522" s="8" t="str">
        <f>VLOOKUP(A1522,'Medical Examinations'!A:J,10,FALSE)</f>
        <v>No</v>
      </c>
      <c r="J1522" s="8" t="str">
        <f>VLOOKUP(A1522,'Medical Examinations'!A:J,3,FALSE)</f>
        <v>Normal Weight</v>
      </c>
      <c r="K1522" s="8" t="str">
        <f>VLOOKUP(A1522,'Medical Examinations'!A:J,5,FALSE)</f>
        <v>Diabetes</v>
      </c>
      <c r="L1522" s="8" t="str">
        <f>VLOOKUP(A1522,'Hospitalisation Details'!A:K,5,FALSE)</f>
        <v>28-Sep-1975</v>
      </c>
      <c r="M1522" s="34">
        <f>VLOOKUP(A1522,'Hospitalisation Details'!A:K,8,FALSE)</f>
        <v>8428.07</v>
      </c>
      <c r="N1522" s="8" t="str">
        <f>VLOOKUP(A1522,'Hospitalisation Details'!A:K,9,FALSE)</f>
        <v>tier - 3</v>
      </c>
      <c r="O1522" s="8" t="str">
        <f>VLOOKUP(A1522,'Hospitalisation Details'!A:K,10,FALSE)</f>
        <v>tier - 2</v>
      </c>
      <c r="P1522" s="8" t="str">
        <f>VLOOKUP(A1522,'Hospitalisation Details'!A:K,11,FALSE)</f>
        <v>R1012</v>
      </c>
      <c r="Q1522" s="8">
        <f>VLOOKUP(A1522,'Hospitalisation Details'!A:K,4,FALSE)</f>
        <v>28</v>
      </c>
    </row>
    <row r="1523" spans="1:17" x14ac:dyDescent="0.3">
      <c r="A1523" s="4" t="s">
        <v>2346</v>
      </c>
      <c r="B1523" s="8" t="str">
        <f>VLOOKUP(A1523,'Customer Names'!A:F,4,FALSE)</f>
        <v>Sam L.</v>
      </c>
      <c r="C1523" s="8">
        <f>VLOOKUP(A1523,'Medical Examinations'!A:J,2,FALSE)</f>
        <v>29.83</v>
      </c>
      <c r="D1523" s="8">
        <f>VLOOKUP(A1523,'Medical Examinations'!A:J,4,FALSE)</f>
        <v>7.81</v>
      </c>
      <c r="E1523" s="8" t="str">
        <f>VLOOKUP(A1523,'Medical Examinations'!A:J,6,FALSE)</f>
        <v>yes</v>
      </c>
      <c r="F1523" s="8" t="str">
        <f>VLOOKUP(A1523,'Medical Examinations'!A:J,7,FALSE)</f>
        <v>No</v>
      </c>
      <c r="G1523" s="8" t="str">
        <f>VLOOKUP(A1523,'Medical Examinations'!A:J,8,FALSE)</f>
        <v>No</v>
      </c>
      <c r="H1523" s="38" t="str">
        <f>VLOOKUP(A1523,'Medical Examinations'!A:J,9,FALSE)</f>
        <v>1</v>
      </c>
      <c r="I1523" s="8" t="str">
        <f>VLOOKUP(A1523,'Medical Examinations'!A:J,10,FALSE)</f>
        <v>No</v>
      </c>
      <c r="J1523" s="8" t="str">
        <f>VLOOKUP(A1523,'Medical Examinations'!A:J,3,FALSE)</f>
        <v>Overweight</v>
      </c>
      <c r="K1523" s="8" t="str">
        <f>VLOOKUP(A1523,'Medical Examinations'!A:J,5,FALSE)</f>
        <v>Diabetes</v>
      </c>
      <c r="L1523" s="8" t="str">
        <f>VLOOKUP(A1523,'Hospitalisation Details'!A:K,5,FALSE)</f>
        <v>29-Oct-1975</v>
      </c>
      <c r="M1523" s="34">
        <f>VLOOKUP(A1523,'Hospitalisation Details'!A:K,8,FALSE)</f>
        <v>9620.33</v>
      </c>
      <c r="N1523" s="8" t="str">
        <f>VLOOKUP(A1523,'Hospitalisation Details'!A:K,9,FALSE)</f>
        <v>tier - 3</v>
      </c>
      <c r="O1523" s="8" t="str">
        <f>VLOOKUP(A1523,'Hospitalisation Details'!A:K,10,FALSE)</f>
        <v>tier - 3</v>
      </c>
      <c r="P1523" s="8" t="str">
        <f>VLOOKUP(A1523,'Hospitalisation Details'!A:K,11,FALSE)</f>
        <v>R1012</v>
      </c>
      <c r="Q1523" s="8">
        <f>VLOOKUP(A1523,'Hospitalisation Details'!A:K,4,FALSE)</f>
        <v>29</v>
      </c>
    </row>
    <row r="1524" spans="1:17" x14ac:dyDescent="0.3">
      <c r="A1524" s="4" t="s">
        <v>2232</v>
      </c>
      <c r="B1524" s="8" t="str">
        <f>VLOOKUP(A1524,'Customer Names'!A:F,4,FALSE)</f>
        <v>Melissa M.</v>
      </c>
      <c r="C1524" s="8">
        <f>VLOOKUP(A1524,'Medical Examinations'!A:J,2,FALSE)</f>
        <v>33.914999999999999</v>
      </c>
      <c r="D1524" s="8">
        <f>VLOOKUP(A1524,'Medical Examinations'!A:J,4,FALSE)</f>
        <v>6.66</v>
      </c>
      <c r="E1524" s="8" t="str">
        <f>VLOOKUP(A1524,'Medical Examinations'!A:J,6,FALSE)</f>
        <v>yes</v>
      </c>
      <c r="F1524" s="8" t="str">
        <f>VLOOKUP(A1524,'Medical Examinations'!A:J,7,FALSE)</f>
        <v>No</v>
      </c>
      <c r="G1524" s="8" t="str">
        <f>VLOOKUP(A1524,'Medical Examinations'!A:J,8,FALSE)</f>
        <v>No</v>
      </c>
      <c r="H1524" s="38" t="str">
        <f>VLOOKUP(A1524,'Medical Examinations'!A:J,9,FALSE)</f>
        <v>1</v>
      </c>
      <c r="I1524" s="8" t="str">
        <f>VLOOKUP(A1524,'Medical Examinations'!A:J,10,FALSE)</f>
        <v>No</v>
      </c>
      <c r="J1524" s="8" t="str">
        <f>VLOOKUP(A1524,'Medical Examinations'!A:J,3,FALSE)</f>
        <v>Obesity</v>
      </c>
      <c r="K1524" s="8" t="str">
        <f>VLOOKUP(A1524,'Medical Examinations'!A:J,5,FALSE)</f>
        <v>Diabetes</v>
      </c>
      <c r="L1524" s="8" t="str">
        <f>VLOOKUP(A1524,'Hospitalisation Details'!A:K,5,FALSE)</f>
        <v>2-Jul-1975</v>
      </c>
      <c r="M1524" s="34">
        <f>VLOOKUP(A1524,'Hospitalisation Details'!A:K,8,FALSE)</f>
        <v>10115.01</v>
      </c>
      <c r="N1524" s="8" t="str">
        <f>VLOOKUP(A1524,'Hospitalisation Details'!A:K,9,FALSE)</f>
        <v>tier - 3</v>
      </c>
      <c r="O1524" s="8" t="str">
        <f>VLOOKUP(A1524,'Hospitalisation Details'!A:K,10,FALSE)</f>
        <v>tier - 3</v>
      </c>
      <c r="P1524" s="8" t="str">
        <f>VLOOKUP(A1524,'Hospitalisation Details'!A:K,11,FALSE)</f>
        <v>R1012</v>
      </c>
      <c r="Q1524" s="8">
        <f>VLOOKUP(A1524,'Hospitalisation Details'!A:K,4,FALSE)</f>
        <v>2</v>
      </c>
    </row>
    <row r="1525" spans="1:17" x14ac:dyDescent="0.3">
      <c r="A1525" s="4" t="s">
        <v>2222</v>
      </c>
      <c r="B1525" s="8" t="str">
        <f>VLOOKUP(A1525,'Customer Names'!A:F,4,FALSE)</f>
        <v>Jennifer</v>
      </c>
      <c r="C1525" s="8">
        <f>VLOOKUP(A1525,'Medical Examinations'!A:J,2,FALSE)</f>
        <v>23.18</v>
      </c>
      <c r="D1525" s="8">
        <f>VLOOKUP(A1525,'Medical Examinations'!A:J,4,FALSE)</f>
        <v>10.56</v>
      </c>
      <c r="E1525" s="8" t="str">
        <f>VLOOKUP(A1525,'Medical Examinations'!A:J,6,FALSE)</f>
        <v>No</v>
      </c>
      <c r="F1525" s="8" t="str">
        <f>VLOOKUP(A1525,'Medical Examinations'!A:J,7,FALSE)</f>
        <v>No</v>
      </c>
      <c r="G1525" s="8" t="str">
        <f>VLOOKUP(A1525,'Medical Examinations'!A:J,8,FALSE)</f>
        <v>No</v>
      </c>
      <c r="H1525" s="38" t="str">
        <f>VLOOKUP(A1525,'Medical Examinations'!A:J,9,FALSE)</f>
        <v>2</v>
      </c>
      <c r="I1525" s="8" t="str">
        <f>VLOOKUP(A1525,'Medical Examinations'!A:J,10,FALSE)</f>
        <v>No</v>
      </c>
      <c r="J1525" s="8" t="str">
        <f>VLOOKUP(A1525,'Medical Examinations'!A:J,3,FALSE)</f>
        <v>Normal Weight</v>
      </c>
      <c r="K1525" s="8" t="str">
        <f>VLOOKUP(A1525,'Medical Examinations'!A:J,5,FALSE)</f>
        <v>Diabetes</v>
      </c>
      <c r="L1525" s="8" t="str">
        <f>VLOOKUP(A1525,'Hospitalisation Details'!A:K,5,FALSE)</f>
        <v>13-Oct-1973</v>
      </c>
      <c r="M1525" s="34">
        <f>VLOOKUP(A1525,'Hospitalisation Details'!A:K,8,FALSE)</f>
        <v>10156.780000000001</v>
      </c>
      <c r="N1525" s="8" t="str">
        <f>VLOOKUP(A1525,'Hospitalisation Details'!A:K,9,FALSE)</f>
        <v>tier - 3</v>
      </c>
      <c r="O1525" s="8" t="str">
        <f>VLOOKUP(A1525,'Hospitalisation Details'!A:K,10,FALSE)</f>
        <v>tier - 2</v>
      </c>
      <c r="P1525" s="8" t="str">
        <f>VLOOKUP(A1525,'Hospitalisation Details'!A:K,11,FALSE)</f>
        <v>R1012</v>
      </c>
      <c r="Q1525" s="8">
        <f>VLOOKUP(A1525,'Hospitalisation Details'!A:K,4,FALSE)</f>
        <v>13</v>
      </c>
    </row>
    <row r="1526" spans="1:17" x14ac:dyDescent="0.3">
      <c r="A1526" s="4" t="s">
        <v>2206</v>
      </c>
      <c r="B1526" s="8" t="str">
        <f>VLOOKUP(A1526,'Customer Names'!A:F,4,FALSE)</f>
        <v>Brian A.</v>
      </c>
      <c r="C1526" s="8">
        <f>VLOOKUP(A1526,'Medical Examinations'!A:J,2,FALSE)</f>
        <v>28.69</v>
      </c>
      <c r="D1526" s="8">
        <f>VLOOKUP(A1526,'Medical Examinations'!A:J,4,FALSE)</f>
        <v>7.45</v>
      </c>
      <c r="E1526" s="8" t="str">
        <f>VLOOKUP(A1526,'Medical Examinations'!A:J,6,FALSE)</f>
        <v>No</v>
      </c>
      <c r="F1526" s="8" t="str">
        <f>VLOOKUP(A1526,'Medical Examinations'!A:J,7,FALSE)</f>
        <v>No</v>
      </c>
      <c r="G1526" s="8" t="str">
        <f>VLOOKUP(A1526,'Medical Examinations'!A:J,8,FALSE)</f>
        <v>No</v>
      </c>
      <c r="H1526" s="38" t="str">
        <f>VLOOKUP(A1526,'Medical Examinations'!A:J,9,FALSE)</f>
        <v>2</v>
      </c>
      <c r="I1526" s="8" t="str">
        <f>VLOOKUP(A1526,'Medical Examinations'!A:J,10,FALSE)</f>
        <v>No</v>
      </c>
      <c r="J1526" s="8" t="str">
        <f>VLOOKUP(A1526,'Medical Examinations'!A:J,3,FALSE)</f>
        <v>Overweight</v>
      </c>
      <c r="K1526" s="8" t="str">
        <f>VLOOKUP(A1526,'Medical Examinations'!A:J,5,FALSE)</f>
        <v>Diabetes</v>
      </c>
      <c r="L1526" s="8" t="str">
        <f>VLOOKUP(A1526,'Hospitalisation Details'!A:K,5,FALSE)</f>
        <v>5-Sep-1973</v>
      </c>
      <c r="M1526" s="34">
        <f>VLOOKUP(A1526,'Hospitalisation Details'!A:K,8,FALSE)</f>
        <v>10264.44</v>
      </c>
      <c r="N1526" s="8" t="str">
        <f>VLOOKUP(A1526,'Hospitalisation Details'!A:K,9,FALSE)</f>
        <v>tier - 3</v>
      </c>
      <c r="O1526" s="8" t="str">
        <f>VLOOKUP(A1526,'Hospitalisation Details'!A:K,10,FALSE)</f>
        <v>tier - 2</v>
      </c>
      <c r="P1526" s="8" t="str">
        <f>VLOOKUP(A1526,'Hospitalisation Details'!A:K,11,FALSE)</f>
        <v>R1012</v>
      </c>
      <c r="Q1526" s="8">
        <f>VLOOKUP(A1526,'Hospitalisation Details'!A:K,4,FALSE)</f>
        <v>5</v>
      </c>
    </row>
    <row r="1527" spans="1:17" x14ac:dyDescent="0.3">
      <c r="A1527" s="4" t="s">
        <v>2204</v>
      </c>
      <c r="B1527" s="8" t="str">
        <f>VLOOKUP(A1527,'Customer Names'!A:F,4,FALSE)</f>
        <v>Scott</v>
      </c>
      <c r="C1527" s="8">
        <f>VLOOKUP(A1527,'Medical Examinations'!A:J,2,FALSE)</f>
        <v>32.299999999999997</v>
      </c>
      <c r="D1527" s="8">
        <f>VLOOKUP(A1527,'Medical Examinations'!A:J,4,FALSE)</f>
        <v>9.48</v>
      </c>
      <c r="E1527" s="8" t="str">
        <f>VLOOKUP(A1527,'Medical Examinations'!A:J,6,FALSE)</f>
        <v>No</v>
      </c>
      <c r="F1527" s="8" t="str">
        <f>VLOOKUP(A1527,'Medical Examinations'!A:J,7,FALSE)</f>
        <v>No</v>
      </c>
      <c r="G1527" s="8" t="str">
        <f>VLOOKUP(A1527,'Medical Examinations'!A:J,8,FALSE)</f>
        <v>No</v>
      </c>
      <c r="H1527" s="38" t="str">
        <f>VLOOKUP(A1527,'Medical Examinations'!A:J,9,FALSE)</f>
        <v>2</v>
      </c>
      <c r="I1527" s="8" t="str">
        <f>VLOOKUP(A1527,'Medical Examinations'!A:J,10,FALSE)</f>
        <v>No</v>
      </c>
      <c r="J1527" s="8" t="str">
        <f>VLOOKUP(A1527,'Medical Examinations'!A:J,3,FALSE)</f>
        <v>Obesity</v>
      </c>
      <c r="K1527" s="8" t="str">
        <f>VLOOKUP(A1527,'Medical Examinations'!A:J,5,FALSE)</f>
        <v>Diabetes</v>
      </c>
      <c r="L1527" s="8" t="str">
        <f>VLOOKUP(A1527,'Hospitalisation Details'!A:K,5,FALSE)</f>
        <v>27-Nov-1973</v>
      </c>
      <c r="M1527" s="34">
        <f>VLOOKUP(A1527,'Hospitalisation Details'!A:K,8,FALSE)</f>
        <v>10269.459999999999</v>
      </c>
      <c r="N1527" s="8" t="str">
        <f>VLOOKUP(A1527,'Hospitalisation Details'!A:K,9,FALSE)</f>
        <v>tier - 3</v>
      </c>
      <c r="O1527" s="8" t="str">
        <f>VLOOKUP(A1527,'Hospitalisation Details'!A:K,10,FALSE)</f>
        <v>tier - 3</v>
      </c>
      <c r="P1527" s="8" t="str">
        <f>VLOOKUP(A1527,'Hospitalisation Details'!A:K,11,FALSE)</f>
        <v>R1012</v>
      </c>
      <c r="Q1527" s="8">
        <f>VLOOKUP(A1527,'Hospitalisation Details'!A:K,4,FALSE)</f>
        <v>27</v>
      </c>
    </row>
    <row r="1528" spans="1:17" x14ac:dyDescent="0.3">
      <c r="A1528" s="4" t="s">
        <v>2194</v>
      </c>
      <c r="B1528" s="8" t="str">
        <f>VLOOKUP(A1528,'Customer Names'!A:F,4,FALSE)</f>
        <v>Stephanie D</v>
      </c>
      <c r="C1528" s="8">
        <f>VLOOKUP(A1528,'Medical Examinations'!A:J,2,FALSE)</f>
        <v>38.97</v>
      </c>
      <c r="D1528" s="8">
        <f>VLOOKUP(A1528,'Medical Examinations'!A:J,4,FALSE)</f>
        <v>5.12</v>
      </c>
      <c r="E1528" s="8" t="str">
        <f>VLOOKUP(A1528,'Medical Examinations'!A:J,6,FALSE)</f>
        <v>No</v>
      </c>
      <c r="F1528" s="8" t="str">
        <f>VLOOKUP(A1528,'Medical Examinations'!A:J,7,FALSE)</f>
        <v>No</v>
      </c>
      <c r="G1528" s="8" t="str">
        <f>VLOOKUP(A1528,'Medical Examinations'!A:J,8,FALSE)</f>
        <v>No</v>
      </c>
      <c r="H1528" s="38">
        <f>VLOOKUP(A1528,'Medical Examinations'!A:J,9,FALSE)</f>
        <v>0</v>
      </c>
      <c r="I1528" s="8" t="str">
        <f>VLOOKUP(A1528,'Medical Examinations'!A:J,10,FALSE)</f>
        <v>No</v>
      </c>
      <c r="J1528" s="8" t="str">
        <f>VLOOKUP(A1528,'Medical Examinations'!A:J,3,FALSE)</f>
        <v>Obesity</v>
      </c>
      <c r="K1528" s="8" t="str">
        <f>VLOOKUP(A1528,'Medical Examinations'!A:J,5,FALSE)</f>
        <v>Normal</v>
      </c>
      <c r="L1528" s="8" t="str">
        <f>VLOOKUP(A1528,'Hospitalisation Details'!A:K,5,FALSE)</f>
        <v>17-Nov-1991</v>
      </c>
      <c r="M1528" s="34">
        <f>VLOOKUP(A1528,'Hospitalisation Details'!A:K,8,FALSE)</f>
        <v>10315.91</v>
      </c>
      <c r="N1528" s="8" t="str">
        <f>VLOOKUP(A1528,'Hospitalisation Details'!A:K,9,FALSE)</f>
        <v>tier - 3</v>
      </c>
      <c r="O1528" s="8" t="str">
        <f>VLOOKUP(A1528,'Hospitalisation Details'!A:K,10,FALSE)</f>
        <v>tier - 2</v>
      </c>
      <c r="P1528" s="8" t="str">
        <f>VLOOKUP(A1528,'Hospitalisation Details'!A:K,11,FALSE)</f>
        <v>R1012</v>
      </c>
      <c r="Q1528" s="8">
        <f>VLOOKUP(A1528,'Hospitalisation Details'!A:K,4,FALSE)</f>
        <v>17</v>
      </c>
    </row>
    <row r="1529" spans="1:17" x14ac:dyDescent="0.3">
      <c r="A1529" s="4" t="s">
        <v>2148</v>
      </c>
      <c r="B1529" s="8" t="str">
        <f>VLOOKUP(A1529,'Customer Names'!A:F,4,FALSE)</f>
        <v>Eric</v>
      </c>
      <c r="C1529" s="8">
        <f>VLOOKUP(A1529,'Medical Examinations'!A:J,2,FALSE)</f>
        <v>31.16</v>
      </c>
      <c r="D1529" s="8">
        <f>VLOOKUP(A1529,'Medical Examinations'!A:J,4,FALSE)</f>
        <v>4.26</v>
      </c>
      <c r="E1529" s="8" t="str">
        <f>VLOOKUP(A1529,'Medical Examinations'!A:J,6,FALSE)</f>
        <v>yes</v>
      </c>
      <c r="F1529" s="8" t="str">
        <f>VLOOKUP(A1529,'Medical Examinations'!A:J,7,FALSE)</f>
        <v>No</v>
      </c>
      <c r="G1529" s="8" t="str">
        <f>VLOOKUP(A1529,'Medical Examinations'!A:J,8,FALSE)</f>
        <v>Yes</v>
      </c>
      <c r="H1529" s="38" t="str">
        <f>VLOOKUP(A1529,'Medical Examinations'!A:J,9,FALSE)</f>
        <v>1</v>
      </c>
      <c r="I1529" s="8" t="str">
        <f>VLOOKUP(A1529,'Medical Examinations'!A:J,10,FALSE)</f>
        <v>No</v>
      </c>
      <c r="J1529" s="8" t="str">
        <f>VLOOKUP(A1529,'Medical Examinations'!A:J,3,FALSE)</f>
        <v>Obesity</v>
      </c>
      <c r="K1529" s="8" t="str">
        <f>VLOOKUP(A1529,'Medical Examinations'!A:J,5,FALSE)</f>
        <v>Normal</v>
      </c>
      <c r="L1529" s="8" t="str">
        <f>VLOOKUP(A1529,'Hospitalisation Details'!A:K,5,FALSE)</f>
        <v>22-Sep-1969</v>
      </c>
      <c r="M1529" s="34">
        <f>VLOOKUP(A1529,'Hospitalisation Details'!A:K,8,FALSE)</f>
        <v>10461.98</v>
      </c>
      <c r="N1529" s="8" t="str">
        <f>VLOOKUP(A1529,'Hospitalisation Details'!A:K,9,FALSE)</f>
        <v>tier - 3</v>
      </c>
      <c r="O1529" s="8" t="str">
        <f>VLOOKUP(A1529,'Hospitalisation Details'!A:K,10,FALSE)</f>
        <v>tier - 1</v>
      </c>
      <c r="P1529" s="8" t="str">
        <f>VLOOKUP(A1529,'Hospitalisation Details'!A:K,11,FALSE)</f>
        <v>R1012</v>
      </c>
      <c r="Q1529" s="8">
        <f>VLOOKUP(A1529,'Hospitalisation Details'!A:K,4,FALSE)</f>
        <v>22</v>
      </c>
    </row>
    <row r="1530" spans="1:17" x14ac:dyDescent="0.3">
      <c r="A1530" s="4" t="s">
        <v>2146</v>
      </c>
      <c r="B1530" s="8" t="str">
        <f>VLOOKUP(A1530,'Customer Names'!A:F,4,FALSE)</f>
        <v>Jennifer D</v>
      </c>
      <c r="C1530" s="8">
        <f>VLOOKUP(A1530,'Medical Examinations'!A:J,2,FALSE)</f>
        <v>36.380000000000003</v>
      </c>
      <c r="D1530" s="8">
        <f>VLOOKUP(A1530,'Medical Examinations'!A:J,4,FALSE)</f>
        <v>5.98</v>
      </c>
      <c r="E1530" s="8" t="str">
        <f>VLOOKUP(A1530,'Medical Examinations'!A:J,6,FALSE)</f>
        <v>No</v>
      </c>
      <c r="F1530" s="8" t="str">
        <f>VLOOKUP(A1530,'Medical Examinations'!A:J,7,FALSE)</f>
        <v>No</v>
      </c>
      <c r="G1530" s="8" t="str">
        <f>VLOOKUP(A1530,'Medical Examinations'!A:J,8,FALSE)</f>
        <v>No</v>
      </c>
      <c r="H1530" s="38" t="str">
        <f>VLOOKUP(A1530,'Medical Examinations'!A:J,9,FALSE)</f>
        <v>1</v>
      </c>
      <c r="I1530" s="8" t="str">
        <f>VLOOKUP(A1530,'Medical Examinations'!A:J,10,FALSE)</f>
        <v>No</v>
      </c>
      <c r="J1530" s="8" t="str">
        <f>VLOOKUP(A1530,'Medical Examinations'!A:J,3,FALSE)</f>
        <v>Obesity</v>
      </c>
      <c r="K1530" s="8" t="str">
        <f>VLOOKUP(A1530,'Medical Examinations'!A:J,5,FALSE)</f>
        <v>Prediabetes</v>
      </c>
      <c r="L1530" s="8" t="str">
        <f>VLOOKUP(A1530,'Hospitalisation Details'!A:K,5,FALSE)</f>
        <v>28-Jun-1987</v>
      </c>
      <c r="M1530" s="34">
        <f>VLOOKUP(A1530,'Hospitalisation Details'!A:K,8,FALSE)</f>
        <v>10464.83</v>
      </c>
      <c r="N1530" s="8" t="str">
        <f>VLOOKUP(A1530,'Hospitalisation Details'!A:K,9,FALSE)</f>
        <v>tier - 3</v>
      </c>
      <c r="O1530" s="8" t="str">
        <f>VLOOKUP(A1530,'Hospitalisation Details'!A:K,10,FALSE)</f>
        <v>tier - 1</v>
      </c>
      <c r="P1530" s="8" t="str">
        <f>VLOOKUP(A1530,'Hospitalisation Details'!A:K,11,FALSE)</f>
        <v>R1012</v>
      </c>
      <c r="Q1530" s="8">
        <f>VLOOKUP(A1530,'Hospitalisation Details'!A:K,4,FALSE)</f>
        <v>28</v>
      </c>
    </row>
    <row r="1531" spans="1:17" x14ac:dyDescent="0.3">
      <c r="A1531" s="4" t="s">
        <v>2142</v>
      </c>
      <c r="B1531" s="8" t="str">
        <f>VLOOKUP(A1531,'Customer Names'!A:F,4,FALSE)</f>
        <v>Sharon</v>
      </c>
      <c r="C1531" s="8">
        <f>VLOOKUP(A1531,'Medical Examinations'!A:J,2,FALSE)</f>
        <v>26.22</v>
      </c>
      <c r="D1531" s="8">
        <f>VLOOKUP(A1531,'Medical Examinations'!A:J,4,FALSE)</f>
        <v>5.83</v>
      </c>
      <c r="E1531" s="8" t="str">
        <f>VLOOKUP(A1531,'Medical Examinations'!A:J,6,FALSE)</f>
        <v>No</v>
      </c>
      <c r="F1531" s="8" t="str">
        <f>VLOOKUP(A1531,'Medical Examinations'!A:J,7,FALSE)</f>
        <v>No</v>
      </c>
      <c r="G1531" s="8" t="str">
        <f>VLOOKUP(A1531,'Medical Examinations'!A:J,8,FALSE)</f>
        <v>No</v>
      </c>
      <c r="H1531" s="38" t="str">
        <f>VLOOKUP(A1531,'Medical Examinations'!A:J,9,FALSE)</f>
        <v>2</v>
      </c>
      <c r="I1531" s="8" t="str">
        <f>VLOOKUP(A1531,'Medical Examinations'!A:J,10,FALSE)</f>
        <v>No</v>
      </c>
      <c r="J1531" s="8" t="str">
        <f>VLOOKUP(A1531,'Medical Examinations'!A:J,3,FALSE)</f>
        <v>Overweight</v>
      </c>
      <c r="K1531" s="8" t="str">
        <f>VLOOKUP(A1531,'Medical Examinations'!A:J,5,FALSE)</f>
        <v>Prediabetes</v>
      </c>
      <c r="L1531" s="8" t="str">
        <f>VLOOKUP(A1531,'Hospitalisation Details'!A:K,5,FALSE)</f>
        <v>19-Oct-1972</v>
      </c>
      <c r="M1531" s="34">
        <f>VLOOKUP(A1531,'Hospitalisation Details'!A:K,8,FALSE)</f>
        <v>10493.95</v>
      </c>
      <c r="N1531" s="8" t="str">
        <f>VLOOKUP(A1531,'Hospitalisation Details'!A:K,9,FALSE)</f>
        <v>tier - 3</v>
      </c>
      <c r="O1531" s="8" t="str">
        <f>VLOOKUP(A1531,'Hospitalisation Details'!A:K,10,FALSE)</f>
        <v>tier - 1</v>
      </c>
      <c r="P1531" s="8" t="str">
        <f>VLOOKUP(A1531,'Hospitalisation Details'!A:K,11,FALSE)</f>
        <v>R1012</v>
      </c>
      <c r="Q1531" s="8">
        <f>VLOOKUP(A1531,'Hospitalisation Details'!A:K,4,FALSE)</f>
        <v>19</v>
      </c>
    </row>
    <row r="1532" spans="1:17" x14ac:dyDescent="0.3">
      <c r="A1532" s="4" t="s">
        <v>2140</v>
      </c>
      <c r="B1532" s="8" t="str">
        <f>VLOOKUP(A1532,'Customer Names'!A:F,4,FALSE)</f>
        <v>Lynn M.</v>
      </c>
      <c r="C1532" s="8">
        <f>VLOOKUP(A1532,'Medical Examinations'!A:J,2,FALSE)</f>
        <v>30.3</v>
      </c>
      <c r="D1532" s="8">
        <f>VLOOKUP(A1532,'Medical Examinations'!A:J,4,FALSE)</f>
        <v>4.24</v>
      </c>
      <c r="E1532" s="8" t="str">
        <f>VLOOKUP(A1532,'Medical Examinations'!A:J,6,FALSE)</f>
        <v>No</v>
      </c>
      <c r="F1532" s="8" t="str">
        <f>VLOOKUP(A1532,'Medical Examinations'!A:J,7,FALSE)</f>
        <v>No</v>
      </c>
      <c r="G1532" s="8" t="str">
        <f>VLOOKUP(A1532,'Medical Examinations'!A:J,8,FALSE)</f>
        <v>No</v>
      </c>
      <c r="H1532" s="38">
        <f>VLOOKUP(A1532,'Medical Examinations'!A:J,9,FALSE)</f>
        <v>0</v>
      </c>
      <c r="I1532" s="8" t="str">
        <f>VLOOKUP(A1532,'Medical Examinations'!A:J,10,FALSE)</f>
        <v>No</v>
      </c>
      <c r="J1532" s="8" t="str">
        <f>VLOOKUP(A1532,'Medical Examinations'!A:J,3,FALSE)</f>
        <v>Obesity</v>
      </c>
      <c r="K1532" s="8" t="str">
        <f>VLOOKUP(A1532,'Medical Examinations'!A:J,5,FALSE)</f>
        <v>Normal</v>
      </c>
      <c r="L1532" s="8" t="str">
        <f>VLOOKUP(A1532,'Hospitalisation Details'!A:K,5,FALSE)</f>
        <v>25-Oct-1977</v>
      </c>
      <c r="M1532" s="34">
        <f>VLOOKUP(A1532,'Hospitalisation Details'!A:K,8,FALSE)</f>
        <v>10495.6</v>
      </c>
      <c r="N1532" s="8" t="str">
        <f>VLOOKUP(A1532,'Hospitalisation Details'!A:K,9,FALSE)</f>
        <v>tier - 3</v>
      </c>
      <c r="O1532" s="8" t="str">
        <f>VLOOKUP(A1532,'Hospitalisation Details'!A:K,10,FALSE)</f>
        <v>tier - 1</v>
      </c>
      <c r="P1532" s="8" t="str">
        <f>VLOOKUP(A1532,'Hospitalisation Details'!A:K,11,FALSE)</f>
        <v>R1012</v>
      </c>
      <c r="Q1532" s="8">
        <f>VLOOKUP(A1532,'Hospitalisation Details'!A:K,4,FALSE)</f>
        <v>25</v>
      </c>
    </row>
    <row r="1533" spans="1:17" x14ac:dyDescent="0.3">
      <c r="A1533" s="4" t="s">
        <v>2124</v>
      </c>
      <c r="B1533" s="8" t="str">
        <f>VLOOKUP(A1533,'Customer Names'!A:F,4,FALSE)</f>
        <v>William H. III</v>
      </c>
      <c r="C1533" s="8">
        <f>VLOOKUP(A1533,'Medical Examinations'!A:J,2,FALSE)</f>
        <v>30.97</v>
      </c>
      <c r="D1533" s="8">
        <f>VLOOKUP(A1533,'Medical Examinations'!A:J,4,FALSE)</f>
        <v>5.54</v>
      </c>
      <c r="E1533" s="8" t="str">
        <f>VLOOKUP(A1533,'Medical Examinations'!A:J,6,FALSE)</f>
        <v>No</v>
      </c>
      <c r="F1533" s="8" t="str">
        <f>VLOOKUP(A1533,'Medical Examinations'!A:J,7,FALSE)</f>
        <v>No</v>
      </c>
      <c r="G1533" s="8" t="str">
        <f>VLOOKUP(A1533,'Medical Examinations'!A:J,8,FALSE)</f>
        <v>No</v>
      </c>
      <c r="H1533" s="38" t="str">
        <f>VLOOKUP(A1533,'Medical Examinations'!A:J,9,FALSE)</f>
        <v>2</v>
      </c>
      <c r="I1533" s="8" t="str">
        <f>VLOOKUP(A1533,'Medical Examinations'!A:J,10,FALSE)</f>
        <v>No</v>
      </c>
      <c r="J1533" s="8" t="str">
        <f>VLOOKUP(A1533,'Medical Examinations'!A:J,3,FALSE)</f>
        <v>Obesity</v>
      </c>
      <c r="K1533" s="8" t="str">
        <f>VLOOKUP(A1533,'Medical Examinations'!A:J,5,FALSE)</f>
        <v>Normal</v>
      </c>
      <c r="L1533" s="8" t="str">
        <f>VLOOKUP(A1533,'Hospitalisation Details'!A:K,5,FALSE)</f>
        <v>14-Dec-1972</v>
      </c>
      <c r="M1533" s="34">
        <f>VLOOKUP(A1533,'Hospitalisation Details'!A:K,8,FALSE)</f>
        <v>10600.55</v>
      </c>
      <c r="N1533" s="8" t="str">
        <f>VLOOKUP(A1533,'Hospitalisation Details'!A:K,9,FALSE)</f>
        <v>tier - 3</v>
      </c>
      <c r="O1533" s="8" t="str">
        <f>VLOOKUP(A1533,'Hospitalisation Details'!A:K,10,FALSE)</f>
        <v>tier - 1</v>
      </c>
      <c r="P1533" s="8" t="str">
        <f>VLOOKUP(A1533,'Hospitalisation Details'!A:K,11,FALSE)</f>
        <v>R1012</v>
      </c>
      <c r="Q1533" s="8">
        <f>VLOOKUP(A1533,'Hospitalisation Details'!A:K,4,FALSE)</f>
        <v>14</v>
      </c>
    </row>
    <row r="1534" spans="1:17" x14ac:dyDescent="0.3">
      <c r="A1534" s="4" t="s">
        <v>2112</v>
      </c>
      <c r="B1534" s="8" t="str">
        <f>VLOOKUP(A1534,'Customer Names'!A:F,4,FALSE)</f>
        <v>Gillian</v>
      </c>
      <c r="C1534" s="8">
        <f>VLOOKUP(A1534,'Medical Examinations'!A:J,2,FALSE)</f>
        <v>39.11</v>
      </c>
      <c r="D1534" s="8">
        <f>VLOOKUP(A1534,'Medical Examinations'!A:J,4,FALSE)</f>
        <v>5.87</v>
      </c>
      <c r="E1534" s="8" t="str">
        <f>VLOOKUP(A1534,'Medical Examinations'!A:J,6,FALSE)</f>
        <v>No</v>
      </c>
      <c r="F1534" s="8" t="str">
        <f>VLOOKUP(A1534,'Medical Examinations'!A:J,7,FALSE)</f>
        <v>No</v>
      </c>
      <c r="G1534" s="8" t="str">
        <f>VLOOKUP(A1534,'Medical Examinations'!A:J,8,FALSE)</f>
        <v>No</v>
      </c>
      <c r="H1534" s="38">
        <f>VLOOKUP(A1534,'Medical Examinations'!A:J,9,FALSE)</f>
        <v>0</v>
      </c>
      <c r="I1534" s="8" t="str">
        <f>VLOOKUP(A1534,'Medical Examinations'!A:J,10,FALSE)</f>
        <v>No</v>
      </c>
      <c r="J1534" s="8" t="str">
        <f>VLOOKUP(A1534,'Medical Examinations'!A:J,3,FALSE)</f>
        <v>Obesity</v>
      </c>
      <c r="K1534" s="8" t="str">
        <f>VLOOKUP(A1534,'Medical Examinations'!A:J,5,FALSE)</f>
        <v>Prediabetes</v>
      </c>
      <c r="L1534" s="8" t="str">
        <f>VLOOKUP(A1534,'Hospitalisation Details'!A:K,5,FALSE)</f>
        <v>6-Jul-1990</v>
      </c>
      <c r="M1534" s="34">
        <f>VLOOKUP(A1534,'Hospitalisation Details'!A:K,8,FALSE)</f>
        <v>10620.26</v>
      </c>
      <c r="N1534" s="8" t="str">
        <f>VLOOKUP(A1534,'Hospitalisation Details'!A:K,9,FALSE)</f>
        <v>tier - 3</v>
      </c>
      <c r="O1534" s="8" t="str">
        <f>VLOOKUP(A1534,'Hospitalisation Details'!A:K,10,FALSE)</f>
        <v>tier - 3</v>
      </c>
      <c r="P1534" s="8" t="str">
        <f>VLOOKUP(A1534,'Hospitalisation Details'!A:K,11,FALSE)</f>
        <v>R1012</v>
      </c>
      <c r="Q1534" s="8">
        <f>VLOOKUP(A1534,'Hospitalisation Details'!A:K,4,FALSE)</f>
        <v>6</v>
      </c>
    </row>
    <row r="1535" spans="1:17" x14ac:dyDescent="0.3">
      <c r="A1535" s="4" t="s">
        <v>2074</v>
      </c>
      <c r="B1535" s="8" t="str">
        <f>VLOOKUP(A1535,'Customer Names'!A:F,4,FALSE)</f>
        <v>Daniel</v>
      </c>
      <c r="C1535" s="8">
        <f>VLOOKUP(A1535,'Medical Examinations'!A:J,2,FALSE)</f>
        <v>33.630000000000003</v>
      </c>
      <c r="D1535" s="8">
        <f>VLOOKUP(A1535,'Medical Examinations'!A:J,4,FALSE)</f>
        <v>11.31</v>
      </c>
      <c r="E1535" s="8" t="str">
        <f>VLOOKUP(A1535,'Medical Examinations'!A:J,6,FALSE)</f>
        <v>No</v>
      </c>
      <c r="F1535" s="8" t="str">
        <f>VLOOKUP(A1535,'Medical Examinations'!A:J,7,FALSE)</f>
        <v>No</v>
      </c>
      <c r="G1535" s="8" t="str">
        <f>VLOOKUP(A1535,'Medical Examinations'!A:J,8,FALSE)</f>
        <v>No</v>
      </c>
      <c r="H1535" s="38">
        <f>VLOOKUP(A1535,'Medical Examinations'!A:J,9,FALSE)</f>
        <v>0</v>
      </c>
      <c r="I1535" s="8" t="str">
        <f>VLOOKUP(A1535,'Medical Examinations'!A:J,10,FALSE)</f>
        <v>No</v>
      </c>
      <c r="J1535" s="8" t="str">
        <f>VLOOKUP(A1535,'Medical Examinations'!A:J,3,FALSE)</f>
        <v>Obesity</v>
      </c>
      <c r="K1535" s="8" t="str">
        <f>VLOOKUP(A1535,'Medical Examinations'!A:J,5,FALSE)</f>
        <v>Diabetes</v>
      </c>
      <c r="L1535" s="8" t="str">
        <f>VLOOKUP(A1535,'Hospitalisation Details'!A:K,5,FALSE)</f>
        <v>28-Jul-1968</v>
      </c>
      <c r="M1535" s="34">
        <f>VLOOKUP(A1535,'Hospitalisation Details'!A:K,8,FALSE)</f>
        <v>10825.25</v>
      </c>
      <c r="N1535" s="8" t="str">
        <f>VLOOKUP(A1535,'Hospitalisation Details'!A:K,9,FALSE)</f>
        <v>tier - 3</v>
      </c>
      <c r="O1535" s="8" t="str">
        <f>VLOOKUP(A1535,'Hospitalisation Details'!A:K,10,FALSE)</f>
        <v>tier - 3</v>
      </c>
      <c r="P1535" s="8" t="str">
        <f>VLOOKUP(A1535,'Hospitalisation Details'!A:K,11,FALSE)</f>
        <v>R1012</v>
      </c>
      <c r="Q1535" s="8">
        <f>VLOOKUP(A1535,'Hospitalisation Details'!A:K,4,FALSE)</f>
        <v>28</v>
      </c>
    </row>
    <row r="1536" spans="1:17" x14ac:dyDescent="0.3">
      <c r="A1536" s="4" t="s">
        <v>2072</v>
      </c>
      <c r="B1536" s="8" t="str">
        <f>VLOOKUP(A1536,'Customer Names'!A:F,4,FALSE)</f>
        <v>Tara</v>
      </c>
      <c r="C1536" s="8">
        <f>VLOOKUP(A1536,'Medical Examinations'!A:J,2,FALSE)</f>
        <v>36.67</v>
      </c>
      <c r="D1536" s="8">
        <f>VLOOKUP(A1536,'Medical Examinations'!A:J,4,FALSE)</f>
        <v>10.83</v>
      </c>
      <c r="E1536" s="8" t="str">
        <f>VLOOKUP(A1536,'Medical Examinations'!A:J,6,FALSE)</f>
        <v>No</v>
      </c>
      <c r="F1536" s="8" t="str">
        <f>VLOOKUP(A1536,'Medical Examinations'!A:J,7,FALSE)</f>
        <v>No</v>
      </c>
      <c r="G1536" s="8" t="str">
        <f>VLOOKUP(A1536,'Medical Examinations'!A:J,8,FALSE)</f>
        <v>No</v>
      </c>
      <c r="H1536" s="38">
        <f>VLOOKUP(A1536,'Medical Examinations'!A:J,9,FALSE)</f>
        <v>0</v>
      </c>
      <c r="I1536" s="8" t="str">
        <f>VLOOKUP(A1536,'Medical Examinations'!A:J,10,FALSE)</f>
        <v>No</v>
      </c>
      <c r="J1536" s="8" t="str">
        <f>VLOOKUP(A1536,'Medical Examinations'!A:J,3,FALSE)</f>
        <v>Obesity</v>
      </c>
      <c r="K1536" s="8" t="str">
        <f>VLOOKUP(A1536,'Medical Examinations'!A:J,5,FALSE)</f>
        <v>Diabetes</v>
      </c>
      <c r="L1536" s="8" t="str">
        <f>VLOOKUP(A1536,'Hospitalisation Details'!A:K,5,FALSE)</f>
        <v>20-Dec-1971</v>
      </c>
      <c r="M1536" s="34">
        <f>VLOOKUP(A1536,'Hospitalisation Details'!A:K,8,FALSE)</f>
        <v>10848.13</v>
      </c>
      <c r="N1536" s="8" t="str">
        <f>VLOOKUP(A1536,'Hospitalisation Details'!A:K,9,FALSE)</f>
        <v>tier - 3</v>
      </c>
      <c r="O1536" s="8" t="str">
        <f>VLOOKUP(A1536,'Hospitalisation Details'!A:K,10,FALSE)</f>
        <v>tier - 3</v>
      </c>
      <c r="P1536" s="8" t="str">
        <f>VLOOKUP(A1536,'Hospitalisation Details'!A:K,11,FALSE)</f>
        <v>R1012</v>
      </c>
      <c r="Q1536" s="8">
        <f>VLOOKUP(A1536,'Hospitalisation Details'!A:K,4,FALSE)</f>
        <v>20</v>
      </c>
    </row>
    <row r="1537" spans="1:17" x14ac:dyDescent="0.3">
      <c r="A1537" s="4" t="s">
        <v>2064</v>
      </c>
      <c r="B1537" s="8" t="str">
        <f>VLOOKUP(A1537,'Customer Names'!A:F,4,FALSE)</f>
        <v>Natasha</v>
      </c>
      <c r="C1537" s="8">
        <f>VLOOKUP(A1537,'Medical Examinations'!A:J,2,FALSE)</f>
        <v>24.795000000000002</v>
      </c>
      <c r="D1537" s="8">
        <f>VLOOKUP(A1537,'Medical Examinations'!A:J,4,FALSE)</f>
        <v>4.07</v>
      </c>
      <c r="E1537" s="8" t="str">
        <f>VLOOKUP(A1537,'Medical Examinations'!A:J,6,FALSE)</f>
        <v>yes</v>
      </c>
      <c r="F1537" s="8" t="str">
        <f>VLOOKUP(A1537,'Medical Examinations'!A:J,7,FALSE)</f>
        <v>No</v>
      </c>
      <c r="G1537" s="8" t="str">
        <f>VLOOKUP(A1537,'Medical Examinations'!A:J,8,FALSE)</f>
        <v>Yes</v>
      </c>
      <c r="H1537" s="38" t="str">
        <f>VLOOKUP(A1537,'Medical Examinations'!A:J,9,FALSE)</f>
        <v>1</v>
      </c>
      <c r="I1537" s="8" t="str">
        <f>VLOOKUP(A1537,'Medical Examinations'!A:J,10,FALSE)</f>
        <v>No</v>
      </c>
      <c r="J1537" s="8" t="str">
        <f>VLOOKUP(A1537,'Medical Examinations'!A:J,3,FALSE)</f>
        <v>Normal Weight</v>
      </c>
      <c r="K1537" s="8" t="str">
        <f>VLOOKUP(A1537,'Medical Examinations'!A:J,5,FALSE)</f>
        <v>Normal</v>
      </c>
      <c r="L1537" s="8" t="str">
        <f>VLOOKUP(A1537,'Hospitalisation Details'!A:K,5,FALSE)</f>
        <v>10-Nov-1969</v>
      </c>
      <c r="M1537" s="34">
        <f>VLOOKUP(A1537,'Hospitalisation Details'!A:K,8,FALSE)</f>
        <v>10942.13</v>
      </c>
      <c r="N1537" s="8" t="str">
        <f>VLOOKUP(A1537,'Hospitalisation Details'!A:K,9,FALSE)</f>
        <v>tier - 3</v>
      </c>
      <c r="O1537" s="8" t="str">
        <f>VLOOKUP(A1537,'Hospitalisation Details'!A:K,10,FALSE)</f>
        <v>tier - 3</v>
      </c>
      <c r="P1537" s="8" t="str">
        <f>VLOOKUP(A1537,'Hospitalisation Details'!A:K,11,FALSE)</f>
        <v>R1012</v>
      </c>
      <c r="Q1537" s="8">
        <f>VLOOKUP(A1537,'Hospitalisation Details'!A:K,4,FALSE)</f>
        <v>10</v>
      </c>
    </row>
    <row r="1538" spans="1:17" x14ac:dyDescent="0.3">
      <c r="A1538" s="4" t="s">
        <v>2060</v>
      </c>
      <c r="B1538" s="8" t="str">
        <f>VLOOKUP(A1538,'Customer Names'!A:F,4,FALSE)</f>
        <v>Bridget K.</v>
      </c>
      <c r="C1538" s="8">
        <f>VLOOKUP(A1538,'Medical Examinations'!A:J,2,FALSE)</f>
        <v>37.43</v>
      </c>
      <c r="D1538" s="8">
        <f>VLOOKUP(A1538,'Medical Examinations'!A:J,4,FALSE)</f>
        <v>4.3499999999999996</v>
      </c>
      <c r="E1538" s="8" t="str">
        <f>VLOOKUP(A1538,'Medical Examinations'!A:J,6,FALSE)</f>
        <v>yes</v>
      </c>
      <c r="F1538" s="8" t="str">
        <f>VLOOKUP(A1538,'Medical Examinations'!A:J,7,FALSE)</f>
        <v>No</v>
      </c>
      <c r="G1538" s="8" t="str">
        <f>VLOOKUP(A1538,'Medical Examinations'!A:J,8,FALSE)</f>
        <v>Yes</v>
      </c>
      <c r="H1538" s="38" t="str">
        <f>VLOOKUP(A1538,'Medical Examinations'!A:J,9,FALSE)</f>
        <v>1</v>
      </c>
      <c r="I1538" s="8" t="str">
        <f>VLOOKUP(A1538,'Medical Examinations'!A:J,10,FALSE)</f>
        <v>No</v>
      </c>
      <c r="J1538" s="8" t="str">
        <f>VLOOKUP(A1538,'Medical Examinations'!A:J,3,FALSE)</f>
        <v>Obesity</v>
      </c>
      <c r="K1538" s="8" t="str">
        <f>VLOOKUP(A1538,'Medical Examinations'!A:J,5,FALSE)</f>
        <v>Normal</v>
      </c>
      <c r="L1538" s="8" t="str">
        <f>VLOOKUP(A1538,'Hospitalisation Details'!A:K,5,FALSE)</f>
        <v>14-Aug-1969</v>
      </c>
      <c r="M1538" s="34">
        <f>VLOOKUP(A1538,'Hospitalisation Details'!A:K,8,FALSE)</f>
        <v>10959.69</v>
      </c>
      <c r="N1538" s="8" t="str">
        <f>VLOOKUP(A1538,'Hospitalisation Details'!A:K,9,FALSE)</f>
        <v>tier - 3</v>
      </c>
      <c r="O1538" s="8" t="str">
        <f>VLOOKUP(A1538,'Hospitalisation Details'!A:K,10,FALSE)</f>
        <v>tier - 3</v>
      </c>
      <c r="P1538" s="8" t="str">
        <f>VLOOKUP(A1538,'Hospitalisation Details'!A:K,11,FALSE)</f>
        <v>R1012</v>
      </c>
      <c r="Q1538" s="8">
        <f>VLOOKUP(A1538,'Hospitalisation Details'!A:K,4,FALSE)</f>
        <v>14</v>
      </c>
    </row>
    <row r="1539" spans="1:17" x14ac:dyDescent="0.3">
      <c r="A1539" s="4" t="s">
        <v>2046</v>
      </c>
      <c r="B1539" s="8" t="str">
        <f>VLOOKUP(A1539,'Customer Names'!A:F,4,FALSE)</f>
        <v>Jessica M</v>
      </c>
      <c r="C1539" s="8">
        <f>VLOOKUP(A1539,'Medical Examinations'!A:J,2,FALSE)</f>
        <v>27.93</v>
      </c>
      <c r="D1539" s="8">
        <f>VLOOKUP(A1539,'Medical Examinations'!A:J,4,FALSE)</f>
        <v>9.9600000000000009</v>
      </c>
      <c r="E1539" s="8" t="str">
        <f>VLOOKUP(A1539,'Medical Examinations'!A:J,6,FALSE)</f>
        <v>No</v>
      </c>
      <c r="F1539" s="8" t="str">
        <f>VLOOKUP(A1539,'Medical Examinations'!A:J,7,FALSE)</f>
        <v>No</v>
      </c>
      <c r="G1539" s="8" t="str">
        <f>VLOOKUP(A1539,'Medical Examinations'!A:J,8,FALSE)</f>
        <v>No</v>
      </c>
      <c r="H1539" s="38">
        <f>VLOOKUP(A1539,'Medical Examinations'!A:J,9,FALSE)</f>
        <v>0</v>
      </c>
      <c r="I1539" s="8" t="str">
        <f>VLOOKUP(A1539,'Medical Examinations'!A:J,10,FALSE)</f>
        <v>No</v>
      </c>
      <c r="J1539" s="8" t="str">
        <f>VLOOKUP(A1539,'Medical Examinations'!A:J,3,FALSE)</f>
        <v>Overweight</v>
      </c>
      <c r="K1539" s="8" t="str">
        <f>VLOOKUP(A1539,'Medical Examinations'!A:J,5,FALSE)</f>
        <v>Diabetes</v>
      </c>
      <c r="L1539" s="8" t="str">
        <f>VLOOKUP(A1539,'Hospitalisation Details'!A:K,5,FALSE)</f>
        <v>15-Dec-1974</v>
      </c>
      <c r="M1539" s="34">
        <f>VLOOKUP(A1539,'Hospitalisation Details'!A:K,8,FALSE)</f>
        <v>11015.17</v>
      </c>
      <c r="N1539" s="8" t="str">
        <f>VLOOKUP(A1539,'Hospitalisation Details'!A:K,9,FALSE)</f>
        <v>tier - 3</v>
      </c>
      <c r="O1539" s="8" t="str">
        <f>VLOOKUP(A1539,'Hospitalisation Details'!A:K,10,FALSE)</f>
        <v>tier - 1</v>
      </c>
      <c r="P1539" s="8" t="str">
        <f>VLOOKUP(A1539,'Hospitalisation Details'!A:K,11,FALSE)</f>
        <v>R1012</v>
      </c>
      <c r="Q1539" s="8">
        <f>VLOOKUP(A1539,'Hospitalisation Details'!A:K,4,FALSE)</f>
        <v>15</v>
      </c>
    </row>
    <row r="1540" spans="1:17" x14ac:dyDescent="0.3">
      <c r="A1540" s="4" t="s">
        <v>2044</v>
      </c>
      <c r="B1540" s="8" t="str">
        <f>VLOOKUP(A1540,'Customer Names'!A:F,4,FALSE)</f>
        <v>Claudia L.</v>
      </c>
      <c r="C1540" s="8">
        <f>VLOOKUP(A1540,'Medical Examinations'!A:J,2,FALSE)</f>
        <v>41.04</v>
      </c>
      <c r="D1540" s="8">
        <f>VLOOKUP(A1540,'Medical Examinations'!A:J,4,FALSE)</f>
        <v>5.59</v>
      </c>
      <c r="E1540" s="8" t="str">
        <f>VLOOKUP(A1540,'Medical Examinations'!A:J,6,FALSE)</f>
        <v>No</v>
      </c>
      <c r="F1540" s="8" t="str">
        <f>VLOOKUP(A1540,'Medical Examinations'!A:J,7,FALSE)</f>
        <v>No</v>
      </c>
      <c r="G1540" s="8" t="str">
        <f>VLOOKUP(A1540,'Medical Examinations'!A:J,8,FALSE)</f>
        <v>No</v>
      </c>
      <c r="H1540" s="38">
        <f>VLOOKUP(A1540,'Medical Examinations'!A:J,9,FALSE)</f>
        <v>0</v>
      </c>
      <c r="I1540" s="8" t="str">
        <f>VLOOKUP(A1540,'Medical Examinations'!A:J,10,FALSE)</f>
        <v>No</v>
      </c>
      <c r="J1540" s="8" t="str">
        <f>VLOOKUP(A1540,'Medical Examinations'!A:J,3,FALSE)</f>
        <v>Obesity</v>
      </c>
      <c r="K1540" s="8" t="str">
        <f>VLOOKUP(A1540,'Medical Examinations'!A:J,5,FALSE)</f>
        <v>Normal</v>
      </c>
      <c r="L1540" s="8" t="str">
        <f>VLOOKUP(A1540,'Hospitalisation Details'!A:K,5,FALSE)</f>
        <v>26-Jun-1991</v>
      </c>
      <c r="M1540" s="34">
        <f>VLOOKUP(A1540,'Hospitalisation Details'!A:K,8,FALSE)</f>
        <v>11018.05</v>
      </c>
      <c r="N1540" s="8" t="str">
        <f>VLOOKUP(A1540,'Hospitalisation Details'!A:K,9,FALSE)</f>
        <v>tier - 3</v>
      </c>
      <c r="O1540" s="8" t="str">
        <f>VLOOKUP(A1540,'Hospitalisation Details'!A:K,10,FALSE)</f>
        <v>tier - 2</v>
      </c>
      <c r="P1540" s="8" t="str">
        <f>VLOOKUP(A1540,'Hospitalisation Details'!A:K,11,FALSE)</f>
        <v>R1012</v>
      </c>
      <c r="Q1540" s="8">
        <f>VLOOKUP(A1540,'Hospitalisation Details'!A:K,4,FALSE)</f>
        <v>26</v>
      </c>
    </row>
    <row r="1541" spans="1:17" x14ac:dyDescent="0.3">
      <c r="A1541" s="4" t="s">
        <v>2040</v>
      </c>
      <c r="B1541" s="8" t="str">
        <f>VLOOKUP(A1541,'Customer Names'!A:F,4,FALSE)</f>
        <v>Liza J.</v>
      </c>
      <c r="C1541" s="8">
        <f>VLOOKUP(A1541,'Medical Examinations'!A:J,2,FALSE)</f>
        <v>41.23</v>
      </c>
      <c r="D1541" s="8">
        <f>VLOOKUP(A1541,'Medical Examinations'!A:J,4,FALSE)</f>
        <v>6.94</v>
      </c>
      <c r="E1541" s="8" t="str">
        <f>VLOOKUP(A1541,'Medical Examinations'!A:J,6,FALSE)</f>
        <v>No</v>
      </c>
      <c r="F1541" s="8" t="str">
        <f>VLOOKUP(A1541,'Medical Examinations'!A:J,7,FALSE)</f>
        <v>No</v>
      </c>
      <c r="G1541" s="8" t="str">
        <f>VLOOKUP(A1541,'Medical Examinations'!A:J,8,FALSE)</f>
        <v>No</v>
      </c>
      <c r="H1541" s="38">
        <f>VLOOKUP(A1541,'Medical Examinations'!A:J,9,FALSE)</f>
        <v>0</v>
      </c>
      <c r="I1541" s="8" t="str">
        <f>VLOOKUP(A1541,'Medical Examinations'!A:J,10,FALSE)</f>
        <v>No</v>
      </c>
      <c r="J1541" s="8" t="str">
        <f>VLOOKUP(A1541,'Medical Examinations'!A:J,3,FALSE)</f>
        <v>Obesity</v>
      </c>
      <c r="K1541" s="8" t="str">
        <f>VLOOKUP(A1541,'Medical Examinations'!A:J,5,FALSE)</f>
        <v>Diabetes</v>
      </c>
      <c r="L1541" s="8" t="str">
        <f>VLOOKUP(A1541,'Hospitalisation Details'!A:K,5,FALSE)</f>
        <v>10-Dec-1974</v>
      </c>
      <c r="M1541" s="34">
        <f>VLOOKUP(A1541,'Hospitalisation Details'!A:K,8,FALSE)</f>
        <v>11033.66</v>
      </c>
      <c r="N1541" s="8" t="str">
        <f>VLOOKUP(A1541,'Hospitalisation Details'!A:K,9,FALSE)</f>
        <v>tier - 3</v>
      </c>
      <c r="O1541" s="8" t="str">
        <f>VLOOKUP(A1541,'Hospitalisation Details'!A:K,10,FALSE)</f>
        <v>tier - 3</v>
      </c>
      <c r="P1541" s="8" t="str">
        <f>VLOOKUP(A1541,'Hospitalisation Details'!A:K,11,FALSE)</f>
        <v>R1012</v>
      </c>
      <c r="Q1541" s="8">
        <f>VLOOKUP(A1541,'Hospitalisation Details'!A:K,4,FALSE)</f>
        <v>10</v>
      </c>
    </row>
    <row r="1542" spans="1:17" x14ac:dyDescent="0.3">
      <c r="A1542" s="4" t="s">
        <v>2038</v>
      </c>
      <c r="B1542" s="8" t="str">
        <f>VLOOKUP(A1542,'Customer Names'!A:F,4,FALSE)</f>
        <v>Stephen</v>
      </c>
      <c r="C1542" s="8">
        <f>VLOOKUP(A1542,'Medical Examinations'!A:J,2,FALSE)</f>
        <v>39.97</v>
      </c>
      <c r="D1542" s="8">
        <f>VLOOKUP(A1542,'Medical Examinations'!A:J,4,FALSE)</f>
        <v>5.55</v>
      </c>
      <c r="E1542" s="8" t="str">
        <f>VLOOKUP(A1542,'Medical Examinations'!A:J,6,FALSE)</f>
        <v>No</v>
      </c>
      <c r="F1542" s="8" t="str">
        <f>VLOOKUP(A1542,'Medical Examinations'!A:J,7,FALSE)</f>
        <v>No</v>
      </c>
      <c r="G1542" s="8" t="str">
        <f>VLOOKUP(A1542,'Medical Examinations'!A:J,8,FALSE)</f>
        <v>No</v>
      </c>
      <c r="H1542" s="38">
        <f>VLOOKUP(A1542,'Medical Examinations'!A:J,9,FALSE)</f>
        <v>0</v>
      </c>
      <c r="I1542" s="8" t="str">
        <f>VLOOKUP(A1542,'Medical Examinations'!A:J,10,FALSE)</f>
        <v>No</v>
      </c>
      <c r="J1542" s="8" t="str">
        <f>VLOOKUP(A1542,'Medical Examinations'!A:J,3,FALSE)</f>
        <v>Obesity</v>
      </c>
      <c r="K1542" s="8" t="str">
        <f>VLOOKUP(A1542,'Medical Examinations'!A:J,5,FALSE)</f>
        <v>Normal</v>
      </c>
      <c r="L1542" s="8" t="str">
        <f>VLOOKUP(A1542,'Hospitalisation Details'!A:K,5,FALSE)</f>
        <v>25-Oct-1989</v>
      </c>
      <c r="M1542" s="34">
        <f>VLOOKUP(A1542,'Hospitalisation Details'!A:K,8,FALSE)</f>
        <v>11037.51</v>
      </c>
      <c r="N1542" s="8" t="str">
        <f>VLOOKUP(A1542,'Hospitalisation Details'!A:K,9,FALSE)</f>
        <v>tier - 3</v>
      </c>
      <c r="O1542" s="8" t="str">
        <f>VLOOKUP(A1542,'Hospitalisation Details'!A:K,10,FALSE)</f>
        <v>tier - 1</v>
      </c>
      <c r="P1542" s="8" t="str">
        <f>VLOOKUP(A1542,'Hospitalisation Details'!A:K,11,FALSE)</f>
        <v>R1012</v>
      </c>
      <c r="Q1542" s="8">
        <f>VLOOKUP(A1542,'Hospitalisation Details'!A:K,4,FALSE)</f>
        <v>25</v>
      </c>
    </row>
    <row r="1543" spans="1:17" x14ac:dyDescent="0.3">
      <c r="A1543" s="4" t="s">
        <v>2022</v>
      </c>
      <c r="B1543" s="8" t="str">
        <f>VLOOKUP(A1543,'Customer Names'!A:F,4,FALSE)</f>
        <v>Ashley</v>
      </c>
      <c r="C1543" s="8">
        <f>VLOOKUP(A1543,'Medical Examinations'!A:J,2,FALSE)</f>
        <v>28.12</v>
      </c>
      <c r="D1543" s="8">
        <f>VLOOKUP(A1543,'Medical Examinations'!A:J,4,FALSE)</f>
        <v>4.67</v>
      </c>
      <c r="E1543" s="8" t="str">
        <f>VLOOKUP(A1543,'Medical Examinations'!A:J,6,FALSE)</f>
        <v>No</v>
      </c>
      <c r="F1543" s="8" t="str">
        <f>VLOOKUP(A1543,'Medical Examinations'!A:J,7,FALSE)</f>
        <v>No</v>
      </c>
      <c r="G1543" s="8" t="str">
        <f>VLOOKUP(A1543,'Medical Examinations'!A:J,8,FALSE)</f>
        <v>No</v>
      </c>
      <c r="H1543" s="38" t="str">
        <f>VLOOKUP(A1543,'Medical Examinations'!A:J,9,FALSE)</f>
        <v>2</v>
      </c>
      <c r="I1543" s="8" t="str">
        <f>VLOOKUP(A1543,'Medical Examinations'!A:J,10,FALSE)</f>
        <v>No</v>
      </c>
      <c r="J1543" s="8" t="str">
        <f>VLOOKUP(A1543,'Medical Examinations'!A:J,3,FALSE)</f>
        <v>Overweight</v>
      </c>
      <c r="K1543" s="8" t="str">
        <f>VLOOKUP(A1543,'Medical Examinations'!A:J,5,FALSE)</f>
        <v>Normal</v>
      </c>
      <c r="L1543" s="8" t="str">
        <f>VLOOKUP(A1543,'Hospitalisation Details'!A:K,5,FALSE)</f>
        <v>7-Oct-1972</v>
      </c>
      <c r="M1543" s="34">
        <f>VLOOKUP(A1543,'Hospitalisation Details'!A:K,8,FALSE)</f>
        <v>11085.59</v>
      </c>
      <c r="N1543" s="8" t="str">
        <f>VLOOKUP(A1543,'Hospitalisation Details'!A:K,9,FALSE)</f>
        <v>tier - 3</v>
      </c>
      <c r="O1543" s="8" t="str">
        <f>VLOOKUP(A1543,'Hospitalisation Details'!A:K,10,FALSE)</f>
        <v>tier - 2</v>
      </c>
      <c r="P1543" s="8" t="str">
        <f>VLOOKUP(A1543,'Hospitalisation Details'!A:K,11,FALSE)</f>
        <v>R1012</v>
      </c>
      <c r="Q1543" s="8">
        <f>VLOOKUP(A1543,'Hospitalisation Details'!A:K,4,FALSE)</f>
        <v>7</v>
      </c>
    </row>
    <row r="1544" spans="1:17" x14ac:dyDescent="0.3">
      <c r="A1544" s="4" t="s">
        <v>2006</v>
      </c>
      <c r="B1544" s="8" t="str">
        <f>VLOOKUP(A1544,'Customer Names'!A:F,4,FALSE)</f>
        <v>Jenessa</v>
      </c>
      <c r="C1544" s="8">
        <f>VLOOKUP(A1544,'Medical Examinations'!A:J,2,FALSE)</f>
        <v>31.73</v>
      </c>
      <c r="D1544" s="8">
        <f>VLOOKUP(A1544,'Medical Examinations'!A:J,4,FALSE)</f>
        <v>7.32</v>
      </c>
      <c r="E1544" s="8" t="str">
        <f>VLOOKUP(A1544,'Medical Examinations'!A:J,6,FALSE)</f>
        <v>yes</v>
      </c>
      <c r="F1544" s="8" t="str">
        <f>VLOOKUP(A1544,'Medical Examinations'!A:J,7,FALSE)</f>
        <v>No</v>
      </c>
      <c r="G1544" s="8" t="str">
        <f>VLOOKUP(A1544,'Medical Examinations'!A:J,8,FALSE)</f>
        <v>No</v>
      </c>
      <c r="H1544" s="38" t="str">
        <f>VLOOKUP(A1544,'Medical Examinations'!A:J,9,FALSE)</f>
        <v>2</v>
      </c>
      <c r="I1544" s="8" t="str">
        <f>VLOOKUP(A1544,'Medical Examinations'!A:J,10,FALSE)</f>
        <v>No</v>
      </c>
      <c r="J1544" s="8" t="str">
        <f>VLOOKUP(A1544,'Medical Examinations'!A:J,3,FALSE)</f>
        <v>Obesity</v>
      </c>
      <c r="K1544" s="8" t="str">
        <f>VLOOKUP(A1544,'Medical Examinations'!A:J,5,FALSE)</f>
        <v>Diabetes</v>
      </c>
      <c r="L1544" s="8" t="str">
        <f>VLOOKUP(A1544,'Hospitalisation Details'!A:K,5,FALSE)</f>
        <v>14-Jun-1970</v>
      </c>
      <c r="M1544" s="34">
        <f>VLOOKUP(A1544,'Hospitalisation Details'!A:K,8,FALSE)</f>
        <v>11187.66</v>
      </c>
      <c r="N1544" s="8" t="str">
        <f>VLOOKUP(A1544,'Hospitalisation Details'!A:K,9,FALSE)</f>
        <v>tier - 3</v>
      </c>
      <c r="O1544" s="8" t="str">
        <f>VLOOKUP(A1544,'Hospitalisation Details'!A:K,10,FALSE)</f>
        <v>tier - 2</v>
      </c>
      <c r="P1544" s="8" t="str">
        <f>VLOOKUP(A1544,'Hospitalisation Details'!A:K,11,FALSE)</f>
        <v>R1012</v>
      </c>
      <c r="Q1544" s="8">
        <f>VLOOKUP(A1544,'Hospitalisation Details'!A:K,4,FALSE)</f>
        <v>14</v>
      </c>
    </row>
    <row r="1545" spans="1:17" x14ac:dyDescent="0.3">
      <c r="A1545" s="4" t="s">
        <v>1986</v>
      </c>
      <c r="B1545" s="8" t="str">
        <f>VLOOKUP(A1545,'Customer Names'!A:F,4,FALSE)</f>
        <v>Peiweng</v>
      </c>
      <c r="C1545" s="8">
        <f>VLOOKUP(A1545,'Medical Examinations'!A:J,2,FALSE)</f>
        <v>32.774999999999999</v>
      </c>
      <c r="D1545" s="8">
        <f>VLOOKUP(A1545,'Medical Examinations'!A:J,4,FALSE)</f>
        <v>8.02</v>
      </c>
      <c r="E1545" s="8" t="str">
        <f>VLOOKUP(A1545,'Medical Examinations'!A:J,6,FALSE)</f>
        <v>yes</v>
      </c>
      <c r="F1545" s="8" t="str">
        <f>VLOOKUP(A1545,'Medical Examinations'!A:J,7,FALSE)</f>
        <v>No</v>
      </c>
      <c r="G1545" s="8" t="str">
        <f>VLOOKUP(A1545,'Medical Examinations'!A:J,8,FALSE)</f>
        <v>No</v>
      </c>
      <c r="H1545" s="38" t="str">
        <f>VLOOKUP(A1545,'Medical Examinations'!A:J,9,FALSE)</f>
        <v>2</v>
      </c>
      <c r="I1545" s="8" t="str">
        <f>VLOOKUP(A1545,'Medical Examinations'!A:J,10,FALSE)</f>
        <v>No</v>
      </c>
      <c r="J1545" s="8" t="str">
        <f>VLOOKUP(A1545,'Medical Examinations'!A:J,3,FALSE)</f>
        <v>Obesity</v>
      </c>
      <c r="K1545" s="8" t="str">
        <f>VLOOKUP(A1545,'Medical Examinations'!A:J,5,FALSE)</f>
        <v>Diabetes</v>
      </c>
      <c r="L1545" s="8" t="str">
        <f>VLOOKUP(A1545,'Hospitalisation Details'!A:K,5,FALSE)</f>
        <v>22-Jun-1970</v>
      </c>
      <c r="M1545" s="34">
        <f>VLOOKUP(A1545,'Hospitalisation Details'!A:K,8,FALSE)</f>
        <v>11289.11</v>
      </c>
      <c r="N1545" s="8" t="str">
        <f>VLOOKUP(A1545,'Hospitalisation Details'!A:K,9,FALSE)</f>
        <v>tier - 3</v>
      </c>
      <c r="O1545" s="8" t="str">
        <f>VLOOKUP(A1545,'Hospitalisation Details'!A:K,10,FALSE)</f>
        <v>tier - 1</v>
      </c>
      <c r="P1545" s="8" t="str">
        <f>VLOOKUP(A1545,'Hospitalisation Details'!A:K,11,FALSE)</f>
        <v>R1012</v>
      </c>
      <c r="Q1545" s="8">
        <f>VLOOKUP(A1545,'Hospitalisation Details'!A:K,4,FALSE)</f>
        <v>22</v>
      </c>
    </row>
    <row r="1546" spans="1:17" x14ac:dyDescent="0.3">
      <c r="A1546" s="4" t="s">
        <v>1980</v>
      </c>
      <c r="B1546" s="8" t="str">
        <f>VLOOKUP(A1546,'Customer Names'!A:F,4,FALSE)</f>
        <v>Jennifer</v>
      </c>
      <c r="C1546" s="8">
        <f>VLOOKUP(A1546,'Medical Examinations'!A:J,2,FALSE)</f>
        <v>27.645</v>
      </c>
      <c r="D1546" s="8">
        <f>VLOOKUP(A1546,'Medical Examinations'!A:J,4,FALSE)</f>
        <v>10.56</v>
      </c>
      <c r="E1546" s="8" t="str">
        <f>VLOOKUP(A1546,'Medical Examinations'!A:J,6,FALSE)</f>
        <v>No</v>
      </c>
      <c r="F1546" s="8" t="str">
        <f>VLOOKUP(A1546,'Medical Examinations'!A:J,7,FALSE)</f>
        <v>No</v>
      </c>
      <c r="G1546" s="8" t="str">
        <f>VLOOKUP(A1546,'Medical Examinations'!A:J,8,FALSE)</f>
        <v>No</v>
      </c>
      <c r="H1546" s="38">
        <f>VLOOKUP(A1546,'Medical Examinations'!A:J,9,FALSE)</f>
        <v>0</v>
      </c>
      <c r="I1546" s="8" t="str">
        <f>VLOOKUP(A1546,'Medical Examinations'!A:J,10,FALSE)</f>
        <v>No</v>
      </c>
      <c r="J1546" s="8" t="str">
        <f>VLOOKUP(A1546,'Medical Examinations'!A:J,3,FALSE)</f>
        <v>Overweight</v>
      </c>
      <c r="K1546" s="8" t="str">
        <f>VLOOKUP(A1546,'Medical Examinations'!A:J,5,FALSE)</f>
        <v>Diabetes</v>
      </c>
      <c r="L1546" s="8" t="str">
        <f>VLOOKUP(A1546,'Hospitalisation Details'!A:K,5,FALSE)</f>
        <v>6-Oct-1968</v>
      </c>
      <c r="M1546" s="34">
        <f>VLOOKUP(A1546,'Hospitalisation Details'!A:K,8,FALSE)</f>
        <v>11305.93</v>
      </c>
      <c r="N1546" s="8" t="str">
        <f>VLOOKUP(A1546,'Hospitalisation Details'!A:K,9,FALSE)</f>
        <v>tier - 3</v>
      </c>
      <c r="O1546" s="8" t="str">
        <f>VLOOKUP(A1546,'Hospitalisation Details'!A:K,10,FALSE)</f>
        <v>tier - 1</v>
      </c>
      <c r="P1546" s="8" t="str">
        <f>VLOOKUP(A1546,'Hospitalisation Details'!A:K,11,FALSE)</f>
        <v>R1012</v>
      </c>
      <c r="Q1546" s="8">
        <f>VLOOKUP(A1546,'Hospitalisation Details'!A:K,4,FALSE)</f>
        <v>6</v>
      </c>
    </row>
    <row r="1547" spans="1:17" x14ac:dyDescent="0.3">
      <c r="A1547" s="4" t="s">
        <v>1938</v>
      </c>
      <c r="B1547" s="8" t="str">
        <f>VLOOKUP(A1547,'Customer Names'!A:F,4,FALSE)</f>
        <v>Jessica L</v>
      </c>
      <c r="C1547" s="8">
        <f>VLOOKUP(A1547,'Medical Examinations'!A:J,2,FALSE)</f>
        <v>37.68</v>
      </c>
      <c r="D1547" s="8">
        <f>VLOOKUP(A1547,'Medical Examinations'!A:J,4,FALSE)</f>
        <v>4.29</v>
      </c>
      <c r="E1547" s="8" t="str">
        <f>VLOOKUP(A1547,'Medical Examinations'!A:J,6,FALSE)</f>
        <v>yes</v>
      </c>
      <c r="F1547" s="8" t="str">
        <f>VLOOKUP(A1547,'Medical Examinations'!A:J,7,FALSE)</f>
        <v>No</v>
      </c>
      <c r="G1547" s="8" t="str">
        <f>VLOOKUP(A1547,'Medical Examinations'!A:J,8,FALSE)</f>
        <v>No</v>
      </c>
      <c r="H1547" s="38">
        <f>VLOOKUP(A1547,'Medical Examinations'!A:J,9,FALSE)</f>
        <v>0</v>
      </c>
      <c r="I1547" s="8" t="str">
        <f>VLOOKUP(A1547,'Medical Examinations'!A:J,10,FALSE)</f>
        <v>No</v>
      </c>
      <c r="J1547" s="8" t="str">
        <f>VLOOKUP(A1547,'Medical Examinations'!A:J,3,FALSE)</f>
        <v>Obesity</v>
      </c>
      <c r="K1547" s="8" t="str">
        <f>VLOOKUP(A1547,'Medical Examinations'!A:J,5,FALSE)</f>
        <v>Normal</v>
      </c>
      <c r="L1547" s="8" t="str">
        <f>VLOOKUP(A1547,'Hospitalisation Details'!A:K,5,FALSE)</f>
        <v>9-Jun-1985</v>
      </c>
      <c r="M1547" s="34">
        <f>VLOOKUP(A1547,'Hospitalisation Details'!A:K,8,FALSE)</f>
        <v>11419.49</v>
      </c>
      <c r="N1547" s="8" t="str">
        <f>VLOOKUP(A1547,'Hospitalisation Details'!A:K,9,FALSE)</f>
        <v>tier - 3</v>
      </c>
      <c r="O1547" s="8" t="str">
        <f>VLOOKUP(A1547,'Hospitalisation Details'!A:K,10,FALSE)</f>
        <v>tier - 1</v>
      </c>
      <c r="P1547" s="8" t="str">
        <f>VLOOKUP(A1547,'Hospitalisation Details'!A:K,11,FALSE)</f>
        <v>R1012</v>
      </c>
      <c r="Q1547" s="8">
        <f>VLOOKUP(A1547,'Hospitalisation Details'!A:K,4,FALSE)</f>
        <v>9</v>
      </c>
    </row>
    <row r="1548" spans="1:17" x14ac:dyDescent="0.3">
      <c r="A1548" s="4" t="s">
        <v>1934</v>
      </c>
      <c r="B1548" s="8" t="str">
        <f>VLOOKUP(A1548,'Customer Names'!A:F,4,FALSE)</f>
        <v>Rachelle M</v>
      </c>
      <c r="C1548" s="8">
        <f>VLOOKUP(A1548,'Medical Examinations'!A:J,2,FALSE)</f>
        <v>36.384999999999998</v>
      </c>
      <c r="D1548" s="8">
        <f>VLOOKUP(A1548,'Medical Examinations'!A:J,4,FALSE)</f>
        <v>11.49</v>
      </c>
      <c r="E1548" s="8" t="str">
        <f>VLOOKUP(A1548,'Medical Examinations'!A:J,6,FALSE)</f>
        <v>No</v>
      </c>
      <c r="F1548" s="8" t="str">
        <f>VLOOKUP(A1548,'Medical Examinations'!A:J,7,FALSE)</f>
        <v>No</v>
      </c>
      <c r="G1548" s="8" t="str">
        <f>VLOOKUP(A1548,'Medical Examinations'!A:J,8,FALSE)</f>
        <v>No</v>
      </c>
      <c r="H1548" s="38">
        <f>VLOOKUP(A1548,'Medical Examinations'!A:J,9,FALSE)</f>
        <v>0</v>
      </c>
      <c r="I1548" s="8" t="str">
        <f>VLOOKUP(A1548,'Medical Examinations'!A:J,10,FALSE)</f>
        <v>No</v>
      </c>
      <c r="J1548" s="8" t="str">
        <f>VLOOKUP(A1548,'Medical Examinations'!A:J,3,FALSE)</f>
        <v>Obesity</v>
      </c>
      <c r="K1548" s="8" t="str">
        <f>VLOOKUP(A1548,'Medical Examinations'!A:J,5,FALSE)</f>
        <v>Diabetes</v>
      </c>
      <c r="L1548" s="8" t="str">
        <f>VLOOKUP(A1548,'Hospitalisation Details'!A:K,5,FALSE)</f>
        <v>12-Sep-1971</v>
      </c>
      <c r="M1548" s="34">
        <f>VLOOKUP(A1548,'Hospitalisation Details'!A:K,8,FALSE)</f>
        <v>11436.74</v>
      </c>
      <c r="N1548" s="8" t="str">
        <f>VLOOKUP(A1548,'Hospitalisation Details'!A:K,9,FALSE)</f>
        <v>tier - 3</v>
      </c>
      <c r="O1548" s="8" t="str">
        <f>VLOOKUP(A1548,'Hospitalisation Details'!A:K,10,FALSE)</f>
        <v>tier - 3</v>
      </c>
      <c r="P1548" s="8" t="str">
        <f>VLOOKUP(A1548,'Hospitalisation Details'!A:K,11,FALSE)</f>
        <v>R1012</v>
      </c>
      <c r="Q1548" s="8">
        <f>VLOOKUP(A1548,'Hospitalisation Details'!A:K,4,FALSE)</f>
        <v>12</v>
      </c>
    </row>
    <row r="1549" spans="1:17" x14ac:dyDescent="0.3">
      <c r="A1549" s="4" t="s">
        <v>1914</v>
      </c>
      <c r="B1549" s="8" t="str">
        <f>VLOOKUP(A1549,'Customer Names'!A:F,4,FALSE)</f>
        <v>Eric</v>
      </c>
      <c r="C1549" s="8">
        <f>VLOOKUP(A1549,'Medical Examinations'!A:J,2,FALSE)</f>
        <v>24.414999999999999</v>
      </c>
      <c r="D1549" s="8">
        <f>VLOOKUP(A1549,'Medical Examinations'!A:J,4,FALSE)</f>
        <v>7.16</v>
      </c>
      <c r="E1549" s="8" t="str">
        <f>VLOOKUP(A1549,'Medical Examinations'!A:J,6,FALSE)</f>
        <v>No</v>
      </c>
      <c r="F1549" s="8" t="str">
        <f>VLOOKUP(A1549,'Medical Examinations'!A:J,7,FALSE)</f>
        <v>No</v>
      </c>
      <c r="G1549" s="8" t="str">
        <f>VLOOKUP(A1549,'Medical Examinations'!A:J,8,FALSE)</f>
        <v>No</v>
      </c>
      <c r="H1549" s="38">
        <f>VLOOKUP(A1549,'Medical Examinations'!A:J,9,FALSE)</f>
        <v>0</v>
      </c>
      <c r="I1549" s="8" t="str">
        <f>VLOOKUP(A1549,'Medical Examinations'!A:J,10,FALSE)</f>
        <v>No</v>
      </c>
      <c r="J1549" s="8" t="str">
        <f>VLOOKUP(A1549,'Medical Examinations'!A:J,3,FALSE)</f>
        <v>Normal Weight</v>
      </c>
      <c r="K1549" s="8" t="str">
        <f>VLOOKUP(A1549,'Medical Examinations'!A:J,5,FALSE)</f>
        <v>Diabetes</v>
      </c>
      <c r="L1549" s="8" t="str">
        <f>VLOOKUP(A1549,'Hospitalisation Details'!A:K,5,FALSE)</f>
        <v>19-Dec-1971</v>
      </c>
      <c r="M1549" s="34">
        <f>VLOOKUP(A1549,'Hospitalisation Details'!A:K,8,FALSE)</f>
        <v>11520.1</v>
      </c>
      <c r="N1549" s="8" t="str">
        <f>VLOOKUP(A1549,'Hospitalisation Details'!A:K,9,FALSE)</f>
        <v>tier - 3</v>
      </c>
      <c r="O1549" s="8" t="str">
        <f>VLOOKUP(A1549,'Hospitalisation Details'!A:K,10,FALSE)</f>
        <v>tier - 1</v>
      </c>
      <c r="P1549" s="8" t="str">
        <f>VLOOKUP(A1549,'Hospitalisation Details'!A:K,11,FALSE)</f>
        <v>R1012</v>
      </c>
      <c r="Q1549" s="8">
        <f>VLOOKUP(A1549,'Hospitalisation Details'!A:K,4,FALSE)</f>
        <v>19</v>
      </c>
    </row>
    <row r="1550" spans="1:17" x14ac:dyDescent="0.3">
      <c r="A1550" s="4" t="s">
        <v>1820</v>
      </c>
      <c r="B1550" s="8" t="str">
        <f>VLOOKUP(A1550,'Customer Names'!A:F,4,FALSE)</f>
        <v>Floris</v>
      </c>
      <c r="C1550" s="8">
        <f>VLOOKUP(A1550,'Medical Examinations'!A:J,2,FALSE)</f>
        <v>33.630000000000003</v>
      </c>
      <c r="D1550" s="8">
        <f>VLOOKUP(A1550,'Medical Examinations'!A:J,4,FALSE)</f>
        <v>11.39</v>
      </c>
      <c r="E1550" s="8" t="str">
        <f>VLOOKUP(A1550,'Medical Examinations'!A:J,6,FALSE)</f>
        <v>No</v>
      </c>
      <c r="F1550" s="8" t="str">
        <f>VLOOKUP(A1550,'Medical Examinations'!A:J,7,FALSE)</f>
        <v>No</v>
      </c>
      <c r="G1550" s="8" t="str">
        <f>VLOOKUP(A1550,'Medical Examinations'!A:J,8,FALSE)</f>
        <v>No</v>
      </c>
      <c r="H1550" s="38">
        <f>VLOOKUP(A1550,'Medical Examinations'!A:J,9,FALSE)</f>
        <v>0</v>
      </c>
      <c r="I1550" s="8" t="str">
        <f>VLOOKUP(A1550,'Medical Examinations'!A:J,10,FALSE)</f>
        <v>No</v>
      </c>
      <c r="J1550" s="8" t="str">
        <f>VLOOKUP(A1550,'Medical Examinations'!A:J,3,FALSE)</f>
        <v>Obesity</v>
      </c>
      <c r="K1550" s="8" t="str">
        <f>VLOOKUP(A1550,'Medical Examinations'!A:J,5,FALSE)</f>
        <v>Diabetes</v>
      </c>
      <c r="L1550" s="8" t="str">
        <f>VLOOKUP(A1550,'Hospitalisation Details'!A:K,5,FALSE)</f>
        <v>1-Nov-1965</v>
      </c>
      <c r="M1550" s="34">
        <f>VLOOKUP(A1550,'Hospitalisation Details'!A:K,8,FALSE)</f>
        <v>11945.13</v>
      </c>
      <c r="N1550" s="8" t="str">
        <f>VLOOKUP(A1550,'Hospitalisation Details'!A:K,9,FALSE)</f>
        <v>tier - 3</v>
      </c>
      <c r="O1550" s="8" t="str">
        <f>VLOOKUP(A1550,'Hospitalisation Details'!A:K,10,FALSE)</f>
        <v>tier - 2</v>
      </c>
      <c r="P1550" s="8" t="str">
        <f>VLOOKUP(A1550,'Hospitalisation Details'!A:K,11,FALSE)</f>
        <v>R1012</v>
      </c>
      <c r="Q1550" s="8">
        <f>VLOOKUP(A1550,'Hospitalisation Details'!A:K,4,FALSE)</f>
        <v>1</v>
      </c>
    </row>
    <row r="1551" spans="1:17" x14ac:dyDescent="0.3">
      <c r="A1551" s="4" t="s">
        <v>1802</v>
      </c>
      <c r="B1551" s="8" t="str">
        <f>VLOOKUP(A1551,'Customer Names'!A:F,4,FALSE)</f>
        <v>Jessica E.</v>
      </c>
      <c r="C1551" s="8">
        <f>VLOOKUP(A1551,'Medical Examinations'!A:J,2,FALSE)</f>
        <v>26.6</v>
      </c>
      <c r="D1551" s="8">
        <f>VLOOKUP(A1551,'Medical Examinations'!A:J,4,FALSE)</f>
        <v>5.07</v>
      </c>
      <c r="E1551" s="8" t="str">
        <f>VLOOKUP(A1551,'Medical Examinations'!A:J,6,FALSE)</f>
        <v>yes</v>
      </c>
      <c r="F1551" s="8" t="str">
        <f>VLOOKUP(A1551,'Medical Examinations'!A:J,7,FALSE)</f>
        <v>No</v>
      </c>
      <c r="G1551" s="8" t="str">
        <f>VLOOKUP(A1551,'Medical Examinations'!A:J,8,FALSE)</f>
        <v>No</v>
      </c>
      <c r="H1551" s="38" t="str">
        <f>VLOOKUP(A1551,'Medical Examinations'!A:J,9,FALSE)</f>
        <v>2</v>
      </c>
      <c r="I1551" s="8" t="str">
        <f>VLOOKUP(A1551,'Medical Examinations'!A:J,10,FALSE)</f>
        <v>No</v>
      </c>
      <c r="J1551" s="8" t="str">
        <f>VLOOKUP(A1551,'Medical Examinations'!A:J,3,FALSE)</f>
        <v>Overweight</v>
      </c>
      <c r="K1551" s="8" t="str">
        <f>VLOOKUP(A1551,'Medical Examinations'!A:J,5,FALSE)</f>
        <v>Normal</v>
      </c>
      <c r="L1551" s="8" t="str">
        <f>VLOOKUP(A1551,'Hospitalisation Details'!A:K,5,FALSE)</f>
        <v>24-Nov-1966</v>
      </c>
      <c r="M1551" s="34">
        <f>VLOOKUP(A1551,'Hospitalisation Details'!A:K,8,FALSE)</f>
        <v>12044.34</v>
      </c>
      <c r="N1551" s="8" t="str">
        <f>VLOOKUP(A1551,'Hospitalisation Details'!A:K,9,FALSE)</f>
        <v>tier - 3</v>
      </c>
      <c r="O1551" s="8" t="str">
        <f>VLOOKUP(A1551,'Hospitalisation Details'!A:K,10,FALSE)</f>
        <v>tier - 1</v>
      </c>
      <c r="P1551" s="8" t="str">
        <f>VLOOKUP(A1551,'Hospitalisation Details'!A:K,11,FALSE)</f>
        <v>R1012</v>
      </c>
      <c r="Q1551" s="8">
        <f>VLOOKUP(A1551,'Hospitalisation Details'!A:K,4,FALSE)</f>
        <v>24</v>
      </c>
    </row>
    <row r="1552" spans="1:17" x14ac:dyDescent="0.3">
      <c r="A1552" s="4" t="s">
        <v>1778</v>
      </c>
      <c r="B1552" s="8" t="str">
        <f>VLOOKUP(A1552,'Customer Names'!A:F,4,FALSE)</f>
        <v>Joshua E.</v>
      </c>
      <c r="C1552" s="8">
        <f>VLOOKUP(A1552,'Medical Examinations'!A:J,2,FALSE)</f>
        <v>41.73</v>
      </c>
      <c r="D1552" s="8">
        <f>VLOOKUP(A1552,'Medical Examinations'!A:J,4,FALSE)</f>
        <v>6.25</v>
      </c>
      <c r="E1552" s="8" t="str">
        <f>VLOOKUP(A1552,'Medical Examinations'!A:J,6,FALSE)</f>
        <v>No</v>
      </c>
      <c r="F1552" s="8" t="str">
        <f>VLOOKUP(A1552,'Medical Examinations'!A:J,7,FALSE)</f>
        <v>No</v>
      </c>
      <c r="G1552" s="8" t="str">
        <f>VLOOKUP(A1552,'Medical Examinations'!A:J,8,FALSE)</f>
        <v>No</v>
      </c>
      <c r="H1552" s="38" t="str">
        <f>VLOOKUP(A1552,'Medical Examinations'!A:J,9,FALSE)</f>
        <v>1</v>
      </c>
      <c r="I1552" s="8" t="str">
        <f>VLOOKUP(A1552,'Medical Examinations'!A:J,10,FALSE)</f>
        <v>No</v>
      </c>
      <c r="J1552" s="8" t="str">
        <f>VLOOKUP(A1552,'Medical Examinations'!A:J,3,FALSE)</f>
        <v>Obesity</v>
      </c>
      <c r="K1552" s="8" t="str">
        <f>VLOOKUP(A1552,'Medical Examinations'!A:J,5,FALSE)</f>
        <v>Prediabetes</v>
      </c>
      <c r="L1552" s="8" t="str">
        <f>VLOOKUP(A1552,'Hospitalisation Details'!A:K,5,FALSE)</f>
        <v>5-Oct-1987</v>
      </c>
      <c r="M1552" s="34">
        <f>VLOOKUP(A1552,'Hospitalisation Details'!A:K,8,FALSE)</f>
        <v>12148.2</v>
      </c>
      <c r="N1552" s="8" t="str">
        <f>VLOOKUP(A1552,'Hospitalisation Details'!A:K,9,FALSE)</f>
        <v>tier - 3</v>
      </c>
      <c r="O1552" s="8" t="str">
        <f>VLOOKUP(A1552,'Hospitalisation Details'!A:K,10,FALSE)</f>
        <v>tier - 3</v>
      </c>
      <c r="P1552" s="8" t="str">
        <f>VLOOKUP(A1552,'Hospitalisation Details'!A:K,11,FALSE)</f>
        <v>R1012</v>
      </c>
      <c r="Q1552" s="8">
        <f>VLOOKUP(A1552,'Hospitalisation Details'!A:K,4,FALSE)</f>
        <v>5</v>
      </c>
    </row>
    <row r="1553" spans="1:17" x14ac:dyDescent="0.3">
      <c r="A1553" s="4" t="s">
        <v>1774</v>
      </c>
      <c r="B1553" s="8" t="str">
        <f>VLOOKUP(A1553,'Customer Names'!A:F,4,FALSE)</f>
        <v>Taylor J</v>
      </c>
      <c r="C1553" s="8">
        <f>VLOOKUP(A1553,'Medical Examinations'!A:J,2,FALSE)</f>
        <v>35.380000000000003</v>
      </c>
      <c r="D1553" s="8">
        <f>VLOOKUP(A1553,'Medical Examinations'!A:J,4,FALSE)</f>
        <v>6.12</v>
      </c>
      <c r="E1553" s="8" t="str">
        <f>VLOOKUP(A1553,'Medical Examinations'!A:J,6,FALSE)</f>
        <v>No</v>
      </c>
      <c r="F1553" s="8" t="str">
        <f>VLOOKUP(A1553,'Medical Examinations'!A:J,7,FALSE)</f>
        <v>No</v>
      </c>
      <c r="G1553" s="8" t="str">
        <f>VLOOKUP(A1553,'Medical Examinations'!A:J,8,FALSE)</f>
        <v>No</v>
      </c>
      <c r="H1553" s="38">
        <f>VLOOKUP(A1553,'Medical Examinations'!A:J,9,FALSE)</f>
        <v>0</v>
      </c>
      <c r="I1553" s="8" t="str">
        <f>VLOOKUP(A1553,'Medical Examinations'!A:J,10,FALSE)</f>
        <v>No</v>
      </c>
      <c r="J1553" s="8" t="str">
        <f>VLOOKUP(A1553,'Medical Examinations'!A:J,3,FALSE)</f>
        <v>Obesity</v>
      </c>
      <c r="K1553" s="8" t="str">
        <f>VLOOKUP(A1553,'Medical Examinations'!A:J,5,FALSE)</f>
        <v>Prediabetes</v>
      </c>
      <c r="L1553" s="8" t="str">
        <f>VLOOKUP(A1553,'Hospitalisation Details'!A:K,5,FALSE)</f>
        <v>14-Aug-1977</v>
      </c>
      <c r="M1553" s="34">
        <f>VLOOKUP(A1553,'Hospitalisation Details'!A:K,8,FALSE)</f>
        <v>12218.7</v>
      </c>
      <c r="N1553" s="8" t="str">
        <f>VLOOKUP(A1553,'Hospitalisation Details'!A:K,9,FALSE)</f>
        <v>tier - 3</v>
      </c>
      <c r="O1553" s="8" t="str">
        <f>VLOOKUP(A1553,'Hospitalisation Details'!A:K,10,FALSE)</f>
        <v>tier - 1</v>
      </c>
      <c r="P1553" s="8" t="str">
        <f>VLOOKUP(A1553,'Hospitalisation Details'!A:K,11,FALSE)</f>
        <v>R1012</v>
      </c>
      <c r="Q1553" s="8">
        <f>VLOOKUP(A1553,'Hospitalisation Details'!A:K,4,FALSE)</f>
        <v>14</v>
      </c>
    </row>
    <row r="1554" spans="1:17" x14ac:dyDescent="0.3">
      <c r="A1554" s="4" t="s">
        <v>1750</v>
      </c>
      <c r="B1554" s="8" t="str">
        <f>VLOOKUP(A1554,'Customer Names'!A:F,4,FALSE)</f>
        <v>Megumi</v>
      </c>
      <c r="C1554" s="8">
        <f>VLOOKUP(A1554,'Medical Examinations'!A:J,2,FALSE)</f>
        <v>32.774999999999999</v>
      </c>
      <c r="D1554" s="8">
        <f>VLOOKUP(A1554,'Medical Examinations'!A:J,4,FALSE)</f>
        <v>9.77</v>
      </c>
      <c r="E1554" s="8" t="str">
        <f>VLOOKUP(A1554,'Medical Examinations'!A:J,6,FALSE)</f>
        <v>yes</v>
      </c>
      <c r="F1554" s="8" t="str">
        <f>VLOOKUP(A1554,'Medical Examinations'!A:J,7,FALSE)</f>
        <v>No</v>
      </c>
      <c r="G1554" s="8" t="str">
        <f>VLOOKUP(A1554,'Medical Examinations'!A:J,8,FALSE)</f>
        <v>No</v>
      </c>
      <c r="H1554" s="38">
        <f>VLOOKUP(A1554,'Medical Examinations'!A:J,9,FALSE)</f>
        <v>0</v>
      </c>
      <c r="I1554" s="8" t="str">
        <f>VLOOKUP(A1554,'Medical Examinations'!A:J,10,FALSE)</f>
        <v>No</v>
      </c>
      <c r="J1554" s="8" t="str">
        <f>VLOOKUP(A1554,'Medical Examinations'!A:J,3,FALSE)</f>
        <v>Obesity</v>
      </c>
      <c r="K1554" s="8" t="str">
        <f>VLOOKUP(A1554,'Medical Examinations'!A:J,5,FALSE)</f>
        <v>Diabetes</v>
      </c>
      <c r="L1554" s="8" t="str">
        <f>VLOOKUP(A1554,'Hospitalisation Details'!A:K,5,FALSE)</f>
        <v>30-Dec-1967</v>
      </c>
      <c r="M1554" s="34">
        <f>VLOOKUP(A1554,'Hospitalisation Details'!A:K,8,FALSE)</f>
        <v>12268.63</v>
      </c>
      <c r="N1554" s="8" t="str">
        <f>VLOOKUP(A1554,'Hospitalisation Details'!A:K,9,FALSE)</f>
        <v>tier - 3</v>
      </c>
      <c r="O1554" s="8" t="str">
        <f>VLOOKUP(A1554,'Hospitalisation Details'!A:K,10,FALSE)</f>
        <v>tier - 1</v>
      </c>
      <c r="P1554" s="8" t="str">
        <f>VLOOKUP(A1554,'Hospitalisation Details'!A:K,11,FALSE)</f>
        <v>R1012</v>
      </c>
      <c r="Q1554" s="8">
        <f>VLOOKUP(A1554,'Hospitalisation Details'!A:K,4,FALSE)</f>
        <v>30</v>
      </c>
    </row>
    <row r="1555" spans="1:17" x14ac:dyDescent="0.3">
      <c r="A1555" s="4" t="s">
        <v>1748</v>
      </c>
      <c r="B1555" s="8" t="str">
        <f>VLOOKUP(A1555,'Customer Names'!A:F,4,FALSE)</f>
        <v>Julie A.</v>
      </c>
      <c r="C1555" s="8">
        <f>VLOOKUP(A1555,'Medical Examinations'!A:J,2,FALSE)</f>
        <v>33.534999999999997</v>
      </c>
      <c r="D1555" s="8">
        <f>VLOOKUP(A1555,'Medical Examinations'!A:J,4,FALSE)</f>
        <v>8.24</v>
      </c>
      <c r="E1555" s="8" t="str">
        <f>VLOOKUP(A1555,'Medical Examinations'!A:J,6,FALSE)</f>
        <v>yes</v>
      </c>
      <c r="F1555" s="8" t="str">
        <f>VLOOKUP(A1555,'Medical Examinations'!A:J,7,FALSE)</f>
        <v>No</v>
      </c>
      <c r="G1555" s="8" t="str">
        <f>VLOOKUP(A1555,'Medical Examinations'!A:J,8,FALSE)</f>
        <v>No</v>
      </c>
      <c r="H1555" s="38">
        <f>VLOOKUP(A1555,'Medical Examinations'!A:J,9,FALSE)</f>
        <v>0</v>
      </c>
      <c r="I1555" s="8" t="str">
        <f>VLOOKUP(A1555,'Medical Examinations'!A:J,10,FALSE)</f>
        <v>No</v>
      </c>
      <c r="J1555" s="8" t="str">
        <f>VLOOKUP(A1555,'Medical Examinations'!A:J,3,FALSE)</f>
        <v>Obesity</v>
      </c>
      <c r="K1555" s="8" t="str">
        <f>VLOOKUP(A1555,'Medical Examinations'!A:J,5,FALSE)</f>
        <v>Diabetes</v>
      </c>
      <c r="L1555" s="8" t="str">
        <f>VLOOKUP(A1555,'Hospitalisation Details'!A:K,5,FALSE)</f>
        <v>28-Aug-1967</v>
      </c>
      <c r="M1555" s="34">
        <f>VLOOKUP(A1555,'Hospitalisation Details'!A:K,8,FALSE)</f>
        <v>12269.69</v>
      </c>
      <c r="N1555" s="8" t="str">
        <f>VLOOKUP(A1555,'Hospitalisation Details'!A:K,9,FALSE)</f>
        <v>tier - 3</v>
      </c>
      <c r="O1555" s="8" t="str">
        <f>VLOOKUP(A1555,'Hospitalisation Details'!A:K,10,FALSE)</f>
        <v>tier - 2</v>
      </c>
      <c r="P1555" s="8" t="str">
        <f>VLOOKUP(A1555,'Hospitalisation Details'!A:K,11,FALSE)</f>
        <v>R1012</v>
      </c>
      <c r="Q1555" s="8">
        <f>VLOOKUP(A1555,'Hospitalisation Details'!A:K,4,FALSE)</f>
        <v>28</v>
      </c>
    </row>
    <row r="1556" spans="1:17" x14ac:dyDescent="0.3">
      <c r="A1556" s="4" t="s">
        <v>1720</v>
      </c>
      <c r="B1556" s="8" t="str">
        <f>VLOOKUP(A1556,'Customer Names'!A:F,4,FALSE)</f>
        <v>Zanae E</v>
      </c>
      <c r="C1556" s="8">
        <f>VLOOKUP(A1556,'Medical Examinations'!A:J,2,FALSE)</f>
        <v>21.47</v>
      </c>
      <c r="D1556" s="8">
        <f>VLOOKUP(A1556,'Medical Examinations'!A:J,4,FALSE)</f>
        <v>7.82</v>
      </c>
      <c r="E1556" s="8" t="str">
        <f>VLOOKUP(A1556,'Medical Examinations'!A:J,6,FALSE)</f>
        <v>No</v>
      </c>
      <c r="F1556" s="8" t="str">
        <f>VLOOKUP(A1556,'Medical Examinations'!A:J,7,FALSE)</f>
        <v>No</v>
      </c>
      <c r="G1556" s="8" t="str">
        <f>VLOOKUP(A1556,'Medical Examinations'!A:J,8,FALSE)</f>
        <v>No</v>
      </c>
      <c r="H1556" s="38">
        <f>VLOOKUP(A1556,'Medical Examinations'!A:J,9,FALSE)</f>
        <v>0</v>
      </c>
      <c r="I1556" s="8" t="str">
        <f>VLOOKUP(A1556,'Medical Examinations'!A:J,10,FALSE)</f>
        <v>No</v>
      </c>
      <c r="J1556" s="8" t="str">
        <f>VLOOKUP(A1556,'Medical Examinations'!A:J,3,FALSE)</f>
        <v>Normal Weight</v>
      </c>
      <c r="K1556" s="8" t="str">
        <f>VLOOKUP(A1556,'Medical Examinations'!A:J,5,FALSE)</f>
        <v>Diabetes</v>
      </c>
      <c r="L1556" s="8" t="str">
        <f>VLOOKUP(A1556,'Hospitalisation Details'!A:K,5,FALSE)</f>
        <v>26-Nov-1968</v>
      </c>
      <c r="M1556" s="34">
        <f>VLOOKUP(A1556,'Hospitalisation Details'!A:K,8,FALSE)</f>
        <v>12475.35</v>
      </c>
      <c r="N1556" s="8" t="str">
        <f>VLOOKUP(A1556,'Hospitalisation Details'!A:K,9,FALSE)</f>
        <v>tier - 3</v>
      </c>
      <c r="O1556" s="8" t="str">
        <f>VLOOKUP(A1556,'Hospitalisation Details'!A:K,10,FALSE)</f>
        <v>tier - 1</v>
      </c>
      <c r="P1556" s="8" t="str">
        <f>VLOOKUP(A1556,'Hospitalisation Details'!A:K,11,FALSE)</f>
        <v>R1012</v>
      </c>
      <c r="Q1556" s="8">
        <f>VLOOKUP(A1556,'Hospitalisation Details'!A:K,4,FALSE)</f>
        <v>26</v>
      </c>
    </row>
    <row r="1557" spans="1:17" x14ac:dyDescent="0.3">
      <c r="A1557" s="4" t="s">
        <v>1718</v>
      </c>
      <c r="B1557" s="8" t="str">
        <f>VLOOKUP(A1557,'Customer Names'!A:F,4,FALSE)</f>
        <v>Keila L</v>
      </c>
      <c r="C1557" s="8">
        <f>VLOOKUP(A1557,'Medical Examinations'!A:J,2,FALSE)</f>
        <v>24.605</v>
      </c>
      <c r="D1557" s="8">
        <f>VLOOKUP(A1557,'Medical Examinations'!A:J,4,FALSE)</f>
        <v>7.48</v>
      </c>
      <c r="E1557" s="8" t="str">
        <f>VLOOKUP(A1557,'Medical Examinations'!A:J,6,FALSE)</f>
        <v>No</v>
      </c>
      <c r="F1557" s="8" t="str">
        <f>VLOOKUP(A1557,'Medical Examinations'!A:J,7,FALSE)</f>
        <v>No</v>
      </c>
      <c r="G1557" s="8" t="str">
        <f>VLOOKUP(A1557,'Medical Examinations'!A:J,8,FALSE)</f>
        <v>No</v>
      </c>
      <c r="H1557" s="38">
        <f>VLOOKUP(A1557,'Medical Examinations'!A:J,9,FALSE)</f>
        <v>0</v>
      </c>
      <c r="I1557" s="8" t="str">
        <f>VLOOKUP(A1557,'Medical Examinations'!A:J,10,FALSE)</f>
        <v>No</v>
      </c>
      <c r="J1557" s="8" t="str">
        <f>VLOOKUP(A1557,'Medical Examinations'!A:J,3,FALSE)</f>
        <v>Normal Weight</v>
      </c>
      <c r="K1557" s="8" t="str">
        <f>VLOOKUP(A1557,'Medical Examinations'!A:J,5,FALSE)</f>
        <v>Diabetes</v>
      </c>
      <c r="L1557" s="8" t="str">
        <f>VLOOKUP(A1557,'Hospitalisation Details'!A:K,5,FALSE)</f>
        <v>12-Nov-1968</v>
      </c>
      <c r="M1557" s="34">
        <f>VLOOKUP(A1557,'Hospitalisation Details'!A:K,8,FALSE)</f>
        <v>12479.71</v>
      </c>
      <c r="N1557" s="8" t="str">
        <f>VLOOKUP(A1557,'Hospitalisation Details'!A:K,9,FALSE)</f>
        <v>tier - 3</v>
      </c>
      <c r="O1557" s="8" t="str">
        <f>VLOOKUP(A1557,'Hospitalisation Details'!A:K,10,FALSE)</f>
        <v>tier - 3</v>
      </c>
      <c r="P1557" s="8" t="str">
        <f>VLOOKUP(A1557,'Hospitalisation Details'!A:K,11,FALSE)</f>
        <v>R1012</v>
      </c>
      <c r="Q1557" s="8">
        <f>VLOOKUP(A1557,'Hospitalisation Details'!A:K,4,FALSE)</f>
        <v>12</v>
      </c>
    </row>
    <row r="1558" spans="1:17" x14ac:dyDescent="0.3">
      <c r="A1558" s="4" t="s">
        <v>1714</v>
      </c>
      <c r="B1558" s="8" t="str">
        <f>VLOOKUP(A1558,'Customer Names'!A:F,4,FALSE)</f>
        <v>Kelly M.</v>
      </c>
      <c r="C1558" s="8">
        <f>VLOOKUP(A1558,'Medical Examinations'!A:J,2,FALSE)</f>
        <v>35.814999999999998</v>
      </c>
      <c r="D1558" s="8">
        <f>VLOOKUP(A1558,'Medical Examinations'!A:J,4,FALSE)</f>
        <v>8.4700000000000006</v>
      </c>
      <c r="E1558" s="8" t="str">
        <f>VLOOKUP(A1558,'Medical Examinations'!A:J,6,FALSE)</f>
        <v>No</v>
      </c>
      <c r="F1558" s="8" t="str">
        <f>VLOOKUP(A1558,'Medical Examinations'!A:J,7,FALSE)</f>
        <v>No</v>
      </c>
      <c r="G1558" s="8" t="str">
        <f>VLOOKUP(A1558,'Medical Examinations'!A:J,8,FALSE)</f>
        <v>No</v>
      </c>
      <c r="H1558" s="38">
        <f>VLOOKUP(A1558,'Medical Examinations'!A:J,9,FALSE)</f>
        <v>0</v>
      </c>
      <c r="I1558" s="8" t="str">
        <f>VLOOKUP(A1558,'Medical Examinations'!A:J,10,FALSE)</f>
        <v>No</v>
      </c>
      <c r="J1558" s="8" t="str">
        <f>VLOOKUP(A1558,'Medical Examinations'!A:J,3,FALSE)</f>
        <v>Obesity</v>
      </c>
      <c r="K1558" s="8" t="str">
        <f>VLOOKUP(A1558,'Medical Examinations'!A:J,5,FALSE)</f>
        <v>Diabetes</v>
      </c>
      <c r="L1558" s="8" t="str">
        <f>VLOOKUP(A1558,'Hospitalisation Details'!A:K,5,FALSE)</f>
        <v>3-Dec-1968</v>
      </c>
      <c r="M1558" s="34">
        <f>VLOOKUP(A1558,'Hospitalisation Details'!A:K,8,FALSE)</f>
        <v>12495.29</v>
      </c>
      <c r="N1558" s="8" t="str">
        <f>VLOOKUP(A1558,'Hospitalisation Details'!A:K,9,FALSE)</f>
        <v>tier - 3</v>
      </c>
      <c r="O1558" s="8" t="str">
        <f>VLOOKUP(A1558,'Hospitalisation Details'!A:K,10,FALSE)</f>
        <v>tier - 3</v>
      </c>
      <c r="P1558" s="8" t="str">
        <f>VLOOKUP(A1558,'Hospitalisation Details'!A:K,11,FALSE)</f>
        <v>R1012</v>
      </c>
      <c r="Q1558" s="8">
        <f>VLOOKUP(A1558,'Hospitalisation Details'!A:K,4,FALSE)</f>
        <v>3</v>
      </c>
    </row>
    <row r="1559" spans="1:17" x14ac:dyDescent="0.3">
      <c r="A1559" s="4" t="s">
        <v>1698</v>
      </c>
      <c r="B1559" s="8" t="str">
        <f>VLOOKUP(A1559,'Customer Names'!A:F,4,FALSE)</f>
        <v>Alex</v>
      </c>
      <c r="C1559" s="8">
        <f>VLOOKUP(A1559,'Medical Examinations'!A:J,2,FALSE)</f>
        <v>26.79</v>
      </c>
      <c r="D1559" s="8">
        <f>VLOOKUP(A1559,'Medical Examinations'!A:J,4,FALSE)</f>
        <v>5.0599999999999996</v>
      </c>
      <c r="E1559" s="8" t="str">
        <f>VLOOKUP(A1559,'Medical Examinations'!A:J,6,FALSE)</f>
        <v>No</v>
      </c>
      <c r="F1559" s="8" t="str">
        <f>VLOOKUP(A1559,'Medical Examinations'!A:J,7,FALSE)</f>
        <v>No</v>
      </c>
      <c r="G1559" s="8" t="str">
        <f>VLOOKUP(A1559,'Medical Examinations'!A:J,8,FALSE)</f>
        <v>No</v>
      </c>
      <c r="H1559" s="38" t="str">
        <f>VLOOKUP(A1559,'Medical Examinations'!A:J,9,FALSE)</f>
        <v>1</v>
      </c>
      <c r="I1559" s="8" t="str">
        <f>VLOOKUP(A1559,'Medical Examinations'!A:J,10,FALSE)</f>
        <v>No</v>
      </c>
      <c r="J1559" s="8" t="str">
        <f>VLOOKUP(A1559,'Medical Examinations'!A:J,3,FALSE)</f>
        <v>Overweight</v>
      </c>
      <c r="K1559" s="8" t="str">
        <f>VLOOKUP(A1559,'Medical Examinations'!A:J,5,FALSE)</f>
        <v>Normal</v>
      </c>
      <c r="L1559" s="8" t="str">
        <f>VLOOKUP(A1559,'Hospitalisation Details'!A:K,5,FALSE)</f>
        <v>18-Nov-1998</v>
      </c>
      <c r="M1559" s="34">
        <f>VLOOKUP(A1559,'Hospitalisation Details'!A:K,8,FALSE)</f>
        <v>12609.89</v>
      </c>
      <c r="N1559" s="8" t="str">
        <f>VLOOKUP(A1559,'Hospitalisation Details'!A:K,9,FALSE)</f>
        <v>tier - 3</v>
      </c>
      <c r="O1559" s="8" t="str">
        <f>VLOOKUP(A1559,'Hospitalisation Details'!A:K,10,FALSE)</f>
        <v>tier - 3</v>
      </c>
      <c r="P1559" s="8" t="str">
        <f>VLOOKUP(A1559,'Hospitalisation Details'!A:K,11,FALSE)</f>
        <v>R1012</v>
      </c>
      <c r="Q1559" s="8">
        <f>VLOOKUP(A1559,'Hospitalisation Details'!A:K,4,FALSE)</f>
        <v>18</v>
      </c>
    </row>
    <row r="1560" spans="1:17" x14ac:dyDescent="0.3">
      <c r="A1560" s="4" t="s">
        <v>1684</v>
      </c>
      <c r="B1560" s="8" t="str">
        <f>VLOOKUP(A1560,'Customer Names'!A:F,4,FALSE)</f>
        <v>Amy L.</v>
      </c>
      <c r="C1560" s="8">
        <f>VLOOKUP(A1560,'Medical Examinations'!A:J,2,FALSE)</f>
        <v>33.82</v>
      </c>
      <c r="D1560" s="8">
        <f>VLOOKUP(A1560,'Medical Examinations'!A:J,4,FALSE)</f>
        <v>5.89</v>
      </c>
      <c r="E1560" s="8" t="str">
        <f>VLOOKUP(A1560,'Medical Examinations'!A:J,6,FALSE)</f>
        <v>yes</v>
      </c>
      <c r="F1560" s="8" t="str">
        <f>VLOOKUP(A1560,'Medical Examinations'!A:J,7,FALSE)</f>
        <v>No</v>
      </c>
      <c r="G1560" s="8" t="str">
        <f>VLOOKUP(A1560,'Medical Examinations'!A:J,8,FALSE)</f>
        <v>No</v>
      </c>
      <c r="H1560" s="38" t="str">
        <f>VLOOKUP(A1560,'Medical Examinations'!A:J,9,FALSE)</f>
        <v>2</v>
      </c>
      <c r="I1560" s="8" t="str">
        <f>VLOOKUP(A1560,'Medical Examinations'!A:J,10,FALSE)</f>
        <v>No</v>
      </c>
      <c r="J1560" s="8" t="str">
        <f>VLOOKUP(A1560,'Medical Examinations'!A:J,3,FALSE)</f>
        <v>Obesity</v>
      </c>
      <c r="K1560" s="8" t="str">
        <f>VLOOKUP(A1560,'Medical Examinations'!A:J,5,FALSE)</f>
        <v>Prediabetes</v>
      </c>
      <c r="L1560" s="8" t="str">
        <f>VLOOKUP(A1560,'Hospitalisation Details'!A:K,5,FALSE)</f>
        <v>17-Dec-1966</v>
      </c>
      <c r="M1560" s="34">
        <f>VLOOKUP(A1560,'Hospitalisation Details'!A:K,8,FALSE)</f>
        <v>12643.38</v>
      </c>
      <c r="N1560" s="8" t="str">
        <f>VLOOKUP(A1560,'Hospitalisation Details'!A:K,9,FALSE)</f>
        <v>tier - 3</v>
      </c>
      <c r="O1560" s="8" t="str">
        <f>VLOOKUP(A1560,'Hospitalisation Details'!A:K,10,FALSE)</f>
        <v>tier - 1</v>
      </c>
      <c r="P1560" s="8" t="str">
        <f>VLOOKUP(A1560,'Hospitalisation Details'!A:K,11,FALSE)</f>
        <v>R1012</v>
      </c>
      <c r="Q1560" s="8">
        <f>VLOOKUP(A1560,'Hospitalisation Details'!A:K,4,FALSE)</f>
        <v>17</v>
      </c>
    </row>
    <row r="1561" spans="1:17" x14ac:dyDescent="0.3">
      <c r="A1561" s="4" t="s">
        <v>1640</v>
      </c>
      <c r="B1561" s="8" t="str">
        <f>VLOOKUP(A1561,'Customer Names'!A:F,4,FALSE)</f>
        <v>Mary</v>
      </c>
      <c r="C1561" s="8">
        <f>VLOOKUP(A1561,'Medical Examinations'!A:J,2,FALSE)</f>
        <v>41.2</v>
      </c>
      <c r="D1561" s="8">
        <f>VLOOKUP(A1561,'Medical Examinations'!A:J,4,FALSE)</f>
        <v>4.95</v>
      </c>
      <c r="E1561" s="8" t="str">
        <f>VLOOKUP(A1561,'Medical Examinations'!A:J,6,FALSE)</f>
        <v>No</v>
      </c>
      <c r="F1561" s="8" t="str">
        <f>VLOOKUP(A1561,'Medical Examinations'!A:J,7,FALSE)</f>
        <v>No</v>
      </c>
      <c r="G1561" s="8" t="str">
        <f>VLOOKUP(A1561,'Medical Examinations'!A:J,8,FALSE)</f>
        <v>No</v>
      </c>
      <c r="H1561" s="38" t="str">
        <f>VLOOKUP(A1561,'Medical Examinations'!A:J,9,FALSE)</f>
        <v>1</v>
      </c>
      <c r="I1561" s="8" t="str">
        <f>VLOOKUP(A1561,'Medical Examinations'!A:J,10,FALSE)</f>
        <v>No</v>
      </c>
      <c r="J1561" s="8" t="str">
        <f>VLOOKUP(A1561,'Medical Examinations'!A:J,3,FALSE)</f>
        <v>Obesity</v>
      </c>
      <c r="K1561" s="8" t="str">
        <f>VLOOKUP(A1561,'Medical Examinations'!A:J,5,FALSE)</f>
        <v>Normal</v>
      </c>
      <c r="L1561" s="8" t="str">
        <f>VLOOKUP(A1561,'Hospitalisation Details'!A:K,5,FALSE)</f>
        <v>6-Aug-1984</v>
      </c>
      <c r="M1561" s="34">
        <f>VLOOKUP(A1561,'Hospitalisation Details'!A:K,8,FALSE)</f>
        <v>12870.31</v>
      </c>
      <c r="N1561" s="8" t="str">
        <f>VLOOKUP(A1561,'Hospitalisation Details'!A:K,9,FALSE)</f>
        <v>tier - 3</v>
      </c>
      <c r="O1561" s="8" t="str">
        <f>VLOOKUP(A1561,'Hospitalisation Details'!A:K,10,FALSE)</f>
        <v>tier - 3</v>
      </c>
      <c r="P1561" s="8" t="str">
        <f>VLOOKUP(A1561,'Hospitalisation Details'!A:K,11,FALSE)</f>
        <v>R1012</v>
      </c>
      <c r="Q1561" s="8">
        <f>VLOOKUP(A1561,'Hospitalisation Details'!A:K,4,FALSE)</f>
        <v>6</v>
      </c>
    </row>
    <row r="1562" spans="1:17" x14ac:dyDescent="0.3">
      <c r="A1562" s="4" t="s">
        <v>1616</v>
      </c>
      <c r="B1562" s="8" t="str">
        <f>VLOOKUP(A1562,'Customer Names'!A:F,4,FALSE)</f>
        <v>Bradley D</v>
      </c>
      <c r="C1562" s="8">
        <f>VLOOKUP(A1562,'Medical Examinations'!A:J,2,FALSE)</f>
        <v>42.51</v>
      </c>
      <c r="D1562" s="8">
        <f>VLOOKUP(A1562,'Medical Examinations'!A:J,4,FALSE)</f>
        <v>8.2100000000000009</v>
      </c>
      <c r="E1562" s="8" t="str">
        <f>VLOOKUP(A1562,'Medical Examinations'!A:J,6,FALSE)</f>
        <v>yes</v>
      </c>
      <c r="F1562" s="8" t="str">
        <f>VLOOKUP(A1562,'Medical Examinations'!A:J,7,FALSE)</f>
        <v>No</v>
      </c>
      <c r="G1562" s="8" t="str">
        <f>VLOOKUP(A1562,'Medical Examinations'!A:J,8,FALSE)</f>
        <v>No</v>
      </c>
      <c r="H1562" s="38">
        <f>VLOOKUP(A1562,'Medical Examinations'!A:J,9,FALSE)</f>
        <v>0</v>
      </c>
      <c r="I1562" s="8" t="str">
        <f>VLOOKUP(A1562,'Medical Examinations'!A:J,10,FALSE)</f>
        <v>No</v>
      </c>
      <c r="J1562" s="8" t="str">
        <f>VLOOKUP(A1562,'Medical Examinations'!A:J,3,FALSE)</f>
        <v>Obesity</v>
      </c>
      <c r="K1562" s="8" t="str">
        <f>VLOOKUP(A1562,'Medical Examinations'!A:J,5,FALSE)</f>
        <v>Diabetes</v>
      </c>
      <c r="L1562" s="8" t="str">
        <f>VLOOKUP(A1562,'Hospitalisation Details'!A:K,5,FALSE)</f>
        <v>30-Oct-1981</v>
      </c>
      <c r="M1562" s="34">
        <f>VLOOKUP(A1562,'Hospitalisation Details'!A:K,8,FALSE)</f>
        <v>13002.91</v>
      </c>
      <c r="N1562" s="8" t="str">
        <f>VLOOKUP(A1562,'Hospitalisation Details'!A:K,9,FALSE)</f>
        <v>tier - 3</v>
      </c>
      <c r="O1562" s="8" t="str">
        <f>VLOOKUP(A1562,'Hospitalisation Details'!A:K,10,FALSE)</f>
        <v>tier - 1</v>
      </c>
      <c r="P1562" s="8" t="str">
        <f>VLOOKUP(A1562,'Hospitalisation Details'!A:K,11,FALSE)</f>
        <v>R1012</v>
      </c>
      <c r="Q1562" s="8">
        <f>VLOOKUP(A1562,'Hospitalisation Details'!A:K,4,FALSE)</f>
        <v>30</v>
      </c>
    </row>
    <row r="1563" spans="1:17" x14ac:dyDescent="0.3">
      <c r="A1563" s="4" t="s">
        <v>1588</v>
      </c>
      <c r="B1563" s="8" t="str">
        <f>VLOOKUP(A1563,'Customer Names'!A:F,4,FALSE)</f>
        <v>Koji</v>
      </c>
      <c r="C1563" s="8">
        <f>VLOOKUP(A1563,'Medical Examinations'!A:J,2,FALSE)</f>
        <v>24.32</v>
      </c>
      <c r="D1563" s="8">
        <f>VLOOKUP(A1563,'Medical Examinations'!A:J,4,FALSE)</f>
        <v>10.220000000000001</v>
      </c>
      <c r="E1563" s="8" t="str">
        <f>VLOOKUP(A1563,'Medical Examinations'!A:J,6,FALSE)</f>
        <v>No</v>
      </c>
      <c r="F1563" s="8" t="str">
        <f>VLOOKUP(A1563,'Medical Examinations'!A:J,7,FALSE)</f>
        <v>No</v>
      </c>
      <c r="G1563" s="8" t="str">
        <f>VLOOKUP(A1563,'Medical Examinations'!A:J,8,FALSE)</f>
        <v>No</v>
      </c>
      <c r="H1563" s="38">
        <f>VLOOKUP(A1563,'Medical Examinations'!A:J,9,FALSE)</f>
        <v>0</v>
      </c>
      <c r="I1563" s="8" t="str">
        <f>VLOOKUP(A1563,'Medical Examinations'!A:J,10,FALSE)</f>
        <v>No</v>
      </c>
      <c r="J1563" s="8" t="str">
        <f>VLOOKUP(A1563,'Medical Examinations'!A:J,3,FALSE)</f>
        <v>Normal Weight</v>
      </c>
      <c r="K1563" s="8" t="str">
        <f>VLOOKUP(A1563,'Medical Examinations'!A:J,5,FALSE)</f>
        <v>Diabetes</v>
      </c>
      <c r="L1563" s="8" t="str">
        <f>VLOOKUP(A1563,'Hospitalisation Details'!A:K,5,FALSE)</f>
        <v>2-Aug-1962</v>
      </c>
      <c r="M1563" s="34">
        <f>VLOOKUP(A1563,'Hospitalisation Details'!A:K,8,FALSE)</f>
        <v>13112.6</v>
      </c>
      <c r="N1563" s="8" t="str">
        <f>VLOOKUP(A1563,'Hospitalisation Details'!A:K,9,FALSE)</f>
        <v>tier - 3</v>
      </c>
      <c r="O1563" s="8" t="str">
        <f>VLOOKUP(A1563,'Hospitalisation Details'!A:K,10,FALSE)</f>
        <v>tier - 3</v>
      </c>
      <c r="P1563" s="8" t="str">
        <f>VLOOKUP(A1563,'Hospitalisation Details'!A:K,11,FALSE)</f>
        <v>R1012</v>
      </c>
      <c r="Q1563" s="8">
        <f>VLOOKUP(A1563,'Hospitalisation Details'!A:K,4,FALSE)</f>
        <v>2</v>
      </c>
    </row>
    <row r="1564" spans="1:17" x14ac:dyDescent="0.3">
      <c r="A1564" s="4" t="s">
        <v>1572</v>
      </c>
      <c r="B1564" s="8" t="str">
        <f>VLOOKUP(A1564,'Customer Names'!A:F,4,FALSE)</f>
        <v>Una M</v>
      </c>
      <c r="C1564" s="8">
        <f>VLOOKUP(A1564,'Medical Examinations'!A:J,2,FALSE)</f>
        <v>40.700000000000003</v>
      </c>
      <c r="D1564" s="8">
        <f>VLOOKUP(A1564,'Medical Examinations'!A:J,4,FALSE)</f>
        <v>5.42</v>
      </c>
      <c r="E1564" s="8" t="str">
        <f>VLOOKUP(A1564,'Medical Examinations'!A:J,6,FALSE)</f>
        <v>No</v>
      </c>
      <c r="F1564" s="8" t="str">
        <f>VLOOKUP(A1564,'Medical Examinations'!A:J,7,FALSE)</f>
        <v>No</v>
      </c>
      <c r="G1564" s="8" t="str">
        <f>VLOOKUP(A1564,'Medical Examinations'!A:J,8,FALSE)</f>
        <v>No</v>
      </c>
      <c r="H1564" s="38">
        <f>VLOOKUP(A1564,'Medical Examinations'!A:J,9,FALSE)</f>
        <v>0</v>
      </c>
      <c r="I1564" s="8" t="str">
        <f>VLOOKUP(A1564,'Medical Examinations'!A:J,10,FALSE)</f>
        <v>No</v>
      </c>
      <c r="J1564" s="8" t="str">
        <f>VLOOKUP(A1564,'Medical Examinations'!A:J,3,FALSE)</f>
        <v>Obesity</v>
      </c>
      <c r="K1564" s="8" t="str">
        <f>VLOOKUP(A1564,'Medical Examinations'!A:J,5,FALSE)</f>
        <v>Normal</v>
      </c>
      <c r="L1564" s="8" t="str">
        <f>VLOOKUP(A1564,'Hospitalisation Details'!A:K,5,FALSE)</f>
        <v>15-Oct-1982</v>
      </c>
      <c r="M1564" s="34">
        <f>VLOOKUP(A1564,'Hospitalisation Details'!A:K,8,FALSE)</f>
        <v>13214.43</v>
      </c>
      <c r="N1564" s="8" t="str">
        <f>VLOOKUP(A1564,'Hospitalisation Details'!A:K,9,FALSE)</f>
        <v>tier - 3</v>
      </c>
      <c r="O1564" s="8" t="str">
        <f>VLOOKUP(A1564,'Hospitalisation Details'!A:K,10,FALSE)</f>
        <v>tier - 2</v>
      </c>
      <c r="P1564" s="8" t="str">
        <f>VLOOKUP(A1564,'Hospitalisation Details'!A:K,11,FALSE)</f>
        <v>R1012</v>
      </c>
      <c r="Q1564" s="8">
        <f>VLOOKUP(A1564,'Hospitalisation Details'!A:K,4,FALSE)</f>
        <v>15</v>
      </c>
    </row>
    <row r="1565" spans="1:17" x14ac:dyDescent="0.3">
      <c r="A1565" s="4" t="s">
        <v>1560</v>
      </c>
      <c r="B1565" s="8" t="str">
        <f>VLOOKUP(A1565,'Customer Names'!A:F,4,FALSE)</f>
        <v>Emily</v>
      </c>
      <c r="C1565" s="8">
        <f>VLOOKUP(A1565,'Medical Examinations'!A:J,2,FALSE)</f>
        <v>37.909999999999997</v>
      </c>
      <c r="D1565" s="8">
        <f>VLOOKUP(A1565,'Medical Examinations'!A:J,4,FALSE)</f>
        <v>5.68</v>
      </c>
      <c r="E1565" s="8" t="str">
        <f>VLOOKUP(A1565,'Medical Examinations'!A:J,6,FALSE)</f>
        <v>yes</v>
      </c>
      <c r="F1565" s="8" t="str">
        <f>VLOOKUP(A1565,'Medical Examinations'!A:J,7,FALSE)</f>
        <v>No</v>
      </c>
      <c r="G1565" s="8" t="str">
        <f>VLOOKUP(A1565,'Medical Examinations'!A:J,8,FALSE)</f>
        <v>No</v>
      </c>
      <c r="H1565" s="38">
        <f>VLOOKUP(A1565,'Medical Examinations'!A:J,9,FALSE)</f>
        <v>0</v>
      </c>
      <c r="I1565" s="8" t="str">
        <f>VLOOKUP(A1565,'Medical Examinations'!A:J,10,FALSE)</f>
        <v>No</v>
      </c>
      <c r="J1565" s="8" t="str">
        <f>VLOOKUP(A1565,'Medical Examinations'!A:J,3,FALSE)</f>
        <v>Obesity</v>
      </c>
      <c r="K1565" s="8" t="str">
        <f>VLOOKUP(A1565,'Medical Examinations'!A:J,5,FALSE)</f>
        <v>Normal</v>
      </c>
      <c r="L1565" s="8" t="str">
        <f>VLOOKUP(A1565,'Hospitalisation Details'!A:K,5,FALSE)</f>
        <v>23-Aug-1976</v>
      </c>
      <c r="M1565" s="34">
        <f>VLOOKUP(A1565,'Hospitalisation Details'!A:K,8,FALSE)</f>
        <v>13333.71</v>
      </c>
      <c r="N1565" s="8" t="str">
        <f>VLOOKUP(A1565,'Hospitalisation Details'!A:K,9,FALSE)</f>
        <v>tier - 3</v>
      </c>
      <c r="O1565" s="8" t="str">
        <f>VLOOKUP(A1565,'Hospitalisation Details'!A:K,10,FALSE)</f>
        <v>tier - 2</v>
      </c>
      <c r="P1565" s="8" t="str">
        <f>VLOOKUP(A1565,'Hospitalisation Details'!A:K,11,FALSE)</f>
        <v>R1012</v>
      </c>
      <c r="Q1565" s="8">
        <f>VLOOKUP(A1565,'Hospitalisation Details'!A:K,4,FALSE)</f>
        <v>23</v>
      </c>
    </row>
    <row r="1566" spans="1:17" x14ac:dyDescent="0.3">
      <c r="A1566" s="4" t="s">
        <v>1556</v>
      </c>
      <c r="B1566" s="8" t="str">
        <f>VLOOKUP(A1566,'Customer Names'!A:F,4,FALSE)</f>
        <v>Tennille</v>
      </c>
      <c r="C1566" s="8">
        <f>VLOOKUP(A1566,'Medical Examinations'!A:J,2,FALSE)</f>
        <v>47.19</v>
      </c>
      <c r="D1566" s="8">
        <f>VLOOKUP(A1566,'Medical Examinations'!A:J,4,FALSE)</f>
        <v>5.29</v>
      </c>
      <c r="E1566" s="8" t="str">
        <f>VLOOKUP(A1566,'Medical Examinations'!A:J,6,FALSE)</f>
        <v>No</v>
      </c>
      <c r="F1566" s="8" t="str">
        <f>VLOOKUP(A1566,'Medical Examinations'!A:J,7,FALSE)</f>
        <v>No</v>
      </c>
      <c r="G1566" s="8" t="str">
        <f>VLOOKUP(A1566,'Medical Examinations'!A:J,8,FALSE)</f>
        <v>No</v>
      </c>
      <c r="H1566" s="38">
        <f>VLOOKUP(A1566,'Medical Examinations'!A:J,9,FALSE)</f>
        <v>0</v>
      </c>
      <c r="I1566" s="8" t="str">
        <f>VLOOKUP(A1566,'Medical Examinations'!A:J,10,FALSE)</f>
        <v>No</v>
      </c>
      <c r="J1566" s="8" t="str">
        <f>VLOOKUP(A1566,'Medical Examinations'!A:J,3,FALSE)</f>
        <v>Obesity</v>
      </c>
      <c r="K1566" s="8" t="str">
        <f>VLOOKUP(A1566,'Medical Examinations'!A:J,5,FALSE)</f>
        <v>Normal</v>
      </c>
      <c r="L1566" s="8" t="str">
        <f>VLOOKUP(A1566,'Hospitalisation Details'!A:K,5,FALSE)</f>
        <v>2-Oct-1990</v>
      </c>
      <c r="M1566" s="34">
        <f>VLOOKUP(A1566,'Hospitalisation Details'!A:K,8,FALSE)</f>
        <v>13360.94</v>
      </c>
      <c r="N1566" s="8" t="str">
        <f>VLOOKUP(A1566,'Hospitalisation Details'!A:K,9,FALSE)</f>
        <v>tier - 3</v>
      </c>
      <c r="O1566" s="8" t="str">
        <f>VLOOKUP(A1566,'Hospitalisation Details'!A:K,10,FALSE)</f>
        <v>tier - 1</v>
      </c>
      <c r="P1566" s="8" t="str">
        <f>VLOOKUP(A1566,'Hospitalisation Details'!A:K,11,FALSE)</f>
        <v>R1012</v>
      </c>
      <c r="Q1566" s="8">
        <f>VLOOKUP(A1566,'Hospitalisation Details'!A:K,4,FALSE)</f>
        <v>2</v>
      </c>
    </row>
    <row r="1567" spans="1:17" x14ac:dyDescent="0.3">
      <c r="A1567" s="4" t="s">
        <v>1532</v>
      </c>
      <c r="B1567" s="8" t="str">
        <f>VLOOKUP(A1567,'Customer Names'!A:F,4,FALSE)</f>
        <v>Ashley M.</v>
      </c>
      <c r="C1567" s="8">
        <f>VLOOKUP(A1567,'Medical Examinations'!A:J,2,FALSE)</f>
        <v>38.869999999999997</v>
      </c>
      <c r="D1567" s="8">
        <f>VLOOKUP(A1567,'Medical Examinations'!A:J,4,FALSE)</f>
        <v>8.6300000000000008</v>
      </c>
      <c r="E1567" s="8" t="str">
        <f>VLOOKUP(A1567,'Medical Examinations'!A:J,6,FALSE)</f>
        <v>yes</v>
      </c>
      <c r="F1567" s="8" t="str">
        <f>VLOOKUP(A1567,'Medical Examinations'!A:J,7,FALSE)</f>
        <v>No</v>
      </c>
      <c r="G1567" s="8" t="str">
        <f>VLOOKUP(A1567,'Medical Examinations'!A:J,8,FALSE)</f>
        <v>No</v>
      </c>
      <c r="H1567" s="38" t="str">
        <f>VLOOKUP(A1567,'Medical Examinations'!A:J,9,FALSE)</f>
        <v>1</v>
      </c>
      <c r="I1567" s="8" t="str">
        <f>VLOOKUP(A1567,'Medical Examinations'!A:J,10,FALSE)</f>
        <v>No</v>
      </c>
      <c r="J1567" s="8" t="str">
        <f>VLOOKUP(A1567,'Medical Examinations'!A:J,3,FALSE)</f>
        <v>Obesity</v>
      </c>
      <c r="K1567" s="8" t="str">
        <f>VLOOKUP(A1567,'Medical Examinations'!A:J,5,FALSE)</f>
        <v>Diabetes</v>
      </c>
      <c r="L1567" s="8" t="str">
        <f>VLOOKUP(A1567,'Hospitalisation Details'!A:K,5,FALSE)</f>
        <v>29-Jun-1975</v>
      </c>
      <c r="M1567" s="34">
        <f>VLOOKUP(A1567,'Hospitalisation Details'!A:K,8,FALSE)</f>
        <v>13440.7</v>
      </c>
      <c r="N1567" s="8" t="str">
        <f>VLOOKUP(A1567,'Hospitalisation Details'!A:K,9,FALSE)</f>
        <v>tier - 3</v>
      </c>
      <c r="O1567" s="8" t="str">
        <f>VLOOKUP(A1567,'Hospitalisation Details'!A:K,10,FALSE)</f>
        <v>tier - 2</v>
      </c>
      <c r="P1567" s="8" t="str">
        <f>VLOOKUP(A1567,'Hospitalisation Details'!A:K,11,FALSE)</f>
        <v>R1012</v>
      </c>
      <c r="Q1567" s="8">
        <f>VLOOKUP(A1567,'Hospitalisation Details'!A:K,4,FALSE)</f>
        <v>29</v>
      </c>
    </row>
    <row r="1568" spans="1:17" x14ac:dyDescent="0.3">
      <c r="A1568" s="4" t="s">
        <v>1524</v>
      </c>
      <c r="B1568" s="8" t="str">
        <f>VLOOKUP(A1568,'Customer Names'!A:F,4,FALSE)</f>
        <v>Jason</v>
      </c>
      <c r="C1568" s="8">
        <f>VLOOKUP(A1568,'Medical Examinations'!A:J,2,FALSE)</f>
        <v>44.1</v>
      </c>
      <c r="D1568" s="8">
        <f>VLOOKUP(A1568,'Medical Examinations'!A:J,4,FALSE)</f>
        <v>5.04</v>
      </c>
      <c r="E1568" s="8" t="str">
        <f>VLOOKUP(A1568,'Medical Examinations'!A:J,6,FALSE)</f>
        <v>yes</v>
      </c>
      <c r="F1568" s="8" t="str">
        <f>VLOOKUP(A1568,'Medical Examinations'!A:J,7,FALSE)</f>
        <v>No</v>
      </c>
      <c r="G1568" s="8" t="str">
        <f>VLOOKUP(A1568,'Medical Examinations'!A:J,8,FALSE)</f>
        <v>No</v>
      </c>
      <c r="H1568" s="38">
        <f>VLOOKUP(A1568,'Medical Examinations'!A:J,9,FALSE)</f>
        <v>0</v>
      </c>
      <c r="I1568" s="8" t="str">
        <f>VLOOKUP(A1568,'Medical Examinations'!A:J,10,FALSE)</f>
        <v>No</v>
      </c>
      <c r="J1568" s="8" t="str">
        <f>VLOOKUP(A1568,'Medical Examinations'!A:J,3,FALSE)</f>
        <v>Obesity</v>
      </c>
      <c r="K1568" s="8" t="str">
        <f>VLOOKUP(A1568,'Medical Examinations'!A:J,5,FALSE)</f>
        <v>Normal</v>
      </c>
      <c r="L1568" s="8" t="str">
        <f>VLOOKUP(A1568,'Hospitalisation Details'!A:K,5,FALSE)</f>
        <v>19-Aug-1985</v>
      </c>
      <c r="M1568" s="34">
        <f>VLOOKUP(A1568,'Hospitalisation Details'!A:K,8,FALSE)</f>
        <v>13465.8</v>
      </c>
      <c r="N1568" s="8" t="str">
        <f>VLOOKUP(A1568,'Hospitalisation Details'!A:K,9,FALSE)</f>
        <v>tier - 3</v>
      </c>
      <c r="O1568" s="8" t="str">
        <f>VLOOKUP(A1568,'Hospitalisation Details'!A:K,10,FALSE)</f>
        <v>tier - 1</v>
      </c>
      <c r="P1568" s="8" t="str">
        <f>VLOOKUP(A1568,'Hospitalisation Details'!A:K,11,FALSE)</f>
        <v>R1012</v>
      </c>
      <c r="Q1568" s="8">
        <f>VLOOKUP(A1568,'Hospitalisation Details'!A:K,4,FALSE)</f>
        <v>19</v>
      </c>
    </row>
    <row r="1569" spans="1:17" x14ac:dyDescent="0.3">
      <c r="A1569" s="4" t="s">
        <v>1518</v>
      </c>
      <c r="B1569" s="8" t="str">
        <f>VLOOKUP(A1569,'Customer Names'!A:F,4,FALSE)</f>
        <v>Filip</v>
      </c>
      <c r="C1569" s="8">
        <f>VLOOKUP(A1569,'Medical Examinations'!A:J,2,FALSE)</f>
        <v>39.35</v>
      </c>
      <c r="D1569" s="8">
        <f>VLOOKUP(A1569,'Medical Examinations'!A:J,4,FALSE)</f>
        <v>7.86</v>
      </c>
      <c r="E1569" s="8" t="str">
        <f>VLOOKUP(A1569,'Medical Examinations'!A:J,6,FALSE)</f>
        <v>yes</v>
      </c>
      <c r="F1569" s="8" t="str">
        <f>VLOOKUP(A1569,'Medical Examinations'!A:J,7,FALSE)</f>
        <v>No</v>
      </c>
      <c r="G1569" s="8" t="str">
        <f>VLOOKUP(A1569,'Medical Examinations'!A:J,8,FALSE)</f>
        <v>No</v>
      </c>
      <c r="H1569" s="38" t="str">
        <f>VLOOKUP(A1569,'Medical Examinations'!A:J,9,FALSE)</f>
        <v>1</v>
      </c>
      <c r="I1569" s="8" t="str">
        <f>VLOOKUP(A1569,'Medical Examinations'!A:J,10,FALSE)</f>
        <v>No</v>
      </c>
      <c r="J1569" s="8" t="str">
        <f>VLOOKUP(A1569,'Medical Examinations'!A:J,3,FALSE)</f>
        <v>Obesity</v>
      </c>
      <c r="K1569" s="8" t="str">
        <f>VLOOKUP(A1569,'Medical Examinations'!A:J,5,FALSE)</f>
        <v>Diabetes</v>
      </c>
      <c r="L1569" s="8" t="str">
        <f>VLOOKUP(A1569,'Hospitalisation Details'!A:K,5,FALSE)</f>
        <v>7-Aug-1975</v>
      </c>
      <c r="M1569" s="34">
        <f>VLOOKUP(A1569,'Hospitalisation Details'!A:K,8,FALSE)</f>
        <v>13472.19</v>
      </c>
      <c r="N1569" s="8" t="str">
        <f>VLOOKUP(A1569,'Hospitalisation Details'!A:K,9,FALSE)</f>
        <v>tier - 3</v>
      </c>
      <c r="O1569" s="8" t="str">
        <f>VLOOKUP(A1569,'Hospitalisation Details'!A:K,10,FALSE)</f>
        <v>tier - 2</v>
      </c>
      <c r="P1569" s="8" t="str">
        <f>VLOOKUP(A1569,'Hospitalisation Details'!A:K,11,FALSE)</f>
        <v>R1012</v>
      </c>
      <c r="Q1569" s="8">
        <f>VLOOKUP(A1569,'Hospitalisation Details'!A:K,4,FALSE)</f>
        <v>7</v>
      </c>
    </row>
    <row r="1570" spans="1:17" x14ac:dyDescent="0.3">
      <c r="A1570" s="4" t="s">
        <v>1478</v>
      </c>
      <c r="B1570" s="8" t="str">
        <f>VLOOKUP(A1570,'Customer Names'!A:F,4,FALSE)</f>
        <v>Cary J</v>
      </c>
      <c r="C1570" s="8">
        <f>VLOOKUP(A1570,'Medical Examinations'!A:J,2,FALSE)</f>
        <v>45.9</v>
      </c>
      <c r="D1570" s="8">
        <f>VLOOKUP(A1570,'Medical Examinations'!A:J,4,FALSE)</f>
        <v>11.14</v>
      </c>
      <c r="E1570" s="8" t="str">
        <f>VLOOKUP(A1570,'Medical Examinations'!A:J,6,FALSE)</f>
        <v>yes</v>
      </c>
      <c r="F1570" s="8" t="str">
        <f>VLOOKUP(A1570,'Medical Examinations'!A:J,7,FALSE)</f>
        <v>No</v>
      </c>
      <c r="G1570" s="8" t="str">
        <f>VLOOKUP(A1570,'Medical Examinations'!A:J,8,FALSE)</f>
        <v>No</v>
      </c>
      <c r="H1570" s="38" t="str">
        <f>VLOOKUP(A1570,'Medical Examinations'!A:J,9,FALSE)</f>
        <v>1</v>
      </c>
      <c r="I1570" s="8" t="str">
        <f>VLOOKUP(A1570,'Medical Examinations'!A:J,10,FALSE)</f>
        <v>No</v>
      </c>
      <c r="J1570" s="8" t="str">
        <f>VLOOKUP(A1570,'Medical Examinations'!A:J,3,FALSE)</f>
        <v>Obesity</v>
      </c>
      <c r="K1570" s="8" t="str">
        <f>VLOOKUP(A1570,'Medical Examinations'!A:J,5,FALSE)</f>
        <v>Diabetes</v>
      </c>
      <c r="L1570" s="8" t="str">
        <f>VLOOKUP(A1570,'Hospitalisation Details'!A:K,5,FALSE)</f>
        <v>8-Dec-1986</v>
      </c>
      <c r="M1570" s="34">
        <f>VLOOKUP(A1570,'Hospitalisation Details'!A:K,8,FALSE)</f>
        <v>13819.49</v>
      </c>
      <c r="N1570" s="8" t="str">
        <f>VLOOKUP(A1570,'Hospitalisation Details'!A:K,9,FALSE)</f>
        <v>tier - 3</v>
      </c>
      <c r="O1570" s="8" t="str">
        <f>VLOOKUP(A1570,'Hospitalisation Details'!A:K,10,FALSE)</f>
        <v>tier - 2</v>
      </c>
      <c r="P1570" s="8" t="str">
        <f>VLOOKUP(A1570,'Hospitalisation Details'!A:K,11,FALSE)</f>
        <v>R1012</v>
      </c>
      <c r="Q1570" s="8">
        <f>VLOOKUP(A1570,'Hospitalisation Details'!A:K,4,FALSE)</f>
        <v>8</v>
      </c>
    </row>
    <row r="1571" spans="1:17" x14ac:dyDescent="0.3">
      <c r="A1571" s="4" t="s">
        <v>960</v>
      </c>
      <c r="B1571" s="8" t="str">
        <f>VLOOKUP(A1571,'Customer Names'!A:F,4,FALSE)</f>
        <v>Damon</v>
      </c>
      <c r="C1571" s="8">
        <f>VLOOKUP(A1571,'Medical Examinations'!A:J,2,FALSE)</f>
        <v>28.69</v>
      </c>
      <c r="D1571" s="8">
        <f>VLOOKUP(A1571,'Medical Examinations'!A:J,4,FALSE)</f>
        <v>6.23</v>
      </c>
      <c r="E1571" s="8" t="str">
        <f>VLOOKUP(A1571,'Medical Examinations'!A:J,6,FALSE)</f>
        <v>No</v>
      </c>
      <c r="F1571" s="8" t="str">
        <f>VLOOKUP(A1571,'Medical Examinations'!A:J,7,FALSE)</f>
        <v>No</v>
      </c>
      <c r="G1571" s="8" t="str">
        <f>VLOOKUP(A1571,'Medical Examinations'!A:J,8,FALSE)</f>
        <v>No</v>
      </c>
      <c r="H1571" s="38" t="str">
        <f>VLOOKUP(A1571,'Medical Examinations'!A:J,9,FALSE)</f>
        <v>1</v>
      </c>
      <c r="I1571" s="8" t="str">
        <f>VLOOKUP(A1571,'Medical Examinations'!A:J,10,FALSE)</f>
        <v>yes</v>
      </c>
      <c r="J1571" s="8" t="str">
        <f>VLOOKUP(A1571,'Medical Examinations'!A:J,3,FALSE)</f>
        <v>Overweight</v>
      </c>
      <c r="K1571" s="8" t="str">
        <f>VLOOKUP(A1571,'Medical Examinations'!A:J,5,FALSE)</f>
        <v>Prediabetes</v>
      </c>
      <c r="L1571" s="8" t="str">
        <f>VLOOKUP(A1571,'Hospitalisation Details'!A:K,5,FALSE)</f>
        <v>14-Sep-1992</v>
      </c>
      <c r="M1571" s="34">
        <f>VLOOKUP(A1571,'Hospitalisation Details'!A:K,8,FALSE)</f>
        <v>20745.990000000002</v>
      </c>
      <c r="N1571" s="8" t="str">
        <f>VLOOKUP(A1571,'Hospitalisation Details'!A:K,9,FALSE)</f>
        <v>tier - 3</v>
      </c>
      <c r="O1571" s="8" t="str">
        <f>VLOOKUP(A1571,'Hospitalisation Details'!A:K,10,FALSE)</f>
        <v>tier - 1</v>
      </c>
      <c r="P1571" s="8" t="str">
        <f>VLOOKUP(A1571,'Hospitalisation Details'!A:K,11,FALSE)</f>
        <v>R1012</v>
      </c>
      <c r="Q1571" s="8">
        <f>VLOOKUP(A1571,'Hospitalisation Details'!A:K,4,FALSE)</f>
        <v>14</v>
      </c>
    </row>
    <row r="1572" spans="1:17" x14ac:dyDescent="0.3">
      <c r="A1572" s="4" t="s">
        <v>948</v>
      </c>
      <c r="B1572" s="8" t="str">
        <f>VLOOKUP(A1572,'Customer Names'!A:F,4,FALSE)</f>
        <v>David</v>
      </c>
      <c r="C1572" s="8">
        <f>VLOOKUP(A1572,'Medical Examinations'!A:J,2,FALSE)</f>
        <v>22.895</v>
      </c>
      <c r="D1572" s="8">
        <f>VLOOKUP(A1572,'Medical Examinations'!A:J,4,FALSE)</f>
        <v>6.03</v>
      </c>
      <c r="E1572" s="8" t="str">
        <f>VLOOKUP(A1572,'Medical Examinations'!A:J,6,FALSE)</f>
        <v>No</v>
      </c>
      <c r="F1572" s="8" t="str">
        <f>VLOOKUP(A1572,'Medical Examinations'!A:J,7,FALSE)</f>
        <v>No</v>
      </c>
      <c r="G1572" s="8" t="str">
        <f>VLOOKUP(A1572,'Medical Examinations'!A:J,8,FALSE)</f>
        <v>No</v>
      </c>
      <c r="H1572" s="38">
        <f>VLOOKUP(A1572,'Medical Examinations'!A:J,9,FALSE)</f>
        <v>0</v>
      </c>
      <c r="I1572" s="8" t="str">
        <f>VLOOKUP(A1572,'Medical Examinations'!A:J,10,FALSE)</f>
        <v>yes</v>
      </c>
      <c r="J1572" s="8" t="str">
        <f>VLOOKUP(A1572,'Medical Examinations'!A:J,3,FALSE)</f>
        <v>Normal Weight</v>
      </c>
      <c r="K1572" s="8" t="str">
        <f>VLOOKUP(A1572,'Medical Examinations'!A:J,5,FALSE)</f>
        <v>Prediabetes</v>
      </c>
      <c r="L1572" s="8" t="str">
        <f>VLOOKUP(A1572,'Hospitalisation Details'!A:K,5,FALSE)</f>
        <v>23-Nov-1977</v>
      </c>
      <c r="M1572" s="34">
        <f>VLOOKUP(A1572,'Hospitalisation Details'!A:K,8,FALSE)</f>
        <v>21098.55</v>
      </c>
      <c r="N1572" s="8" t="str">
        <f>VLOOKUP(A1572,'Hospitalisation Details'!A:K,9,FALSE)</f>
        <v>tier - 3</v>
      </c>
      <c r="O1572" s="8" t="str">
        <f>VLOOKUP(A1572,'Hospitalisation Details'!A:K,10,FALSE)</f>
        <v>tier - 3</v>
      </c>
      <c r="P1572" s="8" t="str">
        <f>VLOOKUP(A1572,'Hospitalisation Details'!A:K,11,FALSE)</f>
        <v>R1012</v>
      </c>
      <c r="Q1572" s="8">
        <f>VLOOKUP(A1572,'Hospitalisation Details'!A:K,4,FALSE)</f>
        <v>23</v>
      </c>
    </row>
    <row r="1573" spans="1:17" x14ac:dyDescent="0.3">
      <c r="A1573" s="4" t="s">
        <v>926</v>
      </c>
      <c r="B1573" s="8" t="str">
        <f>VLOOKUP(A1573,'Customer Names'!A:F,4,FALSE)</f>
        <v>Marissa D</v>
      </c>
      <c r="C1573" s="8">
        <f>VLOOKUP(A1573,'Medical Examinations'!A:J,2,FALSE)</f>
        <v>23.655000000000001</v>
      </c>
      <c r="D1573" s="8">
        <f>VLOOKUP(A1573,'Medical Examinations'!A:J,4,FALSE)</f>
        <v>4.8600000000000003</v>
      </c>
      <c r="E1573" s="8" t="str">
        <f>VLOOKUP(A1573,'Medical Examinations'!A:J,6,FALSE)</f>
        <v>yes</v>
      </c>
      <c r="F1573" s="8" t="str">
        <f>VLOOKUP(A1573,'Medical Examinations'!A:J,7,FALSE)</f>
        <v>No</v>
      </c>
      <c r="G1573" s="8" t="str">
        <f>VLOOKUP(A1573,'Medical Examinations'!A:J,8,FALSE)</f>
        <v>No</v>
      </c>
      <c r="H1573" s="38">
        <f>VLOOKUP(A1573,'Medical Examinations'!A:J,9,FALSE)</f>
        <v>0</v>
      </c>
      <c r="I1573" s="8" t="str">
        <f>VLOOKUP(A1573,'Medical Examinations'!A:J,10,FALSE)</f>
        <v>yes</v>
      </c>
      <c r="J1573" s="8" t="str">
        <f>VLOOKUP(A1573,'Medical Examinations'!A:J,3,FALSE)</f>
        <v>Normal Weight</v>
      </c>
      <c r="K1573" s="8" t="str">
        <f>VLOOKUP(A1573,'Medical Examinations'!A:J,5,FALSE)</f>
        <v>Normal</v>
      </c>
      <c r="L1573" s="8" t="str">
        <f>VLOOKUP(A1573,'Hospitalisation Details'!A:K,5,FALSE)</f>
        <v>18-Jul-1976</v>
      </c>
      <c r="M1573" s="34">
        <f>VLOOKUP(A1573,'Hospitalisation Details'!A:K,8,FALSE)</f>
        <v>21677.279999999999</v>
      </c>
      <c r="N1573" s="8" t="str">
        <f>VLOOKUP(A1573,'Hospitalisation Details'!A:K,9,FALSE)</f>
        <v>tier - 3</v>
      </c>
      <c r="O1573" s="8" t="str">
        <f>VLOOKUP(A1573,'Hospitalisation Details'!A:K,10,FALSE)</f>
        <v>tier - 1</v>
      </c>
      <c r="P1573" s="8" t="str">
        <f>VLOOKUP(A1573,'Hospitalisation Details'!A:K,11,FALSE)</f>
        <v>R1012</v>
      </c>
      <c r="Q1573" s="8">
        <f>VLOOKUP(A1573,'Hospitalisation Details'!A:K,4,FALSE)</f>
        <v>18</v>
      </c>
    </row>
    <row r="1574" spans="1:17" x14ac:dyDescent="0.3">
      <c r="A1574" s="4" t="s">
        <v>918</v>
      </c>
      <c r="B1574" s="8" t="str">
        <f>VLOOKUP(A1574,'Customer Names'!A:F,4,FALSE)</f>
        <v>Marie-Claire</v>
      </c>
      <c r="C1574" s="8">
        <f>VLOOKUP(A1574,'Medical Examinations'!A:J,2,FALSE)</f>
        <v>24.7</v>
      </c>
      <c r="D1574" s="8">
        <f>VLOOKUP(A1574,'Medical Examinations'!A:J,4,FALSE)</f>
        <v>4.3600000000000003</v>
      </c>
      <c r="E1574" s="8" t="str">
        <f>VLOOKUP(A1574,'Medical Examinations'!A:J,6,FALSE)</f>
        <v>No</v>
      </c>
      <c r="F1574" s="8" t="str">
        <f>VLOOKUP(A1574,'Medical Examinations'!A:J,7,FALSE)</f>
        <v>No</v>
      </c>
      <c r="G1574" s="8" t="str">
        <f>VLOOKUP(A1574,'Medical Examinations'!A:J,8,FALSE)</f>
        <v>Yes</v>
      </c>
      <c r="H1574" s="38" t="str">
        <f>VLOOKUP(A1574,'Medical Examinations'!A:J,9,FALSE)</f>
        <v>1</v>
      </c>
      <c r="I1574" s="8" t="str">
        <f>VLOOKUP(A1574,'Medical Examinations'!A:J,10,FALSE)</f>
        <v>yes</v>
      </c>
      <c r="J1574" s="8" t="str">
        <f>VLOOKUP(A1574,'Medical Examinations'!A:J,3,FALSE)</f>
        <v>Normal Weight</v>
      </c>
      <c r="K1574" s="8" t="str">
        <f>VLOOKUP(A1574,'Medical Examinations'!A:J,5,FALSE)</f>
        <v>Normal</v>
      </c>
      <c r="L1574" s="8" t="str">
        <f>VLOOKUP(A1574,'Hospitalisation Details'!A:K,5,FALSE)</f>
        <v>17-Aug-1979</v>
      </c>
      <c r="M1574" s="34">
        <f>VLOOKUP(A1574,'Hospitalisation Details'!A:K,8,FALSE)</f>
        <v>21880.82</v>
      </c>
      <c r="N1574" s="8" t="str">
        <f>VLOOKUP(A1574,'Hospitalisation Details'!A:K,9,FALSE)</f>
        <v>tier - 3</v>
      </c>
      <c r="O1574" s="8" t="str">
        <f>VLOOKUP(A1574,'Hospitalisation Details'!A:K,10,FALSE)</f>
        <v>tier - 1</v>
      </c>
      <c r="P1574" s="8" t="str">
        <f>VLOOKUP(A1574,'Hospitalisation Details'!A:K,11,FALSE)</f>
        <v>R1012</v>
      </c>
      <c r="Q1574" s="8">
        <f>VLOOKUP(A1574,'Hospitalisation Details'!A:K,4,FALSE)</f>
        <v>17</v>
      </c>
    </row>
    <row r="1575" spans="1:17" x14ac:dyDescent="0.3">
      <c r="A1575" s="4" t="s">
        <v>4236</v>
      </c>
      <c r="B1575" s="8" t="str">
        <f>VLOOKUP(A1575,'Customer Names'!A:F,4,FALSE)</f>
        <v>Carlos I</v>
      </c>
      <c r="C1575" s="8">
        <f>VLOOKUP(A1575,'Medical Examinations'!A:J,2,FALSE)</f>
        <v>15.41</v>
      </c>
      <c r="D1575" s="8">
        <f>VLOOKUP(A1575,'Medical Examinations'!A:J,4,FALSE)</f>
        <v>5.08</v>
      </c>
      <c r="E1575" s="8" t="str">
        <f>VLOOKUP(A1575,'Medical Examinations'!A:J,6,FALSE)</f>
        <v>No</v>
      </c>
      <c r="F1575" s="8" t="str">
        <f>VLOOKUP(A1575,'Medical Examinations'!A:J,7,FALSE)</f>
        <v>No</v>
      </c>
      <c r="G1575" s="8" t="str">
        <f>VLOOKUP(A1575,'Medical Examinations'!A:J,8,FALSE)</f>
        <v>No</v>
      </c>
      <c r="H1575" s="38">
        <f>VLOOKUP(A1575,'Medical Examinations'!A:J,9,FALSE)</f>
        <v>0</v>
      </c>
      <c r="I1575" s="8" t="str">
        <f>VLOOKUP(A1575,'Medical Examinations'!A:J,10,FALSE)</f>
        <v>No</v>
      </c>
      <c r="J1575" s="8" t="str">
        <f>VLOOKUP(A1575,'Medical Examinations'!A:J,3,FALSE)</f>
        <v>Underweight</v>
      </c>
      <c r="K1575" s="8" t="str">
        <f>VLOOKUP(A1575,'Medical Examinations'!A:J,5,FALSE)</f>
        <v>Normal</v>
      </c>
      <c r="L1575" s="8" t="str">
        <f>VLOOKUP(A1575,'Hospitalisation Details'!A:K,5,FALSE)</f>
        <v>16-Dec-1991</v>
      </c>
      <c r="M1575" s="34">
        <f>VLOOKUP(A1575,'Hospitalisation Details'!A:K,8,FALSE)</f>
        <v>2193.1999999999998</v>
      </c>
      <c r="N1575" s="8" t="str">
        <f>VLOOKUP(A1575,'Hospitalisation Details'!A:K,9,FALSE)</f>
        <v>tier - 2</v>
      </c>
      <c r="O1575" s="8" t="str">
        <f>VLOOKUP(A1575,'Hospitalisation Details'!A:K,10,FALSE)</f>
        <v>tier - 2</v>
      </c>
      <c r="P1575" s="8" t="str">
        <f>VLOOKUP(A1575,'Hospitalisation Details'!A:K,11,FALSE)</f>
        <v>R1012</v>
      </c>
      <c r="Q1575" s="8">
        <f>VLOOKUP(A1575,'Hospitalisation Details'!A:K,4,FALSE)</f>
        <v>16</v>
      </c>
    </row>
    <row r="1576" spans="1:17" x14ac:dyDescent="0.3">
      <c r="A1576" s="4" t="s">
        <v>4208</v>
      </c>
      <c r="B1576" s="8" t="str">
        <f>VLOOKUP(A1576,'Customer Names'!A:F,4,FALSE)</f>
        <v>Mike</v>
      </c>
      <c r="C1576" s="8">
        <f>VLOOKUP(A1576,'Medical Examinations'!A:J,2,FALSE)</f>
        <v>25.555</v>
      </c>
      <c r="D1576" s="8">
        <f>VLOOKUP(A1576,'Medical Examinations'!A:J,4,FALSE)</f>
        <v>5.1100000000000003</v>
      </c>
      <c r="E1576" s="8" t="str">
        <f>VLOOKUP(A1576,'Medical Examinations'!A:J,6,FALSE)</f>
        <v>No</v>
      </c>
      <c r="F1576" s="8" t="str">
        <f>VLOOKUP(A1576,'Medical Examinations'!A:J,7,FALSE)</f>
        <v>No</v>
      </c>
      <c r="G1576" s="8" t="str">
        <f>VLOOKUP(A1576,'Medical Examinations'!A:J,8,FALSE)</f>
        <v>Yes</v>
      </c>
      <c r="H1576" s="38" t="str">
        <f>VLOOKUP(A1576,'Medical Examinations'!A:J,9,FALSE)</f>
        <v>1</v>
      </c>
      <c r="I1576" s="8" t="str">
        <f>VLOOKUP(A1576,'Medical Examinations'!A:J,10,FALSE)</f>
        <v>No</v>
      </c>
      <c r="J1576" s="8" t="str">
        <f>VLOOKUP(A1576,'Medical Examinations'!A:J,3,FALSE)</f>
        <v>Overweight</v>
      </c>
      <c r="K1576" s="8" t="str">
        <f>VLOOKUP(A1576,'Medical Examinations'!A:J,5,FALSE)</f>
        <v>Normal</v>
      </c>
      <c r="L1576" s="8" t="str">
        <f>VLOOKUP(A1576,'Hospitalisation Details'!A:K,5,FALSE)</f>
        <v>10-Dec-2003</v>
      </c>
      <c r="M1576" s="34">
        <f>VLOOKUP(A1576,'Hospitalisation Details'!A:K,8,FALSE)</f>
        <v>2221.56</v>
      </c>
      <c r="N1576" s="8" t="str">
        <f>VLOOKUP(A1576,'Hospitalisation Details'!A:K,9,FALSE)</f>
        <v>tier - 2</v>
      </c>
      <c r="O1576" s="8" t="str">
        <f>VLOOKUP(A1576,'Hospitalisation Details'!A:K,10,FALSE)</f>
        <v>tier - 3</v>
      </c>
      <c r="P1576" s="8" t="str">
        <f>VLOOKUP(A1576,'Hospitalisation Details'!A:K,11,FALSE)</f>
        <v>R1012</v>
      </c>
      <c r="Q1576" s="8">
        <f>VLOOKUP(A1576,'Hospitalisation Details'!A:K,4,FALSE)</f>
        <v>10</v>
      </c>
    </row>
    <row r="1577" spans="1:17" x14ac:dyDescent="0.3">
      <c r="A1577" s="4" t="s">
        <v>4184</v>
      </c>
      <c r="B1577" s="8" t="str">
        <f>VLOOKUP(A1577,'Customer Names'!A:F,4,FALSE)</f>
        <v>Jesse</v>
      </c>
      <c r="C1577" s="8">
        <f>VLOOKUP(A1577,'Medical Examinations'!A:J,2,FALSE)</f>
        <v>32.395000000000003</v>
      </c>
      <c r="D1577" s="8">
        <f>VLOOKUP(A1577,'Medical Examinations'!A:J,4,FALSE)</f>
        <v>6.66</v>
      </c>
      <c r="E1577" s="8" t="str">
        <f>VLOOKUP(A1577,'Medical Examinations'!A:J,6,FALSE)</f>
        <v>No</v>
      </c>
      <c r="F1577" s="8" t="str">
        <f>VLOOKUP(A1577,'Medical Examinations'!A:J,7,FALSE)</f>
        <v>No</v>
      </c>
      <c r="G1577" s="8" t="str">
        <f>VLOOKUP(A1577,'Medical Examinations'!A:J,8,FALSE)</f>
        <v>No</v>
      </c>
      <c r="H1577" s="38">
        <f>VLOOKUP(A1577,'Medical Examinations'!A:J,9,FALSE)</f>
        <v>0</v>
      </c>
      <c r="I1577" s="8" t="str">
        <f>VLOOKUP(A1577,'Medical Examinations'!A:J,10,FALSE)</f>
        <v>No</v>
      </c>
      <c r="J1577" s="8" t="str">
        <f>VLOOKUP(A1577,'Medical Examinations'!A:J,3,FALSE)</f>
        <v>Obesity</v>
      </c>
      <c r="K1577" s="8" t="str">
        <f>VLOOKUP(A1577,'Medical Examinations'!A:J,5,FALSE)</f>
        <v>Diabetes</v>
      </c>
      <c r="L1577" s="8" t="str">
        <f>VLOOKUP(A1577,'Hospitalisation Details'!A:K,5,FALSE)</f>
        <v>5-Nov-2002</v>
      </c>
      <c r="M1577" s="34">
        <f>VLOOKUP(A1577,'Hospitalisation Details'!A:K,8,FALSE)</f>
        <v>2362.23</v>
      </c>
      <c r="N1577" s="8" t="str">
        <f>VLOOKUP(A1577,'Hospitalisation Details'!A:K,9,FALSE)</f>
        <v>tier - 2</v>
      </c>
      <c r="O1577" s="8" t="str">
        <f>VLOOKUP(A1577,'Hospitalisation Details'!A:K,10,FALSE)</f>
        <v>tier - 1</v>
      </c>
      <c r="P1577" s="8" t="str">
        <f>VLOOKUP(A1577,'Hospitalisation Details'!A:K,11,FALSE)</f>
        <v>R1012</v>
      </c>
      <c r="Q1577" s="8">
        <f>VLOOKUP(A1577,'Hospitalisation Details'!A:K,4,FALSE)</f>
        <v>5</v>
      </c>
    </row>
    <row r="1578" spans="1:17" x14ac:dyDescent="0.3">
      <c r="A1578" s="4" t="s">
        <v>4124</v>
      </c>
      <c r="B1578" s="8" t="str">
        <f>VLOOKUP(A1578,'Customer Names'!A:F,4,FALSE)</f>
        <v>Rob G</v>
      </c>
      <c r="C1578" s="8">
        <f>VLOOKUP(A1578,'Medical Examinations'!A:J,2,FALSE)</f>
        <v>28.31</v>
      </c>
      <c r="D1578" s="8">
        <f>VLOOKUP(A1578,'Medical Examinations'!A:J,4,FALSE)</f>
        <v>6.41</v>
      </c>
      <c r="E1578" s="8" t="str">
        <f>VLOOKUP(A1578,'Medical Examinations'!A:J,6,FALSE)</f>
        <v>No</v>
      </c>
      <c r="F1578" s="8" t="str">
        <f>VLOOKUP(A1578,'Medical Examinations'!A:J,7,FALSE)</f>
        <v>yes</v>
      </c>
      <c r="G1578" s="8" t="str">
        <f>VLOOKUP(A1578,'Medical Examinations'!A:J,8,FALSE)</f>
        <v>No</v>
      </c>
      <c r="H1578" s="38" t="str">
        <f>VLOOKUP(A1578,'Medical Examinations'!A:J,9,FALSE)</f>
        <v>1</v>
      </c>
      <c r="I1578" s="8" t="str">
        <f>VLOOKUP(A1578,'Medical Examinations'!A:J,10,FALSE)</f>
        <v>No</v>
      </c>
      <c r="J1578" s="8" t="str">
        <f>VLOOKUP(A1578,'Medical Examinations'!A:J,3,FALSE)</f>
        <v>Overweight</v>
      </c>
      <c r="K1578" s="8" t="str">
        <f>VLOOKUP(A1578,'Medical Examinations'!A:J,5,FALSE)</f>
        <v>Diabetes</v>
      </c>
      <c r="L1578" s="8" t="str">
        <f>VLOOKUP(A1578,'Hospitalisation Details'!A:K,5,FALSE)</f>
        <v>24-Jun-2000</v>
      </c>
      <c r="M1578" s="34">
        <f>VLOOKUP(A1578,'Hospitalisation Details'!A:K,8,FALSE)</f>
        <v>2639.04</v>
      </c>
      <c r="N1578" s="8" t="str">
        <f>VLOOKUP(A1578,'Hospitalisation Details'!A:K,9,FALSE)</f>
        <v>tier - 2</v>
      </c>
      <c r="O1578" s="8" t="str">
        <f>VLOOKUP(A1578,'Hospitalisation Details'!A:K,10,FALSE)</f>
        <v>tier - 2</v>
      </c>
      <c r="P1578" s="8" t="str">
        <f>VLOOKUP(A1578,'Hospitalisation Details'!A:K,11,FALSE)</f>
        <v>R1012</v>
      </c>
      <c r="Q1578" s="8">
        <f>VLOOKUP(A1578,'Hospitalisation Details'!A:K,4,FALSE)</f>
        <v>24</v>
      </c>
    </row>
    <row r="1579" spans="1:17" x14ac:dyDescent="0.3">
      <c r="A1579" s="4" t="s">
        <v>4122</v>
      </c>
      <c r="B1579" s="8" t="str">
        <f>VLOOKUP(A1579,'Customer Names'!A:F,4,FALSE)</f>
        <v>Benjamin L</v>
      </c>
      <c r="C1579" s="8">
        <f>VLOOKUP(A1579,'Medical Examinations'!A:J,2,FALSE)</f>
        <v>31.35</v>
      </c>
      <c r="D1579" s="8">
        <f>VLOOKUP(A1579,'Medical Examinations'!A:J,4,FALSE)</f>
        <v>5.84</v>
      </c>
      <c r="E1579" s="8" t="str">
        <f>VLOOKUP(A1579,'Medical Examinations'!A:J,6,FALSE)</f>
        <v>No</v>
      </c>
      <c r="F1579" s="8" t="str">
        <f>VLOOKUP(A1579,'Medical Examinations'!A:J,7,FALSE)</f>
        <v>yes</v>
      </c>
      <c r="G1579" s="8" t="str">
        <f>VLOOKUP(A1579,'Medical Examinations'!A:J,8,FALSE)</f>
        <v>No</v>
      </c>
      <c r="H1579" s="38" t="str">
        <f>VLOOKUP(A1579,'Medical Examinations'!A:J,9,FALSE)</f>
        <v>1</v>
      </c>
      <c r="I1579" s="8" t="str">
        <f>VLOOKUP(A1579,'Medical Examinations'!A:J,10,FALSE)</f>
        <v>No</v>
      </c>
      <c r="J1579" s="8" t="str">
        <f>VLOOKUP(A1579,'Medical Examinations'!A:J,3,FALSE)</f>
        <v>Obesity</v>
      </c>
      <c r="K1579" s="8" t="str">
        <f>VLOOKUP(A1579,'Medical Examinations'!A:J,5,FALSE)</f>
        <v>Prediabetes</v>
      </c>
      <c r="L1579" s="8" t="str">
        <f>VLOOKUP(A1579,'Hospitalisation Details'!A:K,5,FALSE)</f>
        <v>9-Dec-2000</v>
      </c>
      <c r="M1579" s="34">
        <f>VLOOKUP(A1579,'Hospitalisation Details'!A:K,8,FALSE)</f>
        <v>2643.27</v>
      </c>
      <c r="N1579" s="8" t="str">
        <f>VLOOKUP(A1579,'Hospitalisation Details'!A:K,9,FALSE)</f>
        <v>tier - 2</v>
      </c>
      <c r="O1579" s="8" t="str">
        <f>VLOOKUP(A1579,'Hospitalisation Details'!A:K,10,FALSE)</f>
        <v>tier - 1</v>
      </c>
      <c r="P1579" s="8" t="str">
        <f>VLOOKUP(A1579,'Hospitalisation Details'!A:K,11,FALSE)</f>
        <v>R1012</v>
      </c>
      <c r="Q1579" s="8">
        <f>VLOOKUP(A1579,'Hospitalisation Details'!A:K,4,FALSE)</f>
        <v>9</v>
      </c>
    </row>
    <row r="1580" spans="1:17" x14ac:dyDescent="0.3">
      <c r="A1580" s="4" t="s">
        <v>4110</v>
      </c>
      <c r="B1580" s="8" t="str">
        <f>VLOOKUP(A1580,'Customer Names'!A:F,4,FALSE)</f>
        <v>Brooke</v>
      </c>
      <c r="C1580" s="8">
        <f>VLOOKUP(A1580,'Medical Examinations'!A:J,2,FALSE)</f>
        <v>24.51</v>
      </c>
      <c r="D1580" s="8">
        <f>VLOOKUP(A1580,'Medical Examinations'!A:J,4,FALSE)</f>
        <v>4.24</v>
      </c>
      <c r="E1580" s="8" t="str">
        <f>VLOOKUP(A1580,'Medical Examinations'!A:J,6,FALSE)</f>
        <v>No</v>
      </c>
      <c r="F1580" s="8" t="str">
        <f>VLOOKUP(A1580,'Medical Examinations'!A:J,7,FALSE)</f>
        <v>No</v>
      </c>
      <c r="G1580" s="8" t="str">
        <f>VLOOKUP(A1580,'Medical Examinations'!A:J,8,FALSE)</f>
        <v>Yes</v>
      </c>
      <c r="H1580" s="38" t="str">
        <f>VLOOKUP(A1580,'Medical Examinations'!A:J,9,FALSE)</f>
        <v>1</v>
      </c>
      <c r="I1580" s="8" t="str">
        <f>VLOOKUP(A1580,'Medical Examinations'!A:J,10,FALSE)</f>
        <v>No</v>
      </c>
      <c r="J1580" s="8" t="str">
        <f>VLOOKUP(A1580,'Medical Examinations'!A:J,3,FALSE)</f>
        <v>Normal Weight</v>
      </c>
      <c r="K1580" s="8" t="str">
        <f>VLOOKUP(A1580,'Medical Examinations'!A:J,5,FALSE)</f>
        <v>Normal</v>
      </c>
      <c r="L1580" s="8" t="str">
        <f>VLOOKUP(A1580,'Hospitalisation Details'!A:K,5,FALSE)</f>
        <v>17-Jul-2003</v>
      </c>
      <c r="M1580" s="34">
        <f>VLOOKUP(A1580,'Hospitalisation Details'!A:K,8,FALSE)</f>
        <v>2709.11</v>
      </c>
      <c r="N1580" s="8" t="str">
        <f>VLOOKUP(A1580,'Hospitalisation Details'!A:K,9,FALSE)</f>
        <v>tier - 2</v>
      </c>
      <c r="O1580" s="8" t="str">
        <f>VLOOKUP(A1580,'Hospitalisation Details'!A:K,10,FALSE)</f>
        <v>tier - 2</v>
      </c>
      <c r="P1580" s="8" t="str">
        <f>VLOOKUP(A1580,'Hospitalisation Details'!A:K,11,FALSE)</f>
        <v>R1012</v>
      </c>
      <c r="Q1580" s="8">
        <f>VLOOKUP(A1580,'Hospitalisation Details'!A:K,4,FALSE)</f>
        <v>17</v>
      </c>
    </row>
    <row r="1581" spans="1:17" x14ac:dyDescent="0.3">
      <c r="A1581" s="4" t="s">
        <v>4108</v>
      </c>
      <c r="B1581" s="8" t="str">
        <f>VLOOKUP(A1581,'Customer Names'!A:F,4,FALSE)</f>
        <v>Jennifer L.</v>
      </c>
      <c r="C1581" s="8">
        <f>VLOOKUP(A1581,'Medical Examinations'!A:J,2,FALSE)</f>
        <v>24.605</v>
      </c>
      <c r="D1581" s="8">
        <f>VLOOKUP(A1581,'Medical Examinations'!A:J,4,FALSE)</f>
        <v>5.62</v>
      </c>
      <c r="E1581" s="8" t="str">
        <f>VLOOKUP(A1581,'Medical Examinations'!A:J,6,FALSE)</f>
        <v>No</v>
      </c>
      <c r="F1581" s="8" t="str">
        <f>VLOOKUP(A1581,'Medical Examinations'!A:J,7,FALSE)</f>
        <v>No</v>
      </c>
      <c r="G1581" s="8" t="str">
        <f>VLOOKUP(A1581,'Medical Examinations'!A:J,8,FALSE)</f>
        <v>Yes</v>
      </c>
      <c r="H1581" s="38" t="str">
        <f>VLOOKUP(A1581,'Medical Examinations'!A:J,9,FALSE)</f>
        <v>1</v>
      </c>
      <c r="I1581" s="8" t="str">
        <f>VLOOKUP(A1581,'Medical Examinations'!A:J,10,FALSE)</f>
        <v>No</v>
      </c>
      <c r="J1581" s="8" t="str">
        <f>VLOOKUP(A1581,'Medical Examinations'!A:J,3,FALSE)</f>
        <v>Normal Weight</v>
      </c>
      <c r="K1581" s="8" t="str">
        <f>VLOOKUP(A1581,'Medical Examinations'!A:J,5,FALSE)</f>
        <v>Normal</v>
      </c>
      <c r="L1581" s="8" t="str">
        <f>VLOOKUP(A1581,'Hospitalisation Details'!A:K,5,FALSE)</f>
        <v>21-Nov-2003</v>
      </c>
      <c r="M1581" s="34">
        <f>VLOOKUP(A1581,'Hospitalisation Details'!A:K,8,FALSE)</f>
        <v>2709.24</v>
      </c>
      <c r="N1581" s="8" t="str">
        <f>VLOOKUP(A1581,'Hospitalisation Details'!A:K,9,FALSE)</f>
        <v>tier - 2</v>
      </c>
      <c r="O1581" s="8" t="str">
        <f>VLOOKUP(A1581,'Hospitalisation Details'!A:K,10,FALSE)</f>
        <v>tier - 2</v>
      </c>
      <c r="P1581" s="8" t="str">
        <f>VLOOKUP(A1581,'Hospitalisation Details'!A:K,11,FALSE)</f>
        <v>R1012</v>
      </c>
      <c r="Q1581" s="8">
        <f>VLOOKUP(A1581,'Hospitalisation Details'!A:K,4,FALSE)</f>
        <v>21</v>
      </c>
    </row>
    <row r="1582" spans="1:17" x14ac:dyDescent="0.3">
      <c r="A1582" s="4" t="s">
        <v>4106</v>
      </c>
      <c r="B1582" s="8" t="str">
        <f>VLOOKUP(A1582,'Customer Names'!A:F,4,FALSE)</f>
        <v>Natalia</v>
      </c>
      <c r="C1582" s="8">
        <f>VLOOKUP(A1582,'Medical Examinations'!A:J,2,FALSE)</f>
        <v>25.745000000000001</v>
      </c>
      <c r="D1582" s="8">
        <f>VLOOKUP(A1582,'Medical Examinations'!A:J,4,FALSE)</f>
        <v>4.34</v>
      </c>
      <c r="E1582" s="8" t="str">
        <f>VLOOKUP(A1582,'Medical Examinations'!A:J,6,FALSE)</f>
        <v>No</v>
      </c>
      <c r="F1582" s="8" t="str">
        <f>VLOOKUP(A1582,'Medical Examinations'!A:J,7,FALSE)</f>
        <v>No</v>
      </c>
      <c r="G1582" s="8" t="str">
        <f>VLOOKUP(A1582,'Medical Examinations'!A:J,8,FALSE)</f>
        <v>Yes</v>
      </c>
      <c r="H1582" s="38" t="str">
        <f>VLOOKUP(A1582,'Medical Examinations'!A:J,9,FALSE)</f>
        <v>1</v>
      </c>
      <c r="I1582" s="8" t="str">
        <f>VLOOKUP(A1582,'Medical Examinations'!A:J,10,FALSE)</f>
        <v>No</v>
      </c>
      <c r="J1582" s="8" t="str">
        <f>VLOOKUP(A1582,'Medical Examinations'!A:J,3,FALSE)</f>
        <v>Overweight</v>
      </c>
      <c r="K1582" s="8" t="str">
        <f>VLOOKUP(A1582,'Medical Examinations'!A:J,5,FALSE)</f>
        <v>Normal</v>
      </c>
      <c r="L1582" s="8" t="str">
        <f>VLOOKUP(A1582,'Hospitalisation Details'!A:K,5,FALSE)</f>
        <v>1-Dec-2003</v>
      </c>
      <c r="M1582" s="34">
        <f>VLOOKUP(A1582,'Hospitalisation Details'!A:K,8,FALSE)</f>
        <v>2710.83</v>
      </c>
      <c r="N1582" s="8" t="str">
        <f>VLOOKUP(A1582,'Hospitalisation Details'!A:K,9,FALSE)</f>
        <v>tier - 2</v>
      </c>
      <c r="O1582" s="8" t="str">
        <f>VLOOKUP(A1582,'Hospitalisation Details'!A:K,10,FALSE)</f>
        <v>tier - 3</v>
      </c>
      <c r="P1582" s="8" t="str">
        <f>VLOOKUP(A1582,'Hospitalisation Details'!A:K,11,FALSE)</f>
        <v>R1012</v>
      </c>
      <c r="Q1582" s="8">
        <f>VLOOKUP(A1582,'Hospitalisation Details'!A:K,4,FALSE)</f>
        <v>1</v>
      </c>
    </row>
    <row r="1583" spans="1:17" x14ac:dyDescent="0.3">
      <c r="A1583" s="4" t="s">
        <v>4104</v>
      </c>
      <c r="B1583" s="8" t="str">
        <f>VLOOKUP(A1583,'Customer Names'!A:F,4,FALSE)</f>
        <v>Laura T.</v>
      </c>
      <c r="C1583" s="8">
        <f>VLOOKUP(A1583,'Medical Examinations'!A:J,2,FALSE)</f>
        <v>31.824999999999999</v>
      </c>
      <c r="D1583" s="8">
        <f>VLOOKUP(A1583,'Medical Examinations'!A:J,4,FALSE)</f>
        <v>4.7</v>
      </c>
      <c r="E1583" s="8" t="str">
        <f>VLOOKUP(A1583,'Medical Examinations'!A:J,6,FALSE)</f>
        <v>No</v>
      </c>
      <c r="F1583" s="8" t="str">
        <f>VLOOKUP(A1583,'Medical Examinations'!A:J,7,FALSE)</f>
        <v>No</v>
      </c>
      <c r="G1583" s="8" t="str">
        <f>VLOOKUP(A1583,'Medical Examinations'!A:J,8,FALSE)</f>
        <v>Yes</v>
      </c>
      <c r="H1583" s="38" t="str">
        <f>VLOOKUP(A1583,'Medical Examinations'!A:J,9,FALSE)</f>
        <v>1</v>
      </c>
      <c r="I1583" s="8" t="str">
        <f>VLOOKUP(A1583,'Medical Examinations'!A:J,10,FALSE)</f>
        <v>No</v>
      </c>
      <c r="J1583" s="8" t="str">
        <f>VLOOKUP(A1583,'Medical Examinations'!A:J,3,FALSE)</f>
        <v>Obesity</v>
      </c>
      <c r="K1583" s="8" t="str">
        <f>VLOOKUP(A1583,'Medical Examinations'!A:J,5,FALSE)</f>
        <v>Normal</v>
      </c>
      <c r="L1583" s="8" t="str">
        <f>VLOOKUP(A1583,'Hospitalisation Details'!A:K,5,FALSE)</f>
        <v>6-Aug-2003</v>
      </c>
      <c r="M1583" s="34">
        <f>VLOOKUP(A1583,'Hospitalisation Details'!A:K,8,FALSE)</f>
        <v>2719.28</v>
      </c>
      <c r="N1583" s="8" t="str">
        <f>VLOOKUP(A1583,'Hospitalisation Details'!A:K,9,FALSE)</f>
        <v>tier - 2</v>
      </c>
      <c r="O1583" s="8" t="str">
        <f>VLOOKUP(A1583,'Hospitalisation Details'!A:K,10,FALSE)</f>
        <v>tier - 2</v>
      </c>
      <c r="P1583" s="8" t="str">
        <f>VLOOKUP(A1583,'Hospitalisation Details'!A:K,11,FALSE)</f>
        <v>R1012</v>
      </c>
      <c r="Q1583" s="8">
        <f>VLOOKUP(A1583,'Hospitalisation Details'!A:K,4,FALSE)</f>
        <v>6</v>
      </c>
    </row>
    <row r="1584" spans="1:17" x14ac:dyDescent="0.3">
      <c r="A1584" s="4" t="s">
        <v>4096</v>
      </c>
      <c r="B1584" s="8" t="str">
        <f>VLOOKUP(A1584,'Customer Names'!A:F,4,FALSE)</f>
        <v>Jingjing</v>
      </c>
      <c r="C1584" s="8">
        <f>VLOOKUP(A1584,'Medical Examinations'!A:J,2,FALSE)</f>
        <v>39.615000000000002</v>
      </c>
      <c r="D1584" s="8">
        <f>VLOOKUP(A1584,'Medical Examinations'!A:J,4,FALSE)</f>
        <v>6.32</v>
      </c>
      <c r="E1584" s="8" t="str">
        <f>VLOOKUP(A1584,'Medical Examinations'!A:J,6,FALSE)</f>
        <v>No</v>
      </c>
      <c r="F1584" s="8" t="str">
        <f>VLOOKUP(A1584,'Medical Examinations'!A:J,7,FALSE)</f>
        <v>No</v>
      </c>
      <c r="G1584" s="8" t="str">
        <f>VLOOKUP(A1584,'Medical Examinations'!A:J,8,FALSE)</f>
        <v>Yes</v>
      </c>
      <c r="H1584" s="38" t="str">
        <f>VLOOKUP(A1584,'Medical Examinations'!A:J,9,FALSE)</f>
        <v>1</v>
      </c>
      <c r="I1584" s="8" t="str">
        <f>VLOOKUP(A1584,'Medical Examinations'!A:J,10,FALSE)</f>
        <v>No</v>
      </c>
      <c r="J1584" s="8" t="str">
        <f>VLOOKUP(A1584,'Medical Examinations'!A:J,3,FALSE)</f>
        <v>Obesity</v>
      </c>
      <c r="K1584" s="8" t="str">
        <f>VLOOKUP(A1584,'Medical Examinations'!A:J,5,FALSE)</f>
        <v>Prediabetes</v>
      </c>
      <c r="L1584" s="8" t="str">
        <f>VLOOKUP(A1584,'Hospitalisation Details'!A:K,5,FALSE)</f>
        <v>3-Dec-2003</v>
      </c>
      <c r="M1584" s="34">
        <f>VLOOKUP(A1584,'Hospitalisation Details'!A:K,8,FALSE)</f>
        <v>2730.11</v>
      </c>
      <c r="N1584" s="8" t="str">
        <f>VLOOKUP(A1584,'Hospitalisation Details'!A:K,9,FALSE)</f>
        <v>tier - 2</v>
      </c>
      <c r="O1584" s="8" t="str">
        <f>VLOOKUP(A1584,'Hospitalisation Details'!A:K,10,FALSE)</f>
        <v>tier - 3</v>
      </c>
      <c r="P1584" s="8" t="str">
        <f>VLOOKUP(A1584,'Hospitalisation Details'!A:K,11,FALSE)</f>
        <v>R1012</v>
      </c>
      <c r="Q1584" s="8">
        <f>VLOOKUP(A1584,'Hospitalisation Details'!A:K,4,FALSE)</f>
        <v>3</v>
      </c>
    </row>
    <row r="1585" spans="1:17" x14ac:dyDescent="0.3">
      <c r="A1585" s="4" t="s">
        <v>4084</v>
      </c>
      <c r="B1585" s="8" t="str">
        <f>VLOOKUP(A1585,'Customer Names'!A:F,4,FALSE)</f>
        <v>Danilo</v>
      </c>
      <c r="C1585" s="8">
        <f>VLOOKUP(A1585,'Medical Examinations'!A:J,2,FALSE)</f>
        <v>17.385000000000002</v>
      </c>
      <c r="D1585" s="8">
        <f>VLOOKUP(A1585,'Medical Examinations'!A:J,4,FALSE)</f>
        <v>5.84</v>
      </c>
      <c r="E1585" s="8" t="str">
        <f>VLOOKUP(A1585,'Medical Examinations'!A:J,6,FALSE)</f>
        <v>No</v>
      </c>
      <c r="F1585" s="8" t="str">
        <f>VLOOKUP(A1585,'Medical Examinations'!A:J,7,FALSE)</f>
        <v>No</v>
      </c>
      <c r="G1585" s="8" t="str">
        <f>VLOOKUP(A1585,'Medical Examinations'!A:J,8,FALSE)</f>
        <v>No</v>
      </c>
      <c r="H1585" s="38">
        <f>VLOOKUP(A1585,'Medical Examinations'!A:J,9,FALSE)</f>
        <v>0</v>
      </c>
      <c r="I1585" s="8" t="str">
        <f>VLOOKUP(A1585,'Medical Examinations'!A:J,10,FALSE)</f>
        <v>No</v>
      </c>
      <c r="J1585" s="8" t="str">
        <f>VLOOKUP(A1585,'Medical Examinations'!A:J,3,FALSE)</f>
        <v>Underweight</v>
      </c>
      <c r="K1585" s="8" t="str">
        <f>VLOOKUP(A1585,'Medical Examinations'!A:J,5,FALSE)</f>
        <v>Prediabetes</v>
      </c>
      <c r="L1585" s="8" t="str">
        <f>VLOOKUP(A1585,'Hospitalisation Details'!A:K,5,FALSE)</f>
        <v>29-Aug-1999</v>
      </c>
      <c r="M1585" s="34">
        <f>VLOOKUP(A1585,'Hospitalisation Details'!A:K,8,FALSE)</f>
        <v>2775.19</v>
      </c>
      <c r="N1585" s="8" t="str">
        <f>VLOOKUP(A1585,'Hospitalisation Details'!A:K,9,FALSE)</f>
        <v>tier - 2</v>
      </c>
      <c r="O1585" s="8" t="str">
        <f>VLOOKUP(A1585,'Hospitalisation Details'!A:K,10,FALSE)</f>
        <v>tier - 1</v>
      </c>
      <c r="P1585" s="8" t="str">
        <f>VLOOKUP(A1585,'Hospitalisation Details'!A:K,11,FALSE)</f>
        <v>R1012</v>
      </c>
      <c r="Q1585" s="8">
        <f>VLOOKUP(A1585,'Hospitalisation Details'!A:K,4,FALSE)</f>
        <v>29</v>
      </c>
    </row>
    <row r="1586" spans="1:17" x14ac:dyDescent="0.3">
      <c r="A1586" s="4" t="s">
        <v>4082</v>
      </c>
      <c r="B1586" s="8" t="str">
        <f>VLOOKUP(A1586,'Customer Names'!A:F,4,FALSE)</f>
        <v>Malcolm</v>
      </c>
      <c r="C1586" s="8">
        <f>VLOOKUP(A1586,'Medical Examinations'!A:J,2,FALSE)</f>
        <v>27.36</v>
      </c>
      <c r="D1586" s="8">
        <f>VLOOKUP(A1586,'Medical Examinations'!A:J,4,FALSE)</f>
        <v>6.22</v>
      </c>
      <c r="E1586" s="8" t="str">
        <f>VLOOKUP(A1586,'Medical Examinations'!A:J,6,FALSE)</f>
        <v>No</v>
      </c>
      <c r="F1586" s="8" t="str">
        <f>VLOOKUP(A1586,'Medical Examinations'!A:J,7,FALSE)</f>
        <v>No</v>
      </c>
      <c r="G1586" s="8" t="str">
        <f>VLOOKUP(A1586,'Medical Examinations'!A:J,8,FALSE)</f>
        <v>No</v>
      </c>
      <c r="H1586" s="38">
        <f>VLOOKUP(A1586,'Medical Examinations'!A:J,9,FALSE)</f>
        <v>0</v>
      </c>
      <c r="I1586" s="8" t="str">
        <f>VLOOKUP(A1586,'Medical Examinations'!A:J,10,FALSE)</f>
        <v>No</v>
      </c>
      <c r="J1586" s="8" t="str">
        <f>VLOOKUP(A1586,'Medical Examinations'!A:J,3,FALSE)</f>
        <v>Overweight</v>
      </c>
      <c r="K1586" s="8" t="str">
        <f>VLOOKUP(A1586,'Medical Examinations'!A:J,5,FALSE)</f>
        <v>Prediabetes</v>
      </c>
      <c r="L1586" s="8" t="str">
        <f>VLOOKUP(A1586,'Hospitalisation Details'!A:K,5,FALSE)</f>
        <v>24-Dec-1999</v>
      </c>
      <c r="M1586" s="34">
        <f>VLOOKUP(A1586,'Hospitalisation Details'!A:K,8,FALSE)</f>
        <v>2789.06</v>
      </c>
      <c r="N1586" s="8" t="str">
        <f>VLOOKUP(A1586,'Hospitalisation Details'!A:K,9,FALSE)</f>
        <v>tier - 2</v>
      </c>
      <c r="O1586" s="8" t="str">
        <f>VLOOKUP(A1586,'Hospitalisation Details'!A:K,10,FALSE)</f>
        <v>tier - 3</v>
      </c>
      <c r="P1586" s="8" t="str">
        <f>VLOOKUP(A1586,'Hospitalisation Details'!A:K,11,FALSE)</f>
        <v>R1012</v>
      </c>
      <c r="Q1586" s="8">
        <f>VLOOKUP(A1586,'Hospitalisation Details'!A:K,4,FALSE)</f>
        <v>24</v>
      </c>
    </row>
    <row r="1587" spans="1:17" x14ac:dyDescent="0.3">
      <c r="A1587" s="4" t="s">
        <v>4078</v>
      </c>
      <c r="B1587" s="8" t="str">
        <f>VLOOKUP(A1587,'Customer Names'!A:F,4,FALSE)</f>
        <v>Sean P.</v>
      </c>
      <c r="C1587" s="8">
        <f>VLOOKUP(A1587,'Medical Examinations'!A:J,2,FALSE)</f>
        <v>20.614999999999998</v>
      </c>
      <c r="D1587" s="8">
        <f>VLOOKUP(A1587,'Medical Examinations'!A:J,4,FALSE)</f>
        <v>6.05</v>
      </c>
      <c r="E1587" s="8" t="str">
        <f>VLOOKUP(A1587,'Medical Examinations'!A:J,6,FALSE)</f>
        <v>No</v>
      </c>
      <c r="F1587" s="8" t="str">
        <f>VLOOKUP(A1587,'Medical Examinations'!A:J,7,FALSE)</f>
        <v>No</v>
      </c>
      <c r="G1587" s="8" t="str">
        <f>VLOOKUP(A1587,'Medical Examinations'!A:J,8,FALSE)</f>
        <v>Yes</v>
      </c>
      <c r="H1587" s="38" t="str">
        <f>VLOOKUP(A1587,'Medical Examinations'!A:J,9,FALSE)</f>
        <v>1</v>
      </c>
      <c r="I1587" s="8" t="str">
        <f>VLOOKUP(A1587,'Medical Examinations'!A:J,10,FALSE)</f>
        <v>No</v>
      </c>
      <c r="J1587" s="8" t="str">
        <f>VLOOKUP(A1587,'Medical Examinations'!A:J,3,FALSE)</f>
        <v>Normal Weight</v>
      </c>
      <c r="K1587" s="8" t="str">
        <f>VLOOKUP(A1587,'Medical Examinations'!A:J,5,FALSE)</f>
        <v>Prediabetes</v>
      </c>
      <c r="L1587" s="8" t="str">
        <f>VLOOKUP(A1587,'Hospitalisation Details'!A:K,5,FALSE)</f>
        <v>23-Sep-2003</v>
      </c>
      <c r="M1587" s="34">
        <f>VLOOKUP(A1587,'Hospitalisation Details'!A:K,8,FALSE)</f>
        <v>2803.7</v>
      </c>
      <c r="N1587" s="8" t="str">
        <f>VLOOKUP(A1587,'Hospitalisation Details'!A:K,9,FALSE)</f>
        <v>tier - 2</v>
      </c>
      <c r="O1587" s="8" t="str">
        <f>VLOOKUP(A1587,'Hospitalisation Details'!A:K,10,FALSE)</f>
        <v>tier - 1</v>
      </c>
      <c r="P1587" s="8" t="str">
        <f>VLOOKUP(A1587,'Hospitalisation Details'!A:K,11,FALSE)</f>
        <v>R1012</v>
      </c>
      <c r="Q1587" s="8">
        <f>VLOOKUP(A1587,'Hospitalisation Details'!A:K,4,FALSE)</f>
        <v>23</v>
      </c>
    </row>
    <row r="1588" spans="1:17" x14ac:dyDescent="0.3">
      <c r="A1588" s="4" t="s">
        <v>4040</v>
      </c>
      <c r="B1588" s="8" t="str">
        <f>VLOOKUP(A1588,'Customer Names'!A:F,4,FALSE)</f>
        <v>Chance B</v>
      </c>
      <c r="C1588" s="8">
        <f>VLOOKUP(A1588,'Medical Examinations'!A:J,2,FALSE)</f>
        <v>15.57</v>
      </c>
      <c r="D1588" s="8">
        <f>VLOOKUP(A1588,'Medical Examinations'!A:J,4,FALSE)</f>
        <v>4.07</v>
      </c>
      <c r="E1588" s="8" t="str">
        <f>VLOOKUP(A1588,'Medical Examinations'!A:J,6,FALSE)</f>
        <v>yes</v>
      </c>
      <c r="F1588" s="8" t="str">
        <f>VLOOKUP(A1588,'Medical Examinations'!A:J,7,FALSE)</f>
        <v>No</v>
      </c>
      <c r="G1588" s="8" t="str">
        <f>VLOOKUP(A1588,'Medical Examinations'!A:J,8,FALSE)</f>
        <v>No</v>
      </c>
      <c r="H1588" s="38" t="str">
        <f>VLOOKUP(A1588,'Medical Examinations'!A:J,9,FALSE)</f>
        <v>1</v>
      </c>
      <c r="I1588" s="8" t="str">
        <f>VLOOKUP(A1588,'Medical Examinations'!A:J,10,FALSE)</f>
        <v>No</v>
      </c>
      <c r="J1588" s="8" t="str">
        <f>VLOOKUP(A1588,'Medical Examinations'!A:J,3,FALSE)</f>
        <v>Underweight</v>
      </c>
      <c r="K1588" s="8" t="str">
        <f>VLOOKUP(A1588,'Medical Examinations'!A:J,5,FALSE)</f>
        <v>Normal</v>
      </c>
      <c r="L1588" s="8" t="str">
        <f>VLOOKUP(A1588,'Hospitalisation Details'!A:K,5,FALSE)</f>
        <v>28-Sep-1988</v>
      </c>
      <c r="M1588" s="34">
        <f>VLOOKUP(A1588,'Hospitalisation Details'!A:K,8,FALSE)</f>
        <v>3018.04</v>
      </c>
      <c r="N1588" s="8" t="str">
        <f>VLOOKUP(A1588,'Hospitalisation Details'!A:K,9,FALSE)</f>
        <v>tier - 2</v>
      </c>
      <c r="O1588" s="8" t="str">
        <f>VLOOKUP(A1588,'Hospitalisation Details'!A:K,10,FALSE)</f>
        <v>tier - 2</v>
      </c>
      <c r="P1588" s="8" t="str">
        <f>VLOOKUP(A1588,'Hospitalisation Details'!A:K,11,FALSE)</f>
        <v>R1012</v>
      </c>
      <c r="Q1588" s="8">
        <f>VLOOKUP(A1588,'Hospitalisation Details'!A:K,4,FALSE)</f>
        <v>28</v>
      </c>
    </row>
    <row r="1589" spans="1:17" x14ac:dyDescent="0.3">
      <c r="A1589" s="4" t="s">
        <v>4026</v>
      </c>
      <c r="B1589" s="8" t="str">
        <f>VLOOKUP(A1589,'Customer Names'!A:F,4,FALSE)</f>
        <v>Amanda C.</v>
      </c>
      <c r="C1589" s="8">
        <f>VLOOKUP(A1589,'Medical Examinations'!A:J,2,FALSE)</f>
        <v>16.079999999999998</v>
      </c>
      <c r="D1589" s="8">
        <f>VLOOKUP(A1589,'Medical Examinations'!A:J,4,FALSE)</f>
        <v>5.94</v>
      </c>
      <c r="E1589" s="8" t="str">
        <f>VLOOKUP(A1589,'Medical Examinations'!A:J,6,FALSE)</f>
        <v>No</v>
      </c>
      <c r="F1589" s="8" t="str">
        <f>VLOOKUP(A1589,'Medical Examinations'!A:J,7,FALSE)</f>
        <v>No</v>
      </c>
      <c r="G1589" s="8" t="str">
        <f>VLOOKUP(A1589,'Medical Examinations'!A:J,8,FALSE)</f>
        <v>No</v>
      </c>
      <c r="H1589" s="38">
        <f>VLOOKUP(A1589,'Medical Examinations'!A:J,9,FALSE)</f>
        <v>0</v>
      </c>
      <c r="I1589" s="8" t="str">
        <f>VLOOKUP(A1589,'Medical Examinations'!A:J,10,FALSE)</f>
        <v>No</v>
      </c>
      <c r="J1589" s="8" t="str">
        <f>VLOOKUP(A1589,'Medical Examinations'!A:J,3,FALSE)</f>
        <v>Underweight</v>
      </c>
      <c r="K1589" s="8" t="str">
        <f>VLOOKUP(A1589,'Medical Examinations'!A:J,5,FALSE)</f>
        <v>Prediabetes</v>
      </c>
      <c r="L1589" s="8" t="str">
        <f>VLOOKUP(A1589,'Hospitalisation Details'!A:K,5,FALSE)</f>
        <v>1-Oct-1989</v>
      </c>
      <c r="M1589" s="34">
        <f>VLOOKUP(A1589,'Hospitalisation Details'!A:K,8,FALSE)</f>
        <v>3065.49</v>
      </c>
      <c r="N1589" s="8" t="str">
        <f>VLOOKUP(A1589,'Hospitalisation Details'!A:K,9,FALSE)</f>
        <v>tier - 2</v>
      </c>
      <c r="O1589" s="8" t="str">
        <f>VLOOKUP(A1589,'Hospitalisation Details'!A:K,10,FALSE)</f>
        <v>tier - 1</v>
      </c>
      <c r="P1589" s="8" t="str">
        <f>VLOOKUP(A1589,'Hospitalisation Details'!A:K,11,FALSE)</f>
        <v>R1012</v>
      </c>
      <c r="Q1589" s="8">
        <f>VLOOKUP(A1589,'Hospitalisation Details'!A:K,4,FALSE)</f>
        <v>1</v>
      </c>
    </row>
    <row r="1590" spans="1:17" x14ac:dyDescent="0.3">
      <c r="A1590" s="4" t="s">
        <v>4022</v>
      </c>
      <c r="B1590" s="8" t="str">
        <f>VLOOKUP(A1590,'Customer Names'!A:F,4,FALSE)</f>
        <v>Bradley</v>
      </c>
      <c r="C1590" s="8">
        <f>VLOOKUP(A1590,'Medical Examinations'!A:J,2,FALSE)</f>
        <v>23.75</v>
      </c>
      <c r="D1590" s="8">
        <f>VLOOKUP(A1590,'Medical Examinations'!A:J,4,FALSE)</f>
        <v>5.49</v>
      </c>
      <c r="E1590" s="8" t="str">
        <f>VLOOKUP(A1590,'Medical Examinations'!A:J,6,FALSE)</f>
        <v>yes</v>
      </c>
      <c r="F1590" s="8" t="str">
        <f>VLOOKUP(A1590,'Medical Examinations'!A:J,7,FALSE)</f>
        <v>No</v>
      </c>
      <c r="G1590" s="8" t="str">
        <f>VLOOKUP(A1590,'Medical Examinations'!A:J,8,FALSE)</f>
        <v>No</v>
      </c>
      <c r="H1590" s="38">
        <f>VLOOKUP(A1590,'Medical Examinations'!A:J,9,FALSE)</f>
        <v>0</v>
      </c>
      <c r="I1590" s="8" t="str">
        <f>VLOOKUP(A1590,'Medical Examinations'!A:J,10,FALSE)</f>
        <v>No</v>
      </c>
      <c r="J1590" s="8" t="str">
        <f>VLOOKUP(A1590,'Medical Examinations'!A:J,3,FALSE)</f>
        <v>Normal Weight</v>
      </c>
      <c r="K1590" s="8" t="str">
        <f>VLOOKUP(A1590,'Medical Examinations'!A:J,5,FALSE)</f>
        <v>Normal</v>
      </c>
      <c r="L1590" s="8" t="str">
        <f>VLOOKUP(A1590,'Hospitalisation Details'!A:K,5,FALSE)</f>
        <v>13-Oct-2001</v>
      </c>
      <c r="M1590" s="34">
        <f>VLOOKUP(A1590,'Hospitalisation Details'!A:K,8,FALSE)</f>
        <v>3077.1</v>
      </c>
      <c r="N1590" s="8" t="str">
        <f>VLOOKUP(A1590,'Hospitalisation Details'!A:K,9,FALSE)</f>
        <v>tier - 2</v>
      </c>
      <c r="O1590" s="8" t="str">
        <f>VLOOKUP(A1590,'Hospitalisation Details'!A:K,10,FALSE)</f>
        <v>tier - 1</v>
      </c>
      <c r="P1590" s="8" t="str">
        <f>VLOOKUP(A1590,'Hospitalisation Details'!A:K,11,FALSE)</f>
        <v>R1012</v>
      </c>
      <c r="Q1590" s="8">
        <f>VLOOKUP(A1590,'Hospitalisation Details'!A:K,4,FALSE)</f>
        <v>13</v>
      </c>
    </row>
    <row r="1591" spans="1:17" x14ac:dyDescent="0.3">
      <c r="A1591" s="4" t="s">
        <v>3976</v>
      </c>
      <c r="B1591" s="8" t="str">
        <f>VLOOKUP(A1591,'Customer Names'!A:F,4,FALSE)</f>
        <v>Emmett</v>
      </c>
      <c r="C1591" s="8">
        <f>VLOOKUP(A1591,'Medical Examinations'!A:J,2,FALSE)</f>
        <v>33.914999999999999</v>
      </c>
      <c r="D1591" s="8">
        <f>VLOOKUP(A1591,'Medical Examinations'!A:J,4,FALSE)</f>
        <v>5.84</v>
      </c>
      <c r="E1591" s="8" t="str">
        <f>VLOOKUP(A1591,'Medical Examinations'!A:J,6,FALSE)</f>
        <v>yes</v>
      </c>
      <c r="F1591" s="8" t="str">
        <f>VLOOKUP(A1591,'Medical Examinations'!A:J,7,FALSE)</f>
        <v>No</v>
      </c>
      <c r="G1591" s="8" t="str">
        <f>VLOOKUP(A1591,'Medical Examinations'!A:J,8,FALSE)</f>
        <v>No</v>
      </c>
      <c r="H1591" s="38">
        <f>VLOOKUP(A1591,'Medical Examinations'!A:J,9,FALSE)</f>
        <v>0</v>
      </c>
      <c r="I1591" s="8" t="str">
        <f>VLOOKUP(A1591,'Medical Examinations'!A:J,10,FALSE)</f>
        <v>No</v>
      </c>
      <c r="J1591" s="8" t="str">
        <f>VLOOKUP(A1591,'Medical Examinations'!A:J,3,FALSE)</f>
        <v>Obesity</v>
      </c>
      <c r="K1591" s="8" t="str">
        <f>VLOOKUP(A1591,'Medical Examinations'!A:J,5,FALSE)</f>
        <v>Prediabetes</v>
      </c>
      <c r="L1591" s="8" t="str">
        <f>VLOOKUP(A1591,'Hospitalisation Details'!A:K,5,FALSE)</f>
        <v>17-Nov-1996</v>
      </c>
      <c r="M1591" s="34">
        <f>VLOOKUP(A1591,'Hospitalisation Details'!A:K,8,FALSE)</f>
        <v>3292.53</v>
      </c>
      <c r="N1591" s="8" t="str">
        <f>VLOOKUP(A1591,'Hospitalisation Details'!A:K,9,FALSE)</f>
        <v>tier - 2</v>
      </c>
      <c r="O1591" s="8" t="str">
        <f>VLOOKUP(A1591,'Hospitalisation Details'!A:K,10,FALSE)</f>
        <v>tier - 2</v>
      </c>
      <c r="P1591" s="8" t="str">
        <f>VLOOKUP(A1591,'Hospitalisation Details'!A:K,11,FALSE)</f>
        <v>R1012</v>
      </c>
      <c r="Q1591" s="8">
        <f>VLOOKUP(A1591,'Hospitalisation Details'!A:K,4,FALSE)</f>
        <v>17</v>
      </c>
    </row>
    <row r="1592" spans="1:17" x14ac:dyDescent="0.3">
      <c r="A1592" s="4" t="s">
        <v>3912</v>
      </c>
      <c r="B1592" s="8" t="str">
        <f>VLOOKUP(A1592,'Customer Names'!A:F,4,FALSE)</f>
        <v>Lilia</v>
      </c>
      <c r="C1592" s="8">
        <f>VLOOKUP(A1592,'Medical Examinations'!A:J,2,FALSE)</f>
        <v>16.809999999999999</v>
      </c>
      <c r="D1592" s="8">
        <f>VLOOKUP(A1592,'Medical Examinations'!A:J,4,FALSE)</f>
        <v>5.51</v>
      </c>
      <c r="E1592" s="8" t="str">
        <f>VLOOKUP(A1592,'Medical Examinations'!A:J,6,FALSE)</f>
        <v>yes</v>
      </c>
      <c r="F1592" s="8" t="str">
        <f>VLOOKUP(A1592,'Medical Examinations'!A:J,7,FALSE)</f>
        <v>No</v>
      </c>
      <c r="G1592" s="8" t="str">
        <f>VLOOKUP(A1592,'Medical Examinations'!A:J,8,FALSE)</f>
        <v>No</v>
      </c>
      <c r="H1592" s="38" t="str">
        <f>VLOOKUP(A1592,'Medical Examinations'!A:J,9,FALSE)</f>
        <v>1</v>
      </c>
      <c r="I1592" s="8" t="str">
        <f>VLOOKUP(A1592,'Medical Examinations'!A:J,10,FALSE)</f>
        <v>No</v>
      </c>
      <c r="J1592" s="8" t="str">
        <f>VLOOKUP(A1592,'Medical Examinations'!A:J,3,FALSE)</f>
        <v>Underweight</v>
      </c>
      <c r="K1592" s="8" t="str">
        <f>VLOOKUP(A1592,'Medical Examinations'!A:J,5,FALSE)</f>
        <v>Normal</v>
      </c>
      <c r="L1592" s="8" t="str">
        <f>VLOOKUP(A1592,'Hospitalisation Details'!A:K,5,FALSE)</f>
        <v>18-Aug-1988</v>
      </c>
      <c r="M1592" s="34">
        <f>VLOOKUP(A1592,'Hospitalisation Details'!A:K,8,FALSE)</f>
        <v>3569.96</v>
      </c>
      <c r="N1592" s="8" t="str">
        <f>VLOOKUP(A1592,'Hospitalisation Details'!A:K,9,FALSE)</f>
        <v>tier - 2</v>
      </c>
      <c r="O1592" s="8" t="str">
        <f>VLOOKUP(A1592,'Hospitalisation Details'!A:K,10,FALSE)</f>
        <v>tier - 1</v>
      </c>
      <c r="P1592" s="8" t="str">
        <f>VLOOKUP(A1592,'Hospitalisation Details'!A:K,11,FALSE)</f>
        <v>R1012</v>
      </c>
      <c r="Q1592" s="8">
        <f>VLOOKUP(A1592,'Hospitalisation Details'!A:K,4,FALSE)</f>
        <v>18</v>
      </c>
    </row>
    <row r="1593" spans="1:17" x14ac:dyDescent="0.3">
      <c r="A1593" s="4" t="s">
        <v>3908</v>
      </c>
      <c r="B1593" s="8" t="str">
        <f>VLOOKUP(A1593,'Customer Names'!A:F,4,FALSE)</f>
        <v>Amber</v>
      </c>
      <c r="C1593" s="8">
        <f>VLOOKUP(A1593,'Medical Examinations'!A:J,2,FALSE)</f>
        <v>33.630000000000003</v>
      </c>
      <c r="D1593" s="8">
        <f>VLOOKUP(A1593,'Medical Examinations'!A:J,4,FALSE)</f>
        <v>4.47</v>
      </c>
      <c r="E1593" s="8" t="str">
        <f>VLOOKUP(A1593,'Medical Examinations'!A:J,6,FALSE)</f>
        <v>yes</v>
      </c>
      <c r="F1593" s="8" t="str">
        <f>VLOOKUP(A1593,'Medical Examinations'!A:J,7,FALSE)</f>
        <v>No</v>
      </c>
      <c r="G1593" s="8" t="str">
        <f>VLOOKUP(A1593,'Medical Examinations'!A:J,8,FALSE)</f>
        <v>No</v>
      </c>
      <c r="H1593" s="38">
        <f>VLOOKUP(A1593,'Medical Examinations'!A:J,9,FALSE)</f>
        <v>0</v>
      </c>
      <c r="I1593" s="8" t="str">
        <f>VLOOKUP(A1593,'Medical Examinations'!A:J,10,FALSE)</f>
        <v>No</v>
      </c>
      <c r="J1593" s="8" t="str">
        <f>VLOOKUP(A1593,'Medical Examinations'!A:J,3,FALSE)</f>
        <v>Obesity</v>
      </c>
      <c r="K1593" s="8" t="str">
        <f>VLOOKUP(A1593,'Medical Examinations'!A:J,5,FALSE)</f>
        <v>Normal</v>
      </c>
      <c r="L1593" s="8" t="str">
        <f>VLOOKUP(A1593,'Hospitalisation Details'!A:K,5,FALSE)</f>
        <v>11-Nov-2001</v>
      </c>
      <c r="M1593" s="34">
        <f>VLOOKUP(A1593,'Hospitalisation Details'!A:K,8,FALSE)</f>
        <v>3579.83</v>
      </c>
      <c r="N1593" s="8" t="str">
        <f>VLOOKUP(A1593,'Hospitalisation Details'!A:K,9,FALSE)</f>
        <v>tier - 2</v>
      </c>
      <c r="O1593" s="8" t="str">
        <f>VLOOKUP(A1593,'Hospitalisation Details'!A:K,10,FALSE)</f>
        <v>tier - 2</v>
      </c>
      <c r="P1593" s="8" t="str">
        <f>VLOOKUP(A1593,'Hospitalisation Details'!A:K,11,FALSE)</f>
        <v>R1012</v>
      </c>
      <c r="Q1593" s="8">
        <f>VLOOKUP(A1593,'Hospitalisation Details'!A:K,4,FALSE)</f>
        <v>11</v>
      </c>
    </row>
    <row r="1594" spans="1:17" x14ac:dyDescent="0.3">
      <c r="A1594" s="4" t="s">
        <v>3902</v>
      </c>
      <c r="B1594" s="8" t="str">
        <f>VLOOKUP(A1594,'Customer Names'!A:F,4,FALSE)</f>
        <v>Lauren M</v>
      </c>
      <c r="C1594" s="8">
        <f>VLOOKUP(A1594,'Medical Examinations'!A:J,2,FALSE)</f>
        <v>22.515000000000001</v>
      </c>
      <c r="D1594" s="8">
        <f>VLOOKUP(A1594,'Medical Examinations'!A:J,4,FALSE)</f>
        <v>4.91</v>
      </c>
      <c r="E1594" s="8" t="str">
        <f>VLOOKUP(A1594,'Medical Examinations'!A:J,6,FALSE)</f>
        <v>yes</v>
      </c>
      <c r="F1594" s="8" t="str">
        <f>VLOOKUP(A1594,'Medical Examinations'!A:J,7,FALSE)</f>
        <v>No</v>
      </c>
      <c r="G1594" s="8" t="str">
        <f>VLOOKUP(A1594,'Medical Examinations'!A:J,8,FALSE)</f>
        <v>Yes</v>
      </c>
      <c r="H1594" s="38" t="str">
        <f>VLOOKUP(A1594,'Medical Examinations'!A:J,9,FALSE)</f>
        <v>1</v>
      </c>
      <c r="I1594" s="8" t="str">
        <f>VLOOKUP(A1594,'Medical Examinations'!A:J,10,FALSE)</f>
        <v>No</v>
      </c>
      <c r="J1594" s="8" t="str">
        <f>VLOOKUP(A1594,'Medical Examinations'!A:J,3,FALSE)</f>
        <v>Normal Weight</v>
      </c>
      <c r="K1594" s="8" t="str">
        <f>VLOOKUP(A1594,'Medical Examinations'!A:J,5,FALSE)</f>
        <v>Normal</v>
      </c>
      <c r="L1594" s="8" t="str">
        <f>VLOOKUP(A1594,'Hospitalisation Details'!A:K,5,FALSE)</f>
        <v>4-Nov-1997</v>
      </c>
      <c r="M1594" s="34">
        <f>VLOOKUP(A1594,'Hospitalisation Details'!A:K,8,FALSE)</f>
        <v>3594.17</v>
      </c>
      <c r="N1594" s="8" t="str">
        <f>VLOOKUP(A1594,'Hospitalisation Details'!A:K,9,FALSE)</f>
        <v>tier - 2</v>
      </c>
      <c r="O1594" s="8" t="str">
        <f>VLOOKUP(A1594,'Hospitalisation Details'!A:K,10,FALSE)</f>
        <v>tier - 2</v>
      </c>
      <c r="P1594" s="8" t="str">
        <f>VLOOKUP(A1594,'Hospitalisation Details'!A:K,11,FALSE)</f>
        <v>R1012</v>
      </c>
      <c r="Q1594" s="8">
        <f>VLOOKUP(A1594,'Hospitalisation Details'!A:K,4,FALSE)</f>
        <v>4</v>
      </c>
    </row>
    <row r="1595" spans="1:17" x14ac:dyDescent="0.3">
      <c r="A1595" s="4" t="s">
        <v>3848</v>
      </c>
      <c r="B1595" s="8" t="str">
        <f>VLOOKUP(A1595,'Customer Names'!A:F,4,FALSE)</f>
        <v>Jay</v>
      </c>
      <c r="C1595" s="8">
        <f>VLOOKUP(A1595,'Medical Examinations'!A:J,2,FALSE)</f>
        <v>15.37</v>
      </c>
      <c r="D1595" s="8">
        <f>VLOOKUP(A1595,'Medical Examinations'!A:J,4,FALSE)</f>
        <v>8.6300000000000008</v>
      </c>
      <c r="E1595" s="8" t="str">
        <f>VLOOKUP(A1595,'Medical Examinations'!A:J,6,FALSE)</f>
        <v>yes</v>
      </c>
      <c r="F1595" s="8" t="str">
        <f>VLOOKUP(A1595,'Medical Examinations'!A:J,7,FALSE)</f>
        <v>No</v>
      </c>
      <c r="G1595" s="8" t="str">
        <f>VLOOKUP(A1595,'Medical Examinations'!A:J,8,FALSE)</f>
        <v>No</v>
      </c>
      <c r="H1595" s="38">
        <f>VLOOKUP(A1595,'Medical Examinations'!A:J,9,FALSE)</f>
        <v>0</v>
      </c>
      <c r="I1595" s="8" t="str">
        <f>VLOOKUP(A1595,'Medical Examinations'!A:J,10,FALSE)</f>
        <v>No</v>
      </c>
      <c r="J1595" s="8" t="str">
        <f>VLOOKUP(A1595,'Medical Examinations'!A:J,3,FALSE)</f>
        <v>Underweight</v>
      </c>
      <c r="K1595" s="8" t="str">
        <f>VLOOKUP(A1595,'Medical Examinations'!A:J,5,FALSE)</f>
        <v>Diabetes</v>
      </c>
      <c r="L1595" s="8" t="str">
        <f>VLOOKUP(A1595,'Hospitalisation Details'!A:K,5,FALSE)</f>
        <v>29-Sep-1981</v>
      </c>
      <c r="M1595" s="34">
        <f>VLOOKUP(A1595,'Hospitalisation Details'!A:K,8,FALSE)</f>
        <v>3797.2</v>
      </c>
      <c r="N1595" s="8" t="str">
        <f>VLOOKUP(A1595,'Hospitalisation Details'!A:K,9,FALSE)</f>
        <v>tier - 2</v>
      </c>
      <c r="O1595" s="8" t="str">
        <f>VLOOKUP(A1595,'Hospitalisation Details'!A:K,10,FALSE)</f>
        <v>tier - 3</v>
      </c>
      <c r="P1595" s="8" t="str">
        <f>VLOOKUP(A1595,'Hospitalisation Details'!A:K,11,FALSE)</f>
        <v>R1012</v>
      </c>
      <c r="Q1595" s="8">
        <f>VLOOKUP(A1595,'Hospitalisation Details'!A:K,4,FALSE)</f>
        <v>29</v>
      </c>
    </row>
    <row r="1596" spans="1:17" x14ac:dyDescent="0.3">
      <c r="A1596" s="4" t="s">
        <v>3810</v>
      </c>
      <c r="B1596" s="8" t="str">
        <f>VLOOKUP(A1596,'Customer Names'!A:F,4,FALSE)</f>
        <v>Tiffany K</v>
      </c>
      <c r="C1596" s="8">
        <f>VLOOKUP(A1596,'Medical Examinations'!A:J,2,FALSE)</f>
        <v>31.254999999999999</v>
      </c>
      <c r="D1596" s="8">
        <f>VLOOKUP(A1596,'Medical Examinations'!A:J,4,FALSE)</f>
        <v>5.84</v>
      </c>
      <c r="E1596" s="8" t="str">
        <f>VLOOKUP(A1596,'Medical Examinations'!A:J,6,FALSE)</f>
        <v>yes</v>
      </c>
      <c r="F1596" s="8" t="str">
        <f>VLOOKUP(A1596,'Medical Examinations'!A:J,7,FALSE)</f>
        <v>No</v>
      </c>
      <c r="G1596" s="8" t="str">
        <f>VLOOKUP(A1596,'Medical Examinations'!A:J,8,FALSE)</f>
        <v>No</v>
      </c>
      <c r="H1596" s="38" t="str">
        <f>VLOOKUP(A1596,'Medical Examinations'!A:J,9,FALSE)</f>
        <v>1</v>
      </c>
      <c r="I1596" s="8" t="str">
        <f>VLOOKUP(A1596,'Medical Examinations'!A:J,10,FALSE)</f>
        <v>No</v>
      </c>
      <c r="J1596" s="8" t="str">
        <f>VLOOKUP(A1596,'Medical Examinations'!A:J,3,FALSE)</f>
        <v>Obesity</v>
      </c>
      <c r="K1596" s="8" t="str">
        <f>VLOOKUP(A1596,'Medical Examinations'!A:J,5,FALSE)</f>
        <v>Prediabetes</v>
      </c>
      <c r="L1596" s="8" t="str">
        <f>VLOOKUP(A1596,'Hospitalisation Details'!A:K,5,FALSE)</f>
        <v>11-Jul-1995</v>
      </c>
      <c r="M1596" s="34">
        <f>VLOOKUP(A1596,'Hospitalisation Details'!A:K,8,FALSE)</f>
        <v>3956.07</v>
      </c>
      <c r="N1596" s="8" t="str">
        <f>VLOOKUP(A1596,'Hospitalisation Details'!A:K,9,FALSE)</f>
        <v>tier - 2</v>
      </c>
      <c r="O1596" s="8" t="str">
        <f>VLOOKUP(A1596,'Hospitalisation Details'!A:K,10,FALSE)</f>
        <v>tier - 2</v>
      </c>
      <c r="P1596" s="8" t="str">
        <f>VLOOKUP(A1596,'Hospitalisation Details'!A:K,11,FALSE)</f>
        <v>R1012</v>
      </c>
      <c r="Q1596" s="8">
        <f>VLOOKUP(A1596,'Hospitalisation Details'!A:K,4,FALSE)</f>
        <v>11</v>
      </c>
    </row>
    <row r="1597" spans="1:17" x14ac:dyDescent="0.3">
      <c r="A1597" s="4" t="s">
        <v>3772</v>
      </c>
      <c r="B1597" s="8" t="str">
        <f>VLOOKUP(A1597,'Customer Names'!A:F,4,FALSE)</f>
        <v>Dorota</v>
      </c>
      <c r="C1597" s="8">
        <f>VLOOKUP(A1597,'Medical Examinations'!A:J,2,FALSE)</f>
        <v>25.934999999999999</v>
      </c>
      <c r="D1597" s="8">
        <f>VLOOKUP(A1597,'Medical Examinations'!A:J,4,FALSE)</f>
        <v>4.95</v>
      </c>
      <c r="E1597" s="8" t="str">
        <f>VLOOKUP(A1597,'Medical Examinations'!A:J,6,FALSE)</f>
        <v>No</v>
      </c>
      <c r="F1597" s="8" t="str">
        <f>VLOOKUP(A1597,'Medical Examinations'!A:J,7,FALSE)</f>
        <v>No</v>
      </c>
      <c r="G1597" s="8" t="str">
        <f>VLOOKUP(A1597,'Medical Examinations'!A:J,8,FALSE)</f>
        <v>No</v>
      </c>
      <c r="H1597" s="38">
        <f>VLOOKUP(A1597,'Medical Examinations'!A:J,9,FALSE)</f>
        <v>0</v>
      </c>
      <c r="I1597" s="8" t="str">
        <f>VLOOKUP(A1597,'Medical Examinations'!A:J,10,FALSE)</f>
        <v>No</v>
      </c>
      <c r="J1597" s="8" t="str">
        <f>VLOOKUP(A1597,'Medical Examinations'!A:J,3,FALSE)</f>
        <v>Overweight</v>
      </c>
      <c r="K1597" s="8" t="str">
        <f>VLOOKUP(A1597,'Medical Examinations'!A:J,5,FALSE)</f>
        <v>Normal</v>
      </c>
      <c r="L1597" s="8" t="str">
        <f>VLOOKUP(A1597,'Hospitalisation Details'!A:K,5,FALSE)</f>
        <v>21-Aug-1994</v>
      </c>
      <c r="M1597" s="34">
        <f>VLOOKUP(A1597,'Hospitalisation Details'!A:K,8,FALSE)</f>
        <v>4133.6400000000003</v>
      </c>
      <c r="N1597" s="8" t="str">
        <f>VLOOKUP(A1597,'Hospitalisation Details'!A:K,9,FALSE)</f>
        <v>tier - 2</v>
      </c>
      <c r="O1597" s="8" t="str">
        <f>VLOOKUP(A1597,'Hospitalisation Details'!A:K,10,FALSE)</f>
        <v>tier - 3</v>
      </c>
      <c r="P1597" s="8" t="str">
        <f>VLOOKUP(A1597,'Hospitalisation Details'!A:K,11,FALSE)</f>
        <v>R1012</v>
      </c>
      <c r="Q1597" s="8">
        <f>VLOOKUP(A1597,'Hospitalisation Details'!A:K,4,FALSE)</f>
        <v>21</v>
      </c>
    </row>
    <row r="1598" spans="1:17" x14ac:dyDescent="0.3">
      <c r="A1598" s="4" t="s">
        <v>3760</v>
      </c>
      <c r="B1598" s="8" t="str">
        <f>VLOOKUP(A1598,'Customer Names'!A:F,4,FALSE)</f>
        <v>Terri</v>
      </c>
      <c r="C1598" s="8">
        <f>VLOOKUP(A1598,'Medical Examinations'!A:J,2,FALSE)</f>
        <v>15.53</v>
      </c>
      <c r="D1598" s="8">
        <f>VLOOKUP(A1598,'Medical Examinations'!A:J,4,FALSE)</f>
        <v>5.81</v>
      </c>
      <c r="E1598" s="8" t="str">
        <f>VLOOKUP(A1598,'Medical Examinations'!A:J,6,FALSE)</f>
        <v>No</v>
      </c>
      <c r="F1598" s="8" t="str">
        <f>VLOOKUP(A1598,'Medical Examinations'!A:J,7,FALSE)</f>
        <v>No</v>
      </c>
      <c r="G1598" s="8" t="str">
        <f>VLOOKUP(A1598,'Medical Examinations'!A:J,8,FALSE)</f>
        <v>No</v>
      </c>
      <c r="H1598" s="38" t="str">
        <f>VLOOKUP(A1598,'Medical Examinations'!A:J,9,FALSE)</f>
        <v>1</v>
      </c>
      <c r="I1598" s="8" t="str">
        <f>VLOOKUP(A1598,'Medical Examinations'!A:J,10,FALSE)</f>
        <v>No</v>
      </c>
      <c r="J1598" s="8" t="str">
        <f>VLOOKUP(A1598,'Medical Examinations'!A:J,3,FALSE)</f>
        <v>Underweight</v>
      </c>
      <c r="K1598" s="8" t="str">
        <f>VLOOKUP(A1598,'Medical Examinations'!A:J,5,FALSE)</f>
        <v>Prediabetes</v>
      </c>
      <c r="L1598" s="8" t="str">
        <f>VLOOKUP(A1598,'Hospitalisation Details'!A:K,5,FALSE)</f>
        <v>16-Sep-1984</v>
      </c>
      <c r="M1598" s="34">
        <f>VLOOKUP(A1598,'Hospitalisation Details'!A:K,8,FALSE)</f>
        <v>4163.21</v>
      </c>
      <c r="N1598" s="8" t="str">
        <f>VLOOKUP(A1598,'Hospitalisation Details'!A:K,9,FALSE)</f>
        <v>tier - 2</v>
      </c>
      <c r="O1598" s="8" t="str">
        <f>VLOOKUP(A1598,'Hospitalisation Details'!A:K,10,FALSE)</f>
        <v>tier - 2</v>
      </c>
      <c r="P1598" s="8" t="str">
        <f>VLOOKUP(A1598,'Hospitalisation Details'!A:K,11,FALSE)</f>
        <v>R1012</v>
      </c>
      <c r="Q1598" s="8">
        <f>VLOOKUP(A1598,'Hospitalisation Details'!A:K,4,FALSE)</f>
        <v>16</v>
      </c>
    </row>
    <row r="1599" spans="1:17" x14ac:dyDescent="0.3">
      <c r="A1599" s="4" t="s">
        <v>3754</v>
      </c>
      <c r="B1599" s="8" t="str">
        <f>VLOOKUP(A1599,'Customer Names'!A:F,4,FALSE)</f>
        <v>Allison M.</v>
      </c>
      <c r="C1599" s="8">
        <f>VLOOKUP(A1599,'Medical Examinations'!A:J,2,FALSE)</f>
        <v>26.79</v>
      </c>
      <c r="D1599" s="8">
        <f>VLOOKUP(A1599,'Medical Examinations'!A:J,4,FALSE)</f>
        <v>5</v>
      </c>
      <c r="E1599" s="8" t="str">
        <f>VLOOKUP(A1599,'Medical Examinations'!A:J,6,FALSE)</f>
        <v>yes</v>
      </c>
      <c r="F1599" s="8" t="str">
        <f>VLOOKUP(A1599,'Medical Examinations'!A:J,7,FALSE)</f>
        <v>No</v>
      </c>
      <c r="G1599" s="8" t="str">
        <f>VLOOKUP(A1599,'Medical Examinations'!A:J,8,FALSE)</f>
        <v>Yes</v>
      </c>
      <c r="H1599" s="38" t="str">
        <f>VLOOKUP(A1599,'Medical Examinations'!A:J,9,FALSE)</f>
        <v>1</v>
      </c>
      <c r="I1599" s="8" t="str">
        <f>VLOOKUP(A1599,'Medical Examinations'!A:J,10,FALSE)</f>
        <v>No</v>
      </c>
      <c r="J1599" s="8" t="str">
        <f>VLOOKUP(A1599,'Medical Examinations'!A:J,3,FALSE)</f>
        <v>Overweight</v>
      </c>
      <c r="K1599" s="8" t="str">
        <f>VLOOKUP(A1599,'Medical Examinations'!A:J,5,FALSE)</f>
        <v>Normal</v>
      </c>
      <c r="L1599" s="8" t="str">
        <f>VLOOKUP(A1599,'Hospitalisation Details'!A:K,5,FALSE)</f>
        <v>6-Sep-1997</v>
      </c>
      <c r="M1599" s="34">
        <f>VLOOKUP(A1599,'Hospitalisation Details'!A:K,8,FALSE)</f>
        <v>4189.1099999999997</v>
      </c>
      <c r="N1599" s="8" t="str">
        <f>VLOOKUP(A1599,'Hospitalisation Details'!A:K,9,FALSE)</f>
        <v>tier - 2</v>
      </c>
      <c r="O1599" s="8" t="str">
        <f>VLOOKUP(A1599,'Hospitalisation Details'!A:K,10,FALSE)</f>
        <v>tier - 2</v>
      </c>
      <c r="P1599" s="8" t="str">
        <f>VLOOKUP(A1599,'Hospitalisation Details'!A:K,11,FALSE)</f>
        <v>R1012</v>
      </c>
      <c r="Q1599" s="8">
        <f>VLOOKUP(A1599,'Hospitalisation Details'!A:K,4,FALSE)</f>
        <v>6</v>
      </c>
    </row>
    <row r="1600" spans="1:17" x14ac:dyDescent="0.3">
      <c r="A1600" s="4" t="s">
        <v>3748</v>
      </c>
      <c r="B1600" s="8" t="str">
        <f>VLOOKUP(A1600,'Customer Names'!A:F,4,FALSE)</f>
        <v>Turner J.</v>
      </c>
      <c r="C1600" s="8">
        <f>VLOOKUP(A1600,'Medical Examinations'!A:J,2,FALSE)</f>
        <v>25.934999999999999</v>
      </c>
      <c r="D1600" s="8">
        <f>VLOOKUP(A1600,'Medical Examinations'!A:J,4,FALSE)</f>
        <v>4.29</v>
      </c>
      <c r="E1600" s="8" t="str">
        <f>VLOOKUP(A1600,'Medical Examinations'!A:J,6,FALSE)</f>
        <v>No</v>
      </c>
      <c r="F1600" s="8" t="str">
        <f>VLOOKUP(A1600,'Medical Examinations'!A:J,7,FALSE)</f>
        <v>No</v>
      </c>
      <c r="G1600" s="8" t="str">
        <f>VLOOKUP(A1600,'Medical Examinations'!A:J,8,FALSE)</f>
        <v>No</v>
      </c>
      <c r="H1600" s="38">
        <f>VLOOKUP(A1600,'Medical Examinations'!A:J,9,FALSE)</f>
        <v>0</v>
      </c>
      <c r="I1600" s="8" t="str">
        <f>VLOOKUP(A1600,'Medical Examinations'!A:J,10,FALSE)</f>
        <v>No</v>
      </c>
      <c r="J1600" s="8" t="str">
        <f>VLOOKUP(A1600,'Medical Examinations'!A:J,3,FALSE)</f>
        <v>Overweight</v>
      </c>
      <c r="K1600" s="8" t="str">
        <f>VLOOKUP(A1600,'Medical Examinations'!A:J,5,FALSE)</f>
        <v>Normal</v>
      </c>
      <c r="L1600" s="8" t="str">
        <f>VLOOKUP(A1600,'Hospitalisation Details'!A:K,5,FALSE)</f>
        <v>3-Nov-1991</v>
      </c>
      <c r="M1600" s="34">
        <f>VLOOKUP(A1600,'Hospitalisation Details'!A:K,8,FALSE)</f>
        <v>4239.8900000000003</v>
      </c>
      <c r="N1600" s="8" t="str">
        <f>VLOOKUP(A1600,'Hospitalisation Details'!A:K,9,FALSE)</f>
        <v>tier - 2</v>
      </c>
      <c r="O1600" s="8" t="str">
        <f>VLOOKUP(A1600,'Hospitalisation Details'!A:K,10,FALSE)</f>
        <v>tier - 2</v>
      </c>
      <c r="P1600" s="8" t="str">
        <f>VLOOKUP(A1600,'Hospitalisation Details'!A:K,11,FALSE)</f>
        <v>R1012</v>
      </c>
      <c r="Q1600" s="8">
        <f>VLOOKUP(A1600,'Hospitalisation Details'!A:K,4,FALSE)</f>
        <v>3</v>
      </c>
    </row>
    <row r="1601" spans="1:17" x14ac:dyDescent="0.3">
      <c r="A1601" s="4" t="s">
        <v>3740</v>
      </c>
      <c r="B1601" s="8" t="str">
        <f>VLOOKUP(A1601,'Customer Names'!A:F,4,FALSE)</f>
        <v>Dane</v>
      </c>
      <c r="C1601" s="8">
        <f>VLOOKUP(A1601,'Medical Examinations'!A:J,2,FALSE)</f>
        <v>15.46</v>
      </c>
      <c r="D1601" s="8">
        <f>VLOOKUP(A1601,'Medical Examinations'!A:J,4,FALSE)</f>
        <v>4.99</v>
      </c>
      <c r="E1601" s="8" t="str">
        <f>VLOOKUP(A1601,'Medical Examinations'!A:J,6,FALSE)</f>
        <v>yes</v>
      </c>
      <c r="F1601" s="8" t="str">
        <f>VLOOKUP(A1601,'Medical Examinations'!A:J,7,FALSE)</f>
        <v>No</v>
      </c>
      <c r="G1601" s="8" t="str">
        <f>VLOOKUP(A1601,'Medical Examinations'!A:J,8,FALSE)</f>
        <v>Yes</v>
      </c>
      <c r="H1601" s="38" t="str">
        <f>VLOOKUP(A1601,'Medical Examinations'!A:J,9,FALSE)</f>
        <v>1</v>
      </c>
      <c r="I1601" s="8" t="str">
        <f>VLOOKUP(A1601,'Medical Examinations'!A:J,10,FALSE)</f>
        <v>No</v>
      </c>
      <c r="J1601" s="8" t="str">
        <f>VLOOKUP(A1601,'Medical Examinations'!A:J,3,FALSE)</f>
        <v>Underweight</v>
      </c>
      <c r="K1601" s="8" t="str">
        <f>VLOOKUP(A1601,'Medical Examinations'!A:J,5,FALSE)</f>
        <v>Normal</v>
      </c>
      <c r="L1601" s="8" t="str">
        <f>VLOOKUP(A1601,'Hospitalisation Details'!A:K,5,FALSE)</f>
        <v>20-Nov-1983</v>
      </c>
      <c r="M1601" s="34">
        <f>VLOOKUP(A1601,'Hospitalisation Details'!A:K,8,FALSE)</f>
        <v>4265.01</v>
      </c>
      <c r="N1601" s="8" t="str">
        <f>VLOOKUP(A1601,'Hospitalisation Details'!A:K,9,FALSE)</f>
        <v>tier - 2</v>
      </c>
      <c r="O1601" s="8" t="str">
        <f>VLOOKUP(A1601,'Hospitalisation Details'!A:K,10,FALSE)</f>
        <v>tier - 1</v>
      </c>
      <c r="P1601" s="8" t="str">
        <f>VLOOKUP(A1601,'Hospitalisation Details'!A:K,11,FALSE)</f>
        <v>R1012</v>
      </c>
      <c r="Q1601" s="8">
        <f>VLOOKUP(A1601,'Hospitalisation Details'!A:K,4,FALSE)</f>
        <v>20</v>
      </c>
    </row>
    <row r="1602" spans="1:17" x14ac:dyDescent="0.3">
      <c r="A1602" s="4" t="s">
        <v>3734</v>
      </c>
      <c r="B1602" s="8" t="str">
        <f>VLOOKUP(A1602,'Customer Names'!A:F,4,FALSE)</f>
        <v>Kimberly</v>
      </c>
      <c r="C1602" s="8">
        <f>VLOOKUP(A1602,'Medical Examinations'!A:J,2,FALSE)</f>
        <v>21.28</v>
      </c>
      <c r="D1602" s="8">
        <f>VLOOKUP(A1602,'Medical Examinations'!A:J,4,FALSE)</f>
        <v>4.05</v>
      </c>
      <c r="E1602" s="8" t="str">
        <f>VLOOKUP(A1602,'Medical Examinations'!A:J,6,FALSE)</f>
        <v>No</v>
      </c>
      <c r="F1602" s="8" t="str">
        <f>VLOOKUP(A1602,'Medical Examinations'!A:J,7,FALSE)</f>
        <v>yes</v>
      </c>
      <c r="G1602" s="8" t="str">
        <f>VLOOKUP(A1602,'Medical Examinations'!A:J,8,FALSE)</f>
        <v>No</v>
      </c>
      <c r="H1602" s="38" t="str">
        <f>VLOOKUP(A1602,'Medical Examinations'!A:J,9,FALSE)</f>
        <v>1</v>
      </c>
      <c r="I1602" s="8" t="str">
        <f>VLOOKUP(A1602,'Medical Examinations'!A:J,10,FALSE)</f>
        <v>No</v>
      </c>
      <c r="J1602" s="8" t="str">
        <f>VLOOKUP(A1602,'Medical Examinations'!A:J,3,FALSE)</f>
        <v>Normal Weight</v>
      </c>
      <c r="K1602" s="8" t="str">
        <f>VLOOKUP(A1602,'Medical Examinations'!A:J,5,FALSE)</f>
        <v>Normal</v>
      </c>
      <c r="L1602" s="8" t="str">
        <f>VLOOKUP(A1602,'Hospitalisation Details'!A:K,5,FALSE)</f>
        <v>25-Nov-2000</v>
      </c>
      <c r="M1602" s="34">
        <f>VLOOKUP(A1602,'Hospitalisation Details'!A:K,8,FALSE)</f>
        <v>4296.2700000000004</v>
      </c>
      <c r="N1602" s="8" t="str">
        <f>VLOOKUP(A1602,'Hospitalisation Details'!A:K,9,FALSE)</f>
        <v>tier - 2</v>
      </c>
      <c r="O1602" s="8" t="str">
        <f>VLOOKUP(A1602,'Hospitalisation Details'!A:K,10,FALSE)</f>
        <v>tier - 3</v>
      </c>
      <c r="P1602" s="8" t="str">
        <f>VLOOKUP(A1602,'Hospitalisation Details'!A:K,11,FALSE)</f>
        <v>R1012</v>
      </c>
      <c r="Q1602" s="8">
        <f>VLOOKUP(A1602,'Hospitalisation Details'!A:K,4,FALSE)</f>
        <v>25</v>
      </c>
    </row>
    <row r="1603" spans="1:17" x14ac:dyDescent="0.3">
      <c r="A1603" s="4" t="s">
        <v>3702</v>
      </c>
      <c r="B1603" s="8" t="str">
        <f>VLOOKUP(A1603,'Customer Names'!A:F,4,FALSE)</f>
        <v>Ryan</v>
      </c>
      <c r="C1603" s="8">
        <f>VLOOKUP(A1603,'Medical Examinations'!A:J,2,FALSE)</f>
        <v>31.73</v>
      </c>
      <c r="D1603" s="8">
        <f>VLOOKUP(A1603,'Medical Examinations'!A:J,4,FALSE)</f>
        <v>5.16</v>
      </c>
      <c r="E1603" s="8" t="str">
        <f>VLOOKUP(A1603,'Medical Examinations'!A:J,6,FALSE)</f>
        <v>No</v>
      </c>
      <c r="F1603" s="8" t="str">
        <f>VLOOKUP(A1603,'Medical Examinations'!A:J,7,FALSE)</f>
        <v>No</v>
      </c>
      <c r="G1603" s="8" t="str">
        <f>VLOOKUP(A1603,'Medical Examinations'!A:J,8,FALSE)</f>
        <v>Yes</v>
      </c>
      <c r="H1603" s="38" t="str">
        <f>VLOOKUP(A1603,'Medical Examinations'!A:J,9,FALSE)</f>
        <v>1</v>
      </c>
      <c r="I1603" s="8" t="str">
        <f>VLOOKUP(A1603,'Medical Examinations'!A:J,10,FALSE)</f>
        <v>No</v>
      </c>
      <c r="J1603" s="8" t="str">
        <f>VLOOKUP(A1603,'Medical Examinations'!A:J,3,FALSE)</f>
        <v>Obesity</v>
      </c>
      <c r="K1603" s="8" t="str">
        <f>VLOOKUP(A1603,'Medical Examinations'!A:J,5,FALSE)</f>
        <v>Normal</v>
      </c>
      <c r="L1603" s="8" t="str">
        <f>VLOOKUP(A1603,'Hospitalisation Details'!A:K,5,FALSE)</f>
        <v>4-Sep-1993</v>
      </c>
      <c r="M1603" s="34">
        <f>VLOOKUP(A1603,'Hospitalisation Details'!A:K,8,FALSE)</f>
        <v>4433.3900000000003</v>
      </c>
      <c r="N1603" s="8" t="str">
        <f>VLOOKUP(A1603,'Hospitalisation Details'!A:K,9,FALSE)</f>
        <v>tier - 2</v>
      </c>
      <c r="O1603" s="8" t="str">
        <f>VLOOKUP(A1603,'Hospitalisation Details'!A:K,10,FALSE)</f>
        <v>tier - 3</v>
      </c>
      <c r="P1603" s="8" t="str">
        <f>VLOOKUP(A1603,'Hospitalisation Details'!A:K,11,FALSE)</f>
        <v>R1012</v>
      </c>
      <c r="Q1603" s="8">
        <f>VLOOKUP(A1603,'Hospitalisation Details'!A:K,4,FALSE)</f>
        <v>4</v>
      </c>
    </row>
    <row r="1604" spans="1:17" x14ac:dyDescent="0.3">
      <c r="A1604" s="4" t="s">
        <v>3700</v>
      </c>
      <c r="B1604" s="8" t="str">
        <f>VLOOKUP(A1604,'Customer Names'!A:F,4,FALSE)</f>
        <v>Kyle</v>
      </c>
      <c r="C1604" s="8">
        <f>VLOOKUP(A1604,'Medical Examinations'!A:J,2,FALSE)</f>
        <v>32.11</v>
      </c>
      <c r="D1604" s="8">
        <f>VLOOKUP(A1604,'Medical Examinations'!A:J,4,FALSE)</f>
        <v>5.19</v>
      </c>
      <c r="E1604" s="8" t="str">
        <f>VLOOKUP(A1604,'Medical Examinations'!A:J,6,FALSE)</f>
        <v>No</v>
      </c>
      <c r="F1604" s="8" t="str">
        <f>VLOOKUP(A1604,'Medical Examinations'!A:J,7,FALSE)</f>
        <v>No</v>
      </c>
      <c r="G1604" s="8" t="str">
        <f>VLOOKUP(A1604,'Medical Examinations'!A:J,8,FALSE)</f>
        <v>Yes</v>
      </c>
      <c r="H1604" s="38" t="str">
        <f>VLOOKUP(A1604,'Medical Examinations'!A:J,9,FALSE)</f>
        <v>1</v>
      </c>
      <c r="I1604" s="8" t="str">
        <f>VLOOKUP(A1604,'Medical Examinations'!A:J,10,FALSE)</f>
        <v>No</v>
      </c>
      <c r="J1604" s="8" t="str">
        <f>VLOOKUP(A1604,'Medical Examinations'!A:J,3,FALSE)</f>
        <v>Obesity</v>
      </c>
      <c r="K1604" s="8" t="str">
        <f>VLOOKUP(A1604,'Medical Examinations'!A:J,5,FALSE)</f>
        <v>Normal</v>
      </c>
      <c r="L1604" s="8" t="str">
        <f>VLOOKUP(A1604,'Hospitalisation Details'!A:K,5,FALSE)</f>
        <v>23-Dec-1993</v>
      </c>
      <c r="M1604" s="34">
        <f>VLOOKUP(A1604,'Hospitalisation Details'!A:K,8,FALSE)</f>
        <v>4433.92</v>
      </c>
      <c r="N1604" s="8" t="str">
        <f>VLOOKUP(A1604,'Hospitalisation Details'!A:K,9,FALSE)</f>
        <v>tier - 2</v>
      </c>
      <c r="O1604" s="8" t="str">
        <f>VLOOKUP(A1604,'Hospitalisation Details'!A:K,10,FALSE)</f>
        <v>tier - 2</v>
      </c>
      <c r="P1604" s="8" t="str">
        <f>VLOOKUP(A1604,'Hospitalisation Details'!A:K,11,FALSE)</f>
        <v>R1012</v>
      </c>
      <c r="Q1604" s="8">
        <f>VLOOKUP(A1604,'Hospitalisation Details'!A:K,4,FALSE)</f>
        <v>23</v>
      </c>
    </row>
    <row r="1605" spans="1:17" x14ac:dyDescent="0.3">
      <c r="A1605" s="4" t="s">
        <v>3690</v>
      </c>
      <c r="B1605" s="8" t="str">
        <f>VLOOKUP(A1605,'Customer Names'!A:F,4,FALSE)</f>
        <v>Adam</v>
      </c>
      <c r="C1605" s="8">
        <f>VLOOKUP(A1605,'Medical Examinations'!A:J,2,FALSE)</f>
        <v>27.835000000000001</v>
      </c>
      <c r="D1605" s="8">
        <f>VLOOKUP(A1605,'Medical Examinations'!A:J,4,FALSE)</f>
        <v>5.37</v>
      </c>
      <c r="E1605" s="8" t="str">
        <f>VLOOKUP(A1605,'Medical Examinations'!A:J,6,FALSE)</f>
        <v>No</v>
      </c>
      <c r="F1605" s="8" t="str">
        <f>VLOOKUP(A1605,'Medical Examinations'!A:J,7,FALSE)</f>
        <v>No</v>
      </c>
      <c r="G1605" s="8" t="str">
        <f>VLOOKUP(A1605,'Medical Examinations'!A:J,8,FALSE)</f>
        <v>No</v>
      </c>
      <c r="H1605" s="38">
        <f>VLOOKUP(A1605,'Medical Examinations'!A:J,9,FALSE)</f>
        <v>0</v>
      </c>
      <c r="I1605" s="8" t="str">
        <f>VLOOKUP(A1605,'Medical Examinations'!A:J,10,FALSE)</f>
        <v>No</v>
      </c>
      <c r="J1605" s="8" t="str">
        <f>VLOOKUP(A1605,'Medical Examinations'!A:J,3,FALSE)</f>
        <v>Overweight</v>
      </c>
      <c r="K1605" s="8" t="str">
        <f>VLOOKUP(A1605,'Medical Examinations'!A:J,5,FALSE)</f>
        <v>Normal</v>
      </c>
      <c r="L1605" s="8" t="str">
        <f>VLOOKUP(A1605,'Hospitalisation Details'!A:K,5,FALSE)</f>
        <v>8-Aug-1990</v>
      </c>
      <c r="M1605" s="34">
        <f>VLOOKUP(A1605,'Hospitalisation Details'!A:K,8,FALSE)</f>
        <v>4454.3999999999996</v>
      </c>
      <c r="N1605" s="8" t="str">
        <f>VLOOKUP(A1605,'Hospitalisation Details'!A:K,9,FALSE)</f>
        <v>tier - 2</v>
      </c>
      <c r="O1605" s="8" t="str">
        <f>VLOOKUP(A1605,'Hospitalisation Details'!A:K,10,FALSE)</f>
        <v>tier - 3</v>
      </c>
      <c r="P1605" s="8" t="str">
        <f>VLOOKUP(A1605,'Hospitalisation Details'!A:K,11,FALSE)</f>
        <v>R1012</v>
      </c>
      <c r="Q1605" s="8">
        <f>VLOOKUP(A1605,'Hospitalisation Details'!A:K,4,FALSE)</f>
        <v>8</v>
      </c>
    </row>
    <row r="1606" spans="1:17" x14ac:dyDescent="0.3">
      <c r="A1606" s="4" t="s">
        <v>3688</v>
      </c>
      <c r="B1606" s="8" t="str">
        <f>VLOOKUP(A1606,'Customer Names'!A:F,4,FALSE)</f>
        <v>Robert A.</v>
      </c>
      <c r="C1606" s="8">
        <f>VLOOKUP(A1606,'Medical Examinations'!A:J,2,FALSE)</f>
        <v>33.82</v>
      </c>
      <c r="D1606" s="8">
        <f>VLOOKUP(A1606,'Medical Examinations'!A:J,4,FALSE)</f>
        <v>4.6500000000000004</v>
      </c>
      <c r="E1606" s="8" t="str">
        <f>VLOOKUP(A1606,'Medical Examinations'!A:J,6,FALSE)</f>
        <v>No</v>
      </c>
      <c r="F1606" s="8" t="str">
        <f>VLOOKUP(A1606,'Medical Examinations'!A:J,7,FALSE)</f>
        <v>No</v>
      </c>
      <c r="G1606" s="8" t="str">
        <f>VLOOKUP(A1606,'Medical Examinations'!A:J,8,FALSE)</f>
        <v>No</v>
      </c>
      <c r="H1606" s="38">
        <f>VLOOKUP(A1606,'Medical Examinations'!A:J,9,FALSE)</f>
        <v>0</v>
      </c>
      <c r="I1606" s="8" t="str">
        <f>VLOOKUP(A1606,'Medical Examinations'!A:J,10,FALSE)</f>
        <v>No</v>
      </c>
      <c r="J1606" s="8" t="str">
        <f>VLOOKUP(A1606,'Medical Examinations'!A:J,3,FALSE)</f>
        <v>Obesity</v>
      </c>
      <c r="K1606" s="8" t="str">
        <f>VLOOKUP(A1606,'Medical Examinations'!A:J,5,FALSE)</f>
        <v>Normal</v>
      </c>
      <c r="L1606" s="8" t="str">
        <f>VLOOKUP(A1606,'Hospitalisation Details'!A:K,5,FALSE)</f>
        <v>15-Jul-1990</v>
      </c>
      <c r="M1606" s="34">
        <f>VLOOKUP(A1606,'Hospitalisation Details'!A:K,8,FALSE)</f>
        <v>4462.72</v>
      </c>
      <c r="N1606" s="8" t="str">
        <f>VLOOKUP(A1606,'Hospitalisation Details'!A:K,9,FALSE)</f>
        <v>tier - 2</v>
      </c>
      <c r="O1606" s="8" t="str">
        <f>VLOOKUP(A1606,'Hospitalisation Details'!A:K,10,FALSE)</f>
        <v>tier - 3</v>
      </c>
      <c r="P1606" s="8" t="str">
        <f>VLOOKUP(A1606,'Hospitalisation Details'!A:K,11,FALSE)</f>
        <v>R1012</v>
      </c>
      <c r="Q1606" s="8">
        <f>VLOOKUP(A1606,'Hospitalisation Details'!A:K,4,FALSE)</f>
        <v>15</v>
      </c>
    </row>
    <row r="1607" spans="1:17" x14ac:dyDescent="0.3">
      <c r="A1607" s="4" t="s">
        <v>3684</v>
      </c>
      <c r="B1607" s="8" t="str">
        <f>VLOOKUP(A1607,'Customer Names'!A:F,4,FALSE)</f>
        <v>Ruby J</v>
      </c>
      <c r="C1607" s="8">
        <f>VLOOKUP(A1607,'Medical Examinations'!A:J,2,FALSE)</f>
        <v>34.96</v>
      </c>
      <c r="D1607" s="8">
        <f>VLOOKUP(A1607,'Medical Examinations'!A:J,4,FALSE)</f>
        <v>5.63</v>
      </c>
      <c r="E1607" s="8" t="str">
        <f>VLOOKUP(A1607,'Medical Examinations'!A:J,6,FALSE)</f>
        <v>No</v>
      </c>
      <c r="F1607" s="8" t="str">
        <f>VLOOKUP(A1607,'Medical Examinations'!A:J,7,FALSE)</f>
        <v>No</v>
      </c>
      <c r="G1607" s="8" t="str">
        <f>VLOOKUP(A1607,'Medical Examinations'!A:J,8,FALSE)</f>
        <v>No</v>
      </c>
      <c r="H1607" s="38">
        <f>VLOOKUP(A1607,'Medical Examinations'!A:J,9,FALSE)</f>
        <v>0</v>
      </c>
      <c r="I1607" s="8" t="str">
        <f>VLOOKUP(A1607,'Medical Examinations'!A:J,10,FALSE)</f>
        <v>No</v>
      </c>
      <c r="J1607" s="8" t="str">
        <f>VLOOKUP(A1607,'Medical Examinations'!A:J,3,FALSE)</f>
        <v>Obesity</v>
      </c>
      <c r="K1607" s="8" t="str">
        <f>VLOOKUP(A1607,'Medical Examinations'!A:J,5,FALSE)</f>
        <v>Normal</v>
      </c>
      <c r="L1607" s="8" t="str">
        <f>VLOOKUP(A1607,'Hospitalisation Details'!A:K,5,FALSE)</f>
        <v>20-Nov-1999</v>
      </c>
      <c r="M1607" s="34">
        <f>VLOOKUP(A1607,'Hospitalisation Details'!A:K,8,FALSE)</f>
        <v>4466.62</v>
      </c>
      <c r="N1607" s="8" t="str">
        <f>VLOOKUP(A1607,'Hospitalisation Details'!A:K,9,FALSE)</f>
        <v>tier - 2</v>
      </c>
      <c r="O1607" s="8" t="str">
        <f>VLOOKUP(A1607,'Hospitalisation Details'!A:K,10,FALSE)</f>
        <v>tier - 2</v>
      </c>
      <c r="P1607" s="8" t="str">
        <f>VLOOKUP(A1607,'Hospitalisation Details'!A:K,11,FALSE)</f>
        <v>R1012</v>
      </c>
      <c r="Q1607" s="8">
        <f>VLOOKUP(A1607,'Hospitalisation Details'!A:K,4,FALSE)</f>
        <v>20</v>
      </c>
    </row>
    <row r="1608" spans="1:17" x14ac:dyDescent="0.3">
      <c r="A1608" s="4" t="s">
        <v>3668</v>
      </c>
      <c r="B1608" s="8" t="str">
        <f>VLOOKUP(A1608,'Customer Names'!A:F,4,FALSE)</f>
        <v>Patricia A</v>
      </c>
      <c r="C1608" s="8">
        <f>VLOOKUP(A1608,'Medical Examinations'!A:J,2,FALSE)</f>
        <v>18.850000000000001</v>
      </c>
      <c r="D1608" s="8">
        <f>VLOOKUP(A1608,'Medical Examinations'!A:J,4,FALSE)</f>
        <v>6.03</v>
      </c>
      <c r="E1608" s="8" t="str">
        <f>VLOOKUP(A1608,'Medical Examinations'!A:J,6,FALSE)</f>
        <v>No</v>
      </c>
      <c r="F1608" s="8" t="str">
        <f>VLOOKUP(A1608,'Medical Examinations'!A:J,7,FALSE)</f>
        <v>No</v>
      </c>
      <c r="G1608" s="8" t="str">
        <f>VLOOKUP(A1608,'Medical Examinations'!A:J,8,FALSE)</f>
        <v>No</v>
      </c>
      <c r="H1608" s="38" t="str">
        <f>VLOOKUP(A1608,'Medical Examinations'!A:J,9,FALSE)</f>
        <v>1</v>
      </c>
      <c r="I1608" s="8" t="str">
        <f>VLOOKUP(A1608,'Medical Examinations'!A:J,10,FALSE)</f>
        <v>No</v>
      </c>
      <c r="J1608" s="8" t="str">
        <f>VLOOKUP(A1608,'Medical Examinations'!A:J,3,FALSE)</f>
        <v>Normal Weight</v>
      </c>
      <c r="K1608" s="8" t="str">
        <f>VLOOKUP(A1608,'Medical Examinations'!A:J,5,FALSE)</f>
        <v>Prediabetes</v>
      </c>
      <c r="L1608" s="8" t="str">
        <f>VLOOKUP(A1608,'Hospitalisation Details'!A:K,5,FALSE)</f>
        <v>5-Dec-1987</v>
      </c>
      <c r="M1608" s="34">
        <f>VLOOKUP(A1608,'Hospitalisation Details'!A:K,8,FALSE)</f>
        <v>4518.7700000000004</v>
      </c>
      <c r="N1608" s="8" t="str">
        <f>VLOOKUP(A1608,'Hospitalisation Details'!A:K,9,FALSE)</f>
        <v>tier - 2</v>
      </c>
      <c r="O1608" s="8" t="str">
        <f>VLOOKUP(A1608,'Hospitalisation Details'!A:K,10,FALSE)</f>
        <v>tier - 3</v>
      </c>
      <c r="P1608" s="8" t="str">
        <f>VLOOKUP(A1608,'Hospitalisation Details'!A:K,11,FALSE)</f>
        <v>R1012</v>
      </c>
      <c r="Q1608" s="8">
        <f>VLOOKUP(A1608,'Hospitalisation Details'!A:K,4,FALSE)</f>
        <v>5</v>
      </c>
    </row>
    <row r="1609" spans="1:17" x14ac:dyDescent="0.3">
      <c r="A1609" s="4" t="s">
        <v>3664</v>
      </c>
      <c r="B1609" s="8" t="str">
        <f>VLOOKUP(A1609,'Customer Names'!A:F,4,FALSE)</f>
        <v>Hannah</v>
      </c>
      <c r="C1609" s="8">
        <f>VLOOKUP(A1609,'Medical Examinations'!A:J,2,FALSE)</f>
        <v>28.405000000000001</v>
      </c>
      <c r="D1609" s="8">
        <f>VLOOKUP(A1609,'Medical Examinations'!A:J,4,FALSE)</f>
        <v>4.12</v>
      </c>
      <c r="E1609" s="8" t="str">
        <f>VLOOKUP(A1609,'Medical Examinations'!A:J,6,FALSE)</f>
        <v>No</v>
      </c>
      <c r="F1609" s="8" t="str">
        <f>VLOOKUP(A1609,'Medical Examinations'!A:J,7,FALSE)</f>
        <v>No</v>
      </c>
      <c r="G1609" s="8" t="str">
        <f>VLOOKUP(A1609,'Medical Examinations'!A:J,8,FALSE)</f>
        <v>No</v>
      </c>
      <c r="H1609" s="38" t="str">
        <f>VLOOKUP(A1609,'Medical Examinations'!A:J,9,FALSE)</f>
        <v>1</v>
      </c>
      <c r="I1609" s="8" t="str">
        <f>VLOOKUP(A1609,'Medical Examinations'!A:J,10,FALSE)</f>
        <v>No</v>
      </c>
      <c r="J1609" s="8" t="str">
        <f>VLOOKUP(A1609,'Medical Examinations'!A:J,3,FALSE)</f>
        <v>Overweight</v>
      </c>
      <c r="K1609" s="8" t="str">
        <f>VLOOKUP(A1609,'Medical Examinations'!A:J,5,FALSE)</f>
        <v>Normal</v>
      </c>
      <c r="L1609" s="8" t="str">
        <f>VLOOKUP(A1609,'Hospitalisation Details'!A:K,5,FALSE)</f>
        <v>13-Aug-1992</v>
      </c>
      <c r="M1609" s="34">
        <f>VLOOKUP(A1609,'Hospitalisation Details'!A:K,8,FALSE)</f>
        <v>4527.18</v>
      </c>
      <c r="N1609" s="8" t="str">
        <f>VLOOKUP(A1609,'Hospitalisation Details'!A:K,9,FALSE)</f>
        <v>tier - 2</v>
      </c>
      <c r="O1609" s="8" t="str">
        <f>VLOOKUP(A1609,'Hospitalisation Details'!A:K,10,FALSE)</f>
        <v>tier - 2</v>
      </c>
      <c r="P1609" s="8" t="str">
        <f>VLOOKUP(A1609,'Hospitalisation Details'!A:K,11,FALSE)</f>
        <v>R1012</v>
      </c>
      <c r="Q1609" s="8">
        <f>VLOOKUP(A1609,'Hospitalisation Details'!A:K,4,FALSE)</f>
        <v>13</v>
      </c>
    </row>
    <row r="1610" spans="1:17" x14ac:dyDescent="0.3">
      <c r="A1610" s="4" t="s">
        <v>3646</v>
      </c>
      <c r="B1610" s="8" t="str">
        <f>VLOOKUP(A1610,'Customer Names'!A:F,4,FALSE)</f>
        <v>Brittany</v>
      </c>
      <c r="C1610" s="8">
        <f>VLOOKUP(A1610,'Medical Examinations'!A:J,2,FALSE)</f>
        <v>30.21</v>
      </c>
      <c r="D1610" s="8">
        <f>VLOOKUP(A1610,'Medical Examinations'!A:J,4,FALSE)</f>
        <v>5.21</v>
      </c>
      <c r="E1610" s="8" t="str">
        <f>VLOOKUP(A1610,'Medical Examinations'!A:J,6,FALSE)</f>
        <v>No</v>
      </c>
      <c r="F1610" s="8" t="str">
        <f>VLOOKUP(A1610,'Medical Examinations'!A:J,7,FALSE)</f>
        <v>No</v>
      </c>
      <c r="G1610" s="8" t="str">
        <f>VLOOKUP(A1610,'Medical Examinations'!A:J,8,FALSE)</f>
        <v>No</v>
      </c>
      <c r="H1610" s="38" t="str">
        <f>VLOOKUP(A1610,'Medical Examinations'!A:J,9,FALSE)</f>
        <v>1</v>
      </c>
      <c r="I1610" s="8" t="str">
        <f>VLOOKUP(A1610,'Medical Examinations'!A:J,10,FALSE)</f>
        <v>No</v>
      </c>
      <c r="J1610" s="8" t="str">
        <f>VLOOKUP(A1610,'Medical Examinations'!A:J,3,FALSE)</f>
        <v>Obesity</v>
      </c>
      <c r="K1610" s="8" t="str">
        <f>VLOOKUP(A1610,'Medical Examinations'!A:J,5,FALSE)</f>
        <v>Normal</v>
      </c>
      <c r="L1610" s="8" t="str">
        <f>VLOOKUP(A1610,'Hospitalisation Details'!A:K,5,FALSE)</f>
        <v>29-Jun-1998</v>
      </c>
      <c r="M1610" s="34">
        <f>VLOOKUP(A1610,'Hospitalisation Details'!A:K,8,FALSE)</f>
        <v>4618.08</v>
      </c>
      <c r="N1610" s="8" t="str">
        <f>VLOOKUP(A1610,'Hospitalisation Details'!A:K,9,FALSE)</f>
        <v>tier - 2</v>
      </c>
      <c r="O1610" s="8" t="str">
        <f>VLOOKUP(A1610,'Hospitalisation Details'!A:K,10,FALSE)</f>
        <v>tier - 1</v>
      </c>
      <c r="P1610" s="8" t="str">
        <f>VLOOKUP(A1610,'Hospitalisation Details'!A:K,11,FALSE)</f>
        <v>R1012</v>
      </c>
      <c r="Q1610" s="8">
        <f>VLOOKUP(A1610,'Hospitalisation Details'!A:K,4,FALSE)</f>
        <v>29</v>
      </c>
    </row>
    <row r="1611" spans="1:17" x14ac:dyDescent="0.3">
      <c r="A1611" s="4" t="s">
        <v>3618</v>
      </c>
      <c r="B1611" s="8" t="str">
        <f>VLOOKUP(A1611,'Customer Names'!A:F,4,FALSE)</f>
        <v>Ashley</v>
      </c>
      <c r="C1611" s="8">
        <f>VLOOKUP(A1611,'Medical Examinations'!A:J,2,FALSE)</f>
        <v>23.844999999999999</v>
      </c>
      <c r="D1611" s="8">
        <f>VLOOKUP(A1611,'Medical Examinations'!A:J,4,FALSE)</f>
        <v>4.3600000000000003</v>
      </c>
      <c r="E1611" s="8" t="str">
        <f>VLOOKUP(A1611,'Medical Examinations'!A:J,6,FALSE)</f>
        <v>No</v>
      </c>
      <c r="F1611" s="8" t="str">
        <f>VLOOKUP(A1611,'Medical Examinations'!A:J,7,FALSE)</f>
        <v>No</v>
      </c>
      <c r="G1611" s="8" t="str">
        <f>VLOOKUP(A1611,'Medical Examinations'!A:J,8,FALSE)</f>
        <v>No</v>
      </c>
      <c r="H1611" s="38">
        <f>VLOOKUP(A1611,'Medical Examinations'!A:J,9,FALSE)</f>
        <v>0</v>
      </c>
      <c r="I1611" s="8" t="str">
        <f>VLOOKUP(A1611,'Medical Examinations'!A:J,10,FALSE)</f>
        <v>No</v>
      </c>
      <c r="J1611" s="8" t="str">
        <f>VLOOKUP(A1611,'Medical Examinations'!A:J,3,FALSE)</f>
        <v>Normal Weight</v>
      </c>
      <c r="K1611" s="8" t="str">
        <f>VLOOKUP(A1611,'Medical Examinations'!A:J,5,FALSE)</f>
        <v>Normal</v>
      </c>
      <c r="L1611" s="8" t="str">
        <f>VLOOKUP(A1611,'Hospitalisation Details'!A:K,5,FALSE)</f>
        <v>12-Aug-1994</v>
      </c>
      <c r="M1611" s="34">
        <f>VLOOKUP(A1611,'Hospitalisation Details'!A:K,8,FALSE)</f>
        <v>4719.74</v>
      </c>
      <c r="N1611" s="8" t="str">
        <f>VLOOKUP(A1611,'Hospitalisation Details'!A:K,9,FALSE)</f>
        <v>tier - 2</v>
      </c>
      <c r="O1611" s="8" t="str">
        <f>VLOOKUP(A1611,'Hospitalisation Details'!A:K,10,FALSE)</f>
        <v>tier - 1</v>
      </c>
      <c r="P1611" s="8" t="str">
        <f>VLOOKUP(A1611,'Hospitalisation Details'!A:K,11,FALSE)</f>
        <v>R1012</v>
      </c>
      <c r="Q1611" s="8">
        <f>VLOOKUP(A1611,'Hospitalisation Details'!A:K,4,FALSE)</f>
        <v>12</v>
      </c>
    </row>
    <row r="1612" spans="1:17" x14ac:dyDescent="0.3">
      <c r="A1612" s="4" t="s">
        <v>3616</v>
      </c>
      <c r="B1612" s="8" t="str">
        <f>VLOOKUP(A1612,'Customer Names'!A:F,4,FALSE)</f>
        <v>Tracey L.</v>
      </c>
      <c r="C1612" s="8">
        <f>VLOOKUP(A1612,'Medical Examinations'!A:J,2,FALSE)</f>
        <v>15.57</v>
      </c>
      <c r="D1612" s="8">
        <f>VLOOKUP(A1612,'Medical Examinations'!A:J,4,FALSE)</f>
        <v>6.07</v>
      </c>
      <c r="E1612" s="8" t="str">
        <f>VLOOKUP(A1612,'Medical Examinations'!A:J,6,FALSE)</f>
        <v>No</v>
      </c>
      <c r="F1612" s="8" t="str">
        <f>VLOOKUP(A1612,'Medical Examinations'!A:J,7,FALSE)</f>
        <v>No</v>
      </c>
      <c r="G1612" s="8" t="str">
        <f>VLOOKUP(A1612,'Medical Examinations'!A:J,8,FALSE)</f>
        <v>No</v>
      </c>
      <c r="H1612" s="38">
        <f>VLOOKUP(A1612,'Medical Examinations'!A:J,9,FALSE)</f>
        <v>0</v>
      </c>
      <c r="I1612" s="8" t="str">
        <f>VLOOKUP(A1612,'Medical Examinations'!A:J,10,FALSE)</f>
        <v>No</v>
      </c>
      <c r="J1612" s="8" t="str">
        <f>VLOOKUP(A1612,'Medical Examinations'!A:J,3,FALSE)</f>
        <v>Underweight</v>
      </c>
      <c r="K1612" s="8" t="str">
        <f>VLOOKUP(A1612,'Medical Examinations'!A:J,5,FALSE)</f>
        <v>Prediabetes</v>
      </c>
      <c r="L1612" s="8" t="str">
        <f>VLOOKUP(A1612,'Hospitalisation Details'!A:K,5,FALSE)</f>
        <v>2-Jul-1980</v>
      </c>
      <c r="M1612" s="34">
        <f>VLOOKUP(A1612,'Hospitalisation Details'!A:K,8,FALSE)</f>
        <v>4728.71</v>
      </c>
      <c r="N1612" s="8" t="str">
        <f>VLOOKUP(A1612,'Hospitalisation Details'!A:K,9,FALSE)</f>
        <v>tier - 2</v>
      </c>
      <c r="O1612" s="8" t="str">
        <f>VLOOKUP(A1612,'Hospitalisation Details'!A:K,10,FALSE)</f>
        <v>tier - 3</v>
      </c>
      <c r="P1612" s="8" t="str">
        <f>VLOOKUP(A1612,'Hospitalisation Details'!A:K,11,FALSE)</f>
        <v>R1012</v>
      </c>
      <c r="Q1612" s="8">
        <f>VLOOKUP(A1612,'Hospitalisation Details'!A:K,4,FALSE)</f>
        <v>2</v>
      </c>
    </row>
    <row r="1613" spans="1:17" x14ac:dyDescent="0.3">
      <c r="A1613" s="4" t="s">
        <v>3612</v>
      </c>
      <c r="B1613" s="8" t="str">
        <f>VLOOKUP(A1613,'Customer Names'!A:F,4,FALSE)</f>
        <v>Lauren</v>
      </c>
      <c r="C1613" s="8">
        <f>VLOOKUP(A1613,'Medical Examinations'!A:J,2,FALSE)</f>
        <v>32.68</v>
      </c>
      <c r="D1613" s="8">
        <f>VLOOKUP(A1613,'Medical Examinations'!A:J,4,FALSE)</f>
        <v>5.44</v>
      </c>
      <c r="E1613" s="8" t="str">
        <f>VLOOKUP(A1613,'Medical Examinations'!A:J,6,FALSE)</f>
        <v>No</v>
      </c>
      <c r="F1613" s="8" t="str">
        <f>VLOOKUP(A1613,'Medical Examinations'!A:J,7,FALSE)</f>
        <v>No</v>
      </c>
      <c r="G1613" s="8" t="str">
        <f>VLOOKUP(A1613,'Medical Examinations'!A:J,8,FALSE)</f>
        <v>No</v>
      </c>
      <c r="H1613" s="38">
        <f>VLOOKUP(A1613,'Medical Examinations'!A:J,9,FALSE)</f>
        <v>0</v>
      </c>
      <c r="I1613" s="8" t="str">
        <f>VLOOKUP(A1613,'Medical Examinations'!A:J,10,FALSE)</f>
        <v>No</v>
      </c>
      <c r="J1613" s="8" t="str">
        <f>VLOOKUP(A1613,'Medical Examinations'!A:J,3,FALSE)</f>
        <v>Obesity</v>
      </c>
      <c r="K1613" s="8" t="str">
        <f>VLOOKUP(A1613,'Medical Examinations'!A:J,5,FALSE)</f>
        <v>Normal</v>
      </c>
      <c r="L1613" s="8" t="str">
        <f>VLOOKUP(A1613,'Hospitalisation Details'!A:K,5,FALSE)</f>
        <v>12-Oct-1991</v>
      </c>
      <c r="M1613" s="34">
        <f>VLOOKUP(A1613,'Hospitalisation Details'!A:K,8,FALSE)</f>
        <v>4738.2700000000004</v>
      </c>
      <c r="N1613" s="8" t="str">
        <f>VLOOKUP(A1613,'Hospitalisation Details'!A:K,9,FALSE)</f>
        <v>tier - 2</v>
      </c>
      <c r="O1613" s="8" t="str">
        <f>VLOOKUP(A1613,'Hospitalisation Details'!A:K,10,FALSE)</f>
        <v>tier - 3</v>
      </c>
      <c r="P1613" s="8" t="str">
        <f>VLOOKUP(A1613,'Hospitalisation Details'!A:K,11,FALSE)</f>
        <v>R1012</v>
      </c>
      <c r="Q1613" s="8">
        <f>VLOOKUP(A1613,'Hospitalisation Details'!A:K,4,FALSE)</f>
        <v>12</v>
      </c>
    </row>
    <row r="1614" spans="1:17" x14ac:dyDescent="0.3">
      <c r="A1614" s="4" t="s">
        <v>3578</v>
      </c>
      <c r="B1614" s="8" t="str">
        <f>VLOOKUP(A1614,'Customer Names'!A:F,4,FALSE)</f>
        <v>Scott</v>
      </c>
      <c r="C1614" s="8">
        <f>VLOOKUP(A1614,'Medical Examinations'!A:J,2,FALSE)</f>
        <v>17.91</v>
      </c>
      <c r="D1614" s="8">
        <f>VLOOKUP(A1614,'Medical Examinations'!A:J,4,FALSE)</f>
        <v>5.65</v>
      </c>
      <c r="E1614" s="8" t="str">
        <f>VLOOKUP(A1614,'Medical Examinations'!A:J,6,FALSE)</f>
        <v>No</v>
      </c>
      <c r="F1614" s="8" t="str">
        <f>VLOOKUP(A1614,'Medical Examinations'!A:J,7,FALSE)</f>
        <v>No</v>
      </c>
      <c r="G1614" s="8" t="str">
        <f>VLOOKUP(A1614,'Medical Examinations'!A:J,8,FALSE)</f>
        <v>No</v>
      </c>
      <c r="H1614" s="38" t="str">
        <f>VLOOKUP(A1614,'Medical Examinations'!A:J,9,FALSE)</f>
        <v>1</v>
      </c>
      <c r="I1614" s="8" t="str">
        <f>VLOOKUP(A1614,'Medical Examinations'!A:J,10,FALSE)</f>
        <v>No</v>
      </c>
      <c r="J1614" s="8" t="str">
        <f>VLOOKUP(A1614,'Medical Examinations'!A:J,3,FALSE)</f>
        <v>Underweight</v>
      </c>
      <c r="K1614" s="8" t="str">
        <f>VLOOKUP(A1614,'Medical Examinations'!A:J,5,FALSE)</f>
        <v>Normal</v>
      </c>
      <c r="L1614" s="8" t="str">
        <f>VLOOKUP(A1614,'Hospitalisation Details'!A:K,5,FALSE)</f>
        <v>15-Oct-1984</v>
      </c>
      <c r="M1614" s="34">
        <f>VLOOKUP(A1614,'Hospitalisation Details'!A:K,8,FALSE)</f>
        <v>4839.18</v>
      </c>
      <c r="N1614" s="8" t="str">
        <f>VLOOKUP(A1614,'Hospitalisation Details'!A:K,9,FALSE)</f>
        <v>tier - 2</v>
      </c>
      <c r="O1614" s="8" t="str">
        <f>VLOOKUP(A1614,'Hospitalisation Details'!A:K,10,FALSE)</f>
        <v>tier - 1</v>
      </c>
      <c r="P1614" s="8" t="str">
        <f>VLOOKUP(A1614,'Hospitalisation Details'!A:K,11,FALSE)</f>
        <v>R1012</v>
      </c>
      <c r="Q1614" s="8">
        <f>VLOOKUP(A1614,'Hospitalisation Details'!A:K,4,FALSE)</f>
        <v>15</v>
      </c>
    </row>
    <row r="1615" spans="1:17" x14ac:dyDescent="0.3">
      <c r="A1615" s="4" t="s">
        <v>3564</v>
      </c>
      <c r="B1615" s="8" t="str">
        <f>VLOOKUP(A1615,'Customer Names'!A:F,4,FALSE)</f>
        <v>Douglas W</v>
      </c>
      <c r="C1615" s="8">
        <f>VLOOKUP(A1615,'Medical Examinations'!A:J,2,FALSE)</f>
        <v>26.695</v>
      </c>
      <c r="D1615" s="8">
        <f>VLOOKUP(A1615,'Medical Examinations'!A:J,4,FALSE)</f>
        <v>4.21</v>
      </c>
      <c r="E1615" s="8" t="str">
        <f>VLOOKUP(A1615,'Medical Examinations'!A:J,6,FALSE)</f>
        <v>yes</v>
      </c>
      <c r="F1615" s="8" t="str">
        <f>VLOOKUP(A1615,'Medical Examinations'!A:J,7,FALSE)</f>
        <v>No</v>
      </c>
      <c r="G1615" s="8" t="str">
        <f>VLOOKUP(A1615,'Medical Examinations'!A:J,8,FALSE)</f>
        <v>Yes</v>
      </c>
      <c r="H1615" s="38" t="str">
        <f>VLOOKUP(A1615,'Medical Examinations'!A:J,9,FALSE)</f>
        <v>1</v>
      </c>
      <c r="I1615" s="8" t="str">
        <f>VLOOKUP(A1615,'Medical Examinations'!A:J,10,FALSE)</f>
        <v>No</v>
      </c>
      <c r="J1615" s="8" t="str">
        <f>VLOOKUP(A1615,'Medical Examinations'!A:J,3,FALSE)</f>
        <v>Overweight</v>
      </c>
      <c r="K1615" s="8" t="str">
        <f>VLOOKUP(A1615,'Medical Examinations'!A:J,5,FALSE)</f>
        <v>Normal</v>
      </c>
      <c r="L1615" s="8" t="str">
        <f>VLOOKUP(A1615,'Hospitalisation Details'!A:K,5,FALSE)</f>
        <v>29-Sep-1997</v>
      </c>
      <c r="M1615" s="34">
        <f>VLOOKUP(A1615,'Hospitalisation Details'!A:K,8,FALSE)</f>
        <v>4877.9799999999996</v>
      </c>
      <c r="N1615" s="8" t="str">
        <f>VLOOKUP(A1615,'Hospitalisation Details'!A:K,9,FALSE)</f>
        <v>tier - 2</v>
      </c>
      <c r="O1615" s="8" t="str">
        <f>VLOOKUP(A1615,'Hospitalisation Details'!A:K,10,FALSE)</f>
        <v>tier - 3</v>
      </c>
      <c r="P1615" s="8" t="str">
        <f>VLOOKUP(A1615,'Hospitalisation Details'!A:K,11,FALSE)</f>
        <v>R1012</v>
      </c>
      <c r="Q1615" s="8">
        <f>VLOOKUP(A1615,'Hospitalisation Details'!A:K,4,FALSE)</f>
        <v>29</v>
      </c>
    </row>
    <row r="1616" spans="1:17" x14ac:dyDescent="0.3">
      <c r="A1616" s="4" t="s">
        <v>3552</v>
      </c>
      <c r="B1616" s="8" t="str">
        <f>VLOOKUP(A1616,'Customer Names'!A:F,4,FALSE)</f>
        <v>Jessica</v>
      </c>
      <c r="C1616" s="8">
        <f>VLOOKUP(A1616,'Medical Examinations'!A:J,2,FALSE)</f>
        <v>20.234999999999999</v>
      </c>
      <c r="D1616" s="8">
        <f>VLOOKUP(A1616,'Medical Examinations'!A:J,4,FALSE)</f>
        <v>5.19</v>
      </c>
      <c r="E1616" s="8" t="str">
        <f>VLOOKUP(A1616,'Medical Examinations'!A:J,6,FALSE)</f>
        <v>No</v>
      </c>
      <c r="F1616" s="8" t="str">
        <f>VLOOKUP(A1616,'Medical Examinations'!A:J,7,FALSE)</f>
        <v>No</v>
      </c>
      <c r="G1616" s="8" t="str">
        <f>VLOOKUP(A1616,'Medical Examinations'!A:J,8,FALSE)</f>
        <v>Yes</v>
      </c>
      <c r="H1616" s="38" t="str">
        <f>VLOOKUP(A1616,'Medical Examinations'!A:J,9,FALSE)</f>
        <v>1</v>
      </c>
      <c r="I1616" s="8" t="str">
        <f>VLOOKUP(A1616,'Medical Examinations'!A:J,10,FALSE)</f>
        <v>No</v>
      </c>
      <c r="J1616" s="8" t="str">
        <f>VLOOKUP(A1616,'Medical Examinations'!A:J,3,FALSE)</f>
        <v>Normal Weight</v>
      </c>
      <c r="K1616" s="8" t="str">
        <f>VLOOKUP(A1616,'Medical Examinations'!A:J,5,FALSE)</f>
        <v>Normal</v>
      </c>
      <c r="L1616" s="8" t="str">
        <f>VLOOKUP(A1616,'Hospitalisation Details'!A:K,5,FALSE)</f>
        <v>10-Jul-1993</v>
      </c>
      <c r="M1616" s="34">
        <f>VLOOKUP(A1616,'Hospitalisation Details'!A:K,8,FALSE)</f>
        <v>4906.41</v>
      </c>
      <c r="N1616" s="8" t="str">
        <f>VLOOKUP(A1616,'Hospitalisation Details'!A:K,9,FALSE)</f>
        <v>tier - 2</v>
      </c>
      <c r="O1616" s="8" t="str">
        <f>VLOOKUP(A1616,'Hospitalisation Details'!A:K,10,FALSE)</f>
        <v>tier - 1</v>
      </c>
      <c r="P1616" s="8" t="str">
        <f>VLOOKUP(A1616,'Hospitalisation Details'!A:K,11,FALSE)</f>
        <v>R1012</v>
      </c>
      <c r="Q1616" s="8">
        <f>VLOOKUP(A1616,'Hospitalisation Details'!A:K,4,FALSE)</f>
        <v>10</v>
      </c>
    </row>
    <row r="1617" spans="1:17" x14ac:dyDescent="0.3">
      <c r="A1617" s="4" t="s">
        <v>3546</v>
      </c>
      <c r="B1617" s="8" t="str">
        <f>VLOOKUP(A1617,'Customer Names'!A:F,4,FALSE)</f>
        <v>Zuzana</v>
      </c>
      <c r="C1617" s="8">
        <f>VLOOKUP(A1617,'Medical Examinations'!A:J,2,FALSE)</f>
        <v>32.11</v>
      </c>
      <c r="D1617" s="8">
        <f>VLOOKUP(A1617,'Medical Examinations'!A:J,4,FALSE)</f>
        <v>6.24</v>
      </c>
      <c r="E1617" s="8" t="str">
        <f>VLOOKUP(A1617,'Medical Examinations'!A:J,6,FALSE)</f>
        <v>No</v>
      </c>
      <c r="F1617" s="8" t="str">
        <f>VLOOKUP(A1617,'Medical Examinations'!A:J,7,FALSE)</f>
        <v>No</v>
      </c>
      <c r="G1617" s="8" t="str">
        <f>VLOOKUP(A1617,'Medical Examinations'!A:J,8,FALSE)</f>
        <v>Yes</v>
      </c>
      <c r="H1617" s="38" t="str">
        <f>VLOOKUP(A1617,'Medical Examinations'!A:J,9,FALSE)</f>
        <v>1</v>
      </c>
      <c r="I1617" s="8" t="str">
        <f>VLOOKUP(A1617,'Medical Examinations'!A:J,10,FALSE)</f>
        <v>No</v>
      </c>
      <c r="J1617" s="8" t="str">
        <f>VLOOKUP(A1617,'Medical Examinations'!A:J,3,FALSE)</f>
        <v>Obesity</v>
      </c>
      <c r="K1617" s="8" t="str">
        <f>VLOOKUP(A1617,'Medical Examinations'!A:J,5,FALSE)</f>
        <v>Prediabetes</v>
      </c>
      <c r="L1617" s="8" t="str">
        <f>VLOOKUP(A1617,'Hospitalisation Details'!A:K,5,FALSE)</f>
        <v>10-Aug-1993</v>
      </c>
      <c r="M1617" s="34">
        <f>VLOOKUP(A1617,'Hospitalisation Details'!A:K,8,FALSE)</f>
        <v>4922.92</v>
      </c>
      <c r="N1617" s="8" t="str">
        <f>VLOOKUP(A1617,'Hospitalisation Details'!A:K,9,FALSE)</f>
        <v>tier - 2</v>
      </c>
      <c r="O1617" s="8" t="str">
        <f>VLOOKUP(A1617,'Hospitalisation Details'!A:K,10,FALSE)</f>
        <v>tier - 2</v>
      </c>
      <c r="P1617" s="8" t="str">
        <f>VLOOKUP(A1617,'Hospitalisation Details'!A:K,11,FALSE)</f>
        <v>R1012</v>
      </c>
      <c r="Q1617" s="8">
        <f>VLOOKUP(A1617,'Hospitalisation Details'!A:K,4,FALSE)</f>
        <v>10</v>
      </c>
    </row>
    <row r="1618" spans="1:17" x14ac:dyDescent="0.3">
      <c r="A1618" s="4" t="s">
        <v>3506</v>
      </c>
      <c r="B1618" s="8" t="str">
        <f>VLOOKUP(A1618,'Customer Names'!A:F,4,FALSE)</f>
        <v>Grant A</v>
      </c>
      <c r="C1618" s="8">
        <f>VLOOKUP(A1618,'Medical Examinations'!A:J,2,FALSE)</f>
        <v>15.47</v>
      </c>
      <c r="D1618" s="8">
        <f>VLOOKUP(A1618,'Medical Examinations'!A:J,4,FALSE)</f>
        <v>8.43</v>
      </c>
      <c r="E1618" s="8" t="str">
        <f>VLOOKUP(A1618,'Medical Examinations'!A:J,6,FALSE)</f>
        <v>No</v>
      </c>
      <c r="F1618" s="8" t="str">
        <f>VLOOKUP(A1618,'Medical Examinations'!A:J,7,FALSE)</f>
        <v>No</v>
      </c>
      <c r="G1618" s="8" t="str">
        <f>VLOOKUP(A1618,'Medical Examinations'!A:J,8,FALSE)</f>
        <v>No</v>
      </c>
      <c r="H1618" s="38">
        <f>VLOOKUP(A1618,'Medical Examinations'!A:J,9,FALSE)</f>
        <v>0</v>
      </c>
      <c r="I1618" s="8" t="str">
        <f>VLOOKUP(A1618,'Medical Examinations'!A:J,10,FALSE)</f>
        <v>No</v>
      </c>
      <c r="J1618" s="8" t="str">
        <f>VLOOKUP(A1618,'Medical Examinations'!A:J,3,FALSE)</f>
        <v>Underweight</v>
      </c>
      <c r="K1618" s="8" t="str">
        <f>VLOOKUP(A1618,'Medical Examinations'!A:J,5,FALSE)</f>
        <v>Diabetes</v>
      </c>
      <c r="L1618" s="8" t="str">
        <f>VLOOKUP(A1618,'Hospitalisation Details'!A:K,5,FALSE)</f>
        <v>22-Nov-1978</v>
      </c>
      <c r="M1618" s="34">
        <f>VLOOKUP(A1618,'Hospitalisation Details'!A:K,8,FALSE)</f>
        <v>5077.1899999999996</v>
      </c>
      <c r="N1618" s="8" t="str">
        <f>VLOOKUP(A1618,'Hospitalisation Details'!A:K,9,FALSE)</f>
        <v>tier - 2</v>
      </c>
      <c r="O1618" s="8" t="str">
        <f>VLOOKUP(A1618,'Hospitalisation Details'!A:K,10,FALSE)</f>
        <v>tier - 3</v>
      </c>
      <c r="P1618" s="8" t="str">
        <f>VLOOKUP(A1618,'Hospitalisation Details'!A:K,11,FALSE)</f>
        <v>R1012</v>
      </c>
      <c r="Q1618" s="8">
        <f>VLOOKUP(A1618,'Hospitalisation Details'!A:K,4,FALSE)</f>
        <v>22</v>
      </c>
    </row>
    <row r="1619" spans="1:17" x14ac:dyDescent="0.3">
      <c r="A1619" s="4" t="s">
        <v>3500</v>
      </c>
      <c r="B1619" s="8" t="str">
        <f>VLOOKUP(A1619,'Customer Names'!A:F,4,FALSE)</f>
        <v>Nathan</v>
      </c>
      <c r="C1619" s="8">
        <f>VLOOKUP(A1619,'Medical Examinations'!A:J,2,FALSE)</f>
        <v>17.86</v>
      </c>
      <c r="D1619" s="8">
        <f>VLOOKUP(A1619,'Medical Examinations'!A:J,4,FALSE)</f>
        <v>4.1100000000000003</v>
      </c>
      <c r="E1619" s="8" t="str">
        <f>VLOOKUP(A1619,'Medical Examinations'!A:J,6,FALSE)</f>
        <v>No</v>
      </c>
      <c r="F1619" s="8" t="str">
        <f>VLOOKUP(A1619,'Medical Examinations'!A:J,7,FALSE)</f>
        <v>No</v>
      </c>
      <c r="G1619" s="8" t="str">
        <f>VLOOKUP(A1619,'Medical Examinations'!A:J,8,FALSE)</f>
        <v>No</v>
      </c>
      <c r="H1619" s="38" t="str">
        <f>VLOOKUP(A1619,'Medical Examinations'!A:J,9,FALSE)</f>
        <v>1</v>
      </c>
      <c r="I1619" s="8" t="str">
        <f>VLOOKUP(A1619,'Medical Examinations'!A:J,10,FALSE)</f>
        <v>No</v>
      </c>
      <c r="J1619" s="8" t="str">
        <f>VLOOKUP(A1619,'Medical Examinations'!A:J,3,FALSE)</f>
        <v>Underweight</v>
      </c>
      <c r="K1619" s="8" t="str">
        <f>VLOOKUP(A1619,'Medical Examinations'!A:J,5,FALSE)</f>
        <v>Normal</v>
      </c>
      <c r="L1619" s="8" t="str">
        <f>VLOOKUP(A1619,'Hospitalisation Details'!A:K,5,FALSE)</f>
        <v>18-Nov-1987</v>
      </c>
      <c r="M1619" s="34">
        <f>VLOOKUP(A1619,'Hospitalisation Details'!A:K,8,FALSE)</f>
        <v>5116.5</v>
      </c>
      <c r="N1619" s="8" t="str">
        <f>VLOOKUP(A1619,'Hospitalisation Details'!A:K,9,FALSE)</f>
        <v>tier - 2</v>
      </c>
      <c r="O1619" s="8" t="str">
        <f>VLOOKUP(A1619,'Hospitalisation Details'!A:K,10,FALSE)</f>
        <v>tier - 2</v>
      </c>
      <c r="P1619" s="8" t="str">
        <f>VLOOKUP(A1619,'Hospitalisation Details'!A:K,11,FALSE)</f>
        <v>R1012</v>
      </c>
      <c r="Q1619" s="8">
        <f>VLOOKUP(A1619,'Hospitalisation Details'!A:K,4,FALSE)</f>
        <v>18</v>
      </c>
    </row>
    <row r="1620" spans="1:17" x14ac:dyDescent="0.3">
      <c r="A1620" s="4" t="s">
        <v>3484</v>
      </c>
      <c r="B1620" s="8" t="str">
        <f>VLOOKUP(A1620,'Customer Names'!A:F,4,FALSE)</f>
        <v>Marcia</v>
      </c>
      <c r="C1620" s="8">
        <f>VLOOKUP(A1620,'Medical Examinations'!A:J,2,FALSE)</f>
        <v>23.79</v>
      </c>
      <c r="D1620" s="8">
        <f>VLOOKUP(A1620,'Medical Examinations'!A:J,4,FALSE)</f>
        <v>4.74</v>
      </c>
      <c r="E1620" s="8" t="str">
        <f>VLOOKUP(A1620,'Medical Examinations'!A:J,6,FALSE)</f>
        <v>No</v>
      </c>
      <c r="F1620" s="8" t="str">
        <f>VLOOKUP(A1620,'Medical Examinations'!A:J,7,FALSE)</f>
        <v>No</v>
      </c>
      <c r="G1620" s="8" t="str">
        <f>VLOOKUP(A1620,'Medical Examinations'!A:J,8,FALSE)</f>
        <v>No</v>
      </c>
      <c r="H1620" s="38">
        <f>VLOOKUP(A1620,'Medical Examinations'!A:J,9,FALSE)</f>
        <v>0</v>
      </c>
      <c r="I1620" s="8" t="str">
        <f>VLOOKUP(A1620,'Medical Examinations'!A:J,10,FALSE)</f>
        <v>No</v>
      </c>
      <c r="J1620" s="8" t="str">
        <f>VLOOKUP(A1620,'Medical Examinations'!A:J,3,FALSE)</f>
        <v>Normal Weight</v>
      </c>
      <c r="K1620" s="8" t="str">
        <f>VLOOKUP(A1620,'Medical Examinations'!A:J,5,FALSE)</f>
        <v>Normal</v>
      </c>
      <c r="L1620" s="8" t="str">
        <f>VLOOKUP(A1620,'Hospitalisation Details'!A:K,5,FALSE)</f>
        <v>29-Aug-1991</v>
      </c>
      <c r="M1620" s="34">
        <f>VLOOKUP(A1620,'Hospitalisation Details'!A:K,8,FALSE)</f>
        <v>5166.96</v>
      </c>
      <c r="N1620" s="8" t="str">
        <f>VLOOKUP(A1620,'Hospitalisation Details'!A:K,9,FALSE)</f>
        <v>tier - 2</v>
      </c>
      <c r="O1620" s="8" t="str">
        <f>VLOOKUP(A1620,'Hospitalisation Details'!A:K,10,FALSE)</f>
        <v>tier - 2</v>
      </c>
      <c r="P1620" s="8" t="str">
        <f>VLOOKUP(A1620,'Hospitalisation Details'!A:K,11,FALSE)</f>
        <v>R1012</v>
      </c>
      <c r="Q1620" s="8">
        <f>VLOOKUP(A1620,'Hospitalisation Details'!A:K,4,FALSE)</f>
        <v>29</v>
      </c>
    </row>
    <row r="1621" spans="1:17" x14ac:dyDescent="0.3">
      <c r="A1621" s="4" t="s">
        <v>3476</v>
      </c>
      <c r="B1621" s="8" t="str">
        <f>VLOOKUP(A1621,'Customer Names'!A:F,4,FALSE)</f>
        <v>Alex</v>
      </c>
      <c r="C1621" s="8">
        <f>VLOOKUP(A1621,'Medical Examinations'!A:J,2,FALSE)</f>
        <v>18.239999999999998</v>
      </c>
      <c r="D1621" s="8">
        <f>VLOOKUP(A1621,'Medical Examinations'!A:J,4,FALSE)</f>
        <v>5.31</v>
      </c>
      <c r="E1621" s="8" t="str">
        <f>VLOOKUP(A1621,'Medical Examinations'!A:J,6,FALSE)</f>
        <v>yes</v>
      </c>
      <c r="F1621" s="8" t="str">
        <f>VLOOKUP(A1621,'Medical Examinations'!A:J,7,FALSE)</f>
        <v>No</v>
      </c>
      <c r="G1621" s="8" t="str">
        <f>VLOOKUP(A1621,'Medical Examinations'!A:J,8,FALSE)</f>
        <v>Yes</v>
      </c>
      <c r="H1621" s="38" t="str">
        <f>VLOOKUP(A1621,'Medical Examinations'!A:J,9,FALSE)</f>
        <v>1</v>
      </c>
      <c r="I1621" s="8" t="str">
        <f>VLOOKUP(A1621,'Medical Examinations'!A:J,10,FALSE)</f>
        <v>No</v>
      </c>
      <c r="J1621" s="8" t="str">
        <f>VLOOKUP(A1621,'Medical Examinations'!A:J,3,FALSE)</f>
        <v>Underweight</v>
      </c>
      <c r="K1621" s="8" t="str">
        <f>VLOOKUP(A1621,'Medical Examinations'!A:J,5,FALSE)</f>
        <v>Normal</v>
      </c>
      <c r="L1621" s="8" t="str">
        <f>VLOOKUP(A1621,'Hospitalisation Details'!A:K,5,FALSE)</f>
        <v>24-Oct-1983</v>
      </c>
      <c r="M1621" s="34">
        <f>VLOOKUP(A1621,'Hospitalisation Details'!A:K,8,FALSE)</f>
        <v>5207.97</v>
      </c>
      <c r="N1621" s="8" t="str">
        <f>VLOOKUP(A1621,'Hospitalisation Details'!A:K,9,FALSE)</f>
        <v>tier - 2</v>
      </c>
      <c r="O1621" s="8" t="str">
        <f>VLOOKUP(A1621,'Hospitalisation Details'!A:K,10,FALSE)</f>
        <v>tier - 2</v>
      </c>
      <c r="P1621" s="8" t="str">
        <f>VLOOKUP(A1621,'Hospitalisation Details'!A:K,11,FALSE)</f>
        <v>R1012</v>
      </c>
      <c r="Q1621" s="8">
        <f>VLOOKUP(A1621,'Hospitalisation Details'!A:K,4,FALSE)</f>
        <v>24</v>
      </c>
    </row>
    <row r="1622" spans="1:17" x14ac:dyDescent="0.3">
      <c r="A1622" s="4" t="s">
        <v>3458</v>
      </c>
      <c r="B1622" s="8" t="str">
        <f>VLOOKUP(A1622,'Customer Names'!A:F,4,FALSE)</f>
        <v>Tory J.</v>
      </c>
      <c r="C1622" s="8">
        <f>VLOOKUP(A1622,'Medical Examinations'!A:J,2,FALSE)</f>
        <v>24.605</v>
      </c>
      <c r="D1622" s="8">
        <f>VLOOKUP(A1622,'Medical Examinations'!A:J,4,FALSE)</f>
        <v>5.7</v>
      </c>
      <c r="E1622" s="8" t="str">
        <f>VLOOKUP(A1622,'Medical Examinations'!A:J,6,FALSE)</f>
        <v>No</v>
      </c>
      <c r="F1622" s="8" t="str">
        <f>VLOOKUP(A1622,'Medical Examinations'!A:J,7,FALSE)</f>
        <v>No</v>
      </c>
      <c r="G1622" s="8" t="str">
        <f>VLOOKUP(A1622,'Medical Examinations'!A:J,8,FALSE)</f>
        <v>No</v>
      </c>
      <c r="H1622" s="38">
        <f>VLOOKUP(A1622,'Medical Examinations'!A:J,9,FALSE)</f>
        <v>0</v>
      </c>
      <c r="I1622" s="8" t="str">
        <f>VLOOKUP(A1622,'Medical Examinations'!A:J,10,FALSE)</f>
        <v>No</v>
      </c>
      <c r="J1622" s="8" t="str">
        <f>VLOOKUP(A1622,'Medical Examinations'!A:J,3,FALSE)</f>
        <v>Normal Weight</v>
      </c>
      <c r="K1622" s="8" t="str">
        <f>VLOOKUP(A1622,'Medical Examinations'!A:J,5,FALSE)</f>
        <v>Prediabetes</v>
      </c>
      <c r="L1622" s="8" t="str">
        <f>VLOOKUP(A1622,'Hospitalisation Details'!A:K,5,FALSE)</f>
        <v>25-Nov-1989</v>
      </c>
      <c r="M1622" s="34">
        <f>VLOOKUP(A1622,'Hospitalisation Details'!A:K,8,FALSE)</f>
        <v>5257.51</v>
      </c>
      <c r="N1622" s="8" t="str">
        <f>VLOOKUP(A1622,'Hospitalisation Details'!A:K,9,FALSE)</f>
        <v>tier - 2</v>
      </c>
      <c r="O1622" s="8" t="str">
        <f>VLOOKUP(A1622,'Hospitalisation Details'!A:K,10,FALSE)</f>
        <v>tier - 2</v>
      </c>
      <c r="P1622" s="8" t="str">
        <f>VLOOKUP(A1622,'Hospitalisation Details'!A:K,11,FALSE)</f>
        <v>R1012</v>
      </c>
      <c r="Q1622" s="8">
        <f>VLOOKUP(A1622,'Hospitalisation Details'!A:K,4,FALSE)</f>
        <v>25</v>
      </c>
    </row>
    <row r="1623" spans="1:17" x14ac:dyDescent="0.3">
      <c r="A1623" s="4" t="s">
        <v>3456</v>
      </c>
      <c r="B1623" s="8" t="str">
        <f>VLOOKUP(A1623,'Customer Names'!A:F,4,FALSE)</f>
        <v>Austen G</v>
      </c>
      <c r="C1623" s="8">
        <f>VLOOKUP(A1623,'Medical Examinations'!A:J,2,FALSE)</f>
        <v>27.454999999999998</v>
      </c>
      <c r="D1623" s="8">
        <f>VLOOKUP(A1623,'Medical Examinations'!A:J,4,FALSE)</f>
        <v>4.54</v>
      </c>
      <c r="E1623" s="8" t="str">
        <f>VLOOKUP(A1623,'Medical Examinations'!A:J,6,FALSE)</f>
        <v>No</v>
      </c>
      <c r="F1623" s="8" t="str">
        <f>VLOOKUP(A1623,'Medical Examinations'!A:J,7,FALSE)</f>
        <v>No</v>
      </c>
      <c r="G1623" s="8" t="str">
        <f>VLOOKUP(A1623,'Medical Examinations'!A:J,8,FALSE)</f>
        <v>No</v>
      </c>
      <c r="H1623" s="38">
        <f>VLOOKUP(A1623,'Medical Examinations'!A:J,9,FALSE)</f>
        <v>0</v>
      </c>
      <c r="I1623" s="8" t="str">
        <f>VLOOKUP(A1623,'Medical Examinations'!A:J,10,FALSE)</f>
        <v>No</v>
      </c>
      <c r="J1623" s="8" t="str">
        <f>VLOOKUP(A1623,'Medical Examinations'!A:J,3,FALSE)</f>
        <v>Overweight</v>
      </c>
      <c r="K1623" s="8" t="str">
        <f>VLOOKUP(A1623,'Medical Examinations'!A:J,5,FALSE)</f>
        <v>Normal</v>
      </c>
      <c r="L1623" s="8" t="str">
        <f>VLOOKUP(A1623,'Hospitalisation Details'!A:K,5,FALSE)</f>
        <v>19-Jul-1989</v>
      </c>
      <c r="M1623" s="34">
        <f>VLOOKUP(A1623,'Hospitalisation Details'!A:K,8,FALSE)</f>
        <v>5261.47</v>
      </c>
      <c r="N1623" s="8" t="str">
        <f>VLOOKUP(A1623,'Hospitalisation Details'!A:K,9,FALSE)</f>
        <v>tier - 2</v>
      </c>
      <c r="O1623" s="8" t="str">
        <f>VLOOKUP(A1623,'Hospitalisation Details'!A:K,10,FALSE)</f>
        <v>tier - 2</v>
      </c>
      <c r="P1623" s="8" t="str">
        <f>VLOOKUP(A1623,'Hospitalisation Details'!A:K,11,FALSE)</f>
        <v>R1012</v>
      </c>
      <c r="Q1623" s="8">
        <f>VLOOKUP(A1623,'Hospitalisation Details'!A:K,4,FALSE)</f>
        <v>19</v>
      </c>
    </row>
    <row r="1624" spans="1:17" x14ac:dyDescent="0.3">
      <c r="A1624" s="4" t="s">
        <v>3440</v>
      </c>
      <c r="B1624" s="8" t="str">
        <f>VLOOKUP(A1624,'Customer Names'!A:F,4,FALSE)</f>
        <v>Tracy A.</v>
      </c>
      <c r="C1624" s="8">
        <f>VLOOKUP(A1624,'Medical Examinations'!A:J,2,FALSE)</f>
        <v>26.315000000000001</v>
      </c>
      <c r="D1624" s="8">
        <f>VLOOKUP(A1624,'Medical Examinations'!A:J,4,FALSE)</f>
        <v>5.76</v>
      </c>
      <c r="E1624" s="8" t="str">
        <f>VLOOKUP(A1624,'Medical Examinations'!A:J,6,FALSE)</f>
        <v>No</v>
      </c>
      <c r="F1624" s="8" t="str">
        <f>VLOOKUP(A1624,'Medical Examinations'!A:J,7,FALSE)</f>
        <v>No</v>
      </c>
      <c r="G1624" s="8" t="str">
        <f>VLOOKUP(A1624,'Medical Examinations'!A:J,8,FALSE)</f>
        <v>No</v>
      </c>
      <c r="H1624" s="38">
        <f>VLOOKUP(A1624,'Medical Examinations'!A:J,9,FALSE)</f>
        <v>0</v>
      </c>
      <c r="I1624" s="8" t="str">
        <f>VLOOKUP(A1624,'Medical Examinations'!A:J,10,FALSE)</f>
        <v>No</v>
      </c>
      <c r="J1624" s="8" t="str">
        <f>VLOOKUP(A1624,'Medical Examinations'!A:J,3,FALSE)</f>
        <v>Overweight</v>
      </c>
      <c r="K1624" s="8" t="str">
        <f>VLOOKUP(A1624,'Medical Examinations'!A:J,5,FALSE)</f>
        <v>Prediabetes</v>
      </c>
      <c r="L1624" s="8" t="str">
        <f>VLOOKUP(A1624,'Hospitalisation Details'!A:K,5,FALSE)</f>
        <v>13-Nov-1994</v>
      </c>
      <c r="M1624" s="34">
        <f>VLOOKUP(A1624,'Hospitalisation Details'!A:K,8,FALSE)</f>
        <v>5312.17</v>
      </c>
      <c r="N1624" s="8" t="str">
        <f>VLOOKUP(A1624,'Hospitalisation Details'!A:K,9,FALSE)</f>
        <v>tier - 2</v>
      </c>
      <c r="O1624" s="8" t="str">
        <f>VLOOKUP(A1624,'Hospitalisation Details'!A:K,10,FALSE)</f>
        <v>tier - 2</v>
      </c>
      <c r="P1624" s="8" t="str">
        <f>VLOOKUP(A1624,'Hospitalisation Details'!A:K,11,FALSE)</f>
        <v>R1012</v>
      </c>
      <c r="Q1624" s="8">
        <f>VLOOKUP(A1624,'Hospitalisation Details'!A:K,4,FALSE)</f>
        <v>13</v>
      </c>
    </row>
    <row r="1625" spans="1:17" x14ac:dyDescent="0.3">
      <c r="A1625" s="4" t="s">
        <v>3434</v>
      </c>
      <c r="B1625" s="8" t="str">
        <f>VLOOKUP(A1625,'Customer Names'!A:F,4,FALSE)</f>
        <v>Tricity M</v>
      </c>
      <c r="C1625" s="8">
        <f>VLOOKUP(A1625,'Medical Examinations'!A:J,2,FALSE)</f>
        <v>32.774999999999999</v>
      </c>
      <c r="D1625" s="8">
        <f>VLOOKUP(A1625,'Medical Examinations'!A:J,4,FALSE)</f>
        <v>4.75</v>
      </c>
      <c r="E1625" s="8" t="str">
        <f>VLOOKUP(A1625,'Medical Examinations'!A:J,6,FALSE)</f>
        <v>No</v>
      </c>
      <c r="F1625" s="8" t="str">
        <f>VLOOKUP(A1625,'Medical Examinations'!A:J,7,FALSE)</f>
        <v>No</v>
      </c>
      <c r="G1625" s="8" t="str">
        <f>VLOOKUP(A1625,'Medical Examinations'!A:J,8,FALSE)</f>
        <v>No</v>
      </c>
      <c r="H1625" s="38">
        <f>VLOOKUP(A1625,'Medical Examinations'!A:J,9,FALSE)</f>
        <v>0</v>
      </c>
      <c r="I1625" s="8" t="str">
        <f>VLOOKUP(A1625,'Medical Examinations'!A:J,10,FALSE)</f>
        <v>No</v>
      </c>
      <c r="J1625" s="8" t="str">
        <f>VLOOKUP(A1625,'Medical Examinations'!A:J,3,FALSE)</f>
        <v>Obesity</v>
      </c>
      <c r="K1625" s="8" t="str">
        <f>VLOOKUP(A1625,'Medical Examinations'!A:J,5,FALSE)</f>
        <v>Normal</v>
      </c>
      <c r="L1625" s="8" t="str">
        <f>VLOOKUP(A1625,'Hospitalisation Details'!A:K,5,FALSE)</f>
        <v>28-Aug-1991</v>
      </c>
      <c r="M1625" s="34">
        <f>VLOOKUP(A1625,'Hospitalisation Details'!A:K,8,FALSE)</f>
        <v>5327.4</v>
      </c>
      <c r="N1625" s="8" t="str">
        <f>VLOOKUP(A1625,'Hospitalisation Details'!A:K,9,FALSE)</f>
        <v>tier - 2</v>
      </c>
      <c r="O1625" s="8" t="str">
        <f>VLOOKUP(A1625,'Hospitalisation Details'!A:K,10,FALSE)</f>
        <v>tier - 1</v>
      </c>
      <c r="P1625" s="8" t="str">
        <f>VLOOKUP(A1625,'Hospitalisation Details'!A:K,11,FALSE)</f>
        <v>R1012</v>
      </c>
      <c r="Q1625" s="8">
        <f>VLOOKUP(A1625,'Hospitalisation Details'!A:K,4,FALSE)</f>
        <v>28</v>
      </c>
    </row>
    <row r="1626" spans="1:17" x14ac:dyDescent="0.3">
      <c r="A1626" s="4" t="s">
        <v>3426</v>
      </c>
      <c r="B1626" s="8" t="str">
        <f>VLOOKUP(A1626,'Customer Names'!A:F,4,FALSE)</f>
        <v>Tyler</v>
      </c>
      <c r="C1626" s="8">
        <f>VLOOKUP(A1626,'Medical Examinations'!A:J,2,FALSE)</f>
        <v>30.875</v>
      </c>
      <c r="D1626" s="8">
        <f>VLOOKUP(A1626,'Medical Examinations'!A:J,4,FALSE)</f>
        <v>9.5399999999999991</v>
      </c>
      <c r="E1626" s="8" t="str">
        <f>VLOOKUP(A1626,'Medical Examinations'!A:J,6,FALSE)</f>
        <v>yes</v>
      </c>
      <c r="F1626" s="8" t="str">
        <f>VLOOKUP(A1626,'Medical Examinations'!A:J,7,FALSE)</f>
        <v>No</v>
      </c>
      <c r="G1626" s="8" t="str">
        <f>VLOOKUP(A1626,'Medical Examinations'!A:J,8,FALSE)</f>
        <v>No</v>
      </c>
      <c r="H1626" s="38" t="str">
        <f>VLOOKUP(A1626,'Medical Examinations'!A:J,9,FALSE)</f>
        <v>1</v>
      </c>
      <c r="I1626" s="8" t="str">
        <f>VLOOKUP(A1626,'Medical Examinations'!A:J,10,FALSE)</f>
        <v>No</v>
      </c>
      <c r="J1626" s="8" t="str">
        <f>VLOOKUP(A1626,'Medical Examinations'!A:J,3,FALSE)</f>
        <v>Obesity</v>
      </c>
      <c r="K1626" s="8" t="str">
        <f>VLOOKUP(A1626,'Medical Examinations'!A:J,5,FALSE)</f>
        <v>Diabetes</v>
      </c>
      <c r="L1626" s="8" t="str">
        <f>VLOOKUP(A1626,'Hospitalisation Details'!A:K,5,FALSE)</f>
        <v>1-Jun-1986</v>
      </c>
      <c r="M1626" s="34">
        <f>VLOOKUP(A1626,'Hospitalisation Details'!A:K,8,FALSE)</f>
        <v>5373.36</v>
      </c>
      <c r="N1626" s="8" t="str">
        <f>VLOOKUP(A1626,'Hospitalisation Details'!A:K,9,FALSE)</f>
        <v>tier - 2</v>
      </c>
      <c r="O1626" s="8" t="str">
        <f>VLOOKUP(A1626,'Hospitalisation Details'!A:K,10,FALSE)</f>
        <v>tier - 2</v>
      </c>
      <c r="P1626" s="8" t="str">
        <f>VLOOKUP(A1626,'Hospitalisation Details'!A:K,11,FALSE)</f>
        <v>R1012</v>
      </c>
      <c r="Q1626" s="8">
        <f>VLOOKUP(A1626,'Hospitalisation Details'!A:K,4,FALSE)</f>
        <v>1</v>
      </c>
    </row>
    <row r="1627" spans="1:17" x14ac:dyDescent="0.3">
      <c r="A1627" s="4" t="s">
        <v>3422</v>
      </c>
      <c r="B1627" s="8" t="str">
        <f>VLOOKUP(A1627,'Customer Names'!A:F,4,FALSE)</f>
        <v>Jose Guadalupe P. Sr.</v>
      </c>
      <c r="C1627" s="8">
        <f>VLOOKUP(A1627,'Medical Examinations'!A:J,2,FALSE)</f>
        <v>33.82</v>
      </c>
      <c r="D1627" s="8">
        <f>VLOOKUP(A1627,'Medical Examinations'!A:J,4,FALSE)</f>
        <v>8.93</v>
      </c>
      <c r="E1627" s="8" t="str">
        <f>VLOOKUP(A1627,'Medical Examinations'!A:J,6,FALSE)</f>
        <v>yes</v>
      </c>
      <c r="F1627" s="8" t="str">
        <f>VLOOKUP(A1627,'Medical Examinations'!A:J,7,FALSE)</f>
        <v>No</v>
      </c>
      <c r="G1627" s="8" t="str">
        <f>VLOOKUP(A1627,'Medical Examinations'!A:J,8,FALSE)</f>
        <v>No</v>
      </c>
      <c r="H1627" s="38" t="str">
        <f>VLOOKUP(A1627,'Medical Examinations'!A:J,9,FALSE)</f>
        <v>1</v>
      </c>
      <c r="I1627" s="8" t="str">
        <f>VLOOKUP(A1627,'Medical Examinations'!A:J,10,FALSE)</f>
        <v>No</v>
      </c>
      <c r="J1627" s="8" t="str">
        <f>VLOOKUP(A1627,'Medical Examinations'!A:J,3,FALSE)</f>
        <v>Obesity</v>
      </c>
      <c r="K1627" s="8" t="str">
        <f>VLOOKUP(A1627,'Medical Examinations'!A:J,5,FALSE)</f>
        <v>Diabetes</v>
      </c>
      <c r="L1627" s="8" t="str">
        <f>VLOOKUP(A1627,'Hospitalisation Details'!A:K,5,FALSE)</f>
        <v>22-Jul-1986</v>
      </c>
      <c r="M1627" s="34">
        <f>VLOOKUP(A1627,'Hospitalisation Details'!A:K,8,FALSE)</f>
        <v>5377.46</v>
      </c>
      <c r="N1627" s="8" t="str">
        <f>VLOOKUP(A1627,'Hospitalisation Details'!A:K,9,FALSE)</f>
        <v>tier - 2</v>
      </c>
      <c r="O1627" s="8" t="str">
        <f>VLOOKUP(A1627,'Hospitalisation Details'!A:K,10,FALSE)</f>
        <v>tier - 3</v>
      </c>
      <c r="P1627" s="8" t="str">
        <f>VLOOKUP(A1627,'Hospitalisation Details'!A:K,11,FALSE)</f>
        <v>R1012</v>
      </c>
      <c r="Q1627" s="8">
        <f>VLOOKUP(A1627,'Hospitalisation Details'!A:K,4,FALSE)</f>
        <v>22</v>
      </c>
    </row>
    <row r="1628" spans="1:17" x14ac:dyDescent="0.3">
      <c r="A1628" s="4" t="s">
        <v>3418</v>
      </c>
      <c r="B1628" s="8" t="str">
        <f>VLOOKUP(A1628,'Customer Names'!A:F,4,FALSE)</f>
        <v>Jessica E.</v>
      </c>
      <c r="C1628" s="8">
        <f>VLOOKUP(A1628,'Medical Examinations'!A:J,2,FALSE)</f>
        <v>26.41</v>
      </c>
      <c r="D1628" s="8">
        <f>VLOOKUP(A1628,'Medical Examinations'!A:J,4,FALSE)</f>
        <v>5.07</v>
      </c>
      <c r="E1628" s="8" t="str">
        <f>VLOOKUP(A1628,'Medical Examinations'!A:J,6,FALSE)</f>
        <v>yes</v>
      </c>
      <c r="F1628" s="8" t="str">
        <f>VLOOKUP(A1628,'Medical Examinations'!A:J,7,FALSE)</f>
        <v>No</v>
      </c>
      <c r="G1628" s="8" t="str">
        <f>VLOOKUP(A1628,'Medical Examinations'!A:J,8,FALSE)</f>
        <v>No</v>
      </c>
      <c r="H1628" s="38" t="str">
        <f>VLOOKUP(A1628,'Medical Examinations'!A:J,9,FALSE)</f>
        <v>1</v>
      </c>
      <c r="I1628" s="8" t="str">
        <f>VLOOKUP(A1628,'Medical Examinations'!A:J,10,FALSE)</f>
        <v>No</v>
      </c>
      <c r="J1628" s="8" t="str">
        <f>VLOOKUP(A1628,'Medical Examinations'!A:J,3,FALSE)</f>
        <v>Overweight</v>
      </c>
      <c r="K1628" s="8" t="str">
        <f>VLOOKUP(A1628,'Medical Examinations'!A:J,5,FALSE)</f>
        <v>Normal</v>
      </c>
      <c r="L1628" s="8" t="str">
        <f>VLOOKUP(A1628,'Hospitalisation Details'!A:K,5,FALSE)</f>
        <v>8-Aug-1988</v>
      </c>
      <c r="M1628" s="34">
        <f>VLOOKUP(A1628,'Hospitalisation Details'!A:K,8,FALSE)</f>
        <v>5385.34</v>
      </c>
      <c r="N1628" s="8" t="str">
        <f>VLOOKUP(A1628,'Hospitalisation Details'!A:K,9,FALSE)</f>
        <v>tier - 2</v>
      </c>
      <c r="O1628" s="8" t="str">
        <f>VLOOKUP(A1628,'Hospitalisation Details'!A:K,10,FALSE)</f>
        <v>tier - 3</v>
      </c>
      <c r="P1628" s="8" t="str">
        <f>VLOOKUP(A1628,'Hospitalisation Details'!A:K,11,FALSE)</f>
        <v>R1012</v>
      </c>
      <c r="Q1628" s="8">
        <f>VLOOKUP(A1628,'Hospitalisation Details'!A:K,4,FALSE)</f>
        <v>8</v>
      </c>
    </row>
    <row r="1629" spans="1:17" x14ac:dyDescent="0.3">
      <c r="A1629" s="4" t="s">
        <v>3408</v>
      </c>
      <c r="B1629" s="8" t="str">
        <f>VLOOKUP(A1629,'Customer Names'!A:F,4,FALSE)</f>
        <v>Heather</v>
      </c>
      <c r="C1629" s="8">
        <f>VLOOKUP(A1629,'Medical Examinations'!A:J,2,FALSE)</f>
        <v>15.2</v>
      </c>
      <c r="D1629" s="8">
        <f>VLOOKUP(A1629,'Medical Examinations'!A:J,4,FALSE)</f>
        <v>7.81</v>
      </c>
      <c r="E1629" s="8" t="str">
        <f>VLOOKUP(A1629,'Medical Examinations'!A:J,6,FALSE)</f>
        <v>yes</v>
      </c>
      <c r="F1629" s="8" t="str">
        <f>VLOOKUP(A1629,'Medical Examinations'!A:J,7,FALSE)</f>
        <v>No</v>
      </c>
      <c r="G1629" s="8" t="str">
        <f>VLOOKUP(A1629,'Medical Examinations'!A:J,8,FALSE)</f>
        <v>No</v>
      </c>
      <c r="H1629" s="38" t="str">
        <f>VLOOKUP(A1629,'Medical Examinations'!A:J,9,FALSE)</f>
        <v>1</v>
      </c>
      <c r="I1629" s="8" t="str">
        <f>VLOOKUP(A1629,'Medical Examinations'!A:J,10,FALSE)</f>
        <v>No</v>
      </c>
      <c r="J1629" s="8" t="str">
        <f>VLOOKUP(A1629,'Medical Examinations'!A:J,3,FALSE)</f>
        <v>Underweight</v>
      </c>
      <c r="K1629" s="8" t="str">
        <f>VLOOKUP(A1629,'Medical Examinations'!A:J,5,FALSE)</f>
        <v>Diabetes</v>
      </c>
      <c r="L1629" s="8" t="str">
        <f>VLOOKUP(A1629,'Hospitalisation Details'!A:K,5,FALSE)</f>
        <v>27-Sep-1975</v>
      </c>
      <c r="M1629" s="34">
        <f>VLOOKUP(A1629,'Hospitalisation Details'!A:K,8,FALSE)</f>
        <v>5411.99</v>
      </c>
      <c r="N1629" s="8" t="str">
        <f>VLOOKUP(A1629,'Hospitalisation Details'!A:K,9,FALSE)</f>
        <v>tier - 2</v>
      </c>
      <c r="O1629" s="8" t="str">
        <f>VLOOKUP(A1629,'Hospitalisation Details'!A:K,10,FALSE)</f>
        <v>tier - 3</v>
      </c>
      <c r="P1629" s="8" t="str">
        <f>VLOOKUP(A1629,'Hospitalisation Details'!A:K,11,FALSE)</f>
        <v>R1012</v>
      </c>
      <c r="Q1629" s="8">
        <f>VLOOKUP(A1629,'Hospitalisation Details'!A:K,4,FALSE)</f>
        <v>27</v>
      </c>
    </row>
    <row r="1630" spans="1:17" x14ac:dyDescent="0.3">
      <c r="A1630" s="4" t="s">
        <v>3404</v>
      </c>
      <c r="B1630" s="8" t="str">
        <f>VLOOKUP(A1630,'Customer Names'!A:F,4,FALSE)</f>
        <v>Joshua</v>
      </c>
      <c r="C1630" s="8">
        <f>VLOOKUP(A1630,'Medical Examinations'!A:J,2,FALSE)</f>
        <v>31.065000000000001</v>
      </c>
      <c r="D1630" s="8">
        <f>VLOOKUP(A1630,'Medical Examinations'!A:J,4,FALSE)</f>
        <v>5.71</v>
      </c>
      <c r="E1630" s="8" t="str">
        <f>VLOOKUP(A1630,'Medical Examinations'!A:J,6,FALSE)</f>
        <v>No</v>
      </c>
      <c r="F1630" s="8" t="str">
        <f>VLOOKUP(A1630,'Medical Examinations'!A:J,7,FALSE)</f>
        <v>No</v>
      </c>
      <c r="G1630" s="8" t="str">
        <f>VLOOKUP(A1630,'Medical Examinations'!A:J,8,FALSE)</f>
        <v>No</v>
      </c>
      <c r="H1630" s="38">
        <f>VLOOKUP(A1630,'Medical Examinations'!A:J,9,FALSE)</f>
        <v>0</v>
      </c>
      <c r="I1630" s="8" t="str">
        <f>VLOOKUP(A1630,'Medical Examinations'!A:J,10,FALSE)</f>
        <v>No</v>
      </c>
      <c r="J1630" s="8" t="str">
        <f>VLOOKUP(A1630,'Medical Examinations'!A:J,3,FALSE)</f>
        <v>Obesity</v>
      </c>
      <c r="K1630" s="8" t="str">
        <f>VLOOKUP(A1630,'Medical Examinations'!A:J,5,FALSE)</f>
        <v>Prediabetes</v>
      </c>
      <c r="L1630" s="8" t="str">
        <f>VLOOKUP(A1630,'Hospitalisation Details'!A:K,5,FALSE)</f>
        <v>6-Jul-1991</v>
      </c>
      <c r="M1630" s="34">
        <f>VLOOKUP(A1630,'Hospitalisation Details'!A:K,8,FALSE)</f>
        <v>5425.02</v>
      </c>
      <c r="N1630" s="8" t="str">
        <f>VLOOKUP(A1630,'Hospitalisation Details'!A:K,9,FALSE)</f>
        <v>tier - 2</v>
      </c>
      <c r="O1630" s="8" t="str">
        <f>VLOOKUP(A1630,'Hospitalisation Details'!A:K,10,FALSE)</f>
        <v>tier - 1</v>
      </c>
      <c r="P1630" s="8" t="str">
        <f>VLOOKUP(A1630,'Hospitalisation Details'!A:K,11,FALSE)</f>
        <v>R1012</v>
      </c>
      <c r="Q1630" s="8">
        <f>VLOOKUP(A1630,'Hospitalisation Details'!A:K,4,FALSE)</f>
        <v>6</v>
      </c>
    </row>
    <row r="1631" spans="1:17" x14ac:dyDescent="0.3">
      <c r="A1631" s="4" t="s">
        <v>3400</v>
      </c>
      <c r="B1631" s="8" t="str">
        <f>VLOOKUP(A1631,'Customer Names'!A:F,4,FALSE)</f>
        <v>Stacey L.</v>
      </c>
      <c r="C1631" s="8">
        <f>VLOOKUP(A1631,'Medical Examinations'!A:J,2,FALSE)</f>
        <v>16.12</v>
      </c>
      <c r="D1631" s="8">
        <f>VLOOKUP(A1631,'Medical Examinations'!A:J,4,FALSE)</f>
        <v>10.45</v>
      </c>
      <c r="E1631" s="8" t="str">
        <f>VLOOKUP(A1631,'Medical Examinations'!A:J,6,FALSE)</f>
        <v>No</v>
      </c>
      <c r="F1631" s="8" t="str">
        <f>VLOOKUP(A1631,'Medical Examinations'!A:J,7,FALSE)</f>
        <v>No</v>
      </c>
      <c r="G1631" s="8" t="str">
        <f>VLOOKUP(A1631,'Medical Examinations'!A:J,8,FALSE)</f>
        <v>No</v>
      </c>
      <c r="H1631" s="38">
        <f>VLOOKUP(A1631,'Medical Examinations'!A:J,9,FALSE)</f>
        <v>0</v>
      </c>
      <c r="I1631" s="8" t="str">
        <f>VLOOKUP(A1631,'Medical Examinations'!A:J,10,FALSE)</f>
        <v>No</v>
      </c>
      <c r="J1631" s="8" t="str">
        <f>VLOOKUP(A1631,'Medical Examinations'!A:J,3,FALSE)</f>
        <v>Underweight</v>
      </c>
      <c r="K1631" s="8" t="str">
        <f>VLOOKUP(A1631,'Medical Examinations'!A:J,5,FALSE)</f>
        <v>Diabetes</v>
      </c>
      <c r="L1631" s="8" t="str">
        <f>VLOOKUP(A1631,'Hospitalisation Details'!A:K,5,FALSE)</f>
        <v>8-Jun-1978</v>
      </c>
      <c r="M1631" s="34">
        <f>VLOOKUP(A1631,'Hospitalisation Details'!A:K,8,FALSE)</f>
        <v>5428.98</v>
      </c>
      <c r="N1631" s="8" t="str">
        <f>VLOOKUP(A1631,'Hospitalisation Details'!A:K,9,FALSE)</f>
        <v>tier - 2</v>
      </c>
      <c r="O1631" s="8" t="str">
        <f>VLOOKUP(A1631,'Hospitalisation Details'!A:K,10,FALSE)</f>
        <v>tier - 2</v>
      </c>
      <c r="P1631" s="8" t="str">
        <f>VLOOKUP(A1631,'Hospitalisation Details'!A:K,11,FALSE)</f>
        <v>R1012</v>
      </c>
      <c r="Q1631" s="8">
        <f>VLOOKUP(A1631,'Hospitalisation Details'!A:K,4,FALSE)</f>
        <v>8</v>
      </c>
    </row>
    <row r="1632" spans="1:17" x14ac:dyDescent="0.3">
      <c r="A1632" s="4" t="s">
        <v>3382</v>
      </c>
      <c r="B1632" s="8" t="str">
        <f>VLOOKUP(A1632,'Customer Names'!A:F,4,FALSE)</f>
        <v>Pamela L</v>
      </c>
      <c r="C1632" s="8">
        <f>VLOOKUP(A1632,'Medical Examinations'!A:J,2,FALSE)</f>
        <v>22.51</v>
      </c>
      <c r="D1632" s="8">
        <f>VLOOKUP(A1632,'Medical Examinations'!A:J,4,FALSE)</f>
        <v>6.08</v>
      </c>
      <c r="E1632" s="8" t="str">
        <f>VLOOKUP(A1632,'Medical Examinations'!A:J,6,FALSE)</f>
        <v>yes</v>
      </c>
      <c r="F1632" s="8" t="str">
        <f>VLOOKUP(A1632,'Medical Examinations'!A:J,7,FALSE)</f>
        <v>No</v>
      </c>
      <c r="G1632" s="8" t="str">
        <f>VLOOKUP(A1632,'Medical Examinations'!A:J,8,FALSE)</f>
        <v>No</v>
      </c>
      <c r="H1632" s="38" t="str">
        <f>VLOOKUP(A1632,'Medical Examinations'!A:J,9,FALSE)</f>
        <v>1</v>
      </c>
      <c r="I1632" s="8" t="str">
        <f>VLOOKUP(A1632,'Medical Examinations'!A:J,10,FALSE)</f>
        <v>No</v>
      </c>
      <c r="J1632" s="8" t="str">
        <f>VLOOKUP(A1632,'Medical Examinations'!A:J,3,FALSE)</f>
        <v>Normal Weight</v>
      </c>
      <c r="K1632" s="8" t="str">
        <f>VLOOKUP(A1632,'Medical Examinations'!A:J,5,FALSE)</f>
        <v>Prediabetes</v>
      </c>
      <c r="L1632" s="8" t="str">
        <f>VLOOKUP(A1632,'Hospitalisation Details'!A:K,5,FALSE)</f>
        <v>29-Jul-1988</v>
      </c>
      <c r="M1632" s="34">
        <f>VLOOKUP(A1632,'Hospitalisation Details'!A:K,8,FALSE)</f>
        <v>5503.36</v>
      </c>
      <c r="N1632" s="8" t="str">
        <f>VLOOKUP(A1632,'Hospitalisation Details'!A:K,9,FALSE)</f>
        <v>tier - 2</v>
      </c>
      <c r="O1632" s="8" t="str">
        <f>VLOOKUP(A1632,'Hospitalisation Details'!A:K,10,FALSE)</f>
        <v>tier - 2</v>
      </c>
      <c r="P1632" s="8" t="str">
        <f>VLOOKUP(A1632,'Hospitalisation Details'!A:K,11,FALSE)</f>
        <v>R1012</v>
      </c>
      <c r="Q1632" s="8">
        <f>VLOOKUP(A1632,'Hospitalisation Details'!A:K,4,FALSE)</f>
        <v>29</v>
      </c>
    </row>
    <row r="1633" spans="1:17" x14ac:dyDescent="0.3">
      <c r="A1633" s="4" t="s">
        <v>3378</v>
      </c>
      <c r="B1633" s="8" t="str">
        <f>VLOOKUP(A1633,'Customer Names'!A:F,4,FALSE)</f>
        <v>Mark S</v>
      </c>
      <c r="C1633" s="8">
        <f>VLOOKUP(A1633,'Medical Examinations'!A:J,2,FALSE)</f>
        <v>18.350000000000001</v>
      </c>
      <c r="D1633" s="8">
        <f>VLOOKUP(A1633,'Medical Examinations'!A:J,4,FALSE)</f>
        <v>5.12</v>
      </c>
      <c r="E1633" s="8" t="str">
        <f>VLOOKUP(A1633,'Medical Examinations'!A:J,6,FALSE)</f>
        <v>No</v>
      </c>
      <c r="F1633" s="8" t="str">
        <f>VLOOKUP(A1633,'Medical Examinations'!A:J,7,FALSE)</f>
        <v>No</v>
      </c>
      <c r="G1633" s="8" t="str">
        <f>VLOOKUP(A1633,'Medical Examinations'!A:J,8,FALSE)</f>
        <v>No</v>
      </c>
      <c r="H1633" s="38">
        <f>VLOOKUP(A1633,'Medical Examinations'!A:J,9,FALSE)</f>
        <v>0</v>
      </c>
      <c r="I1633" s="8" t="str">
        <f>VLOOKUP(A1633,'Medical Examinations'!A:J,10,FALSE)</f>
        <v>No</v>
      </c>
      <c r="J1633" s="8" t="str">
        <f>VLOOKUP(A1633,'Medical Examinations'!A:J,3,FALSE)</f>
        <v>Underweight</v>
      </c>
      <c r="K1633" s="8" t="str">
        <f>VLOOKUP(A1633,'Medical Examinations'!A:J,5,FALSE)</f>
        <v>Normal</v>
      </c>
      <c r="L1633" s="8" t="str">
        <f>VLOOKUP(A1633,'Hospitalisation Details'!A:K,5,FALSE)</f>
        <v>7-Dec-1980</v>
      </c>
      <c r="M1633" s="34">
        <f>VLOOKUP(A1633,'Hospitalisation Details'!A:K,8,FALSE)</f>
        <v>5540.35</v>
      </c>
      <c r="N1633" s="8" t="str">
        <f>VLOOKUP(A1633,'Hospitalisation Details'!A:K,9,FALSE)</f>
        <v>tier - 2</v>
      </c>
      <c r="O1633" s="8" t="str">
        <f>VLOOKUP(A1633,'Hospitalisation Details'!A:K,10,FALSE)</f>
        <v>tier - 2</v>
      </c>
      <c r="P1633" s="8" t="str">
        <f>VLOOKUP(A1633,'Hospitalisation Details'!A:K,11,FALSE)</f>
        <v>R1012</v>
      </c>
      <c r="Q1633" s="8">
        <f>VLOOKUP(A1633,'Hospitalisation Details'!A:K,4,FALSE)</f>
        <v>7</v>
      </c>
    </row>
    <row r="1634" spans="1:17" x14ac:dyDescent="0.3">
      <c r="A1634" s="4" t="s">
        <v>3372</v>
      </c>
      <c r="B1634" s="8" t="str">
        <f>VLOOKUP(A1634,'Customer Names'!A:F,4,FALSE)</f>
        <v>Ken</v>
      </c>
      <c r="C1634" s="8">
        <f>VLOOKUP(A1634,'Medical Examinations'!A:J,2,FALSE)</f>
        <v>20.86</v>
      </c>
      <c r="D1634" s="8">
        <f>VLOOKUP(A1634,'Medical Examinations'!A:J,4,FALSE)</f>
        <v>4.3600000000000003</v>
      </c>
      <c r="E1634" s="8" t="str">
        <f>VLOOKUP(A1634,'Medical Examinations'!A:J,6,FALSE)</f>
        <v>yes</v>
      </c>
      <c r="F1634" s="8" t="str">
        <f>VLOOKUP(A1634,'Medical Examinations'!A:J,7,FALSE)</f>
        <v>No</v>
      </c>
      <c r="G1634" s="8" t="str">
        <f>VLOOKUP(A1634,'Medical Examinations'!A:J,8,FALSE)</f>
        <v>No</v>
      </c>
      <c r="H1634" s="38">
        <f>VLOOKUP(A1634,'Medical Examinations'!A:J,9,FALSE)</f>
        <v>0</v>
      </c>
      <c r="I1634" s="8" t="str">
        <f>VLOOKUP(A1634,'Medical Examinations'!A:J,10,FALSE)</f>
        <v>No</v>
      </c>
      <c r="J1634" s="8" t="str">
        <f>VLOOKUP(A1634,'Medical Examinations'!A:J,3,FALSE)</f>
        <v>Normal Weight</v>
      </c>
      <c r="K1634" s="8" t="str">
        <f>VLOOKUP(A1634,'Medical Examinations'!A:J,5,FALSE)</f>
        <v>Normal</v>
      </c>
      <c r="L1634" s="8" t="str">
        <f>VLOOKUP(A1634,'Hospitalisation Details'!A:K,5,FALSE)</f>
        <v>5-Sep-1985</v>
      </c>
      <c r="M1634" s="34">
        <f>VLOOKUP(A1634,'Hospitalisation Details'!A:K,8,FALSE)</f>
        <v>5582.95</v>
      </c>
      <c r="N1634" s="8" t="str">
        <f>VLOOKUP(A1634,'Hospitalisation Details'!A:K,9,FALSE)</f>
        <v>tier - 2</v>
      </c>
      <c r="O1634" s="8" t="str">
        <f>VLOOKUP(A1634,'Hospitalisation Details'!A:K,10,FALSE)</f>
        <v>tier - 1</v>
      </c>
      <c r="P1634" s="8" t="str">
        <f>VLOOKUP(A1634,'Hospitalisation Details'!A:K,11,FALSE)</f>
        <v>R1012</v>
      </c>
      <c r="Q1634" s="8">
        <f>VLOOKUP(A1634,'Hospitalisation Details'!A:K,4,FALSE)</f>
        <v>5</v>
      </c>
    </row>
    <row r="1635" spans="1:17" x14ac:dyDescent="0.3">
      <c r="A1635" s="4" t="s">
        <v>3360</v>
      </c>
      <c r="B1635" s="8" t="str">
        <f>VLOOKUP(A1635,'Customer Names'!A:F,4,FALSE)</f>
        <v>Linda</v>
      </c>
      <c r="C1635" s="8">
        <f>VLOOKUP(A1635,'Medical Examinations'!A:J,2,FALSE)</f>
        <v>35.814999999999998</v>
      </c>
      <c r="D1635" s="8">
        <f>VLOOKUP(A1635,'Medical Examinations'!A:J,4,FALSE)</f>
        <v>4.1500000000000004</v>
      </c>
      <c r="E1635" s="8" t="str">
        <f>VLOOKUP(A1635,'Medical Examinations'!A:J,6,FALSE)</f>
        <v>No</v>
      </c>
      <c r="F1635" s="8" t="str">
        <f>VLOOKUP(A1635,'Medical Examinations'!A:J,7,FALSE)</f>
        <v>No</v>
      </c>
      <c r="G1635" s="8" t="str">
        <f>VLOOKUP(A1635,'Medical Examinations'!A:J,8,FALSE)</f>
        <v>No</v>
      </c>
      <c r="H1635" s="38" t="str">
        <f>VLOOKUP(A1635,'Medical Examinations'!A:J,9,FALSE)</f>
        <v>1</v>
      </c>
      <c r="I1635" s="8" t="str">
        <f>VLOOKUP(A1635,'Medical Examinations'!A:J,10,FALSE)</f>
        <v>No</v>
      </c>
      <c r="J1635" s="8" t="str">
        <f>VLOOKUP(A1635,'Medical Examinations'!A:J,3,FALSE)</f>
        <v>Obesity</v>
      </c>
      <c r="K1635" s="8" t="str">
        <f>VLOOKUP(A1635,'Medical Examinations'!A:J,5,FALSE)</f>
        <v>Normal</v>
      </c>
      <c r="L1635" s="8" t="str">
        <f>VLOOKUP(A1635,'Hospitalisation Details'!A:K,5,FALSE)</f>
        <v>9-Dec-1987</v>
      </c>
      <c r="M1635" s="34">
        <f>VLOOKUP(A1635,'Hospitalisation Details'!A:K,8,FALSE)</f>
        <v>5630.46</v>
      </c>
      <c r="N1635" s="8" t="str">
        <f>VLOOKUP(A1635,'Hospitalisation Details'!A:K,9,FALSE)</f>
        <v>tier - 2</v>
      </c>
      <c r="O1635" s="8" t="str">
        <f>VLOOKUP(A1635,'Hospitalisation Details'!A:K,10,FALSE)</f>
        <v>tier - 3</v>
      </c>
      <c r="P1635" s="8" t="str">
        <f>VLOOKUP(A1635,'Hospitalisation Details'!A:K,11,FALSE)</f>
        <v>R1012</v>
      </c>
      <c r="Q1635" s="8">
        <f>VLOOKUP(A1635,'Hospitalisation Details'!A:K,4,FALSE)</f>
        <v>9</v>
      </c>
    </row>
    <row r="1636" spans="1:17" x14ac:dyDescent="0.3">
      <c r="A1636" s="4" t="s">
        <v>3348</v>
      </c>
      <c r="B1636" s="8" t="str">
        <f>VLOOKUP(A1636,'Customer Names'!A:F,4,FALSE)</f>
        <v>Lindsay M</v>
      </c>
      <c r="C1636" s="8">
        <f>VLOOKUP(A1636,'Medical Examinations'!A:J,2,FALSE)</f>
        <v>19.95</v>
      </c>
      <c r="D1636" s="8">
        <f>VLOOKUP(A1636,'Medical Examinations'!A:J,4,FALSE)</f>
        <v>4.05</v>
      </c>
      <c r="E1636" s="8" t="str">
        <f>VLOOKUP(A1636,'Medical Examinations'!A:J,6,FALSE)</f>
        <v>No</v>
      </c>
      <c r="F1636" s="8" t="str">
        <f>VLOOKUP(A1636,'Medical Examinations'!A:J,7,FALSE)</f>
        <v>No</v>
      </c>
      <c r="G1636" s="8" t="str">
        <f>VLOOKUP(A1636,'Medical Examinations'!A:J,8,FALSE)</f>
        <v>No</v>
      </c>
      <c r="H1636" s="38" t="str">
        <f>VLOOKUP(A1636,'Medical Examinations'!A:J,9,FALSE)</f>
        <v>1</v>
      </c>
      <c r="I1636" s="8" t="str">
        <f>VLOOKUP(A1636,'Medical Examinations'!A:J,10,FALSE)</f>
        <v>No</v>
      </c>
      <c r="J1636" s="8" t="str">
        <f>VLOOKUP(A1636,'Medical Examinations'!A:J,3,FALSE)</f>
        <v>Normal Weight</v>
      </c>
      <c r="K1636" s="8" t="str">
        <f>VLOOKUP(A1636,'Medical Examinations'!A:J,5,FALSE)</f>
        <v>Normal</v>
      </c>
      <c r="L1636" s="8" t="str">
        <f>VLOOKUP(A1636,'Hospitalisation Details'!A:K,5,FALSE)</f>
        <v>3-Nov-1992</v>
      </c>
      <c r="M1636" s="34">
        <f>VLOOKUP(A1636,'Hospitalisation Details'!A:K,8,FALSE)</f>
        <v>5693.43</v>
      </c>
      <c r="N1636" s="8" t="str">
        <f>VLOOKUP(A1636,'Hospitalisation Details'!A:K,9,FALSE)</f>
        <v>tier - 2</v>
      </c>
      <c r="O1636" s="8" t="str">
        <f>VLOOKUP(A1636,'Hospitalisation Details'!A:K,10,FALSE)</f>
        <v>tier - 3</v>
      </c>
      <c r="P1636" s="8" t="str">
        <f>VLOOKUP(A1636,'Hospitalisation Details'!A:K,11,FALSE)</f>
        <v>R1012</v>
      </c>
      <c r="Q1636" s="8">
        <f>VLOOKUP(A1636,'Hospitalisation Details'!A:K,4,FALSE)</f>
        <v>3</v>
      </c>
    </row>
    <row r="1637" spans="1:17" x14ac:dyDescent="0.3">
      <c r="A1637" s="4" t="s">
        <v>3310</v>
      </c>
      <c r="B1637" s="8" t="str">
        <f>VLOOKUP(A1637,'Customer Names'!A:F,4,FALSE)</f>
        <v>Vasilis S</v>
      </c>
      <c r="C1637" s="8">
        <f>VLOOKUP(A1637,'Medical Examinations'!A:J,2,FALSE)</f>
        <v>19.95</v>
      </c>
      <c r="D1637" s="8">
        <f>VLOOKUP(A1637,'Medical Examinations'!A:J,4,FALSE)</f>
        <v>5.39</v>
      </c>
      <c r="E1637" s="8" t="str">
        <f>VLOOKUP(A1637,'Medical Examinations'!A:J,6,FALSE)</f>
        <v>No</v>
      </c>
      <c r="F1637" s="8" t="str">
        <f>VLOOKUP(A1637,'Medical Examinations'!A:J,7,FALSE)</f>
        <v>No</v>
      </c>
      <c r="G1637" s="8" t="str">
        <f>VLOOKUP(A1637,'Medical Examinations'!A:J,8,FALSE)</f>
        <v>No</v>
      </c>
      <c r="H1637" s="38" t="str">
        <f>VLOOKUP(A1637,'Medical Examinations'!A:J,9,FALSE)</f>
        <v>1</v>
      </c>
      <c r="I1637" s="8" t="str">
        <f>VLOOKUP(A1637,'Medical Examinations'!A:J,10,FALSE)</f>
        <v>No</v>
      </c>
      <c r="J1637" s="8" t="str">
        <f>VLOOKUP(A1637,'Medical Examinations'!A:J,3,FALSE)</f>
        <v>Normal Weight</v>
      </c>
      <c r="K1637" s="8" t="str">
        <f>VLOOKUP(A1637,'Medical Examinations'!A:J,5,FALSE)</f>
        <v>Normal</v>
      </c>
      <c r="L1637" s="8" t="str">
        <f>VLOOKUP(A1637,'Hospitalisation Details'!A:K,5,FALSE)</f>
        <v>22-Nov-1984</v>
      </c>
      <c r="M1637" s="34">
        <f>VLOOKUP(A1637,'Hospitalisation Details'!A:K,8,FALSE)</f>
        <v>5855.9</v>
      </c>
      <c r="N1637" s="8" t="str">
        <f>VLOOKUP(A1637,'Hospitalisation Details'!A:K,9,FALSE)</f>
        <v>tier - 2</v>
      </c>
      <c r="O1637" s="8" t="str">
        <f>VLOOKUP(A1637,'Hospitalisation Details'!A:K,10,FALSE)</f>
        <v>tier - 3</v>
      </c>
      <c r="P1637" s="8" t="str">
        <f>VLOOKUP(A1637,'Hospitalisation Details'!A:K,11,FALSE)</f>
        <v>R1012</v>
      </c>
      <c r="Q1637" s="8">
        <f>VLOOKUP(A1637,'Hospitalisation Details'!A:K,4,FALSE)</f>
        <v>22</v>
      </c>
    </row>
    <row r="1638" spans="1:17" x14ac:dyDescent="0.3">
      <c r="A1638" s="4" t="s">
        <v>3274</v>
      </c>
      <c r="B1638" s="8" t="str">
        <f>VLOOKUP(A1638,'Customer Names'!A:F,4,FALSE)</f>
        <v>Andrea K.</v>
      </c>
      <c r="C1638" s="8">
        <f>VLOOKUP(A1638,'Medical Examinations'!A:J,2,FALSE)</f>
        <v>37.335000000000001</v>
      </c>
      <c r="D1638" s="8">
        <f>VLOOKUP(A1638,'Medical Examinations'!A:J,4,FALSE)</f>
        <v>6.26</v>
      </c>
      <c r="E1638" s="8" t="str">
        <f>VLOOKUP(A1638,'Medical Examinations'!A:J,6,FALSE)</f>
        <v>yes</v>
      </c>
      <c r="F1638" s="8" t="str">
        <f>VLOOKUP(A1638,'Medical Examinations'!A:J,7,FALSE)</f>
        <v>No</v>
      </c>
      <c r="G1638" s="8" t="str">
        <f>VLOOKUP(A1638,'Medical Examinations'!A:J,8,FALSE)</f>
        <v>No</v>
      </c>
      <c r="H1638" s="38" t="str">
        <f>VLOOKUP(A1638,'Medical Examinations'!A:J,9,FALSE)</f>
        <v>1</v>
      </c>
      <c r="I1638" s="8" t="str">
        <f>VLOOKUP(A1638,'Medical Examinations'!A:J,10,FALSE)</f>
        <v>No</v>
      </c>
      <c r="J1638" s="8" t="str">
        <f>VLOOKUP(A1638,'Medical Examinations'!A:J,3,FALSE)</f>
        <v>Obesity</v>
      </c>
      <c r="K1638" s="8" t="str">
        <f>VLOOKUP(A1638,'Medical Examinations'!A:J,5,FALSE)</f>
        <v>Prediabetes</v>
      </c>
      <c r="L1638" s="8" t="str">
        <f>VLOOKUP(A1638,'Hospitalisation Details'!A:K,5,FALSE)</f>
        <v>10-Jun-1988</v>
      </c>
      <c r="M1638" s="34">
        <f>VLOOKUP(A1638,'Hospitalisation Details'!A:K,8,FALSE)</f>
        <v>5989.52</v>
      </c>
      <c r="N1638" s="8" t="str">
        <f>VLOOKUP(A1638,'Hospitalisation Details'!A:K,9,FALSE)</f>
        <v>tier - 2</v>
      </c>
      <c r="O1638" s="8" t="str">
        <f>VLOOKUP(A1638,'Hospitalisation Details'!A:K,10,FALSE)</f>
        <v>tier - 1</v>
      </c>
      <c r="P1638" s="8" t="str">
        <f>VLOOKUP(A1638,'Hospitalisation Details'!A:K,11,FALSE)</f>
        <v>R1012</v>
      </c>
      <c r="Q1638" s="8">
        <f>VLOOKUP(A1638,'Hospitalisation Details'!A:K,4,FALSE)</f>
        <v>10</v>
      </c>
    </row>
    <row r="1639" spans="1:17" x14ac:dyDescent="0.3">
      <c r="A1639" s="4" t="s">
        <v>3260</v>
      </c>
      <c r="B1639" s="8" t="str">
        <f>VLOOKUP(A1639,'Customer Names'!A:F,4,FALSE)</f>
        <v>Ieva</v>
      </c>
      <c r="C1639" s="8">
        <f>VLOOKUP(A1639,'Medical Examinations'!A:J,2,FALSE)</f>
        <v>18.78</v>
      </c>
      <c r="D1639" s="8">
        <f>VLOOKUP(A1639,'Medical Examinations'!A:J,4,FALSE)</f>
        <v>4.45</v>
      </c>
      <c r="E1639" s="8" t="str">
        <f>VLOOKUP(A1639,'Medical Examinations'!A:J,6,FALSE)</f>
        <v>No</v>
      </c>
      <c r="F1639" s="8" t="str">
        <f>VLOOKUP(A1639,'Medical Examinations'!A:J,7,FALSE)</f>
        <v>No</v>
      </c>
      <c r="G1639" s="8" t="str">
        <f>VLOOKUP(A1639,'Medical Examinations'!A:J,8,FALSE)</f>
        <v>Yes</v>
      </c>
      <c r="H1639" s="38" t="str">
        <f>VLOOKUP(A1639,'Medical Examinations'!A:J,9,FALSE)</f>
        <v>1</v>
      </c>
      <c r="I1639" s="8" t="str">
        <f>VLOOKUP(A1639,'Medical Examinations'!A:J,10,FALSE)</f>
        <v>No</v>
      </c>
      <c r="J1639" s="8" t="str">
        <f>VLOOKUP(A1639,'Medical Examinations'!A:J,3,FALSE)</f>
        <v>Normal Weight</v>
      </c>
      <c r="K1639" s="8" t="str">
        <f>VLOOKUP(A1639,'Medical Examinations'!A:J,5,FALSE)</f>
        <v>Normal</v>
      </c>
      <c r="L1639" s="8" t="str">
        <f>VLOOKUP(A1639,'Hospitalisation Details'!A:K,5,FALSE)</f>
        <v>8-Aug-1979</v>
      </c>
      <c r="M1639" s="34">
        <f>VLOOKUP(A1639,'Hospitalisation Details'!A:K,8,FALSE)</f>
        <v>6074.37</v>
      </c>
      <c r="N1639" s="8" t="str">
        <f>VLOOKUP(A1639,'Hospitalisation Details'!A:K,9,FALSE)</f>
        <v>tier - 2</v>
      </c>
      <c r="O1639" s="8" t="str">
        <f>VLOOKUP(A1639,'Hospitalisation Details'!A:K,10,FALSE)</f>
        <v>tier - 2</v>
      </c>
      <c r="P1639" s="8" t="str">
        <f>VLOOKUP(A1639,'Hospitalisation Details'!A:K,11,FALSE)</f>
        <v>R1012</v>
      </c>
      <c r="Q1639" s="8">
        <f>VLOOKUP(A1639,'Hospitalisation Details'!A:K,4,FALSE)</f>
        <v>8</v>
      </c>
    </row>
    <row r="1640" spans="1:17" x14ac:dyDescent="0.3">
      <c r="A1640" s="4" t="s">
        <v>3250</v>
      </c>
      <c r="B1640" s="8" t="str">
        <f>VLOOKUP(A1640,'Customer Names'!A:F,4,FALSE)</f>
        <v>Rebecca</v>
      </c>
      <c r="C1640" s="8">
        <f>VLOOKUP(A1640,'Medical Examinations'!A:J,2,FALSE)</f>
        <v>34.104999999999997</v>
      </c>
      <c r="D1640" s="8">
        <f>VLOOKUP(A1640,'Medical Examinations'!A:J,4,FALSE)</f>
        <v>5.67</v>
      </c>
      <c r="E1640" s="8" t="str">
        <f>VLOOKUP(A1640,'Medical Examinations'!A:J,6,FALSE)</f>
        <v>yes</v>
      </c>
      <c r="F1640" s="8" t="str">
        <f>VLOOKUP(A1640,'Medical Examinations'!A:J,7,FALSE)</f>
        <v>No</v>
      </c>
      <c r="G1640" s="8" t="str">
        <f>VLOOKUP(A1640,'Medical Examinations'!A:J,8,FALSE)</f>
        <v>No</v>
      </c>
      <c r="H1640" s="38">
        <f>VLOOKUP(A1640,'Medical Examinations'!A:J,9,FALSE)</f>
        <v>0</v>
      </c>
      <c r="I1640" s="8" t="str">
        <f>VLOOKUP(A1640,'Medical Examinations'!A:J,10,FALSE)</f>
        <v>No</v>
      </c>
      <c r="J1640" s="8" t="str">
        <f>VLOOKUP(A1640,'Medical Examinations'!A:J,3,FALSE)</f>
        <v>Obesity</v>
      </c>
      <c r="K1640" s="8" t="str">
        <f>VLOOKUP(A1640,'Medical Examinations'!A:J,5,FALSE)</f>
        <v>Normal</v>
      </c>
      <c r="L1640" s="8" t="str">
        <f>VLOOKUP(A1640,'Hospitalisation Details'!A:K,5,FALSE)</f>
        <v>21-Jul-1985</v>
      </c>
      <c r="M1640" s="34">
        <f>VLOOKUP(A1640,'Hospitalisation Details'!A:K,8,FALSE)</f>
        <v>6112.35</v>
      </c>
      <c r="N1640" s="8" t="str">
        <f>VLOOKUP(A1640,'Hospitalisation Details'!A:K,9,FALSE)</f>
        <v>tier - 2</v>
      </c>
      <c r="O1640" s="8" t="str">
        <f>VLOOKUP(A1640,'Hospitalisation Details'!A:K,10,FALSE)</f>
        <v>tier - 1</v>
      </c>
      <c r="P1640" s="8" t="str">
        <f>VLOOKUP(A1640,'Hospitalisation Details'!A:K,11,FALSE)</f>
        <v>R1012</v>
      </c>
      <c r="Q1640" s="8">
        <f>VLOOKUP(A1640,'Hospitalisation Details'!A:K,4,FALSE)</f>
        <v>21</v>
      </c>
    </row>
    <row r="1641" spans="1:17" x14ac:dyDescent="0.3">
      <c r="A1641" s="4" t="s">
        <v>3246</v>
      </c>
      <c r="B1641" s="8" t="str">
        <f>VLOOKUP(A1641,'Customer Names'!A:F,4,FALSE)</f>
        <v>Justin</v>
      </c>
      <c r="C1641" s="8">
        <f>VLOOKUP(A1641,'Medical Examinations'!A:J,2,FALSE)</f>
        <v>21.85</v>
      </c>
      <c r="D1641" s="8">
        <f>VLOOKUP(A1641,'Medical Examinations'!A:J,4,FALSE)</f>
        <v>5.26</v>
      </c>
      <c r="E1641" s="8" t="str">
        <f>VLOOKUP(A1641,'Medical Examinations'!A:J,6,FALSE)</f>
        <v>yes</v>
      </c>
      <c r="F1641" s="8" t="str">
        <f>VLOOKUP(A1641,'Medical Examinations'!A:J,7,FALSE)</f>
        <v>No</v>
      </c>
      <c r="G1641" s="8" t="str">
        <f>VLOOKUP(A1641,'Medical Examinations'!A:J,8,FALSE)</f>
        <v>Yes</v>
      </c>
      <c r="H1641" s="38" t="str">
        <f>VLOOKUP(A1641,'Medical Examinations'!A:J,9,FALSE)</f>
        <v>1</v>
      </c>
      <c r="I1641" s="8" t="str">
        <f>VLOOKUP(A1641,'Medical Examinations'!A:J,10,FALSE)</f>
        <v>No</v>
      </c>
      <c r="J1641" s="8" t="str">
        <f>VLOOKUP(A1641,'Medical Examinations'!A:J,3,FALSE)</f>
        <v>Normal Weight</v>
      </c>
      <c r="K1641" s="8" t="str">
        <f>VLOOKUP(A1641,'Medical Examinations'!A:J,5,FALSE)</f>
        <v>Normal</v>
      </c>
      <c r="L1641" s="8" t="str">
        <f>VLOOKUP(A1641,'Hospitalisation Details'!A:K,5,FALSE)</f>
        <v>11-Aug-1983</v>
      </c>
      <c r="M1641" s="34">
        <f>VLOOKUP(A1641,'Hospitalisation Details'!A:K,8,FALSE)</f>
        <v>6117.49</v>
      </c>
      <c r="N1641" s="8" t="str">
        <f>VLOOKUP(A1641,'Hospitalisation Details'!A:K,9,FALSE)</f>
        <v>tier - 2</v>
      </c>
      <c r="O1641" s="8" t="str">
        <f>VLOOKUP(A1641,'Hospitalisation Details'!A:K,10,FALSE)</f>
        <v>tier - 3</v>
      </c>
      <c r="P1641" s="8" t="str">
        <f>VLOOKUP(A1641,'Hospitalisation Details'!A:K,11,FALSE)</f>
        <v>R1012</v>
      </c>
      <c r="Q1641" s="8">
        <f>VLOOKUP(A1641,'Hospitalisation Details'!A:K,4,FALSE)</f>
        <v>11</v>
      </c>
    </row>
    <row r="1642" spans="1:17" x14ac:dyDescent="0.3">
      <c r="A1642" s="4" t="s">
        <v>3242</v>
      </c>
      <c r="B1642" s="8" t="str">
        <f>VLOOKUP(A1642,'Customer Names'!A:F,4,FALSE)</f>
        <v>Kara Lynne</v>
      </c>
      <c r="C1642" s="8">
        <f>VLOOKUP(A1642,'Medical Examinations'!A:J,2,FALSE)</f>
        <v>33.155000000000001</v>
      </c>
      <c r="D1642" s="8">
        <f>VLOOKUP(A1642,'Medical Examinations'!A:J,4,FALSE)</f>
        <v>4.32</v>
      </c>
      <c r="E1642" s="8" t="str">
        <f>VLOOKUP(A1642,'Medical Examinations'!A:J,6,FALSE)</f>
        <v>No</v>
      </c>
      <c r="F1642" s="8" t="str">
        <f>VLOOKUP(A1642,'Medical Examinations'!A:J,7,FALSE)</f>
        <v>No</v>
      </c>
      <c r="G1642" s="8" t="str">
        <f>VLOOKUP(A1642,'Medical Examinations'!A:J,8,FALSE)</f>
        <v>No</v>
      </c>
      <c r="H1642" s="38">
        <f>VLOOKUP(A1642,'Medical Examinations'!A:J,9,FALSE)</f>
        <v>0</v>
      </c>
      <c r="I1642" s="8" t="str">
        <f>VLOOKUP(A1642,'Medical Examinations'!A:J,10,FALSE)</f>
        <v>No</v>
      </c>
      <c r="J1642" s="8" t="str">
        <f>VLOOKUP(A1642,'Medical Examinations'!A:J,3,FALSE)</f>
        <v>Obesity</v>
      </c>
      <c r="K1642" s="8" t="str">
        <f>VLOOKUP(A1642,'Medical Examinations'!A:J,5,FALSE)</f>
        <v>Normal</v>
      </c>
      <c r="L1642" s="8" t="str">
        <f>VLOOKUP(A1642,'Hospitalisation Details'!A:K,5,FALSE)</f>
        <v>18-Aug-1990</v>
      </c>
      <c r="M1642" s="34">
        <f>VLOOKUP(A1642,'Hospitalisation Details'!A:K,8,FALSE)</f>
        <v>6128.8</v>
      </c>
      <c r="N1642" s="8" t="str">
        <f>VLOOKUP(A1642,'Hospitalisation Details'!A:K,9,FALSE)</f>
        <v>tier - 2</v>
      </c>
      <c r="O1642" s="8" t="str">
        <f>VLOOKUP(A1642,'Hospitalisation Details'!A:K,10,FALSE)</f>
        <v>tier - 3</v>
      </c>
      <c r="P1642" s="8" t="str">
        <f>VLOOKUP(A1642,'Hospitalisation Details'!A:K,11,FALSE)</f>
        <v>R1012</v>
      </c>
      <c r="Q1642" s="8">
        <f>VLOOKUP(A1642,'Hospitalisation Details'!A:K,4,FALSE)</f>
        <v>18</v>
      </c>
    </row>
    <row r="1643" spans="1:17" x14ac:dyDescent="0.3">
      <c r="A1643" s="4" t="s">
        <v>3230</v>
      </c>
      <c r="B1643" s="8" t="str">
        <f>VLOOKUP(A1643,'Customer Names'!A:F,4,FALSE)</f>
        <v>Chris</v>
      </c>
      <c r="C1643" s="8">
        <f>VLOOKUP(A1643,'Medical Examinations'!A:J,2,FALSE)</f>
        <v>22.56</v>
      </c>
      <c r="D1643" s="8">
        <f>VLOOKUP(A1643,'Medical Examinations'!A:J,4,FALSE)</f>
        <v>4.34</v>
      </c>
      <c r="E1643" s="8" t="str">
        <f>VLOOKUP(A1643,'Medical Examinations'!A:J,6,FALSE)</f>
        <v>yes</v>
      </c>
      <c r="F1643" s="8" t="str">
        <f>VLOOKUP(A1643,'Medical Examinations'!A:J,7,FALSE)</f>
        <v>No</v>
      </c>
      <c r="G1643" s="8" t="str">
        <f>VLOOKUP(A1643,'Medical Examinations'!A:J,8,FALSE)</f>
        <v>No</v>
      </c>
      <c r="H1643" s="38">
        <f>VLOOKUP(A1643,'Medical Examinations'!A:J,9,FALSE)</f>
        <v>0</v>
      </c>
      <c r="I1643" s="8" t="str">
        <f>VLOOKUP(A1643,'Medical Examinations'!A:J,10,FALSE)</f>
        <v>No</v>
      </c>
      <c r="J1643" s="8" t="str">
        <f>VLOOKUP(A1643,'Medical Examinations'!A:J,3,FALSE)</f>
        <v>Normal Weight</v>
      </c>
      <c r="K1643" s="8" t="str">
        <f>VLOOKUP(A1643,'Medical Examinations'!A:J,5,FALSE)</f>
        <v>Normal</v>
      </c>
      <c r="L1643" s="8" t="str">
        <f>VLOOKUP(A1643,'Hospitalisation Details'!A:K,5,FALSE)</f>
        <v>15-Oct-1985</v>
      </c>
      <c r="M1643" s="34">
        <f>VLOOKUP(A1643,'Hospitalisation Details'!A:K,8,FALSE)</f>
        <v>6159.57</v>
      </c>
      <c r="N1643" s="8" t="str">
        <f>VLOOKUP(A1643,'Hospitalisation Details'!A:K,9,FALSE)</f>
        <v>tier - 2</v>
      </c>
      <c r="O1643" s="8" t="str">
        <f>VLOOKUP(A1643,'Hospitalisation Details'!A:K,10,FALSE)</f>
        <v>tier - 1</v>
      </c>
      <c r="P1643" s="8" t="str">
        <f>VLOOKUP(A1643,'Hospitalisation Details'!A:K,11,FALSE)</f>
        <v>R1012</v>
      </c>
      <c r="Q1643" s="8">
        <f>VLOOKUP(A1643,'Hospitalisation Details'!A:K,4,FALSE)</f>
        <v>15</v>
      </c>
    </row>
    <row r="1644" spans="1:17" x14ac:dyDescent="0.3">
      <c r="A1644" s="4" t="s">
        <v>3226</v>
      </c>
      <c r="B1644" s="8" t="str">
        <f>VLOOKUP(A1644,'Customer Names'!A:F,4,FALSE)</f>
        <v>Lyazid</v>
      </c>
      <c r="C1644" s="8">
        <f>VLOOKUP(A1644,'Medical Examinations'!A:J,2,FALSE)</f>
        <v>22.63</v>
      </c>
      <c r="D1644" s="8">
        <f>VLOOKUP(A1644,'Medical Examinations'!A:J,4,FALSE)</f>
        <v>5.09</v>
      </c>
      <c r="E1644" s="8" t="str">
        <f>VLOOKUP(A1644,'Medical Examinations'!A:J,6,FALSE)</f>
        <v>yes</v>
      </c>
      <c r="F1644" s="8" t="str">
        <f>VLOOKUP(A1644,'Medical Examinations'!A:J,7,FALSE)</f>
        <v>No</v>
      </c>
      <c r="G1644" s="8" t="str">
        <f>VLOOKUP(A1644,'Medical Examinations'!A:J,8,FALSE)</f>
        <v>No</v>
      </c>
      <c r="H1644" s="38">
        <f>VLOOKUP(A1644,'Medical Examinations'!A:J,9,FALSE)</f>
        <v>0</v>
      </c>
      <c r="I1644" s="8" t="str">
        <f>VLOOKUP(A1644,'Medical Examinations'!A:J,10,FALSE)</f>
        <v>No</v>
      </c>
      <c r="J1644" s="8" t="str">
        <f>VLOOKUP(A1644,'Medical Examinations'!A:J,3,FALSE)</f>
        <v>Normal Weight</v>
      </c>
      <c r="K1644" s="8" t="str">
        <f>VLOOKUP(A1644,'Medical Examinations'!A:J,5,FALSE)</f>
        <v>Normal</v>
      </c>
      <c r="L1644" s="8" t="str">
        <f>VLOOKUP(A1644,'Hospitalisation Details'!A:K,5,FALSE)</f>
        <v>9-Aug-1985</v>
      </c>
      <c r="M1644" s="34">
        <f>VLOOKUP(A1644,'Hospitalisation Details'!A:K,8,FALSE)</f>
        <v>6183.32</v>
      </c>
      <c r="N1644" s="8" t="str">
        <f>VLOOKUP(A1644,'Hospitalisation Details'!A:K,9,FALSE)</f>
        <v>tier - 2</v>
      </c>
      <c r="O1644" s="8" t="str">
        <f>VLOOKUP(A1644,'Hospitalisation Details'!A:K,10,FALSE)</f>
        <v>tier - 2</v>
      </c>
      <c r="P1644" s="8" t="str">
        <f>VLOOKUP(A1644,'Hospitalisation Details'!A:K,11,FALSE)</f>
        <v>R1012</v>
      </c>
      <c r="Q1644" s="8">
        <f>VLOOKUP(A1644,'Hospitalisation Details'!A:K,4,FALSE)</f>
        <v>9</v>
      </c>
    </row>
    <row r="1645" spans="1:17" x14ac:dyDescent="0.3">
      <c r="A1645" s="4" t="s">
        <v>3214</v>
      </c>
      <c r="B1645" s="8" t="str">
        <f>VLOOKUP(A1645,'Customer Names'!A:F,4,FALSE)</f>
        <v>Scott M.</v>
      </c>
      <c r="C1645" s="8">
        <f>VLOOKUP(A1645,'Medical Examinations'!A:J,2,FALSE)</f>
        <v>24.32</v>
      </c>
      <c r="D1645" s="8">
        <f>VLOOKUP(A1645,'Medical Examinations'!A:J,4,FALSE)</f>
        <v>5.56</v>
      </c>
      <c r="E1645" s="8" t="str">
        <f>VLOOKUP(A1645,'Medical Examinations'!A:J,6,FALSE)</f>
        <v>yes</v>
      </c>
      <c r="F1645" s="8" t="str">
        <f>VLOOKUP(A1645,'Medical Examinations'!A:J,7,FALSE)</f>
        <v>No</v>
      </c>
      <c r="G1645" s="8" t="str">
        <f>VLOOKUP(A1645,'Medical Examinations'!A:J,8,FALSE)</f>
        <v>No</v>
      </c>
      <c r="H1645" s="38">
        <f>VLOOKUP(A1645,'Medical Examinations'!A:J,9,FALSE)</f>
        <v>0</v>
      </c>
      <c r="I1645" s="8" t="str">
        <f>VLOOKUP(A1645,'Medical Examinations'!A:J,10,FALSE)</f>
        <v>No</v>
      </c>
      <c r="J1645" s="8" t="str">
        <f>VLOOKUP(A1645,'Medical Examinations'!A:J,3,FALSE)</f>
        <v>Normal Weight</v>
      </c>
      <c r="K1645" s="8" t="str">
        <f>VLOOKUP(A1645,'Medical Examinations'!A:J,5,FALSE)</f>
        <v>Normal</v>
      </c>
      <c r="L1645" s="8" t="str">
        <f>VLOOKUP(A1645,'Hospitalisation Details'!A:K,5,FALSE)</f>
        <v>22-Jul-1985</v>
      </c>
      <c r="M1645" s="34">
        <f>VLOOKUP(A1645,'Hospitalisation Details'!A:K,8,FALSE)</f>
        <v>6198.75</v>
      </c>
      <c r="N1645" s="8" t="str">
        <f>VLOOKUP(A1645,'Hospitalisation Details'!A:K,9,FALSE)</f>
        <v>tier - 2</v>
      </c>
      <c r="O1645" s="8" t="str">
        <f>VLOOKUP(A1645,'Hospitalisation Details'!A:K,10,FALSE)</f>
        <v>tier - 1</v>
      </c>
      <c r="P1645" s="8" t="str">
        <f>VLOOKUP(A1645,'Hospitalisation Details'!A:K,11,FALSE)</f>
        <v>R1012</v>
      </c>
      <c r="Q1645" s="8">
        <f>VLOOKUP(A1645,'Hospitalisation Details'!A:K,4,FALSE)</f>
        <v>22</v>
      </c>
    </row>
    <row r="1646" spans="1:17" x14ac:dyDescent="0.3">
      <c r="A1646" s="4" t="s">
        <v>3212</v>
      </c>
      <c r="B1646" s="8" t="str">
        <f>VLOOKUP(A1646,'Customer Names'!A:F,4,FALSE)</f>
        <v>Nicholas</v>
      </c>
      <c r="C1646" s="8">
        <f>VLOOKUP(A1646,'Medical Examinations'!A:J,2,FALSE)</f>
        <v>28.024999999999999</v>
      </c>
      <c r="D1646" s="8">
        <f>VLOOKUP(A1646,'Medical Examinations'!A:J,4,FALSE)</f>
        <v>5.69</v>
      </c>
      <c r="E1646" s="8" t="str">
        <f>VLOOKUP(A1646,'Medical Examinations'!A:J,6,FALSE)</f>
        <v>yes</v>
      </c>
      <c r="F1646" s="8" t="str">
        <f>VLOOKUP(A1646,'Medical Examinations'!A:J,7,FALSE)</f>
        <v>No</v>
      </c>
      <c r="G1646" s="8" t="str">
        <f>VLOOKUP(A1646,'Medical Examinations'!A:J,8,FALSE)</f>
        <v>No</v>
      </c>
      <c r="H1646" s="38">
        <f>VLOOKUP(A1646,'Medical Examinations'!A:J,9,FALSE)</f>
        <v>0</v>
      </c>
      <c r="I1646" s="8" t="str">
        <f>VLOOKUP(A1646,'Medical Examinations'!A:J,10,FALSE)</f>
        <v>No</v>
      </c>
      <c r="J1646" s="8" t="str">
        <f>VLOOKUP(A1646,'Medical Examinations'!A:J,3,FALSE)</f>
        <v>Overweight</v>
      </c>
      <c r="K1646" s="8" t="str">
        <f>VLOOKUP(A1646,'Medical Examinations'!A:J,5,FALSE)</f>
        <v>Normal</v>
      </c>
      <c r="L1646" s="8" t="str">
        <f>VLOOKUP(A1646,'Hospitalisation Details'!A:K,5,FALSE)</f>
        <v>22-Sep-1985</v>
      </c>
      <c r="M1646" s="34">
        <f>VLOOKUP(A1646,'Hospitalisation Details'!A:K,8,FALSE)</f>
        <v>6203.9</v>
      </c>
      <c r="N1646" s="8" t="str">
        <f>VLOOKUP(A1646,'Hospitalisation Details'!A:K,9,FALSE)</f>
        <v>tier - 2</v>
      </c>
      <c r="O1646" s="8" t="str">
        <f>VLOOKUP(A1646,'Hospitalisation Details'!A:K,10,FALSE)</f>
        <v>tier - 2</v>
      </c>
      <c r="P1646" s="8" t="str">
        <f>VLOOKUP(A1646,'Hospitalisation Details'!A:K,11,FALSE)</f>
        <v>R1012</v>
      </c>
      <c r="Q1646" s="8">
        <f>VLOOKUP(A1646,'Hospitalisation Details'!A:K,4,FALSE)</f>
        <v>22</v>
      </c>
    </row>
    <row r="1647" spans="1:17" x14ac:dyDescent="0.3">
      <c r="A1647" s="4" t="s">
        <v>3158</v>
      </c>
      <c r="B1647" s="8" t="str">
        <f>VLOOKUP(A1647,'Customer Names'!A:F,4,FALSE)</f>
        <v>Lexy</v>
      </c>
      <c r="C1647" s="8">
        <f>VLOOKUP(A1647,'Medical Examinations'!A:J,2,FALSE)</f>
        <v>42.94</v>
      </c>
      <c r="D1647" s="8">
        <f>VLOOKUP(A1647,'Medical Examinations'!A:J,4,FALSE)</f>
        <v>4.34</v>
      </c>
      <c r="E1647" s="8" t="str">
        <f>VLOOKUP(A1647,'Medical Examinations'!A:J,6,FALSE)</f>
        <v>No</v>
      </c>
      <c r="F1647" s="8" t="str">
        <f>VLOOKUP(A1647,'Medical Examinations'!A:J,7,FALSE)</f>
        <v>No</v>
      </c>
      <c r="G1647" s="8" t="str">
        <f>VLOOKUP(A1647,'Medical Examinations'!A:J,8,FALSE)</f>
        <v>No</v>
      </c>
      <c r="H1647" s="38">
        <f>VLOOKUP(A1647,'Medical Examinations'!A:J,9,FALSE)</f>
        <v>0</v>
      </c>
      <c r="I1647" s="8" t="str">
        <f>VLOOKUP(A1647,'Medical Examinations'!A:J,10,FALSE)</f>
        <v>No</v>
      </c>
      <c r="J1647" s="8" t="str">
        <f>VLOOKUP(A1647,'Medical Examinations'!A:J,3,FALSE)</f>
        <v>Obesity</v>
      </c>
      <c r="K1647" s="8" t="str">
        <f>VLOOKUP(A1647,'Medical Examinations'!A:J,5,FALSE)</f>
        <v>Normal</v>
      </c>
      <c r="L1647" s="8" t="str">
        <f>VLOOKUP(A1647,'Hospitalisation Details'!A:K,5,FALSE)</f>
        <v>24-Jun-1989</v>
      </c>
      <c r="M1647" s="34">
        <f>VLOOKUP(A1647,'Hospitalisation Details'!A:K,8,FALSE)</f>
        <v>6360.99</v>
      </c>
      <c r="N1647" s="8" t="str">
        <f>VLOOKUP(A1647,'Hospitalisation Details'!A:K,9,FALSE)</f>
        <v>tier - 2</v>
      </c>
      <c r="O1647" s="8" t="str">
        <f>VLOOKUP(A1647,'Hospitalisation Details'!A:K,10,FALSE)</f>
        <v>tier - 2</v>
      </c>
      <c r="P1647" s="8" t="str">
        <f>VLOOKUP(A1647,'Hospitalisation Details'!A:K,11,FALSE)</f>
        <v>R1012</v>
      </c>
      <c r="Q1647" s="8">
        <f>VLOOKUP(A1647,'Hospitalisation Details'!A:K,4,FALSE)</f>
        <v>24</v>
      </c>
    </row>
    <row r="1648" spans="1:17" x14ac:dyDescent="0.3">
      <c r="A1648" s="4" t="s">
        <v>3152</v>
      </c>
      <c r="B1648" s="8" t="str">
        <f>VLOOKUP(A1648,'Customer Names'!A:F,4,FALSE)</f>
        <v>Cathi</v>
      </c>
      <c r="C1648" s="8">
        <f>VLOOKUP(A1648,'Medical Examinations'!A:J,2,FALSE)</f>
        <v>40.564999999999998</v>
      </c>
      <c r="D1648" s="8">
        <f>VLOOKUP(A1648,'Medical Examinations'!A:J,4,FALSE)</f>
        <v>5.66</v>
      </c>
      <c r="E1648" s="8" t="str">
        <f>VLOOKUP(A1648,'Medical Examinations'!A:J,6,FALSE)</f>
        <v>No</v>
      </c>
      <c r="F1648" s="8" t="str">
        <f>VLOOKUP(A1648,'Medical Examinations'!A:J,7,FALSE)</f>
        <v>No</v>
      </c>
      <c r="G1648" s="8" t="str">
        <f>VLOOKUP(A1648,'Medical Examinations'!A:J,8,FALSE)</f>
        <v>No</v>
      </c>
      <c r="H1648" s="38" t="str">
        <f>VLOOKUP(A1648,'Medical Examinations'!A:J,9,FALSE)</f>
        <v>1</v>
      </c>
      <c r="I1648" s="8" t="str">
        <f>VLOOKUP(A1648,'Medical Examinations'!A:J,10,FALSE)</f>
        <v>No</v>
      </c>
      <c r="J1648" s="8" t="str">
        <f>VLOOKUP(A1648,'Medical Examinations'!A:J,3,FALSE)</f>
        <v>Obesity</v>
      </c>
      <c r="K1648" s="8" t="str">
        <f>VLOOKUP(A1648,'Medical Examinations'!A:J,5,FALSE)</f>
        <v>Normal</v>
      </c>
      <c r="L1648" s="8" t="str">
        <f>VLOOKUP(A1648,'Hospitalisation Details'!A:K,5,FALSE)</f>
        <v>13-Aug-1984</v>
      </c>
      <c r="M1648" s="34">
        <f>VLOOKUP(A1648,'Hospitalisation Details'!A:K,8,FALSE)</f>
        <v>6373.56</v>
      </c>
      <c r="N1648" s="8" t="str">
        <f>VLOOKUP(A1648,'Hospitalisation Details'!A:K,9,FALSE)</f>
        <v>tier - 2</v>
      </c>
      <c r="O1648" s="8" t="str">
        <f>VLOOKUP(A1648,'Hospitalisation Details'!A:K,10,FALSE)</f>
        <v>tier - 1</v>
      </c>
      <c r="P1648" s="8" t="str">
        <f>VLOOKUP(A1648,'Hospitalisation Details'!A:K,11,FALSE)</f>
        <v>R1012</v>
      </c>
      <c r="Q1648" s="8">
        <f>VLOOKUP(A1648,'Hospitalisation Details'!A:K,4,FALSE)</f>
        <v>13</v>
      </c>
    </row>
    <row r="1649" spans="1:17" x14ac:dyDescent="0.3">
      <c r="A1649" s="4" t="s">
        <v>3144</v>
      </c>
      <c r="B1649" s="8" t="str">
        <f>VLOOKUP(A1649,'Customer Names'!A:F,4,FALSE)</f>
        <v>Barry P.</v>
      </c>
      <c r="C1649" s="8">
        <f>VLOOKUP(A1649,'Medical Examinations'!A:J,2,FALSE)</f>
        <v>29.355</v>
      </c>
      <c r="D1649" s="8">
        <f>VLOOKUP(A1649,'Medical Examinations'!A:J,4,FALSE)</f>
        <v>4.33</v>
      </c>
      <c r="E1649" s="8" t="str">
        <f>VLOOKUP(A1649,'Medical Examinations'!A:J,6,FALSE)</f>
        <v>No</v>
      </c>
      <c r="F1649" s="8" t="str">
        <f>VLOOKUP(A1649,'Medical Examinations'!A:J,7,FALSE)</f>
        <v>No</v>
      </c>
      <c r="G1649" s="8" t="str">
        <f>VLOOKUP(A1649,'Medical Examinations'!A:J,8,FALSE)</f>
        <v>No</v>
      </c>
      <c r="H1649" s="38">
        <f>VLOOKUP(A1649,'Medical Examinations'!A:J,9,FALSE)</f>
        <v>0</v>
      </c>
      <c r="I1649" s="8" t="str">
        <f>VLOOKUP(A1649,'Medical Examinations'!A:J,10,FALSE)</f>
        <v>No</v>
      </c>
      <c r="J1649" s="8" t="str">
        <f>VLOOKUP(A1649,'Medical Examinations'!A:J,3,FALSE)</f>
        <v>Overweight</v>
      </c>
      <c r="K1649" s="8" t="str">
        <f>VLOOKUP(A1649,'Medical Examinations'!A:J,5,FALSE)</f>
        <v>Normal</v>
      </c>
      <c r="L1649" s="8" t="str">
        <f>VLOOKUP(A1649,'Hospitalisation Details'!A:K,5,FALSE)</f>
        <v>28-Oct-1982</v>
      </c>
      <c r="M1649" s="34">
        <f>VLOOKUP(A1649,'Hospitalisation Details'!A:K,8,FALSE)</f>
        <v>6393.6</v>
      </c>
      <c r="N1649" s="8" t="str">
        <f>VLOOKUP(A1649,'Hospitalisation Details'!A:K,9,FALSE)</f>
        <v>tier - 2</v>
      </c>
      <c r="O1649" s="8" t="str">
        <f>VLOOKUP(A1649,'Hospitalisation Details'!A:K,10,FALSE)</f>
        <v>tier - 1</v>
      </c>
      <c r="P1649" s="8" t="str">
        <f>VLOOKUP(A1649,'Hospitalisation Details'!A:K,11,FALSE)</f>
        <v>R1012</v>
      </c>
      <c r="Q1649" s="8">
        <f>VLOOKUP(A1649,'Hospitalisation Details'!A:K,4,FALSE)</f>
        <v>28</v>
      </c>
    </row>
    <row r="1650" spans="1:17" x14ac:dyDescent="0.3">
      <c r="A1650" s="4" t="s">
        <v>3124</v>
      </c>
      <c r="B1650" s="8" t="str">
        <f>VLOOKUP(A1650,'Customer Names'!A:F,4,FALSE)</f>
        <v>Alejandro Sr.</v>
      </c>
      <c r="C1650" s="8">
        <f>VLOOKUP(A1650,'Medical Examinations'!A:J,2,FALSE)</f>
        <v>29.26</v>
      </c>
      <c r="D1650" s="8">
        <f>VLOOKUP(A1650,'Medical Examinations'!A:J,4,FALSE)</f>
        <v>4.03</v>
      </c>
      <c r="E1650" s="8" t="str">
        <f>VLOOKUP(A1650,'Medical Examinations'!A:J,6,FALSE)</f>
        <v>No</v>
      </c>
      <c r="F1650" s="8" t="str">
        <f>VLOOKUP(A1650,'Medical Examinations'!A:J,7,FALSE)</f>
        <v>No</v>
      </c>
      <c r="G1650" s="8" t="str">
        <f>VLOOKUP(A1650,'Medical Examinations'!A:J,8,FALSE)</f>
        <v>No</v>
      </c>
      <c r="H1650" s="38" t="str">
        <f>VLOOKUP(A1650,'Medical Examinations'!A:J,9,FALSE)</f>
        <v>1</v>
      </c>
      <c r="I1650" s="8" t="str">
        <f>VLOOKUP(A1650,'Medical Examinations'!A:J,10,FALSE)</f>
        <v>No</v>
      </c>
      <c r="J1650" s="8" t="str">
        <f>VLOOKUP(A1650,'Medical Examinations'!A:J,3,FALSE)</f>
        <v>Overweight</v>
      </c>
      <c r="K1650" s="8" t="str">
        <f>VLOOKUP(A1650,'Medical Examinations'!A:J,5,FALSE)</f>
        <v>Normal</v>
      </c>
      <c r="L1650" s="8" t="str">
        <f>VLOOKUP(A1650,'Hospitalisation Details'!A:K,5,FALSE)</f>
        <v>1-Nov-1984</v>
      </c>
      <c r="M1650" s="34">
        <f>VLOOKUP(A1650,'Hospitalisation Details'!A:K,8,FALSE)</f>
        <v>6457.84</v>
      </c>
      <c r="N1650" s="8" t="str">
        <f>VLOOKUP(A1650,'Hospitalisation Details'!A:K,9,FALSE)</f>
        <v>tier - 2</v>
      </c>
      <c r="O1650" s="8" t="str">
        <f>VLOOKUP(A1650,'Hospitalisation Details'!A:K,10,FALSE)</f>
        <v>tier - 3</v>
      </c>
      <c r="P1650" s="8" t="str">
        <f>VLOOKUP(A1650,'Hospitalisation Details'!A:K,11,FALSE)</f>
        <v>R1012</v>
      </c>
      <c r="Q1650" s="8">
        <f>VLOOKUP(A1650,'Hospitalisation Details'!A:K,4,FALSE)</f>
        <v>1</v>
      </c>
    </row>
    <row r="1651" spans="1:17" x14ac:dyDescent="0.3">
      <c r="A1651" s="4" t="s">
        <v>3106</v>
      </c>
      <c r="B1651" s="8" t="str">
        <f>VLOOKUP(A1651,'Customer Names'!A:F,4,FALSE)</f>
        <v>Ari L.</v>
      </c>
      <c r="C1651" s="8">
        <f>VLOOKUP(A1651,'Medical Examinations'!A:J,2,FALSE)</f>
        <v>21.4</v>
      </c>
      <c r="D1651" s="8">
        <f>VLOOKUP(A1651,'Medical Examinations'!A:J,4,FALSE)</f>
        <v>5.6</v>
      </c>
      <c r="E1651" s="8" t="str">
        <f>VLOOKUP(A1651,'Medical Examinations'!A:J,6,FALSE)</f>
        <v>No</v>
      </c>
      <c r="F1651" s="8" t="str">
        <f>VLOOKUP(A1651,'Medical Examinations'!A:J,7,FALSE)</f>
        <v>No</v>
      </c>
      <c r="G1651" s="8" t="str">
        <f>VLOOKUP(A1651,'Medical Examinations'!A:J,8,FALSE)</f>
        <v>No</v>
      </c>
      <c r="H1651" s="38">
        <f>VLOOKUP(A1651,'Medical Examinations'!A:J,9,FALSE)</f>
        <v>0</v>
      </c>
      <c r="I1651" s="8" t="str">
        <f>VLOOKUP(A1651,'Medical Examinations'!A:J,10,FALSE)</f>
        <v>No</v>
      </c>
      <c r="J1651" s="8" t="str">
        <f>VLOOKUP(A1651,'Medical Examinations'!A:J,3,FALSE)</f>
        <v>Normal Weight</v>
      </c>
      <c r="K1651" s="8" t="str">
        <f>VLOOKUP(A1651,'Medical Examinations'!A:J,5,FALSE)</f>
        <v>Normal</v>
      </c>
      <c r="L1651" s="8" t="str">
        <f>VLOOKUP(A1651,'Hospitalisation Details'!A:K,5,FALSE)</f>
        <v>2-Oct-1982</v>
      </c>
      <c r="M1651" s="34">
        <f>VLOOKUP(A1651,'Hospitalisation Details'!A:K,8,FALSE)</f>
        <v>6536.68</v>
      </c>
      <c r="N1651" s="8" t="str">
        <f>VLOOKUP(A1651,'Hospitalisation Details'!A:K,9,FALSE)</f>
        <v>tier - 2</v>
      </c>
      <c r="O1651" s="8" t="str">
        <f>VLOOKUP(A1651,'Hospitalisation Details'!A:K,10,FALSE)</f>
        <v>tier - 2</v>
      </c>
      <c r="P1651" s="8" t="str">
        <f>VLOOKUP(A1651,'Hospitalisation Details'!A:K,11,FALSE)</f>
        <v>R1012</v>
      </c>
      <c r="Q1651" s="8">
        <f>VLOOKUP(A1651,'Hospitalisation Details'!A:K,4,FALSE)</f>
        <v>2</v>
      </c>
    </row>
    <row r="1652" spans="1:17" x14ac:dyDescent="0.3">
      <c r="A1652" s="4" t="s">
        <v>3102</v>
      </c>
      <c r="B1652" s="8" t="str">
        <f>VLOOKUP(A1652,'Customer Names'!A:F,4,FALSE)</f>
        <v>Ezra</v>
      </c>
      <c r="C1652" s="8">
        <f>VLOOKUP(A1652,'Medical Examinations'!A:J,2,FALSE)</f>
        <v>28.594999999999999</v>
      </c>
      <c r="D1652" s="8">
        <f>VLOOKUP(A1652,'Medical Examinations'!A:J,4,FALSE)</f>
        <v>8.5299999999999994</v>
      </c>
      <c r="E1652" s="8" t="str">
        <f>VLOOKUP(A1652,'Medical Examinations'!A:J,6,FALSE)</f>
        <v>yes</v>
      </c>
      <c r="F1652" s="8" t="str">
        <f>VLOOKUP(A1652,'Medical Examinations'!A:J,7,FALSE)</f>
        <v>No</v>
      </c>
      <c r="G1652" s="8" t="str">
        <f>VLOOKUP(A1652,'Medical Examinations'!A:J,8,FALSE)</f>
        <v>No</v>
      </c>
      <c r="H1652" s="38" t="str">
        <f>VLOOKUP(A1652,'Medical Examinations'!A:J,9,FALSE)</f>
        <v>1</v>
      </c>
      <c r="I1652" s="8" t="str">
        <f>VLOOKUP(A1652,'Medical Examinations'!A:J,10,FALSE)</f>
        <v>No</v>
      </c>
      <c r="J1652" s="8" t="str">
        <f>VLOOKUP(A1652,'Medical Examinations'!A:J,3,FALSE)</f>
        <v>Overweight</v>
      </c>
      <c r="K1652" s="8" t="str">
        <f>VLOOKUP(A1652,'Medical Examinations'!A:J,5,FALSE)</f>
        <v>Diabetes</v>
      </c>
      <c r="L1652" s="8" t="str">
        <f>VLOOKUP(A1652,'Hospitalisation Details'!A:K,5,FALSE)</f>
        <v>18-Dec-1986</v>
      </c>
      <c r="M1652" s="34">
        <f>VLOOKUP(A1652,'Hospitalisation Details'!A:K,8,FALSE)</f>
        <v>6548.2</v>
      </c>
      <c r="N1652" s="8" t="str">
        <f>VLOOKUP(A1652,'Hospitalisation Details'!A:K,9,FALSE)</f>
        <v>tier - 2</v>
      </c>
      <c r="O1652" s="8" t="str">
        <f>VLOOKUP(A1652,'Hospitalisation Details'!A:K,10,FALSE)</f>
        <v>tier - 3</v>
      </c>
      <c r="P1652" s="8" t="str">
        <f>VLOOKUP(A1652,'Hospitalisation Details'!A:K,11,FALSE)</f>
        <v>R1012</v>
      </c>
      <c r="Q1652" s="8">
        <f>VLOOKUP(A1652,'Hospitalisation Details'!A:K,4,FALSE)</f>
        <v>18</v>
      </c>
    </row>
    <row r="1653" spans="1:17" x14ac:dyDescent="0.3">
      <c r="A1653" s="4" t="s">
        <v>3062</v>
      </c>
      <c r="B1653" s="8" t="str">
        <f>VLOOKUP(A1653,'Customer Names'!A:F,4,FALSE)</f>
        <v>Nicole M.</v>
      </c>
      <c r="C1653" s="8">
        <f>VLOOKUP(A1653,'Medical Examinations'!A:J,2,FALSE)</f>
        <v>23.37</v>
      </c>
      <c r="D1653" s="8">
        <f>VLOOKUP(A1653,'Medical Examinations'!A:J,4,FALSE)</f>
        <v>5.59</v>
      </c>
      <c r="E1653" s="8" t="str">
        <f>VLOOKUP(A1653,'Medical Examinations'!A:J,6,FALSE)</f>
        <v>yes</v>
      </c>
      <c r="F1653" s="8" t="str">
        <f>VLOOKUP(A1653,'Medical Examinations'!A:J,7,FALSE)</f>
        <v>No</v>
      </c>
      <c r="G1653" s="8" t="str">
        <f>VLOOKUP(A1653,'Medical Examinations'!A:J,8,FALSE)</f>
        <v>No</v>
      </c>
      <c r="H1653" s="38">
        <f>VLOOKUP(A1653,'Medical Examinations'!A:J,9,FALSE)</f>
        <v>0</v>
      </c>
      <c r="I1653" s="8" t="str">
        <f>VLOOKUP(A1653,'Medical Examinations'!A:J,10,FALSE)</f>
        <v>No</v>
      </c>
      <c r="J1653" s="8" t="str">
        <f>VLOOKUP(A1653,'Medical Examinations'!A:J,3,FALSE)</f>
        <v>Normal Weight</v>
      </c>
      <c r="K1653" s="8" t="str">
        <f>VLOOKUP(A1653,'Medical Examinations'!A:J,5,FALSE)</f>
        <v>Normal</v>
      </c>
      <c r="L1653" s="8" t="str">
        <f>VLOOKUP(A1653,'Hospitalisation Details'!A:K,5,FALSE)</f>
        <v>9-Jul-1985</v>
      </c>
      <c r="M1653" s="34">
        <f>VLOOKUP(A1653,'Hospitalisation Details'!A:K,8,FALSE)</f>
        <v>6686.43</v>
      </c>
      <c r="N1653" s="8" t="str">
        <f>VLOOKUP(A1653,'Hospitalisation Details'!A:K,9,FALSE)</f>
        <v>tier - 2</v>
      </c>
      <c r="O1653" s="8" t="str">
        <f>VLOOKUP(A1653,'Hospitalisation Details'!A:K,10,FALSE)</f>
        <v>tier - 3</v>
      </c>
      <c r="P1653" s="8" t="str">
        <f>VLOOKUP(A1653,'Hospitalisation Details'!A:K,11,FALSE)</f>
        <v>R1012</v>
      </c>
      <c r="Q1653" s="8">
        <f>VLOOKUP(A1653,'Hospitalisation Details'!A:K,4,FALSE)</f>
        <v>9</v>
      </c>
    </row>
    <row r="1654" spans="1:17" x14ac:dyDescent="0.3">
      <c r="A1654" s="4" t="s">
        <v>3026</v>
      </c>
      <c r="B1654" s="8" t="str">
        <f>VLOOKUP(A1654,'Customer Names'!A:F,4,FALSE)</f>
        <v>Leigh</v>
      </c>
      <c r="C1654" s="8">
        <f>VLOOKUP(A1654,'Medical Examinations'!A:J,2,FALSE)</f>
        <v>19.32</v>
      </c>
      <c r="D1654" s="8">
        <f>VLOOKUP(A1654,'Medical Examinations'!A:J,4,FALSE)</f>
        <v>11.58</v>
      </c>
      <c r="E1654" s="8" t="str">
        <f>VLOOKUP(A1654,'Medical Examinations'!A:J,6,FALSE)</f>
        <v>yes</v>
      </c>
      <c r="F1654" s="8" t="str">
        <f>VLOOKUP(A1654,'Medical Examinations'!A:J,7,FALSE)</f>
        <v>No</v>
      </c>
      <c r="G1654" s="8" t="str">
        <f>VLOOKUP(A1654,'Medical Examinations'!A:J,8,FALSE)</f>
        <v>No</v>
      </c>
      <c r="H1654" s="38" t="str">
        <f>VLOOKUP(A1654,'Medical Examinations'!A:J,9,FALSE)</f>
        <v>1</v>
      </c>
      <c r="I1654" s="8" t="str">
        <f>VLOOKUP(A1654,'Medical Examinations'!A:J,10,FALSE)</f>
        <v>No</v>
      </c>
      <c r="J1654" s="8" t="str">
        <f>VLOOKUP(A1654,'Medical Examinations'!A:J,3,FALSE)</f>
        <v>Normal Weight</v>
      </c>
      <c r="K1654" s="8" t="str">
        <f>VLOOKUP(A1654,'Medical Examinations'!A:J,5,FALSE)</f>
        <v>Diabetes</v>
      </c>
      <c r="L1654" s="8" t="str">
        <f>VLOOKUP(A1654,'Hospitalisation Details'!A:K,5,FALSE)</f>
        <v>17-Aug-1975</v>
      </c>
      <c r="M1654" s="34">
        <f>VLOOKUP(A1654,'Hospitalisation Details'!A:K,8,FALSE)</f>
        <v>6809.46</v>
      </c>
      <c r="N1654" s="8" t="str">
        <f>VLOOKUP(A1654,'Hospitalisation Details'!A:K,9,FALSE)</f>
        <v>tier - 2</v>
      </c>
      <c r="O1654" s="8" t="str">
        <f>VLOOKUP(A1654,'Hospitalisation Details'!A:K,10,FALSE)</f>
        <v>tier - 1</v>
      </c>
      <c r="P1654" s="8" t="str">
        <f>VLOOKUP(A1654,'Hospitalisation Details'!A:K,11,FALSE)</f>
        <v>R1012</v>
      </c>
      <c r="Q1654" s="8">
        <f>VLOOKUP(A1654,'Hospitalisation Details'!A:K,4,FALSE)</f>
        <v>17</v>
      </c>
    </row>
    <row r="1655" spans="1:17" x14ac:dyDescent="0.3">
      <c r="A1655" s="4" t="s">
        <v>3000</v>
      </c>
      <c r="B1655" s="8" t="str">
        <f>VLOOKUP(A1655,'Customer Names'!A:F,4,FALSE)</f>
        <v>Meredith L.</v>
      </c>
      <c r="C1655" s="8">
        <f>VLOOKUP(A1655,'Medical Examinations'!A:J,2,FALSE)</f>
        <v>19.475000000000001</v>
      </c>
      <c r="D1655" s="8">
        <f>VLOOKUP(A1655,'Medical Examinations'!A:J,4,FALSE)</f>
        <v>4.74</v>
      </c>
      <c r="E1655" s="8" t="str">
        <f>VLOOKUP(A1655,'Medical Examinations'!A:J,6,FALSE)</f>
        <v>No</v>
      </c>
      <c r="F1655" s="8" t="str">
        <f>VLOOKUP(A1655,'Medical Examinations'!A:J,7,FALSE)</f>
        <v>No</v>
      </c>
      <c r="G1655" s="8" t="str">
        <f>VLOOKUP(A1655,'Medical Examinations'!A:J,8,FALSE)</f>
        <v>No</v>
      </c>
      <c r="H1655" s="38" t="str">
        <f>VLOOKUP(A1655,'Medical Examinations'!A:J,9,FALSE)</f>
        <v>1</v>
      </c>
      <c r="I1655" s="8" t="str">
        <f>VLOOKUP(A1655,'Medical Examinations'!A:J,10,FALSE)</f>
        <v>No</v>
      </c>
      <c r="J1655" s="8" t="str">
        <f>VLOOKUP(A1655,'Medical Examinations'!A:J,3,FALSE)</f>
        <v>Normal Weight</v>
      </c>
      <c r="K1655" s="8" t="str">
        <f>VLOOKUP(A1655,'Medical Examinations'!A:J,5,FALSE)</f>
        <v>Normal</v>
      </c>
      <c r="L1655" s="8" t="str">
        <f>VLOOKUP(A1655,'Hospitalisation Details'!A:K,5,FALSE)</f>
        <v>5-Sep-1984</v>
      </c>
      <c r="M1655" s="34">
        <f>VLOOKUP(A1655,'Hospitalisation Details'!A:K,8,FALSE)</f>
        <v>6933.24</v>
      </c>
      <c r="N1655" s="8" t="str">
        <f>VLOOKUP(A1655,'Hospitalisation Details'!A:K,9,FALSE)</f>
        <v>tier - 2</v>
      </c>
      <c r="O1655" s="8" t="str">
        <f>VLOOKUP(A1655,'Hospitalisation Details'!A:K,10,FALSE)</f>
        <v>tier - 3</v>
      </c>
      <c r="P1655" s="8" t="str">
        <f>VLOOKUP(A1655,'Hospitalisation Details'!A:K,11,FALSE)</f>
        <v>R1012</v>
      </c>
      <c r="Q1655" s="8">
        <f>VLOOKUP(A1655,'Hospitalisation Details'!A:K,4,FALSE)</f>
        <v>5</v>
      </c>
    </row>
    <row r="1656" spans="1:17" x14ac:dyDescent="0.3">
      <c r="A1656" s="4" t="s">
        <v>2996</v>
      </c>
      <c r="B1656" s="8" t="str">
        <f>VLOOKUP(A1656,'Customer Names'!A:F,4,FALSE)</f>
        <v>Brian</v>
      </c>
      <c r="C1656" s="8">
        <f>VLOOKUP(A1656,'Medical Examinations'!A:J,2,FALSE)</f>
        <v>26.315000000000001</v>
      </c>
      <c r="D1656" s="8">
        <f>VLOOKUP(A1656,'Medical Examinations'!A:J,4,FALSE)</f>
        <v>6.02</v>
      </c>
      <c r="E1656" s="8" t="str">
        <f>VLOOKUP(A1656,'Medical Examinations'!A:J,6,FALSE)</f>
        <v>No</v>
      </c>
      <c r="F1656" s="8" t="str">
        <f>VLOOKUP(A1656,'Medical Examinations'!A:J,7,FALSE)</f>
        <v>No</v>
      </c>
      <c r="G1656" s="8" t="str">
        <f>VLOOKUP(A1656,'Medical Examinations'!A:J,8,FALSE)</f>
        <v>No</v>
      </c>
      <c r="H1656" s="38">
        <f>VLOOKUP(A1656,'Medical Examinations'!A:J,9,FALSE)</f>
        <v>0</v>
      </c>
      <c r="I1656" s="8" t="str">
        <f>VLOOKUP(A1656,'Medical Examinations'!A:J,10,FALSE)</f>
        <v>No</v>
      </c>
      <c r="J1656" s="8" t="str">
        <f>VLOOKUP(A1656,'Medical Examinations'!A:J,3,FALSE)</f>
        <v>Overweight</v>
      </c>
      <c r="K1656" s="8" t="str">
        <f>VLOOKUP(A1656,'Medical Examinations'!A:J,5,FALSE)</f>
        <v>Prediabetes</v>
      </c>
      <c r="L1656" s="8" t="str">
        <f>VLOOKUP(A1656,'Hospitalisation Details'!A:K,5,FALSE)</f>
        <v>30-Aug-1980</v>
      </c>
      <c r="M1656" s="34">
        <f>VLOOKUP(A1656,'Hospitalisation Details'!A:K,8,FALSE)</f>
        <v>6940.91</v>
      </c>
      <c r="N1656" s="8" t="str">
        <f>VLOOKUP(A1656,'Hospitalisation Details'!A:K,9,FALSE)</f>
        <v>tier - 2</v>
      </c>
      <c r="O1656" s="8" t="str">
        <f>VLOOKUP(A1656,'Hospitalisation Details'!A:K,10,FALSE)</f>
        <v>tier - 2</v>
      </c>
      <c r="P1656" s="8" t="str">
        <f>VLOOKUP(A1656,'Hospitalisation Details'!A:K,11,FALSE)</f>
        <v>R1012</v>
      </c>
      <c r="Q1656" s="8">
        <f>VLOOKUP(A1656,'Hospitalisation Details'!A:K,4,FALSE)</f>
        <v>30</v>
      </c>
    </row>
    <row r="1657" spans="1:17" x14ac:dyDescent="0.3">
      <c r="A1657" s="4" t="s">
        <v>2960</v>
      </c>
      <c r="B1657" s="8" t="str">
        <f>VLOOKUP(A1657,'Customer Names'!A:F,4,FALSE)</f>
        <v>Carine A</v>
      </c>
      <c r="C1657" s="8">
        <f>VLOOKUP(A1657,'Medical Examinations'!A:J,2,FALSE)</f>
        <v>26.48</v>
      </c>
      <c r="D1657" s="8">
        <f>VLOOKUP(A1657,'Medical Examinations'!A:J,4,FALSE)</f>
        <v>4.2</v>
      </c>
      <c r="E1657" s="8" t="str">
        <f>VLOOKUP(A1657,'Medical Examinations'!A:J,6,FALSE)</f>
        <v>No</v>
      </c>
      <c r="F1657" s="8" t="str">
        <f>VLOOKUP(A1657,'Medical Examinations'!A:J,7,FALSE)</f>
        <v>No</v>
      </c>
      <c r="G1657" s="8" t="str">
        <f>VLOOKUP(A1657,'Medical Examinations'!A:J,8,FALSE)</f>
        <v>No</v>
      </c>
      <c r="H1657" s="38" t="str">
        <f>VLOOKUP(A1657,'Medical Examinations'!A:J,9,FALSE)</f>
        <v>1</v>
      </c>
      <c r="I1657" s="8" t="str">
        <f>VLOOKUP(A1657,'Medical Examinations'!A:J,10,FALSE)</f>
        <v>No</v>
      </c>
      <c r="J1657" s="8" t="str">
        <f>VLOOKUP(A1657,'Medical Examinations'!A:J,3,FALSE)</f>
        <v>Overweight</v>
      </c>
      <c r="K1657" s="8" t="str">
        <f>VLOOKUP(A1657,'Medical Examinations'!A:J,5,FALSE)</f>
        <v>Normal</v>
      </c>
      <c r="L1657" s="8" t="str">
        <f>VLOOKUP(A1657,'Hospitalisation Details'!A:K,5,FALSE)</f>
        <v>11-Aug-1987</v>
      </c>
      <c r="M1657" s="34">
        <f>VLOOKUP(A1657,'Hospitalisation Details'!A:K,8,FALSE)</f>
        <v>7106.81</v>
      </c>
      <c r="N1657" s="8" t="str">
        <f>VLOOKUP(A1657,'Hospitalisation Details'!A:K,9,FALSE)</f>
        <v>tier - 2</v>
      </c>
      <c r="O1657" s="8" t="str">
        <f>VLOOKUP(A1657,'Hospitalisation Details'!A:K,10,FALSE)</f>
        <v>tier - 1</v>
      </c>
      <c r="P1657" s="8" t="str">
        <f>VLOOKUP(A1657,'Hospitalisation Details'!A:K,11,FALSE)</f>
        <v>R1012</v>
      </c>
      <c r="Q1657" s="8">
        <f>VLOOKUP(A1657,'Hospitalisation Details'!A:K,4,FALSE)</f>
        <v>11</v>
      </c>
    </row>
    <row r="1658" spans="1:17" x14ac:dyDescent="0.3">
      <c r="A1658" s="4" t="s">
        <v>2940</v>
      </c>
      <c r="B1658" s="8" t="str">
        <f>VLOOKUP(A1658,'Customer Names'!A:F,4,FALSE)</f>
        <v>Mallory</v>
      </c>
      <c r="C1658" s="8">
        <f>VLOOKUP(A1658,'Medical Examinations'!A:J,2,FALSE)</f>
        <v>28.31</v>
      </c>
      <c r="D1658" s="8">
        <f>VLOOKUP(A1658,'Medical Examinations'!A:J,4,FALSE)</f>
        <v>7.48</v>
      </c>
      <c r="E1658" s="8" t="str">
        <f>VLOOKUP(A1658,'Medical Examinations'!A:J,6,FALSE)</f>
        <v>yes</v>
      </c>
      <c r="F1658" s="8" t="str">
        <f>VLOOKUP(A1658,'Medical Examinations'!A:J,7,FALSE)</f>
        <v>No</v>
      </c>
      <c r="G1658" s="8" t="str">
        <f>VLOOKUP(A1658,'Medical Examinations'!A:J,8,FALSE)</f>
        <v>No</v>
      </c>
      <c r="H1658" s="38">
        <f>VLOOKUP(A1658,'Medical Examinations'!A:J,9,FALSE)</f>
        <v>0</v>
      </c>
      <c r="I1658" s="8" t="str">
        <f>VLOOKUP(A1658,'Medical Examinations'!A:J,10,FALSE)</f>
        <v>No</v>
      </c>
      <c r="J1658" s="8" t="str">
        <f>VLOOKUP(A1658,'Medical Examinations'!A:J,3,FALSE)</f>
        <v>Overweight</v>
      </c>
      <c r="K1658" s="8" t="str">
        <f>VLOOKUP(A1658,'Medical Examinations'!A:J,5,FALSE)</f>
        <v>Diabetes</v>
      </c>
      <c r="L1658" s="8" t="str">
        <f>VLOOKUP(A1658,'Hospitalisation Details'!A:K,5,FALSE)</f>
        <v>17-Jul-1981</v>
      </c>
      <c r="M1658" s="34">
        <f>VLOOKUP(A1658,'Hospitalisation Details'!A:K,8,FALSE)</f>
        <v>7153.55</v>
      </c>
      <c r="N1658" s="8" t="str">
        <f>VLOOKUP(A1658,'Hospitalisation Details'!A:K,9,FALSE)</f>
        <v>tier - 2</v>
      </c>
      <c r="O1658" s="8" t="str">
        <f>VLOOKUP(A1658,'Hospitalisation Details'!A:K,10,FALSE)</f>
        <v>tier - 1</v>
      </c>
      <c r="P1658" s="8" t="str">
        <f>VLOOKUP(A1658,'Hospitalisation Details'!A:K,11,FALSE)</f>
        <v>R1012</v>
      </c>
      <c r="Q1658" s="8">
        <f>VLOOKUP(A1658,'Hospitalisation Details'!A:K,4,FALSE)</f>
        <v>17</v>
      </c>
    </row>
    <row r="1659" spans="1:17" x14ac:dyDescent="0.3">
      <c r="A1659" s="4" t="s">
        <v>2924</v>
      </c>
      <c r="B1659" s="8" t="str">
        <f>VLOOKUP(A1659,'Customer Names'!A:F,4,FALSE)</f>
        <v>Christi</v>
      </c>
      <c r="C1659" s="8">
        <f>VLOOKUP(A1659,'Medical Examinations'!A:J,2,FALSE)</f>
        <v>26.315000000000001</v>
      </c>
      <c r="D1659" s="8">
        <f>VLOOKUP(A1659,'Medical Examinations'!A:J,4,FALSE)</f>
        <v>4.5599999999999996</v>
      </c>
      <c r="E1659" s="8" t="str">
        <f>VLOOKUP(A1659,'Medical Examinations'!A:J,6,FALSE)</f>
        <v>yes</v>
      </c>
      <c r="F1659" s="8" t="str">
        <f>VLOOKUP(A1659,'Medical Examinations'!A:J,7,FALSE)</f>
        <v>No</v>
      </c>
      <c r="G1659" s="8" t="str">
        <f>VLOOKUP(A1659,'Medical Examinations'!A:J,8,FALSE)</f>
        <v>Yes</v>
      </c>
      <c r="H1659" s="38" t="str">
        <f>VLOOKUP(A1659,'Medical Examinations'!A:J,9,FALSE)</f>
        <v>1</v>
      </c>
      <c r="I1659" s="8" t="str">
        <f>VLOOKUP(A1659,'Medical Examinations'!A:J,10,FALSE)</f>
        <v>No</v>
      </c>
      <c r="J1659" s="8" t="str">
        <f>VLOOKUP(A1659,'Medical Examinations'!A:J,3,FALSE)</f>
        <v>Overweight</v>
      </c>
      <c r="K1659" s="8" t="str">
        <f>VLOOKUP(A1659,'Medical Examinations'!A:J,5,FALSE)</f>
        <v>Normal</v>
      </c>
      <c r="L1659" s="8" t="str">
        <f>VLOOKUP(A1659,'Hospitalisation Details'!A:K,5,FALSE)</f>
        <v>11-Aug-1983</v>
      </c>
      <c r="M1659" s="34">
        <f>VLOOKUP(A1659,'Hospitalisation Details'!A:K,8,FALSE)</f>
        <v>7201.7</v>
      </c>
      <c r="N1659" s="8" t="str">
        <f>VLOOKUP(A1659,'Hospitalisation Details'!A:K,9,FALSE)</f>
        <v>tier - 2</v>
      </c>
      <c r="O1659" s="8" t="str">
        <f>VLOOKUP(A1659,'Hospitalisation Details'!A:K,10,FALSE)</f>
        <v>tier - 3</v>
      </c>
      <c r="P1659" s="8" t="str">
        <f>VLOOKUP(A1659,'Hospitalisation Details'!A:K,11,FALSE)</f>
        <v>R1012</v>
      </c>
      <c r="Q1659" s="8">
        <f>VLOOKUP(A1659,'Hospitalisation Details'!A:K,4,FALSE)</f>
        <v>11</v>
      </c>
    </row>
    <row r="1660" spans="1:17" x14ac:dyDescent="0.3">
      <c r="A1660" s="4" t="s">
        <v>2922</v>
      </c>
      <c r="B1660" s="8" t="str">
        <f>VLOOKUP(A1660,'Customer Names'!A:F,4,FALSE)</f>
        <v>Katie</v>
      </c>
      <c r="C1660" s="8">
        <f>VLOOKUP(A1660,'Medical Examinations'!A:J,2,FALSE)</f>
        <v>31.92</v>
      </c>
      <c r="D1660" s="8">
        <f>VLOOKUP(A1660,'Medical Examinations'!A:J,4,FALSE)</f>
        <v>4.8099999999999996</v>
      </c>
      <c r="E1660" s="8" t="str">
        <f>VLOOKUP(A1660,'Medical Examinations'!A:J,6,FALSE)</f>
        <v>yes</v>
      </c>
      <c r="F1660" s="8" t="str">
        <f>VLOOKUP(A1660,'Medical Examinations'!A:J,7,FALSE)</f>
        <v>No</v>
      </c>
      <c r="G1660" s="8" t="str">
        <f>VLOOKUP(A1660,'Medical Examinations'!A:J,8,FALSE)</f>
        <v>Yes</v>
      </c>
      <c r="H1660" s="38" t="str">
        <f>VLOOKUP(A1660,'Medical Examinations'!A:J,9,FALSE)</f>
        <v>1</v>
      </c>
      <c r="I1660" s="8" t="str">
        <f>VLOOKUP(A1660,'Medical Examinations'!A:J,10,FALSE)</f>
        <v>No</v>
      </c>
      <c r="J1660" s="8" t="str">
        <f>VLOOKUP(A1660,'Medical Examinations'!A:J,3,FALSE)</f>
        <v>Obesity</v>
      </c>
      <c r="K1660" s="8" t="str">
        <f>VLOOKUP(A1660,'Medical Examinations'!A:J,5,FALSE)</f>
        <v>Normal</v>
      </c>
      <c r="L1660" s="8" t="str">
        <f>VLOOKUP(A1660,'Hospitalisation Details'!A:K,5,FALSE)</f>
        <v>21-Nov-1983</v>
      </c>
      <c r="M1660" s="34">
        <f>VLOOKUP(A1660,'Hospitalisation Details'!A:K,8,FALSE)</f>
        <v>7209.49</v>
      </c>
      <c r="N1660" s="8" t="str">
        <f>VLOOKUP(A1660,'Hospitalisation Details'!A:K,9,FALSE)</f>
        <v>tier - 2</v>
      </c>
      <c r="O1660" s="8" t="str">
        <f>VLOOKUP(A1660,'Hospitalisation Details'!A:K,10,FALSE)</f>
        <v>tier - 3</v>
      </c>
      <c r="P1660" s="8" t="str">
        <f>VLOOKUP(A1660,'Hospitalisation Details'!A:K,11,FALSE)</f>
        <v>R1012</v>
      </c>
      <c r="Q1660" s="8">
        <f>VLOOKUP(A1660,'Hospitalisation Details'!A:K,4,FALSE)</f>
        <v>21</v>
      </c>
    </row>
    <row r="1661" spans="1:17" x14ac:dyDescent="0.3">
      <c r="A1661" s="4" t="s">
        <v>2900</v>
      </c>
      <c r="B1661" s="8" t="str">
        <f>VLOOKUP(A1661,'Customer Names'!A:F,4,FALSE)</f>
        <v>Desiree</v>
      </c>
      <c r="C1661" s="8">
        <f>VLOOKUP(A1661,'Medical Examinations'!A:J,2,FALSE)</f>
        <v>27.74</v>
      </c>
      <c r="D1661" s="8">
        <f>VLOOKUP(A1661,'Medical Examinations'!A:J,4,FALSE)</f>
        <v>5.96</v>
      </c>
      <c r="E1661" s="8" t="str">
        <f>VLOOKUP(A1661,'Medical Examinations'!A:J,6,FALSE)</f>
        <v>yes</v>
      </c>
      <c r="F1661" s="8" t="str">
        <f>VLOOKUP(A1661,'Medical Examinations'!A:J,7,FALSE)</f>
        <v>No</v>
      </c>
      <c r="G1661" s="8" t="str">
        <f>VLOOKUP(A1661,'Medical Examinations'!A:J,8,FALSE)</f>
        <v>No</v>
      </c>
      <c r="H1661" s="38">
        <f>VLOOKUP(A1661,'Medical Examinations'!A:J,9,FALSE)</f>
        <v>0</v>
      </c>
      <c r="I1661" s="8" t="str">
        <f>VLOOKUP(A1661,'Medical Examinations'!A:J,10,FALSE)</f>
        <v>No</v>
      </c>
      <c r="J1661" s="8" t="str">
        <f>VLOOKUP(A1661,'Medical Examinations'!A:J,3,FALSE)</f>
        <v>Overweight</v>
      </c>
      <c r="K1661" s="8" t="str">
        <f>VLOOKUP(A1661,'Medical Examinations'!A:J,5,FALSE)</f>
        <v>Prediabetes</v>
      </c>
      <c r="L1661" s="8" t="str">
        <f>VLOOKUP(A1661,'Hospitalisation Details'!A:K,5,FALSE)</f>
        <v>2-Nov-1985</v>
      </c>
      <c r="M1661" s="34">
        <f>VLOOKUP(A1661,'Hospitalisation Details'!A:K,8,FALSE)</f>
        <v>7281.51</v>
      </c>
      <c r="N1661" s="8" t="str">
        <f>VLOOKUP(A1661,'Hospitalisation Details'!A:K,9,FALSE)</f>
        <v>tier - 2</v>
      </c>
      <c r="O1661" s="8" t="str">
        <f>VLOOKUP(A1661,'Hospitalisation Details'!A:K,10,FALSE)</f>
        <v>tier - 1</v>
      </c>
      <c r="P1661" s="8" t="str">
        <f>VLOOKUP(A1661,'Hospitalisation Details'!A:K,11,FALSE)</f>
        <v>R1012</v>
      </c>
      <c r="Q1661" s="8">
        <f>VLOOKUP(A1661,'Hospitalisation Details'!A:K,4,FALSE)</f>
        <v>2</v>
      </c>
    </row>
    <row r="1662" spans="1:17" x14ac:dyDescent="0.3">
      <c r="A1662" s="4" t="s">
        <v>2884</v>
      </c>
      <c r="B1662" s="8" t="str">
        <f>VLOOKUP(A1662,'Customer Names'!A:F,4,FALSE)</f>
        <v>Kevin</v>
      </c>
      <c r="C1662" s="8">
        <f>VLOOKUP(A1662,'Medical Examinations'!A:J,2,FALSE)</f>
        <v>25.24</v>
      </c>
      <c r="D1662" s="8">
        <f>VLOOKUP(A1662,'Medical Examinations'!A:J,4,FALSE)</f>
        <v>5.82</v>
      </c>
      <c r="E1662" s="8" t="str">
        <f>VLOOKUP(A1662,'Medical Examinations'!A:J,6,FALSE)</f>
        <v>No</v>
      </c>
      <c r="F1662" s="8" t="str">
        <f>VLOOKUP(A1662,'Medical Examinations'!A:J,7,FALSE)</f>
        <v>No</v>
      </c>
      <c r="G1662" s="8" t="str">
        <f>VLOOKUP(A1662,'Medical Examinations'!A:J,8,FALSE)</f>
        <v>No</v>
      </c>
      <c r="H1662" s="38" t="str">
        <f>VLOOKUP(A1662,'Medical Examinations'!A:J,9,FALSE)</f>
        <v>1</v>
      </c>
      <c r="I1662" s="8" t="str">
        <f>VLOOKUP(A1662,'Medical Examinations'!A:J,10,FALSE)</f>
        <v>No</v>
      </c>
      <c r="J1662" s="8" t="str">
        <f>VLOOKUP(A1662,'Medical Examinations'!A:J,3,FALSE)</f>
        <v>Overweight</v>
      </c>
      <c r="K1662" s="8" t="str">
        <f>VLOOKUP(A1662,'Medical Examinations'!A:J,5,FALSE)</f>
        <v>Prediabetes</v>
      </c>
      <c r="L1662" s="8" t="str">
        <f>VLOOKUP(A1662,'Hospitalisation Details'!A:K,5,FALSE)</f>
        <v>25-Jul-1984</v>
      </c>
      <c r="M1662" s="34">
        <f>VLOOKUP(A1662,'Hospitalisation Details'!A:K,8,FALSE)</f>
        <v>7325.47</v>
      </c>
      <c r="N1662" s="8" t="str">
        <f>VLOOKUP(A1662,'Hospitalisation Details'!A:K,9,FALSE)</f>
        <v>tier - 2</v>
      </c>
      <c r="O1662" s="8" t="str">
        <f>VLOOKUP(A1662,'Hospitalisation Details'!A:K,10,FALSE)</f>
        <v>tier - 1</v>
      </c>
      <c r="P1662" s="8" t="str">
        <f>VLOOKUP(A1662,'Hospitalisation Details'!A:K,11,FALSE)</f>
        <v>R1012</v>
      </c>
      <c r="Q1662" s="8">
        <f>VLOOKUP(A1662,'Hospitalisation Details'!A:K,4,FALSE)</f>
        <v>25</v>
      </c>
    </row>
    <row r="1663" spans="1:17" x14ac:dyDescent="0.3">
      <c r="A1663" s="4" t="s">
        <v>2880</v>
      </c>
      <c r="B1663" s="8" t="str">
        <f>VLOOKUP(A1663,'Customer Names'!A:F,4,FALSE)</f>
        <v>Nelly S</v>
      </c>
      <c r="C1663" s="8">
        <f>VLOOKUP(A1663,'Medical Examinations'!A:J,2,FALSE)</f>
        <v>26.41</v>
      </c>
      <c r="D1663" s="8">
        <f>VLOOKUP(A1663,'Medical Examinations'!A:J,4,FALSE)</f>
        <v>7.32</v>
      </c>
      <c r="E1663" s="8" t="str">
        <f>VLOOKUP(A1663,'Medical Examinations'!A:J,6,FALSE)</f>
        <v>yes</v>
      </c>
      <c r="F1663" s="8" t="str">
        <f>VLOOKUP(A1663,'Medical Examinations'!A:J,7,FALSE)</f>
        <v>No</v>
      </c>
      <c r="G1663" s="8" t="str">
        <f>VLOOKUP(A1663,'Medical Examinations'!A:J,8,FALSE)</f>
        <v>No</v>
      </c>
      <c r="H1663" s="38" t="str">
        <f>VLOOKUP(A1663,'Medical Examinations'!A:J,9,FALSE)</f>
        <v>1</v>
      </c>
      <c r="I1663" s="8" t="str">
        <f>VLOOKUP(A1663,'Medical Examinations'!A:J,10,FALSE)</f>
        <v>No</v>
      </c>
      <c r="J1663" s="8" t="str">
        <f>VLOOKUP(A1663,'Medical Examinations'!A:J,3,FALSE)</f>
        <v>Overweight</v>
      </c>
      <c r="K1663" s="8" t="str">
        <f>VLOOKUP(A1663,'Medical Examinations'!A:J,5,FALSE)</f>
        <v>Diabetes</v>
      </c>
      <c r="L1663" s="8" t="str">
        <f>VLOOKUP(A1663,'Hospitalisation Details'!A:K,5,FALSE)</f>
        <v>15-Jun-1986</v>
      </c>
      <c r="M1663" s="34">
        <f>VLOOKUP(A1663,'Hospitalisation Details'!A:K,8,FALSE)</f>
        <v>7339.93</v>
      </c>
      <c r="N1663" s="8" t="str">
        <f>VLOOKUP(A1663,'Hospitalisation Details'!A:K,9,FALSE)</f>
        <v>tier - 2</v>
      </c>
      <c r="O1663" s="8" t="str">
        <f>VLOOKUP(A1663,'Hospitalisation Details'!A:K,10,FALSE)</f>
        <v>tier - 2</v>
      </c>
      <c r="P1663" s="8" t="str">
        <f>VLOOKUP(A1663,'Hospitalisation Details'!A:K,11,FALSE)</f>
        <v>R1012</v>
      </c>
      <c r="Q1663" s="8">
        <f>VLOOKUP(A1663,'Hospitalisation Details'!A:K,4,FALSE)</f>
        <v>15</v>
      </c>
    </row>
    <row r="1664" spans="1:17" x14ac:dyDescent="0.3">
      <c r="A1664" s="4" t="s">
        <v>2870</v>
      </c>
      <c r="B1664" s="8" t="str">
        <f>VLOOKUP(A1664,'Customer Names'!A:F,4,FALSE)</f>
        <v>Leticia</v>
      </c>
      <c r="C1664" s="8">
        <f>VLOOKUP(A1664,'Medical Examinations'!A:J,2,FALSE)</f>
        <v>24.19</v>
      </c>
      <c r="D1664" s="8">
        <f>VLOOKUP(A1664,'Medical Examinations'!A:J,4,FALSE)</f>
        <v>6.22</v>
      </c>
      <c r="E1664" s="8" t="str">
        <f>VLOOKUP(A1664,'Medical Examinations'!A:J,6,FALSE)</f>
        <v>yes</v>
      </c>
      <c r="F1664" s="8" t="str">
        <f>VLOOKUP(A1664,'Medical Examinations'!A:J,7,FALSE)</f>
        <v>No</v>
      </c>
      <c r="G1664" s="8" t="str">
        <f>VLOOKUP(A1664,'Medical Examinations'!A:J,8,FALSE)</f>
        <v>Yes</v>
      </c>
      <c r="H1664" s="38" t="str">
        <f>VLOOKUP(A1664,'Medical Examinations'!A:J,9,FALSE)</f>
        <v>1</v>
      </c>
      <c r="I1664" s="8" t="str">
        <f>VLOOKUP(A1664,'Medical Examinations'!A:J,10,FALSE)</f>
        <v>No</v>
      </c>
      <c r="J1664" s="8" t="str">
        <f>VLOOKUP(A1664,'Medical Examinations'!A:J,3,FALSE)</f>
        <v>Normal Weight</v>
      </c>
      <c r="K1664" s="8" t="str">
        <f>VLOOKUP(A1664,'Medical Examinations'!A:J,5,FALSE)</f>
        <v>Prediabetes</v>
      </c>
      <c r="L1664" s="8" t="str">
        <f>VLOOKUP(A1664,'Hospitalisation Details'!A:K,5,FALSE)</f>
        <v>21-Jun-1983</v>
      </c>
      <c r="M1664" s="34">
        <f>VLOOKUP(A1664,'Hospitalisation Details'!A:K,8,FALSE)</f>
        <v>7357.49</v>
      </c>
      <c r="N1664" s="8" t="str">
        <f>VLOOKUP(A1664,'Hospitalisation Details'!A:K,9,FALSE)</f>
        <v>tier - 2</v>
      </c>
      <c r="O1664" s="8" t="str">
        <f>VLOOKUP(A1664,'Hospitalisation Details'!A:K,10,FALSE)</f>
        <v>tier - 2</v>
      </c>
      <c r="P1664" s="8" t="str">
        <f>VLOOKUP(A1664,'Hospitalisation Details'!A:K,11,FALSE)</f>
        <v>R1012</v>
      </c>
      <c r="Q1664" s="8">
        <f>VLOOKUP(A1664,'Hospitalisation Details'!A:K,4,FALSE)</f>
        <v>21</v>
      </c>
    </row>
    <row r="1665" spans="1:17" x14ac:dyDescent="0.3">
      <c r="A1665" s="4" t="s">
        <v>2848</v>
      </c>
      <c r="B1665" s="8" t="str">
        <f>VLOOKUP(A1665,'Customer Names'!A:F,4,FALSE)</f>
        <v>Sharon E.</v>
      </c>
      <c r="C1665" s="8">
        <f>VLOOKUP(A1665,'Medical Examinations'!A:J,2,FALSE)</f>
        <v>36.195</v>
      </c>
      <c r="D1665" s="8">
        <f>VLOOKUP(A1665,'Medical Examinations'!A:J,4,FALSE)</f>
        <v>6.22</v>
      </c>
      <c r="E1665" s="8" t="str">
        <f>VLOOKUP(A1665,'Medical Examinations'!A:J,6,FALSE)</f>
        <v>No</v>
      </c>
      <c r="F1665" s="8" t="str">
        <f>VLOOKUP(A1665,'Medical Examinations'!A:J,7,FALSE)</f>
        <v>No</v>
      </c>
      <c r="G1665" s="8" t="str">
        <f>VLOOKUP(A1665,'Medical Examinations'!A:J,8,FALSE)</f>
        <v>No</v>
      </c>
      <c r="H1665" s="38">
        <f>VLOOKUP(A1665,'Medical Examinations'!A:J,9,FALSE)</f>
        <v>0</v>
      </c>
      <c r="I1665" s="8" t="str">
        <f>VLOOKUP(A1665,'Medical Examinations'!A:J,10,FALSE)</f>
        <v>No</v>
      </c>
      <c r="J1665" s="8" t="str">
        <f>VLOOKUP(A1665,'Medical Examinations'!A:J,3,FALSE)</f>
        <v>Obesity</v>
      </c>
      <c r="K1665" s="8" t="str">
        <f>VLOOKUP(A1665,'Medical Examinations'!A:J,5,FALSE)</f>
        <v>Prediabetes</v>
      </c>
      <c r="L1665" s="8" t="str">
        <f>VLOOKUP(A1665,'Hospitalisation Details'!A:K,5,FALSE)</f>
        <v>7-Jul-1980</v>
      </c>
      <c r="M1665" s="34">
        <f>VLOOKUP(A1665,'Hospitalisation Details'!A:K,8,FALSE)</f>
        <v>7443.64</v>
      </c>
      <c r="N1665" s="8" t="str">
        <f>VLOOKUP(A1665,'Hospitalisation Details'!A:K,9,FALSE)</f>
        <v>tier - 2</v>
      </c>
      <c r="O1665" s="8" t="str">
        <f>VLOOKUP(A1665,'Hospitalisation Details'!A:K,10,FALSE)</f>
        <v>tier - 3</v>
      </c>
      <c r="P1665" s="8" t="str">
        <f>VLOOKUP(A1665,'Hospitalisation Details'!A:K,11,FALSE)</f>
        <v>R1012</v>
      </c>
      <c r="Q1665" s="8">
        <f>VLOOKUP(A1665,'Hospitalisation Details'!A:K,4,FALSE)</f>
        <v>7</v>
      </c>
    </row>
    <row r="1666" spans="1:17" x14ac:dyDescent="0.3">
      <c r="A1666" s="4" t="s">
        <v>2830</v>
      </c>
      <c r="B1666" s="8" t="str">
        <f>VLOOKUP(A1666,'Customer Names'!A:F,4,FALSE)</f>
        <v>Ruben Dario</v>
      </c>
      <c r="C1666" s="8">
        <f>VLOOKUP(A1666,'Medical Examinations'!A:J,2,FALSE)</f>
        <v>25.364999999999998</v>
      </c>
      <c r="D1666" s="8">
        <f>VLOOKUP(A1666,'Medical Examinations'!A:J,4,FALSE)</f>
        <v>11.71</v>
      </c>
      <c r="E1666" s="8" t="str">
        <f>VLOOKUP(A1666,'Medical Examinations'!A:J,6,FALSE)</f>
        <v>No</v>
      </c>
      <c r="F1666" s="8" t="str">
        <f>VLOOKUP(A1666,'Medical Examinations'!A:J,7,FALSE)</f>
        <v>No</v>
      </c>
      <c r="G1666" s="8" t="str">
        <f>VLOOKUP(A1666,'Medical Examinations'!A:J,8,FALSE)</f>
        <v>No</v>
      </c>
      <c r="H1666" s="38">
        <f>VLOOKUP(A1666,'Medical Examinations'!A:J,9,FALSE)</f>
        <v>0</v>
      </c>
      <c r="I1666" s="8" t="str">
        <f>VLOOKUP(A1666,'Medical Examinations'!A:J,10,FALSE)</f>
        <v>No</v>
      </c>
      <c r="J1666" s="8" t="str">
        <f>VLOOKUP(A1666,'Medical Examinations'!A:J,3,FALSE)</f>
        <v>Overweight</v>
      </c>
      <c r="K1666" s="8" t="str">
        <f>VLOOKUP(A1666,'Medical Examinations'!A:J,5,FALSE)</f>
        <v>Diabetes</v>
      </c>
      <c r="L1666" s="8" t="str">
        <f>VLOOKUP(A1666,'Hospitalisation Details'!A:K,5,FALSE)</f>
        <v>18-Oct-1978</v>
      </c>
      <c r="M1666" s="34">
        <f>VLOOKUP(A1666,'Hospitalisation Details'!A:K,8,FALSE)</f>
        <v>7518.03</v>
      </c>
      <c r="N1666" s="8" t="str">
        <f>VLOOKUP(A1666,'Hospitalisation Details'!A:K,9,FALSE)</f>
        <v>tier - 2</v>
      </c>
      <c r="O1666" s="8" t="str">
        <f>VLOOKUP(A1666,'Hospitalisation Details'!A:K,10,FALSE)</f>
        <v>tier - 3</v>
      </c>
      <c r="P1666" s="8" t="str">
        <f>VLOOKUP(A1666,'Hospitalisation Details'!A:K,11,FALSE)</f>
        <v>R1012</v>
      </c>
      <c r="Q1666" s="8">
        <f>VLOOKUP(A1666,'Hospitalisation Details'!A:K,4,FALSE)</f>
        <v>18</v>
      </c>
    </row>
    <row r="1667" spans="1:17" x14ac:dyDescent="0.3">
      <c r="A1667" s="4" t="s">
        <v>2824</v>
      </c>
      <c r="B1667" s="8" t="str">
        <f>VLOOKUP(A1667,'Customer Names'!A:F,4,FALSE)</f>
        <v>Lindsey M.</v>
      </c>
      <c r="C1667" s="8">
        <f>VLOOKUP(A1667,'Medical Examinations'!A:J,2,FALSE)</f>
        <v>30.21</v>
      </c>
      <c r="D1667" s="8">
        <f>VLOOKUP(A1667,'Medical Examinations'!A:J,4,FALSE)</f>
        <v>5.5</v>
      </c>
      <c r="E1667" s="8" t="str">
        <f>VLOOKUP(A1667,'Medical Examinations'!A:J,6,FALSE)</f>
        <v>No</v>
      </c>
      <c r="F1667" s="8" t="str">
        <f>VLOOKUP(A1667,'Medical Examinations'!A:J,7,FALSE)</f>
        <v>No</v>
      </c>
      <c r="G1667" s="8" t="str">
        <f>VLOOKUP(A1667,'Medical Examinations'!A:J,8,FALSE)</f>
        <v>No</v>
      </c>
      <c r="H1667" s="38" t="str">
        <f>VLOOKUP(A1667,'Medical Examinations'!A:J,9,FALSE)</f>
        <v>1</v>
      </c>
      <c r="I1667" s="8" t="str">
        <f>VLOOKUP(A1667,'Medical Examinations'!A:J,10,FALSE)</f>
        <v>No</v>
      </c>
      <c r="J1667" s="8" t="str">
        <f>VLOOKUP(A1667,'Medical Examinations'!A:J,3,FALSE)</f>
        <v>Obesity</v>
      </c>
      <c r="K1667" s="8" t="str">
        <f>VLOOKUP(A1667,'Medical Examinations'!A:J,5,FALSE)</f>
        <v>Normal</v>
      </c>
      <c r="L1667" s="8" t="str">
        <f>VLOOKUP(A1667,'Hospitalisation Details'!A:K,5,FALSE)</f>
        <v>22-Aug-1984</v>
      </c>
      <c r="M1667" s="34">
        <f>VLOOKUP(A1667,'Hospitalisation Details'!A:K,8,FALSE)</f>
        <v>7537.16</v>
      </c>
      <c r="N1667" s="8" t="str">
        <f>VLOOKUP(A1667,'Hospitalisation Details'!A:K,9,FALSE)</f>
        <v>tier - 2</v>
      </c>
      <c r="O1667" s="8" t="str">
        <f>VLOOKUP(A1667,'Hospitalisation Details'!A:K,10,FALSE)</f>
        <v>tier - 2</v>
      </c>
      <c r="P1667" s="8" t="str">
        <f>VLOOKUP(A1667,'Hospitalisation Details'!A:K,11,FALSE)</f>
        <v>R1012</v>
      </c>
      <c r="Q1667" s="8">
        <f>VLOOKUP(A1667,'Hospitalisation Details'!A:K,4,FALSE)</f>
        <v>22</v>
      </c>
    </row>
    <row r="1668" spans="1:17" x14ac:dyDescent="0.3">
      <c r="A1668" s="4" t="s">
        <v>2822</v>
      </c>
      <c r="B1668" s="8" t="str">
        <f>VLOOKUP(A1668,'Customer Names'!A:F,4,FALSE)</f>
        <v>Pamela W</v>
      </c>
      <c r="C1668" s="8">
        <f>VLOOKUP(A1668,'Medical Examinations'!A:J,2,FALSE)</f>
        <v>28.51</v>
      </c>
      <c r="D1668" s="8">
        <f>VLOOKUP(A1668,'Medical Examinations'!A:J,4,FALSE)</f>
        <v>5.65</v>
      </c>
      <c r="E1668" s="8" t="str">
        <f>VLOOKUP(A1668,'Medical Examinations'!A:J,6,FALSE)</f>
        <v>yes</v>
      </c>
      <c r="F1668" s="8" t="str">
        <f>VLOOKUP(A1668,'Medical Examinations'!A:J,7,FALSE)</f>
        <v>No</v>
      </c>
      <c r="G1668" s="8" t="str">
        <f>VLOOKUP(A1668,'Medical Examinations'!A:J,8,FALSE)</f>
        <v>No</v>
      </c>
      <c r="H1668" s="38" t="str">
        <f>VLOOKUP(A1668,'Medical Examinations'!A:J,9,FALSE)</f>
        <v>1</v>
      </c>
      <c r="I1668" s="8" t="str">
        <f>VLOOKUP(A1668,'Medical Examinations'!A:J,10,FALSE)</f>
        <v>No</v>
      </c>
      <c r="J1668" s="8" t="str">
        <f>VLOOKUP(A1668,'Medical Examinations'!A:J,3,FALSE)</f>
        <v>Overweight</v>
      </c>
      <c r="K1668" s="8" t="str">
        <f>VLOOKUP(A1668,'Medical Examinations'!A:J,5,FALSE)</f>
        <v>Normal</v>
      </c>
      <c r="L1668" s="8" t="str">
        <f>VLOOKUP(A1668,'Hospitalisation Details'!A:K,5,FALSE)</f>
        <v>15-Dec-1988</v>
      </c>
      <c r="M1668" s="34">
        <f>VLOOKUP(A1668,'Hospitalisation Details'!A:K,8,FALSE)</f>
        <v>7538.52</v>
      </c>
      <c r="N1668" s="8" t="str">
        <f>VLOOKUP(A1668,'Hospitalisation Details'!A:K,9,FALSE)</f>
        <v>tier - 2</v>
      </c>
      <c r="O1668" s="8" t="str">
        <f>VLOOKUP(A1668,'Hospitalisation Details'!A:K,10,FALSE)</f>
        <v>tier - 2</v>
      </c>
      <c r="P1668" s="8" t="str">
        <f>VLOOKUP(A1668,'Hospitalisation Details'!A:K,11,FALSE)</f>
        <v>R1012</v>
      </c>
      <c r="Q1668" s="8">
        <f>VLOOKUP(A1668,'Hospitalisation Details'!A:K,4,FALSE)</f>
        <v>15</v>
      </c>
    </row>
    <row r="1669" spans="1:17" x14ac:dyDescent="0.3">
      <c r="A1669" s="4" t="s">
        <v>2770</v>
      </c>
      <c r="B1669" s="8" t="str">
        <f>VLOOKUP(A1669,'Customer Names'!A:F,4,FALSE)</f>
        <v>Kerry L</v>
      </c>
      <c r="C1669" s="8">
        <f>VLOOKUP(A1669,'Medical Examinations'!A:J,2,FALSE)</f>
        <v>34.58</v>
      </c>
      <c r="D1669" s="8">
        <f>VLOOKUP(A1669,'Medical Examinations'!A:J,4,FALSE)</f>
        <v>6.3</v>
      </c>
      <c r="E1669" s="8" t="str">
        <f>VLOOKUP(A1669,'Medical Examinations'!A:J,6,FALSE)</f>
        <v>No</v>
      </c>
      <c r="F1669" s="8" t="str">
        <f>VLOOKUP(A1669,'Medical Examinations'!A:J,7,FALSE)</f>
        <v>No</v>
      </c>
      <c r="G1669" s="8" t="str">
        <f>VLOOKUP(A1669,'Medical Examinations'!A:J,8,FALSE)</f>
        <v>Yes</v>
      </c>
      <c r="H1669" s="38" t="str">
        <f>VLOOKUP(A1669,'Medical Examinations'!A:J,9,FALSE)</f>
        <v>1</v>
      </c>
      <c r="I1669" s="8" t="str">
        <f>VLOOKUP(A1669,'Medical Examinations'!A:J,10,FALSE)</f>
        <v>No</v>
      </c>
      <c r="J1669" s="8" t="str">
        <f>VLOOKUP(A1669,'Medical Examinations'!A:J,3,FALSE)</f>
        <v>Obesity</v>
      </c>
      <c r="K1669" s="8" t="str">
        <f>VLOOKUP(A1669,'Medical Examinations'!A:J,5,FALSE)</f>
        <v>Prediabetes</v>
      </c>
      <c r="L1669" s="8" t="str">
        <f>VLOOKUP(A1669,'Hospitalisation Details'!A:K,5,FALSE)</f>
        <v>2-Jun-1979</v>
      </c>
      <c r="M1669" s="34">
        <f>VLOOKUP(A1669,'Hospitalisation Details'!A:K,8,FALSE)</f>
        <v>7727.25</v>
      </c>
      <c r="N1669" s="8" t="str">
        <f>VLOOKUP(A1669,'Hospitalisation Details'!A:K,9,FALSE)</f>
        <v>tier - 2</v>
      </c>
      <c r="O1669" s="8" t="str">
        <f>VLOOKUP(A1669,'Hospitalisation Details'!A:K,10,FALSE)</f>
        <v>tier - 3</v>
      </c>
      <c r="P1669" s="8" t="str">
        <f>VLOOKUP(A1669,'Hospitalisation Details'!A:K,11,FALSE)</f>
        <v>R1012</v>
      </c>
      <c r="Q1669" s="8">
        <f>VLOOKUP(A1669,'Hospitalisation Details'!A:K,4,FALSE)</f>
        <v>2</v>
      </c>
    </row>
    <row r="1670" spans="1:17" x14ac:dyDescent="0.3">
      <c r="A1670" s="4" t="s">
        <v>2756</v>
      </c>
      <c r="B1670" s="8" t="str">
        <f>VLOOKUP(A1670,'Customer Names'!A:F,4,FALSE)</f>
        <v>Lauren C</v>
      </c>
      <c r="C1670" s="8">
        <f>VLOOKUP(A1670,'Medical Examinations'!A:J,2,FALSE)</f>
        <v>33.06</v>
      </c>
      <c r="D1670" s="8">
        <f>VLOOKUP(A1670,'Medical Examinations'!A:J,4,FALSE)</f>
        <v>9.59</v>
      </c>
      <c r="E1670" s="8" t="str">
        <f>VLOOKUP(A1670,'Medical Examinations'!A:J,6,FALSE)</f>
        <v>yes</v>
      </c>
      <c r="F1670" s="8" t="str">
        <f>VLOOKUP(A1670,'Medical Examinations'!A:J,7,FALSE)</f>
        <v>No</v>
      </c>
      <c r="G1670" s="8" t="str">
        <f>VLOOKUP(A1670,'Medical Examinations'!A:J,8,FALSE)</f>
        <v>No</v>
      </c>
      <c r="H1670" s="38">
        <f>VLOOKUP(A1670,'Medical Examinations'!A:J,9,FALSE)</f>
        <v>0</v>
      </c>
      <c r="I1670" s="8" t="str">
        <f>VLOOKUP(A1670,'Medical Examinations'!A:J,10,FALSE)</f>
        <v>No</v>
      </c>
      <c r="J1670" s="8" t="str">
        <f>VLOOKUP(A1670,'Medical Examinations'!A:J,3,FALSE)</f>
        <v>Obesity</v>
      </c>
      <c r="K1670" s="8" t="str">
        <f>VLOOKUP(A1670,'Medical Examinations'!A:J,5,FALSE)</f>
        <v>Diabetes</v>
      </c>
      <c r="L1670" s="8" t="str">
        <f>VLOOKUP(A1670,'Hospitalisation Details'!A:K,5,FALSE)</f>
        <v>30-Jun-1981</v>
      </c>
      <c r="M1670" s="34">
        <f>VLOOKUP(A1670,'Hospitalisation Details'!A:K,8,FALSE)</f>
        <v>7749.16</v>
      </c>
      <c r="N1670" s="8" t="str">
        <f>VLOOKUP(A1670,'Hospitalisation Details'!A:K,9,FALSE)</f>
        <v>tier - 2</v>
      </c>
      <c r="O1670" s="8" t="str">
        <f>VLOOKUP(A1670,'Hospitalisation Details'!A:K,10,FALSE)</f>
        <v>tier - 1</v>
      </c>
      <c r="P1670" s="8" t="str">
        <f>VLOOKUP(A1670,'Hospitalisation Details'!A:K,11,FALSE)</f>
        <v>R1012</v>
      </c>
      <c r="Q1670" s="8">
        <f>VLOOKUP(A1670,'Hospitalisation Details'!A:K,4,FALSE)</f>
        <v>30</v>
      </c>
    </row>
    <row r="1671" spans="1:17" x14ac:dyDescent="0.3">
      <c r="A1671" s="4" t="s">
        <v>2744</v>
      </c>
      <c r="B1671" s="8" t="str">
        <f>VLOOKUP(A1671,'Customer Names'!A:F,4,FALSE)</f>
        <v>Marguerite K.</v>
      </c>
      <c r="C1671" s="8">
        <f>VLOOKUP(A1671,'Medical Examinations'!A:J,2,FALSE)</f>
        <v>31.59</v>
      </c>
      <c r="D1671" s="8">
        <f>VLOOKUP(A1671,'Medical Examinations'!A:J,4,FALSE)</f>
        <v>6.01</v>
      </c>
      <c r="E1671" s="8" t="str">
        <f>VLOOKUP(A1671,'Medical Examinations'!A:J,6,FALSE)</f>
        <v>No</v>
      </c>
      <c r="F1671" s="8" t="str">
        <f>VLOOKUP(A1671,'Medical Examinations'!A:J,7,FALSE)</f>
        <v>No</v>
      </c>
      <c r="G1671" s="8" t="str">
        <f>VLOOKUP(A1671,'Medical Examinations'!A:J,8,FALSE)</f>
        <v>No</v>
      </c>
      <c r="H1671" s="38">
        <f>VLOOKUP(A1671,'Medical Examinations'!A:J,9,FALSE)</f>
        <v>0</v>
      </c>
      <c r="I1671" s="8" t="str">
        <f>VLOOKUP(A1671,'Medical Examinations'!A:J,10,FALSE)</f>
        <v>No</v>
      </c>
      <c r="J1671" s="8" t="str">
        <f>VLOOKUP(A1671,'Medical Examinations'!A:J,3,FALSE)</f>
        <v>Obesity</v>
      </c>
      <c r="K1671" s="8" t="str">
        <f>VLOOKUP(A1671,'Medical Examinations'!A:J,5,FALSE)</f>
        <v>Prediabetes</v>
      </c>
      <c r="L1671" s="8" t="str">
        <f>VLOOKUP(A1671,'Hospitalisation Details'!A:K,5,FALSE)</f>
        <v>21-Dec-1991</v>
      </c>
      <c r="M1671" s="34">
        <f>VLOOKUP(A1671,'Hospitalisation Details'!A:K,8,FALSE)</f>
        <v>7812.67</v>
      </c>
      <c r="N1671" s="8" t="str">
        <f>VLOOKUP(A1671,'Hospitalisation Details'!A:K,9,FALSE)</f>
        <v>tier - 2</v>
      </c>
      <c r="O1671" s="8" t="str">
        <f>VLOOKUP(A1671,'Hospitalisation Details'!A:K,10,FALSE)</f>
        <v>tier - 1</v>
      </c>
      <c r="P1671" s="8" t="str">
        <f>VLOOKUP(A1671,'Hospitalisation Details'!A:K,11,FALSE)</f>
        <v>R1012</v>
      </c>
      <c r="Q1671" s="8">
        <f>VLOOKUP(A1671,'Hospitalisation Details'!A:K,4,FALSE)</f>
        <v>21</v>
      </c>
    </row>
    <row r="1672" spans="1:17" x14ac:dyDescent="0.3">
      <c r="A1672" s="4" t="s">
        <v>2742</v>
      </c>
      <c r="B1672" s="8" t="str">
        <f>VLOOKUP(A1672,'Customer Names'!A:F,4,FALSE)</f>
        <v>Lindsey M</v>
      </c>
      <c r="C1672" s="8">
        <f>VLOOKUP(A1672,'Medical Examinations'!A:J,2,FALSE)</f>
        <v>30.11</v>
      </c>
      <c r="D1672" s="8">
        <f>VLOOKUP(A1672,'Medical Examinations'!A:J,4,FALSE)</f>
        <v>4.08</v>
      </c>
      <c r="E1672" s="8" t="str">
        <f>VLOOKUP(A1672,'Medical Examinations'!A:J,6,FALSE)</f>
        <v>No</v>
      </c>
      <c r="F1672" s="8" t="str">
        <f>VLOOKUP(A1672,'Medical Examinations'!A:J,7,FALSE)</f>
        <v>No</v>
      </c>
      <c r="G1672" s="8" t="str">
        <f>VLOOKUP(A1672,'Medical Examinations'!A:J,8,FALSE)</f>
        <v>No</v>
      </c>
      <c r="H1672" s="38">
        <f>VLOOKUP(A1672,'Medical Examinations'!A:J,9,FALSE)</f>
        <v>0</v>
      </c>
      <c r="I1672" s="8" t="str">
        <f>VLOOKUP(A1672,'Medical Examinations'!A:J,10,FALSE)</f>
        <v>No</v>
      </c>
      <c r="J1672" s="8" t="str">
        <f>VLOOKUP(A1672,'Medical Examinations'!A:J,3,FALSE)</f>
        <v>Obesity</v>
      </c>
      <c r="K1672" s="8" t="str">
        <f>VLOOKUP(A1672,'Medical Examinations'!A:J,5,FALSE)</f>
        <v>Normal</v>
      </c>
      <c r="L1672" s="8" t="str">
        <f>VLOOKUP(A1672,'Hospitalisation Details'!A:K,5,FALSE)</f>
        <v>12-Oct-1989</v>
      </c>
      <c r="M1672" s="34">
        <f>VLOOKUP(A1672,'Hospitalisation Details'!A:K,8,FALSE)</f>
        <v>7824.37</v>
      </c>
      <c r="N1672" s="8" t="str">
        <f>VLOOKUP(A1672,'Hospitalisation Details'!A:K,9,FALSE)</f>
        <v>tier - 2</v>
      </c>
      <c r="O1672" s="8" t="str">
        <f>VLOOKUP(A1672,'Hospitalisation Details'!A:K,10,FALSE)</f>
        <v>tier - 2</v>
      </c>
      <c r="P1672" s="8" t="str">
        <f>VLOOKUP(A1672,'Hospitalisation Details'!A:K,11,FALSE)</f>
        <v>R1012</v>
      </c>
      <c r="Q1672" s="8">
        <f>VLOOKUP(A1672,'Hospitalisation Details'!A:K,4,FALSE)</f>
        <v>12</v>
      </c>
    </row>
    <row r="1673" spans="1:17" x14ac:dyDescent="0.3">
      <c r="A1673" s="4" t="s">
        <v>2712</v>
      </c>
      <c r="B1673" s="8" t="str">
        <f>VLOOKUP(A1673,'Customer Names'!A:F,4,FALSE)</f>
        <v>Amelia B</v>
      </c>
      <c r="C1673" s="8">
        <f>VLOOKUP(A1673,'Medical Examinations'!A:J,2,FALSE)</f>
        <v>24.984999999999999</v>
      </c>
      <c r="D1673" s="8">
        <f>VLOOKUP(A1673,'Medical Examinations'!A:J,4,FALSE)</f>
        <v>4.5599999999999996</v>
      </c>
      <c r="E1673" s="8" t="str">
        <f>VLOOKUP(A1673,'Medical Examinations'!A:J,6,FALSE)</f>
        <v>No</v>
      </c>
      <c r="F1673" s="8" t="str">
        <f>VLOOKUP(A1673,'Medical Examinations'!A:J,7,FALSE)</f>
        <v>No</v>
      </c>
      <c r="G1673" s="8" t="str">
        <f>VLOOKUP(A1673,'Medical Examinations'!A:J,8,FALSE)</f>
        <v>No</v>
      </c>
      <c r="H1673" s="38">
        <f>VLOOKUP(A1673,'Medical Examinations'!A:J,9,FALSE)</f>
        <v>0</v>
      </c>
      <c r="I1673" s="8" t="str">
        <f>VLOOKUP(A1673,'Medical Examinations'!A:J,10,FALSE)</f>
        <v>No</v>
      </c>
      <c r="J1673" s="8" t="str">
        <f>VLOOKUP(A1673,'Medical Examinations'!A:J,3,FALSE)</f>
        <v>Overweight</v>
      </c>
      <c r="K1673" s="8" t="str">
        <f>VLOOKUP(A1673,'Medical Examinations'!A:J,5,FALSE)</f>
        <v>Normal</v>
      </c>
      <c r="L1673" s="8" t="str">
        <f>VLOOKUP(A1673,'Hospitalisation Details'!A:K,5,FALSE)</f>
        <v>8-Nov-1980</v>
      </c>
      <c r="M1673" s="34">
        <f>VLOOKUP(A1673,'Hospitalisation Details'!A:K,8,FALSE)</f>
        <v>8017.06</v>
      </c>
      <c r="N1673" s="8" t="str">
        <f>VLOOKUP(A1673,'Hospitalisation Details'!A:K,9,FALSE)</f>
        <v>tier - 2</v>
      </c>
      <c r="O1673" s="8" t="str">
        <f>VLOOKUP(A1673,'Hospitalisation Details'!A:K,10,FALSE)</f>
        <v>tier - 2</v>
      </c>
      <c r="P1673" s="8" t="str">
        <f>VLOOKUP(A1673,'Hospitalisation Details'!A:K,11,FALSE)</f>
        <v>R1012</v>
      </c>
      <c r="Q1673" s="8">
        <f>VLOOKUP(A1673,'Hospitalisation Details'!A:K,4,FALSE)</f>
        <v>8</v>
      </c>
    </row>
    <row r="1674" spans="1:17" x14ac:dyDescent="0.3">
      <c r="A1674" s="4" t="s">
        <v>2710</v>
      </c>
      <c r="B1674" s="8" t="str">
        <f>VLOOKUP(A1674,'Customer Names'!A:F,4,FALSE)</f>
        <v>Victoria U</v>
      </c>
      <c r="C1674" s="8">
        <f>VLOOKUP(A1674,'Medical Examinations'!A:J,2,FALSE)</f>
        <v>30.69</v>
      </c>
      <c r="D1674" s="8">
        <f>VLOOKUP(A1674,'Medical Examinations'!A:J,4,FALSE)</f>
        <v>6.15</v>
      </c>
      <c r="E1674" s="8" t="str">
        <f>VLOOKUP(A1674,'Medical Examinations'!A:J,6,FALSE)</f>
        <v>No</v>
      </c>
      <c r="F1674" s="8" t="str">
        <f>VLOOKUP(A1674,'Medical Examinations'!A:J,7,FALSE)</f>
        <v>No</v>
      </c>
      <c r="G1674" s="8" t="str">
        <f>VLOOKUP(A1674,'Medical Examinations'!A:J,8,FALSE)</f>
        <v>No</v>
      </c>
      <c r="H1674" s="38">
        <f>VLOOKUP(A1674,'Medical Examinations'!A:J,9,FALSE)</f>
        <v>0</v>
      </c>
      <c r="I1674" s="8" t="str">
        <f>VLOOKUP(A1674,'Medical Examinations'!A:J,10,FALSE)</f>
        <v>No</v>
      </c>
      <c r="J1674" s="8" t="str">
        <f>VLOOKUP(A1674,'Medical Examinations'!A:J,3,FALSE)</f>
        <v>Obesity</v>
      </c>
      <c r="K1674" s="8" t="str">
        <f>VLOOKUP(A1674,'Medical Examinations'!A:J,5,FALSE)</f>
        <v>Prediabetes</v>
      </c>
      <c r="L1674" s="8" t="str">
        <f>VLOOKUP(A1674,'Hospitalisation Details'!A:K,5,FALSE)</f>
        <v>3-Nov-1989</v>
      </c>
      <c r="M1674" s="34">
        <f>VLOOKUP(A1674,'Hospitalisation Details'!A:K,8,FALSE)</f>
        <v>8021.11</v>
      </c>
      <c r="N1674" s="8" t="str">
        <f>VLOOKUP(A1674,'Hospitalisation Details'!A:K,9,FALSE)</f>
        <v>tier - 2</v>
      </c>
      <c r="O1674" s="8" t="str">
        <f>VLOOKUP(A1674,'Hospitalisation Details'!A:K,10,FALSE)</f>
        <v>tier - 1</v>
      </c>
      <c r="P1674" s="8" t="str">
        <f>VLOOKUP(A1674,'Hospitalisation Details'!A:K,11,FALSE)</f>
        <v>R1012</v>
      </c>
      <c r="Q1674" s="8">
        <f>VLOOKUP(A1674,'Hospitalisation Details'!A:K,4,FALSE)</f>
        <v>3</v>
      </c>
    </row>
    <row r="1675" spans="1:17" x14ac:dyDescent="0.3">
      <c r="A1675" s="4" t="s">
        <v>2708</v>
      </c>
      <c r="B1675" s="8" t="str">
        <f>VLOOKUP(A1675,'Customer Names'!A:F,4,FALSE)</f>
        <v>Amy C</v>
      </c>
      <c r="C1675" s="8">
        <f>VLOOKUP(A1675,'Medical Examinations'!A:J,2,FALSE)</f>
        <v>36.954999999999998</v>
      </c>
      <c r="D1675" s="8">
        <f>VLOOKUP(A1675,'Medical Examinations'!A:J,4,FALSE)</f>
        <v>7.57</v>
      </c>
      <c r="E1675" s="8" t="str">
        <f>VLOOKUP(A1675,'Medical Examinations'!A:J,6,FALSE)</f>
        <v>No</v>
      </c>
      <c r="F1675" s="8" t="str">
        <f>VLOOKUP(A1675,'Medical Examinations'!A:J,7,FALSE)</f>
        <v>No</v>
      </c>
      <c r="G1675" s="8" t="str">
        <f>VLOOKUP(A1675,'Medical Examinations'!A:J,8,FALSE)</f>
        <v>No</v>
      </c>
      <c r="H1675" s="38">
        <f>VLOOKUP(A1675,'Medical Examinations'!A:J,9,FALSE)</f>
        <v>0</v>
      </c>
      <c r="I1675" s="8" t="str">
        <f>VLOOKUP(A1675,'Medical Examinations'!A:J,10,FALSE)</f>
        <v>No</v>
      </c>
      <c r="J1675" s="8" t="str">
        <f>VLOOKUP(A1675,'Medical Examinations'!A:J,3,FALSE)</f>
        <v>Obesity</v>
      </c>
      <c r="K1675" s="8" t="str">
        <f>VLOOKUP(A1675,'Medical Examinations'!A:J,5,FALSE)</f>
        <v>Diabetes</v>
      </c>
      <c r="L1675" s="8" t="str">
        <f>VLOOKUP(A1675,'Hospitalisation Details'!A:K,5,FALSE)</f>
        <v>17-Jul-1978</v>
      </c>
      <c r="M1675" s="34">
        <f>VLOOKUP(A1675,'Hospitalisation Details'!A:K,8,FALSE)</f>
        <v>8023.14</v>
      </c>
      <c r="N1675" s="8" t="str">
        <f>VLOOKUP(A1675,'Hospitalisation Details'!A:K,9,FALSE)</f>
        <v>tier - 2</v>
      </c>
      <c r="O1675" s="8" t="str">
        <f>VLOOKUP(A1675,'Hospitalisation Details'!A:K,10,FALSE)</f>
        <v>tier - 3</v>
      </c>
      <c r="P1675" s="8" t="str">
        <f>VLOOKUP(A1675,'Hospitalisation Details'!A:K,11,FALSE)</f>
        <v>R1012</v>
      </c>
      <c r="Q1675" s="8">
        <f>VLOOKUP(A1675,'Hospitalisation Details'!A:K,4,FALSE)</f>
        <v>17</v>
      </c>
    </row>
    <row r="1676" spans="1:17" x14ac:dyDescent="0.3">
      <c r="A1676" s="4" t="s">
        <v>2700</v>
      </c>
      <c r="B1676" s="8" t="str">
        <f>VLOOKUP(A1676,'Customer Names'!A:F,4,FALSE)</f>
        <v>James V</v>
      </c>
      <c r="C1676" s="8">
        <f>VLOOKUP(A1676,'Medical Examinations'!A:J,2,FALSE)</f>
        <v>28.16</v>
      </c>
      <c r="D1676" s="8">
        <f>VLOOKUP(A1676,'Medical Examinations'!A:J,4,FALSE)</f>
        <v>5.58</v>
      </c>
      <c r="E1676" s="8" t="str">
        <f>VLOOKUP(A1676,'Medical Examinations'!A:J,6,FALSE)</f>
        <v>yes</v>
      </c>
      <c r="F1676" s="8" t="str">
        <f>VLOOKUP(A1676,'Medical Examinations'!A:J,7,FALSE)</f>
        <v>No</v>
      </c>
      <c r="G1676" s="8" t="str">
        <f>VLOOKUP(A1676,'Medical Examinations'!A:J,8,FALSE)</f>
        <v>No</v>
      </c>
      <c r="H1676" s="38">
        <f>VLOOKUP(A1676,'Medical Examinations'!A:J,9,FALSE)</f>
        <v>0</v>
      </c>
      <c r="I1676" s="8" t="str">
        <f>VLOOKUP(A1676,'Medical Examinations'!A:J,10,FALSE)</f>
        <v>No</v>
      </c>
      <c r="J1676" s="8" t="str">
        <f>VLOOKUP(A1676,'Medical Examinations'!A:J,3,FALSE)</f>
        <v>Overweight</v>
      </c>
      <c r="K1676" s="8" t="str">
        <f>VLOOKUP(A1676,'Medical Examinations'!A:J,5,FALSE)</f>
        <v>Normal</v>
      </c>
      <c r="L1676" s="8" t="str">
        <f>VLOOKUP(A1676,'Hospitalisation Details'!A:K,5,FALSE)</f>
        <v>28-Nov-1985</v>
      </c>
      <c r="M1676" s="34">
        <f>VLOOKUP(A1676,'Hospitalisation Details'!A:K,8,FALSE)</f>
        <v>8059.06</v>
      </c>
      <c r="N1676" s="8" t="str">
        <f>VLOOKUP(A1676,'Hospitalisation Details'!A:K,9,FALSE)</f>
        <v>tier - 2</v>
      </c>
      <c r="O1676" s="8" t="str">
        <f>VLOOKUP(A1676,'Hospitalisation Details'!A:K,10,FALSE)</f>
        <v>tier - 3</v>
      </c>
      <c r="P1676" s="8" t="str">
        <f>VLOOKUP(A1676,'Hospitalisation Details'!A:K,11,FALSE)</f>
        <v>R1012</v>
      </c>
      <c r="Q1676" s="8">
        <f>VLOOKUP(A1676,'Hospitalisation Details'!A:K,4,FALSE)</f>
        <v>28</v>
      </c>
    </row>
    <row r="1677" spans="1:17" x14ac:dyDescent="0.3">
      <c r="A1677" s="4" t="s">
        <v>2698</v>
      </c>
      <c r="B1677" s="8" t="str">
        <f>VLOOKUP(A1677,'Customer Names'!A:F,4,FALSE)</f>
        <v>Emily</v>
      </c>
      <c r="C1677" s="8">
        <f>VLOOKUP(A1677,'Medical Examinations'!A:J,2,FALSE)</f>
        <v>28.69</v>
      </c>
      <c r="D1677" s="8">
        <f>VLOOKUP(A1677,'Medical Examinations'!A:J,4,FALSE)</f>
        <v>5.4</v>
      </c>
      <c r="E1677" s="8" t="str">
        <f>VLOOKUP(A1677,'Medical Examinations'!A:J,6,FALSE)</f>
        <v>No</v>
      </c>
      <c r="F1677" s="8" t="str">
        <f>VLOOKUP(A1677,'Medical Examinations'!A:J,7,FALSE)</f>
        <v>No</v>
      </c>
      <c r="G1677" s="8" t="str">
        <f>VLOOKUP(A1677,'Medical Examinations'!A:J,8,FALSE)</f>
        <v>No</v>
      </c>
      <c r="H1677" s="38">
        <f>VLOOKUP(A1677,'Medical Examinations'!A:J,9,FALSE)</f>
        <v>0</v>
      </c>
      <c r="I1677" s="8" t="str">
        <f>VLOOKUP(A1677,'Medical Examinations'!A:J,10,FALSE)</f>
        <v>No</v>
      </c>
      <c r="J1677" s="8" t="str">
        <f>VLOOKUP(A1677,'Medical Examinations'!A:J,3,FALSE)</f>
        <v>Overweight</v>
      </c>
      <c r="K1677" s="8" t="str">
        <f>VLOOKUP(A1677,'Medical Examinations'!A:J,5,FALSE)</f>
        <v>Normal</v>
      </c>
      <c r="L1677" s="8" t="str">
        <f>VLOOKUP(A1677,'Hospitalisation Details'!A:K,5,FALSE)</f>
        <v>27-Dec-1982</v>
      </c>
      <c r="M1677" s="34">
        <f>VLOOKUP(A1677,'Hospitalisation Details'!A:K,8,FALSE)</f>
        <v>8059.68</v>
      </c>
      <c r="N1677" s="8" t="str">
        <f>VLOOKUP(A1677,'Hospitalisation Details'!A:K,9,FALSE)</f>
        <v>tier - 2</v>
      </c>
      <c r="O1677" s="8" t="str">
        <f>VLOOKUP(A1677,'Hospitalisation Details'!A:K,10,FALSE)</f>
        <v>tier - 3</v>
      </c>
      <c r="P1677" s="8" t="str">
        <f>VLOOKUP(A1677,'Hospitalisation Details'!A:K,11,FALSE)</f>
        <v>R1012</v>
      </c>
      <c r="Q1677" s="8">
        <f>VLOOKUP(A1677,'Hospitalisation Details'!A:K,4,FALSE)</f>
        <v>27</v>
      </c>
    </row>
    <row r="1678" spans="1:17" x14ac:dyDescent="0.3">
      <c r="A1678" s="4" t="s">
        <v>2628</v>
      </c>
      <c r="B1678" s="8" t="str">
        <f>VLOOKUP(A1678,'Customer Names'!A:F,4,FALSE)</f>
        <v>Erin C.</v>
      </c>
      <c r="C1678" s="8">
        <f>VLOOKUP(A1678,'Medical Examinations'!A:J,2,FALSE)</f>
        <v>30.684999999999999</v>
      </c>
      <c r="D1678" s="8">
        <f>VLOOKUP(A1678,'Medical Examinations'!A:J,4,FALSE)</f>
        <v>4.87</v>
      </c>
      <c r="E1678" s="8" t="str">
        <f>VLOOKUP(A1678,'Medical Examinations'!A:J,6,FALSE)</f>
        <v>No</v>
      </c>
      <c r="F1678" s="8" t="str">
        <f>VLOOKUP(A1678,'Medical Examinations'!A:J,7,FALSE)</f>
        <v>No</v>
      </c>
      <c r="G1678" s="8" t="str">
        <f>VLOOKUP(A1678,'Medical Examinations'!A:J,8,FALSE)</f>
        <v>Yes</v>
      </c>
      <c r="H1678" s="38" t="str">
        <f>VLOOKUP(A1678,'Medical Examinations'!A:J,9,FALSE)</f>
        <v>1</v>
      </c>
      <c r="I1678" s="8" t="str">
        <f>VLOOKUP(A1678,'Medical Examinations'!A:J,10,FALSE)</f>
        <v>No</v>
      </c>
      <c r="J1678" s="8" t="str">
        <f>VLOOKUP(A1678,'Medical Examinations'!A:J,3,FALSE)</f>
        <v>Obesity</v>
      </c>
      <c r="K1678" s="8" t="str">
        <f>VLOOKUP(A1678,'Medical Examinations'!A:J,5,FALSE)</f>
        <v>Normal</v>
      </c>
      <c r="L1678" s="8" t="str">
        <f>VLOOKUP(A1678,'Hospitalisation Details'!A:K,5,FALSE)</f>
        <v>7-Aug-1979</v>
      </c>
      <c r="M1678" s="34">
        <f>VLOOKUP(A1678,'Hospitalisation Details'!A:K,8,FALSE)</f>
        <v>8310.84</v>
      </c>
      <c r="N1678" s="8" t="str">
        <f>VLOOKUP(A1678,'Hospitalisation Details'!A:K,9,FALSE)</f>
        <v>tier - 2</v>
      </c>
      <c r="O1678" s="8" t="str">
        <f>VLOOKUP(A1678,'Hospitalisation Details'!A:K,10,FALSE)</f>
        <v>tier - 2</v>
      </c>
      <c r="P1678" s="8" t="str">
        <f>VLOOKUP(A1678,'Hospitalisation Details'!A:K,11,FALSE)</f>
        <v>R1012</v>
      </c>
      <c r="Q1678" s="8">
        <f>VLOOKUP(A1678,'Hospitalisation Details'!A:K,4,FALSE)</f>
        <v>7</v>
      </c>
    </row>
    <row r="1679" spans="1:17" x14ac:dyDescent="0.3">
      <c r="A1679" s="4" t="s">
        <v>2610</v>
      </c>
      <c r="B1679" s="8" t="str">
        <f>VLOOKUP(A1679,'Customer Names'!A:F,4,FALSE)</f>
        <v>Christopher</v>
      </c>
      <c r="C1679" s="8">
        <f>VLOOKUP(A1679,'Medical Examinations'!A:J,2,FALSE)</f>
        <v>30.114999999999998</v>
      </c>
      <c r="D1679" s="8">
        <f>VLOOKUP(A1679,'Medical Examinations'!A:J,4,FALSE)</f>
        <v>5.74</v>
      </c>
      <c r="E1679" s="8" t="str">
        <f>VLOOKUP(A1679,'Medical Examinations'!A:J,6,FALSE)</f>
        <v>No</v>
      </c>
      <c r="F1679" s="8" t="str">
        <f>VLOOKUP(A1679,'Medical Examinations'!A:J,7,FALSE)</f>
        <v>No</v>
      </c>
      <c r="G1679" s="8" t="str">
        <f>VLOOKUP(A1679,'Medical Examinations'!A:J,8,FALSE)</f>
        <v>Yes</v>
      </c>
      <c r="H1679" s="38" t="str">
        <f>VLOOKUP(A1679,'Medical Examinations'!A:J,9,FALSE)</f>
        <v>1</v>
      </c>
      <c r="I1679" s="8" t="str">
        <f>VLOOKUP(A1679,'Medical Examinations'!A:J,10,FALSE)</f>
        <v>No</v>
      </c>
      <c r="J1679" s="8" t="str">
        <f>VLOOKUP(A1679,'Medical Examinations'!A:J,3,FALSE)</f>
        <v>Obesity</v>
      </c>
      <c r="K1679" s="8" t="str">
        <f>VLOOKUP(A1679,'Medical Examinations'!A:J,5,FALSE)</f>
        <v>Prediabetes</v>
      </c>
      <c r="L1679" s="8" t="str">
        <f>VLOOKUP(A1679,'Hospitalisation Details'!A:K,5,FALSE)</f>
        <v>11-Jun-1979</v>
      </c>
      <c r="M1679" s="34">
        <f>VLOOKUP(A1679,'Hospitalisation Details'!A:K,8,FALSE)</f>
        <v>8410.0499999999993</v>
      </c>
      <c r="N1679" s="8" t="str">
        <f>VLOOKUP(A1679,'Hospitalisation Details'!A:K,9,FALSE)</f>
        <v>tier - 2</v>
      </c>
      <c r="O1679" s="8" t="str">
        <f>VLOOKUP(A1679,'Hospitalisation Details'!A:K,10,FALSE)</f>
        <v>tier - 2</v>
      </c>
      <c r="P1679" s="8" t="str">
        <f>VLOOKUP(A1679,'Hospitalisation Details'!A:K,11,FALSE)</f>
        <v>R1012</v>
      </c>
      <c r="Q1679" s="8">
        <f>VLOOKUP(A1679,'Hospitalisation Details'!A:K,4,FALSE)</f>
        <v>11</v>
      </c>
    </row>
    <row r="1680" spans="1:17" x14ac:dyDescent="0.3">
      <c r="A1680" s="4" t="s">
        <v>2566</v>
      </c>
      <c r="B1680" s="8" t="str">
        <f>VLOOKUP(A1680,'Customer Names'!A:F,4,FALSE)</f>
        <v>Erik</v>
      </c>
      <c r="C1680" s="8">
        <f>VLOOKUP(A1680,'Medical Examinations'!A:J,2,FALSE)</f>
        <v>31.93</v>
      </c>
      <c r="D1680" s="8">
        <f>VLOOKUP(A1680,'Medical Examinations'!A:J,4,FALSE)</f>
        <v>4.82</v>
      </c>
      <c r="E1680" s="8" t="str">
        <f>VLOOKUP(A1680,'Medical Examinations'!A:J,6,FALSE)</f>
        <v>yes</v>
      </c>
      <c r="F1680" s="8" t="str">
        <f>VLOOKUP(A1680,'Medical Examinations'!A:J,7,FALSE)</f>
        <v>No</v>
      </c>
      <c r="G1680" s="8" t="str">
        <f>VLOOKUP(A1680,'Medical Examinations'!A:J,8,FALSE)</f>
        <v>No</v>
      </c>
      <c r="H1680" s="38" t="str">
        <f>VLOOKUP(A1680,'Medical Examinations'!A:J,9,FALSE)</f>
        <v>1</v>
      </c>
      <c r="I1680" s="8" t="str">
        <f>VLOOKUP(A1680,'Medical Examinations'!A:J,10,FALSE)</f>
        <v>No</v>
      </c>
      <c r="J1680" s="8" t="str">
        <f>VLOOKUP(A1680,'Medical Examinations'!A:J,3,FALSE)</f>
        <v>Obesity</v>
      </c>
      <c r="K1680" s="8" t="str">
        <f>VLOOKUP(A1680,'Medical Examinations'!A:J,5,FALSE)</f>
        <v>Normal</v>
      </c>
      <c r="L1680" s="8" t="str">
        <f>VLOOKUP(A1680,'Hospitalisation Details'!A:K,5,FALSE)</f>
        <v>21-Sep-1988</v>
      </c>
      <c r="M1680" s="34">
        <f>VLOOKUP(A1680,'Hospitalisation Details'!A:K,8,FALSE)</f>
        <v>8567.25</v>
      </c>
      <c r="N1680" s="8" t="str">
        <f>VLOOKUP(A1680,'Hospitalisation Details'!A:K,9,FALSE)</f>
        <v>tier - 2</v>
      </c>
      <c r="O1680" s="8" t="str">
        <f>VLOOKUP(A1680,'Hospitalisation Details'!A:K,10,FALSE)</f>
        <v>tier - 1</v>
      </c>
      <c r="P1680" s="8" t="str">
        <f>VLOOKUP(A1680,'Hospitalisation Details'!A:K,11,FALSE)</f>
        <v>R1012</v>
      </c>
      <c r="Q1680" s="8">
        <f>VLOOKUP(A1680,'Hospitalisation Details'!A:K,4,FALSE)</f>
        <v>21</v>
      </c>
    </row>
    <row r="1681" spans="1:17" x14ac:dyDescent="0.3">
      <c r="A1681" s="4" t="s">
        <v>2528</v>
      </c>
      <c r="B1681" s="8" t="str">
        <f>VLOOKUP(A1681,'Customer Names'!A:F,4,FALSE)</f>
        <v>Guomin</v>
      </c>
      <c r="C1681" s="8">
        <f>VLOOKUP(A1681,'Medical Examinations'!A:J,2,FALSE)</f>
        <v>40.375</v>
      </c>
      <c r="D1681" s="8">
        <f>VLOOKUP(A1681,'Medical Examinations'!A:J,4,FALSE)</f>
        <v>6.25</v>
      </c>
      <c r="E1681" s="8" t="str">
        <f>VLOOKUP(A1681,'Medical Examinations'!A:J,6,FALSE)</f>
        <v>yes</v>
      </c>
      <c r="F1681" s="8" t="str">
        <f>VLOOKUP(A1681,'Medical Examinations'!A:J,7,FALSE)</f>
        <v>No</v>
      </c>
      <c r="G1681" s="8" t="str">
        <f>VLOOKUP(A1681,'Medical Examinations'!A:J,8,FALSE)</f>
        <v>No</v>
      </c>
      <c r="H1681" s="38">
        <f>VLOOKUP(A1681,'Medical Examinations'!A:J,9,FALSE)</f>
        <v>0</v>
      </c>
      <c r="I1681" s="8" t="str">
        <f>VLOOKUP(A1681,'Medical Examinations'!A:J,10,FALSE)</f>
        <v>No</v>
      </c>
      <c r="J1681" s="8" t="str">
        <f>VLOOKUP(A1681,'Medical Examinations'!A:J,3,FALSE)</f>
        <v>Obesity</v>
      </c>
      <c r="K1681" s="8" t="str">
        <f>VLOOKUP(A1681,'Medical Examinations'!A:J,5,FALSE)</f>
        <v>Prediabetes</v>
      </c>
      <c r="L1681" s="8" t="str">
        <f>VLOOKUP(A1681,'Hospitalisation Details'!A:K,5,FALSE)</f>
        <v>17-Jun-1976</v>
      </c>
      <c r="M1681" s="34">
        <f>VLOOKUP(A1681,'Hospitalisation Details'!A:K,8,FALSE)</f>
        <v>8733.23</v>
      </c>
      <c r="N1681" s="8" t="str">
        <f>VLOOKUP(A1681,'Hospitalisation Details'!A:K,9,FALSE)</f>
        <v>tier - 2</v>
      </c>
      <c r="O1681" s="8" t="str">
        <f>VLOOKUP(A1681,'Hospitalisation Details'!A:K,10,FALSE)</f>
        <v>tier - 3</v>
      </c>
      <c r="P1681" s="8" t="str">
        <f>VLOOKUP(A1681,'Hospitalisation Details'!A:K,11,FALSE)</f>
        <v>R1012</v>
      </c>
      <c r="Q1681" s="8">
        <f>VLOOKUP(A1681,'Hospitalisation Details'!A:K,4,FALSE)</f>
        <v>17</v>
      </c>
    </row>
    <row r="1682" spans="1:17" x14ac:dyDescent="0.3">
      <c r="A1682" s="4" t="s">
        <v>2522</v>
      </c>
      <c r="B1682" s="8" t="str">
        <f>VLOOKUP(A1682,'Customer Names'!A:F,4,FALSE)</f>
        <v>Peter</v>
      </c>
      <c r="C1682" s="8">
        <f>VLOOKUP(A1682,'Medical Examinations'!A:J,2,FALSE)</f>
        <v>32.299999999999997</v>
      </c>
      <c r="D1682" s="8">
        <f>VLOOKUP(A1682,'Medical Examinations'!A:J,4,FALSE)</f>
        <v>10.54</v>
      </c>
      <c r="E1682" s="8" t="str">
        <f>VLOOKUP(A1682,'Medical Examinations'!A:J,6,FALSE)</f>
        <v>No</v>
      </c>
      <c r="F1682" s="8" t="str">
        <f>VLOOKUP(A1682,'Medical Examinations'!A:J,7,FALSE)</f>
        <v>No</v>
      </c>
      <c r="G1682" s="8" t="str">
        <f>VLOOKUP(A1682,'Medical Examinations'!A:J,8,FALSE)</f>
        <v>No</v>
      </c>
      <c r="H1682" s="38">
        <f>VLOOKUP(A1682,'Medical Examinations'!A:J,9,FALSE)</f>
        <v>0</v>
      </c>
      <c r="I1682" s="8" t="str">
        <f>VLOOKUP(A1682,'Medical Examinations'!A:J,10,FALSE)</f>
        <v>No</v>
      </c>
      <c r="J1682" s="8" t="str">
        <f>VLOOKUP(A1682,'Medical Examinations'!A:J,3,FALSE)</f>
        <v>Obesity</v>
      </c>
      <c r="K1682" s="8" t="str">
        <f>VLOOKUP(A1682,'Medical Examinations'!A:J,5,FALSE)</f>
        <v>Diabetes</v>
      </c>
      <c r="L1682" s="8" t="str">
        <f>VLOOKUP(A1682,'Hospitalisation Details'!A:K,5,FALSE)</f>
        <v>6-Sep-1974</v>
      </c>
      <c r="M1682" s="34">
        <f>VLOOKUP(A1682,'Hospitalisation Details'!A:K,8,FALSE)</f>
        <v>8765.25</v>
      </c>
      <c r="N1682" s="8" t="str">
        <f>VLOOKUP(A1682,'Hospitalisation Details'!A:K,9,FALSE)</f>
        <v>tier - 2</v>
      </c>
      <c r="O1682" s="8" t="str">
        <f>VLOOKUP(A1682,'Hospitalisation Details'!A:K,10,FALSE)</f>
        <v>tier - 3</v>
      </c>
      <c r="P1682" s="8" t="str">
        <f>VLOOKUP(A1682,'Hospitalisation Details'!A:K,11,FALSE)</f>
        <v>R1012</v>
      </c>
      <c r="Q1682" s="8">
        <f>VLOOKUP(A1682,'Hospitalisation Details'!A:K,4,FALSE)</f>
        <v>6</v>
      </c>
    </row>
    <row r="1683" spans="1:17" x14ac:dyDescent="0.3">
      <c r="A1683" s="4" t="s">
        <v>2490</v>
      </c>
      <c r="B1683" s="8" t="str">
        <f>VLOOKUP(A1683,'Customer Names'!A:F,4,FALSE)</f>
        <v>Erynn J.</v>
      </c>
      <c r="C1683" s="8">
        <f>VLOOKUP(A1683,'Medical Examinations'!A:J,2,FALSE)</f>
        <v>29.545000000000002</v>
      </c>
      <c r="D1683" s="8">
        <f>VLOOKUP(A1683,'Medical Examinations'!A:J,4,FALSE)</f>
        <v>8.41</v>
      </c>
      <c r="E1683" s="8" t="str">
        <f>VLOOKUP(A1683,'Medical Examinations'!A:J,6,FALSE)</f>
        <v>yes</v>
      </c>
      <c r="F1683" s="8" t="str">
        <f>VLOOKUP(A1683,'Medical Examinations'!A:J,7,FALSE)</f>
        <v>No</v>
      </c>
      <c r="G1683" s="8" t="str">
        <f>VLOOKUP(A1683,'Medical Examinations'!A:J,8,FALSE)</f>
        <v>No</v>
      </c>
      <c r="H1683" s="38" t="str">
        <f>VLOOKUP(A1683,'Medical Examinations'!A:J,9,FALSE)</f>
        <v>1</v>
      </c>
      <c r="I1683" s="8" t="str">
        <f>VLOOKUP(A1683,'Medical Examinations'!A:J,10,FALSE)</f>
        <v>No</v>
      </c>
      <c r="J1683" s="8" t="str">
        <f>VLOOKUP(A1683,'Medical Examinations'!A:J,3,FALSE)</f>
        <v>Overweight</v>
      </c>
      <c r="K1683" s="8" t="str">
        <f>VLOOKUP(A1683,'Medical Examinations'!A:J,5,FALSE)</f>
        <v>Diabetes</v>
      </c>
      <c r="L1683" s="8" t="str">
        <f>VLOOKUP(A1683,'Hospitalisation Details'!A:K,5,FALSE)</f>
        <v>7-Jul-1975</v>
      </c>
      <c r="M1683" s="34">
        <f>VLOOKUP(A1683,'Hospitalisation Details'!A:K,8,FALSE)</f>
        <v>8930.93</v>
      </c>
      <c r="N1683" s="8" t="str">
        <f>VLOOKUP(A1683,'Hospitalisation Details'!A:K,9,FALSE)</f>
        <v>tier - 2</v>
      </c>
      <c r="O1683" s="8" t="str">
        <f>VLOOKUP(A1683,'Hospitalisation Details'!A:K,10,FALSE)</f>
        <v>tier - 2</v>
      </c>
      <c r="P1683" s="8" t="str">
        <f>VLOOKUP(A1683,'Hospitalisation Details'!A:K,11,FALSE)</f>
        <v>R1012</v>
      </c>
      <c r="Q1683" s="8">
        <f>VLOOKUP(A1683,'Hospitalisation Details'!A:K,4,FALSE)</f>
        <v>7</v>
      </c>
    </row>
    <row r="1684" spans="1:17" x14ac:dyDescent="0.3">
      <c r="A1684" s="4" t="s">
        <v>2480</v>
      </c>
      <c r="B1684" s="8" t="str">
        <f>VLOOKUP(A1684,'Customer Names'!A:F,4,FALSE)</f>
        <v>Anne-Marie</v>
      </c>
      <c r="C1684" s="8">
        <f>VLOOKUP(A1684,'Medical Examinations'!A:J,2,FALSE)</f>
        <v>24.225000000000001</v>
      </c>
      <c r="D1684" s="8">
        <f>VLOOKUP(A1684,'Medical Examinations'!A:J,4,FALSE)</f>
        <v>4.25</v>
      </c>
      <c r="E1684" s="8" t="str">
        <f>VLOOKUP(A1684,'Medical Examinations'!A:J,6,FALSE)</f>
        <v>yes</v>
      </c>
      <c r="F1684" s="8" t="str">
        <f>VLOOKUP(A1684,'Medical Examinations'!A:J,7,FALSE)</f>
        <v>No</v>
      </c>
      <c r="G1684" s="8" t="str">
        <f>VLOOKUP(A1684,'Medical Examinations'!A:J,8,FALSE)</f>
        <v>Yes</v>
      </c>
      <c r="H1684" s="38" t="str">
        <f>VLOOKUP(A1684,'Medical Examinations'!A:J,9,FALSE)</f>
        <v>1</v>
      </c>
      <c r="I1684" s="8" t="str">
        <f>VLOOKUP(A1684,'Medical Examinations'!A:J,10,FALSE)</f>
        <v>No</v>
      </c>
      <c r="J1684" s="8" t="str">
        <f>VLOOKUP(A1684,'Medical Examinations'!A:J,3,FALSE)</f>
        <v>Normal Weight</v>
      </c>
      <c r="K1684" s="8" t="str">
        <f>VLOOKUP(A1684,'Medical Examinations'!A:J,5,FALSE)</f>
        <v>Normal</v>
      </c>
      <c r="L1684" s="8" t="str">
        <f>VLOOKUP(A1684,'Hospitalisation Details'!A:K,5,FALSE)</f>
        <v>15-Jul-1983</v>
      </c>
      <c r="M1684" s="34">
        <f>VLOOKUP(A1684,'Hospitalisation Details'!A:K,8,FALSE)</f>
        <v>8965.7999999999993</v>
      </c>
      <c r="N1684" s="8" t="str">
        <f>VLOOKUP(A1684,'Hospitalisation Details'!A:K,9,FALSE)</f>
        <v>tier - 2</v>
      </c>
      <c r="O1684" s="8" t="str">
        <f>VLOOKUP(A1684,'Hospitalisation Details'!A:K,10,FALSE)</f>
        <v>tier - 3</v>
      </c>
      <c r="P1684" s="8" t="str">
        <f>VLOOKUP(A1684,'Hospitalisation Details'!A:K,11,FALSE)</f>
        <v>R1012</v>
      </c>
      <c r="Q1684" s="8">
        <f>VLOOKUP(A1684,'Hospitalisation Details'!A:K,4,FALSE)</f>
        <v>15</v>
      </c>
    </row>
    <row r="1685" spans="1:17" x14ac:dyDescent="0.3">
      <c r="A1685" s="4" t="s">
        <v>2454</v>
      </c>
      <c r="B1685" s="8" t="str">
        <f>VLOOKUP(A1685,'Customer Names'!A:F,4,FALSE)</f>
        <v>Kelsey J.</v>
      </c>
      <c r="C1685" s="8">
        <f>VLOOKUP(A1685,'Medical Examinations'!A:J,2,FALSE)</f>
        <v>28.71</v>
      </c>
      <c r="D1685" s="8">
        <f>VLOOKUP(A1685,'Medical Examinations'!A:J,4,FALSE)</f>
        <v>5.71</v>
      </c>
      <c r="E1685" s="8" t="str">
        <f>VLOOKUP(A1685,'Medical Examinations'!A:J,6,FALSE)</f>
        <v>No</v>
      </c>
      <c r="F1685" s="8" t="str">
        <f>VLOOKUP(A1685,'Medical Examinations'!A:J,7,FALSE)</f>
        <v>No</v>
      </c>
      <c r="G1685" s="8" t="str">
        <f>VLOOKUP(A1685,'Medical Examinations'!A:J,8,FALSE)</f>
        <v>No</v>
      </c>
      <c r="H1685" s="38">
        <f>VLOOKUP(A1685,'Medical Examinations'!A:J,9,FALSE)</f>
        <v>0</v>
      </c>
      <c r="I1685" s="8" t="str">
        <f>VLOOKUP(A1685,'Medical Examinations'!A:J,10,FALSE)</f>
        <v>No</v>
      </c>
      <c r="J1685" s="8" t="str">
        <f>VLOOKUP(A1685,'Medical Examinations'!A:J,3,FALSE)</f>
        <v>Overweight</v>
      </c>
      <c r="K1685" s="8" t="str">
        <f>VLOOKUP(A1685,'Medical Examinations'!A:J,5,FALSE)</f>
        <v>Prediabetes</v>
      </c>
      <c r="L1685" s="8" t="str">
        <f>VLOOKUP(A1685,'Hospitalisation Details'!A:K,5,FALSE)</f>
        <v>8-Dec-1982</v>
      </c>
      <c r="M1685" s="34">
        <f>VLOOKUP(A1685,'Hospitalisation Details'!A:K,8,FALSE)</f>
        <v>9147.5</v>
      </c>
      <c r="N1685" s="8" t="str">
        <f>VLOOKUP(A1685,'Hospitalisation Details'!A:K,9,FALSE)</f>
        <v>tier - 2</v>
      </c>
      <c r="O1685" s="8" t="str">
        <f>VLOOKUP(A1685,'Hospitalisation Details'!A:K,10,FALSE)</f>
        <v>tier - 1</v>
      </c>
      <c r="P1685" s="8" t="str">
        <f>VLOOKUP(A1685,'Hospitalisation Details'!A:K,11,FALSE)</f>
        <v>R1012</v>
      </c>
      <c r="Q1685" s="8">
        <f>VLOOKUP(A1685,'Hospitalisation Details'!A:K,4,FALSE)</f>
        <v>8</v>
      </c>
    </row>
    <row r="1686" spans="1:17" x14ac:dyDescent="0.3">
      <c r="A1686" s="4" t="s">
        <v>2444</v>
      </c>
      <c r="B1686" s="8" t="str">
        <f>VLOOKUP(A1686,'Customer Names'!A:F,4,FALSE)</f>
        <v>Megan C.</v>
      </c>
      <c r="C1686" s="8">
        <f>VLOOKUP(A1686,'Medical Examinations'!A:J,2,FALSE)</f>
        <v>19.95</v>
      </c>
      <c r="D1686" s="8">
        <f>VLOOKUP(A1686,'Medical Examinations'!A:J,4,FALSE)</f>
        <v>6.24</v>
      </c>
      <c r="E1686" s="8" t="str">
        <f>VLOOKUP(A1686,'Medical Examinations'!A:J,6,FALSE)</f>
        <v>yes</v>
      </c>
      <c r="F1686" s="8" t="str">
        <f>VLOOKUP(A1686,'Medical Examinations'!A:J,7,FALSE)</f>
        <v>No</v>
      </c>
      <c r="G1686" s="8" t="str">
        <f>VLOOKUP(A1686,'Medical Examinations'!A:J,8,FALSE)</f>
        <v>No</v>
      </c>
      <c r="H1686" s="38">
        <f>VLOOKUP(A1686,'Medical Examinations'!A:J,9,FALSE)</f>
        <v>0</v>
      </c>
      <c r="I1686" s="8" t="str">
        <f>VLOOKUP(A1686,'Medical Examinations'!A:J,10,FALSE)</f>
        <v>No</v>
      </c>
      <c r="J1686" s="8" t="str">
        <f>VLOOKUP(A1686,'Medical Examinations'!A:J,3,FALSE)</f>
        <v>Normal Weight</v>
      </c>
      <c r="K1686" s="8" t="str">
        <f>VLOOKUP(A1686,'Medical Examinations'!A:J,5,FALSE)</f>
        <v>Prediabetes</v>
      </c>
      <c r="L1686" s="8" t="str">
        <f>VLOOKUP(A1686,'Hospitalisation Details'!A:K,5,FALSE)</f>
        <v>10-Sep-1976</v>
      </c>
      <c r="M1686" s="34">
        <f>VLOOKUP(A1686,'Hospitalisation Details'!A:K,8,FALSE)</f>
        <v>9193.84</v>
      </c>
      <c r="N1686" s="8" t="str">
        <f>VLOOKUP(A1686,'Hospitalisation Details'!A:K,9,FALSE)</f>
        <v>tier - 2</v>
      </c>
      <c r="O1686" s="8" t="str">
        <f>VLOOKUP(A1686,'Hospitalisation Details'!A:K,10,FALSE)</f>
        <v>tier - 1</v>
      </c>
      <c r="P1686" s="8" t="str">
        <f>VLOOKUP(A1686,'Hospitalisation Details'!A:K,11,FALSE)</f>
        <v>R1012</v>
      </c>
      <c r="Q1686" s="8">
        <f>VLOOKUP(A1686,'Hospitalisation Details'!A:K,4,FALSE)</f>
        <v>10</v>
      </c>
    </row>
    <row r="1687" spans="1:17" x14ac:dyDescent="0.3">
      <c r="A1687" s="4" t="s">
        <v>2434</v>
      </c>
      <c r="B1687" s="8" t="str">
        <f>VLOOKUP(A1687,'Customer Names'!A:F,4,FALSE)</f>
        <v>Allison M.</v>
      </c>
      <c r="C1687" s="8">
        <f>VLOOKUP(A1687,'Medical Examinations'!A:J,2,FALSE)</f>
        <v>28.88</v>
      </c>
      <c r="D1687" s="8">
        <f>VLOOKUP(A1687,'Medical Examinations'!A:J,4,FALSE)</f>
        <v>10.18</v>
      </c>
      <c r="E1687" s="8" t="str">
        <f>VLOOKUP(A1687,'Medical Examinations'!A:J,6,FALSE)</f>
        <v>No</v>
      </c>
      <c r="F1687" s="8" t="str">
        <f>VLOOKUP(A1687,'Medical Examinations'!A:J,7,FALSE)</f>
        <v>No</v>
      </c>
      <c r="G1687" s="8" t="str">
        <f>VLOOKUP(A1687,'Medical Examinations'!A:J,8,FALSE)</f>
        <v>No</v>
      </c>
      <c r="H1687" s="38">
        <f>VLOOKUP(A1687,'Medical Examinations'!A:J,9,FALSE)</f>
        <v>0</v>
      </c>
      <c r="I1687" s="8" t="str">
        <f>VLOOKUP(A1687,'Medical Examinations'!A:J,10,FALSE)</f>
        <v>No</v>
      </c>
      <c r="J1687" s="8" t="str">
        <f>VLOOKUP(A1687,'Medical Examinations'!A:J,3,FALSE)</f>
        <v>Overweight</v>
      </c>
      <c r="K1687" s="8" t="str">
        <f>VLOOKUP(A1687,'Medical Examinations'!A:J,5,FALSE)</f>
        <v>Diabetes</v>
      </c>
      <c r="L1687" s="8" t="str">
        <f>VLOOKUP(A1687,'Hospitalisation Details'!A:K,5,FALSE)</f>
        <v>21-Aug-1974</v>
      </c>
      <c r="M1687" s="34">
        <f>VLOOKUP(A1687,'Hospitalisation Details'!A:K,8,FALSE)</f>
        <v>9249.5</v>
      </c>
      <c r="N1687" s="8" t="str">
        <f>VLOOKUP(A1687,'Hospitalisation Details'!A:K,9,FALSE)</f>
        <v>tier - 2</v>
      </c>
      <c r="O1687" s="8" t="str">
        <f>VLOOKUP(A1687,'Hospitalisation Details'!A:K,10,FALSE)</f>
        <v>tier - 1</v>
      </c>
      <c r="P1687" s="8" t="str">
        <f>VLOOKUP(A1687,'Hospitalisation Details'!A:K,11,FALSE)</f>
        <v>R1012</v>
      </c>
      <c r="Q1687" s="8">
        <f>VLOOKUP(A1687,'Hospitalisation Details'!A:K,4,FALSE)</f>
        <v>21</v>
      </c>
    </row>
    <row r="1688" spans="1:17" x14ac:dyDescent="0.3">
      <c r="A1688" s="4" t="s">
        <v>2420</v>
      </c>
      <c r="B1688" s="8" t="str">
        <f>VLOOKUP(A1688,'Customer Names'!A:F,4,FALSE)</f>
        <v>Matthew</v>
      </c>
      <c r="C1688" s="8">
        <f>VLOOKUP(A1688,'Medical Examinations'!A:J,2,FALSE)</f>
        <v>25.745000000000001</v>
      </c>
      <c r="D1688" s="8">
        <f>VLOOKUP(A1688,'Medical Examinations'!A:J,4,FALSE)</f>
        <v>6.11</v>
      </c>
      <c r="E1688" s="8" t="str">
        <f>VLOOKUP(A1688,'Medical Examinations'!A:J,6,FALSE)</f>
        <v>yes</v>
      </c>
      <c r="F1688" s="8" t="str">
        <f>VLOOKUP(A1688,'Medical Examinations'!A:J,7,FALSE)</f>
        <v>No</v>
      </c>
      <c r="G1688" s="8" t="str">
        <f>VLOOKUP(A1688,'Medical Examinations'!A:J,8,FALSE)</f>
        <v>No</v>
      </c>
      <c r="H1688" s="38">
        <f>VLOOKUP(A1688,'Medical Examinations'!A:J,9,FALSE)</f>
        <v>0</v>
      </c>
      <c r="I1688" s="8" t="str">
        <f>VLOOKUP(A1688,'Medical Examinations'!A:J,10,FALSE)</f>
        <v>No</v>
      </c>
      <c r="J1688" s="8" t="str">
        <f>VLOOKUP(A1688,'Medical Examinations'!A:J,3,FALSE)</f>
        <v>Overweight</v>
      </c>
      <c r="K1688" s="8" t="str">
        <f>VLOOKUP(A1688,'Medical Examinations'!A:J,5,FALSE)</f>
        <v>Prediabetes</v>
      </c>
      <c r="L1688" s="8" t="str">
        <f>VLOOKUP(A1688,'Hospitalisation Details'!A:K,5,FALSE)</f>
        <v>3-Nov-1976</v>
      </c>
      <c r="M1688" s="34">
        <f>VLOOKUP(A1688,'Hospitalisation Details'!A:K,8,FALSE)</f>
        <v>9301.89</v>
      </c>
      <c r="N1688" s="8" t="str">
        <f>VLOOKUP(A1688,'Hospitalisation Details'!A:K,9,FALSE)</f>
        <v>tier - 2</v>
      </c>
      <c r="O1688" s="8" t="str">
        <f>VLOOKUP(A1688,'Hospitalisation Details'!A:K,10,FALSE)</f>
        <v>tier - 1</v>
      </c>
      <c r="P1688" s="8" t="str">
        <f>VLOOKUP(A1688,'Hospitalisation Details'!A:K,11,FALSE)</f>
        <v>R1012</v>
      </c>
      <c r="Q1688" s="8">
        <f>VLOOKUP(A1688,'Hospitalisation Details'!A:K,4,FALSE)</f>
        <v>3</v>
      </c>
    </row>
    <row r="1689" spans="1:17" x14ac:dyDescent="0.3">
      <c r="A1689" s="4" t="s">
        <v>2412</v>
      </c>
      <c r="B1689" s="8" t="str">
        <f>VLOOKUP(A1689,'Customer Names'!A:F,4,FALSE)</f>
        <v>Warren</v>
      </c>
      <c r="C1689" s="8">
        <f>VLOOKUP(A1689,'Medical Examinations'!A:J,2,FALSE)</f>
        <v>34.15</v>
      </c>
      <c r="D1689" s="8">
        <f>VLOOKUP(A1689,'Medical Examinations'!A:J,4,FALSE)</f>
        <v>4.49</v>
      </c>
      <c r="E1689" s="8" t="str">
        <f>VLOOKUP(A1689,'Medical Examinations'!A:J,6,FALSE)</f>
        <v>yes</v>
      </c>
      <c r="F1689" s="8" t="str">
        <f>VLOOKUP(A1689,'Medical Examinations'!A:J,7,FALSE)</f>
        <v>No</v>
      </c>
      <c r="G1689" s="8" t="str">
        <f>VLOOKUP(A1689,'Medical Examinations'!A:J,8,FALSE)</f>
        <v>No</v>
      </c>
      <c r="H1689" s="38" t="str">
        <f>VLOOKUP(A1689,'Medical Examinations'!A:J,9,FALSE)</f>
        <v>1</v>
      </c>
      <c r="I1689" s="8" t="str">
        <f>VLOOKUP(A1689,'Medical Examinations'!A:J,10,FALSE)</f>
        <v>No</v>
      </c>
      <c r="J1689" s="8" t="str">
        <f>VLOOKUP(A1689,'Medical Examinations'!A:J,3,FALSE)</f>
        <v>Obesity</v>
      </c>
      <c r="K1689" s="8" t="str">
        <f>VLOOKUP(A1689,'Medical Examinations'!A:J,5,FALSE)</f>
        <v>Normal</v>
      </c>
      <c r="L1689" s="8" t="str">
        <f>VLOOKUP(A1689,'Hospitalisation Details'!A:K,5,FALSE)</f>
        <v>9-Jul-1988</v>
      </c>
      <c r="M1689" s="34">
        <f>VLOOKUP(A1689,'Hospitalisation Details'!A:K,8,FALSE)</f>
        <v>9320.26</v>
      </c>
      <c r="N1689" s="8" t="str">
        <f>VLOOKUP(A1689,'Hospitalisation Details'!A:K,9,FALSE)</f>
        <v>tier - 2</v>
      </c>
      <c r="O1689" s="8" t="str">
        <f>VLOOKUP(A1689,'Hospitalisation Details'!A:K,10,FALSE)</f>
        <v>tier - 1</v>
      </c>
      <c r="P1689" s="8" t="str">
        <f>VLOOKUP(A1689,'Hospitalisation Details'!A:K,11,FALSE)</f>
        <v>R1012</v>
      </c>
      <c r="Q1689" s="8">
        <f>VLOOKUP(A1689,'Hospitalisation Details'!A:K,4,FALSE)</f>
        <v>9</v>
      </c>
    </row>
    <row r="1690" spans="1:17" x14ac:dyDescent="0.3">
      <c r="A1690" s="4" t="s">
        <v>2360</v>
      </c>
      <c r="B1690" s="8" t="str">
        <f>VLOOKUP(A1690,'Customer Names'!A:F,4,FALSE)</f>
        <v>Amy</v>
      </c>
      <c r="C1690" s="8">
        <f>VLOOKUP(A1690,'Medical Examinations'!A:J,2,FALSE)</f>
        <v>22.61</v>
      </c>
      <c r="D1690" s="8">
        <f>VLOOKUP(A1690,'Medical Examinations'!A:J,4,FALSE)</f>
        <v>9.6300000000000008</v>
      </c>
      <c r="E1690" s="8" t="str">
        <f>VLOOKUP(A1690,'Medical Examinations'!A:J,6,FALSE)</f>
        <v>No</v>
      </c>
      <c r="F1690" s="8" t="str">
        <f>VLOOKUP(A1690,'Medical Examinations'!A:J,7,FALSE)</f>
        <v>No</v>
      </c>
      <c r="G1690" s="8" t="str">
        <f>VLOOKUP(A1690,'Medical Examinations'!A:J,8,FALSE)</f>
        <v>No</v>
      </c>
      <c r="H1690" s="38" t="str">
        <f>VLOOKUP(A1690,'Medical Examinations'!A:J,9,FALSE)</f>
        <v>2</v>
      </c>
      <c r="I1690" s="8" t="str">
        <f>VLOOKUP(A1690,'Medical Examinations'!A:J,10,FALSE)</f>
        <v>No</v>
      </c>
      <c r="J1690" s="8" t="str">
        <f>VLOOKUP(A1690,'Medical Examinations'!A:J,3,FALSE)</f>
        <v>Normal Weight</v>
      </c>
      <c r="K1690" s="8" t="str">
        <f>VLOOKUP(A1690,'Medical Examinations'!A:J,5,FALSE)</f>
        <v>Diabetes</v>
      </c>
      <c r="L1690" s="8" t="str">
        <f>VLOOKUP(A1690,'Hospitalisation Details'!A:K,5,FALSE)</f>
        <v>1-Dec-1973</v>
      </c>
      <c r="M1690" s="34">
        <f>VLOOKUP(A1690,'Hospitalisation Details'!A:K,8,FALSE)</f>
        <v>9566.99</v>
      </c>
      <c r="N1690" s="8" t="str">
        <f>VLOOKUP(A1690,'Hospitalisation Details'!A:K,9,FALSE)</f>
        <v>tier - 2</v>
      </c>
      <c r="O1690" s="8" t="str">
        <f>VLOOKUP(A1690,'Hospitalisation Details'!A:K,10,FALSE)</f>
        <v>tier - 1</v>
      </c>
      <c r="P1690" s="8" t="str">
        <f>VLOOKUP(A1690,'Hospitalisation Details'!A:K,11,FALSE)</f>
        <v>R1012</v>
      </c>
      <c r="Q1690" s="8">
        <f>VLOOKUP(A1690,'Hospitalisation Details'!A:K,4,FALSE)</f>
        <v>1</v>
      </c>
    </row>
    <row r="1691" spans="1:17" x14ac:dyDescent="0.3">
      <c r="A1691" s="4" t="s">
        <v>2356</v>
      </c>
      <c r="B1691" s="8" t="str">
        <f>VLOOKUP(A1691,'Customer Names'!A:F,4,FALSE)</f>
        <v>Kasey E.</v>
      </c>
      <c r="C1691" s="8">
        <f>VLOOKUP(A1691,'Medical Examinations'!A:J,2,FALSE)</f>
        <v>34.770000000000003</v>
      </c>
      <c r="D1691" s="8">
        <f>VLOOKUP(A1691,'Medical Examinations'!A:J,4,FALSE)</f>
        <v>10.54</v>
      </c>
      <c r="E1691" s="8" t="str">
        <f>VLOOKUP(A1691,'Medical Examinations'!A:J,6,FALSE)</f>
        <v>No</v>
      </c>
      <c r="F1691" s="8" t="str">
        <f>VLOOKUP(A1691,'Medical Examinations'!A:J,7,FALSE)</f>
        <v>No</v>
      </c>
      <c r="G1691" s="8" t="str">
        <f>VLOOKUP(A1691,'Medical Examinations'!A:J,8,FALSE)</f>
        <v>No</v>
      </c>
      <c r="H1691" s="38" t="str">
        <f>VLOOKUP(A1691,'Medical Examinations'!A:J,9,FALSE)</f>
        <v>2</v>
      </c>
      <c r="I1691" s="8" t="str">
        <f>VLOOKUP(A1691,'Medical Examinations'!A:J,10,FALSE)</f>
        <v>No</v>
      </c>
      <c r="J1691" s="8" t="str">
        <f>VLOOKUP(A1691,'Medical Examinations'!A:J,3,FALSE)</f>
        <v>Obesity</v>
      </c>
      <c r="K1691" s="8" t="str">
        <f>VLOOKUP(A1691,'Medical Examinations'!A:J,5,FALSE)</f>
        <v>Diabetes</v>
      </c>
      <c r="L1691" s="8" t="str">
        <f>VLOOKUP(A1691,'Hospitalisation Details'!A:K,5,FALSE)</f>
        <v>28-Nov-1973</v>
      </c>
      <c r="M1691" s="34">
        <f>VLOOKUP(A1691,'Hospitalisation Details'!A:K,8,FALSE)</f>
        <v>9583.89</v>
      </c>
      <c r="N1691" s="8" t="str">
        <f>VLOOKUP(A1691,'Hospitalisation Details'!A:K,9,FALSE)</f>
        <v>tier - 2</v>
      </c>
      <c r="O1691" s="8" t="str">
        <f>VLOOKUP(A1691,'Hospitalisation Details'!A:K,10,FALSE)</f>
        <v>tier - 3</v>
      </c>
      <c r="P1691" s="8" t="str">
        <f>VLOOKUP(A1691,'Hospitalisation Details'!A:K,11,FALSE)</f>
        <v>R1012</v>
      </c>
      <c r="Q1691" s="8">
        <f>VLOOKUP(A1691,'Hospitalisation Details'!A:K,4,FALSE)</f>
        <v>28</v>
      </c>
    </row>
    <row r="1692" spans="1:17" x14ac:dyDescent="0.3">
      <c r="A1692" s="4" t="s">
        <v>2264</v>
      </c>
      <c r="B1692" s="8" t="str">
        <f>VLOOKUP(A1692,'Customer Names'!A:F,4,FALSE)</f>
        <v>Colleen</v>
      </c>
      <c r="C1692" s="8">
        <f>VLOOKUP(A1692,'Medical Examinations'!A:J,2,FALSE)</f>
        <v>30.114999999999998</v>
      </c>
      <c r="D1692" s="8">
        <f>VLOOKUP(A1692,'Medical Examinations'!A:J,4,FALSE)</f>
        <v>4.99</v>
      </c>
      <c r="E1692" s="8" t="str">
        <f>VLOOKUP(A1692,'Medical Examinations'!A:J,6,FALSE)</f>
        <v>No</v>
      </c>
      <c r="F1692" s="8" t="str">
        <f>VLOOKUP(A1692,'Medical Examinations'!A:J,7,FALSE)</f>
        <v>No</v>
      </c>
      <c r="G1692" s="8" t="str">
        <f>VLOOKUP(A1692,'Medical Examinations'!A:J,8,FALSE)</f>
        <v>No</v>
      </c>
      <c r="H1692" s="38" t="str">
        <f>VLOOKUP(A1692,'Medical Examinations'!A:J,9,FALSE)</f>
        <v>2</v>
      </c>
      <c r="I1692" s="8" t="str">
        <f>VLOOKUP(A1692,'Medical Examinations'!A:J,10,FALSE)</f>
        <v>No</v>
      </c>
      <c r="J1692" s="8" t="str">
        <f>VLOOKUP(A1692,'Medical Examinations'!A:J,3,FALSE)</f>
        <v>Obesity</v>
      </c>
      <c r="K1692" s="8" t="str">
        <f>VLOOKUP(A1692,'Medical Examinations'!A:J,5,FALSE)</f>
        <v>Normal</v>
      </c>
      <c r="L1692" s="8" t="str">
        <f>VLOOKUP(A1692,'Hospitalisation Details'!A:K,5,FALSE)</f>
        <v>14-Sep-1972</v>
      </c>
      <c r="M1692" s="34">
        <f>VLOOKUP(A1692,'Hospitalisation Details'!A:K,8,FALSE)</f>
        <v>9910.36</v>
      </c>
      <c r="N1692" s="8" t="str">
        <f>VLOOKUP(A1692,'Hospitalisation Details'!A:K,9,FALSE)</f>
        <v>tier - 2</v>
      </c>
      <c r="O1692" s="8" t="str">
        <f>VLOOKUP(A1692,'Hospitalisation Details'!A:K,10,FALSE)</f>
        <v>tier - 3</v>
      </c>
      <c r="P1692" s="8" t="str">
        <f>VLOOKUP(A1692,'Hospitalisation Details'!A:K,11,FALSE)</f>
        <v>R1012</v>
      </c>
      <c r="Q1692" s="8">
        <f>VLOOKUP(A1692,'Hospitalisation Details'!A:K,4,FALSE)</f>
        <v>14</v>
      </c>
    </row>
    <row r="1693" spans="1:17" x14ac:dyDescent="0.3">
      <c r="A1693" s="4" t="s">
        <v>2260</v>
      </c>
      <c r="B1693" s="8" t="str">
        <f>VLOOKUP(A1693,'Customer Names'!A:F,4,FALSE)</f>
        <v>Katie</v>
      </c>
      <c r="C1693" s="8">
        <f>VLOOKUP(A1693,'Medical Examinations'!A:J,2,FALSE)</f>
        <v>31.78</v>
      </c>
      <c r="D1693" s="8">
        <f>VLOOKUP(A1693,'Medical Examinations'!A:J,4,FALSE)</f>
        <v>4.24</v>
      </c>
      <c r="E1693" s="8" t="str">
        <f>VLOOKUP(A1693,'Medical Examinations'!A:J,6,FALSE)</f>
        <v>yes</v>
      </c>
      <c r="F1693" s="8" t="str">
        <f>VLOOKUP(A1693,'Medical Examinations'!A:J,7,FALSE)</f>
        <v>No</v>
      </c>
      <c r="G1693" s="8" t="str">
        <f>VLOOKUP(A1693,'Medical Examinations'!A:J,8,FALSE)</f>
        <v>Yes</v>
      </c>
      <c r="H1693" s="38" t="str">
        <f>VLOOKUP(A1693,'Medical Examinations'!A:J,9,FALSE)</f>
        <v>1</v>
      </c>
      <c r="I1693" s="8" t="str">
        <f>VLOOKUP(A1693,'Medical Examinations'!A:J,10,FALSE)</f>
        <v>No</v>
      </c>
      <c r="J1693" s="8" t="str">
        <f>VLOOKUP(A1693,'Medical Examinations'!A:J,3,FALSE)</f>
        <v>Obesity</v>
      </c>
      <c r="K1693" s="8" t="str">
        <f>VLOOKUP(A1693,'Medical Examinations'!A:J,5,FALSE)</f>
        <v>Normal</v>
      </c>
      <c r="L1693" s="8" t="str">
        <f>VLOOKUP(A1693,'Hospitalisation Details'!A:K,5,FALSE)</f>
        <v>3-Dec-1983</v>
      </c>
      <c r="M1693" s="34">
        <f>VLOOKUP(A1693,'Hospitalisation Details'!A:K,8,FALSE)</f>
        <v>9931.9599999999991</v>
      </c>
      <c r="N1693" s="8" t="str">
        <f>VLOOKUP(A1693,'Hospitalisation Details'!A:K,9,FALSE)</f>
        <v>tier - 2</v>
      </c>
      <c r="O1693" s="8" t="str">
        <f>VLOOKUP(A1693,'Hospitalisation Details'!A:K,10,FALSE)</f>
        <v>tier - 2</v>
      </c>
      <c r="P1693" s="8" t="str">
        <f>VLOOKUP(A1693,'Hospitalisation Details'!A:K,11,FALSE)</f>
        <v>R1012</v>
      </c>
      <c r="Q1693" s="8">
        <f>VLOOKUP(A1693,'Hospitalisation Details'!A:K,4,FALSE)</f>
        <v>3</v>
      </c>
    </row>
    <row r="1694" spans="1:17" x14ac:dyDescent="0.3">
      <c r="A1694" s="4" t="s">
        <v>1468</v>
      </c>
      <c r="B1694" s="8" t="str">
        <f>VLOOKUP(A1694,'Customer Names'!A:F,4,FALSE)</f>
        <v>Tracy</v>
      </c>
      <c r="C1694" s="8">
        <f>VLOOKUP(A1694,'Medical Examinations'!A:J,2,FALSE)</f>
        <v>41.02</v>
      </c>
      <c r="D1694" s="8">
        <f>VLOOKUP(A1694,'Medical Examinations'!A:J,4,FALSE)</f>
        <v>11.37</v>
      </c>
      <c r="E1694" s="8" t="str">
        <f>VLOOKUP(A1694,'Medical Examinations'!A:J,6,FALSE)</f>
        <v>No</v>
      </c>
      <c r="F1694" s="8" t="str">
        <f>VLOOKUP(A1694,'Medical Examinations'!A:J,7,FALSE)</f>
        <v>No</v>
      </c>
      <c r="G1694" s="8" t="str">
        <f>VLOOKUP(A1694,'Medical Examinations'!A:J,8,FALSE)</f>
        <v>No</v>
      </c>
      <c r="H1694" s="38">
        <f>VLOOKUP(A1694,'Medical Examinations'!A:J,9,FALSE)</f>
        <v>0</v>
      </c>
      <c r="I1694" s="8" t="str">
        <f>VLOOKUP(A1694,'Medical Examinations'!A:J,10,FALSE)</f>
        <v>No</v>
      </c>
      <c r="J1694" s="8" t="str">
        <f>VLOOKUP(A1694,'Medical Examinations'!A:J,3,FALSE)</f>
        <v>Obesity</v>
      </c>
      <c r="K1694" s="8" t="str">
        <f>VLOOKUP(A1694,'Medical Examinations'!A:J,5,FALSE)</f>
        <v>Diabetes</v>
      </c>
      <c r="L1694" s="8" t="str">
        <f>VLOOKUP(A1694,'Hospitalisation Details'!A:K,5,FALSE)</f>
        <v>19-Dec-1978</v>
      </c>
      <c r="M1694" s="34">
        <f>VLOOKUP(A1694,'Hospitalisation Details'!A:K,8,FALSE)</f>
        <v>13874.89</v>
      </c>
      <c r="N1694" s="8" t="str">
        <f>VLOOKUP(A1694,'Hospitalisation Details'!A:K,9,FALSE)</f>
        <v>tier - 2</v>
      </c>
      <c r="O1694" s="8" t="str">
        <f>VLOOKUP(A1694,'Hospitalisation Details'!A:K,10,FALSE)</f>
        <v>tier - 1</v>
      </c>
      <c r="P1694" s="8" t="str">
        <f>VLOOKUP(A1694,'Hospitalisation Details'!A:K,11,FALSE)</f>
        <v>R1012</v>
      </c>
      <c r="Q1694" s="8">
        <f>VLOOKUP(A1694,'Hospitalisation Details'!A:K,4,FALSE)</f>
        <v>19</v>
      </c>
    </row>
    <row r="1695" spans="1:17" x14ac:dyDescent="0.3">
      <c r="A1695" s="4" t="s">
        <v>1464</v>
      </c>
      <c r="B1695" s="8" t="str">
        <f>VLOOKUP(A1695,'Customer Names'!A:F,4,FALSE)</f>
        <v>Benjamin</v>
      </c>
      <c r="C1695" s="8">
        <f>VLOOKUP(A1695,'Medical Examinations'!A:J,2,FALSE)</f>
        <v>45.34</v>
      </c>
      <c r="D1695" s="8">
        <f>VLOOKUP(A1695,'Medical Examinations'!A:J,4,FALSE)</f>
        <v>5.69</v>
      </c>
      <c r="E1695" s="8" t="str">
        <f>VLOOKUP(A1695,'Medical Examinations'!A:J,6,FALSE)</f>
        <v>yes</v>
      </c>
      <c r="F1695" s="8" t="str">
        <f>VLOOKUP(A1695,'Medical Examinations'!A:J,7,FALSE)</f>
        <v>No</v>
      </c>
      <c r="G1695" s="8" t="str">
        <f>VLOOKUP(A1695,'Medical Examinations'!A:J,8,FALSE)</f>
        <v>No</v>
      </c>
      <c r="H1695" s="38">
        <f>VLOOKUP(A1695,'Medical Examinations'!A:J,9,FALSE)</f>
        <v>0</v>
      </c>
      <c r="I1695" s="8" t="str">
        <f>VLOOKUP(A1695,'Medical Examinations'!A:J,10,FALSE)</f>
        <v>No</v>
      </c>
      <c r="J1695" s="8" t="str">
        <f>VLOOKUP(A1695,'Medical Examinations'!A:J,3,FALSE)</f>
        <v>Obesity</v>
      </c>
      <c r="K1695" s="8" t="str">
        <f>VLOOKUP(A1695,'Medical Examinations'!A:J,5,FALSE)</f>
        <v>Normal</v>
      </c>
      <c r="L1695" s="8" t="str">
        <f>VLOOKUP(A1695,'Hospitalisation Details'!A:K,5,FALSE)</f>
        <v>25-Sep-1985</v>
      </c>
      <c r="M1695" s="34">
        <f>VLOOKUP(A1695,'Hospitalisation Details'!A:K,8,FALSE)</f>
        <v>13886.4</v>
      </c>
      <c r="N1695" s="8" t="str">
        <f>VLOOKUP(A1695,'Hospitalisation Details'!A:K,9,FALSE)</f>
        <v>tier - 2</v>
      </c>
      <c r="O1695" s="8" t="str">
        <f>VLOOKUP(A1695,'Hospitalisation Details'!A:K,10,FALSE)</f>
        <v>tier - 2</v>
      </c>
      <c r="P1695" s="8" t="str">
        <f>VLOOKUP(A1695,'Hospitalisation Details'!A:K,11,FALSE)</f>
        <v>R1012</v>
      </c>
      <c r="Q1695" s="8">
        <f>VLOOKUP(A1695,'Hospitalisation Details'!A:K,4,FALSE)</f>
        <v>25</v>
      </c>
    </row>
    <row r="1696" spans="1:17" x14ac:dyDescent="0.3">
      <c r="A1696" s="4" t="s">
        <v>1456</v>
      </c>
      <c r="B1696" s="8" t="str">
        <f>VLOOKUP(A1696,'Customer Names'!A:F,4,FALSE)</f>
        <v>Adam S</v>
      </c>
      <c r="C1696" s="8">
        <f>VLOOKUP(A1696,'Medical Examinations'!A:J,2,FALSE)</f>
        <v>27.55</v>
      </c>
      <c r="D1696" s="8">
        <f>VLOOKUP(A1696,'Medical Examinations'!A:J,4,FALSE)</f>
        <v>9.02</v>
      </c>
      <c r="E1696" s="8" t="str">
        <f>VLOOKUP(A1696,'Medical Examinations'!A:J,6,FALSE)</f>
        <v>No</v>
      </c>
      <c r="F1696" s="8" t="str">
        <f>VLOOKUP(A1696,'Medical Examinations'!A:J,7,FALSE)</f>
        <v>No</v>
      </c>
      <c r="G1696" s="8" t="str">
        <f>VLOOKUP(A1696,'Medical Examinations'!A:J,8,FALSE)</f>
        <v>No</v>
      </c>
      <c r="H1696" s="38">
        <f>VLOOKUP(A1696,'Medical Examinations'!A:J,9,FALSE)</f>
        <v>0</v>
      </c>
      <c r="I1696" s="8" t="str">
        <f>VLOOKUP(A1696,'Medical Examinations'!A:J,10,FALSE)</f>
        <v>No</v>
      </c>
      <c r="J1696" s="8" t="str">
        <f>VLOOKUP(A1696,'Medical Examinations'!A:J,3,FALSE)</f>
        <v>Overweight</v>
      </c>
      <c r="K1696" s="8" t="str">
        <f>VLOOKUP(A1696,'Medical Examinations'!A:J,5,FALSE)</f>
        <v>Diabetes</v>
      </c>
      <c r="L1696" s="8" t="str">
        <f>VLOOKUP(A1696,'Hospitalisation Details'!A:K,5,FALSE)</f>
        <v>18-Jun-1960</v>
      </c>
      <c r="M1696" s="34">
        <f>VLOOKUP(A1696,'Hospitalisation Details'!A:K,8,FALSE)</f>
        <v>13937.67</v>
      </c>
      <c r="N1696" s="8" t="str">
        <f>VLOOKUP(A1696,'Hospitalisation Details'!A:K,9,FALSE)</f>
        <v>tier - 2</v>
      </c>
      <c r="O1696" s="8" t="str">
        <f>VLOOKUP(A1696,'Hospitalisation Details'!A:K,10,FALSE)</f>
        <v>tier - 1</v>
      </c>
      <c r="P1696" s="8" t="str">
        <f>VLOOKUP(A1696,'Hospitalisation Details'!A:K,11,FALSE)</f>
        <v>R1012</v>
      </c>
      <c r="Q1696" s="8">
        <f>VLOOKUP(A1696,'Hospitalisation Details'!A:K,4,FALSE)</f>
        <v>18</v>
      </c>
    </row>
    <row r="1697" spans="1:17" x14ac:dyDescent="0.3">
      <c r="A1697" s="4" t="s">
        <v>1440</v>
      </c>
      <c r="B1697" s="8" t="str">
        <f>VLOOKUP(A1697,'Customer Names'!A:F,4,FALSE)</f>
        <v>Maxime</v>
      </c>
      <c r="C1697" s="8">
        <f>VLOOKUP(A1697,'Medical Examinations'!A:J,2,FALSE)</f>
        <v>50.46</v>
      </c>
      <c r="D1697" s="8">
        <f>VLOOKUP(A1697,'Medical Examinations'!A:J,4,FALSE)</f>
        <v>4.5599999999999996</v>
      </c>
      <c r="E1697" s="8" t="str">
        <f>VLOOKUP(A1697,'Medical Examinations'!A:J,6,FALSE)</f>
        <v>No</v>
      </c>
      <c r="F1697" s="8" t="str">
        <f>VLOOKUP(A1697,'Medical Examinations'!A:J,7,FALSE)</f>
        <v>No</v>
      </c>
      <c r="G1697" s="8" t="str">
        <f>VLOOKUP(A1697,'Medical Examinations'!A:J,8,FALSE)</f>
        <v>No</v>
      </c>
      <c r="H1697" s="38">
        <f>VLOOKUP(A1697,'Medical Examinations'!A:J,9,FALSE)</f>
        <v>0</v>
      </c>
      <c r="I1697" s="8" t="str">
        <f>VLOOKUP(A1697,'Medical Examinations'!A:J,10,FALSE)</f>
        <v>No</v>
      </c>
      <c r="J1697" s="8" t="str">
        <f>VLOOKUP(A1697,'Medical Examinations'!A:J,3,FALSE)</f>
        <v>Obesity</v>
      </c>
      <c r="K1697" s="8" t="str">
        <f>VLOOKUP(A1697,'Medical Examinations'!A:J,5,FALSE)</f>
        <v>Normal</v>
      </c>
      <c r="L1697" s="8" t="str">
        <f>VLOOKUP(A1697,'Hospitalisation Details'!A:K,5,FALSE)</f>
        <v>12-Sep-1991</v>
      </c>
      <c r="M1697" s="34">
        <f>VLOOKUP(A1697,'Hospitalisation Details'!A:K,8,FALSE)</f>
        <v>14081.93</v>
      </c>
      <c r="N1697" s="8" t="str">
        <f>VLOOKUP(A1697,'Hospitalisation Details'!A:K,9,FALSE)</f>
        <v>tier - 2</v>
      </c>
      <c r="O1697" s="8" t="str">
        <f>VLOOKUP(A1697,'Hospitalisation Details'!A:K,10,FALSE)</f>
        <v>tier - 3</v>
      </c>
      <c r="P1697" s="8" t="str">
        <f>VLOOKUP(A1697,'Hospitalisation Details'!A:K,11,FALSE)</f>
        <v>R1012</v>
      </c>
      <c r="Q1697" s="8">
        <f>VLOOKUP(A1697,'Hospitalisation Details'!A:K,4,FALSE)</f>
        <v>12</v>
      </c>
    </row>
    <row r="1698" spans="1:17" x14ac:dyDescent="0.3">
      <c r="A1698" s="4" t="s">
        <v>1436</v>
      </c>
      <c r="B1698" s="8" t="str">
        <f>VLOOKUP(A1698,'Customer Names'!A:F,4,FALSE)</f>
        <v>Conrad F</v>
      </c>
      <c r="C1698" s="8">
        <f>VLOOKUP(A1698,'Medical Examinations'!A:J,2,FALSE)</f>
        <v>32.299999999999997</v>
      </c>
      <c r="D1698" s="8">
        <f>VLOOKUP(A1698,'Medical Examinations'!A:J,4,FALSE)</f>
        <v>6.55</v>
      </c>
      <c r="E1698" s="8" t="str">
        <f>VLOOKUP(A1698,'Medical Examinations'!A:J,6,FALSE)</f>
        <v>yes</v>
      </c>
      <c r="F1698" s="8" t="str">
        <f>VLOOKUP(A1698,'Medical Examinations'!A:J,7,FALSE)</f>
        <v>No</v>
      </c>
      <c r="G1698" s="8" t="str">
        <f>VLOOKUP(A1698,'Medical Examinations'!A:J,8,FALSE)</f>
        <v>No</v>
      </c>
      <c r="H1698" s="38" t="str">
        <f>VLOOKUP(A1698,'Medical Examinations'!A:J,9,FALSE)</f>
        <v>2</v>
      </c>
      <c r="I1698" s="8" t="str">
        <f>VLOOKUP(A1698,'Medical Examinations'!A:J,10,FALSE)</f>
        <v>No</v>
      </c>
      <c r="J1698" s="8" t="str">
        <f>VLOOKUP(A1698,'Medical Examinations'!A:J,3,FALSE)</f>
        <v>Obesity</v>
      </c>
      <c r="K1698" s="8" t="str">
        <f>VLOOKUP(A1698,'Medical Examinations'!A:J,5,FALSE)</f>
        <v>Diabetes</v>
      </c>
      <c r="L1698" s="8" t="str">
        <f>VLOOKUP(A1698,'Hospitalisation Details'!A:K,5,FALSE)</f>
        <v>14-Jun-1961</v>
      </c>
      <c r="M1698" s="34">
        <f>VLOOKUP(A1698,'Hospitalisation Details'!A:K,8,FALSE)</f>
        <v>14119.62</v>
      </c>
      <c r="N1698" s="8" t="str">
        <f>VLOOKUP(A1698,'Hospitalisation Details'!A:K,9,FALSE)</f>
        <v>tier - 2</v>
      </c>
      <c r="O1698" s="8" t="str">
        <f>VLOOKUP(A1698,'Hospitalisation Details'!A:K,10,FALSE)</f>
        <v>tier - 1</v>
      </c>
      <c r="P1698" s="8" t="str">
        <f>VLOOKUP(A1698,'Hospitalisation Details'!A:K,11,FALSE)</f>
        <v>R1012</v>
      </c>
      <c r="Q1698" s="8">
        <f>VLOOKUP(A1698,'Hospitalisation Details'!A:K,4,FALSE)</f>
        <v>14</v>
      </c>
    </row>
    <row r="1699" spans="1:17" x14ac:dyDescent="0.3">
      <c r="A1699" s="4" t="s">
        <v>1432</v>
      </c>
      <c r="B1699" s="8" t="str">
        <f>VLOOKUP(A1699,'Customer Names'!A:F,4,FALSE)</f>
        <v>Amy B</v>
      </c>
      <c r="C1699" s="8">
        <f>VLOOKUP(A1699,'Medical Examinations'!A:J,2,FALSE)</f>
        <v>44.98</v>
      </c>
      <c r="D1699" s="8">
        <f>VLOOKUP(A1699,'Medical Examinations'!A:J,4,FALSE)</f>
        <v>5.94</v>
      </c>
      <c r="E1699" s="8" t="str">
        <f>VLOOKUP(A1699,'Medical Examinations'!A:J,6,FALSE)</f>
        <v>No</v>
      </c>
      <c r="F1699" s="8" t="str">
        <f>VLOOKUP(A1699,'Medical Examinations'!A:J,7,FALSE)</f>
        <v>No</v>
      </c>
      <c r="G1699" s="8" t="str">
        <f>VLOOKUP(A1699,'Medical Examinations'!A:J,8,FALSE)</f>
        <v>No</v>
      </c>
      <c r="H1699" s="38" t="str">
        <f>VLOOKUP(A1699,'Medical Examinations'!A:J,9,FALSE)</f>
        <v>1</v>
      </c>
      <c r="I1699" s="8" t="str">
        <f>VLOOKUP(A1699,'Medical Examinations'!A:J,10,FALSE)</f>
        <v>No</v>
      </c>
      <c r="J1699" s="8" t="str">
        <f>VLOOKUP(A1699,'Medical Examinations'!A:J,3,FALSE)</f>
        <v>Obesity</v>
      </c>
      <c r="K1699" s="8" t="str">
        <f>VLOOKUP(A1699,'Medical Examinations'!A:J,5,FALSE)</f>
        <v>Prediabetes</v>
      </c>
      <c r="L1699" s="8" t="str">
        <f>VLOOKUP(A1699,'Hospitalisation Details'!A:K,5,FALSE)</f>
        <v>7-Jul-1984</v>
      </c>
      <c r="M1699" s="34">
        <f>VLOOKUP(A1699,'Hospitalisation Details'!A:K,8,FALSE)</f>
        <v>14152.46</v>
      </c>
      <c r="N1699" s="8" t="str">
        <f>VLOOKUP(A1699,'Hospitalisation Details'!A:K,9,FALSE)</f>
        <v>tier - 2</v>
      </c>
      <c r="O1699" s="8" t="str">
        <f>VLOOKUP(A1699,'Hospitalisation Details'!A:K,10,FALSE)</f>
        <v>tier - 1</v>
      </c>
      <c r="P1699" s="8" t="str">
        <f>VLOOKUP(A1699,'Hospitalisation Details'!A:K,11,FALSE)</f>
        <v>R1012</v>
      </c>
      <c r="Q1699" s="8">
        <f>VLOOKUP(A1699,'Hospitalisation Details'!A:K,4,FALSE)</f>
        <v>7</v>
      </c>
    </row>
    <row r="1700" spans="1:17" x14ac:dyDescent="0.3">
      <c r="A1700" s="4" t="s">
        <v>1404</v>
      </c>
      <c r="B1700" s="8" t="str">
        <f>VLOOKUP(A1700,'Customer Names'!A:F,4,FALSE)</f>
        <v>Hiroki</v>
      </c>
      <c r="C1700" s="8">
        <f>VLOOKUP(A1700,'Medical Examinations'!A:J,2,FALSE)</f>
        <v>21.66</v>
      </c>
      <c r="D1700" s="8">
        <f>VLOOKUP(A1700,'Medical Examinations'!A:J,4,FALSE)</f>
        <v>4.1399999999999997</v>
      </c>
      <c r="E1700" s="8" t="str">
        <f>VLOOKUP(A1700,'Medical Examinations'!A:J,6,FALSE)</f>
        <v>yes</v>
      </c>
      <c r="F1700" s="8" t="str">
        <f>VLOOKUP(A1700,'Medical Examinations'!A:J,7,FALSE)</f>
        <v>No</v>
      </c>
      <c r="G1700" s="8" t="str">
        <f>VLOOKUP(A1700,'Medical Examinations'!A:J,8,FALSE)</f>
        <v>No</v>
      </c>
      <c r="H1700" s="38" t="str">
        <f>VLOOKUP(A1700,'Medical Examinations'!A:J,9,FALSE)</f>
        <v>2</v>
      </c>
      <c r="I1700" s="8" t="str">
        <f>VLOOKUP(A1700,'Medical Examinations'!A:J,10,FALSE)</f>
        <v>No</v>
      </c>
      <c r="J1700" s="8" t="str">
        <f>VLOOKUP(A1700,'Medical Examinations'!A:J,3,FALSE)</f>
        <v>Normal Weight</v>
      </c>
      <c r="K1700" s="8" t="str">
        <f>VLOOKUP(A1700,'Medical Examinations'!A:J,5,FALSE)</f>
        <v>Normal</v>
      </c>
      <c r="L1700" s="8" t="str">
        <f>VLOOKUP(A1700,'Hospitalisation Details'!A:K,5,FALSE)</f>
        <v>24-Dec-1959</v>
      </c>
      <c r="M1700" s="34">
        <f>VLOOKUP(A1700,'Hospitalisation Details'!A:K,8,FALSE)</f>
        <v>14349.85</v>
      </c>
      <c r="N1700" s="8" t="str">
        <f>VLOOKUP(A1700,'Hospitalisation Details'!A:K,9,FALSE)</f>
        <v>tier - 2</v>
      </c>
      <c r="O1700" s="8" t="str">
        <f>VLOOKUP(A1700,'Hospitalisation Details'!A:K,10,FALSE)</f>
        <v>tier - 2</v>
      </c>
      <c r="P1700" s="8" t="str">
        <f>VLOOKUP(A1700,'Hospitalisation Details'!A:K,11,FALSE)</f>
        <v>R1012</v>
      </c>
      <c r="Q1700" s="8">
        <f>VLOOKUP(A1700,'Hospitalisation Details'!A:K,4,FALSE)</f>
        <v>24</v>
      </c>
    </row>
    <row r="1701" spans="1:17" x14ac:dyDescent="0.3">
      <c r="A1701" s="4" t="s">
        <v>1398</v>
      </c>
      <c r="B1701" s="8" t="str">
        <f>VLOOKUP(A1701,'Customer Names'!A:F,4,FALSE)</f>
        <v>Maria M</v>
      </c>
      <c r="C1701" s="8">
        <f>VLOOKUP(A1701,'Medical Examinations'!A:J,2,FALSE)</f>
        <v>26.695</v>
      </c>
      <c r="D1701" s="8">
        <f>VLOOKUP(A1701,'Medical Examinations'!A:J,4,FALSE)</f>
        <v>10.14</v>
      </c>
      <c r="E1701" s="8" t="str">
        <f>VLOOKUP(A1701,'Medical Examinations'!A:J,6,FALSE)</f>
        <v>yes</v>
      </c>
      <c r="F1701" s="8" t="str">
        <f>VLOOKUP(A1701,'Medical Examinations'!A:J,7,FALSE)</f>
        <v>No</v>
      </c>
      <c r="G1701" s="8" t="str">
        <f>VLOOKUP(A1701,'Medical Examinations'!A:J,8,FALSE)</f>
        <v>Yes</v>
      </c>
      <c r="H1701" s="38" t="str">
        <f>VLOOKUP(A1701,'Medical Examinations'!A:J,9,FALSE)</f>
        <v>1</v>
      </c>
      <c r="I1701" s="8" t="str">
        <f>VLOOKUP(A1701,'Medical Examinations'!A:J,10,FALSE)</f>
        <v>No</v>
      </c>
      <c r="J1701" s="8" t="str">
        <f>VLOOKUP(A1701,'Medical Examinations'!A:J,3,FALSE)</f>
        <v>Overweight</v>
      </c>
      <c r="K1701" s="8" t="str">
        <f>VLOOKUP(A1701,'Medical Examinations'!A:J,5,FALSE)</f>
        <v>Diabetes</v>
      </c>
      <c r="L1701" s="8" t="str">
        <f>VLOOKUP(A1701,'Hospitalisation Details'!A:K,5,FALSE)</f>
        <v>16-Jul-1963</v>
      </c>
      <c r="M1701" s="34">
        <f>VLOOKUP(A1701,'Hospitalisation Details'!A:K,8,FALSE)</f>
        <v>14382.71</v>
      </c>
      <c r="N1701" s="8" t="str">
        <f>VLOOKUP(A1701,'Hospitalisation Details'!A:K,9,FALSE)</f>
        <v>tier - 2</v>
      </c>
      <c r="O1701" s="8" t="str">
        <f>VLOOKUP(A1701,'Hospitalisation Details'!A:K,10,FALSE)</f>
        <v>tier - 2</v>
      </c>
      <c r="P1701" s="8" t="str">
        <f>VLOOKUP(A1701,'Hospitalisation Details'!A:K,11,FALSE)</f>
        <v>R1012</v>
      </c>
      <c r="Q1701" s="8">
        <f>VLOOKUP(A1701,'Hospitalisation Details'!A:K,4,FALSE)</f>
        <v>16</v>
      </c>
    </row>
    <row r="1702" spans="1:17" x14ac:dyDescent="0.3">
      <c r="A1702" s="4" t="s">
        <v>1388</v>
      </c>
      <c r="B1702" s="8" t="str">
        <f>VLOOKUP(A1702,'Customer Names'!A:F,4,FALSE)</f>
        <v>Tiffany</v>
      </c>
      <c r="C1702" s="8">
        <f>VLOOKUP(A1702,'Medical Examinations'!A:J,2,FALSE)</f>
        <v>23.18</v>
      </c>
      <c r="D1702" s="8">
        <f>VLOOKUP(A1702,'Medical Examinations'!A:J,4,FALSE)</f>
        <v>6.13</v>
      </c>
      <c r="E1702" s="8" t="str">
        <f>VLOOKUP(A1702,'Medical Examinations'!A:J,6,FALSE)</f>
        <v>No</v>
      </c>
      <c r="F1702" s="8" t="str">
        <f>VLOOKUP(A1702,'Medical Examinations'!A:J,7,FALSE)</f>
        <v>No</v>
      </c>
      <c r="G1702" s="8" t="str">
        <f>VLOOKUP(A1702,'Medical Examinations'!A:J,8,FALSE)</f>
        <v>No</v>
      </c>
      <c r="H1702" s="38">
        <f>VLOOKUP(A1702,'Medical Examinations'!A:J,9,FALSE)</f>
        <v>0</v>
      </c>
      <c r="I1702" s="8" t="str">
        <f>VLOOKUP(A1702,'Medical Examinations'!A:J,10,FALSE)</f>
        <v>No</v>
      </c>
      <c r="J1702" s="8" t="str">
        <f>VLOOKUP(A1702,'Medical Examinations'!A:J,3,FALSE)</f>
        <v>Normal Weight</v>
      </c>
      <c r="K1702" s="8" t="str">
        <f>VLOOKUP(A1702,'Medical Examinations'!A:J,5,FALSE)</f>
        <v>Prediabetes</v>
      </c>
      <c r="L1702" s="8" t="str">
        <f>VLOOKUP(A1702,'Hospitalisation Details'!A:K,5,FALSE)</f>
        <v>10-Aug-1999</v>
      </c>
      <c r="M1702" s="34">
        <f>VLOOKUP(A1702,'Hospitalisation Details'!A:K,8,FALSE)</f>
        <v>14426.07</v>
      </c>
      <c r="N1702" s="8" t="str">
        <f>VLOOKUP(A1702,'Hospitalisation Details'!A:K,9,FALSE)</f>
        <v>tier - 2</v>
      </c>
      <c r="O1702" s="8" t="str">
        <f>VLOOKUP(A1702,'Hospitalisation Details'!A:K,10,FALSE)</f>
        <v>tier - 1</v>
      </c>
      <c r="P1702" s="8" t="str">
        <f>VLOOKUP(A1702,'Hospitalisation Details'!A:K,11,FALSE)</f>
        <v>R1012</v>
      </c>
      <c r="Q1702" s="8">
        <f>VLOOKUP(A1702,'Hospitalisation Details'!A:K,4,FALSE)</f>
        <v>10</v>
      </c>
    </row>
    <row r="1703" spans="1:17" x14ac:dyDescent="0.3">
      <c r="A1703" s="4" t="s">
        <v>1376</v>
      </c>
      <c r="B1703" s="8" t="str">
        <f>VLOOKUP(A1703,'Customer Names'!A:F,4,FALSE)</f>
        <v>Cheryl</v>
      </c>
      <c r="C1703" s="8">
        <f>VLOOKUP(A1703,'Medical Examinations'!A:J,2,FALSE)</f>
        <v>41.26</v>
      </c>
      <c r="D1703" s="8">
        <f>VLOOKUP(A1703,'Medical Examinations'!A:J,4,FALSE)</f>
        <v>5.97</v>
      </c>
      <c r="E1703" s="8" t="str">
        <f>VLOOKUP(A1703,'Medical Examinations'!A:J,6,FALSE)</f>
        <v>yes</v>
      </c>
      <c r="F1703" s="8" t="str">
        <f>VLOOKUP(A1703,'Medical Examinations'!A:J,7,FALSE)</f>
        <v>No</v>
      </c>
      <c r="G1703" s="8" t="str">
        <f>VLOOKUP(A1703,'Medical Examinations'!A:J,8,FALSE)</f>
        <v>No</v>
      </c>
      <c r="H1703" s="38">
        <f>VLOOKUP(A1703,'Medical Examinations'!A:J,9,FALSE)</f>
        <v>0</v>
      </c>
      <c r="I1703" s="8" t="str">
        <f>VLOOKUP(A1703,'Medical Examinations'!A:J,10,FALSE)</f>
        <v>No</v>
      </c>
      <c r="J1703" s="8" t="str">
        <f>VLOOKUP(A1703,'Medical Examinations'!A:J,3,FALSE)</f>
        <v>Obesity</v>
      </c>
      <c r="K1703" s="8" t="str">
        <f>VLOOKUP(A1703,'Medical Examinations'!A:J,5,FALSE)</f>
        <v>Prediabetes</v>
      </c>
      <c r="L1703" s="8" t="str">
        <f>VLOOKUP(A1703,'Hospitalisation Details'!A:K,5,FALSE)</f>
        <v>27-Nov-1976</v>
      </c>
      <c r="M1703" s="34">
        <f>VLOOKUP(A1703,'Hospitalisation Details'!A:K,8,FALSE)</f>
        <v>14470.01</v>
      </c>
      <c r="N1703" s="8" t="str">
        <f>VLOOKUP(A1703,'Hospitalisation Details'!A:K,9,FALSE)</f>
        <v>tier - 2</v>
      </c>
      <c r="O1703" s="8" t="str">
        <f>VLOOKUP(A1703,'Hospitalisation Details'!A:K,10,FALSE)</f>
        <v>tier - 3</v>
      </c>
      <c r="P1703" s="8" t="str">
        <f>VLOOKUP(A1703,'Hospitalisation Details'!A:K,11,FALSE)</f>
        <v>R1012</v>
      </c>
      <c r="Q1703" s="8">
        <f>VLOOKUP(A1703,'Hospitalisation Details'!A:K,4,FALSE)</f>
        <v>27</v>
      </c>
    </row>
    <row r="1704" spans="1:17" x14ac:dyDescent="0.3">
      <c r="A1704" s="4" t="s">
        <v>1370</v>
      </c>
      <c r="B1704" s="8" t="str">
        <f>VLOOKUP(A1704,'Customer Names'!A:F,4,FALSE)</f>
        <v>Marc-Olivier</v>
      </c>
      <c r="C1704" s="8">
        <f>VLOOKUP(A1704,'Medical Examinations'!A:J,2,FALSE)</f>
        <v>50.2</v>
      </c>
      <c r="D1704" s="8">
        <f>VLOOKUP(A1704,'Medical Examinations'!A:J,4,FALSE)</f>
        <v>5.4</v>
      </c>
      <c r="E1704" s="8" t="str">
        <f>VLOOKUP(A1704,'Medical Examinations'!A:J,6,FALSE)</f>
        <v>No</v>
      </c>
      <c r="F1704" s="8" t="str">
        <f>VLOOKUP(A1704,'Medical Examinations'!A:J,7,FALSE)</f>
        <v>No</v>
      </c>
      <c r="G1704" s="8" t="str">
        <f>VLOOKUP(A1704,'Medical Examinations'!A:J,8,FALSE)</f>
        <v>No</v>
      </c>
      <c r="H1704" s="38">
        <f>VLOOKUP(A1704,'Medical Examinations'!A:J,9,FALSE)</f>
        <v>0</v>
      </c>
      <c r="I1704" s="8" t="str">
        <f>VLOOKUP(A1704,'Medical Examinations'!A:J,10,FALSE)</f>
        <v>No</v>
      </c>
      <c r="J1704" s="8" t="str">
        <f>VLOOKUP(A1704,'Medical Examinations'!A:J,3,FALSE)</f>
        <v>Obesity</v>
      </c>
      <c r="K1704" s="8" t="str">
        <f>VLOOKUP(A1704,'Medical Examinations'!A:J,5,FALSE)</f>
        <v>Normal</v>
      </c>
      <c r="L1704" s="8" t="str">
        <f>VLOOKUP(A1704,'Hospitalisation Details'!A:K,5,FALSE)</f>
        <v>22-Jul-1989</v>
      </c>
      <c r="M1704" s="34">
        <f>VLOOKUP(A1704,'Hospitalisation Details'!A:K,8,FALSE)</f>
        <v>14507.46</v>
      </c>
      <c r="N1704" s="8" t="str">
        <f>VLOOKUP(A1704,'Hospitalisation Details'!A:K,9,FALSE)</f>
        <v>tier - 2</v>
      </c>
      <c r="O1704" s="8" t="str">
        <f>VLOOKUP(A1704,'Hospitalisation Details'!A:K,10,FALSE)</f>
        <v>tier - 3</v>
      </c>
      <c r="P1704" s="8" t="str">
        <f>VLOOKUP(A1704,'Hospitalisation Details'!A:K,11,FALSE)</f>
        <v>R1012</v>
      </c>
      <c r="Q1704" s="8">
        <f>VLOOKUP(A1704,'Hospitalisation Details'!A:K,4,FALSE)</f>
        <v>22</v>
      </c>
    </row>
    <row r="1705" spans="1:17" x14ac:dyDescent="0.3">
      <c r="A1705" s="4" t="s">
        <v>1352</v>
      </c>
      <c r="B1705" s="8" t="str">
        <f>VLOOKUP(A1705,'Customer Names'!A:F,4,FALSE)</f>
        <v>Jocelyn</v>
      </c>
      <c r="C1705" s="8">
        <f>VLOOKUP(A1705,'Medical Examinations'!A:J,2,FALSE)</f>
        <v>47</v>
      </c>
      <c r="D1705" s="8">
        <f>VLOOKUP(A1705,'Medical Examinations'!A:J,4,FALSE)</f>
        <v>10.64</v>
      </c>
      <c r="E1705" s="8" t="str">
        <f>VLOOKUP(A1705,'Medical Examinations'!A:J,6,FALSE)</f>
        <v>yes</v>
      </c>
      <c r="F1705" s="8" t="str">
        <f>VLOOKUP(A1705,'Medical Examinations'!A:J,7,FALSE)</f>
        <v>No</v>
      </c>
      <c r="G1705" s="8" t="str">
        <f>VLOOKUP(A1705,'Medical Examinations'!A:J,8,FALSE)</f>
        <v>No</v>
      </c>
      <c r="H1705" s="38">
        <f>VLOOKUP(A1705,'Medical Examinations'!A:J,9,FALSE)</f>
        <v>0</v>
      </c>
      <c r="I1705" s="8" t="str">
        <f>VLOOKUP(A1705,'Medical Examinations'!A:J,10,FALSE)</f>
        <v>No</v>
      </c>
      <c r="J1705" s="8" t="str">
        <f>VLOOKUP(A1705,'Medical Examinations'!A:J,3,FALSE)</f>
        <v>Obesity</v>
      </c>
      <c r="K1705" s="8" t="str">
        <f>VLOOKUP(A1705,'Medical Examinations'!A:J,5,FALSE)</f>
        <v>Diabetes</v>
      </c>
      <c r="L1705" s="8" t="str">
        <f>VLOOKUP(A1705,'Hospitalisation Details'!A:K,5,FALSE)</f>
        <v>13-Nov-1981</v>
      </c>
      <c r="M1705" s="34">
        <f>VLOOKUP(A1705,'Hospitalisation Details'!A:K,8,FALSE)</f>
        <v>14657.2</v>
      </c>
      <c r="N1705" s="8" t="str">
        <f>VLOOKUP(A1705,'Hospitalisation Details'!A:K,9,FALSE)</f>
        <v>tier - 2</v>
      </c>
      <c r="O1705" s="8" t="str">
        <f>VLOOKUP(A1705,'Hospitalisation Details'!A:K,10,FALSE)</f>
        <v>tier - 1</v>
      </c>
      <c r="P1705" s="8" t="str">
        <f>VLOOKUP(A1705,'Hospitalisation Details'!A:K,11,FALSE)</f>
        <v>R1012</v>
      </c>
      <c r="Q1705" s="8">
        <f>VLOOKUP(A1705,'Hospitalisation Details'!A:K,4,FALSE)</f>
        <v>13</v>
      </c>
    </row>
    <row r="1706" spans="1:17" x14ac:dyDescent="0.3">
      <c r="A1706" s="4" t="s">
        <v>1318</v>
      </c>
      <c r="B1706" s="8" t="str">
        <f>VLOOKUP(A1706,'Customer Names'!A:F,4,FALSE)</f>
        <v>Angelica</v>
      </c>
      <c r="C1706" s="8">
        <f>VLOOKUP(A1706,'Medical Examinations'!A:J,2,FALSE)</f>
        <v>30.495000000000001</v>
      </c>
      <c r="D1706" s="8">
        <f>VLOOKUP(A1706,'Medical Examinations'!A:J,4,FALSE)</f>
        <v>9.5299999999999994</v>
      </c>
      <c r="E1706" s="8" t="str">
        <f>VLOOKUP(A1706,'Medical Examinations'!A:J,6,FALSE)</f>
        <v>No</v>
      </c>
      <c r="F1706" s="8" t="str">
        <f>VLOOKUP(A1706,'Medical Examinations'!A:J,7,FALSE)</f>
        <v>No</v>
      </c>
      <c r="G1706" s="8" t="str">
        <f>VLOOKUP(A1706,'Medical Examinations'!A:J,8,FALSE)</f>
        <v>No</v>
      </c>
      <c r="H1706" s="38">
        <f>VLOOKUP(A1706,'Medical Examinations'!A:J,9,FALSE)</f>
        <v>0</v>
      </c>
      <c r="I1706" s="8" t="str">
        <f>VLOOKUP(A1706,'Medical Examinations'!A:J,10,FALSE)</f>
        <v>No</v>
      </c>
      <c r="J1706" s="8" t="str">
        <f>VLOOKUP(A1706,'Medical Examinations'!A:J,3,FALSE)</f>
        <v>Obesity</v>
      </c>
      <c r="K1706" s="8" t="str">
        <f>VLOOKUP(A1706,'Medical Examinations'!A:J,5,FALSE)</f>
        <v>Diabetes</v>
      </c>
      <c r="L1706" s="8" t="str">
        <f>VLOOKUP(A1706,'Hospitalisation Details'!A:K,5,FALSE)</f>
        <v>8-Aug-1960</v>
      </c>
      <c r="M1706" s="34">
        <f>VLOOKUP(A1706,'Hospitalisation Details'!A:K,8,FALSE)</f>
        <v>15019.76</v>
      </c>
      <c r="N1706" s="8" t="str">
        <f>VLOOKUP(A1706,'Hospitalisation Details'!A:K,9,FALSE)</f>
        <v>tier - 2</v>
      </c>
      <c r="O1706" s="8" t="str">
        <f>VLOOKUP(A1706,'Hospitalisation Details'!A:K,10,FALSE)</f>
        <v>tier - 2</v>
      </c>
      <c r="P1706" s="8" t="str">
        <f>VLOOKUP(A1706,'Hospitalisation Details'!A:K,11,FALSE)</f>
        <v>R1012</v>
      </c>
      <c r="Q1706" s="8">
        <f>VLOOKUP(A1706,'Hospitalisation Details'!A:K,4,FALSE)</f>
        <v>8</v>
      </c>
    </row>
    <row r="1707" spans="1:17" x14ac:dyDescent="0.3">
      <c r="A1707" s="4" t="s">
        <v>1292</v>
      </c>
      <c r="B1707" s="8" t="str">
        <f>VLOOKUP(A1707,'Customer Names'!A:F,4,FALSE)</f>
        <v>Jessica A.</v>
      </c>
      <c r="C1707" s="8">
        <f>VLOOKUP(A1707,'Medical Examinations'!A:J,2,FALSE)</f>
        <v>44.95</v>
      </c>
      <c r="D1707" s="8">
        <f>VLOOKUP(A1707,'Medical Examinations'!A:J,4,FALSE)</f>
        <v>10.4</v>
      </c>
      <c r="E1707" s="8" t="str">
        <f>VLOOKUP(A1707,'Medical Examinations'!A:J,6,FALSE)</f>
        <v>No</v>
      </c>
      <c r="F1707" s="8" t="str">
        <f>VLOOKUP(A1707,'Medical Examinations'!A:J,7,FALSE)</f>
        <v>No</v>
      </c>
      <c r="G1707" s="8" t="str">
        <f>VLOOKUP(A1707,'Medical Examinations'!A:J,8,FALSE)</f>
        <v>No</v>
      </c>
      <c r="H1707" s="38">
        <f>VLOOKUP(A1707,'Medical Examinations'!A:J,9,FALSE)</f>
        <v>0</v>
      </c>
      <c r="I1707" s="8" t="str">
        <f>VLOOKUP(A1707,'Medical Examinations'!A:J,10,FALSE)</f>
        <v>No</v>
      </c>
      <c r="J1707" s="8" t="str">
        <f>VLOOKUP(A1707,'Medical Examinations'!A:J,3,FALSE)</f>
        <v>Obesity</v>
      </c>
      <c r="K1707" s="8" t="str">
        <f>VLOOKUP(A1707,'Medical Examinations'!A:J,5,FALSE)</f>
        <v>Diabetes</v>
      </c>
      <c r="L1707" s="8" t="str">
        <f>VLOOKUP(A1707,'Hospitalisation Details'!A:K,5,FALSE)</f>
        <v>23-Nov-1978</v>
      </c>
      <c r="M1707" s="34">
        <f>VLOOKUP(A1707,'Hospitalisation Details'!A:K,8,FALSE)</f>
        <v>15207.92</v>
      </c>
      <c r="N1707" s="8" t="str">
        <f>VLOOKUP(A1707,'Hospitalisation Details'!A:K,9,FALSE)</f>
        <v>tier - 2</v>
      </c>
      <c r="O1707" s="8" t="str">
        <f>VLOOKUP(A1707,'Hospitalisation Details'!A:K,10,FALSE)</f>
        <v>tier - 1</v>
      </c>
      <c r="P1707" s="8" t="str">
        <f>VLOOKUP(A1707,'Hospitalisation Details'!A:K,11,FALSE)</f>
        <v>R1012</v>
      </c>
      <c r="Q1707" s="8">
        <f>VLOOKUP(A1707,'Hospitalisation Details'!A:K,4,FALSE)</f>
        <v>23</v>
      </c>
    </row>
    <row r="1708" spans="1:17" x14ac:dyDescent="0.3">
      <c r="A1708" s="4" t="s">
        <v>1274</v>
      </c>
      <c r="B1708" s="8" t="str">
        <f>VLOOKUP(A1708,'Customer Names'!A:F,4,FALSE)</f>
        <v>Stephanie</v>
      </c>
      <c r="C1708" s="8">
        <f>VLOOKUP(A1708,'Medical Examinations'!A:J,2,FALSE)</f>
        <v>53.32</v>
      </c>
      <c r="D1708" s="8">
        <f>VLOOKUP(A1708,'Medical Examinations'!A:J,4,FALSE)</f>
        <v>5.0599999999999996</v>
      </c>
      <c r="E1708" s="8" t="str">
        <f>VLOOKUP(A1708,'Medical Examinations'!A:J,6,FALSE)</f>
        <v>No</v>
      </c>
      <c r="F1708" s="8" t="str">
        <f>VLOOKUP(A1708,'Medical Examinations'!A:J,7,FALSE)</f>
        <v>No</v>
      </c>
      <c r="G1708" s="8" t="str">
        <f>VLOOKUP(A1708,'Medical Examinations'!A:J,8,FALSE)</f>
        <v>No</v>
      </c>
      <c r="H1708" s="38">
        <f>VLOOKUP(A1708,'Medical Examinations'!A:J,9,FALSE)</f>
        <v>0</v>
      </c>
      <c r="I1708" s="8" t="str">
        <f>VLOOKUP(A1708,'Medical Examinations'!A:J,10,FALSE)</f>
        <v>No</v>
      </c>
      <c r="J1708" s="8" t="str">
        <f>VLOOKUP(A1708,'Medical Examinations'!A:J,3,FALSE)</f>
        <v>Obesity</v>
      </c>
      <c r="K1708" s="8" t="str">
        <f>VLOOKUP(A1708,'Medical Examinations'!A:J,5,FALSE)</f>
        <v>Normal</v>
      </c>
      <c r="L1708" s="8" t="str">
        <f>VLOOKUP(A1708,'Hospitalisation Details'!A:K,5,FALSE)</f>
        <v>25-Oct-1990</v>
      </c>
      <c r="M1708" s="34">
        <f>VLOOKUP(A1708,'Hospitalisation Details'!A:K,8,FALSE)</f>
        <v>15440.2</v>
      </c>
      <c r="N1708" s="8" t="str">
        <f>VLOOKUP(A1708,'Hospitalisation Details'!A:K,9,FALSE)</f>
        <v>tier - 2</v>
      </c>
      <c r="O1708" s="8" t="str">
        <f>VLOOKUP(A1708,'Hospitalisation Details'!A:K,10,FALSE)</f>
        <v>tier - 1</v>
      </c>
      <c r="P1708" s="8" t="str">
        <f>VLOOKUP(A1708,'Hospitalisation Details'!A:K,11,FALSE)</f>
        <v>R1012</v>
      </c>
      <c r="Q1708" s="8">
        <f>VLOOKUP(A1708,'Hospitalisation Details'!A:K,4,FALSE)</f>
        <v>25</v>
      </c>
    </row>
    <row r="1709" spans="1:17" x14ac:dyDescent="0.3">
      <c r="A1709" s="4" t="s">
        <v>1266</v>
      </c>
      <c r="B1709" s="8" t="str">
        <f>VLOOKUP(A1709,'Customer Names'!A:F,4,FALSE)</f>
        <v>Christopher</v>
      </c>
      <c r="C1709" s="8">
        <f>VLOOKUP(A1709,'Medical Examinations'!A:J,2,FALSE)</f>
        <v>41.325000000000003</v>
      </c>
      <c r="D1709" s="8">
        <f>VLOOKUP(A1709,'Medical Examinations'!A:J,4,FALSE)</f>
        <v>5.1100000000000003</v>
      </c>
      <c r="E1709" s="8" t="str">
        <f>VLOOKUP(A1709,'Medical Examinations'!A:J,6,FALSE)</f>
        <v>yes</v>
      </c>
      <c r="F1709" s="8" t="str">
        <f>VLOOKUP(A1709,'Medical Examinations'!A:J,7,FALSE)</f>
        <v>No</v>
      </c>
      <c r="G1709" s="8" t="str">
        <f>VLOOKUP(A1709,'Medical Examinations'!A:J,8,FALSE)</f>
        <v>No</v>
      </c>
      <c r="H1709" s="38" t="str">
        <f>VLOOKUP(A1709,'Medical Examinations'!A:J,9,FALSE)</f>
        <v>2</v>
      </c>
      <c r="I1709" s="8" t="str">
        <f>VLOOKUP(A1709,'Medical Examinations'!A:J,10,FALSE)</f>
        <v>No</v>
      </c>
      <c r="J1709" s="8" t="str">
        <f>VLOOKUP(A1709,'Medical Examinations'!A:J,3,FALSE)</f>
        <v>Obesity</v>
      </c>
      <c r="K1709" s="8" t="str">
        <f>VLOOKUP(A1709,'Medical Examinations'!A:J,5,FALSE)</f>
        <v>Normal</v>
      </c>
      <c r="L1709" s="8" t="str">
        <f>VLOOKUP(A1709,'Hospitalisation Details'!A:K,5,FALSE)</f>
        <v>2-Oct-1959</v>
      </c>
      <c r="M1709" s="34">
        <f>VLOOKUP(A1709,'Hospitalisation Details'!A:K,8,FALSE)</f>
        <v>15555.19</v>
      </c>
      <c r="N1709" s="8" t="str">
        <f>VLOOKUP(A1709,'Hospitalisation Details'!A:K,9,FALSE)</f>
        <v>tier - 2</v>
      </c>
      <c r="O1709" s="8" t="str">
        <f>VLOOKUP(A1709,'Hospitalisation Details'!A:K,10,FALSE)</f>
        <v>tier - 3</v>
      </c>
      <c r="P1709" s="8" t="str">
        <f>VLOOKUP(A1709,'Hospitalisation Details'!A:K,11,FALSE)</f>
        <v>R1012</v>
      </c>
      <c r="Q1709" s="8">
        <f>VLOOKUP(A1709,'Hospitalisation Details'!A:K,4,FALSE)</f>
        <v>2</v>
      </c>
    </row>
    <row r="1710" spans="1:17" x14ac:dyDescent="0.3">
      <c r="A1710" s="4" t="s">
        <v>1260</v>
      </c>
      <c r="B1710" s="8" t="str">
        <f>VLOOKUP(A1710,'Customer Names'!A:F,4,FALSE)</f>
        <v>Caitlin E.</v>
      </c>
      <c r="C1710" s="8">
        <f>VLOOKUP(A1710,'Medical Examinations'!A:J,2,FALSE)</f>
        <v>32.965000000000003</v>
      </c>
      <c r="D1710" s="8">
        <f>VLOOKUP(A1710,'Medical Examinations'!A:J,4,FALSE)</f>
        <v>11.78</v>
      </c>
      <c r="E1710" s="8" t="str">
        <f>VLOOKUP(A1710,'Medical Examinations'!A:J,6,FALSE)</f>
        <v>No</v>
      </c>
      <c r="F1710" s="8" t="str">
        <f>VLOOKUP(A1710,'Medical Examinations'!A:J,7,FALSE)</f>
        <v>No</v>
      </c>
      <c r="G1710" s="8" t="str">
        <f>VLOOKUP(A1710,'Medical Examinations'!A:J,8,FALSE)</f>
        <v>No</v>
      </c>
      <c r="H1710" s="38">
        <f>VLOOKUP(A1710,'Medical Examinations'!A:J,9,FALSE)</f>
        <v>0</v>
      </c>
      <c r="I1710" s="8" t="str">
        <f>VLOOKUP(A1710,'Medical Examinations'!A:J,10,FALSE)</f>
        <v>No</v>
      </c>
      <c r="J1710" s="8" t="str">
        <f>VLOOKUP(A1710,'Medical Examinations'!A:J,3,FALSE)</f>
        <v>Obesity</v>
      </c>
      <c r="K1710" s="8" t="str">
        <f>VLOOKUP(A1710,'Medical Examinations'!A:J,5,FALSE)</f>
        <v>Diabetes</v>
      </c>
      <c r="L1710" s="8" t="str">
        <f>VLOOKUP(A1710,'Hospitalisation Details'!A:K,5,FALSE)</f>
        <v>6-Jun-1960</v>
      </c>
      <c r="M1710" s="34">
        <f>VLOOKUP(A1710,'Hospitalisation Details'!A:K,8,FALSE)</f>
        <v>15612.19</v>
      </c>
      <c r="N1710" s="8" t="str">
        <f>VLOOKUP(A1710,'Hospitalisation Details'!A:K,9,FALSE)</f>
        <v>tier - 2</v>
      </c>
      <c r="O1710" s="8" t="str">
        <f>VLOOKUP(A1710,'Hospitalisation Details'!A:K,10,FALSE)</f>
        <v>tier - 2</v>
      </c>
      <c r="P1710" s="8" t="str">
        <f>VLOOKUP(A1710,'Hospitalisation Details'!A:K,11,FALSE)</f>
        <v>R1012</v>
      </c>
      <c r="Q1710" s="8">
        <f>VLOOKUP(A1710,'Hospitalisation Details'!A:K,4,FALSE)</f>
        <v>6</v>
      </c>
    </row>
    <row r="1711" spans="1:17" x14ac:dyDescent="0.3">
      <c r="A1711" s="4" t="s">
        <v>1254</v>
      </c>
      <c r="B1711" s="8" t="str">
        <f>VLOOKUP(A1711,'Customer Names'!A:F,4,FALSE)</f>
        <v>Mario Sr.</v>
      </c>
      <c r="C1711" s="8">
        <f>VLOOKUP(A1711,'Medical Examinations'!A:J,2,FALSE)</f>
        <v>45.27</v>
      </c>
      <c r="D1711" s="8">
        <f>VLOOKUP(A1711,'Medical Examinations'!A:J,4,FALSE)</f>
        <v>5.2</v>
      </c>
      <c r="E1711" s="8" t="str">
        <f>VLOOKUP(A1711,'Medical Examinations'!A:J,6,FALSE)</f>
        <v>yes</v>
      </c>
      <c r="F1711" s="8" t="str">
        <f>VLOOKUP(A1711,'Medical Examinations'!A:J,7,FALSE)</f>
        <v>No</v>
      </c>
      <c r="G1711" s="8" t="str">
        <f>VLOOKUP(A1711,'Medical Examinations'!A:J,8,FALSE)</f>
        <v>No</v>
      </c>
      <c r="H1711" s="38">
        <f>VLOOKUP(A1711,'Medical Examinations'!A:J,9,FALSE)</f>
        <v>0</v>
      </c>
      <c r="I1711" s="8" t="str">
        <f>VLOOKUP(A1711,'Medical Examinations'!A:J,10,FALSE)</f>
        <v>No</v>
      </c>
      <c r="J1711" s="8" t="str">
        <f>VLOOKUP(A1711,'Medical Examinations'!A:J,3,FALSE)</f>
        <v>Obesity</v>
      </c>
      <c r="K1711" s="8" t="str">
        <f>VLOOKUP(A1711,'Medical Examinations'!A:J,5,FALSE)</f>
        <v>Normal</v>
      </c>
      <c r="L1711" s="8" t="str">
        <f>VLOOKUP(A1711,'Hospitalisation Details'!A:K,5,FALSE)</f>
        <v>20-Sep-1976</v>
      </c>
      <c r="M1711" s="34">
        <f>VLOOKUP(A1711,'Hospitalisation Details'!A:K,8,FALSE)</f>
        <v>15698.86</v>
      </c>
      <c r="N1711" s="8" t="str">
        <f>VLOOKUP(A1711,'Hospitalisation Details'!A:K,9,FALSE)</f>
        <v>tier - 2</v>
      </c>
      <c r="O1711" s="8" t="str">
        <f>VLOOKUP(A1711,'Hospitalisation Details'!A:K,10,FALSE)</f>
        <v>tier - 2</v>
      </c>
      <c r="P1711" s="8" t="str">
        <f>VLOOKUP(A1711,'Hospitalisation Details'!A:K,11,FALSE)</f>
        <v>R1012</v>
      </c>
      <c r="Q1711" s="8">
        <f>VLOOKUP(A1711,'Hospitalisation Details'!A:K,4,FALSE)</f>
        <v>20</v>
      </c>
    </row>
    <row r="1712" spans="1:17" x14ac:dyDescent="0.3">
      <c r="A1712" s="4" t="s">
        <v>1240</v>
      </c>
      <c r="B1712" s="8" t="str">
        <f>VLOOKUP(A1712,'Customer Names'!A:F,4,FALSE)</f>
        <v>Jessica L</v>
      </c>
      <c r="C1712" s="8">
        <f>VLOOKUP(A1712,'Medical Examinations'!A:J,2,FALSE)</f>
        <v>48.81</v>
      </c>
      <c r="D1712" s="8">
        <f>VLOOKUP(A1712,'Medical Examinations'!A:J,4,FALSE)</f>
        <v>5.49</v>
      </c>
      <c r="E1712" s="8" t="str">
        <f>VLOOKUP(A1712,'Medical Examinations'!A:J,6,FALSE)</f>
        <v>No</v>
      </c>
      <c r="F1712" s="8" t="str">
        <f>VLOOKUP(A1712,'Medical Examinations'!A:J,7,FALSE)</f>
        <v>No</v>
      </c>
      <c r="G1712" s="8" t="str">
        <f>VLOOKUP(A1712,'Medical Examinations'!A:J,8,FALSE)</f>
        <v>No</v>
      </c>
      <c r="H1712" s="38">
        <f>VLOOKUP(A1712,'Medical Examinations'!A:J,9,FALSE)</f>
        <v>0</v>
      </c>
      <c r="I1712" s="8" t="str">
        <f>VLOOKUP(A1712,'Medical Examinations'!A:J,10,FALSE)</f>
        <v>No</v>
      </c>
      <c r="J1712" s="8" t="str">
        <f>VLOOKUP(A1712,'Medical Examinations'!A:J,3,FALSE)</f>
        <v>Obesity</v>
      </c>
      <c r="K1712" s="8" t="str">
        <f>VLOOKUP(A1712,'Medical Examinations'!A:J,5,FALSE)</f>
        <v>Normal</v>
      </c>
      <c r="L1712" s="8" t="str">
        <f>VLOOKUP(A1712,'Hospitalisation Details'!A:K,5,FALSE)</f>
        <v>24-Jul-1982</v>
      </c>
      <c r="M1712" s="34">
        <f>VLOOKUP(A1712,'Hospitalisation Details'!A:K,8,FALSE)</f>
        <v>15965.29</v>
      </c>
      <c r="N1712" s="8" t="str">
        <f>VLOOKUP(A1712,'Hospitalisation Details'!A:K,9,FALSE)</f>
        <v>tier - 2</v>
      </c>
      <c r="O1712" s="8" t="str">
        <f>VLOOKUP(A1712,'Hospitalisation Details'!A:K,10,FALSE)</f>
        <v>tier - 1</v>
      </c>
      <c r="P1712" s="8" t="str">
        <f>VLOOKUP(A1712,'Hospitalisation Details'!A:K,11,FALSE)</f>
        <v>R1012</v>
      </c>
      <c r="Q1712" s="8">
        <f>VLOOKUP(A1712,'Hospitalisation Details'!A:K,4,FALSE)</f>
        <v>24</v>
      </c>
    </row>
    <row r="1713" spans="1:17" x14ac:dyDescent="0.3">
      <c r="A1713" s="4" t="s">
        <v>1238</v>
      </c>
      <c r="B1713" s="8" t="str">
        <f>VLOOKUP(A1713,'Customer Names'!A:F,4,FALSE)</f>
        <v>Brittany L.</v>
      </c>
      <c r="C1713" s="8">
        <f>VLOOKUP(A1713,'Medical Examinations'!A:J,2,FALSE)</f>
        <v>48.7</v>
      </c>
      <c r="D1713" s="8">
        <f>VLOOKUP(A1713,'Medical Examinations'!A:J,4,FALSE)</f>
        <v>4.71</v>
      </c>
      <c r="E1713" s="8" t="str">
        <f>VLOOKUP(A1713,'Medical Examinations'!A:J,6,FALSE)</f>
        <v>No</v>
      </c>
      <c r="F1713" s="8" t="str">
        <f>VLOOKUP(A1713,'Medical Examinations'!A:J,7,FALSE)</f>
        <v>No</v>
      </c>
      <c r="G1713" s="8" t="str">
        <f>VLOOKUP(A1713,'Medical Examinations'!A:J,8,FALSE)</f>
        <v>No</v>
      </c>
      <c r="H1713" s="38">
        <f>VLOOKUP(A1713,'Medical Examinations'!A:J,9,FALSE)</f>
        <v>0</v>
      </c>
      <c r="I1713" s="8" t="str">
        <f>VLOOKUP(A1713,'Medical Examinations'!A:J,10,FALSE)</f>
        <v>No</v>
      </c>
      <c r="J1713" s="8" t="str">
        <f>VLOOKUP(A1713,'Medical Examinations'!A:J,3,FALSE)</f>
        <v>Obesity</v>
      </c>
      <c r="K1713" s="8" t="str">
        <f>VLOOKUP(A1713,'Medical Examinations'!A:J,5,FALSE)</f>
        <v>Normal</v>
      </c>
      <c r="L1713" s="8" t="str">
        <f>VLOOKUP(A1713,'Hospitalisation Details'!A:K,5,FALSE)</f>
        <v>19-Sep-1980</v>
      </c>
      <c r="M1713" s="34">
        <f>VLOOKUP(A1713,'Hospitalisation Details'!A:K,8,FALSE)</f>
        <v>15966.19</v>
      </c>
      <c r="N1713" s="8" t="str">
        <f>VLOOKUP(A1713,'Hospitalisation Details'!A:K,9,FALSE)</f>
        <v>tier - 2</v>
      </c>
      <c r="O1713" s="8" t="str">
        <f>VLOOKUP(A1713,'Hospitalisation Details'!A:K,10,FALSE)</f>
        <v>tier - 2</v>
      </c>
      <c r="P1713" s="8" t="str">
        <f>VLOOKUP(A1713,'Hospitalisation Details'!A:K,11,FALSE)</f>
        <v>R1012</v>
      </c>
      <c r="Q1713" s="8">
        <f>VLOOKUP(A1713,'Hospitalisation Details'!A:K,4,FALSE)</f>
        <v>19</v>
      </c>
    </row>
    <row r="1714" spans="1:17" x14ac:dyDescent="0.3">
      <c r="A1714" s="4" t="s">
        <v>1236</v>
      </c>
      <c r="B1714" s="8" t="str">
        <f>VLOOKUP(A1714,'Customer Names'!A:F,4,FALSE)</f>
        <v>Amy</v>
      </c>
      <c r="C1714" s="8">
        <f>VLOOKUP(A1714,'Medical Examinations'!A:J,2,FALSE)</f>
        <v>53.63</v>
      </c>
      <c r="D1714" s="8">
        <f>VLOOKUP(A1714,'Medical Examinations'!A:J,4,FALSE)</f>
        <v>5.47</v>
      </c>
      <c r="E1714" s="8" t="str">
        <f>VLOOKUP(A1714,'Medical Examinations'!A:J,6,FALSE)</f>
        <v>yes</v>
      </c>
      <c r="F1714" s="8" t="str">
        <f>VLOOKUP(A1714,'Medical Examinations'!A:J,7,FALSE)</f>
        <v>No</v>
      </c>
      <c r="G1714" s="8" t="str">
        <f>VLOOKUP(A1714,'Medical Examinations'!A:J,8,FALSE)</f>
        <v>No</v>
      </c>
      <c r="H1714" s="38" t="str">
        <f>VLOOKUP(A1714,'Medical Examinations'!A:J,9,FALSE)</f>
        <v>1</v>
      </c>
      <c r="I1714" s="8" t="str">
        <f>VLOOKUP(A1714,'Medical Examinations'!A:J,10,FALSE)</f>
        <v>No</v>
      </c>
      <c r="J1714" s="8" t="str">
        <f>VLOOKUP(A1714,'Medical Examinations'!A:J,3,FALSE)</f>
        <v>Obesity</v>
      </c>
      <c r="K1714" s="8" t="str">
        <f>VLOOKUP(A1714,'Medical Examinations'!A:J,5,FALSE)</f>
        <v>Normal</v>
      </c>
      <c r="L1714" s="8" t="str">
        <f>VLOOKUP(A1714,'Hospitalisation Details'!A:K,5,FALSE)</f>
        <v>5-Dec-1988</v>
      </c>
      <c r="M1714" s="34">
        <f>VLOOKUP(A1714,'Hospitalisation Details'!A:K,8,FALSE)</f>
        <v>16059.06</v>
      </c>
      <c r="N1714" s="8" t="str">
        <f>VLOOKUP(A1714,'Hospitalisation Details'!A:K,9,FALSE)</f>
        <v>tier - 2</v>
      </c>
      <c r="O1714" s="8" t="str">
        <f>VLOOKUP(A1714,'Hospitalisation Details'!A:K,10,FALSE)</f>
        <v>tier - 3</v>
      </c>
      <c r="P1714" s="8" t="str">
        <f>VLOOKUP(A1714,'Hospitalisation Details'!A:K,11,FALSE)</f>
        <v>R1012</v>
      </c>
      <c r="Q1714" s="8">
        <f>VLOOKUP(A1714,'Hospitalisation Details'!A:K,4,FALSE)</f>
        <v>5</v>
      </c>
    </row>
    <row r="1715" spans="1:17" x14ac:dyDescent="0.3">
      <c r="A1715" s="4" t="s">
        <v>1228</v>
      </c>
      <c r="B1715" s="8" t="str">
        <f>VLOOKUP(A1715,'Customer Names'!A:F,4,FALSE)</f>
        <v>Daniel G.</v>
      </c>
      <c r="C1715" s="8">
        <f>VLOOKUP(A1715,'Medical Examinations'!A:J,2,FALSE)</f>
        <v>51.86</v>
      </c>
      <c r="D1715" s="8">
        <f>VLOOKUP(A1715,'Medical Examinations'!A:J,4,FALSE)</f>
        <v>5.2</v>
      </c>
      <c r="E1715" s="8" t="str">
        <f>VLOOKUP(A1715,'Medical Examinations'!A:J,6,FALSE)</f>
        <v>yes</v>
      </c>
      <c r="F1715" s="8" t="str">
        <f>VLOOKUP(A1715,'Medical Examinations'!A:J,7,FALSE)</f>
        <v>No</v>
      </c>
      <c r="G1715" s="8" t="str">
        <f>VLOOKUP(A1715,'Medical Examinations'!A:J,8,FALSE)</f>
        <v>No</v>
      </c>
      <c r="H1715" s="38">
        <f>VLOOKUP(A1715,'Medical Examinations'!A:J,9,FALSE)</f>
        <v>0</v>
      </c>
      <c r="I1715" s="8" t="str">
        <f>VLOOKUP(A1715,'Medical Examinations'!A:J,10,FALSE)</f>
        <v>No</v>
      </c>
      <c r="J1715" s="8" t="str">
        <f>VLOOKUP(A1715,'Medical Examinations'!A:J,3,FALSE)</f>
        <v>Obesity</v>
      </c>
      <c r="K1715" s="8" t="str">
        <f>VLOOKUP(A1715,'Medical Examinations'!A:J,5,FALSE)</f>
        <v>Normal</v>
      </c>
      <c r="L1715" s="8" t="str">
        <f>VLOOKUP(A1715,'Hospitalisation Details'!A:K,5,FALSE)</f>
        <v>27-Aug-1985</v>
      </c>
      <c r="M1715" s="34">
        <f>VLOOKUP(A1715,'Hospitalisation Details'!A:K,8,FALSE)</f>
        <v>16097.94</v>
      </c>
      <c r="N1715" s="8" t="str">
        <f>VLOOKUP(A1715,'Hospitalisation Details'!A:K,9,FALSE)</f>
        <v>tier - 2</v>
      </c>
      <c r="O1715" s="8" t="str">
        <f>VLOOKUP(A1715,'Hospitalisation Details'!A:K,10,FALSE)</f>
        <v>tier - 3</v>
      </c>
      <c r="P1715" s="8" t="str">
        <f>VLOOKUP(A1715,'Hospitalisation Details'!A:K,11,FALSE)</f>
        <v>R1012</v>
      </c>
      <c r="Q1715" s="8">
        <f>VLOOKUP(A1715,'Hospitalisation Details'!A:K,4,FALSE)</f>
        <v>27</v>
      </c>
    </row>
    <row r="1716" spans="1:17" x14ac:dyDescent="0.3">
      <c r="A1716" s="4" t="s">
        <v>1216</v>
      </c>
      <c r="B1716" s="8" t="str">
        <f>VLOOKUP(A1716,'Customer Names'!A:F,4,FALSE)</f>
        <v>Hector</v>
      </c>
      <c r="C1716" s="8">
        <f>VLOOKUP(A1716,'Medical Examinations'!A:J,2,FALSE)</f>
        <v>54.43</v>
      </c>
      <c r="D1716" s="8">
        <f>VLOOKUP(A1716,'Medical Examinations'!A:J,4,FALSE)</f>
        <v>4.6100000000000003</v>
      </c>
      <c r="E1716" s="8" t="str">
        <f>VLOOKUP(A1716,'Medical Examinations'!A:J,6,FALSE)</f>
        <v>yes</v>
      </c>
      <c r="F1716" s="8" t="str">
        <f>VLOOKUP(A1716,'Medical Examinations'!A:J,7,FALSE)</f>
        <v>No</v>
      </c>
      <c r="G1716" s="8" t="str">
        <f>VLOOKUP(A1716,'Medical Examinations'!A:J,8,FALSE)</f>
        <v>No</v>
      </c>
      <c r="H1716" s="38" t="str">
        <f>VLOOKUP(A1716,'Medical Examinations'!A:J,9,FALSE)</f>
        <v>1</v>
      </c>
      <c r="I1716" s="8" t="str">
        <f>VLOOKUP(A1716,'Medical Examinations'!A:J,10,FALSE)</f>
        <v>No</v>
      </c>
      <c r="J1716" s="8" t="str">
        <f>VLOOKUP(A1716,'Medical Examinations'!A:J,3,FALSE)</f>
        <v>Obesity</v>
      </c>
      <c r="K1716" s="8" t="str">
        <f>VLOOKUP(A1716,'Medical Examinations'!A:J,5,FALSE)</f>
        <v>Normal</v>
      </c>
      <c r="L1716" s="8" t="str">
        <f>VLOOKUP(A1716,'Hospitalisation Details'!A:K,5,FALSE)</f>
        <v>6-Aug-1988</v>
      </c>
      <c r="M1716" s="34">
        <f>VLOOKUP(A1716,'Hospitalisation Details'!A:K,8,FALSE)</f>
        <v>16199.1</v>
      </c>
      <c r="N1716" s="8" t="str">
        <f>VLOOKUP(A1716,'Hospitalisation Details'!A:K,9,FALSE)</f>
        <v>tier - 2</v>
      </c>
      <c r="O1716" s="8" t="str">
        <f>VLOOKUP(A1716,'Hospitalisation Details'!A:K,10,FALSE)</f>
        <v>tier - 2</v>
      </c>
      <c r="P1716" s="8" t="str">
        <f>VLOOKUP(A1716,'Hospitalisation Details'!A:K,11,FALSE)</f>
        <v>R1012</v>
      </c>
      <c r="Q1716" s="8">
        <f>VLOOKUP(A1716,'Hospitalisation Details'!A:K,4,FALSE)</f>
        <v>6</v>
      </c>
    </row>
    <row r="1717" spans="1:17" x14ac:dyDescent="0.3">
      <c r="A1717" s="4" t="s">
        <v>1214</v>
      </c>
      <c r="B1717" s="8" t="str">
        <f>VLOOKUP(A1717,'Customer Names'!A:F,4,FALSE)</f>
        <v>Gianfilippo</v>
      </c>
      <c r="C1717" s="8">
        <f>VLOOKUP(A1717,'Medical Examinations'!A:J,2,FALSE)</f>
        <v>54.45</v>
      </c>
      <c r="D1717" s="8">
        <f>VLOOKUP(A1717,'Medical Examinations'!A:J,4,FALSE)</f>
        <v>4.7300000000000004</v>
      </c>
      <c r="E1717" s="8" t="str">
        <f>VLOOKUP(A1717,'Medical Examinations'!A:J,6,FALSE)</f>
        <v>yes</v>
      </c>
      <c r="F1717" s="8" t="str">
        <f>VLOOKUP(A1717,'Medical Examinations'!A:J,7,FALSE)</f>
        <v>No</v>
      </c>
      <c r="G1717" s="8" t="str">
        <f>VLOOKUP(A1717,'Medical Examinations'!A:J,8,FALSE)</f>
        <v>No</v>
      </c>
      <c r="H1717" s="38" t="str">
        <f>VLOOKUP(A1717,'Medical Examinations'!A:J,9,FALSE)</f>
        <v>1</v>
      </c>
      <c r="I1717" s="8" t="str">
        <f>VLOOKUP(A1717,'Medical Examinations'!A:J,10,FALSE)</f>
        <v>No</v>
      </c>
      <c r="J1717" s="8" t="str">
        <f>VLOOKUP(A1717,'Medical Examinations'!A:J,3,FALSE)</f>
        <v>Obesity</v>
      </c>
      <c r="K1717" s="8" t="str">
        <f>VLOOKUP(A1717,'Medical Examinations'!A:J,5,FALSE)</f>
        <v>Normal</v>
      </c>
      <c r="L1717" s="8" t="str">
        <f>VLOOKUP(A1717,'Hospitalisation Details'!A:K,5,FALSE)</f>
        <v>21-Aug-1988</v>
      </c>
      <c r="M1717" s="34">
        <f>VLOOKUP(A1717,'Hospitalisation Details'!A:K,8,FALSE)</f>
        <v>16205.88</v>
      </c>
      <c r="N1717" s="8" t="str">
        <f>VLOOKUP(A1717,'Hospitalisation Details'!A:K,9,FALSE)</f>
        <v>tier - 2</v>
      </c>
      <c r="O1717" s="8" t="str">
        <f>VLOOKUP(A1717,'Hospitalisation Details'!A:K,10,FALSE)</f>
        <v>tier - 1</v>
      </c>
      <c r="P1717" s="8" t="str">
        <f>VLOOKUP(A1717,'Hospitalisation Details'!A:K,11,FALSE)</f>
        <v>R1012</v>
      </c>
      <c r="Q1717" s="8">
        <f>VLOOKUP(A1717,'Hospitalisation Details'!A:K,4,FALSE)</f>
        <v>21</v>
      </c>
    </row>
    <row r="1718" spans="1:17" x14ac:dyDescent="0.3">
      <c r="A1718" s="4" t="s">
        <v>1202</v>
      </c>
      <c r="B1718" s="8" t="str">
        <f>VLOOKUP(A1718,'Customer Names'!A:F,4,FALSE)</f>
        <v>Tracy L</v>
      </c>
      <c r="C1718" s="8">
        <f>VLOOKUP(A1718,'Medical Examinations'!A:J,2,FALSE)</f>
        <v>20.045000000000002</v>
      </c>
      <c r="D1718" s="8">
        <f>VLOOKUP(A1718,'Medical Examinations'!A:J,4,FALSE)</f>
        <v>4.7699999999999996</v>
      </c>
      <c r="E1718" s="8" t="str">
        <f>VLOOKUP(A1718,'Medical Examinations'!A:J,6,FALSE)</f>
        <v>yes</v>
      </c>
      <c r="F1718" s="8" t="str">
        <f>VLOOKUP(A1718,'Medical Examinations'!A:J,7,FALSE)</f>
        <v>No</v>
      </c>
      <c r="G1718" s="8" t="str">
        <f>VLOOKUP(A1718,'Medical Examinations'!A:J,8,FALSE)</f>
        <v>No</v>
      </c>
      <c r="H1718" s="38" t="str">
        <f>VLOOKUP(A1718,'Medical Examinations'!A:J,9,FALSE)</f>
        <v>1</v>
      </c>
      <c r="I1718" s="8" t="str">
        <f>VLOOKUP(A1718,'Medical Examinations'!A:J,10,FALSE)</f>
        <v>yes</v>
      </c>
      <c r="J1718" s="8" t="str">
        <f>VLOOKUP(A1718,'Medical Examinations'!A:J,3,FALSE)</f>
        <v>Normal Weight</v>
      </c>
      <c r="K1718" s="8" t="str">
        <f>VLOOKUP(A1718,'Medical Examinations'!A:J,5,FALSE)</f>
        <v>Normal</v>
      </c>
      <c r="L1718" s="8" t="str">
        <f>VLOOKUP(A1718,'Hospitalisation Details'!A:K,5,FALSE)</f>
        <v>28-Sep-1995</v>
      </c>
      <c r="M1718" s="34">
        <f>VLOOKUP(A1718,'Hospitalisation Details'!A:K,8,FALSE)</f>
        <v>16420.490000000002</v>
      </c>
      <c r="N1718" s="8" t="str">
        <f>VLOOKUP(A1718,'Hospitalisation Details'!A:K,9,FALSE)</f>
        <v>tier - 2</v>
      </c>
      <c r="O1718" s="8" t="str">
        <f>VLOOKUP(A1718,'Hospitalisation Details'!A:K,10,FALSE)</f>
        <v>tier - 3</v>
      </c>
      <c r="P1718" s="8" t="str">
        <f>VLOOKUP(A1718,'Hospitalisation Details'!A:K,11,FALSE)</f>
        <v>R1012</v>
      </c>
      <c r="Q1718" s="8">
        <f>VLOOKUP(A1718,'Hospitalisation Details'!A:K,4,FALSE)</f>
        <v>28</v>
      </c>
    </row>
    <row r="1719" spans="1:17" x14ac:dyDescent="0.3">
      <c r="A1719" s="4" t="s">
        <v>1200</v>
      </c>
      <c r="B1719" s="8" t="str">
        <f>VLOOKUP(A1719,'Customer Names'!A:F,4,FALSE)</f>
        <v>Wayne I.</v>
      </c>
      <c r="C1719" s="8">
        <f>VLOOKUP(A1719,'Medical Examinations'!A:J,2,FALSE)</f>
        <v>26.03</v>
      </c>
      <c r="D1719" s="8">
        <f>VLOOKUP(A1719,'Medical Examinations'!A:J,4,FALSE)</f>
        <v>4.01</v>
      </c>
      <c r="E1719" s="8" t="str">
        <f>VLOOKUP(A1719,'Medical Examinations'!A:J,6,FALSE)</f>
        <v>No</v>
      </c>
      <c r="F1719" s="8" t="str">
        <f>VLOOKUP(A1719,'Medical Examinations'!A:J,7,FALSE)</f>
        <v>No</v>
      </c>
      <c r="G1719" s="8" t="str">
        <f>VLOOKUP(A1719,'Medical Examinations'!A:J,8,FALSE)</f>
        <v>Yes</v>
      </c>
      <c r="H1719" s="38" t="str">
        <f>VLOOKUP(A1719,'Medical Examinations'!A:J,9,FALSE)</f>
        <v>1</v>
      </c>
      <c r="I1719" s="8" t="str">
        <f>VLOOKUP(A1719,'Medical Examinations'!A:J,10,FALSE)</f>
        <v>yes</v>
      </c>
      <c r="J1719" s="8" t="str">
        <f>VLOOKUP(A1719,'Medical Examinations'!A:J,3,FALSE)</f>
        <v>Overweight</v>
      </c>
      <c r="K1719" s="8" t="str">
        <f>VLOOKUP(A1719,'Medical Examinations'!A:J,5,FALSE)</f>
        <v>Normal</v>
      </c>
      <c r="L1719" s="8" t="str">
        <f>VLOOKUP(A1719,'Hospitalisation Details'!A:K,5,FALSE)</f>
        <v>20-Dec-2003</v>
      </c>
      <c r="M1719" s="34">
        <f>VLOOKUP(A1719,'Hospitalisation Details'!A:K,8,FALSE)</f>
        <v>16450.89</v>
      </c>
      <c r="N1719" s="8" t="str">
        <f>VLOOKUP(A1719,'Hospitalisation Details'!A:K,9,FALSE)</f>
        <v>tier - 2</v>
      </c>
      <c r="O1719" s="8" t="str">
        <f>VLOOKUP(A1719,'Hospitalisation Details'!A:K,10,FALSE)</f>
        <v>tier - 1</v>
      </c>
      <c r="P1719" s="8" t="str">
        <f>VLOOKUP(A1719,'Hospitalisation Details'!A:K,11,FALSE)</f>
        <v>R1012</v>
      </c>
      <c r="Q1719" s="8">
        <f>VLOOKUP(A1719,'Hospitalisation Details'!A:K,4,FALSE)</f>
        <v>20</v>
      </c>
    </row>
    <row r="1720" spans="1:17" x14ac:dyDescent="0.3">
      <c r="A1720" s="4" t="s">
        <v>1198</v>
      </c>
      <c r="B1720" s="8" t="str">
        <f>VLOOKUP(A1720,'Customer Names'!A:F,4,FALSE)</f>
        <v>Kamilla</v>
      </c>
      <c r="C1720" s="8">
        <f>VLOOKUP(A1720,'Medical Examinations'!A:J,2,FALSE)</f>
        <v>30.114999999999998</v>
      </c>
      <c r="D1720" s="8">
        <f>VLOOKUP(A1720,'Medical Examinations'!A:J,4,FALSE)</f>
        <v>10.119999999999999</v>
      </c>
      <c r="E1720" s="8" t="str">
        <f>VLOOKUP(A1720,'Medical Examinations'!A:J,6,FALSE)</f>
        <v>No</v>
      </c>
      <c r="F1720" s="8" t="str">
        <f>VLOOKUP(A1720,'Medical Examinations'!A:J,7,FALSE)</f>
        <v>No</v>
      </c>
      <c r="G1720" s="8" t="str">
        <f>VLOOKUP(A1720,'Medical Examinations'!A:J,8,FALSE)</f>
        <v>No</v>
      </c>
      <c r="H1720" s="38" t="str">
        <f>VLOOKUP(A1720,'Medical Examinations'!A:J,9,FALSE)</f>
        <v>3</v>
      </c>
      <c r="I1720" s="8" t="str">
        <f>VLOOKUP(A1720,'Medical Examinations'!A:J,10,FALSE)</f>
        <v>No</v>
      </c>
      <c r="J1720" s="8" t="str">
        <f>VLOOKUP(A1720,'Medical Examinations'!A:J,3,FALSE)</f>
        <v>Obesity</v>
      </c>
      <c r="K1720" s="8" t="str">
        <f>VLOOKUP(A1720,'Medical Examinations'!A:J,5,FALSE)</f>
        <v>Diabetes</v>
      </c>
      <c r="L1720" s="8" t="str">
        <f>VLOOKUP(A1720,'Hospitalisation Details'!A:K,5,FALSE)</f>
        <v>10-Oct-1958</v>
      </c>
      <c r="M1720" s="34">
        <f>VLOOKUP(A1720,'Hospitalisation Details'!A:K,8,FALSE)</f>
        <v>16455.71</v>
      </c>
      <c r="N1720" s="8" t="str">
        <f>VLOOKUP(A1720,'Hospitalisation Details'!A:K,9,FALSE)</f>
        <v>tier - 2</v>
      </c>
      <c r="O1720" s="8" t="str">
        <f>VLOOKUP(A1720,'Hospitalisation Details'!A:K,10,FALSE)</f>
        <v>tier - 2</v>
      </c>
      <c r="P1720" s="8" t="str">
        <f>VLOOKUP(A1720,'Hospitalisation Details'!A:K,11,FALSE)</f>
        <v>R1012</v>
      </c>
      <c r="Q1720" s="8">
        <f>VLOOKUP(A1720,'Hospitalisation Details'!A:K,4,FALSE)</f>
        <v>10</v>
      </c>
    </row>
    <row r="1721" spans="1:17" x14ac:dyDescent="0.3">
      <c r="A1721" s="4" t="s">
        <v>1186</v>
      </c>
      <c r="B1721" s="8" t="str">
        <f>VLOOKUP(A1721,'Customer Names'!A:F,4,FALSE)</f>
        <v>Kati A</v>
      </c>
      <c r="C1721" s="8">
        <f>VLOOKUP(A1721,'Medical Examinations'!A:J,2,FALSE)</f>
        <v>48.39</v>
      </c>
      <c r="D1721" s="8">
        <f>VLOOKUP(A1721,'Medical Examinations'!A:J,4,FALSE)</f>
        <v>4.6100000000000003</v>
      </c>
      <c r="E1721" s="8" t="str">
        <f>VLOOKUP(A1721,'Medical Examinations'!A:J,6,FALSE)</f>
        <v>No</v>
      </c>
      <c r="F1721" s="8" t="str">
        <f>VLOOKUP(A1721,'Medical Examinations'!A:J,7,FALSE)</f>
        <v>No</v>
      </c>
      <c r="G1721" s="8" t="str">
        <f>VLOOKUP(A1721,'Medical Examinations'!A:J,8,FALSE)</f>
        <v>No</v>
      </c>
      <c r="H1721" s="38">
        <f>VLOOKUP(A1721,'Medical Examinations'!A:J,9,FALSE)</f>
        <v>0</v>
      </c>
      <c r="I1721" s="8" t="str">
        <f>VLOOKUP(A1721,'Medical Examinations'!A:J,10,FALSE)</f>
        <v>No</v>
      </c>
      <c r="J1721" s="8" t="str">
        <f>VLOOKUP(A1721,'Medical Examinations'!A:J,3,FALSE)</f>
        <v>Obesity</v>
      </c>
      <c r="K1721" s="8" t="str">
        <f>VLOOKUP(A1721,'Medical Examinations'!A:J,5,FALSE)</f>
        <v>Normal</v>
      </c>
      <c r="L1721" s="8" t="str">
        <f>VLOOKUP(A1721,'Hospitalisation Details'!A:K,5,FALSE)</f>
        <v>25-Sep-1977</v>
      </c>
      <c r="M1721" s="34">
        <f>VLOOKUP(A1721,'Hospitalisation Details'!A:K,8,FALSE)</f>
        <v>16631.61</v>
      </c>
      <c r="N1721" s="8" t="str">
        <f>VLOOKUP(A1721,'Hospitalisation Details'!A:K,9,FALSE)</f>
        <v>tier - 2</v>
      </c>
      <c r="O1721" s="8" t="str">
        <f>VLOOKUP(A1721,'Hospitalisation Details'!A:K,10,FALSE)</f>
        <v>tier - 1</v>
      </c>
      <c r="P1721" s="8" t="str">
        <f>VLOOKUP(A1721,'Hospitalisation Details'!A:K,11,FALSE)</f>
        <v>R1012</v>
      </c>
      <c r="Q1721" s="8">
        <f>VLOOKUP(A1721,'Hospitalisation Details'!A:K,4,FALSE)</f>
        <v>25</v>
      </c>
    </row>
    <row r="1722" spans="1:17" x14ac:dyDescent="0.3">
      <c r="A1722" s="4" t="s">
        <v>1166</v>
      </c>
      <c r="B1722" s="8" t="str">
        <f>VLOOKUP(A1722,'Customer Names'!A:F,4,FALSE)</f>
        <v>Benjamina C</v>
      </c>
      <c r="C1722" s="8">
        <f>VLOOKUP(A1722,'Medical Examinations'!A:J,2,FALSE)</f>
        <v>51.72</v>
      </c>
      <c r="D1722" s="8">
        <f>VLOOKUP(A1722,'Medical Examinations'!A:J,4,FALSE)</f>
        <v>5.09</v>
      </c>
      <c r="E1722" s="8" t="str">
        <f>VLOOKUP(A1722,'Medical Examinations'!A:J,6,FALSE)</f>
        <v>No</v>
      </c>
      <c r="F1722" s="8" t="str">
        <f>VLOOKUP(A1722,'Medical Examinations'!A:J,7,FALSE)</f>
        <v>No</v>
      </c>
      <c r="G1722" s="8" t="str">
        <f>VLOOKUP(A1722,'Medical Examinations'!A:J,8,FALSE)</f>
        <v>No</v>
      </c>
      <c r="H1722" s="38">
        <f>VLOOKUP(A1722,'Medical Examinations'!A:J,9,FALSE)</f>
        <v>0</v>
      </c>
      <c r="I1722" s="8" t="str">
        <f>VLOOKUP(A1722,'Medical Examinations'!A:J,10,FALSE)</f>
        <v>No</v>
      </c>
      <c r="J1722" s="8" t="str">
        <f>VLOOKUP(A1722,'Medical Examinations'!A:J,3,FALSE)</f>
        <v>Obesity</v>
      </c>
      <c r="K1722" s="8" t="str">
        <f>VLOOKUP(A1722,'Medical Examinations'!A:J,5,FALSE)</f>
        <v>Normal</v>
      </c>
      <c r="L1722" s="8" t="str">
        <f>VLOOKUP(A1722,'Hospitalisation Details'!A:K,5,FALSE)</f>
        <v>16-Jul-1980</v>
      </c>
      <c r="M1722" s="34">
        <f>VLOOKUP(A1722,'Hospitalisation Details'!A:K,8,FALSE)</f>
        <v>16990.55</v>
      </c>
      <c r="N1722" s="8" t="str">
        <f>VLOOKUP(A1722,'Hospitalisation Details'!A:K,9,FALSE)</f>
        <v>tier - 2</v>
      </c>
      <c r="O1722" s="8" t="str">
        <f>VLOOKUP(A1722,'Hospitalisation Details'!A:K,10,FALSE)</f>
        <v>tier - 3</v>
      </c>
      <c r="P1722" s="8" t="str">
        <f>VLOOKUP(A1722,'Hospitalisation Details'!A:K,11,FALSE)</f>
        <v>R1012</v>
      </c>
      <c r="Q1722" s="8">
        <f>VLOOKUP(A1722,'Hospitalisation Details'!A:K,4,FALSE)</f>
        <v>16</v>
      </c>
    </row>
    <row r="1723" spans="1:17" x14ac:dyDescent="0.3">
      <c r="A1723" s="4" t="s">
        <v>1140</v>
      </c>
      <c r="B1723" s="8" t="str">
        <f>VLOOKUP(A1723,'Customer Names'!A:F,4,FALSE)</f>
        <v>Mark D.</v>
      </c>
      <c r="C1723" s="8">
        <f>VLOOKUP(A1723,'Medical Examinations'!A:J,2,FALSE)</f>
        <v>22.99</v>
      </c>
      <c r="D1723" s="8">
        <f>VLOOKUP(A1723,'Medical Examinations'!A:J,4,FALSE)</f>
        <v>6.29</v>
      </c>
      <c r="E1723" s="8" t="str">
        <f>VLOOKUP(A1723,'Medical Examinations'!A:J,6,FALSE)</f>
        <v>No</v>
      </c>
      <c r="F1723" s="8" t="str">
        <f>VLOOKUP(A1723,'Medical Examinations'!A:J,7,FALSE)</f>
        <v>No</v>
      </c>
      <c r="G1723" s="8" t="str">
        <f>VLOOKUP(A1723,'Medical Examinations'!A:J,8,FALSE)</f>
        <v>No</v>
      </c>
      <c r="H1723" s="38" t="str">
        <f>VLOOKUP(A1723,'Medical Examinations'!A:J,9,FALSE)</f>
        <v>1</v>
      </c>
      <c r="I1723" s="8" t="str">
        <f>VLOOKUP(A1723,'Medical Examinations'!A:J,10,FALSE)</f>
        <v>yes</v>
      </c>
      <c r="J1723" s="8" t="str">
        <f>VLOOKUP(A1723,'Medical Examinations'!A:J,3,FALSE)</f>
        <v>Normal Weight</v>
      </c>
      <c r="K1723" s="8" t="str">
        <f>VLOOKUP(A1723,'Medical Examinations'!A:J,5,FALSE)</f>
        <v>Prediabetes</v>
      </c>
      <c r="L1723" s="8" t="str">
        <f>VLOOKUP(A1723,'Hospitalisation Details'!A:K,5,FALSE)</f>
        <v>18-Oct-1992</v>
      </c>
      <c r="M1723" s="34">
        <f>VLOOKUP(A1723,'Hospitalisation Details'!A:K,8,FALSE)</f>
        <v>17361.77</v>
      </c>
      <c r="N1723" s="8" t="str">
        <f>VLOOKUP(A1723,'Hospitalisation Details'!A:K,9,FALSE)</f>
        <v>tier - 2</v>
      </c>
      <c r="O1723" s="8" t="str">
        <f>VLOOKUP(A1723,'Hospitalisation Details'!A:K,10,FALSE)</f>
        <v>tier - 1</v>
      </c>
      <c r="P1723" s="8" t="str">
        <f>VLOOKUP(A1723,'Hospitalisation Details'!A:K,11,FALSE)</f>
        <v>R1012</v>
      </c>
      <c r="Q1723" s="8">
        <f>VLOOKUP(A1723,'Hospitalisation Details'!A:K,4,FALSE)</f>
        <v>18</v>
      </c>
    </row>
    <row r="1724" spans="1:17" x14ac:dyDescent="0.3">
      <c r="A1724" s="4" t="s">
        <v>990</v>
      </c>
      <c r="B1724" s="8" t="str">
        <f>VLOOKUP(A1724,'Customer Names'!A:F,4,FALSE)</f>
        <v>Brian R.</v>
      </c>
      <c r="C1724" s="8">
        <f>VLOOKUP(A1724,'Medical Examinations'!A:J,2,FALSE)</f>
        <v>27.835000000000001</v>
      </c>
      <c r="D1724" s="8">
        <f>VLOOKUP(A1724,'Medical Examinations'!A:J,4,FALSE)</f>
        <v>5.9</v>
      </c>
      <c r="E1724" s="8" t="str">
        <f>VLOOKUP(A1724,'Medical Examinations'!A:J,6,FALSE)</f>
        <v>yes</v>
      </c>
      <c r="F1724" s="8" t="str">
        <f>VLOOKUP(A1724,'Medical Examinations'!A:J,7,FALSE)</f>
        <v>No</v>
      </c>
      <c r="G1724" s="8" t="str">
        <f>VLOOKUP(A1724,'Medical Examinations'!A:J,8,FALSE)</f>
        <v>No</v>
      </c>
      <c r="H1724" s="38" t="str">
        <f>VLOOKUP(A1724,'Medical Examinations'!A:J,9,FALSE)</f>
        <v>1</v>
      </c>
      <c r="I1724" s="8" t="str">
        <f>VLOOKUP(A1724,'Medical Examinations'!A:J,10,FALSE)</f>
        <v>yes</v>
      </c>
      <c r="J1724" s="8" t="str">
        <f>VLOOKUP(A1724,'Medical Examinations'!A:J,3,FALSE)</f>
        <v>Overweight</v>
      </c>
      <c r="K1724" s="8" t="str">
        <f>VLOOKUP(A1724,'Medical Examinations'!A:J,5,FALSE)</f>
        <v>Prediabetes</v>
      </c>
      <c r="L1724" s="8" t="str">
        <f>VLOOKUP(A1724,'Hospitalisation Details'!A:K,5,FALSE)</f>
        <v>25-Jul-1988</v>
      </c>
      <c r="M1724" s="34">
        <f>VLOOKUP(A1724,'Hospitalisation Details'!A:K,8,FALSE)</f>
        <v>20009.63</v>
      </c>
      <c r="N1724" s="8" t="str">
        <f>VLOOKUP(A1724,'Hospitalisation Details'!A:K,9,FALSE)</f>
        <v>tier - 2</v>
      </c>
      <c r="O1724" s="8" t="str">
        <f>VLOOKUP(A1724,'Hospitalisation Details'!A:K,10,FALSE)</f>
        <v>tier - 1</v>
      </c>
      <c r="P1724" s="8" t="str">
        <f>VLOOKUP(A1724,'Hospitalisation Details'!A:K,11,FALSE)</f>
        <v>R1012</v>
      </c>
      <c r="Q1724" s="8">
        <f>VLOOKUP(A1724,'Hospitalisation Details'!A:K,4,FALSE)</f>
        <v>25</v>
      </c>
    </row>
    <row r="1725" spans="1:17" x14ac:dyDescent="0.3">
      <c r="A1725" s="4" t="s">
        <v>934</v>
      </c>
      <c r="B1725" s="8" t="str">
        <f>VLOOKUP(A1725,'Customer Names'!A:F,4,FALSE)</f>
        <v>Matthew T</v>
      </c>
      <c r="C1725" s="8">
        <f>VLOOKUP(A1725,'Medical Examinations'!A:J,2,FALSE)</f>
        <v>28.12</v>
      </c>
      <c r="D1725" s="8">
        <f>VLOOKUP(A1725,'Medical Examinations'!A:J,4,FALSE)</f>
        <v>6.15</v>
      </c>
      <c r="E1725" s="8" t="str">
        <f>VLOOKUP(A1725,'Medical Examinations'!A:J,6,FALSE)</f>
        <v>No</v>
      </c>
      <c r="F1725" s="8" t="str">
        <f>VLOOKUP(A1725,'Medical Examinations'!A:J,7,FALSE)</f>
        <v>No</v>
      </c>
      <c r="G1725" s="8" t="str">
        <f>VLOOKUP(A1725,'Medical Examinations'!A:J,8,FALSE)</f>
        <v>No</v>
      </c>
      <c r="H1725" s="38">
        <f>VLOOKUP(A1725,'Medical Examinations'!A:J,9,FALSE)</f>
        <v>0</v>
      </c>
      <c r="I1725" s="8" t="str">
        <f>VLOOKUP(A1725,'Medical Examinations'!A:J,10,FALSE)</f>
        <v>yes</v>
      </c>
      <c r="J1725" s="8" t="str">
        <f>VLOOKUP(A1725,'Medical Examinations'!A:J,3,FALSE)</f>
        <v>Overweight</v>
      </c>
      <c r="K1725" s="8" t="str">
        <f>VLOOKUP(A1725,'Medical Examinations'!A:J,5,FALSE)</f>
        <v>Prediabetes</v>
      </c>
      <c r="L1725" s="8" t="str">
        <f>VLOOKUP(A1725,'Hospitalisation Details'!A:K,5,FALSE)</f>
        <v>21-Nov-1990</v>
      </c>
      <c r="M1725" s="34">
        <f>VLOOKUP(A1725,'Hospitalisation Details'!A:K,8,FALSE)</f>
        <v>21472.48</v>
      </c>
      <c r="N1725" s="8" t="str">
        <f>VLOOKUP(A1725,'Hospitalisation Details'!A:K,9,FALSE)</f>
        <v>tier - 2</v>
      </c>
      <c r="O1725" s="8" t="str">
        <f>VLOOKUP(A1725,'Hospitalisation Details'!A:K,10,FALSE)</f>
        <v>tier - 2</v>
      </c>
      <c r="P1725" s="8" t="str">
        <f>VLOOKUP(A1725,'Hospitalisation Details'!A:K,11,FALSE)</f>
        <v>R1012</v>
      </c>
      <c r="Q1725" s="8">
        <f>VLOOKUP(A1725,'Hospitalisation Details'!A:K,4,FALSE)</f>
        <v>21</v>
      </c>
    </row>
    <row r="1726" spans="1:17" x14ac:dyDescent="0.3">
      <c r="A1726" s="4" t="s">
        <v>892</v>
      </c>
      <c r="B1726" s="8" t="str">
        <f>VLOOKUP(A1726,'Customer Names'!A:F,4,FALSE)</f>
        <v>Anthony</v>
      </c>
      <c r="C1726" s="8">
        <f>VLOOKUP(A1726,'Medical Examinations'!A:J,2,FALSE)</f>
        <v>27.265000000000001</v>
      </c>
      <c r="D1726" s="8">
        <f>VLOOKUP(A1726,'Medical Examinations'!A:J,4,FALSE)</f>
        <v>4.25</v>
      </c>
      <c r="E1726" s="8" t="str">
        <f>VLOOKUP(A1726,'Medical Examinations'!A:J,6,FALSE)</f>
        <v>No</v>
      </c>
      <c r="F1726" s="8" t="str">
        <f>VLOOKUP(A1726,'Medical Examinations'!A:J,7,FALSE)</f>
        <v>No</v>
      </c>
      <c r="G1726" s="8" t="str">
        <f>VLOOKUP(A1726,'Medical Examinations'!A:J,8,FALSE)</f>
        <v>Yes</v>
      </c>
      <c r="H1726" s="38" t="str">
        <f>VLOOKUP(A1726,'Medical Examinations'!A:J,9,FALSE)</f>
        <v>1</v>
      </c>
      <c r="I1726" s="8" t="str">
        <f>VLOOKUP(A1726,'Medical Examinations'!A:J,10,FALSE)</f>
        <v>No</v>
      </c>
      <c r="J1726" s="8" t="str">
        <f>VLOOKUP(A1726,'Medical Examinations'!A:J,3,FALSE)</f>
        <v>Overweight</v>
      </c>
      <c r="K1726" s="8" t="str">
        <f>VLOOKUP(A1726,'Medical Examinations'!A:J,5,FALSE)</f>
        <v>Normal</v>
      </c>
      <c r="L1726" s="8" t="str">
        <f>VLOOKUP(A1726,'Hospitalisation Details'!A:K,5,FALSE)</f>
        <v>25-Jul-2003</v>
      </c>
      <c r="M1726" s="34">
        <f>VLOOKUP(A1726,'Hospitalisation Details'!A:K,8,FALSE)</f>
        <v>22493.66</v>
      </c>
      <c r="N1726" s="8" t="str">
        <f>VLOOKUP(A1726,'Hospitalisation Details'!A:K,9,FALSE)</f>
        <v>tier - 2</v>
      </c>
      <c r="O1726" s="8" t="str">
        <f>VLOOKUP(A1726,'Hospitalisation Details'!A:K,10,FALSE)</f>
        <v>tier - 1</v>
      </c>
      <c r="P1726" s="8" t="str">
        <f>VLOOKUP(A1726,'Hospitalisation Details'!A:K,11,FALSE)</f>
        <v>R1012</v>
      </c>
      <c r="Q1726" s="8">
        <f>VLOOKUP(A1726,'Hospitalisation Details'!A:K,4,FALSE)</f>
        <v>25</v>
      </c>
    </row>
    <row r="1727" spans="1:17" x14ac:dyDescent="0.3">
      <c r="A1727" s="4" t="s">
        <v>870</v>
      </c>
      <c r="B1727" s="8" t="str">
        <f>VLOOKUP(A1727,'Customer Names'!A:F,4,FALSE)</f>
        <v>Nicholas D</v>
      </c>
      <c r="C1727" s="8">
        <f>VLOOKUP(A1727,'Medical Examinations'!A:J,2,FALSE)</f>
        <v>25.84</v>
      </c>
      <c r="D1727" s="8">
        <f>VLOOKUP(A1727,'Medical Examinations'!A:J,4,FALSE)</f>
        <v>11.64</v>
      </c>
      <c r="E1727" s="8" t="str">
        <f>VLOOKUP(A1727,'Medical Examinations'!A:J,6,FALSE)</f>
        <v>No</v>
      </c>
      <c r="F1727" s="8" t="str">
        <f>VLOOKUP(A1727,'Medical Examinations'!A:J,7,FALSE)</f>
        <v>No</v>
      </c>
      <c r="G1727" s="8" t="str">
        <f>VLOOKUP(A1727,'Medical Examinations'!A:J,8,FALSE)</f>
        <v>No</v>
      </c>
      <c r="H1727" s="38" t="str">
        <f>VLOOKUP(A1727,'Medical Examinations'!A:J,9,FALSE)</f>
        <v>2</v>
      </c>
      <c r="I1727" s="8" t="str">
        <f>VLOOKUP(A1727,'Medical Examinations'!A:J,10,FALSE)</f>
        <v>yes</v>
      </c>
      <c r="J1727" s="8" t="str">
        <f>VLOOKUP(A1727,'Medical Examinations'!A:J,3,FALSE)</f>
        <v>Overweight</v>
      </c>
      <c r="K1727" s="8" t="str">
        <f>VLOOKUP(A1727,'Medical Examinations'!A:J,5,FALSE)</f>
        <v>Diabetes</v>
      </c>
      <c r="L1727" s="8" t="str">
        <f>VLOOKUP(A1727,'Hospitalisation Details'!A:K,5,FALSE)</f>
        <v>27-Jun-1973</v>
      </c>
      <c r="M1727" s="34">
        <f>VLOOKUP(A1727,'Hospitalisation Details'!A:K,8,FALSE)</f>
        <v>23807.24</v>
      </c>
      <c r="N1727" s="8" t="str">
        <f>VLOOKUP(A1727,'Hospitalisation Details'!A:K,9,FALSE)</f>
        <v>tier - 2</v>
      </c>
      <c r="O1727" s="8" t="str">
        <f>VLOOKUP(A1727,'Hospitalisation Details'!A:K,10,FALSE)</f>
        <v>tier - 3</v>
      </c>
      <c r="P1727" s="8" t="str">
        <f>VLOOKUP(A1727,'Hospitalisation Details'!A:K,11,FALSE)</f>
        <v>R1012</v>
      </c>
      <c r="Q1727" s="8">
        <f>VLOOKUP(A1727,'Hospitalisation Details'!A:K,4,FALSE)</f>
        <v>27</v>
      </c>
    </row>
    <row r="1728" spans="1:17" x14ac:dyDescent="0.3">
      <c r="A1728" s="4" t="s">
        <v>868</v>
      </c>
      <c r="B1728" s="8" t="str">
        <f>VLOOKUP(A1728,'Customer Names'!A:F,4,FALSE)</f>
        <v>Rebecca</v>
      </c>
      <c r="C1728" s="8">
        <f>VLOOKUP(A1728,'Medical Examinations'!A:J,2,FALSE)</f>
        <v>24.13</v>
      </c>
      <c r="D1728" s="8">
        <f>VLOOKUP(A1728,'Medical Examinations'!A:J,4,FALSE)</f>
        <v>7.05</v>
      </c>
      <c r="E1728" s="8" t="str">
        <f>VLOOKUP(A1728,'Medical Examinations'!A:J,6,FALSE)</f>
        <v>yes</v>
      </c>
      <c r="F1728" s="8" t="str">
        <f>VLOOKUP(A1728,'Medical Examinations'!A:J,7,FALSE)</f>
        <v>No</v>
      </c>
      <c r="G1728" s="8" t="str">
        <f>VLOOKUP(A1728,'Medical Examinations'!A:J,8,FALSE)</f>
        <v>No</v>
      </c>
      <c r="H1728" s="38" t="str">
        <f>VLOOKUP(A1728,'Medical Examinations'!A:J,9,FALSE)</f>
        <v>2</v>
      </c>
      <c r="I1728" s="8" t="str">
        <f>VLOOKUP(A1728,'Medical Examinations'!A:J,10,FALSE)</f>
        <v>yes</v>
      </c>
      <c r="J1728" s="8" t="str">
        <f>VLOOKUP(A1728,'Medical Examinations'!A:J,3,FALSE)</f>
        <v>Normal Weight</v>
      </c>
      <c r="K1728" s="8" t="str">
        <f>VLOOKUP(A1728,'Medical Examinations'!A:J,5,FALSE)</f>
        <v>Diabetes</v>
      </c>
      <c r="L1728" s="8" t="str">
        <f>VLOOKUP(A1728,'Hospitalisation Details'!A:K,5,FALSE)</f>
        <v>8-Aug-1970</v>
      </c>
      <c r="M1728" s="34">
        <f>VLOOKUP(A1728,'Hospitalisation Details'!A:K,8,FALSE)</f>
        <v>23887.66</v>
      </c>
      <c r="N1728" s="8" t="str">
        <f>VLOOKUP(A1728,'Hospitalisation Details'!A:K,9,FALSE)</f>
        <v>tier - 2</v>
      </c>
      <c r="O1728" s="8" t="str">
        <f>VLOOKUP(A1728,'Hospitalisation Details'!A:K,10,FALSE)</f>
        <v>tier - 3</v>
      </c>
      <c r="P1728" s="8" t="str">
        <f>VLOOKUP(A1728,'Hospitalisation Details'!A:K,11,FALSE)</f>
        <v>R1012</v>
      </c>
      <c r="Q1728" s="8">
        <f>VLOOKUP(A1728,'Hospitalisation Details'!A:K,4,FALSE)</f>
        <v>8</v>
      </c>
    </row>
    <row r="1729" spans="1:17" x14ac:dyDescent="0.3">
      <c r="A1729" s="4" t="s">
        <v>866</v>
      </c>
      <c r="B1729" s="8" t="str">
        <f>VLOOKUP(A1729,'Customer Names'!A:F,4,FALSE)</f>
        <v>Corey</v>
      </c>
      <c r="C1729" s="8">
        <f>VLOOKUP(A1729,'Medical Examinations'!A:J,2,FALSE)</f>
        <v>24.795000000000002</v>
      </c>
      <c r="D1729" s="8">
        <f>VLOOKUP(A1729,'Medical Examinations'!A:J,4,FALSE)</f>
        <v>6.85</v>
      </c>
      <c r="E1729" s="8" t="str">
        <f>VLOOKUP(A1729,'Medical Examinations'!A:J,6,FALSE)</f>
        <v>No</v>
      </c>
      <c r="F1729" s="8" t="str">
        <f>VLOOKUP(A1729,'Medical Examinations'!A:J,7,FALSE)</f>
        <v>No</v>
      </c>
      <c r="G1729" s="8" t="str">
        <f>VLOOKUP(A1729,'Medical Examinations'!A:J,8,FALSE)</f>
        <v>No</v>
      </c>
      <c r="H1729" s="38">
        <f>VLOOKUP(A1729,'Medical Examinations'!A:J,9,FALSE)</f>
        <v>0</v>
      </c>
      <c r="I1729" s="8" t="str">
        <f>VLOOKUP(A1729,'Medical Examinations'!A:J,10,FALSE)</f>
        <v>yes</v>
      </c>
      <c r="J1729" s="8" t="str">
        <f>VLOOKUP(A1729,'Medical Examinations'!A:J,3,FALSE)</f>
        <v>Normal Weight</v>
      </c>
      <c r="K1729" s="8" t="str">
        <f>VLOOKUP(A1729,'Medical Examinations'!A:J,5,FALSE)</f>
        <v>Diabetes</v>
      </c>
      <c r="L1729" s="8" t="str">
        <f>VLOOKUP(A1729,'Hospitalisation Details'!A:K,5,FALSE)</f>
        <v>10-Jul-1971</v>
      </c>
      <c r="M1729" s="34">
        <f>VLOOKUP(A1729,'Hospitalisation Details'!A:K,8,FALSE)</f>
        <v>23967.38</v>
      </c>
      <c r="N1729" s="8" t="str">
        <f>VLOOKUP(A1729,'Hospitalisation Details'!A:K,9,FALSE)</f>
        <v>tier - 2</v>
      </c>
      <c r="O1729" s="8" t="str">
        <f>VLOOKUP(A1729,'Hospitalisation Details'!A:K,10,FALSE)</f>
        <v>tier - 2</v>
      </c>
      <c r="P1729" s="8" t="str">
        <f>VLOOKUP(A1729,'Hospitalisation Details'!A:K,11,FALSE)</f>
        <v>R1012</v>
      </c>
      <c r="Q1729" s="8">
        <f>VLOOKUP(A1729,'Hospitalisation Details'!A:K,4,FALSE)</f>
        <v>10</v>
      </c>
    </row>
    <row r="1730" spans="1:17" x14ac:dyDescent="0.3">
      <c r="A1730" s="4" t="s">
        <v>864</v>
      </c>
      <c r="B1730" s="8" t="str">
        <f>VLOOKUP(A1730,'Customer Names'!A:F,4,FALSE)</f>
        <v>Phoebe</v>
      </c>
      <c r="C1730" s="8">
        <f>VLOOKUP(A1730,'Medical Examinations'!A:J,2,FALSE)</f>
        <v>30.59</v>
      </c>
      <c r="D1730" s="8">
        <f>VLOOKUP(A1730,'Medical Examinations'!A:J,4,FALSE)</f>
        <v>5.23</v>
      </c>
      <c r="E1730" s="8" t="str">
        <f>VLOOKUP(A1730,'Medical Examinations'!A:J,6,FALSE)</f>
        <v>No</v>
      </c>
      <c r="F1730" s="8" t="str">
        <f>VLOOKUP(A1730,'Medical Examinations'!A:J,7,FALSE)</f>
        <v>No</v>
      </c>
      <c r="G1730" s="8" t="str">
        <f>VLOOKUP(A1730,'Medical Examinations'!A:J,8,FALSE)</f>
        <v>Yes</v>
      </c>
      <c r="H1730" s="38" t="str">
        <f>VLOOKUP(A1730,'Medical Examinations'!A:J,9,FALSE)</f>
        <v>1</v>
      </c>
      <c r="I1730" s="8" t="str">
        <f>VLOOKUP(A1730,'Medical Examinations'!A:J,10,FALSE)</f>
        <v>No</v>
      </c>
      <c r="J1730" s="8" t="str">
        <f>VLOOKUP(A1730,'Medical Examinations'!A:J,3,FALSE)</f>
        <v>Obesity</v>
      </c>
      <c r="K1730" s="8" t="str">
        <f>VLOOKUP(A1730,'Medical Examinations'!A:J,5,FALSE)</f>
        <v>Normal</v>
      </c>
      <c r="L1730" s="8" t="str">
        <f>VLOOKUP(A1730,'Hospitalisation Details'!A:K,5,FALSE)</f>
        <v>30-Dec-2003</v>
      </c>
      <c r="M1730" s="34">
        <f>VLOOKUP(A1730,'Hospitalisation Details'!A:K,8,FALSE)</f>
        <v>24059.68</v>
      </c>
      <c r="N1730" s="8" t="str">
        <f>VLOOKUP(A1730,'Hospitalisation Details'!A:K,9,FALSE)</f>
        <v>tier - 2</v>
      </c>
      <c r="O1730" s="8" t="str">
        <f>VLOOKUP(A1730,'Hospitalisation Details'!A:K,10,FALSE)</f>
        <v>tier - 2</v>
      </c>
      <c r="P1730" s="8" t="str">
        <f>VLOOKUP(A1730,'Hospitalisation Details'!A:K,11,FALSE)</f>
        <v>R1012</v>
      </c>
      <c r="Q1730" s="8">
        <f>VLOOKUP(A1730,'Hospitalisation Details'!A:K,4,FALSE)</f>
        <v>30</v>
      </c>
    </row>
    <row r="1731" spans="1:17" x14ac:dyDescent="0.3">
      <c r="A1731" s="4" t="s">
        <v>844</v>
      </c>
      <c r="B1731" s="8" t="str">
        <f>VLOOKUP(A1731,'Customer Names'!A:F,4,FALSE)</f>
        <v>Jenny</v>
      </c>
      <c r="C1731" s="8">
        <f>VLOOKUP(A1731,'Medical Examinations'!A:J,2,FALSE)</f>
        <v>27.645</v>
      </c>
      <c r="D1731" s="8">
        <f>VLOOKUP(A1731,'Medical Examinations'!A:J,4,FALSE)</f>
        <v>11.03</v>
      </c>
      <c r="E1731" s="8" t="str">
        <f>VLOOKUP(A1731,'Medical Examinations'!A:J,6,FALSE)</f>
        <v>yes</v>
      </c>
      <c r="F1731" s="8" t="str">
        <f>VLOOKUP(A1731,'Medical Examinations'!A:J,7,FALSE)</f>
        <v>No</v>
      </c>
      <c r="G1731" s="8" t="str">
        <f>VLOOKUP(A1731,'Medical Examinations'!A:J,8,FALSE)</f>
        <v>No</v>
      </c>
      <c r="H1731" s="38" t="str">
        <f>VLOOKUP(A1731,'Medical Examinations'!A:J,9,FALSE)</f>
        <v>1</v>
      </c>
      <c r="I1731" s="8" t="str">
        <f>VLOOKUP(A1731,'Medical Examinations'!A:J,10,FALSE)</f>
        <v>yes</v>
      </c>
      <c r="J1731" s="8" t="str">
        <f>VLOOKUP(A1731,'Medical Examinations'!A:J,3,FALSE)</f>
        <v>Overweight</v>
      </c>
      <c r="K1731" s="8" t="str">
        <f>VLOOKUP(A1731,'Medical Examinations'!A:J,5,FALSE)</f>
        <v>Diabetes</v>
      </c>
      <c r="L1731" s="8" t="str">
        <f>VLOOKUP(A1731,'Hospitalisation Details'!A:K,5,FALSE)</f>
        <v>13-Jun-1975</v>
      </c>
      <c r="M1731" s="34">
        <f>VLOOKUP(A1731,'Hospitalisation Details'!A:K,8,FALSE)</f>
        <v>24535.7</v>
      </c>
      <c r="N1731" s="8" t="str">
        <f>VLOOKUP(A1731,'Hospitalisation Details'!A:K,9,FALSE)</f>
        <v>tier - 2</v>
      </c>
      <c r="O1731" s="8" t="str">
        <f>VLOOKUP(A1731,'Hospitalisation Details'!A:K,10,FALSE)</f>
        <v>tier - 2</v>
      </c>
      <c r="P1731" s="8" t="str">
        <f>VLOOKUP(A1731,'Hospitalisation Details'!A:K,11,FALSE)</f>
        <v>R1012</v>
      </c>
      <c r="Q1731" s="8">
        <f>VLOOKUP(A1731,'Hospitalisation Details'!A:K,4,FALSE)</f>
        <v>13</v>
      </c>
    </row>
    <row r="1732" spans="1:17" x14ac:dyDescent="0.3">
      <c r="A1732" s="4" t="s">
        <v>824</v>
      </c>
      <c r="B1732" s="8" t="str">
        <f>VLOOKUP(A1732,'Customer Names'!A:F,4,FALSE)</f>
        <v>Christopher</v>
      </c>
      <c r="C1732" s="8">
        <f>VLOOKUP(A1732,'Medical Examinations'!A:J,2,FALSE)</f>
        <v>28.215</v>
      </c>
      <c r="D1732" s="8">
        <f>VLOOKUP(A1732,'Medical Examinations'!A:J,4,FALSE)</f>
        <v>8.26</v>
      </c>
      <c r="E1732" s="8" t="str">
        <f>VLOOKUP(A1732,'Medical Examinations'!A:J,6,FALSE)</f>
        <v>yes</v>
      </c>
      <c r="F1732" s="8" t="str">
        <f>VLOOKUP(A1732,'Medical Examinations'!A:J,7,FALSE)</f>
        <v>No</v>
      </c>
      <c r="G1732" s="8" t="str">
        <f>VLOOKUP(A1732,'Medical Examinations'!A:J,8,FALSE)</f>
        <v>No</v>
      </c>
      <c r="H1732" s="38" t="str">
        <f>VLOOKUP(A1732,'Medical Examinations'!A:J,9,FALSE)</f>
        <v>1</v>
      </c>
      <c r="I1732" s="8" t="str">
        <f>VLOOKUP(A1732,'Medical Examinations'!A:J,10,FALSE)</f>
        <v>yes</v>
      </c>
      <c r="J1732" s="8" t="str">
        <f>VLOOKUP(A1732,'Medical Examinations'!A:J,3,FALSE)</f>
        <v>Overweight</v>
      </c>
      <c r="K1732" s="8" t="str">
        <f>VLOOKUP(A1732,'Medical Examinations'!A:J,5,FALSE)</f>
        <v>Diabetes</v>
      </c>
      <c r="L1732" s="8" t="str">
        <f>VLOOKUP(A1732,'Hospitalisation Details'!A:K,5,FALSE)</f>
        <v>14-Nov-1975</v>
      </c>
      <c r="M1732" s="34">
        <f>VLOOKUP(A1732,'Hospitalisation Details'!A:K,8,FALSE)</f>
        <v>24915.22</v>
      </c>
      <c r="N1732" s="8" t="str">
        <f>VLOOKUP(A1732,'Hospitalisation Details'!A:K,9,FALSE)</f>
        <v>tier - 2</v>
      </c>
      <c r="O1732" s="8" t="str">
        <f>VLOOKUP(A1732,'Hospitalisation Details'!A:K,10,FALSE)</f>
        <v>tier - 3</v>
      </c>
      <c r="P1732" s="8" t="str">
        <f>VLOOKUP(A1732,'Hospitalisation Details'!A:K,11,FALSE)</f>
        <v>R1012</v>
      </c>
      <c r="Q1732" s="8">
        <f>VLOOKUP(A1732,'Hospitalisation Details'!A:K,4,FALSE)</f>
        <v>14</v>
      </c>
    </row>
    <row r="1733" spans="1:17" x14ac:dyDescent="0.3">
      <c r="A1733" s="4" t="s">
        <v>800</v>
      </c>
      <c r="B1733" s="8" t="str">
        <f>VLOOKUP(A1733,'Customer Names'!A:F,4,FALSE)</f>
        <v>Elizabeth M.</v>
      </c>
      <c r="C1733" s="8">
        <f>VLOOKUP(A1733,'Medical Examinations'!A:J,2,FALSE)</f>
        <v>32.68</v>
      </c>
      <c r="D1733" s="8">
        <f>VLOOKUP(A1733,'Medical Examinations'!A:J,4,FALSE)</f>
        <v>4.68</v>
      </c>
      <c r="E1733" s="8" t="str">
        <f>VLOOKUP(A1733,'Medical Examinations'!A:J,6,FALSE)</f>
        <v>yes</v>
      </c>
      <c r="F1733" s="8" t="str">
        <f>VLOOKUP(A1733,'Medical Examinations'!A:J,7,FALSE)</f>
        <v>No</v>
      </c>
      <c r="G1733" s="8" t="str">
        <f>VLOOKUP(A1733,'Medical Examinations'!A:J,8,FALSE)</f>
        <v>No</v>
      </c>
      <c r="H1733" s="38">
        <f>VLOOKUP(A1733,'Medical Examinations'!A:J,9,FALSE)</f>
        <v>0</v>
      </c>
      <c r="I1733" s="8" t="str">
        <f>VLOOKUP(A1733,'Medical Examinations'!A:J,10,FALSE)</f>
        <v>No</v>
      </c>
      <c r="J1733" s="8" t="str">
        <f>VLOOKUP(A1733,'Medical Examinations'!A:J,3,FALSE)</f>
        <v>Obesity</v>
      </c>
      <c r="K1733" s="8" t="str">
        <f>VLOOKUP(A1733,'Medical Examinations'!A:J,5,FALSE)</f>
        <v>Normal</v>
      </c>
      <c r="L1733" s="8" t="str">
        <f>VLOOKUP(A1733,'Hospitalisation Details'!A:K,5,FALSE)</f>
        <v>5-Jun-2001</v>
      </c>
      <c r="M1733" s="34">
        <f>VLOOKUP(A1733,'Hospitalisation Details'!A:K,8,FALSE)</f>
        <v>26018.95</v>
      </c>
      <c r="N1733" s="8" t="str">
        <f>VLOOKUP(A1733,'Hospitalisation Details'!A:K,9,FALSE)</f>
        <v>tier - 2</v>
      </c>
      <c r="O1733" s="8" t="str">
        <f>VLOOKUP(A1733,'Hospitalisation Details'!A:K,10,FALSE)</f>
        <v>tier - 2</v>
      </c>
      <c r="P1733" s="8" t="str">
        <f>VLOOKUP(A1733,'Hospitalisation Details'!A:K,11,FALSE)</f>
        <v>R1012</v>
      </c>
      <c r="Q1733" s="8">
        <f>VLOOKUP(A1733,'Hospitalisation Details'!A:K,4,FALSE)</f>
        <v>5</v>
      </c>
    </row>
    <row r="1734" spans="1:17" x14ac:dyDescent="0.3">
      <c r="A1734" s="4" t="s">
        <v>796</v>
      </c>
      <c r="B1734" s="8" t="str">
        <f>VLOOKUP(A1734,'Customer Names'!A:F,4,FALSE)</f>
        <v>Peter</v>
      </c>
      <c r="C1734" s="8">
        <f>VLOOKUP(A1734,'Medical Examinations'!A:J,2,FALSE)</f>
        <v>26.695</v>
      </c>
      <c r="D1734" s="8">
        <f>VLOOKUP(A1734,'Medical Examinations'!A:J,4,FALSE)</f>
        <v>4.68</v>
      </c>
      <c r="E1734" s="8" t="str">
        <f>VLOOKUP(A1734,'Medical Examinations'!A:J,6,FALSE)</f>
        <v>yes</v>
      </c>
      <c r="F1734" s="8" t="str">
        <f>VLOOKUP(A1734,'Medical Examinations'!A:J,7,FALSE)</f>
        <v>No</v>
      </c>
      <c r="G1734" s="8" t="str">
        <f>VLOOKUP(A1734,'Medical Examinations'!A:J,8,FALSE)</f>
        <v>No</v>
      </c>
      <c r="H1734" s="38" t="str">
        <f>VLOOKUP(A1734,'Medical Examinations'!A:J,9,FALSE)</f>
        <v>2</v>
      </c>
      <c r="I1734" s="8" t="str">
        <f>VLOOKUP(A1734,'Medical Examinations'!A:J,10,FALSE)</f>
        <v>yes</v>
      </c>
      <c r="J1734" s="8" t="str">
        <f>VLOOKUP(A1734,'Medical Examinations'!A:J,3,FALSE)</f>
        <v>Overweight</v>
      </c>
      <c r="K1734" s="8" t="str">
        <f>VLOOKUP(A1734,'Medical Examinations'!A:J,5,FALSE)</f>
        <v>Normal</v>
      </c>
      <c r="L1734" s="8" t="str">
        <f>VLOOKUP(A1734,'Hospitalisation Details'!A:K,5,FALSE)</f>
        <v>9-Jul-1966</v>
      </c>
      <c r="M1734" s="34">
        <f>VLOOKUP(A1734,'Hospitalisation Details'!A:K,8,FALSE)</f>
        <v>26109.33</v>
      </c>
      <c r="N1734" s="8" t="str">
        <f>VLOOKUP(A1734,'Hospitalisation Details'!A:K,9,FALSE)</f>
        <v>tier - 2</v>
      </c>
      <c r="O1734" s="8" t="str">
        <f>VLOOKUP(A1734,'Hospitalisation Details'!A:K,10,FALSE)</f>
        <v>tier - 3</v>
      </c>
      <c r="P1734" s="8" t="str">
        <f>VLOOKUP(A1734,'Hospitalisation Details'!A:K,11,FALSE)</f>
        <v>R1012</v>
      </c>
      <c r="Q1734" s="8">
        <f>VLOOKUP(A1734,'Hospitalisation Details'!A:K,4,FALSE)</f>
        <v>9</v>
      </c>
    </row>
    <row r="1735" spans="1:17" x14ac:dyDescent="0.3">
      <c r="A1735" s="4" t="s">
        <v>784</v>
      </c>
      <c r="B1735" s="8" t="str">
        <f>VLOOKUP(A1735,'Customer Names'!A:F,4,FALSE)</f>
        <v>Ryan</v>
      </c>
      <c r="C1735" s="8">
        <f>VLOOKUP(A1735,'Medical Examinations'!A:J,2,FALSE)</f>
        <v>36.765000000000001</v>
      </c>
      <c r="D1735" s="8">
        <f>VLOOKUP(A1735,'Medical Examinations'!A:J,4,FALSE)</f>
        <v>11.95</v>
      </c>
      <c r="E1735" s="8" t="str">
        <f>VLOOKUP(A1735,'Medical Examinations'!A:J,6,FALSE)</f>
        <v>yes</v>
      </c>
      <c r="F1735" s="8" t="str">
        <f>VLOOKUP(A1735,'Medical Examinations'!A:J,7,FALSE)</f>
        <v>No</v>
      </c>
      <c r="G1735" s="8" t="str">
        <f>VLOOKUP(A1735,'Medical Examinations'!A:J,8,FALSE)</f>
        <v>No</v>
      </c>
      <c r="H1735" s="38" t="str">
        <f>VLOOKUP(A1735,'Medical Examinations'!A:J,9,FALSE)</f>
        <v>2</v>
      </c>
      <c r="I1735" s="8" t="str">
        <f>VLOOKUP(A1735,'Medical Examinations'!A:J,10,FALSE)</f>
        <v>No</v>
      </c>
      <c r="J1735" s="8" t="str">
        <f>VLOOKUP(A1735,'Medical Examinations'!A:J,3,FALSE)</f>
        <v>Obesity</v>
      </c>
      <c r="K1735" s="8" t="str">
        <f>VLOOKUP(A1735,'Medical Examinations'!A:J,5,FALSE)</f>
        <v>Diabetes</v>
      </c>
      <c r="L1735" s="8" t="str">
        <f>VLOOKUP(A1735,'Hospitalisation Details'!A:K,5,FALSE)</f>
        <v>27-Aug-1970</v>
      </c>
      <c r="M1735" s="34">
        <f>VLOOKUP(A1735,'Hospitalisation Details'!A:K,8,FALSE)</f>
        <v>26467.1</v>
      </c>
      <c r="N1735" s="8" t="str">
        <f>VLOOKUP(A1735,'Hospitalisation Details'!A:K,9,FALSE)</f>
        <v>tier - 2</v>
      </c>
      <c r="O1735" s="8" t="str">
        <f>VLOOKUP(A1735,'Hospitalisation Details'!A:K,10,FALSE)</f>
        <v>tier - 3</v>
      </c>
      <c r="P1735" s="8" t="str">
        <f>VLOOKUP(A1735,'Hospitalisation Details'!A:K,11,FALSE)</f>
        <v>R1012</v>
      </c>
      <c r="Q1735" s="8">
        <f>VLOOKUP(A1735,'Hospitalisation Details'!A:K,4,FALSE)</f>
        <v>27</v>
      </c>
    </row>
    <row r="1736" spans="1:17" x14ac:dyDescent="0.3">
      <c r="A1736" s="4" t="s">
        <v>646</v>
      </c>
      <c r="B1736" s="8" t="str">
        <f>VLOOKUP(A1736,'Customer Names'!A:F,4,FALSE)</f>
        <v>Alan R</v>
      </c>
      <c r="C1736" s="8">
        <f>VLOOKUP(A1736,'Medical Examinations'!A:J,2,FALSE)</f>
        <v>22.39</v>
      </c>
      <c r="D1736" s="8">
        <f>VLOOKUP(A1736,'Medical Examinations'!A:J,4,FALSE)</f>
        <v>9.5299999999999994</v>
      </c>
      <c r="E1736" s="8" t="str">
        <f>VLOOKUP(A1736,'Medical Examinations'!A:J,6,FALSE)</f>
        <v>yes</v>
      </c>
      <c r="F1736" s="8" t="str">
        <f>VLOOKUP(A1736,'Medical Examinations'!A:J,7,FALSE)</f>
        <v>No</v>
      </c>
      <c r="G1736" s="8" t="str">
        <f>VLOOKUP(A1736,'Medical Examinations'!A:J,8,FALSE)</f>
        <v>No</v>
      </c>
      <c r="H1736" s="38">
        <f>VLOOKUP(A1736,'Medical Examinations'!A:J,9,FALSE)</f>
        <v>0</v>
      </c>
      <c r="I1736" s="8" t="str">
        <f>VLOOKUP(A1736,'Medical Examinations'!A:J,10,FALSE)</f>
        <v>yes</v>
      </c>
      <c r="J1736" s="8" t="str">
        <f>VLOOKUP(A1736,'Medical Examinations'!A:J,3,FALSE)</f>
        <v>Normal Weight</v>
      </c>
      <c r="K1736" s="8" t="str">
        <f>VLOOKUP(A1736,'Medical Examinations'!A:J,5,FALSE)</f>
        <v>Diabetes</v>
      </c>
      <c r="L1736" s="8" t="str">
        <f>VLOOKUP(A1736,'Hospitalisation Details'!A:K,5,FALSE)</f>
        <v>4-Aug-1981</v>
      </c>
      <c r="M1736" s="34">
        <f>VLOOKUP(A1736,'Hospitalisation Details'!A:K,8,FALSE)</f>
        <v>30026.87</v>
      </c>
      <c r="N1736" s="8" t="str">
        <f>VLOOKUP(A1736,'Hospitalisation Details'!A:K,9,FALSE)</f>
        <v>tier - 2</v>
      </c>
      <c r="O1736" s="8" t="str">
        <f>VLOOKUP(A1736,'Hospitalisation Details'!A:K,10,FALSE)</f>
        <v>tier - 3</v>
      </c>
      <c r="P1736" s="8" t="str">
        <f>VLOOKUP(A1736,'Hospitalisation Details'!A:K,11,FALSE)</f>
        <v>R1012</v>
      </c>
      <c r="Q1736" s="8">
        <f>VLOOKUP(A1736,'Hospitalisation Details'!A:K,4,FALSE)</f>
        <v>4</v>
      </c>
    </row>
    <row r="1737" spans="1:17" x14ac:dyDescent="0.3">
      <c r="A1737" s="4" t="s">
        <v>626</v>
      </c>
      <c r="B1737" s="8" t="str">
        <f>VLOOKUP(A1737,'Customer Names'!A:F,4,FALSE)</f>
        <v>Timothy F</v>
      </c>
      <c r="C1737" s="8">
        <f>VLOOKUP(A1737,'Medical Examinations'!A:J,2,FALSE)</f>
        <v>18.329999999999998</v>
      </c>
      <c r="D1737" s="8">
        <f>VLOOKUP(A1737,'Medical Examinations'!A:J,4,FALSE)</f>
        <v>4.16</v>
      </c>
      <c r="E1737" s="8" t="str">
        <f>VLOOKUP(A1737,'Medical Examinations'!A:J,6,FALSE)</f>
        <v>yes</v>
      </c>
      <c r="F1737" s="8" t="str">
        <f>VLOOKUP(A1737,'Medical Examinations'!A:J,7,FALSE)</f>
        <v>No</v>
      </c>
      <c r="G1737" s="8" t="str">
        <f>VLOOKUP(A1737,'Medical Examinations'!A:J,8,FALSE)</f>
        <v>No</v>
      </c>
      <c r="H1737" s="38">
        <f>VLOOKUP(A1737,'Medical Examinations'!A:J,9,FALSE)</f>
        <v>0</v>
      </c>
      <c r="I1737" s="8" t="str">
        <f>VLOOKUP(A1737,'Medical Examinations'!A:J,10,FALSE)</f>
        <v>yes</v>
      </c>
      <c r="J1737" s="8" t="str">
        <f>VLOOKUP(A1737,'Medical Examinations'!A:J,3,FALSE)</f>
        <v>Underweight</v>
      </c>
      <c r="K1737" s="8" t="str">
        <f>VLOOKUP(A1737,'Medical Examinations'!A:J,5,FALSE)</f>
        <v>Normal</v>
      </c>
      <c r="L1737" s="8" t="str">
        <f>VLOOKUP(A1737,'Hospitalisation Details'!A:K,5,FALSE)</f>
        <v>3-Sep-1976</v>
      </c>
      <c r="M1737" s="34">
        <f>VLOOKUP(A1737,'Hospitalisation Details'!A:K,8,FALSE)</f>
        <v>30409.53</v>
      </c>
      <c r="N1737" s="8" t="str">
        <f>VLOOKUP(A1737,'Hospitalisation Details'!A:K,9,FALSE)</f>
        <v>tier - 2</v>
      </c>
      <c r="O1737" s="8" t="str">
        <f>VLOOKUP(A1737,'Hospitalisation Details'!A:K,10,FALSE)</f>
        <v>tier - 3</v>
      </c>
      <c r="P1737" s="8" t="str">
        <f>VLOOKUP(A1737,'Hospitalisation Details'!A:K,11,FALSE)</f>
        <v>R1012</v>
      </c>
      <c r="Q1737" s="8">
        <f>VLOOKUP(A1737,'Hospitalisation Details'!A:K,4,FALSE)</f>
        <v>3</v>
      </c>
    </row>
    <row r="1738" spans="1:17" x14ac:dyDescent="0.3">
      <c r="A1738" s="4" t="s">
        <v>622</v>
      </c>
      <c r="B1738" s="8" t="str">
        <f>VLOOKUP(A1738,'Customer Names'!A:F,4,FALSE)</f>
        <v>Philip J.</v>
      </c>
      <c r="C1738" s="8">
        <f>VLOOKUP(A1738,'Medical Examinations'!A:J,2,FALSE)</f>
        <v>22.37</v>
      </c>
      <c r="D1738" s="8">
        <f>VLOOKUP(A1738,'Medical Examinations'!A:J,4,FALSE)</f>
        <v>5.86</v>
      </c>
      <c r="E1738" s="8" t="str">
        <f>VLOOKUP(A1738,'Medical Examinations'!A:J,6,FALSE)</f>
        <v>yes</v>
      </c>
      <c r="F1738" s="8" t="str">
        <f>VLOOKUP(A1738,'Medical Examinations'!A:J,7,FALSE)</f>
        <v>No</v>
      </c>
      <c r="G1738" s="8" t="str">
        <f>VLOOKUP(A1738,'Medical Examinations'!A:J,8,FALSE)</f>
        <v>Yes</v>
      </c>
      <c r="H1738" s="38" t="str">
        <f>VLOOKUP(A1738,'Medical Examinations'!A:J,9,FALSE)</f>
        <v>1</v>
      </c>
      <c r="I1738" s="8" t="str">
        <f>VLOOKUP(A1738,'Medical Examinations'!A:J,10,FALSE)</f>
        <v>yes</v>
      </c>
      <c r="J1738" s="8" t="str">
        <f>VLOOKUP(A1738,'Medical Examinations'!A:J,3,FALSE)</f>
        <v>Normal Weight</v>
      </c>
      <c r="K1738" s="8" t="str">
        <f>VLOOKUP(A1738,'Medical Examinations'!A:J,5,FALSE)</f>
        <v>Prediabetes</v>
      </c>
      <c r="L1738" s="8" t="str">
        <f>VLOOKUP(A1738,'Hospitalisation Details'!A:K,5,FALSE)</f>
        <v>3-Sep-1983</v>
      </c>
      <c r="M1738" s="34">
        <f>VLOOKUP(A1738,'Hospitalisation Details'!A:K,8,FALSE)</f>
        <v>30457.37</v>
      </c>
      <c r="N1738" s="8" t="str">
        <f>VLOOKUP(A1738,'Hospitalisation Details'!A:K,9,FALSE)</f>
        <v>tier - 2</v>
      </c>
      <c r="O1738" s="8" t="str">
        <f>VLOOKUP(A1738,'Hospitalisation Details'!A:K,10,FALSE)</f>
        <v>tier - 1</v>
      </c>
      <c r="P1738" s="8" t="str">
        <f>VLOOKUP(A1738,'Hospitalisation Details'!A:K,11,FALSE)</f>
        <v>R1012</v>
      </c>
      <c r="Q1738" s="8">
        <f>VLOOKUP(A1738,'Hospitalisation Details'!A:K,4,FALSE)</f>
        <v>3</v>
      </c>
    </row>
    <row r="1739" spans="1:17" x14ac:dyDescent="0.3">
      <c r="A1739" s="4" t="s">
        <v>594</v>
      </c>
      <c r="B1739" s="8" t="str">
        <f>VLOOKUP(A1739,'Customer Names'!A:F,4,FALSE)</f>
        <v>Marcel</v>
      </c>
      <c r="C1739" s="8">
        <f>VLOOKUP(A1739,'Medical Examinations'!A:J,2,FALSE)</f>
        <v>23</v>
      </c>
      <c r="D1739" s="8">
        <f>VLOOKUP(A1739,'Medical Examinations'!A:J,4,FALSE)</f>
        <v>5.48</v>
      </c>
      <c r="E1739" s="8" t="str">
        <f>VLOOKUP(A1739,'Medical Examinations'!A:J,6,FALSE)</f>
        <v>No</v>
      </c>
      <c r="F1739" s="8" t="str">
        <f>VLOOKUP(A1739,'Medical Examinations'!A:J,7,FALSE)</f>
        <v>No</v>
      </c>
      <c r="G1739" s="8" t="str">
        <f>VLOOKUP(A1739,'Medical Examinations'!A:J,8,FALSE)</f>
        <v>No</v>
      </c>
      <c r="H1739" s="38">
        <f>VLOOKUP(A1739,'Medical Examinations'!A:J,9,FALSE)</f>
        <v>0</v>
      </c>
      <c r="I1739" s="8" t="str">
        <f>VLOOKUP(A1739,'Medical Examinations'!A:J,10,FALSE)</f>
        <v>yes</v>
      </c>
      <c r="J1739" s="8" t="str">
        <f>VLOOKUP(A1739,'Medical Examinations'!A:J,3,FALSE)</f>
        <v>Normal Weight</v>
      </c>
      <c r="K1739" s="8" t="str">
        <f>VLOOKUP(A1739,'Medical Examinations'!A:J,5,FALSE)</f>
        <v>Normal</v>
      </c>
      <c r="L1739" s="8" t="str">
        <f>VLOOKUP(A1739,'Hospitalisation Details'!A:K,5,FALSE)</f>
        <v>14-Oct-1977</v>
      </c>
      <c r="M1739" s="34">
        <f>VLOOKUP(A1739,'Hospitalisation Details'!A:K,8,FALSE)</f>
        <v>31736.7</v>
      </c>
      <c r="N1739" s="8" t="str">
        <f>VLOOKUP(A1739,'Hospitalisation Details'!A:K,9,FALSE)</f>
        <v>tier - 2</v>
      </c>
      <c r="O1739" s="8" t="str">
        <f>VLOOKUP(A1739,'Hospitalisation Details'!A:K,10,FALSE)</f>
        <v>tier - 2</v>
      </c>
      <c r="P1739" s="8" t="str">
        <f>VLOOKUP(A1739,'Hospitalisation Details'!A:K,11,FALSE)</f>
        <v>R1012</v>
      </c>
      <c r="Q1739" s="8">
        <f>VLOOKUP(A1739,'Hospitalisation Details'!A:K,4,FALSE)</f>
        <v>14</v>
      </c>
    </row>
    <row r="1740" spans="1:17" x14ac:dyDescent="0.3">
      <c r="A1740" s="4" t="s">
        <v>578</v>
      </c>
      <c r="B1740" s="8" t="str">
        <f>VLOOKUP(A1740,'Customer Names'!A:F,4,FALSE)</f>
        <v>Lee</v>
      </c>
      <c r="C1740" s="8">
        <f>VLOOKUP(A1740,'Medical Examinations'!A:J,2,FALSE)</f>
        <v>24.43</v>
      </c>
      <c r="D1740" s="8">
        <f>VLOOKUP(A1740,'Medical Examinations'!A:J,4,FALSE)</f>
        <v>7.59</v>
      </c>
      <c r="E1740" s="8" t="str">
        <f>VLOOKUP(A1740,'Medical Examinations'!A:J,6,FALSE)</f>
        <v>yes</v>
      </c>
      <c r="F1740" s="8" t="str">
        <f>VLOOKUP(A1740,'Medical Examinations'!A:J,7,FALSE)</f>
        <v>No</v>
      </c>
      <c r="G1740" s="8" t="str">
        <f>VLOOKUP(A1740,'Medical Examinations'!A:J,8,FALSE)</f>
        <v>No</v>
      </c>
      <c r="H1740" s="38" t="str">
        <f>VLOOKUP(A1740,'Medical Examinations'!A:J,9,FALSE)</f>
        <v>1</v>
      </c>
      <c r="I1740" s="8" t="str">
        <f>VLOOKUP(A1740,'Medical Examinations'!A:J,10,FALSE)</f>
        <v>yes</v>
      </c>
      <c r="J1740" s="8" t="str">
        <f>VLOOKUP(A1740,'Medical Examinations'!A:J,3,FALSE)</f>
        <v>Normal Weight</v>
      </c>
      <c r="K1740" s="8" t="str">
        <f>VLOOKUP(A1740,'Medical Examinations'!A:J,5,FALSE)</f>
        <v>Diabetes</v>
      </c>
      <c r="L1740" s="8" t="str">
        <f>VLOOKUP(A1740,'Hospitalisation Details'!A:K,5,FALSE)</f>
        <v>17-Dec-1975</v>
      </c>
      <c r="M1740" s="34">
        <f>VLOOKUP(A1740,'Hospitalisation Details'!A:K,8,FALSE)</f>
        <v>32259.96</v>
      </c>
      <c r="N1740" s="8" t="str">
        <f>VLOOKUP(A1740,'Hospitalisation Details'!A:K,9,FALSE)</f>
        <v>tier - 2</v>
      </c>
      <c r="O1740" s="8" t="str">
        <f>VLOOKUP(A1740,'Hospitalisation Details'!A:K,10,FALSE)</f>
        <v>tier - 3</v>
      </c>
      <c r="P1740" s="8" t="str">
        <f>VLOOKUP(A1740,'Hospitalisation Details'!A:K,11,FALSE)</f>
        <v>R1012</v>
      </c>
      <c r="Q1740" s="8">
        <f>VLOOKUP(A1740,'Hospitalisation Details'!A:K,4,FALSE)</f>
        <v>17</v>
      </c>
    </row>
    <row r="1741" spans="1:17" x14ac:dyDescent="0.3">
      <c r="A1741" s="4" t="s">
        <v>558</v>
      </c>
      <c r="B1741" s="8" t="str">
        <f>VLOOKUP(A1741,'Customer Names'!A:F,4,FALSE)</f>
        <v>Joan</v>
      </c>
      <c r="C1741" s="8">
        <f>VLOOKUP(A1741,'Medical Examinations'!A:J,2,FALSE)</f>
        <v>17.765000000000001</v>
      </c>
      <c r="D1741" s="8">
        <f>VLOOKUP(A1741,'Medical Examinations'!A:J,4,FALSE)</f>
        <v>5.62</v>
      </c>
      <c r="E1741" s="8" t="str">
        <f>VLOOKUP(A1741,'Medical Examinations'!A:J,6,FALSE)</f>
        <v>No</v>
      </c>
      <c r="F1741" s="8" t="str">
        <f>VLOOKUP(A1741,'Medical Examinations'!A:J,7,FALSE)</f>
        <v>No</v>
      </c>
      <c r="G1741" s="8" t="str">
        <f>VLOOKUP(A1741,'Medical Examinations'!A:J,8,FALSE)</f>
        <v>No</v>
      </c>
      <c r="H1741" s="38">
        <f>VLOOKUP(A1741,'Medical Examinations'!A:J,9,FALSE)</f>
        <v>0</v>
      </c>
      <c r="I1741" s="8" t="str">
        <f>VLOOKUP(A1741,'Medical Examinations'!A:J,10,FALSE)</f>
        <v>yes</v>
      </c>
      <c r="J1741" s="8" t="str">
        <f>VLOOKUP(A1741,'Medical Examinations'!A:J,3,FALSE)</f>
        <v>Underweight</v>
      </c>
      <c r="K1741" s="8" t="str">
        <f>VLOOKUP(A1741,'Medical Examinations'!A:J,5,FALSE)</f>
        <v>Normal</v>
      </c>
      <c r="L1741" s="8" t="str">
        <f>VLOOKUP(A1741,'Hospitalisation Details'!A:K,5,FALSE)</f>
        <v>9-Jul-1990</v>
      </c>
      <c r="M1741" s="34">
        <f>VLOOKUP(A1741,'Hospitalisation Details'!A:K,8,FALSE)</f>
        <v>32734.19</v>
      </c>
      <c r="N1741" s="8" t="str">
        <f>VLOOKUP(A1741,'Hospitalisation Details'!A:K,9,FALSE)</f>
        <v>tier - 2</v>
      </c>
      <c r="O1741" s="8" t="str">
        <f>VLOOKUP(A1741,'Hospitalisation Details'!A:K,10,FALSE)</f>
        <v>tier - 1</v>
      </c>
      <c r="P1741" s="8" t="str">
        <f>VLOOKUP(A1741,'Hospitalisation Details'!A:K,11,FALSE)</f>
        <v>R1012</v>
      </c>
      <c r="Q1741" s="8">
        <f>VLOOKUP(A1741,'Hospitalisation Details'!A:K,4,FALSE)</f>
        <v>9</v>
      </c>
    </row>
    <row r="1742" spans="1:17" x14ac:dyDescent="0.3">
      <c r="A1742" s="4" t="s">
        <v>524</v>
      </c>
      <c r="B1742" s="8" t="str">
        <f>VLOOKUP(A1742,'Customer Names'!A:F,4,FALSE)</f>
        <v>Jacy D</v>
      </c>
      <c r="C1742" s="8">
        <f>VLOOKUP(A1742,'Medical Examinations'!A:J,2,FALSE)</f>
        <v>37.524999999999999</v>
      </c>
      <c r="D1742" s="8">
        <f>VLOOKUP(A1742,'Medical Examinations'!A:J,4,FALSE)</f>
        <v>9.0299999999999994</v>
      </c>
      <c r="E1742" s="8" t="str">
        <f>VLOOKUP(A1742,'Medical Examinations'!A:J,6,FALSE)</f>
        <v>yes</v>
      </c>
      <c r="F1742" s="8" t="str">
        <f>VLOOKUP(A1742,'Medical Examinations'!A:J,7,FALSE)</f>
        <v>No</v>
      </c>
      <c r="G1742" s="8" t="str">
        <f>VLOOKUP(A1742,'Medical Examinations'!A:J,8,FALSE)</f>
        <v>No</v>
      </c>
      <c r="H1742" s="38" t="str">
        <f>VLOOKUP(A1742,'Medical Examinations'!A:J,9,FALSE)</f>
        <v>2</v>
      </c>
      <c r="I1742" s="8" t="str">
        <f>VLOOKUP(A1742,'Medical Examinations'!A:J,10,FALSE)</f>
        <v>No</v>
      </c>
      <c r="J1742" s="8" t="str">
        <f>VLOOKUP(A1742,'Medical Examinations'!A:J,3,FALSE)</f>
        <v>Obesity</v>
      </c>
      <c r="K1742" s="8" t="str">
        <f>VLOOKUP(A1742,'Medical Examinations'!A:J,5,FALSE)</f>
        <v>Diabetes</v>
      </c>
      <c r="L1742" s="8" t="str">
        <f>VLOOKUP(A1742,'Hospitalisation Details'!A:K,5,FALSE)</f>
        <v>18-Jun-1970</v>
      </c>
      <c r="M1742" s="34">
        <f>VLOOKUP(A1742,'Hospitalisation Details'!A:K,8,FALSE)</f>
        <v>33471.97</v>
      </c>
      <c r="N1742" s="8" t="str">
        <f>VLOOKUP(A1742,'Hospitalisation Details'!A:K,9,FALSE)</f>
        <v>tier - 2</v>
      </c>
      <c r="O1742" s="8" t="str">
        <f>VLOOKUP(A1742,'Hospitalisation Details'!A:K,10,FALSE)</f>
        <v>tier - 2</v>
      </c>
      <c r="P1742" s="8" t="str">
        <f>VLOOKUP(A1742,'Hospitalisation Details'!A:K,11,FALSE)</f>
        <v>R1012</v>
      </c>
      <c r="Q1742" s="8">
        <f>VLOOKUP(A1742,'Hospitalisation Details'!A:K,4,FALSE)</f>
        <v>18</v>
      </c>
    </row>
    <row r="1743" spans="1:17" x14ac:dyDescent="0.3">
      <c r="A1743" s="4" t="s">
        <v>492</v>
      </c>
      <c r="B1743" s="8" t="str">
        <f>VLOOKUP(A1743,'Customer Names'!A:F,4,FALSE)</f>
        <v>Les J</v>
      </c>
      <c r="C1743" s="8">
        <f>VLOOKUP(A1743,'Medical Examinations'!A:J,2,FALSE)</f>
        <v>30.18</v>
      </c>
      <c r="D1743" s="8">
        <f>VLOOKUP(A1743,'Medical Examinations'!A:J,4,FALSE)</f>
        <v>8.31</v>
      </c>
      <c r="E1743" s="8" t="str">
        <f>VLOOKUP(A1743,'Medical Examinations'!A:J,6,FALSE)</f>
        <v>yes</v>
      </c>
      <c r="F1743" s="8" t="str">
        <f>VLOOKUP(A1743,'Medical Examinations'!A:J,7,FALSE)</f>
        <v>No</v>
      </c>
      <c r="G1743" s="8" t="str">
        <f>VLOOKUP(A1743,'Medical Examinations'!A:J,8,FALSE)</f>
        <v>No</v>
      </c>
      <c r="H1743" s="38" t="str">
        <f>VLOOKUP(A1743,'Medical Examinations'!A:J,9,FALSE)</f>
        <v>1</v>
      </c>
      <c r="I1743" s="8" t="str">
        <f>VLOOKUP(A1743,'Medical Examinations'!A:J,10,FALSE)</f>
        <v>yes</v>
      </c>
      <c r="J1743" s="8" t="str">
        <f>VLOOKUP(A1743,'Medical Examinations'!A:J,3,FALSE)</f>
        <v>Obesity</v>
      </c>
      <c r="K1743" s="8" t="str">
        <f>VLOOKUP(A1743,'Medical Examinations'!A:J,5,FALSE)</f>
        <v>Diabetes</v>
      </c>
      <c r="L1743" s="8" t="str">
        <f>VLOOKUP(A1743,'Hospitalisation Details'!A:K,5,FALSE)</f>
        <v>21-Jul-1975</v>
      </c>
      <c r="M1743" s="34">
        <f>VLOOKUP(A1743,'Hospitalisation Details'!A:K,8,FALSE)</f>
        <v>34210.33</v>
      </c>
      <c r="N1743" s="8" t="str">
        <f>VLOOKUP(A1743,'Hospitalisation Details'!A:K,9,FALSE)</f>
        <v>tier - 2</v>
      </c>
      <c r="O1743" s="8" t="str">
        <f>VLOOKUP(A1743,'Hospitalisation Details'!A:K,10,FALSE)</f>
        <v>tier - 1</v>
      </c>
      <c r="P1743" s="8" t="str">
        <f>VLOOKUP(A1743,'Hospitalisation Details'!A:K,11,FALSE)</f>
        <v>R1012</v>
      </c>
      <c r="Q1743" s="8">
        <f>VLOOKUP(A1743,'Hospitalisation Details'!A:K,4,FALSE)</f>
        <v>21</v>
      </c>
    </row>
    <row r="1744" spans="1:17" x14ac:dyDescent="0.3">
      <c r="A1744" s="4" t="s">
        <v>482</v>
      </c>
      <c r="B1744" s="8" t="str">
        <f>VLOOKUP(A1744,'Customer Names'!A:F,4,FALSE)</f>
        <v>Peter W</v>
      </c>
      <c r="C1744" s="8">
        <f>VLOOKUP(A1744,'Medical Examinations'!A:J,2,FALSE)</f>
        <v>33.72</v>
      </c>
      <c r="D1744" s="8">
        <f>VLOOKUP(A1744,'Medical Examinations'!A:J,4,FALSE)</f>
        <v>6.21</v>
      </c>
      <c r="E1744" s="8" t="str">
        <f>VLOOKUP(A1744,'Medical Examinations'!A:J,6,FALSE)</f>
        <v>yes</v>
      </c>
      <c r="F1744" s="8" t="str">
        <f>VLOOKUP(A1744,'Medical Examinations'!A:J,7,FALSE)</f>
        <v>No</v>
      </c>
      <c r="G1744" s="8" t="str">
        <f>VLOOKUP(A1744,'Medical Examinations'!A:J,8,FALSE)</f>
        <v>Yes</v>
      </c>
      <c r="H1744" s="38" t="str">
        <f>VLOOKUP(A1744,'Medical Examinations'!A:J,9,FALSE)</f>
        <v>1</v>
      </c>
      <c r="I1744" s="8" t="str">
        <f>VLOOKUP(A1744,'Medical Examinations'!A:J,10,FALSE)</f>
        <v>yes</v>
      </c>
      <c r="J1744" s="8" t="str">
        <f>VLOOKUP(A1744,'Medical Examinations'!A:J,3,FALSE)</f>
        <v>Obesity</v>
      </c>
      <c r="K1744" s="8" t="str">
        <f>VLOOKUP(A1744,'Medical Examinations'!A:J,5,FALSE)</f>
        <v>Prediabetes</v>
      </c>
      <c r="L1744" s="8" t="str">
        <f>VLOOKUP(A1744,'Hospitalisation Details'!A:K,5,FALSE)</f>
        <v>2-Oct-1983</v>
      </c>
      <c r="M1744" s="34">
        <f>VLOOKUP(A1744,'Hospitalisation Details'!A:K,8,FALSE)</f>
        <v>34307.22</v>
      </c>
      <c r="N1744" s="8" t="str">
        <f>VLOOKUP(A1744,'Hospitalisation Details'!A:K,9,FALSE)</f>
        <v>tier - 2</v>
      </c>
      <c r="O1744" s="8" t="str">
        <f>VLOOKUP(A1744,'Hospitalisation Details'!A:K,10,FALSE)</f>
        <v>tier - 2</v>
      </c>
      <c r="P1744" s="8" t="str">
        <f>VLOOKUP(A1744,'Hospitalisation Details'!A:K,11,FALSE)</f>
        <v>R1012</v>
      </c>
      <c r="Q1744" s="8">
        <f>VLOOKUP(A1744,'Hospitalisation Details'!A:K,4,FALSE)</f>
        <v>2</v>
      </c>
    </row>
    <row r="1745" spans="1:17" x14ac:dyDescent="0.3">
      <c r="A1745" s="4" t="s">
        <v>322</v>
      </c>
      <c r="B1745" s="8" t="str">
        <f>VLOOKUP(A1745,'Customer Names'!A:F,4,FALSE)</f>
        <v>Richard</v>
      </c>
      <c r="C1745" s="8">
        <f>VLOOKUP(A1745,'Medical Examinations'!A:J,2,FALSE)</f>
        <v>42.82</v>
      </c>
      <c r="D1745" s="8">
        <f>VLOOKUP(A1745,'Medical Examinations'!A:J,4,FALSE)</f>
        <v>4.21</v>
      </c>
      <c r="E1745" s="8" t="str">
        <f>VLOOKUP(A1745,'Medical Examinations'!A:J,6,FALSE)</f>
        <v>No</v>
      </c>
      <c r="F1745" s="8" t="str">
        <f>VLOOKUP(A1745,'Medical Examinations'!A:J,7,FALSE)</f>
        <v>No</v>
      </c>
      <c r="G1745" s="8" t="str">
        <f>VLOOKUP(A1745,'Medical Examinations'!A:J,8,FALSE)</f>
        <v>No</v>
      </c>
      <c r="H1745" s="38">
        <f>VLOOKUP(A1745,'Medical Examinations'!A:J,9,FALSE)</f>
        <v>0</v>
      </c>
      <c r="I1745" s="8" t="str">
        <f>VLOOKUP(A1745,'Medical Examinations'!A:J,10,FALSE)</f>
        <v>yes</v>
      </c>
      <c r="J1745" s="8" t="str">
        <f>VLOOKUP(A1745,'Medical Examinations'!A:J,3,FALSE)</f>
        <v>Obesity</v>
      </c>
      <c r="K1745" s="8" t="str">
        <f>VLOOKUP(A1745,'Medical Examinations'!A:J,5,FALSE)</f>
        <v>Normal</v>
      </c>
      <c r="L1745" s="8" t="str">
        <f>VLOOKUP(A1745,'Hospitalisation Details'!A:K,5,FALSE)</f>
        <v>20-Jun-1982</v>
      </c>
      <c r="M1745" s="34">
        <f>VLOOKUP(A1745,'Hospitalisation Details'!A:K,8,FALSE)</f>
        <v>37650.74</v>
      </c>
      <c r="N1745" s="8" t="str">
        <f>VLOOKUP(A1745,'Hospitalisation Details'!A:K,9,FALSE)</f>
        <v>tier - 2</v>
      </c>
      <c r="O1745" s="8" t="str">
        <f>VLOOKUP(A1745,'Hospitalisation Details'!A:K,10,FALSE)</f>
        <v>tier - 2</v>
      </c>
      <c r="P1745" s="8" t="str">
        <f>VLOOKUP(A1745,'Hospitalisation Details'!A:K,11,FALSE)</f>
        <v>R1012</v>
      </c>
      <c r="Q1745" s="8">
        <f>VLOOKUP(A1745,'Hospitalisation Details'!A:K,4,FALSE)</f>
        <v>20</v>
      </c>
    </row>
    <row r="1746" spans="1:17" x14ac:dyDescent="0.3">
      <c r="A1746" s="4" t="s">
        <v>278</v>
      </c>
      <c r="B1746" s="8" t="str">
        <f>VLOOKUP(A1746,'Customer Names'!A:F,4,FALSE)</f>
        <v>William</v>
      </c>
      <c r="C1746" s="8">
        <f>VLOOKUP(A1746,'Medical Examinations'!A:J,2,FALSE)</f>
        <v>42.89</v>
      </c>
      <c r="D1746" s="8">
        <f>VLOOKUP(A1746,'Medical Examinations'!A:J,4,FALSE)</f>
        <v>5.28</v>
      </c>
      <c r="E1746" s="8" t="str">
        <f>VLOOKUP(A1746,'Medical Examinations'!A:J,6,FALSE)</f>
        <v>yes</v>
      </c>
      <c r="F1746" s="8" t="str">
        <f>VLOOKUP(A1746,'Medical Examinations'!A:J,7,FALSE)</f>
        <v>No</v>
      </c>
      <c r="G1746" s="8" t="str">
        <f>VLOOKUP(A1746,'Medical Examinations'!A:J,8,FALSE)</f>
        <v>No</v>
      </c>
      <c r="H1746" s="38">
        <f>VLOOKUP(A1746,'Medical Examinations'!A:J,9,FALSE)</f>
        <v>0</v>
      </c>
      <c r="I1746" s="8" t="str">
        <f>VLOOKUP(A1746,'Medical Examinations'!A:J,10,FALSE)</f>
        <v>yes</v>
      </c>
      <c r="J1746" s="8" t="str">
        <f>VLOOKUP(A1746,'Medical Examinations'!A:J,3,FALSE)</f>
        <v>Obesity</v>
      </c>
      <c r="K1746" s="8" t="str">
        <f>VLOOKUP(A1746,'Medical Examinations'!A:J,5,FALSE)</f>
        <v>Normal</v>
      </c>
      <c r="L1746" s="8" t="str">
        <f>VLOOKUP(A1746,'Hospitalisation Details'!A:K,5,FALSE)</f>
        <v>15-Jun-1976</v>
      </c>
      <c r="M1746" s="34">
        <f>VLOOKUP(A1746,'Hospitalisation Details'!A:K,8,FALSE)</f>
        <v>38740.120000000003</v>
      </c>
      <c r="N1746" s="8" t="str">
        <f>VLOOKUP(A1746,'Hospitalisation Details'!A:K,9,FALSE)</f>
        <v>tier - 2</v>
      </c>
      <c r="O1746" s="8" t="str">
        <f>VLOOKUP(A1746,'Hospitalisation Details'!A:K,10,FALSE)</f>
        <v>tier - 2</v>
      </c>
      <c r="P1746" s="8" t="str">
        <f>VLOOKUP(A1746,'Hospitalisation Details'!A:K,11,FALSE)</f>
        <v>R1012</v>
      </c>
      <c r="Q1746" s="8">
        <f>VLOOKUP(A1746,'Hospitalisation Details'!A:K,4,FALSE)</f>
        <v>15</v>
      </c>
    </row>
    <row r="1747" spans="1:17" x14ac:dyDescent="0.3">
      <c r="A1747" s="4" t="s">
        <v>238</v>
      </c>
      <c r="B1747" s="8" t="str">
        <f>VLOOKUP(A1747,'Customer Names'!A:F,4,FALSE)</f>
        <v>Charlie</v>
      </c>
      <c r="C1747" s="8">
        <f>VLOOKUP(A1747,'Medical Examinations'!A:J,2,FALSE)</f>
        <v>46.39</v>
      </c>
      <c r="D1747" s="8">
        <f>VLOOKUP(A1747,'Medical Examinations'!A:J,4,FALSE)</f>
        <v>5.09</v>
      </c>
      <c r="E1747" s="8" t="str">
        <f>VLOOKUP(A1747,'Medical Examinations'!A:J,6,FALSE)</f>
        <v>No</v>
      </c>
      <c r="F1747" s="8" t="str">
        <f>VLOOKUP(A1747,'Medical Examinations'!A:J,7,FALSE)</f>
        <v>No</v>
      </c>
      <c r="G1747" s="8" t="str">
        <f>VLOOKUP(A1747,'Medical Examinations'!A:J,8,FALSE)</f>
        <v>No</v>
      </c>
      <c r="H1747" s="38">
        <f>VLOOKUP(A1747,'Medical Examinations'!A:J,9,FALSE)</f>
        <v>0</v>
      </c>
      <c r="I1747" s="8" t="str">
        <f>VLOOKUP(A1747,'Medical Examinations'!A:J,10,FALSE)</f>
        <v>yes</v>
      </c>
      <c r="J1747" s="8" t="str">
        <f>VLOOKUP(A1747,'Medical Examinations'!A:J,3,FALSE)</f>
        <v>Obesity</v>
      </c>
      <c r="K1747" s="8" t="str">
        <f>VLOOKUP(A1747,'Medical Examinations'!A:J,5,FALSE)</f>
        <v>Normal</v>
      </c>
      <c r="L1747" s="8" t="str">
        <f>VLOOKUP(A1747,'Hospitalisation Details'!A:K,5,FALSE)</f>
        <v>17-Dec-1977</v>
      </c>
      <c r="M1747" s="34">
        <f>VLOOKUP(A1747,'Hospitalisation Details'!A:K,8,FALSE)</f>
        <v>39670.44</v>
      </c>
      <c r="N1747" s="8" t="str">
        <f>VLOOKUP(A1747,'Hospitalisation Details'!A:K,9,FALSE)</f>
        <v>tier - 2</v>
      </c>
      <c r="O1747" s="8" t="str">
        <f>VLOOKUP(A1747,'Hospitalisation Details'!A:K,10,FALSE)</f>
        <v>tier - 1</v>
      </c>
      <c r="P1747" s="8" t="str">
        <f>VLOOKUP(A1747,'Hospitalisation Details'!A:K,11,FALSE)</f>
        <v>R1012</v>
      </c>
      <c r="Q1747" s="8">
        <f>VLOOKUP(A1747,'Hospitalisation Details'!A:K,4,FALSE)</f>
        <v>17</v>
      </c>
    </row>
    <row r="1748" spans="1:17" x14ac:dyDescent="0.3">
      <c r="A1748" s="4" t="s">
        <v>232</v>
      </c>
      <c r="B1748" s="8" t="str">
        <f>VLOOKUP(A1748,'Customer Names'!A:F,4,FALSE)</f>
        <v>Ann</v>
      </c>
      <c r="C1748" s="8">
        <f>VLOOKUP(A1748,'Medical Examinations'!A:J,2,FALSE)</f>
        <v>30.495000000000001</v>
      </c>
      <c r="D1748" s="8">
        <f>VLOOKUP(A1748,'Medical Examinations'!A:J,4,FALSE)</f>
        <v>6.29</v>
      </c>
      <c r="E1748" s="8" t="str">
        <f>VLOOKUP(A1748,'Medical Examinations'!A:J,6,FALSE)</f>
        <v>No</v>
      </c>
      <c r="F1748" s="8" t="str">
        <f>VLOOKUP(A1748,'Medical Examinations'!A:J,7,FALSE)</f>
        <v>No</v>
      </c>
      <c r="G1748" s="8" t="str">
        <f>VLOOKUP(A1748,'Medical Examinations'!A:J,8,FALSE)</f>
        <v>No</v>
      </c>
      <c r="H1748" s="38">
        <f>VLOOKUP(A1748,'Medical Examinations'!A:J,9,FALSE)</f>
        <v>0</v>
      </c>
      <c r="I1748" s="8" t="str">
        <f>VLOOKUP(A1748,'Medical Examinations'!A:J,10,FALSE)</f>
        <v>yes</v>
      </c>
      <c r="J1748" s="8" t="str">
        <f>VLOOKUP(A1748,'Medical Examinations'!A:J,3,FALSE)</f>
        <v>Obesity</v>
      </c>
      <c r="K1748" s="8" t="str">
        <f>VLOOKUP(A1748,'Medical Examinations'!A:J,5,FALSE)</f>
        <v>Prediabetes</v>
      </c>
      <c r="L1748" s="8" t="str">
        <f>VLOOKUP(A1748,'Hospitalisation Details'!A:K,5,FALSE)</f>
        <v>12-Aug-1977</v>
      </c>
      <c r="M1748" s="34">
        <f>VLOOKUP(A1748,'Hospitalisation Details'!A:K,8,FALSE)</f>
        <v>39725.519999999997</v>
      </c>
      <c r="N1748" s="8" t="str">
        <f>VLOOKUP(A1748,'Hospitalisation Details'!A:K,9,FALSE)</f>
        <v>tier - 2</v>
      </c>
      <c r="O1748" s="8" t="str">
        <f>VLOOKUP(A1748,'Hospitalisation Details'!A:K,10,FALSE)</f>
        <v>tier - 1</v>
      </c>
      <c r="P1748" s="8" t="str">
        <f>VLOOKUP(A1748,'Hospitalisation Details'!A:K,11,FALSE)</f>
        <v>R1012</v>
      </c>
      <c r="Q1748" s="8">
        <f>VLOOKUP(A1748,'Hospitalisation Details'!A:K,4,FALSE)</f>
        <v>12</v>
      </c>
    </row>
    <row r="1749" spans="1:17" x14ac:dyDescent="0.3">
      <c r="A1749" s="4" t="s">
        <v>218</v>
      </c>
      <c r="B1749" s="8" t="str">
        <f>VLOOKUP(A1749,'Customer Names'!A:F,4,FALSE)</f>
        <v>Amanda</v>
      </c>
      <c r="C1749" s="8">
        <f>VLOOKUP(A1749,'Medical Examinations'!A:J,2,FALSE)</f>
        <v>34.104999999999997</v>
      </c>
      <c r="D1749" s="8">
        <f>VLOOKUP(A1749,'Medical Examinations'!A:J,4,FALSE)</f>
        <v>5.07</v>
      </c>
      <c r="E1749" s="8" t="str">
        <f>VLOOKUP(A1749,'Medical Examinations'!A:J,6,FALSE)</f>
        <v>No</v>
      </c>
      <c r="F1749" s="8" t="str">
        <f>VLOOKUP(A1749,'Medical Examinations'!A:J,7,FALSE)</f>
        <v>No</v>
      </c>
      <c r="G1749" s="8" t="str">
        <f>VLOOKUP(A1749,'Medical Examinations'!A:J,8,FALSE)</f>
        <v>No</v>
      </c>
      <c r="H1749" s="38" t="str">
        <f>VLOOKUP(A1749,'Medical Examinations'!A:J,9,FALSE)</f>
        <v>1</v>
      </c>
      <c r="I1749" s="8" t="str">
        <f>VLOOKUP(A1749,'Medical Examinations'!A:J,10,FALSE)</f>
        <v>yes</v>
      </c>
      <c r="J1749" s="8" t="str">
        <f>VLOOKUP(A1749,'Medical Examinations'!A:J,3,FALSE)</f>
        <v>Obesity</v>
      </c>
      <c r="K1749" s="8" t="str">
        <f>VLOOKUP(A1749,'Medical Examinations'!A:J,5,FALSE)</f>
        <v>Normal</v>
      </c>
      <c r="L1749" s="8" t="str">
        <f>VLOOKUP(A1749,'Hospitalisation Details'!A:K,5,FALSE)</f>
        <v>8-Aug-1987</v>
      </c>
      <c r="M1749" s="34">
        <f>VLOOKUP(A1749,'Hospitalisation Details'!A:K,8,FALSE)</f>
        <v>39983.43</v>
      </c>
      <c r="N1749" s="8" t="str">
        <f>VLOOKUP(A1749,'Hospitalisation Details'!A:K,9,FALSE)</f>
        <v>tier - 2</v>
      </c>
      <c r="O1749" s="8" t="str">
        <f>VLOOKUP(A1749,'Hospitalisation Details'!A:K,10,FALSE)</f>
        <v>tier - 3</v>
      </c>
      <c r="P1749" s="8" t="str">
        <f>VLOOKUP(A1749,'Hospitalisation Details'!A:K,11,FALSE)</f>
        <v>R1012</v>
      </c>
      <c r="Q1749" s="8">
        <f>VLOOKUP(A1749,'Hospitalisation Details'!A:K,4,FALSE)</f>
        <v>8</v>
      </c>
    </row>
    <row r="1750" spans="1:17" x14ac:dyDescent="0.3">
      <c r="A1750" s="4" t="s">
        <v>92</v>
      </c>
      <c r="B1750" s="8" t="str">
        <f>VLOOKUP(A1750,'Customer Names'!A:F,4,FALSE)</f>
        <v>Brianna L</v>
      </c>
      <c r="C1750" s="8">
        <f>VLOOKUP(A1750,'Medical Examinations'!A:J,2,FALSE)</f>
        <v>30.21</v>
      </c>
      <c r="D1750" s="8">
        <f>VLOOKUP(A1750,'Medical Examinations'!A:J,4,FALSE)</f>
        <v>5.34</v>
      </c>
      <c r="E1750" s="8" t="str">
        <f>VLOOKUP(A1750,'Medical Examinations'!A:J,6,FALSE)</f>
        <v>yes</v>
      </c>
      <c r="F1750" s="8" t="str">
        <f>VLOOKUP(A1750,'Medical Examinations'!A:J,7,FALSE)</f>
        <v>No</v>
      </c>
      <c r="G1750" s="8" t="str">
        <f>VLOOKUP(A1750,'Medical Examinations'!A:J,8,FALSE)</f>
        <v>No</v>
      </c>
      <c r="H1750" s="38" t="str">
        <f>VLOOKUP(A1750,'Medical Examinations'!A:J,9,FALSE)</f>
        <v>1</v>
      </c>
      <c r="I1750" s="8" t="str">
        <f>VLOOKUP(A1750,'Medical Examinations'!A:J,10,FALSE)</f>
        <v>yes</v>
      </c>
      <c r="J1750" s="8" t="str">
        <f>VLOOKUP(A1750,'Medical Examinations'!A:J,3,FALSE)</f>
        <v>Obesity</v>
      </c>
      <c r="K1750" s="8" t="str">
        <f>VLOOKUP(A1750,'Medical Examinations'!A:J,5,FALSE)</f>
        <v>Normal</v>
      </c>
      <c r="L1750" s="8" t="str">
        <f>VLOOKUP(A1750,'Hospitalisation Details'!A:K,5,FALSE)</f>
        <v>16-Jul-1988</v>
      </c>
      <c r="M1750" s="34">
        <f>VLOOKUP(A1750,'Hospitalisation Details'!A:K,8,FALSE)</f>
        <v>43943.88</v>
      </c>
      <c r="N1750" s="8" t="str">
        <f>VLOOKUP(A1750,'Hospitalisation Details'!A:K,9,FALSE)</f>
        <v>tier - 2</v>
      </c>
      <c r="O1750" s="8" t="str">
        <f>VLOOKUP(A1750,'Hospitalisation Details'!A:K,10,FALSE)</f>
        <v>tier - 1</v>
      </c>
      <c r="P1750" s="8" t="str">
        <f>VLOOKUP(A1750,'Hospitalisation Details'!A:K,11,FALSE)</f>
        <v>R1012</v>
      </c>
      <c r="Q1750" s="8">
        <f>VLOOKUP(A1750,'Hospitalisation Details'!A:K,4,FALSE)</f>
        <v>16</v>
      </c>
    </row>
    <row r="1751" spans="1:17" x14ac:dyDescent="0.3">
      <c r="A1751" s="4" t="s">
        <v>74</v>
      </c>
      <c r="B1751" s="8" t="str">
        <f>VLOOKUP(A1751,'Customer Names'!A:F,4,FALSE)</f>
        <v>Ryan M</v>
      </c>
      <c r="C1751" s="8">
        <f>VLOOKUP(A1751,'Medical Examinations'!A:J,2,FALSE)</f>
        <v>40.564999999999998</v>
      </c>
      <c r="D1751" s="8">
        <f>VLOOKUP(A1751,'Medical Examinations'!A:J,4,FALSE)</f>
        <v>7.37</v>
      </c>
      <c r="E1751" s="8" t="str">
        <f>VLOOKUP(A1751,'Medical Examinations'!A:J,6,FALSE)</f>
        <v>No</v>
      </c>
      <c r="F1751" s="8" t="str">
        <f>VLOOKUP(A1751,'Medical Examinations'!A:J,7,FALSE)</f>
        <v>No</v>
      </c>
      <c r="G1751" s="8" t="str">
        <f>VLOOKUP(A1751,'Medical Examinations'!A:J,8,FALSE)</f>
        <v>No</v>
      </c>
      <c r="H1751" s="38">
        <f>VLOOKUP(A1751,'Medical Examinations'!A:J,9,FALSE)</f>
        <v>0</v>
      </c>
      <c r="I1751" s="8" t="str">
        <f>VLOOKUP(A1751,'Medical Examinations'!A:J,10,FALSE)</f>
        <v>yes</v>
      </c>
      <c r="J1751" s="8" t="str">
        <f>VLOOKUP(A1751,'Medical Examinations'!A:J,3,FALSE)</f>
        <v>Obesity</v>
      </c>
      <c r="K1751" s="8" t="str">
        <f>VLOOKUP(A1751,'Medical Examinations'!A:J,5,FALSE)</f>
        <v>Diabetes</v>
      </c>
      <c r="L1751" s="8" t="str">
        <f>VLOOKUP(A1751,'Hospitalisation Details'!A:K,5,FALSE)</f>
        <v>9-Aug-1974</v>
      </c>
      <c r="M1751" s="34">
        <f>VLOOKUP(A1751,'Hospitalisation Details'!A:K,8,FALSE)</f>
        <v>45702.02</v>
      </c>
      <c r="N1751" s="8" t="str">
        <f>VLOOKUP(A1751,'Hospitalisation Details'!A:K,9,FALSE)</f>
        <v>tier - 2</v>
      </c>
      <c r="O1751" s="8" t="str">
        <f>VLOOKUP(A1751,'Hospitalisation Details'!A:K,10,FALSE)</f>
        <v>tier - 2</v>
      </c>
      <c r="P1751" s="8" t="str">
        <f>VLOOKUP(A1751,'Hospitalisation Details'!A:K,11,FALSE)</f>
        <v>R1012</v>
      </c>
      <c r="Q1751" s="8">
        <f>VLOOKUP(A1751,'Hospitalisation Details'!A:K,4,FALSE)</f>
        <v>9</v>
      </c>
    </row>
    <row r="1752" spans="1:17" x14ac:dyDescent="0.3">
      <c r="A1752" s="4" t="s">
        <v>4336</v>
      </c>
      <c r="B1752" s="8" t="str">
        <f>VLOOKUP(A1752,'Customer Names'!A:F,4,FALSE)</f>
        <v>Jonathan</v>
      </c>
      <c r="C1752" s="8">
        <f>VLOOKUP(A1752,'Medical Examinations'!A:J,2,FALSE)</f>
        <v>20.9</v>
      </c>
      <c r="D1752" s="8">
        <f>VLOOKUP(A1752,'Medical Examinations'!A:J,4,FALSE)</f>
        <v>5.12</v>
      </c>
      <c r="E1752" s="8" t="str">
        <f>VLOOKUP(A1752,'Medical Examinations'!A:J,6,FALSE)</f>
        <v>No</v>
      </c>
      <c r="F1752" s="8" t="str">
        <f>VLOOKUP(A1752,'Medical Examinations'!A:J,7,FALSE)</f>
        <v>No</v>
      </c>
      <c r="G1752" s="8" t="str">
        <f>VLOOKUP(A1752,'Medical Examinations'!A:J,8,FALSE)</f>
        <v>Yes</v>
      </c>
      <c r="H1752" s="38" t="str">
        <f>VLOOKUP(A1752,'Medical Examinations'!A:J,9,FALSE)</f>
        <v>1</v>
      </c>
      <c r="I1752" s="8" t="str">
        <f>VLOOKUP(A1752,'Medical Examinations'!A:J,10,FALSE)</f>
        <v>No</v>
      </c>
      <c r="J1752" s="8" t="str">
        <f>VLOOKUP(A1752,'Medical Examinations'!A:J,3,FALSE)</f>
        <v>Normal Weight</v>
      </c>
      <c r="K1752" s="8" t="str">
        <f>VLOOKUP(A1752,'Medical Examinations'!A:J,5,FALSE)</f>
        <v>Normal</v>
      </c>
      <c r="L1752" s="8" t="str">
        <f>VLOOKUP(A1752,'Hospitalisation Details'!A:K,5,FALSE)</f>
        <v>11-Aug-2003</v>
      </c>
      <c r="M1752" s="34">
        <f>VLOOKUP(A1752,'Hospitalisation Details'!A:K,8,FALSE)</f>
        <v>1832.09</v>
      </c>
      <c r="N1752" s="8" t="str">
        <f>VLOOKUP(A1752,'Hospitalisation Details'!A:K,9,FALSE)</f>
        <v>tier - 3</v>
      </c>
      <c r="O1752" s="8" t="str">
        <f>VLOOKUP(A1752,'Hospitalisation Details'!A:K,10,FALSE)</f>
        <v>tier - 3</v>
      </c>
      <c r="P1752" s="8" t="str">
        <f>VLOOKUP(A1752,'Hospitalisation Details'!A:K,11,FALSE)</f>
        <v>R1011</v>
      </c>
      <c r="Q1752" s="8">
        <f>VLOOKUP(A1752,'Hospitalisation Details'!A:K,4,FALSE)</f>
        <v>11</v>
      </c>
    </row>
    <row r="1753" spans="1:17" x14ac:dyDescent="0.3">
      <c r="A1753" s="4" t="s">
        <v>4334</v>
      </c>
      <c r="B1753" s="8" t="str">
        <f>VLOOKUP(A1753,'Customer Names'!A:F,4,FALSE)</f>
        <v>Tadese</v>
      </c>
      <c r="C1753" s="8">
        <f>VLOOKUP(A1753,'Medical Examinations'!A:J,2,FALSE)</f>
        <v>24.6</v>
      </c>
      <c r="D1753" s="8">
        <f>VLOOKUP(A1753,'Medical Examinations'!A:J,4,FALSE)</f>
        <v>6.19</v>
      </c>
      <c r="E1753" s="8" t="str">
        <f>VLOOKUP(A1753,'Medical Examinations'!A:J,6,FALSE)</f>
        <v>No</v>
      </c>
      <c r="F1753" s="8" t="str">
        <f>VLOOKUP(A1753,'Medical Examinations'!A:J,7,FALSE)</f>
        <v>No</v>
      </c>
      <c r="G1753" s="8" t="str">
        <f>VLOOKUP(A1753,'Medical Examinations'!A:J,8,FALSE)</f>
        <v>Yes</v>
      </c>
      <c r="H1753" s="38" t="str">
        <f>VLOOKUP(A1753,'Medical Examinations'!A:J,9,FALSE)</f>
        <v>1</v>
      </c>
      <c r="I1753" s="8" t="str">
        <f>VLOOKUP(A1753,'Medical Examinations'!A:J,10,FALSE)</f>
        <v>No</v>
      </c>
      <c r="J1753" s="8" t="str">
        <f>VLOOKUP(A1753,'Medical Examinations'!A:J,3,FALSE)</f>
        <v>Normal Weight</v>
      </c>
      <c r="K1753" s="8" t="str">
        <f>VLOOKUP(A1753,'Medical Examinations'!A:J,5,FALSE)</f>
        <v>Prediabetes</v>
      </c>
      <c r="L1753" s="8" t="str">
        <f>VLOOKUP(A1753,'Hospitalisation Details'!A:K,5,FALSE)</f>
        <v>4-Aug-2003</v>
      </c>
      <c r="M1753" s="34">
        <f>VLOOKUP(A1753,'Hospitalisation Details'!A:K,8,FALSE)</f>
        <v>1837.24</v>
      </c>
      <c r="N1753" s="8" t="str">
        <f>VLOOKUP(A1753,'Hospitalisation Details'!A:K,9,FALSE)</f>
        <v>tier - 3</v>
      </c>
      <c r="O1753" s="8" t="str">
        <f>VLOOKUP(A1753,'Hospitalisation Details'!A:K,10,FALSE)</f>
        <v>tier - 2</v>
      </c>
      <c r="P1753" s="8" t="str">
        <f>VLOOKUP(A1753,'Hospitalisation Details'!A:K,11,FALSE)</f>
        <v>R1011</v>
      </c>
      <c r="Q1753" s="8">
        <f>VLOOKUP(A1753,'Hospitalisation Details'!A:K,4,FALSE)</f>
        <v>4</v>
      </c>
    </row>
    <row r="1754" spans="1:17" x14ac:dyDescent="0.3">
      <c r="A1754" s="4" t="s">
        <v>4330</v>
      </c>
      <c r="B1754" s="8" t="str">
        <f>VLOOKUP(A1754,'Customer Names'!A:F,4,FALSE)</f>
        <v>Benjamin</v>
      </c>
      <c r="C1754" s="8">
        <f>VLOOKUP(A1754,'Medical Examinations'!A:J,2,FALSE)</f>
        <v>28.4</v>
      </c>
      <c r="D1754" s="8">
        <f>VLOOKUP(A1754,'Medical Examinations'!A:J,4,FALSE)</f>
        <v>4.3</v>
      </c>
      <c r="E1754" s="8" t="str">
        <f>VLOOKUP(A1754,'Medical Examinations'!A:J,6,FALSE)</f>
        <v>No</v>
      </c>
      <c r="F1754" s="8" t="str">
        <f>VLOOKUP(A1754,'Medical Examinations'!A:J,7,FALSE)</f>
        <v>No</v>
      </c>
      <c r="G1754" s="8" t="str">
        <f>VLOOKUP(A1754,'Medical Examinations'!A:J,8,FALSE)</f>
        <v>Yes</v>
      </c>
      <c r="H1754" s="38" t="str">
        <f>VLOOKUP(A1754,'Medical Examinations'!A:J,9,FALSE)</f>
        <v>1</v>
      </c>
      <c r="I1754" s="8" t="str">
        <f>VLOOKUP(A1754,'Medical Examinations'!A:J,10,FALSE)</f>
        <v>No</v>
      </c>
      <c r="J1754" s="8" t="str">
        <f>VLOOKUP(A1754,'Medical Examinations'!A:J,3,FALSE)</f>
        <v>Overweight</v>
      </c>
      <c r="K1754" s="8" t="str">
        <f>VLOOKUP(A1754,'Medical Examinations'!A:J,5,FALSE)</f>
        <v>Normal</v>
      </c>
      <c r="L1754" s="8" t="str">
        <f>VLOOKUP(A1754,'Hospitalisation Details'!A:K,5,FALSE)</f>
        <v>20-Jul-2003</v>
      </c>
      <c r="M1754" s="34">
        <f>VLOOKUP(A1754,'Hospitalisation Details'!A:K,8,FALSE)</f>
        <v>1842.52</v>
      </c>
      <c r="N1754" s="8" t="str">
        <f>VLOOKUP(A1754,'Hospitalisation Details'!A:K,9,FALSE)</f>
        <v>tier - 3</v>
      </c>
      <c r="O1754" s="8" t="str">
        <f>VLOOKUP(A1754,'Hospitalisation Details'!A:K,10,FALSE)</f>
        <v>tier - 2</v>
      </c>
      <c r="P1754" s="8" t="str">
        <f>VLOOKUP(A1754,'Hospitalisation Details'!A:K,11,FALSE)</f>
        <v>R1011</v>
      </c>
      <c r="Q1754" s="8">
        <f>VLOOKUP(A1754,'Hospitalisation Details'!A:K,4,FALSE)</f>
        <v>20</v>
      </c>
    </row>
    <row r="1755" spans="1:17" x14ac:dyDescent="0.3">
      <c r="A1755" s="4" t="s">
        <v>4306</v>
      </c>
      <c r="B1755" s="8" t="str">
        <f>VLOOKUP(A1755,'Customer Names'!A:F,4,FALSE)</f>
        <v>Dj</v>
      </c>
      <c r="C1755" s="8">
        <f>VLOOKUP(A1755,'Medical Examinations'!A:J,2,FALSE)</f>
        <v>22</v>
      </c>
      <c r="D1755" s="8">
        <f>VLOOKUP(A1755,'Medical Examinations'!A:J,4,FALSE)</f>
        <v>9.5</v>
      </c>
      <c r="E1755" s="8" t="str">
        <f>VLOOKUP(A1755,'Medical Examinations'!A:J,6,FALSE)</f>
        <v>No</v>
      </c>
      <c r="F1755" s="8" t="str">
        <f>VLOOKUP(A1755,'Medical Examinations'!A:J,7,FALSE)</f>
        <v>No</v>
      </c>
      <c r="G1755" s="8" t="str">
        <f>VLOOKUP(A1755,'Medical Examinations'!A:J,8,FALSE)</f>
        <v>No</v>
      </c>
      <c r="H1755" s="38">
        <f>VLOOKUP(A1755,'Medical Examinations'!A:J,9,FALSE)</f>
        <v>0</v>
      </c>
      <c r="I1755" s="8" t="str">
        <f>VLOOKUP(A1755,'Medical Examinations'!A:J,10,FALSE)</f>
        <v>No</v>
      </c>
      <c r="J1755" s="8" t="str">
        <f>VLOOKUP(A1755,'Medical Examinations'!A:J,3,FALSE)</f>
        <v>Normal Weight</v>
      </c>
      <c r="K1755" s="8" t="str">
        <f>VLOOKUP(A1755,'Medical Examinations'!A:J,5,FALSE)</f>
        <v>Diabetes</v>
      </c>
      <c r="L1755" s="8" t="str">
        <f>VLOOKUP(A1755,'Hospitalisation Details'!A:K,5,FALSE)</f>
        <v>7-Sep-2002</v>
      </c>
      <c r="M1755" s="34">
        <f>VLOOKUP(A1755,'Hospitalisation Details'!A:K,8,FALSE)</f>
        <v>1964.78</v>
      </c>
      <c r="N1755" s="8" t="str">
        <f>VLOOKUP(A1755,'Hospitalisation Details'!A:K,9,FALSE)</f>
        <v>tier - 3</v>
      </c>
      <c r="O1755" s="8" t="str">
        <f>VLOOKUP(A1755,'Hospitalisation Details'!A:K,10,FALSE)</f>
        <v>tier - 1</v>
      </c>
      <c r="P1755" s="8" t="str">
        <f>VLOOKUP(A1755,'Hospitalisation Details'!A:K,11,FALSE)</f>
        <v>R1011</v>
      </c>
      <c r="Q1755" s="8">
        <f>VLOOKUP(A1755,'Hospitalisation Details'!A:K,4,FALSE)</f>
        <v>7</v>
      </c>
    </row>
    <row r="1756" spans="1:17" x14ac:dyDescent="0.3">
      <c r="A1756" s="4" t="s">
        <v>4296</v>
      </c>
      <c r="B1756" s="8" t="str">
        <f>VLOOKUP(A1756,'Customer Names'!A:F,4,FALSE)</f>
        <v>Paul J</v>
      </c>
      <c r="C1756" s="8">
        <f>VLOOKUP(A1756,'Medical Examinations'!A:J,2,FALSE)</f>
        <v>33</v>
      </c>
      <c r="D1756" s="8">
        <f>VLOOKUP(A1756,'Medical Examinations'!A:J,4,FALSE)</f>
        <v>9.27</v>
      </c>
      <c r="E1756" s="8" t="str">
        <f>VLOOKUP(A1756,'Medical Examinations'!A:J,6,FALSE)</f>
        <v>No</v>
      </c>
      <c r="F1756" s="8" t="str">
        <f>VLOOKUP(A1756,'Medical Examinations'!A:J,7,FALSE)</f>
        <v>No</v>
      </c>
      <c r="G1756" s="8" t="str">
        <f>VLOOKUP(A1756,'Medical Examinations'!A:J,8,FALSE)</f>
        <v>No</v>
      </c>
      <c r="H1756" s="38">
        <f>VLOOKUP(A1756,'Medical Examinations'!A:J,9,FALSE)</f>
        <v>0</v>
      </c>
      <c r="I1756" s="8" t="str">
        <f>VLOOKUP(A1756,'Medical Examinations'!A:J,10,FALSE)</f>
        <v>No</v>
      </c>
      <c r="J1756" s="8" t="str">
        <f>VLOOKUP(A1756,'Medical Examinations'!A:J,3,FALSE)</f>
        <v>Obesity</v>
      </c>
      <c r="K1756" s="8" t="str">
        <f>VLOOKUP(A1756,'Medical Examinations'!A:J,5,FALSE)</f>
        <v>Diabetes</v>
      </c>
      <c r="L1756" s="8" t="str">
        <f>VLOOKUP(A1756,'Hospitalisation Details'!A:K,5,FALSE)</f>
        <v>16-Jul-2002</v>
      </c>
      <c r="M1756" s="34">
        <f>VLOOKUP(A1756,'Hospitalisation Details'!A:K,8,FALSE)</f>
        <v>1980.07</v>
      </c>
      <c r="N1756" s="8" t="str">
        <f>VLOOKUP(A1756,'Hospitalisation Details'!A:K,9,FALSE)</f>
        <v>tier - 3</v>
      </c>
      <c r="O1756" s="8" t="str">
        <f>VLOOKUP(A1756,'Hospitalisation Details'!A:K,10,FALSE)</f>
        <v>tier - 3</v>
      </c>
      <c r="P1756" s="8" t="str">
        <f>VLOOKUP(A1756,'Hospitalisation Details'!A:K,11,FALSE)</f>
        <v>R1011</v>
      </c>
      <c r="Q1756" s="8">
        <f>VLOOKUP(A1756,'Hospitalisation Details'!A:K,4,FALSE)</f>
        <v>16</v>
      </c>
    </row>
    <row r="1757" spans="1:17" x14ac:dyDescent="0.3">
      <c r="A1757" s="4" t="s">
        <v>4272</v>
      </c>
      <c r="B1757" s="8" t="str">
        <f>VLOOKUP(A1757,'Customer Names'!A:F,4,FALSE)</f>
        <v>Lavar</v>
      </c>
      <c r="C1757" s="8">
        <f>VLOOKUP(A1757,'Medical Examinations'!A:J,2,FALSE)</f>
        <v>22.3</v>
      </c>
      <c r="D1757" s="8">
        <f>VLOOKUP(A1757,'Medical Examinations'!A:J,4,FALSE)</f>
        <v>4.8899999999999997</v>
      </c>
      <c r="E1757" s="8" t="str">
        <f>VLOOKUP(A1757,'Medical Examinations'!A:J,6,FALSE)</f>
        <v>yes</v>
      </c>
      <c r="F1757" s="8" t="str">
        <f>VLOOKUP(A1757,'Medical Examinations'!A:J,7,FALSE)</f>
        <v>No</v>
      </c>
      <c r="G1757" s="8" t="str">
        <f>VLOOKUP(A1757,'Medical Examinations'!A:J,8,FALSE)</f>
        <v>No</v>
      </c>
      <c r="H1757" s="38">
        <f>VLOOKUP(A1757,'Medical Examinations'!A:J,9,FALSE)</f>
        <v>0</v>
      </c>
      <c r="I1757" s="8" t="str">
        <f>VLOOKUP(A1757,'Medical Examinations'!A:J,10,FALSE)</f>
        <v>No</v>
      </c>
      <c r="J1757" s="8" t="str">
        <f>VLOOKUP(A1757,'Medical Examinations'!A:J,3,FALSE)</f>
        <v>Normal Weight</v>
      </c>
      <c r="K1757" s="8" t="str">
        <f>VLOOKUP(A1757,'Medical Examinations'!A:J,5,FALSE)</f>
        <v>Normal</v>
      </c>
      <c r="L1757" s="8" t="str">
        <f>VLOOKUP(A1757,'Hospitalisation Details'!A:K,5,FALSE)</f>
        <v>22-Jun-2001</v>
      </c>
      <c r="M1757" s="34">
        <f>VLOOKUP(A1757,'Hospitalisation Details'!A:K,8,FALSE)</f>
        <v>2103.08</v>
      </c>
      <c r="N1757" s="8" t="str">
        <f>VLOOKUP(A1757,'Hospitalisation Details'!A:K,9,FALSE)</f>
        <v>tier - 3</v>
      </c>
      <c r="O1757" s="8" t="str">
        <f>VLOOKUP(A1757,'Hospitalisation Details'!A:K,10,FALSE)</f>
        <v>tier - 2</v>
      </c>
      <c r="P1757" s="8" t="str">
        <f>VLOOKUP(A1757,'Hospitalisation Details'!A:K,11,FALSE)</f>
        <v>R1011</v>
      </c>
      <c r="Q1757" s="8">
        <f>VLOOKUP(A1757,'Hospitalisation Details'!A:K,4,FALSE)</f>
        <v>22</v>
      </c>
    </row>
    <row r="1758" spans="1:17" x14ac:dyDescent="0.3">
      <c r="A1758" s="4" t="s">
        <v>3934</v>
      </c>
      <c r="B1758" s="8" t="str">
        <f>VLOOKUP(A1758,'Customer Names'!A:F,4,FALSE)</f>
        <v>Kyle S</v>
      </c>
      <c r="C1758" s="8">
        <f>VLOOKUP(A1758,'Medical Examinations'!A:J,2,FALSE)</f>
        <v>23.7</v>
      </c>
      <c r="D1758" s="8">
        <f>VLOOKUP(A1758,'Medical Examinations'!A:J,4,FALSE)</f>
        <v>5.55</v>
      </c>
      <c r="E1758" s="8" t="str">
        <f>VLOOKUP(A1758,'Medical Examinations'!A:J,6,FALSE)</f>
        <v>yes</v>
      </c>
      <c r="F1758" s="8" t="str">
        <f>VLOOKUP(A1758,'Medical Examinations'!A:J,7,FALSE)</f>
        <v>No</v>
      </c>
      <c r="G1758" s="8" t="str">
        <f>VLOOKUP(A1758,'Medical Examinations'!A:J,8,FALSE)</f>
        <v>No</v>
      </c>
      <c r="H1758" s="38">
        <f>VLOOKUP(A1758,'Medical Examinations'!A:J,9,FALSE)</f>
        <v>0</v>
      </c>
      <c r="I1758" s="8" t="str">
        <f>VLOOKUP(A1758,'Medical Examinations'!A:J,10,FALSE)</f>
        <v>No</v>
      </c>
      <c r="J1758" s="8" t="str">
        <f>VLOOKUP(A1758,'Medical Examinations'!A:J,3,FALSE)</f>
        <v>Normal Weight</v>
      </c>
      <c r="K1758" s="8" t="str">
        <f>VLOOKUP(A1758,'Medical Examinations'!A:J,5,FALSE)</f>
        <v>Normal</v>
      </c>
      <c r="L1758" s="8" t="str">
        <f>VLOOKUP(A1758,'Hospitalisation Details'!A:K,5,FALSE)</f>
        <v>19-Sep-1996</v>
      </c>
      <c r="M1758" s="34">
        <f>VLOOKUP(A1758,'Hospitalisation Details'!A:K,8,FALSE)</f>
        <v>3484.33</v>
      </c>
      <c r="N1758" s="8" t="str">
        <f>VLOOKUP(A1758,'Hospitalisation Details'!A:K,9,FALSE)</f>
        <v>tier - 3</v>
      </c>
      <c r="O1758" s="8" t="str">
        <f>VLOOKUP(A1758,'Hospitalisation Details'!A:K,10,FALSE)</f>
        <v>tier - 3</v>
      </c>
      <c r="P1758" s="8" t="str">
        <f>VLOOKUP(A1758,'Hospitalisation Details'!A:K,11,FALSE)</f>
        <v>R1011</v>
      </c>
      <c r="Q1758" s="8">
        <f>VLOOKUP(A1758,'Hospitalisation Details'!A:K,4,FALSE)</f>
        <v>19</v>
      </c>
    </row>
    <row r="1759" spans="1:17" x14ac:dyDescent="0.3">
      <c r="A1759" s="4" t="s">
        <v>3888</v>
      </c>
      <c r="B1759" s="8" t="str">
        <f>VLOOKUP(A1759,'Customer Names'!A:F,4,FALSE)</f>
        <v>Miles</v>
      </c>
      <c r="C1759" s="8">
        <f>VLOOKUP(A1759,'Medical Examinations'!A:J,2,FALSE)</f>
        <v>31.4</v>
      </c>
      <c r="D1759" s="8">
        <f>VLOOKUP(A1759,'Medical Examinations'!A:J,4,FALSE)</f>
        <v>5.88</v>
      </c>
      <c r="E1759" s="8" t="str">
        <f>VLOOKUP(A1759,'Medical Examinations'!A:J,6,FALSE)</f>
        <v>No</v>
      </c>
      <c r="F1759" s="8" t="str">
        <f>VLOOKUP(A1759,'Medical Examinations'!A:J,7,FALSE)</f>
        <v>No</v>
      </c>
      <c r="G1759" s="8" t="str">
        <f>VLOOKUP(A1759,'Medical Examinations'!A:J,8,FALSE)</f>
        <v>No</v>
      </c>
      <c r="H1759" s="38" t="str">
        <f>VLOOKUP(A1759,'Medical Examinations'!A:J,9,FALSE)</f>
        <v>1</v>
      </c>
      <c r="I1759" s="8" t="str">
        <f>VLOOKUP(A1759,'Medical Examinations'!A:J,10,FALSE)</f>
        <v>No</v>
      </c>
      <c r="J1759" s="8" t="str">
        <f>VLOOKUP(A1759,'Medical Examinations'!A:J,3,FALSE)</f>
        <v>Obesity</v>
      </c>
      <c r="K1759" s="8" t="str">
        <f>VLOOKUP(A1759,'Medical Examinations'!A:J,5,FALSE)</f>
        <v>Prediabetes</v>
      </c>
      <c r="L1759" s="8" t="str">
        <f>VLOOKUP(A1759,'Hospitalisation Details'!A:K,5,FALSE)</f>
        <v>14-Sep-1992</v>
      </c>
      <c r="M1759" s="34">
        <f>VLOOKUP(A1759,'Hospitalisation Details'!A:K,8,FALSE)</f>
        <v>3659.35</v>
      </c>
      <c r="N1759" s="8" t="str">
        <f>VLOOKUP(A1759,'Hospitalisation Details'!A:K,9,FALSE)</f>
        <v>tier - 3</v>
      </c>
      <c r="O1759" s="8" t="str">
        <f>VLOOKUP(A1759,'Hospitalisation Details'!A:K,10,FALSE)</f>
        <v>tier - 1</v>
      </c>
      <c r="P1759" s="8" t="str">
        <f>VLOOKUP(A1759,'Hospitalisation Details'!A:K,11,FALSE)</f>
        <v>R1011</v>
      </c>
      <c r="Q1759" s="8">
        <f>VLOOKUP(A1759,'Hospitalisation Details'!A:K,4,FALSE)</f>
        <v>14</v>
      </c>
    </row>
    <row r="1760" spans="1:17" x14ac:dyDescent="0.3">
      <c r="A1760" s="4" t="s">
        <v>3846</v>
      </c>
      <c r="B1760" s="8" t="str">
        <f>VLOOKUP(A1760,'Customer Names'!A:F,4,FALSE)</f>
        <v>Benjamin</v>
      </c>
      <c r="C1760" s="8">
        <f>VLOOKUP(A1760,'Medical Examinations'!A:J,2,FALSE)</f>
        <v>23.8</v>
      </c>
      <c r="D1760" s="8">
        <f>VLOOKUP(A1760,'Medical Examinations'!A:J,4,FALSE)</f>
        <v>4.08</v>
      </c>
      <c r="E1760" s="8" t="str">
        <f>VLOOKUP(A1760,'Medical Examinations'!A:J,6,FALSE)</f>
        <v>No</v>
      </c>
      <c r="F1760" s="8" t="str">
        <f>VLOOKUP(A1760,'Medical Examinations'!A:J,7,FALSE)</f>
        <v>No</v>
      </c>
      <c r="G1760" s="8" t="str">
        <f>VLOOKUP(A1760,'Medical Examinations'!A:J,8,FALSE)</f>
        <v>No</v>
      </c>
      <c r="H1760" s="38">
        <f>VLOOKUP(A1760,'Medical Examinations'!A:J,9,FALSE)</f>
        <v>0</v>
      </c>
      <c r="I1760" s="8" t="str">
        <f>VLOOKUP(A1760,'Medical Examinations'!A:J,10,FALSE)</f>
        <v>No</v>
      </c>
      <c r="J1760" s="8" t="str">
        <f>VLOOKUP(A1760,'Medical Examinations'!A:J,3,FALSE)</f>
        <v>Normal Weight</v>
      </c>
      <c r="K1760" s="8" t="str">
        <f>VLOOKUP(A1760,'Medical Examinations'!A:J,5,FALSE)</f>
        <v>Normal</v>
      </c>
      <c r="L1760" s="8" t="str">
        <f>VLOOKUP(A1760,'Hospitalisation Details'!A:K,5,FALSE)</f>
        <v>12-Aug-1994</v>
      </c>
      <c r="M1760" s="34">
        <f>VLOOKUP(A1760,'Hospitalisation Details'!A:K,8,FALSE)</f>
        <v>3847.67</v>
      </c>
      <c r="N1760" s="8" t="str">
        <f>VLOOKUP(A1760,'Hospitalisation Details'!A:K,9,FALSE)</f>
        <v>tier - 3</v>
      </c>
      <c r="O1760" s="8" t="str">
        <f>VLOOKUP(A1760,'Hospitalisation Details'!A:K,10,FALSE)</f>
        <v>tier - 2</v>
      </c>
      <c r="P1760" s="8" t="str">
        <f>VLOOKUP(A1760,'Hospitalisation Details'!A:K,11,FALSE)</f>
        <v>R1011</v>
      </c>
      <c r="Q1760" s="8">
        <f>VLOOKUP(A1760,'Hospitalisation Details'!A:K,4,FALSE)</f>
        <v>12</v>
      </c>
    </row>
    <row r="1761" spans="1:17" x14ac:dyDescent="0.3">
      <c r="A1761" s="4" t="s">
        <v>3826</v>
      </c>
      <c r="B1761" s="8" t="str">
        <f>VLOOKUP(A1761,'Customer Names'!A:F,4,FALSE)</f>
        <v>Billy</v>
      </c>
      <c r="C1761" s="8">
        <f>VLOOKUP(A1761,'Medical Examinations'!A:J,2,FALSE)</f>
        <v>26.8</v>
      </c>
      <c r="D1761" s="8">
        <f>VLOOKUP(A1761,'Medical Examinations'!A:J,4,FALSE)</f>
        <v>6.18</v>
      </c>
      <c r="E1761" s="8" t="str">
        <f>VLOOKUP(A1761,'Medical Examinations'!A:J,6,FALSE)</f>
        <v>yes</v>
      </c>
      <c r="F1761" s="8" t="str">
        <f>VLOOKUP(A1761,'Medical Examinations'!A:J,7,FALSE)</f>
        <v>No</v>
      </c>
      <c r="G1761" s="8" t="str">
        <f>VLOOKUP(A1761,'Medical Examinations'!A:J,8,FALSE)</f>
        <v>Yes</v>
      </c>
      <c r="H1761" s="38" t="str">
        <f>VLOOKUP(A1761,'Medical Examinations'!A:J,9,FALSE)</f>
        <v>1</v>
      </c>
      <c r="I1761" s="8" t="str">
        <f>VLOOKUP(A1761,'Medical Examinations'!A:J,10,FALSE)</f>
        <v>No</v>
      </c>
      <c r="J1761" s="8" t="str">
        <f>VLOOKUP(A1761,'Medical Examinations'!A:J,3,FALSE)</f>
        <v>Overweight</v>
      </c>
      <c r="K1761" s="8" t="str">
        <f>VLOOKUP(A1761,'Medical Examinations'!A:J,5,FALSE)</f>
        <v>Prediabetes</v>
      </c>
      <c r="L1761" s="8" t="str">
        <f>VLOOKUP(A1761,'Hospitalisation Details'!A:K,5,FALSE)</f>
        <v>24-Nov-1997</v>
      </c>
      <c r="M1761" s="34">
        <f>VLOOKUP(A1761,'Hospitalisation Details'!A:K,8,FALSE)</f>
        <v>3906.13</v>
      </c>
      <c r="N1761" s="8" t="str">
        <f>VLOOKUP(A1761,'Hospitalisation Details'!A:K,9,FALSE)</f>
        <v>tier - 3</v>
      </c>
      <c r="O1761" s="8" t="str">
        <f>VLOOKUP(A1761,'Hospitalisation Details'!A:K,10,FALSE)</f>
        <v>tier - 3</v>
      </c>
      <c r="P1761" s="8" t="str">
        <f>VLOOKUP(A1761,'Hospitalisation Details'!A:K,11,FALSE)</f>
        <v>R1011</v>
      </c>
      <c r="Q1761" s="8">
        <f>VLOOKUP(A1761,'Hospitalisation Details'!A:K,4,FALSE)</f>
        <v>24</v>
      </c>
    </row>
    <row r="1762" spans="1:17" x14ac:dyDescent="0.3">
      <c r="A1762" s="4" t="s">
        <v>3742</v>
      </c>
      <c r="B1762" s="8" t="str">
        <f>VLOOKUP(A1762,'Customer Names'!A:F,4,FALSE)</f>
        <v>Dougie J</v>
      </c>
      <c r="C1762" s="8">
        <f>VLOOKUP(A1762,'Medical Examinations'!A:J,2,FALSE)</f>
        <v>30.3</v>
      </c>
      <c r="D1762" s="8">
        <f>VLOOKUP(A1762,'Medical Examinations'!A:J,4,FALSE)</f>
        <v>4.7699999999999996</v>
      </c>
      <c r="E1762" s="8" t="str">
        <f>VLOOKUP(A1762,'Medical Examinations'!A:J,6,FALSE)</f>
        <v>yes</v>
      </c>
      <c r="F1762" s="8" t="str">
        <f>VLOOKUP(A1762,'Medical Examinations'!A:J,7,FALSE)</f>
        <v>No</v>
      </c>
      <c r="G1762" s="8" t="str">
        <f>VLOOKUP(A1762,'Medical Examinations'!A:J,8,FALSE)</f>
        <v>No</v>
      </c>
      <c r="H1762" s="38" t="str">
        <f>VLOOKUP(A1762,'Medical Examinations'!A:J,9,FALSE)</f>
        <v>1</v>
      </c>
      <c r="I1762" s="8" t="str">
        <f>VLOOKUP(A1762,'Medical Examinations'!A:J,10,FALSE)</f>
        <v>No</v>
      </c>
      <c r="J1762" s="8" t="str">
        <f>VLOOKUP(A1762,'Medical Examinations'!A:J,3,FALSE)</f>
        <v>Obesity</v>
      </c>
      <c r="K1762" s="8" t="str">
        <f>VLOOKUP(A1762,'Medical Examinations'!A:J,5,FALSE)</f>
        <v>Normal</v>
      </c>
      <c r="L1762" s="8" t="str">
        <f>VLOOKUP(A1762,'Hospitalisation Details'!A:K,5,FALSE)</f>
        <v>14-Oct-1995</v>
      </c>
      <c r="M1762" s="34">
        <f>VLOOKUP(A1762,'Hospitalisation Details'!A:K,8,FALSE)</f>
        <v>4260.74</v>
      </c>
      <c r="N1762" s="8" t="str">
        <f>VLOOKUP(A1762,'Hospitalisation Details'!A:K,9,FALSE)</f>
        <v>tier - 3</v>
      </c>
      <c r="O1762" s="8" t="str">
        <f>VLOOKUP(A1762,'Hospitalisation Details'!A:K,10,FALSE)</f>
        <v>tier - 2</v>
      </c>
      <c r="P1762" s="8" t="str">
        <f>VLOOKUP(A1762,'Hospitalisation Details'!A:K,11,FALSE)</f>
        <v>R1011</v>
      </c>
      <c r="Q1762" s="8">
        <f>VLOOKUP(A1762,'Hospitalisation Details'!A:K,4,FALSE)</f>
        <v>14</v>
      </c>
    </row>
    <row r="1763" spans="1:17" x14ac:dyDescent="0.3">
      <c r="A1763" s="4" t="s">
        <v>3604</v>
      </c>
      <c r="B1763" s="8" t="str">
        <f>VLOOKUP(A1763,'Customer Names'!A:F,4,FALSE)</f>
        <v>Daniel</v>
      </c>
      <c r="C1763" s="8">
        <f>VLOOKUP(A1763,'Medical Examinations'!A:J,2,FALSE)</f>
        <v>30.5</v>
      </c>
      <c r="D1763" s="8">
        <f>VLOOKUP(A1763,'Medical Examinations'!A:J,4,FALSE)</f>
        <v>4.8099999999999996</v>
      </c>
      <c r="E1763" s="8" t="str">
        <f>VLOOKUP(A1763,'Medical Examinations'!A:J,6,FALSE)</f>
        <v>No</v>
      </c>
      <c r="F1763" s="8" t="str">
        <f>VLOOKUP(A1763,'Medical Examinations'!A:J,7,FALSE)</f>
        <v>No</v>
      </c>
      <c r="G1763" s="8" t="str">
        <f>VLOOKUP(A1763,'Medical Examinations'!A:J,8,FALSE)</f>
        <v>No</v>
      </c>
      <c r="H1763" s="38" t="str">
        <f>VLOOKUP(A1763,'Medical Examinations'!A:J,9,FALSE)</f>
        <v>1</v>
      </c>
      <c r="I1763" s="8" t="str">
        <f>VLOOKUP(A1763,'Medical Examinations'!A:J,10,FALSE)</f>
        <v>No</v>
      </c>
      <c r="J1763" s="8" t="str">
        <f>VLOOKUP(A1763,'Medical Examinations'!A:J,3,FALSE)</f>
        <v>Obesity</v>
      </c>
      <c r="K1763" s="8" t="str">
        <f>VLOOKUP(A1763,'Medical Examinations'!A:J,5,FALSE)</f>
        <v>Normal</v>
      </c>
      <c r="L1763" s="8" t="str">
        <f>VLOOKUP(A1763,'Hospitalisation Details'!A:K,5,FALSE)</f>
        <v>22-Nov-1987</v>
      </c>
      <c r="M1763" s="34">
        <f>VLOOKUP(A1763,'Hospitalisation Details'!A:K,8,FALSE)</f>
        <v>4751.07</v>
      </c>
      <c r="N1763" s="8" t="str">
        <f>VLOOKUP(A1763,'Hospitalisation Details'!A:K,9,FALSE)</f>
        <v>tier - 3</v>
      </c>
      <c r="O1763" s="8" t="str">
        <f>VLOOKUP(A1763,'Hospitalisation Details'!A:K,10,FALSE)</f>
        <v>tier - 1</v>
      </c>
      <c r="P1763" s="8" t="str">
        <f>VLOOKUP(A1763,'Hospitalisation Details'!A:K,11,FALSE)</f>
        <v>R1011</v>
      </c>
      <c r="Q1763" s="8">
        <f>VLOOKUP(A1763,'Hospitalisation Details'!A:K,4,FALSE)</f>
        <v>22</v>
      </c>
    </row>
    <row r="1764" spans="1:17" x14ac:dyDescent="0.3">
      <c r="A1764" s="4" t="s">
        <v>3600</v>
      </c>
      <c r="B1764" s="8" t="str">
        <f>VLOOKUP(A1764,'Customer Names'!A:F,4,FALSE)</f>
        <v>Alfredo</v>
      </c>
      <c r="C1764" s="8">
        <f>VLOOKUP(A1764,'Medical Examinations'!A:J,2,FALSE)</f>
        <v>38.6</v>
      </c>
      <c r="D1764" s="8">
        <f>VLOOKUP(A1764,'Medical Examinations'!A:J,4,FALSE)</f>
        <v>6.02</v>
      </c>
      <c r="E1764" s="8" t="str">
        <f>VLOOKUP(A1764,'Medical Examinations'!A:J,6,FALSE)</f>
        <v>No</v>
      </c>
      <c r="F1764" s="8" t="str">
        <f>VLOOKUP(A1764,'Medical Examinations'!A:J,7,FALSE)</f>
        <v>No</v>
      </c>
      <c r="G1764" s="8" t="str">
        <f>VLOOKUP(A1764,'Medical Examinations'!A:J,8,FALSE)</f>
        <v>No</v>
      </c>
      <c r="H1764" s="38" t="str">
        <f>VLOOKUP(A1764,'Medical Examinations'!A:J,9,FALSE)</f>
        <v>1</v>
      </c>
      <c r="I1764" s="8" t="str">
        <f>VLOOKUP(A1764,'Medical Examinations'!A:J,10,FALSE)</f>
        <v>No</v>
      </c>
      <c r="J1764" s="8" t="str">
        <f>VLOOKUP(A1764,'Medical Examinations'!A:J,3,FALSE)</f>
        <v>Obesity</v>
      </c>
      <c r="K1764" s="8" t="str">
        <f>VLOOKUP(A1764,'Medical Examinations'!A:J,5,FALSE)</f>
        <v>Prediabetes</v>
      </c>
      <c r="L1764" s="8" t="str">
        <f>VLOOKUP(A1764,'Hospitalisation Details'!A:K,5,FALSE)</f>
        <v>27-Sep-1987</v>
      </c>
      <c r="M1764" s="34">
        <f>VLOOKUP(A1764,'Hospitalisation Details'!A:K,8,FALSE)</f>
        <v>4762.33</v>
      </c>
      <c r="N1764" s="8" t="str">
        <f>VLOOKUP(A1764,'Hospitalisation Details'!A:K,9,FALSE)</f>
        <v>tier - 3</v>
      </c>
      <c r="O1764" s="8" t="str">
        <f>VLOOKUP(A1764,'Hospitalisation Details'!A:K,10,FALSE)</f>
        <v>tier - 3</v>
      </c>
      <c r="P1764" s="8" t="str">
        <f>VLOOKUP(A1764,'Hospitalisation Details'!A:K,11,FALSE)</f>
        <v>R1011</v>
      </c>
      <c r="Q1764" s="8">
        <f>VLOOKUP(A1764,'Hospitalisation Details'!A:K,4,FALSE)</f>
        <v>27</v>
      </c>
    </row>
    <row r="1765" spans="1:17" x14ac:dyDescent="0.3">
      <c r="A1765" s="4" t="s">
        <v>3504</v>
      </c>
      <c r="B1765" s="8" t="str">
        <f>VLOOKUP(A1765,'Customer Names'!A:F,4,FALSE)</f>
        <v>Scott M.</v>
      </c>
      <c r="C1765" s="8">
        <f>VLOOKUP(A1765,'Medical Examinations'!A:J,2,FALSE)</f>
        <v>23.9</v>
      </c>
      <c r="D1765" s="8">
        <f>VLOOKUP(A1765,'Medical Examinations'!A:J,4,FALSE)</f>
        <v>6.06</v>
      </c>
      <c r="E1765" s="8" t="str">
        <f>VLOOKUP(A1765,'Medical Examinations'!A:J,6,FALSE)</f>
        <v>yes</v>
      </c>
      <c r="F1765" s="8" t="str">
        <f>VLOOKUP(A1765,'Medical Examinations'!A:J,7,FALSE)</f>
        <v>No</v>
      </c>
      <c r="G1765" s="8" t="str">
        <f>VLOOKUP(A1765,'Medical Examinations'!A:J,8,FALSE)</f>
        <v>Yes</v>
      </c>
      <c r="H1765" s="38" t="str">
        <f>VLOOKUP(A1765,'Medical Examinations'!A:J,9,FALSE)</f>
        <v>1</v>
      </c>
      <c r="I1765" s="8" t="str">
        <f>VLOOKUP(A1765,'Medical Examinations'!A:J,10,FALSE)</f>
        <v>No</v>
      </c>
      <c r="J1765" s="8" t="str">
        <f>VLOOKUP(A1765,'Medical Examinations'!A:J,3,FALSE)</f>
        <v>Normal Weight</v>
      </c>
      <c r="K1765" s="8" t="str">
        <f>VLOOKUP(A1765,'Medical Examinations'!A:J,5,FALSE)</f>
        <v>Prediabetes</v>
      </c>
      <c r="L1765" s="8" t="str">
        <f>VLOOKUP(A1765,'Hospitalisation Details'!A:K,5,FALSE)</f>
        <v>14-Jul-1997</v>
      </c>
      <c r="M1765" s="34">
        <f>VLOOKUP(A1765,'Hospitalisation Details'!A:K,8,FALSE)</f>
        <v>5080.1000000000004</v>
      </c>
      <c r="N1765" s="8" t="str">
        <f>VLOOKUP(A1765,'Hospitalisation Details'!A:K,9,FALSE)</f>
        <v>tier - 3</v>
      </c>
      <c r="O1765" s="8" t="str">
        <f>VLOOKUP(A1765,'Hospitalisation Details'!A:K,10,FALSE)</f>
        <v>tier - 2</v>
      </c>
      <c r="P1765" s="8" t="str">
        <f>VLOOKUP(A1765,'Hospitalisation Details'!A:K,11,FALSE)</f>
        <v>R1011</v>
      </c>
      <c r="Q1765" s="8">
        <f>VLOOKUP(A1765,'Hospitalisation Details'!A:K,4,FALSE)</f>
        <v>14</v>
      </c>
    </row>
    <row r="1766" spans="1:17" x14ac:dyDescent="0.3">
      <c r="A1766" s="4" t="s">
        <v>3460</v>
      </c>
      <c r="B1766" s="8" t="str">
        <f>VLOOKUP(A1766,'Customer Names'!A:F,4,FALSE)</f>
        <v>Robert J.</v>
      </c>
      <c r="C1766" s="8">
        <f>VLOOKUP(A1766,'Medical Examinations'!A:J,2,FALSE)</f>
        <v>30.8</v>
      </c>
      <c r="D1766" s="8">
        <f>VLOOKUP(A1766,'Medical Examinations'!A:J,4,FALSE)</f>
        <v>5.07</v>
      </c>
      <c r="E1766" s="8" t="str">
        <f>VLOOKUP(A1766,'Medical Examinations'!A:J,6,FALSE)</f>
        <v>No</v>
      </c>
      <c r="F1766" s="8" t="str">
        <f>VLOOKUP(A1766,'Medical Examinations'!A:J,7,FALSE)</f>
        <v>No</v>
      </c>
      <c r="G1766" s="8" t="str">
        <f>VLOOKUP(A1766,'Medical Examinations'!A:J,8,FALSE)</f>
        <v>No</v>
      </c>
      <c r="H1766" s="38">
        <f>VLOOKUP(A1766,'Medical Examinations'!A:J,9,FALSE)</f>
        <v>0</v>
      </c>
      <c r="I1766" s="8" t="str">
        <f>VLOOKUP(A1766,'Medical Examinations'!A:J,10,FALSE)</f>
        <v>No</v>
      </c>
      <c r="J1766" s="8" t="str">
        <f>VLOOKUP(A1766,'Medical Examinations'!A:J,3,FALSE)</f>
        <v>Obesity</v>
      </c>
      <c r="K1766" s="8" t="str">
        <f>VLOOKUP(A1766,'Medical Examinations'!A:J,5,FALSE)</f>
        <v>Normal</v>
      </c>
      <c r="L1766" s="8" t="str">
        <f>VLOOKUP(A1766,'Hospitalisation Details'!A:K,5,FALSE)</f>
        <v>6-Jul-1990</v>
      </c>
      <c r="M1766" s="34">
        <f>VLOOKUP(A1766,'Hospitalisation Details'!A:K,8,FALSE)</f>
        <v>5253.52</v>
      </c>
      <c r="N1766" s="8" t="str">
        <f>VLOOKUP(A1766,'Hospitalisation Details'!A:K,9,FALSE)</f>
        <v>tier - 3</v>
      </c>
      <c r="O1766" s="8" t="str">
        <f>VLOOKUP(A1766,'Hospitalisation Details'!A:K,10,FALSE)</f>
        <v>tier - 3</v>
      </c>
      <c r="P1766" s="8" t="str">
        <f>VLOOKUP(A1766,'Hospitalisation Details'!A:K,11,FALSE)</f>
        <v>R1011</v>
      </c>
      <c r="Q1766" s="8">
        <f>VLOOKUP(A1766,'Hospitalisation Details'!A:K,4,FALSE)</f>
        <v>6</v>
      </c>
    </row>
    <row r="1767" spans="1:17" x14ac:dyDescent="0.3">
      <c r="A1767" s="4" t="s">
        <v>3302</v>
      </c>
      <c r="B1767" s="8" t="str">
        <f>VLOOKUP(A1767,'Customer Names'!A:F,4,FALSE)</f>
        <v>Chaiwat</v>
      </c>
      <c r="C1767" s="8">
        <f>VLOOKUP(A1767,'Medical Examinations'!A:J,2,FALSE)</f>
        <v>28.9</v>
      </c>
      <c r="D1767" s="8">
        <f>VLOOKUP(A1767,'Medical Examinations'!A:J,4,FALSE)</f>
        <v>5.36</v>
      </c>
      <c r="E1767" s="8" t="str">
        <f>VLOOKUP(A1767,'Medical Examinations'!A:J,6,FALSE)</f>
        <v>No</v>
      </c>
      <c r="F1767" s="8" t="str">
        <f>VLOOKUP(A1767,'Medical Examinations'!A:J,7,FALSE)</f>
        <v>No</v>
      </c>
      <c r="G1767" s="8" t="str">
        <f>VLOOKUP(A1767,'Medical Examinations'!A:J,8,FALSE)</f>
        <v>No</v>
      </c>
      <c r="H1767" s="38" t="str">
        <f>VLOOKUP(A1767,'Medical Examinations'!A:J,9,FALSE)</f>
        <v>1</v>
      </c>
      <c r="I1767" s="8" t="str">
        <f>VLOOKUP(A1767,'Medical Examinations'!A:J,10,FALSE)</f>
        <v>No</v>
      </c>
      <c r="J1767" s="8" t="str">
        <f>VLOOKUP(A1767,'Medical Examinations'!A:J,3,FALSE)</f>
        <v>Overweight</v>
      </c>
      <c r="K1767" s="8" t="str">
        <f>VLOOKUP(A1767,'Medical Examinations'!A:J,5,FALSE)</f>
        <v>Normal</v>
      </c>
      <c r="L1767" s="8" t="str">
        <f>VLOOKUP(A1767,'Hospitalisation Details'!A:K,5,FALSE)</f>
        <v>29-Jul-1987</v>
      </c>
      <c r="M1767" s="34">
        <f>VLOOKUP(A1767,'Hospitalisation Details'!A:K,8,FALSE)</f>
        <v>5926.85</v>
      </c>
      <c r="N1767" s="8" t="str">
        <f>VLOOKUP(A1767,'Hospitalisation Details'!A:K,9,FALSE)</f>
        <v>tier - 3</v>
      </c>
      <c r="O1767" s="8" t="str">
        <f>VLOOKUP(A1767,'Hospitalisation Details'!A:K,10,FALSE)</f>
        <v>tier - 3</v>
      </c>
      <c r="P1767" s="8" t="str">
        <f>VLOOKUP(A1767,'Hospitalisation Details'!A:K,11,FALSE)</f>
        <v>R1011</v>
      </c>
      <c r="Q1767" s="8">
        <f>VLOOKUP(A1767,'Hospitalisation Details'!A:K,4,FALSE)</f>
        <v>29</v>
      </c>
    </row>
    <row r="1768" spans="1:17" x14ac:dyDescent="0.3">
      <c r="A1768" s="4" t="s">
        <v>3064</v>
      </c>
      <c r="B1768" s="8" t="str">
        <f>VLOOKUP(A1768,'Customer Names'!A:F,4,FALSE)</f>
        <v>Jack</v>
      </c>
      <c r="C1768" s="8">
        <f>VLOOKUP(A1768,'Medical Examinations'!A:J,2,FALSE)</f>
        <v>42.4</v>
      </c>
      <c r="D1768" s="8">
        <f>VLOOKUP(A1768,'Medical Examinations'!A:J,4,FALSE)</f>
        <v>4.0599999999999996</v>
      </c>
      <c r="E1768" s="8" t="str">
        <f>VLOOKUP(A1768,'Medical Examinations'!A:J,6,FALSE)</f>
        <v>No</v>
      </c>
      <c r="F1768" s="8" t="str">
        <f>VLOOKUP(A1768,'Medical Examinations'!A:J,7,FALSE)</f>
        <v>No</v>
      </c>
      <c r="G1768" s="8" t="str">
        <f>VLOOKUP(A1768,'Medical Examinations'!A:J,8,FALSE)</f>
        <v>No</v>
      </c>
      <c r="H1768" s="38">
        <f>VLOOKUP(A1768,'Medical Examinations'!A:J,9,FALSE)</f>
        <v>0</v>
      </c>
      <c r="I1768" s="8" t="str">
        <f>VLOOKUP(A1768,'Medical Examinations'!A:J,10,FALSE)</f>
        <v>No</v>
      </c>
      <c r="J1768" s="8" t="str">
        <f>VLOOKUP(A1768,'Medical Examinations'!A:J,3,FALSE)</f>
        <v>Obesity</v>
      </c>
      <c r="K1768" s="8" t="str">
        <f>VLOOKUP(A1768,'Medical Examinations'!A:J,5,FALSE)</f>
        <v>Normal</v>
      </c>
      <c r="L1768" s="8" t="str">
        <f>VLOOKUP(A1768,'Hospitalisation Details'!A:K,5,FALSE)</f>
        <v>20-Oct-1989</v>
      </c>
      <c r="M1768" s="34">
        <f>VLOOKUP(A1768,'Hospitalisation Details'!A:K,8,FALSE)</f>
        <v>6666.24</v>
      </c>
      <c r="N1768" s="8" t="str">
        <f>VLOOKUP(A1768,'Hospitalisation Details'!A:K,9,FALSE)</f>
        <v>tier - 3</v>
      </c>
      <c r="O1768" s="8" t="str">
        <f>VLOOKUP(A1768,'Hospitalisation Details'!A:K,10,FALSE)</f>
        <v>tier - 1</v>
      </c>
      <c r="P1768" s="8" t="str">
        <f>VLOOKUP(A1768,'Hospitalisation Details'!A:K,11,FALSE)</f>
        <v>R1011</v>
      </c>
      <c r="Q1768" s="8">
        <f>VLOOKUP(A1768,'Hospitalisation Details'!A:K,4,FALSE)</f>
        <v>20</v>
      </c>
    </row>
    <row r="1769" spans="1:17" x14ac:dyDescent="0.3">
      <c r="A1769" s="4" t="s">
        <v>2926</v>
      </c>
      <c r="B1769" s="8" t="str">
        <f>VLOOKUP(A1769,'Customer Names'!A:F,4,FALSE)</f>
        <v>Alan</v>
      </c>
      <c r="C1769" s="8">
        <f>VLOOKUP(A1769,'Medical Examinations'!A:J,2,FALSE)</f>
        <v>35.299999999999997</v>
      </c>
      <c r="D1769" s="8">
        <f>VLOOKUP(A1769,'Medical Examinations'!A:J,4,FALSE)</f>
        <v>4.3899999999999997</v>
      </c>
      <c r="E1769" s="8" t="str">
        <f>VLOOKUP(A1769,'Medical Examinations'!A:J,6,FALSE)</f>
        <v>No</v>
      </c>
      <c r="F1769" s="8" t="str">
        <f>VLOOKUP(A1769,'Medical Examinations'!A:J,7,FALSE)</f>
        <v>No</v>
      </c>
      <c r="G1769" s="8" t="str">
        <f>VLOOKUP(A1769,'Medical Examinations'!A:J,8,FALSE)</f>
        <v>No</v>
      </c>
      <c r="H1769" s="38">
        <f>VLOOKUP(A1769,'Medical Examinations'!A:J,9,FALSE)</f>
        <v>0</v>
      </c>
      <c r="I1769" s="8" t="str">
        <f>VLOOKUP(A1769,'Medical Examinations'!A:J,10,FALSE)</f>
        <v>No</v>
      </c>
      <c r="J1769" s="8" t="str">
        <f>VLOOKUP(A1769,'Medical Examinations'!A:J,3,FALSE)</f>
        <v>Obesity</v>
      </c>
      <c r="K1769" s="8" t="str">
        <f>VLOOKUP(A1769,'Medical Examinations'!A:J,5,FALSE)</f>
        <v>Normal</v>
      </c>
      <c r="L1769" s="8" t="str">
        <f>VLOOKUP(A1769,'Hospitalisation Details'!A:K,5,FALSE)</f>
        <v>14-Sep-1982</v>
      </c>
      <c r="M1769" s="34">
        <f>VLOOKUP(A1769,'Hospitalisation Details'!A:K,8,FALSE)</f>
        <v>7196.87</v>
      </c>
      <c r="N1769" s="8" t="str">
        <f>VLOOKUP(A1769,'Hospitalisation Details'!A:K,9,FALSE)</f>
        <v>tier - 3</v>
      </c>
      <c r="O1769" s="8" t="str">
        <f>VLOOKUP(A1769,'Hospitalisation Details'!A:K,10,FALSE)</f>
        <v>tier - 2</v>
      </c>
      <c r="P1769" s="8" t="str">
        <f>VLOOKUP(A1769,'Hospitalisation Details'!A:K,11,FALSE)</f>
        <v>R1011</v>
      </c>
      <c r="Q1769" s="8">
        <f>VLOOKUP(A1769,'Hospitalisation Details'!A:K,4,FALSE)</f>
        <v>14</v>
      </c>
    </row>
    <row r="1770" spans="1:17" x14ac:dyDescent="0.3">
      <c r="A1770" s="4" t="s">
        <v>2852</v>
      </c>
      <c r="B1770" s="8" t="str">
        <f>VLOOKUP(A1770,'Customer Names'!A:F,4,FALSE)</f>
        <v>Scott</v>
      </c>
      <c r="C1770" s="8">
        <f>VLOOKUP(A1770,'Medical Examinations'!A:J,2,FALSE)</f>
        <v>30.2</v>
      </c>
      <c r="D1770" s="8">
        <f>VLOOKUP(A1770,'Medical Examinations'!A:J,4,FALSE)</f>
        <v>5.7</v>
      </c>
      <c r="E1770" s="8" t="str">
        <f>VLOOKUP(A1770,'Medical Examinations'!A:J,6,FALSE)</f>
        <v>No</v>
      </c>
      <c r="F1770" s="8" t="str">
        <f>VLOOKUP(A1770,'Medical Examinations'!A:J,7,FALSE)</f>
        <v>No</v>
      </c>
      <c r="G1770" s="8" t="str">
        <f>VLOOKUP(A1770,'Medical Examinations'!A:J,8,FALSE)</f>
        <v>No</v>
      </c>
      <c r="H1770" s="38">
        <f>VLOOKUP(A1770,'Medical Examinations'!A:J,9,FALSE)</f>
        <v>0</v>
      </c>
      <c r="I1770" s="8" t="str">
        <f>VLOOKUP(A1770,'Medical Examinations'!A:J,10,FALSE)</f>
        <v>No</v>
      </c>
      <c r="J1770" s="8" t="str">
        <f>VLOOKUP(A1770,'Medical Examinations'!A:J,3,FALSE)</f>
        <v>Obesity</v>
      </c>
      <c r="K1770" s="8" t="str">
        <f>VLOOKUP(A1770,'Medical Examinations'!A:J,5,FALSE)</f>
        <v>Prediabetes</v>
      </c>
      <c r="L1770" s="8" t="str">
        <f>VLOOKUP(A1770,'Hospitalisation Details'!A:K,5,FALSE)</f>
        <v>25-Aug-1977</v>
      </c>
      <c r="M1770" s="34">
        <f>VLOOKUP(A1770,'Hospitalisation Details'!A:K,8,FALSE)</f>
        <v>7441.05</v>
      </c>
      <c r="N1770" s="8" t="str">
        <f>VLOOKUP(A1770,'Hospitalisation Details'!A:K,9,FALSE)</f>
        <v>tier - 3</v>
      </c>
      <c r="O1770" s="8" t="str">
        <f>VLOOKUP(A1770,'Hospitalisation Details'!A:K,10,FALSE)</f>
        <v>tier - 2</v>
      </c>
      <c r="P1770" s="8" t="str">
        <f>VLOOKUP(A1770,'Hospitalisation Details'!A:K,11,FALSE)</f>
        <v>R1011</v>
      </c>
      <c r="Q1770" s="8">
        <f>VLOOKUP(A1770,'Hospitalisation Details'!A:K,4,FALSE)</f>
        <v>25</v>
      </c>
    </row>
    <row r="1771" spans="1:17" x14ac:dyDescent="0.3">
      <c r="A1771" s="4" t="s">
        <v>2850</v>
      </c>
      <c r="B1771" s="8" t="str">
        <f>VLOOKUP(A1771,'Customer Names'!A:F,4,FALSE)</f>
        <v>Jacob W√¶ver</v>
      </c>
      <c r="C1771" s="8">
        <f>VLOOKUP(A1771,'Medical Examinations'!A:J,2,FALSE)</f>
        <v>32.6</v>
      </c>
      <c r="D1771" s="8">
        <f>VLOOKUP(A1771,'Medical Examinations'!A:J,4,FALSE)</f>
        <v>5.73</v>
      </c>
      <c r="E1771" s="8" t="str">
        <f>VLOOKUP(A1771,'Medical Examinations'!A:J,6,FALSE)</f>
        <v>No</v>
      </c>
      <c r="F1771" s="8" t="str">
        <f>VLOOKUP(A1771,'Medical Examinations'!A:J,7,FALSE)</f>
        <v>No</v>
      </c>
      <c r="G1771" s="8" t="str">
        <f>VLOOKUP(A1771,'Medical Examinations'!A:J,8,FALSE)</f>
        <v>Yes</v>
      </c>
      <c r="H1771" s="38" t="str">
        <f>VLOOKUP(A1771,'Medical Examinations'!A:J,9,FALSE)</f>
        <v>1</v>
      </c>
      <c r="I1771" s="8" t="str">
        <f>VLOOKUP(A1771,'Medical Examinations'!A:J,10,FALSE)</f>
        <v>No</v>
      </c>
      <c r="J1771" s="8" t="str">
        <f>VLOOKUP(A1771,'Medical Examinations'!A:J,3,FALSE)</f>
        <v>Obesity</v>
      </c>
      <c r="K1771" s="8" t="str">
        <f>VLOOKUP(A1771,'Medical Examinations'!A:J,5,FALSE)</f>
        <v>Prediabetes</v>
      </c>
      <c r="L1771" s="8" t="str">
        <f>VLOOKUP(A1771,'Hospitalisation Details'!A:K,5,FALSE)</f>
        <v>1-Sep-1979</v>
      </c>
      <c r="M1771" s="34">
        <f>VLOOKUP(A1771,'Hospitalisation Details'!A:K,8,FALSE)</f>
        <v>7441.5</v>
      </c>
      <c r="N1771" s="8" t="str">
        <f>VLOOKUP(A1771,'Hospitalisation Details'!A:K,9,FALSE)</f>
        <v>tier - 3</v>
      </c>
      <c r="O1771" s="8" t="str">
        <f>VLOOKUP(A1771,'Hospitalisation Details'!A:K,10,FALSE)</f>
        <v>tier - 2</v>
      </c>
      <c r="P1771" s="8" t="str">
        <f>VLOOKUP(A1771,'Hospitalisation Details'!A:K,11,FALSE)</f>
        <v>R1011</v>
      </c>
      <c r="Q1771" s="8">
        <f>VLOOKUP(A1771,'Hospitalisation Details'!A:K,4,FALSE)</f>
        <v>1</v>
      </c>
    </row>
    <row r="1772" spans="1:17" x14ac:dyDescent="0.3">
      <c r="A1772" s="4" t="s">
        <v>2846</v>
      </c>
      <c r="B1772" s="8" t="str">
        <f>VLOOKUP(A1772,'Customer Names'!A:F,4,FALSE)</f>
        <v>Brett</v>
      </c>
      <c r="C1772" s="8">
        <f>VLOOKUP(A1772,'Medical Examinations'!A:J,2,FALSE)</f>
        <v>33.700000000000003</v>
      </c>
      <c r="D1772" s="8">
        <f>VLOOKUP(A1772,'Medical Examinations'!A:J,4,FALSE)</f>
        <v>5.87</v>
      </c>
      <c r="E1772" s="8" t="str">
        <f>VLOOKUP(A1772,'Medical Examinations'!A:J,6,FALSE)</f>
        <v>No</v>
      </c>
      <c r="F1772" s="8" t="str">
        <f>VLOOKUP(A1772,'Medical Examinations'!A:J,7,FALSE)</f>
        <v>No</v>
      </c>
      <c r="G1772" s="8" t="str">
        <f>VLOOKUP(A1772,'Medical Examinations'!A:J,8,FALSE)</f>
        <v>No</v>
      </c>
      <c r="H1772" s="38">
        <f>VLOOKUP(A1772,'Medical Examinations'!A:J,9,FALSE)</f>
        <v>0</v>
      </c>
      <c r="I1772" s="8" t="str">
        <f>VLOOKUP(A1772,'Medical Examinations'!A:J,10,FALSE)</f>
        <v>No</v>
      </c>
      <c r="J1772" s="8" t="str">
        <f>VLOOKUP(A1772,'Medical Examinations'!A:J,3,FALSE)</f>
        <v>Obesity</v>
      </c>
      <c r="K1772" s="8" t="str">
        <f>VLOOKUP(A1772,'Medical Examinations'!A:J,5,FALSE)</f>
        <v>Prediabetes</v>
      </c>
      <c r="L1772" s="8" t="str">
        <f>VLOOKUP(A1772,'Hospitalisation Details'!A:K,5,FALSE)</f>
        <v>25-Sep-1977</v>
      </c>
      <c r="M1772" s="34">
        <f>VLOOKUP(A1772,'Hospitalisation Details'!A:K,8,FALSE)</f>
        <v>7445.92</v>
      </c>
      <c r="N1772" s="8" t="str">
        <f>VLOOKUP(A1772,'Hospitalisation Details'!A:K,9,FALSE)</f>
        <v>tier - 3</v>
      </c>
      <c r="O1772" s="8" t="str">
        <f>VLOOKUP(A1772,'Hospitalisation Details'!A:K,10,FALSE)</f>
        <v>tier - 1</v>
      </c>
      <c r="P1772" s="8" t="str">
        <f>VLOOKUP(A1772,'Hospitalisation Details'!A:K,11,FALSE)</f>
        <v>R1011</v>
      </c>
      <c r="Q1772" s="8">
        <f>VLOOKUP(A1772,'Hospitalisation Details'!A:K,4,FALSE)</f>
        <v>25</v>
      </c>
    </row>
    <row r="1773" spans="1:17" x14ac:dyDescent="0.3">
      <c r="A1773" s="4" t="s">
        <v>2832</v>
      </c>
      <c r="B1773" s="8" t="str">
        <f>VLOOKUP(A1773,'Customer Names'!A:F,4,FALSE)</f>
        <v>Kevin</v>
      </c>
      <c r="C1773" s="8">
        <f>VLOOKUP(A1773,'Medical Examinations'!A:J,2,FALSE)</f>
        <v>29.6</v>
      </c>
      <c r="D1773" s="8">
        <f>VLOOKUP(A1773,'Medical Examinations'!A:J,4,FALSE)</f>
        <v>6.17</v>
      </c>
      <c r="E1773" s="8" t="str">
        <f>VLOOKUP(A1773,'Medical Examinations'!A:J,6,FALSE)</f>
        <v>yes</v>
      </c>
      <c r="F1773" s="8" t="str">
        <f>VLOOKUP(A1773,'Medical Examinations'!A:J,7,FALSE)</f>
        <v>No</v>
      </c>
      <c r="G1773" s="8" t="str">
        <f>VLOOKUP(A1773,'Medical Examinations'!A:J,8,FALSE)</f>
        <v>Yes</v>
      </c>
      <c r="H1773" s="38" t="str">
        <f>VLOOKUP(A1773,'Medical Examinations'!A:J,9,FALSE)</f>
        <v>1</v>
      </c>
      <c r="I1773" s="8" t="str">
        <f>VLOOKUP(A1773,'Medical Examinations'!A:J,10,FALSE)</f>
        <v>No</v>
      </c>
      <c r="J1773" s="8" t="str">
        <f>VLOOKUP(A1773,'Medical Examinations'!A:J,3,FALSE)</f>
        <v>Overweight</v>
      </c>
      <c r="K1773" s="8" t="str">
        <f>VLOOKUP(A1773,'Medical Examinations'!A:J,5,FALSE)</f>
        <v>Prediabetes</v>
      </c>
      <c r="L1773" s="8" t="str">
        <f>VLOOKUP(A1773,'Hospitalisation Details'!A:K,5,FALSE)</f>
        <v>10-Jul-1983</v>
      </c>
      <c r="M1773" s="34">
        <f>VLOOKUP(A1773,'Hospitalisation Details'!A:K,8,FALSE)</f>
        <v>7512.27</v>
      </c>
      <c r="N1773" s="8" t="str">
        <f>VLOOKUP(A1773,'Hospitalisation Details'!A:K,9,FALSE)</f>
        <v>tier - 3</v>
      </c>
      <c r="O1773" s="8" t="str">
        <f>VLOOKUP(A1773,'Hospitalisation Details'!A:K,10,FALSE)</f>
        <v>tier - 2</v>
      </c>
      <c r="P1773" s="8" t="str">
        <f>VLOOKUP(A1773,'Hospitalisation Details'!A:K,11,FALSE)</f>
        <v>R1011</v>
      </c>
      <c r="Q1773" s="8">
        <f>VLOOKUP(A1773,'Hospitalisation Details'!A:K,4,FALSE)</f>
        <v>10</v>
      </c>
    </row>
    <row r="1774" spans="1:17" x14ac:dyDescent="0.3">
      <c r="A1774" s="4" t="s">
        <v>2704</v>
      </c>
      <c r="B1774" s="8" t="str">
        <f>VLOOKUP(A1774,'Customer Names'!A:F,4,FALSE)</f>
        <v>Michael J.</v>
      </c>
      <c r="C1774" s="8">
        <f>VLOOKUP(A1774,'Medical Examinations'!A:J,2,FALSE)</f>
        <v>28.7</v>
      </c>
      <c r="D1774" s="8">
        <f>VLOOKUP(A1774,'Medical Examinations'!A:J,4,FALSE)</f>
        <v>4.2</v>
      </c>
      <c r="E1774" s="8" t="str">
        <f>VLOOKUP(A1774,'Medical Examinations'!A:J,6,FALSE)</f>
        <v>No</v>
      </c>
      <c r="F1774" s="8" t="str">
        <f>VLOOKUP(A1774,'Medical Examinations'!A:J,7,FALSE)</f>
        <v>No</v>
      </c>
      <c r="G1774" s="8" t="str">
        <f>VLOOKUP(A1774,'Medical Examinations'!A:J,8,FALSE)</f>
        <v>No</v>
      </c>
      <c r="H1774" s="38">
        <f>VLOOKUP(A1774,'Medical Examinations'!A:J,9,FALSE)</f>
        <v>0</v>
      </c>
      <c r="I1774" s="8" t="str">
        <f>VLOOKUP(A1774,'Medical Examinations'!A:J,10,FALSE)</f>
        <v>No</v>
      </c>
      <c r="J1774" s="8" t="str">
        <f>VLOOKUP(A1774,'Medical Examinations'!A:J,3,FALSE)</f>
        <v>Overweight</v>
      </c>
      <c r="K1774" s="8" t="str">
        <f>VLOOKUP(A1774,'Medical Examinations'!A:J,5,FALSE)</f>
        <v>Normal</v>
      </c>
      <c r="L1774" s="8" t="str">
        <f>VLOOKUP(A1774,'Hospitalisation Details'!A:K,5,FALSE)</f>
        <v>6-Nov-1977</v>
      </c>
      <c r="M1774" s="34">
        <f>VLOOKUP(A1774,'Hospitalisation Details'!A:K,8,FALSE)</f>
        <v>8027.97</v>
      </c>
      <c r="N1774" s="8" t="str">
        <f>VLOOKUP(A1774,'Hospitalisation Details'!A:K,9,FALSE)</f>
        <v>tier - 3</v>
      </c>
      <c r="O1774" s="8" t="str">
        <f>VLOOKUP(A1774,'Hospitalisation Details'!A:K,10,FALSE)</f>
        <v>tier - 2</v>
      </c>
      <c r="P1774" s="8" t="str">
        <f>VLOOKUP(A1774,'Hospitalisation Details'!A:K,11,FALSE)</f>
        <v>R1011</v>
      </c>
      <c r="Q1774" s="8">
        <f>VLOOKUP(A1774,'Hospitalisation Details'!A:K,4,FALSE)</f>
        <v>6</v>
      </c>
    </row>
    <row r="1775" spans="1:17" x14ac:dyDescent="0.3">
      <c r="A1775" s="4" t="s">
        <v>2694</v>
      </c>
      <c r="B1775" s="8" t="str">
        <f>VLOOKUP(A1775,'Customer Names'!A:F,4,FALSE)</f>
        <v>Tyler</v>
      </c>
      <c r="C1775" s="8">
        <f>VLOOKUP(A1775,'Medical Examinations'!A:J,2,FALSE)</f>
        <v>32.299999999999997</v>
      </c>
      <c r="D1775" s="8">
        <f>VLOOKUP(A1775,'Medical Examinations'!A:J,4,FALSE)</f>
        <v>6.74</v>
      </c>
      <c r="E1775" s="8" t="str">
        <f>VLOOKUP(A1775,'Medical Examinations'!A:J,6,FALSE)</f>
        <v>yes</v>
      </c>
      <c r="F1775" s="8" t="str">
        <f>VLOOKUP(A1775,'Medical Examinations'!A:J,7,FALSE)</f>
        <v>No</v>
      </c>
      <c r="G1775" s="8" t="str">
        <f>VLOOKUP(A1775,'Medical Examinations'!A:J,8,FALSE)</f>
        <v>No</v>
      </c>
      <c r="H1775" s="38" t="str">
        <f>VLOOKUP(A1775,'Medical Examinations'!A:J,9,FALSE)</f>
        <v>1</v>
      </c>
      <c r="I1775" s="8" t="str">
        <f>VLOOKUP(A1775,'Medical Examinations'!A:J,10,FALSE)</f>
        <v>No</v>
      </c>
      <c r="J1775" s="8" t="str">
        <f>VLOOKUP(A1775,'Medical Examinations'!A:J,3,FALSE)</f>
        <v>Obesity</v>
      </c>
      <c r="K1775" s="8" t="str">
        <f>VLOOKUP(A1775,'Medical Examinations'!A:J,5,FALSE)</f>
        <v>Diabetes</v>
      </c>
      <c r="L1775" s="8" t="str">
        <f>VLOOKUP(A1775,'Hospitalisation Details'!A:K,5,FALSE)</f>
        <v>28-Jun-1975</v>
      </c>
      <c r="M1775" s="34">
        <f>VLOOKUP(A1775,'Hospitalisation Details'!A:K,8,FALSE)</f>
        <v>8062.76</v>
      </c>
      <c r="N1775" s="8" t="str">
        <f>VLOOKUP(A1775,'Hospitalisation Details'!A:K,9,FALSE)</f>
        <v>tier - 3</v>
      </c>
      <c r="O1775" s="8" t="str">
        <f>VLOOKUP(A1775,'Hospitalisation Details'!A:K,10,FALSE)</f>
        <v>tier - 3</v>
      </c>
      <c r="P1775" s="8" t="str">
        <f>VLOOKUP(A1775,'Hospitalisation Details'!A:K,11,FALSE)</f>
        <v>R1011</v>
      </c>
      <c r="Q1775" s="8">
        <f>VLOOKUP(A1775,'Hospitalisation Details'!A:K,4,FALSE)</f>
        <v>28</v>
      </c>
    </row>
    <row r="1776" spans="1:17" x14ac:dyDescent="0.3">
      <c r="A1776" s="4" t="s">
        <v>2690</v>
      </c>
      <c r="B1776" s="8" t="str">
        <f>VLOOKUP(A1776,'Customer Names'!A:F,4,FALSE)</f>
        <v>Brian</v>
      </c>
      <c r="C1776" s="8">
        <f>VLOOKUP(A1776,'Medical Examinations'!A:J,2,FALSE)</f>
        <v>36.200000000000003</v>
      </c>
      <c r="D1776" s="8">
        <f>VLOOKUP(A1776,'Medical Examinations'!A:J,4,FALSE)</f>
        <v>6.81</v>
      </c>
      <c r="E1776" s="8" t="str">
        <f>VLOOKUP(A1776,'Medical Examinations'!A:J,6,FALSE)</f>
        <v>yes</v>
      </c>
      <c r="F1776" s="8" t="str">
        <f>VLOOKUP(A1776,'Medical Examinations'!A:J,7,FALSE)</f>
        <v>No</v>
      </c>
      <c r="G1776" s="8" t="str">
        <f>VLOOKUP(A1776,'Medical Examinations'!A:J,8,FALSE)</f>
        <v>No</v>
      </c>
      <c r="H1776" s="38" t="str">
        <f>VLOOKUP(A1776,'Medical Examinations'!A:J,9,FALSE)</f>
        <v>1</v>
      </c>
      <c r="I1776" s="8" t="str">
        <f>VLOOKUP(A1776,'Medical Examinations'!A:J,10,FALSE)</f>
        <v>No</v>
      </c>
      <c r="J1776" s="8" t="str">
        <f>VLOOKUP(A1776,'Medical Examinations'!A:J,3,FALSE)</f>
        <v>Obesity</v>
      </c>
      <c r="K1776" s="8" t="str">
        <f>VLOOKUP(A1776,'Medical Examinations'!A:J,5,FALSE)</f>
        <v>Diabetes</v>
      </c>
      <c r="L1776" s="8" t="str">
        <f>VLOOKUP(A1776,'Hospitalisation Details'!A:K,5,FALSE)</f>
        <v>15-Dec-1975</v>
      </c>
      <c r="M1776" s="34">
        <f>VLOOKUP(A1776,'Hospitalisation Details'!A:K,8,FALSE)</f>
        <v>8068.19</v>
      </c>
      <c r="N1776" s="8" t="str">
        <f>VLOOKUP(A1776,'Hospitalisation Details'!A:K,9,FALSE)</f>
        <v>tier - 3</v>
      </c>
      <c r="O1776" s="8" t="str">
        <f>VLOOKUP(A1776,'Hospitalisation Details'!A:K,10,FALSE)</f>
        <v>tier - 2</v>
      </c>
      <c r="P1776" s="8" t="str">
        <f>VLOOKUP(A1776,'Hospitalisation Details'!A:K,11,FALSE)</f>
        <v>R1011</v>
      </c>
      <c r="Q1776" s="8">
        <f>VLOOKUP(A1776,'Hospitalisation Details'!A:K,4,FALSE)</f>
        <v>15</v>
      </c>
    </row>
    <row r="1777" spans="1:17" x14ac:dyDescent="0.3">
      <c r="A1777" s="4" t="s">
        <v>2530</v>
      </c>
      <c r="B1777" s="8" t="str">
        <f>VLOOKUP(A1777,'Customer Names'!A:F,4,FALSE)</f>
        <v>Javier</v>
      </c>
      <c r="C1777" s="8">
        <f>VLOOKUP(A1777,'Medical Examinations'!A:J,2,FALSE)</f>
        <v>28.7</v>
      </c>
      <c r="D1777" s="8">
        <f>VLOOKUP(A1777,'Medical Examinations'!A:J,4,FALSE)</f>
        <v>9.4700000000000006</v>
      </c>
      <c r="E1777" s="8" t="str">
        <f>VLOOKUP(A1777,'Medical Examinations'!A:J,6,FALSE)</f>
        <v>No</v>
      </c>
      <c r="F1777" s="8" t="str">
        <f>VLOOKUP(A1777,'Medical Examinations'!A:J,7,FALSE)</f>
        <v>No</v>
      </c>
      <c r="G1777" s="8" t="str">
        <f>VLOOKUP(A1777,'Medical Examinations'!A:J,8,FALSE)</f>
        <v>No</v>
      </c>
      <c r="H1777" s="38" t="str">
        <f>VLOOKUP(A1777,'Medical Examinations'!A:J,9,FALSE)</f>
        <v>2</v>
      </c>
      <c r="I1777" s="8" t="str">
        <f>VLOOKUP(A1777,'Medical Examinations'!A:J,10,FALSE)</f>
        <v>No</v>
      </c>
      <c r="J1777" s="8" t="str">
        <f>VLOOKUP(A1777,'Medical Examinations'!A:J,3,FALSE)</f>
        <v>Overweight</v>
      </c>
      <c r="K1777" s="8" t="str">
        <f>VLOOKUP(A1777,'Medical Examinations'!A:J,5,FALSE)</f>
        <v>Diabetes</v>
      </c>
      <c r="L1777" s="8" t="str">
        <f>VLOOKUP(A1777,'Hospitalisation Details'!A:K,5,FALSE)</f>
        <v>25-Jun-1973</v>
      </c>
      <c r="M1777" s="34">
        <f>VLOOKUP(A1777,'Hospitalisation Details'!A:K,8,FALSE)</f>
        <v>8703.4599999999991</v>
      </c>
      <c r="N1777" s="8" t="str">
        <f>VLOOKUP(A1777,'Hospitalisation Details'!A:K,9,FALSE)</f>
        <v>tier - 3</v>
      </c>
      <c r="O1777" s="8" t="str">
        <f>VLOOKUP(A1777,'Hospitalisation Details'!A:K,10,FALSE)</f>
        <v>tier - 3</v>
      </c>
      <c r="P1777" s="8" t="str">
        <f>VLOOKUP(A1777,'Hospitalisation Details'!A:K,11,FALSE)</f>
        <v>R1011</v>
      </c>
      <c r="Q1777" s="8">
        <f>VLOOKUP(A1777,'Hospitalisation Details'!A:K,4,FALSE)</f>
        <v>25</v>
      </c>
    </row>
    <row r="1778" spans="1:17" x14ac:dyDescent="0.3">
      <c r="A1778" s="4" t="s">
        <v>2478</v>
      </c>
      <c r="B1778" s="8" t="str">
        <f>VLOOKUP(A1778,'Customer Names'!A:F,4,FALSE)</f>
        <v>Braulio</v>
      </c>
      <c r="C1778" s="8">
        <f>VLOOKUP(A1778,'Medical Examinations'!A:J,2,FALSE)</f>
        <v>30.2</v>
      </c>
      <c r="D1778" s="8">
        <f>VLOOKUP(A1778,'Medical Examinations'!A:J,4,FALSE)</f>
        <v>11.96</v>
      </c>
      <c r="E1778" s="8" t="str">
        <f>VLOOKUP(A1778,'Medical Examinations'!A:J,6,FALSE)</f>
        <v>No</v>
      </c>
      <c r="F1778" s="8" t="str">
        <f>VLOOKUP(A1778,'Medical Examinations'!A:J,7,FALSE)</f>
        <v>No</v>
      </c>
      <c r="G1778" s="8" t="str">
        <f>VLOOKUP(A1778,'Medical Examinations'!A:J,8,FALSE)</f>
        <v>No</v>
      </c>
      <c r="H1778" s="38">
        <f>VLOOKUP(A1778,'Medical Examinations'!A:J,9,FALSE)</f>
        <v>0</v>
      </c>
      <c r="I1778" s="8" t="str">
        <f>VLOOKUP(A1778,'Medical Examinations'!A:J,10,FALSE)</f>
        <v>No</v>
      </c>
      <c r="J1778" s="8" t="str">
        <f>VLOOKUP(A1778,'Medical Examinations'!A:J,3,FALSE)</f>
        <v>Obesity</v>
      </c>
      <c r="K1778" s="8" t="str">
        <f>VLOOKUP(A1778,'Medical Examinations'!A:J,5,FALSE)</f>
        <v>Diabetes</v>
      </c>
      <c r="L1778" s="8" t="str">
        <f>VLOOKUP(A1778,'Hospitalisation Details'!A:K,5,FALSE)</f>
        <v>8-Sep-1974</v>
      </c>
      <c r="M1778" s="34">
        <f>VLOOKUP(A1778,'Hospitalisation Details'!A:K,8,FALSE)</f>
        <v>8968.33</v>
      </c>
      <c r="N1778" s="8" t="str">
        <f>VLOOKUP(A1778,'Hospitalisation Details'!A:K,9,FALSE)</f>
        <v>tier - 3</v>
      </c>
      <c r="O1778" s="8" t="str">
        <f>VLOOKUP(A1778,'Hospitalisation Details'!A:K,10,FALSE)</f>
        <v>tier - 2</v>
      </c>
      <c r="P1778" s="8" t="str">
        <f>VLOOKUP(A1778,'Hospitalisation Details'!A:K,11,FALSE)</f>
        <v>R1011</v>
      </c>
      <c r="Q1778" s="8">
        <f>VLOOKUP(A1778,'Hospitalisation Details'!A:K,4,FALSE)</f>
        <v>8</v>
      </c>
    </row>
    <row r="1779" spans="1:17" x14ac:dyDescent="0.3">
      <c r="A1779" s="4" t="s">
        <v>2396</v>
      </c>
      <c r="B1779" s="8" t="str">
        <f>VLOOKUP(A1779,'Customer Names'!A:F,4,FALSE)</f>
        <v>Tim</v>
      </c>
      <c r="C1779" s="8">
        <f>VLOOKUP(A1779,'Medical Examinations'!A:J,2,FALSE)</f>
        <v>39.700000000000003</v>
      </c>
      <c r="D1779" s="8">
        <f>VLOOKUP(A1779,'Medical Examinations'!A:J,4,FALSE)</f>
        <v>7.34</v>
      </c>
      <c r="E1779" s="8" t="str">
        <f>VLOOKUP(A1779,'Medical Examinations'!A:J,6,FALSE)</f>
        <v>No</v>
      </c>
      <c r="F1779" s="8" t="str">
        <f>VLOOKUP(A1779,'Medical Examinations'!A:J,7,FALSE)</f>
        <v>No</v>
      </c>
      <c r="G1779" s="8" t="str">
        <f>VLOOKUP(A1779,'Medical Examinations'!A:J,8,FALSE)</f>
        <v>No</v>
      </c>
      <c r="H1779" s="38">
        <f>VLOOKUP(A1779,'Medical Examinations'!A:J,9,FALSE)</f>
        <v>0</v>
      </c>
      <c r="I1779" s="8" t="str">
        <f>VLOOKUP(A1779,'Medical Examinations'!A:J,10,FALSE)</f>
        <v>No</v>
      </c>
      <c r="J1779" s="8" t="str">
        <f>VLOOKUP(A1779,'Medical Examinations'!A:J,3,FALSE)</f>
        <v>Obesity</v>
      </c>
      <c r="K1779" s="8" t="str">
        <f>VLOOKUP(A1779,'Medical Examinations'!A:J,5,FALSE)</f>
        <v>Diabetes</v>
      </c>
      <c r="L1779" s="8" t="str">
        <f>VLOOKUP(A1779,'Hospitalisation Details'!A:K,5,FALSE)</f>
        <v>20-Oct-1971</v>
      </c>
      <c r="M1779" s="34">
        <f>VLOOKUP(A1779,'Hospitalisation Details'!A:K,8,FALSE)</f>
        <v>9391.35</v>
      </c>
      <c r="N1779" s="8" t="str">
        <f>VLOOKUP(A1779,'Hospitalisation Details'!A:K,9,FALSE)</f>
        <v>tier - 3</v>
      </c>
      <c r="O1779" s="8" t="str">
        <f>VLOOKUP(A1779,'Hospitalisation Details'!A:K,10,FALSE)</f>
        <v>tier - 3</v>
      </c>
      <c r="P1779" s="8" t="str">
        <f>VLOOKUP(A1779,'Hospitalisation Details'!A:K,11,FALSE)</f>
        <v>R1011</v>
      </c>
      <c r="Q1779" s="8">
        <f>VLOOKUP(A1779,'Hospitalisation Details'!A:K,4,FALSE)</f>
        <v>20</v>
      </c>
    </row>
    <row r="1780" spans="1:17" x14ac:dyDescent="0.3">
      <c r="A1780" s="4" t="s">
        <v>2362</v>
      </c>
      <c r="B1780" s="8" t="str">
        <f>VLOOKUP(A1780,'Customer Names'!A:F,4,FALSE)</f>
        <v>Adam</v>
      </c>
      <c r="C1780" s="8">
        <f>VLOOKUP(A1780,'Medical Examinations'!A:J,2,FALSE)</f>
        <v>34.299999999999997</v>
      </c>
      <c r="D1780" s="8">
        <f>VLOOKUP(A1780,'Medical Examinations'!A:J,4,FALSE)</f>
        <v>10.37</v>
      </c>
      <c r="E1780" s="8" t="str">
        <f>VLOOKUP(A1780,'Medical Examinations'!A:J,6,FALSE)</f>
        <v>No</v>
      </c>
      <c r="F1780" s="8" t="str">
        <f>VLOOKUP(A1780,'Medical Examinations'!A:J,7,FALSE)</f>
        <v>No</v>
      </c>
      <c r="G1780" s="8" t="str">
        <f>VLOOKUP(A1780,'Medical Examinations'!A:J,8,FALSE)</f>
        <v>No</v>
      </c>
      <c r="H1780" s="38">
        <f>VLOOKUP(A1780,'Medical Examinations'!A:J,9,FALSE)</f>
        <v>0</v>
      </c>
      <c r="I1780" s="8" t="str">
        <f>VLOOKUP(A1780,'Medical Examinations'!A:J,10,FALSE)</f>
        <v>No</v>
      </c>
      <c r="J1780" s="8" t="str">
        <f>VLOOKUP(A1780,'Medical Examinations'!A:J,3,FALSE)</f>
        <v>Obesity</v>
      </c>
      <c r="K1780" s="8" t="str">
        <f>VLOOKUP(A1780,'Medical Examinations'!A:J,5,FALSE)</f>
        <v>Diabetes</v>
      </c>
      <c r="L1780" s="8" t="str">
        <f>VLOOKUP(A1780,'Hospitalisation Details'!A:K,5,FALSE)</f>
        <v>14-Aug-1974</v>
      </c>
      <c r="M1780" s="34">
        <f>VLOOKUP(A1780,'Hospitalisation Details'!A:K,8,FALSE)</f>
        <v>9563.0300000000007</v>
      </c>
      <c r="N1780" s="8" t="str">
        <f>VLOOKUP(A1780,'Hospitalisation Details'!A:K,9,FALSE)</f>
        <v>tier - 3</v>
      </c>
      <c r="O1780" s="8" t="str">
        <f>VLOOKUP(A1780,'Hospitalisation Details'!A:K,10,FALSE)</f>
        <v>tier - 1</v>
      </c>
      <c r="P1780" s="8" t="str">
        <f>VLOOKUP(A1780,'Hospitalisation Details'!A:K,11,FALSE)</f>
        <v>R1011</v>
      </c>
      <c r="Q1780" s="8">
        <f>VLOOKUP(A1780,'Hospitalisation Details'!A:K,4,FALSE)</f>
        <v>14</v>
      </c>
    </row>
    <row r="1781" spans="1:17" x14ac:dyDescent="0.3">
      <c r="A1781" s="4" t="s">
        <v>2314</v>
      </c>
      <c r="B1781" s="8" t="str">
        <f>VLOOKUP(A1781,'Customer Names'!A:F,4,FALSE)</f>
        <v>Steven</v>
      </c>
      <c r="C1781" s="8">
        <f>VLOOKUP(A1781,'Medical Examinations'!A:J,2,FALSE)</f>
        <v>30.2</v>
      </c>
      <c r="D1781" s="8">
        <f>VLOOKUP(A1781,'Medical Examinations'!A:J,4,FALSE)</f>
        <v>9.8800000000000008</v>
      </c>
      <c r="E1781" s="8" t="str">
        <f>VLOOKUP(A1781,'Medical Examinations'!A:J,6,FALSE)</f>
        <v>yes</v>
      </c>
      <c r="F1781" s="8" t="str">
        <f>VLOOKUP(A1781,'Medical Examinations'!A:J,7,FALSE)</f>
        <v>No</v>
      </c>
      <c r="G1781" s="8" t="str">
        <f>VLOOKUP(A1781,'Medical Examinations'!A:J,8,FALSE)</f>
        <v>No</v>
      </c>
      <c r="H1781" s="38" t="str">
        <f>VLOOKUP(A1781,'Medical Examinations'!A:J,9,FALSE)</f>
        <v>2</v>
      </c>
      <c r="I1781" s="8" t="str">
        <f>VLOOKUP(A1781,'Medical Examinations'!A:J,10,FALSE)</f>
        <v>No</v>
      </c>
      <c r="J1781" s="8" t="str">
        <f>VLOOKUP(A1781,'Medical Examinations'!A:J,3,FALSE)</f>
        <v>Obesity</v>
      </c>
      <c r="K1781" s="8" t="str">
        <f>VLOOKUP(A1781,'Medical Examinations'!A:J,5,FALSE)</f>
        <v>Diabetes</v>
      </c>
      <c r="L1781" s="8" t="str">
        <f>VLOOKUP(A1781,'Hospitalisation Details'!A:K,5,FALSE)</f>
        <v>18-Aug-1970</v>
      </c>
      <c r="M1781" s="34">
        <f>VLOOKUP(A1781,'Hospitalisation Details'!A:K,8,FALSE)</f>
        <v>9724.5300000000007</v>
      </c>
      <c r="N1781" s="8" t="str">
        <f>VLOOKUP(A1781,'Hospitalisation Details'!A:K,9,FALSE)</f>
        <v>tier - 3</v>
      </c>
      <c r="O1781" s="8" t="str">
        <f>VLOOKUP(A1781,'Hospitalisation Details'!A:K,10,FALSE)</f>
        <v>tier - 1</v>
      </c>
      <c r="P1781" s="8" t="str">
        <f>VLOOKUP(A1781,'Hospitalisation Details'!A:K,11,FALSE)</f>
        <v>R1011</v>
      </c>
      <c r="Q1781" s="8">
        <f>VLOOKUP(A1781,'Hospitalisation Details'!A:K,4,FALSE)</f>
        <v>18</v>
      </c>
    </row>
    <row r="1782" spans="1:17" x14ac:dyDescent="0.3">
      <c r="A1782" s="4" t="s">
        <v>2244</v>
      </c>
      <c r="B1782" s="8" t="str">
        <f>VLOOKUP(A1782,'Customer Names'!A:F,4,FALSE)</f>
        <v>Matthew J.</v>
      </c>
      <c r="C1782" s="8">
        <f>VLOOKUP(A1782,'Medical Examinations'!A:J,2,FALSE)</f>
        <v>21.4</v>
      </c>
      <c r="D1782" s="8">
        <f>VLOOKUP(A1782,'Medical Examinations'!A:J,4,FALSE)</f>
        <v>6.3</v>
      </c>
      <c r="E1782" s="8" t="str">
        <f>VLOOKUP(A1782,'Medical Examinations'!A:J,6,FALSE)</f>
        <v>yes</v>
      </c>
      <c r="F1782" s="8" t="str">
        <f>VLOOKUP(A1782,'Medical Examinations'!A:J,7,FALSE)</f>
        <v>No</v>
      </c>
      <c r="G1782" s="8" t="str">
        <f>VLOOKUP(A1782,'Medical Examinations'!A:J,8,FALSE)</f>
        <v>Yes</v>
      </c>
      <c r="H1782" s="38" t="str">
        <f>VLOOKUP(A1782,'Medical Examinations'!A:J,9,FALSE)</f>
        <v>1</v>
      </c>
      <c r="I1782" s="8" t="str">
        <f>VLOOKUP(A1782,'Medical Examinations'!A:J,10,FALSE)</f>
        <v>No</v>
      </c>
      <c r="J1782" s="8" t="str">
        <f>VLOOKUP(A1782,'Medical Examinations'!A:J,3,FALSE)</f>
        <v>Normal Weight</v>
      </c>
      <c r="K1782" s="8" t="str">
        <f>VLOOKUP(A1782,'Medical Examinations'!A:J,5,FALSE)</f>
        <v>Prediabetes</v>
      </c>
      <c r="L1782" s="8" t="str">
        <f>VLOOKUP(A1782,'Hospitalisation Details'!A:K,5,FALSE)</f>
        <v>22-Aug-1969</v>
      </c>
      <c r="M1782" s="34">
        <f>VLOOKUP(A1782,'Hospitalisation Details'!A:K,8,FALSE)</f>
        <v>10065.41</v>
      </c>
      <c r="N1782" s="8" t="str">
        <f>VLOOKUP(A1782,'Hospitalisation Details'!A:K,9,FALSE)</f>
        <v>tier - 3</v>
      </c>
      <c r="O1782" s="8" t="str">
        <f>VLOOKUP(A1782,'Hospitalisation Details'!A:K,10,FALSE)</f>
        <v>tier - 2</v>
      </c>
      <c r="P1782" s="8" t="str">
        <f>VLOOKUP(A1782,'Hospitalisation Details'!A:K,11,FALSE)</f>
        <v>R1011</v>
      </c>
      <c r="Q1782" s="8">
        <f>VLOOKUP(A1782,'Hospitalisation Details'!A:K,4,FALSE)</f>
        <v>22</v>
      </c>
    </row>
    <row r="1783" spans="1:17" x14ac:dyDescent="0.3">
      <c r="A1783" s="4" t="s">
        <v>2240</v>
      </c>
      <c r="B1783" s="8" t="str">
        <f>VLOOKUP(A1783,'Customer Names'!A:F,4,FALSE)</f>
        <v>Robert G.</v>
      </c>
      <c r="C1783" s="8">
        <f>VLOOKUP(A1783,'Medical Examinations'!A:J,2,FALSE)</f>
        <v>36.1</v>
      </c>
      <c r="D1783" s="8">
        <f>VLOOKUP(A1783,'Medical Examinations'!A:J,4,FALSE)</f>
        <v>4.62</v>
      </c>
      <c r="E1783" s="8" t="str">
        <f>VLOOKUP(A1783,'Medical Examinations'!A:J,6,FALSE)</f>
        <v>yes</v>
      </c>
      <c r="F1783" s="8" t="str">
        <f>VLOOKUP(A1783,'Medical Examinations'!A:J,7,FALSE)</f>
        <v>No</v>
      </c>
      <c r="G1783" s="8" t="str">
        <f>VLOOKUP(A1783,'Medical Examinations'!A:J,8,FALSE)</f>
        <v>Yes</v>
      </c>
      <c r="H1783" s="38" t="str">
        <f>VLOOKUP(A1783,'Medical Examinations'!A:J,9,FALSE)</f>
        <v>1</v>
      </c>
      <c r="I1783" s="8" t="str">
        <f>VLOOKUP(A1783,'Medical Examinations'!A:J,10,FALSE)</f>
        <v>No</v>
      </c>
      <c r="J1783" s="8" t="str">
        <f>VLOOKUP(A1783,'Medical Examinations'!A:J,3,FALSE)</f>
        <v>Obesity</v>
      </c>
      <c r="K1783" s="8" t="str">
        <f>VLOOKUP(A1783,'Medical Examinations'!A:J,5,FALSE)</f>
        <v>Normal</v>
      </c>
      <c r="L1783" s="8" t="str">
        <f>VLOOKUP(A1783,'Hospitalisation Details'!A:K,5,FALSE)</f>
        <v>3-Jul-1969</v>
      </c>
      <c r="M1783" s="34">
        <f>VLOOKUP(A1783,'Hospitalisation Details'!A:K,8,FALSE)</f>
        <v>10085.85</v>
      </c>
      <c r="N1783" s="8" t="str">
        <f>VLOOKUP(A1783,'Hospitalisation Details'!A:K,9,FALSE)</f>
        <v>tier - 3</v>
      </c>
      <c r="O1783" s="8" t="str">
        <f>VLOOKUP(A1783,'Hospitalisation Details'!A:K,10,FALSE)</f>
        <v>tier - 3</v>
      </c>
      <c r="P1783" s="8" t="str">
        <f>VLOOKUP(A1783,'Hospitalisation Details'!A:K,11,FALSE)</f>
        <v>R1011</v>
      </c>
      <c r="Q1783" s="8">
        <f>VLOOKUP(A1783,'Hospitalisation Details'!A:K,4,FALSE)</f>
        <v>3</v>
      </c>
    </row>
    <row r="1784" spans="1:17" x14ac:dyDescent="0.3">
      <c r="A1784" s="4" t="s">
        <v>2238</v>
      </c>
      <c r="B1784" s="8" t="str">
        <f>VLOOKUP(A1784,'Customer Names'!A:F,4,FALSE)</f>
        <v>Kenneth</v>
      </c>
      <c r="C1784" s="8">
        <f>VLOOKUP(A1784,'Medical Examinations'!A:J,2,FALSE)</f>
        <v>25.8</v>
      </c>
      <c r="D1784" s="8">
        <f>VLOOKUP(A1784,'Medical Examinations'!A:J,4,FALSE)</f>
        <v>5.52</v>
      </c>
      <c r="E1784" s="8" t="str">
        <f>VLOOKUP(A1784,'Medical Examinations'!A:J,6,FALSE)</f>
        <v>yes</v>
      </c>
      <c r="F1784" s="8" t="str">
        <f>VLOOKUP(A1784,'Medical Examinations'!A:J,7,FALSE)</f>
        <v>No</v>
      </c>
      <c r="G1784" s="8" t="str">
        <f>VLOOKUP(A1784,'Medical Examinations'!A:J,8,FALSE)</f>
        <v>No</v>
      </c>
      <c r="H1784" s="38">
        <f>VLOOKUP(A1784,'Medical Examinations'!A:J,9,FALSE)</f>
        <v>0</v>
      </c>
      <c r="I1784" s="8" t="str">
        <f>VLOOKUP(A1784,'Medical Examinations'!A:J,10,FALSE)</f>
        <v>No</v>
      </c>
      <c r="J1784" s="8" t="str">
        <f>VLOOKUP(A1784,'Medical Examinations'!A:J,3,FALSE)</f>
        <v>Overweight</v>
      </c>
      <c r="K1784" s="8" t="str">
        <f>VLOOKUP(A1784,'Medical Examinations'!A:J,5,FALSE)</f>
        <v>Normal</v>
      </c>
      <c r="L1784" s="8" t="str">
        <f>VLOOKUP(A1784,'Hospitalisation Details'!A:K,5,FALSE)</f>
        <v>19-Dec-1976</v>
      </c>
      <c r="M1784" s="34">
        <f>VLOOKUP(A1784,'Hospitalisation Details'!A:K,8,FALSE)</f>
        <v>10096.969999999999</v>
      </c>
      <c r="N1784" s="8" t="str">
        <f>VLOOKUP(A1784,'Hospitalisation Details'!A:K,9,FALSE)</f>
        <v>tier - 3</v>
      </c>
      <c r="O1784" s="8" t="str">
        <f>VLOOKUP(A1784,'Hospitalisation Details'!A:K,10,FALSE)</f>
        <v>tier - 2</v>
      </c>
      <c r="P1784" s="8" t="str">
        <f>VLOOKUP(A1784,'Hospitalisation Details'!A:K,11,FALSE)</f>
        <v>R1011</v>
      </c>
      <c r="Q1784" s="8">
        <f>VLOOKUP(A1784,'Hospitalisation Details'!A:K,4,FALSE)</f>
        <v>19</v>
      </c>
    </row>
    <row r="1785" spans="1:17" x14ac:dyDescent="0.3">
      <c r="A1785" s="4" t="s">
        <v>2230</v>
      </c>
      <c r="B1785" s="8" t="str">
        <f>VLOOKUP(A1785,'Customer Names'!A:F,4,FALSE)</f>
        <v>Myra L</v>
      </c>
      <c r="C1785" s="8">
        <f>VLOOKUP(A1785,'Medical Examinations'!A:J,2,FALSE)</f>
        <v>31.6</v>
      </c>
      <c r="D1785" s="8">
        <f>VLOOKUP(A1785,'Medical Examinations'!A:J,4,FALSE)</f>
        <v>5.75</v>
      </c>
      <c r="E1785" s="8" t="str">
        <f>VLOOKUP(A1785,'Medical Examinations'!A:J,6,FALSE)</f>
        <v>No</v>
      </c>
      <c r="F1785" s="8" t="str">
        <f>VLOOKUP(A1785,'Medical Examinations'!A:J,7,FALSE)</f>
        <v>No</v>
      </c>
      <c r="G1785" s="8" t="str">
        <f>VLOOKUP(A1785,'Medical Examinations'!A:J,8,FALSE)</f>
        <v>No</v>
      </c>
      <c r="H1785" s="38" t="str">
        <f>VLOOKUP(A1785,'Medical Examinations'!A:J,9,FALSE)</f>
        <v>2</v>
      </c>
      <c r="I1785" s="8" t="str">
        <f>VLOOKUP(A1785,'Medical Examinations'!A:J,10,FALSE)</f>
        <v>No</v>
      </c>
      <c r="J1785" s="8" t="str">
        <f>VLOOKUP(A1785,'Medical Examinations'!A:J,3,FALSE)</f>
        <v>Obesity</v>
      </c>
      <c r="K1785" s="8" t="str">
        <f>VLOOKUP(A1785,'Medical Examinations'!A:J,5,FALSE)</f>
        <v>Prediabetes</v>
      </c>
      <c r="L1785" s="8" t="str">
        <f>VLOOKUP(A1785,'Hospitalisation Details'!A:K,5,FALSE)</f>
        <v>16-Nov-1972</v>
      </c>
      <c r="M1785" s="34">
        <f>VLOOKUP(A1785,'Hospitalisation Details'!A:K,8,FALSE)</f>
        <v>10118.42</v>
      </c>
      <c r="N1785" s="8" t="str">
        <f>VLOOKUP(A1785,'Hospitalisation Details'!A:K,9,FALSE)</f>
        <v>tier - 3</v>
      </c>
      <c r="O1785" s="8" t="str">
        <f>VLOOKUP(A1785,'Hospitalisation Details'!A:K,10,FALSE)</f>
        <v>tier - 3</v>
      </c>
      <c r="P1785" s="8" t="str">
        <f>VLOOKUP(A1785,'Hospitalisation Details'!A:K,11,FALSE)</f>
        <v>R1011</v>
      </c>
      <c r="Q1785" s="8">
        <f>VLOOKUP(A1785,'Hospitalisation Details'!A:K,4,FALSE)</f>
        <v>16</v>
      </c>
    </row>
    <row r="1786" spans="1:17" x14ac:dyDescent="0.3">
      <c r="A1786" s="4" t="s">
        <v>2208</v>
      </c>
      <c r="B1786" s="8" t="str">
        <f>VLOOKUP(A1786,'Customer Names'!A:F,4,FALSE)</f>
        <v>Kaitlin R.</v>
      </c>
      <c r="C1786" s="8">
        <f>VLOOKUP(A1786,'Medical Examinations'!A:J,2,FALSE)</f>
        <v>31.28</v>
      </c>
      <c r="D1786" s="8">
        <f>VLOOKUP(A1786,'Medical Examinations'!A:J,4,FALSE)</f>
        <v>6.94</v>
      </c>
      <c r="E1786" s="8" t="str">
        <f>VLOOKUP(A1786,'Medical Examinations'!A:J,6,FALSE)</f>
        <v>yes</v>
      </c>
      <c r="F1786" s="8" t="str">
        <f>VLOOKUP(A1786,'Medical Examinations'!A:J,7,FALSE)</f>
        <v>No</v>
      </c>
      <c r="G1786" s="8" t="str">
        <f>VLOOKUP(A1786,'Medical Examinations'!A:J,8,FALSE)</f>
        <v>No</v>
      </c>
      <c r="H1786" s="38" t="str">
        <f>VLOOKUP(A1786,'Medical Examinations'!A:J,9,FALSE)</f>
        <v>1</v>
      </c>
      <c r="I1786" s="8" t="str">
        <f>VLOOKUP(A1786,'Medical Examinations'!A:J,10,FALSE)</f>
        <v>No</v>
      </c>
      <c r="J1786" s="8" t="str">
        <f>VLOOKUP(A1786,'Medical Examinations'!A:J,3,FALSE)</f>
        <v>Obesity</v>
      </c>
      <c r="K1786" s="8" t="str">
        <f>VLOOKUP(A1786,'Medical Examinations'!A:J,5,FALSE)</f>
        <v>Diabetes</v>
      </c>
      <c r="L1786" s="8" t="str">
        <f>VLOOKUP(A1786,'Hospitalisation Details'!A:K,5,FALSE)</f>
        <v>15-Aug-1975</v>
      </c>
      <c r="M1786" s="34">
        <f>VLOOKUP(A1786,'Hospitalisation Details'!A:K,8,FALSE)</f>
        <v>10259.129999999999</v>
      </c>
      <c r="N1786" s="8" t="str">
        <f>VLOOKUP(A1786,'Hospitalisation Details'!A:K,9,FALSE)</f>
        <v>tier - 3</v>
      </c>
      <c r="O1786" s="8" t="str">
        <f>VLOOKUP(A1786,'Hospitalisation Details'!A:K,10,FALSE)</f>
        <v>tier - 2</v>
      </c>
      <c r="P1786" s="8" t="str">
        <f>VLOOKUP(A1786,'Hospitalisation Details'!A:K,11,FALSE)</f>
        <v>R1011</v>
      </c>
      <c r="Q1786" s="8">
        <f>VLOOKUP(A1786,'Hospitalisation Details'!A:K,4,FALSE)</f>
        <v>15</v>
      </c>
    </row>
    <row r="1787" spans="1:17" x14ac:dyDescent="0.3">
      <c r="A1787" s="4" t="s">
        <v>2190</v>
      </c>
      <c r="B1787" s="8" t="str">
        <f>VLOOKUP(A1787,'Customer Names'!A:F,4,FALSE)</f>
        <v>Matthew</v>
      </c>
      <c r="C1787" s="8">
        <f>VLOOKUP(A1787,'Medical Examinations'!A:J,2,FALSE)</f>
        <v>38.6</v>
      </c>
      <c r="D1787" s="8">
        <f>VLOOKUP(A1787,'Medical Examinations'!A:J,4,FALSE)</f>
        <v>7.19</v>
      </c>
      <c r="E1787" s="8" t="str">
        <f>VLOOKUP(A1787,'Medical Examinations'!A:J,6,FALSE)</f>
        <v>yes</v>
      </c>
      <c r="F1787" s="8" t="str">
        <f>VLOOKUP(A1787,'Medical Examinations'!A:J,7,FALSE)</f>
        <v>No</v>
      </c>
      <c r="G1787" s="8" t="str">
        <f>VLOOKUP(A1787,'Medical Examinations'!A:J,8,FALSE)</f>
        <v>No</v>
      </c>
      <c r="H1787" s="38" t="str">
        <f>VLOOKUP(A1787,'Medical Examinations'!A:J,9,FALSE)</f>
        <v>2</v>
      </c>
      <c r="I1787" s="8" t="str">
        <f>VLOOKUP(A1787,'Medical Examinations'!A:J,10,FALSE)</f>
        <v>No</v>
      </c>
      <c r="J1787" s="8" t="str">
        <f>VLOOKUP(A1787,'Medical Examinations'!A:J,3,FALSE)</f>
        <v>Obesity</v>
      </c>
      <c r="K1787" s="8" t="str">
        <f>VLOOKUP(A1787,'Medical Examinations'!A:J,5,FALSE)</f>
        <v>Diabetes</v>
      </c>
      <c r="L1787" s="8" t="str">
        <f>VLOOKUP(A1787,'Hospitalisation Details'!A:K,5,FALSE)</f>
        <v>1-Dec-1970</v>
      </c>
      <c r="M1787" s="34">
        <f>VLOOKUP(A1787,'Hospitalisation Details'!A:K,8,FALSE)</f>
        <v>10325.209999999999</v>
      </c>
      <c r="N1787" s="8" t="str">
        <f>VLOOKUP(A1787,'Hospitalisation Details'!A:K,9,FALSE)</f>
        <v>tier - 3</v>
      </c>
      <c r="O1787" s="8" t="str">
        <f>VLOOKUP(A1787,'Hospitalisation Details'!A:K,10,FALSE)</f>
        <v>tier - 3</v>
      </c>
      <c r="P1787" s="8" t="str">
        <f>VLOOKUP(A1787,'Hospitalisation Details'!A:K,11,FALSE)</f>
        <v>R1011</v>
      </c>
      <c r="Q1787" s="8">
        <f>VLOOKUP(A1787,'Hospitalisation Details'!A:K,4,FALSE)</f>
        <v>1</v>
      </c>
    </row>
    <row r="1788" spans="1:17" x14ac:dyDescent="0.3">
      <c r="A1788" s="4" t="s">
        <v>2158</v>
      </c>
      <c r="B1788" s="8" t="str">
        <f>VLOOKUP(A1788,'Customer Names'!A:F,4,FALSE)</f>
        <v>Bert</v>
      </c>
      <c r="C1788" s="8">
        <f>VLOOKUP(A1788,'Medical Examinations'!A:J,2,FALSE)</f>
        <v>29.2</v>
      </c>
      <c r="D1788" s="8">
        <f>VLOOKUP(A1788,'Medical Examinations'!A:J,4,FALSE)</f>
        <v>7.53</v>
      </c>
      <c r="E1788" s="8" t="str">
        <f>VLOOKUP(A1788,'Medical Examinations'!A:J,6,FALSE)</f>
        <v>No</v>
      </c>
      <c r="F1788" s="8" t="str">
        <f>VLOOKUP(A1788,'Medical Examinations'!A:J,7,FALSE)</f>
        <v>No</v>
      </c>
      <c r="G1788" s="8" t="str">
        <f>VLOOKUP(A1788,'Medical Examinations'!A:J,8,FALSE)</f>
        <v>No</v>
      </c>
      <c r="H1788" s="38">
        <f>VLOOKUP(A1788,'Medical Examinations'!A:J,9,FALSE)</f>
        <v>0</v>
      </c>
      <c r="I1788" s="8" t="str">
        <f>VLOOKUP(A1788,'Medical Examinations'!A:J,10,FALSE)</f>
        <v>No</v>
      </c>
      <c r="J1788" s="8" t="str">
        <f>VLOOKUP(A1788,'Medical Examinations'!A:J,3,FALSE)</f>
        <v>Overweight</v>
      </c>
      <c r="K1788" s="8" t="str">
        <f>VLOOKUP(A1788,'Medical Examinations'!A:J,5,FALSE)</f>
        <v>Diabetes</v>
      </c>
      <c r="L1788" s="8" t="str">
        <f>VLOOKUP(A1788,'Hospitalisation Details'!A:K,5,FALSE)</f>
        <v>29-Aug-1968</v>
      </c>
      <c r="M1788" s="34">
        <f>VLOOKUP(A1788,'Hospitalisation Details'!A:K,8,FALSE)</f>
        <v>10436.1</v>
      </c>
      <c r="N1788" s="8" t="str">
        <f>VLOOKUP(A1788,'Hospitalisation Details'!A:K,9,FALSE)</f>
        <v>tier - 3</v>
      </c>
      <c r="O1788" s="8" t="str">
        <f>VLOOKUP(A1788,'Hospitalisation Details'!A:K,10,FALSE)</f>
        <v>tier - 3</v>
      </c>
      <c r="P1788" s="8" t="str">
        <f>VLOOKUP(A1788,'Hospitalisation Details'!A:K,11,FALSE)</f>
        <v>R1011</v>
      </c>
      <c r="Q1788" s="8">
        <f>VLOOKUP(A1788,'Hospitalisation Details'!A:K,4,FALSE)</f>
        <v>29</v>
      </c>
    </row>
    <row r="1789" spans="1:17" x14ac:dyDescent="0.3">
      <c r="A1789" s="4" t="s">
        <v>2156</v>
      </c>
      <c r="B1789" s="8" t="str">
        <f>VLOOKUP(A1789,'Customer Names'!A:F,4,FALSE)</f>
        <v>Chris</v>
      </c>
      <c r="C1789" s="8">
        <f>VLOOKUP(A1789,'Medical Examinations'!A:J,2,FALSE)</f>
        <v>39.6</v>
      </c>
      <c r="D1789" s="8">
        <f>VLOOKUP(A1789,'Medical Examinations'!A:J,4,FALSE)</f>
        <v>11.36</v>
      </c>
      <c r="E1789" s="8" t="str">
        <f>VLOOKUP(A1789,'Medical Examinations'!A:J,6,FALSE)</f>
        <v>No</v>
      </c>
      <c r="F1789" s="8" t="str">
        <f>VLOOKUP(A1789,'Medical Examinations'!A:J,7,FALSE)</f>
        <v>No</v>
      </c>
      <c r="G1789" s="8" t="str">
        <f>VLOOKUP(A1789,'Medical Examinations'!A:J,8,FALSE)</f>
        <v>No</v>
      </c>
      <c r="H1789" s="38">
        <f>VLOOKUP(A1789,'Medical Examinations'!A:J,9,FALSE)</f>
        <v>0</v>
      </c>
      <c r="I1789" s="8" t="str">
        <f>VLOOKUP(A1789,'Medical Examinations'!A:J,10,FALSE)</f>
        <v>No</v>
      </c>
      <c r="J1789" s="8" t="str">
        <f>VLOOKUP(A1789,'Medical Examinations'!A:J,3,FALSE)</f>
        <v>Obesity</v>
      </c>
      <c r="K1789" s="8" t="str">
        <f>VLOOKUP(A1789,'Medical Examinations'!A:J,5,FALSE)</f>
        <v>Diabetes</v>
      </c>
      <c r="L1789" s="8" t="str">
        <f>VLOOKUP(A1789,'Hospitalisation Details'!A:K,5,FALSE)</f>
        <v>8-Nov-1968</v>
      </c>
      <c r="M1789" s="34">
        <f>VLOOKUP(A1789,'Hospitalisation Details'!A:K,8,FALSE)</f>
        <v>10450.549999999999</v>
      </c>
      <c r="N1789" s="8" t="str">
        <f>VLOOKUP(A1789,'Hospitalisation Details'!A:K,9,FALSE)</f>
        <v>tier - 3</v>
      </c>
      <c r="O1789" s="8" t="str">
        <f>VLOOKUP(A1789,'Hospitalisation Details'!A:K,10,FALSE)</f>
        <v>tier - 1</v>
      </c>
      <c r="P1789" s="8" t="str">
        <f>VLOOKUP(A1789,'Hospitalisation Details'!A:K,11,FALSE)</f>
        <v>R1011</v>
      </c>
      <c r="Q1789" s="8">
        <f>VLOOKUP(A1789,'Hospitalisation Details'!A:K,4,FALSE)</f>
        <v>8</v>
      </c>
    </row>
    <row r="1790" spans="1:17" x14ac:dyDescent="0.3">
      <c r="A1790" s="4" t="s">
        <v>2086</v>
      </c>
      <c r="B1790" s="8" t="str">
        <f>VLOOKUP(A1790,'Customer Names'!A:F,4,FALSE)</f>
        <v>Joseph M</v>
      </c>
      <c r="C1790" s="8">
        <f>VLOOKUP(A1790,'Medical Examinations'!A:J,2,FALSE)</f>
        <v>21.5</v>
      </c>
      <c r="D1790" s="8">
        <f>VLOOKUP(A1790,'Medical Examinations'!A:J,4,FALSE)</f>
        <v>9.77</v>
      </c>
      <c r="E1790" s="8" t="str">
        <f>VLOOKUP(A1790,'Medical Examinations'!A:J,6,FALSE)</f>
        <v>yes</v>
      </c>
      <c r="F1790" s="8" t="str">
        <f>VLOOKUP(A1790,'Medical Examinations'!A:J,7,FALSE)</f>
        <v>No</v>
      </c>
      <c r="G1790" s="8" t="str">
        <f>VLOOKUP(A1790,'Medical Examinations'!A:J,8,FALSE)</f>
        <v>No</v>
      </c>
      <c r="H1790" s="38">
        <f>VLOOKUP(A1790,'Medical Examinations'!A:J,9,FALSE)</f>
        <v>0</v>
      </c>
      <c r="I1790" s="8" t="str">
        <f>VLOOKUP(A1790,'Medical Examinations'!A:J,10,FALSE)</f>
        <v>No</v>
      </c>
      <c r="J1790" s="8" t="str">
        <f>VLOOKUP(A1790,'Medical Examinations'!A:J,3,FALSE)</f>
        <v>Normal Weight</v>
      </c>
      <c r="K1790" s="8" t="str">
        <f>VLOOKUP(A1790,'Medical Examinations'!A:J,5,FALSE)</f>
        <v>Diabetes</v>
      </c>
      <c r="L1790" s="8" t="str">
        <f>VLOOKUP(A1790,'Hospitalisation Details'!A:K,5,FALSE)</f>
        <v>11-Nov-1967</v>
      </c>
      <c r="M1790" s="34">
        <f>VLOOKUP(A1790,'Hospitalisation Details'!A:K,8,FALSE)</f>
        <v>10791.96</v>
      </c>
      <c r="N1790" s="8" t="str">
        <f>VLOOKUP(A1790,'Hospitalisation Details'!A:K,9,FALSE)</f>
        <v>tier - 3</v>
      </c>
      <c r="O1790" s="8" t="str">
        <f>VLOOKUP(A1790,'Hospitalisation Details'!A:K,10,FALSE)</f>
        <v>tier - 2</v>
      </c>
      <c r="P1790" s="8" t="str">
        <f>VLOOKUP(A1790,'Hospitalisation Details'!A:K,11,FALSE)</f>
        <v>R1011</v>
      </c>
      <c r="Q1790" s="8">
        <f>VLOOKUP(A1790,'Hospitalisation Details'!A:K,4,FALSE)</f>
        <v>11</v>
      </c>
    </row>
    <row r="1791" spans="1:17" x14ac:dyDescent="0.3">
      <c r="A1791" s="4" t="s">
        <v>2078</v>
      </c>
      <c r="B1791" s="8" t="str">
        <f>VLOOKUP(A1791,'Customer Names'!A:F,4,FALSE)</f>
        <v>Erin C</v>
      </c>
      <c r="C1791" s="8">
        <f>VLOOKUP(A1791,'Medical Examinations'!A:J,2,FALSE)</f>
        <v>33.299999999999997</v>
      </c>
      <c r="D1791" s="8">
        <f>VLOOKUP(A1791,'Medical Examinations'!A:J,4,FALSE)</f>
        <v>8.26</v>
      </c>
      <c r="E1791" s="8" t="str">
        <f>VLOOKUP(A1791,'Medical Examinations'!A:J,6,FALSE)</f>
        <v>yes</v>
      </c>
      <c r="F1791" s="8" t="str">
        <f>VLOOKUP(A1791,'Medical Examinations'!A:J,7,FALSE)</f>
        <v>No</v>
      </c>
      <c r="G1791" s="8" t="str">
        <f>VLOOKUP(A1791,'Medical Examinations'!A:J,8,FALSE)</f>
        <v>No</v>
      </c>
      <c r="H1791" s="38" t="str">
        <f>VLOOKUP(A1791,'Medical Examinations'!A:J,9,FALSE)</f>
        <v>2</v>
      </c>
      <c r="I1791" s="8" t="str">
        <f>VLOOKUP(A1791,'Medical Examinations'!A:J,10,FALSE)</f>
        <v>No</v>
      </c>
      <c r="J1791" s="8" t="str">
        <f>VLOOKUP(A1791,'Medical Examinations'!A:J,3,FALSE)</f>
        <v>Obesity</v>
      </c>
      <c r="K1791" s="8" t="str">
        <f>VLOOKUP(A1791,'Medical Examinations'!A:J,5,FALSE)</f>
        <v>Diabetes</v>
      </c>
      <c r="L1791" s="8" t="str">
        <f>VLOOKUP(A1791,'Hospitalisation Details'!A:K,5,FALSE)</f>
        <v>18-Dec-1970</v>
      </c>
      <c r="M1791" s="34">
        <f>VLOOKUP(A1791,'Hospitalisation Details'!A:K,8,FALSE)</f>
        <v>10806.84</v>
      </c>
      <c r="N1791" s="8" t="str">
        <f>VLOOKUP(A1791,'Hospitalisation Details'!A:K,9,FALSE)</f>
        <v>tier - 3</v>
      </c>
      <c r="O1791" s="8" t="str">
        <f>VLOOKUP(A1791,'Hospitalisation Details'!A:K,10,FALSE)</f>
        <v>tier - 2</v>
      </c>
      <c r="P1791" s="8" t="str">
        <f>VLOOKUP(A1791,'Hospitalisation Details'!A:K,11,FALSE)</f>
        <v>R1011</v>
      </c>
      <c r="Q1791" s="8">
        <f>VLOOKUP(A1791,'Hospitalisation Details'!A:K,4,FALSE)</f>
        <v>18</v>
      </c>
    </row>
    <row r="1792" spans="1:17" x14ac:dyDescent="0.3">
      <c r="A1792" s="4" t="s">
        <v>2014</v>
      </c>
      <c r="B1792" s="8" t="str">
        <f>VLOOKUP(A1792,'Customer Names'!A:F,4,FALSE)</f>
        <v>Teresa P.</v>
      </c>
      <c r="C1792" s="8">
        <f>VLOOKUP(A1792,'Medical Examinations'!A:J,2,FALSE)</f>
        <v>26.7</v>
      </c>
      <c r="D1792" s="8">
        <f>VLOOKUP(A1792,'Medical Examinations'!A:J,4,FALSE)</f>
        <v>5.09</v>
      </c>
      <c r="E1792" s="8" t="str">
        <f>VLOOKUP(A1792,'Medical Examinations'!A:J,6,FALSE)</f>
        <v>yes</v>
      </c>
      <c r="F1792" s="8" t="str">
        <f>VLOOKUP(A1792,'Medical Examinations'!A:J,7,FALSE)</f>
        <v>No</v>
      </c>
      <c r="G1792" s="8" t="str">
        <f>VLOOKUP(A1792,'Medical Examinations'!A:J,8,FALSE)</f>
        <v>Yes</v>
      </c>
      <c r="H1792" s="38" t="str">
        <f>VLOOKUP(A1792,'Medical Examinations'!A:J,9,FALSE)</f>
        <v>1</v>
      </c>
      <c r="I1792" s="8" t="str">
        <f>VLOOKUP(A1792,'Medical Examinations'!A:J,10,FALSE)</f>
        <v>No</v>
      </c>
      <c r="J1792" s="8" t="str">
        <f>VLOOKUP(A1792,'Medical Examinations'!A:J,3,FALSE)</f>
        <v>Overweight</v>
      </c>
      <c r="K1792" s="8" t="str">
        <f>VLOOKUP(A1792,'Medical Examinations'!A:J,5,FALSE)</f>
        <v>Normal</v>
      </c>
      <c r="L1792" s="8" t="str">
        <f>VLOOKUP(A1792,'Hospitalisation Details'!A:K,5,FALSE)</f>
        <v>30-Nov-1969</v>
      </c>
      <c r="M1792" s="34">
        <f>VLOOKUP(A1792,'Hospitalisation Details'!A:K,8,FALSE)</f>
        <v>11150.78</v>
      </c>
      <c r="N1792" s="8" t="str">
        <f>VLOOKUP(A1792,'Hospitalisation Details'!A:K,9,FALSE)</f>
        <v>tier - 3</v>
      </c>
      <c r="O1792" s="8" t="str">
        <f>VLOOKUP(A1792,'Hospitalisation Details'!A:K,10,FALSE)</f>
        <v>tier - 2</v>
      </c>
      <c r="P1792" s="8" t="str">
        <f>VLOOKUP(A1792,'Hospitalisation Details'!A:K,11,FALSE)</f>
        <v>R1011</v>
      </c>
      <c r="Q1792" s="8">
        <f>VLOOKUP(A1792,'Hospitalisation Details'!A:K,4,FALSE)</f>
        <v>30</v>
      </c>
    </row>
    <row r="1793" spans="1:17" x14ac:dyDescent="0.3">
      <c r="A1793" s="4" t="s">
        <v>2012</v>
      </c>
      <c r="B1793" s="8" t="str">
        <f>VLOOKUP(A1793,'Customer Names'!A:F,4,FALSE)</f>
        <v>Amanda N.</v>
      </c>
      <c r="C1793" s="8">
        <f>VLOOKUP(A1793,'Medical Examinations'!A:J,2,FALSE)</f>
        <v>35.9</v>
      </c>
      <c r="D1793" s="8">
        <f>VLOOKUP(A1793,'Medical Examinations'!A:J,4,FALSE)</f>
        <v>4.8499999999999996</v>
      </c>
      <c r="E1793" s="8" t="str">
        <f>VLOOKUP(A1793,'Medical Examinations'!A:J,6,FALSE)</f>
        <v>yes</v>
      </c>
      <c r="F1793" s="8" t="str">
        <f>VLOOKUP(A1793,'Medical Examinations'!A:J,7,FALSE)</f>
        <v>No</v>
      </c>
      <c r="G1793" s="8" t="str">
        <f>VLOOKUP(A1793,'Medical Examinations'!A:J,8,FALSE)</f>
        <v>Yes</v>
      </c>
      <c r="H1793" s="38" t="str">
        <f>VLOOKUP(A1793,'Medical Examinations'!A:J,9,FALSE)</f>
        <v>1</v>
      </c>
      <c r="I1793" s="8" t="str">
        <f>VLOOKUP(A1793,'Medical Examinations'!A:J,10,FALSE)</f>
        <v>No</v>
      </c>
      <c r="J1793" s="8" t="str">
        <f>VLOOKUP(A1793,'Medical Examinations'!A:J,3,FALSE)</f>
        <v>Obesity</v>
      </c>
      <c r="K1793" s="8" t="str">
        <f>VLOOKUP(A1793,'Medical Examinations'!A:J,5,FALSE)</f>
        <v>Normal</v>
      </c>
      <c r="L1793" s="8" t="str">
        <f>VLOOKUP(A1793,'Hospitalisation Details'!A:K,5,FALSE)</f>
        <v>25-Jun-1969</v>
      </c>
      <c r="M1793" s="34">
        <f>VLOOKUP(A1793,'Hospitalisation Details'!A:K,8,FALSE)</f>
        <v>11163.57</v>
      </c>
      <c r="N1793" s="8" t="str">
        <f>VLOOKUP(A1793,'Hospitalisation Details'!A:K,9,FALSE)</f>
        <v>tier - 3</v>
      </c>
      <c r="O1793" s="8" t="str">
        <f>VLOOKUP(A1793,'Hospitalisation Details'!A:K,10,FALSE)</f>
        <v>tier - 2</v>
      </c>
      <c r="P1793" s="8" t="str">
        <f>VLOOKUP(A1793,'Hospitalisation Details'!A:K,11,FALSE)</f>
        <v>R1011</v>
      </c>
      <c r="Q1793" s="8">
        <f>VLOOKUP(A1793,'Hospitalisation Details'!A:K,4,FALSE)</f>
        <v>25</v>
      </c>
    </row>
    <row r="1794" spans="1:17" x14ac:dyDescent="0.3">
      <c r="A1794" s="4" t="s">
        <v>1998</v>
      </c>
      <c r="B1794" s="8" t="str">
        <f>VLOOKUP(A1794,'Customer Names'!A:F,4,FALSE)</f>
        <v>Jonathon M.</v>
      </c>
      <c r="C1794" s="8">
        <f>VLOOKUP(A1794,'Medical Examinations'!A:J,2,FALSE)</f>
        <v>28.6</v>
      </c>
      <c r="D1794" s="8">
        <f>VLOOKUP(A1794,'Medical Examinations'!A:J,4,FALSE)</f>
        <v>5.56</v>
      </c>
      <c r="E1794" s="8" t="str">
        <f>VLOOKUP(A1794,'Medical Examinations'!A:J,6,FALSE)</f>
        <v>yes</v>
      </c>
      <c r="F1794" s="8" t="str">
        <f>VLOOKUP(A1794,'Medical Examinations'!A:J,7,FALSE)</f>
        <v>No</v>
      </c>
      <c r="G1794" s="8" t="str">
        <f>VLOOKUP(A1794,'Medical Examinations'!A:J,8,FALSE)</f>
        <v>Yes</v>
      </c>
      <c r="H1794" s="38" t="str">
        <f>VLOOKUP(A1794,'Medical Examinations'!A:J,9,FALSE)</f>
        <v>1</v>
      </c>
      <c r="I1794" s="8" t="str">
        <f>VLOOKUP(A1794,'Medical Examinations'!A:J,10,FALSE)</f>
        <v>No</v>
      </c>
      <c r="J1794" s="8" t="str">
        <f>VLOOKUP(A1794,'Medical Examinations'!A:J,3,FALSE)</f>
        <v>Overweight</v>
      </c>
      <c r="K1794" s="8" t="str">
        <f>VLOOKUP(A1794,'Medical Examinations'!A:J,5,FALSE)</f>
        <v>Normal</v>
      </c>
      <c r="L1794" s="8" t="str">
        <f>VLOOKUP(A1794,'Hospitalisation Details'!A:K,5,FALSE)</f>
        <v>20-Aug-1969</v>
      </c>
      <c r="M1794" s="34">
        <f>VLOOKUP(A1794,'Hospitalisation Details'!A:K,8,FALSE)</f>
        <v>11253.42</v>
      </c>
      <c r="N1794" s="8" t="str">
        <f>VLOOKUP(A1794,'Hospitalisation Details'!A:K,9,FALSE)</f>
        <v>tier - 3</v>
      </c>
      <c r="O1794" s="8" t="str">
        <f>VLOOKUP(A1794,'Hospitalisation Details'!A:K,10,FALSE)</f>
        <v>tier - 1</v>
      </c>
      <c r="P1794" s="8" t="str">
        <f>VLOOKUP(A1794,'Hospitalisation Details'!A:K,11,FALSE)</f>
        <v>R1011</v>
      </c>
      <c r="Q1794" s="8">
        <f>VLOOKUP(A1794,'Hospitalisation Details'!A:K,4,FALSE)</f>
        <v>20</v>
      </c>
    </row>
    <row r="1795" spans="1:17" x14ac:dyDescent="0.3">
      <c r="A1795" s="4" t="s">
        <v>1994</v>
      </c>
      <c r="B1795" s="8" t="str">
        <f>VLOOKUP(A1795,'Customer Names'!A:F,4,FALSE)</f>
        <v>Jose A.</v>
      </c>
      <c r="C1795" s="8">
        <f>VLOOKUP(A1795,'Medical Examinations'!A:J,2,FALSE)</f>
        <v>36.6</v>
      </c>
      <c r="D1795" s="8">
        <f>VLOOKUP(A1795,'Medical Examinations'!A:J,4,FALSE)</f>
        <v>5.2</v>
      </c>
      <c r="E1795" s="8" t="str">
        <f>VLOOKUP(A1795,'Medical Examinations'!A:J,6,FALSE)</f>
        <v>yes</v>
      </c>
      <c r="F1795" s="8" t="str">
        <f>VLOOKUP(A1795,'Medical Examinations'!A:J,7,FALSE)</f>
        <v>No</v>
      </c>
      <c r="G1795" s="8" t="str">
        <f>VLOOKUP(A1795,'Medical Examinations'!A:J,8,FALSE)</f>
        <v>Yes</v>
      </c>
      <c r="H1795" s="38" t="str">
        <f>VLOOKUP(A1795,'Medical Examinations'!A:J,9,FALSE)</f>
        <v>1</v>
      </c>
      <c r="I1795" s="8" t="str">
        <f>VLOOKUP(A1795,'Medical Examinations'!A:J,10,FALSE)</f>
        <v>No</v>
      </c>
      <c r="J1795" s="8" t="str">
        <f>VLOOKUP(A1795,'Medical Examinations'!A:J,3,FALSE)</f>
        <v>Obesity</v>
      </c>
      <c r="K1795" s="8" t="str">
        <f>VLOOKUP(A1795,'Medical Examinations'!A:J,5,FALSE)</f>
        <v>Normal</v>
      </c>
      <c r="L1795" s="8" t="str">
        <f>VLOOKUP(A1795,'Hospitalisation Details'!A:K,5,FALSE)</f>
        <v>11-Oct-1969</v>
      </c>
      <c r="M1795" s="34">
        <f>VLOOKUP(A1795,'Hospitalisation Details'!A:K,8,FALSE)</f>
        <v>11264.54</v>
      </c>
      <c r="N1795" s="8" t="str">
        <f>VLOOKUP(A1795,'Hospitalisation Details'!A:K,9,FALSE)</f>
        <v>tier - 3</v>
      </c>
      <c r="O1795" s="8" t="str">
        <f>VLOOKUP(A1795,'Hospitalisation Details'!A:K,10,FALSE)</f>
        <v>tier - 2</v>
      </c>
      <c r="P1795" s="8" t="str">
        <f>VLOOKUP(A1795,'Hospitalisation Details'!A:K,11,FALSE)</f>
        <v>R1011</v>
      </c>
      <c r="Q1795" s="8">
        <f>VLOOKUP(A1795,'Hospitalisation Details'!A:K,4,FALSE)</f>
        <v>11</v>
      </c>
    </row>
    <row r="1796" spans="1:17" x14ac:dyDescent="0.3">
      <c r="A1796" s="4" t="s">
        <v>1982</v>
      </c>
      <c r="B1796" s="8" t="str">
        <f>VLOOKUP(A1796,'Customer Names'!A:F,4,FALSE)</f>
        <v>Tracie</v>
      </c>
      <c r="C1796" s="8">
        <f>VLOOKUP(A1796,'Medical Examinations'!A:J,2,FALSE)</f>
        <v>33.700000000000003</v>
      </c>
      <c r="D1796" s="8">
        <f>VLOOKUP(A1796,'Medical Examinations'!A:J,4,FALSE)</f>
        <v>4.01</v>
      </c>
      <c r="E1796" s="8" t="str">
        <f>VLOOKUP(A1796,'Medical Examinations'!A:J,6,FALSE)</f>
        <v>No</v>
      </c>
      <c r="F1796" s="8" t="str">
        <f>VLOOKUP(A1796,'Medical Examinations'!A:J,7,FALSE)</f>
        <v>No</v>
      </c>
      <c r="G1796" s="8" t="str">
        <f>VLOOKUP(A1796,'Medical Examinations'!A:J,8,FALSE)</f>
        <v>No</v>
      </c>
      <c r="H1796" s="38" t="str">
        <f>VLOOKUP(A1796,'Medical Examinations'!A:J,9,FALSE)</f>
        <v>2</v>
      </c>
      <c r="I1796" s="8" t="str">
        <f>VLOOKUP(A1796,'Medical Examinations'!A:J,10,FALSE)</f>
        <v>No</v>
      </c>
      <c r="J1796" s="8" t="str">
        <f>VLOOKUP(A1796,'Medical Examinations'!A:J,3,FALSE)</f>
        <v>Obesity</v>
      </c>
      <c r="K1796" s="8" t="str">
        <f>VLOOKUP(A1796,'Medical Examinations'!A:J,5,FALSE)</f>
        <v>Normal</v>
      </c>
      <c r="L1796" s="8" t="str">
        <f>VLOOKUP(A1796,'Hospitalisation Details'!A:K,5,FALSE)</f>
        <v>25-Sep-1972</v>
      </c>
      <c r="M1796" s="34">
        <f>VLOOKUP(A1796,'Hospitalisation Details'!A:K,8,FALSE)</f>
        <v>11299.34</v>
      </c>
      <c r="N1796" s="8" t="str">
        <f>VLOOKUP(A1796,'Hospitalisation Details'!A:K,9,FALSE)</f>
        <v>tier - 3</v>
      </c>
      <c r="O1796" s="8" t="str">
        <f>VLOOKUP(A1796,'Hospitalisation Details'!A:K,10,FALSE)</f>
        <v>tier - 2</v>
      </c>
      <c r="P1796" s="8" t="str">
        <f>VLOOKUP(A1796,'Hospitalisation Details'!A:K,11,FALSE)</f>
        <v>R1011</v>
      </c>
      <c r="Q1796" s="8">
        <f>VLOOKUP(A1796,'Hospitalisation Details'!A:K,4,FALSE)</f>
        <v>25</v>
      </c>
    </row>
    <row r="1797" spans="1:17" x14ac:dyDescent="0.3">
      <c r="A1797" s="4" t="s">
        <v>1942</v>
      </c>
      <c r="B1797" s="8" t="str">
        <f>VLOOKUP(A1797,'Customer Names'!A:F,4,FALSE)</f>
        <v>Melissa</v>
      </c>
      <c r="C1797" s="8">
        <f>VLOOKUP(A1797,'Medical Examinations'!A:J,2,FALSE)</f>
        <v>44.7</v>
      </c>
      <c r="D1797" s="8">
        <f>VLOOKUP(A1797,'Medical Examinations'!A:J,4,FALSE)</f>
        <v>7.6</v>
      </c>
      <c r="E1797" s="8" t="str">
        <f>VLOOKUP(A1797,'Medical Examinations'!A:J,6,FALSE)</f>
        <v>yes</v>
      </c>
      <c r="F1797" s="8" t="str">
        <f>VLOOKUP(A1797,'Medical Examinations'!A:J,7,FALSE)</f>
        <v>No</v>
      </c>
      <c r="G1797" s="8" t="str">
        <f>VLOOKUP(A1797,'Medical Examinations'!A:J,8,FALSE)</f>
        <v>No</v>
      </c>
      <c r="H1797" s="38" t="str">
        <f>VLOOKUP(A1797,'Medical Examinations'!A:J,9,FALSE)</f>
        <v>2</v>
      </c>
      <c r="I1797" s="8" t="str">
        <f>VLOOKUP(A1797,'Medical Examinations'!A:J,10,FALSE)</f>
        <v>No</v>
      </c>
      <c r="J1797" s="8" t="str">
        <f>VLOOKUP(A1797,'Medical Examinations'!A:J,3,FALSE)</f>
        <v>Obesity</v>
      </c>
      <c r="K1797" s="8" t="str">
        <f>VLOOKUP(A1797,'Medical Examinations'!A:J,5,FALSE)</f>
        <v>Diabetes</v>
      </c>
      <c r="L1797" s="8" t="str">
        <f>VLOOKUP(A1797,'Hospitalisation Details'!A:K,5,FALSE)</f>
        <v>7-Oct-1970</v>
      </c>
      <c r="M1797" s="34">
        <f>VLOOKUP(A1797,'Hospitalisation Details'!A:K,8,FALSE)</f>
        <v>11411.69</v>
      </c>
      <c r="N1797" s="8" t="str">
        <f>VLOOKUP(A1797,'Hospitalisation Details'!A:K,9,FALSE)</f>
        <v>tier - 3</v>
      </c>
      <c r="O1797" s="8" t="str">
        <f>VLOOKUP(A1797,'Hospitalisation Details'!A:K,10,FALSE)</f>
        <v>tier - 2</v>
      </c>
      <c r="P1797" s="8" t="str">
        <f>VLOOKUP(A1797,'Hospitalisation Details'!A:K,11,FALSE)</f>
        <v>R1011</v>
      </c>
      <c r="Q1797" s="8">
        <f>VLOOKUP(A1797,'Hospitalisation Details'!A:K,4,FALSE)</f>
        <v>7</v>
      </c>
    </row>
    <row r="1798" spans="1:17" x14ac:dyDescent="0.3">
      <c r="A1798" s="4" t="s">
        <v>1906</v>
      </c>
      <c r="B1798" s="8" t="str">
        <f>VLOOKUP(A1798,'Customer Names'!A:F,4,FALSE)</f>
        <v>Carrie A.</v>
      </c>
      <c r="C1798" s="8">
        <f>VLOOKUP(A1798,'Medical Examinations'!A:J,2,FALSE)</f>
        <v>46.7</v>
      </c>
      <c r="D1798" s="8">
        <f>VLOOKUP(A1798,'Medical Examinations'!A:J,4,FALSE)</f>
        <v>10.9</v>
      </c>
      <c r="E1798" s="8" t="str">
        <f>VLOOKUP(A1798,'Medical Examinations'!A:J,6,FALSE)</f>
        <v>No</v>
      </c>
      <c r="F1798" s="8" t="str">
        <f>VLOOKUP(A1798,'Medical Examinations'!A:J,7,FALSE)</f>
        <v>No</v>
      </c>
      <c r="G1798" s="8" t="str">
        <f>VLOOKUP(A1798,'Medical Examinations'!A:J,8,FALSE)</f>
        <v>No</v>
      </c>
      <c r="H1798" s="38">
        <f>VLOOKUP(A1798,'Medical Examinations'!A:J,9,FALSE)</f>
        <v>0</v>
      </c>
      <c r="I1798" s="8" t="str">
        <f>VLOOKUP(A1798,'Medical Examinations'!A:J,10,FALSE)</f>
        <v>No</v>
      </c>
      <c r="J1798" s="8" t="str">
        <f>VLOOKUP(A1798,'Medical Examinations'!A:J,3,FALSE)</f>
        <v>Obesity</v>
      </c>
      <c r="K1798" s="8" t="str">
        <f>VLOOKUP(A1798,'Medical Examinations'!A:J,5,FALSE)</f>
        <v>Diabetes</v>
      </c>
      <c r="L1798" s="8" t="str">
        <f>VLOOKUP(A1798,'Hospitalisation Details'!A:K,5,FALSE)</f>
        <v>14-Nov-1968</v>
      </c>
      <c r="M1798" s="34">
        <f>VLOOKUP(A1798,'Hospitalisation Details'!A:K,8,FALSE)</f>
        <v>11538.42</v>
      </c>
      <c r="N1798" s="8" t="str">
        <f>VLOOKUP(A1798,'Hospitalisation Details'!A:K,9,FALSE)</f>
        <v>tier - 3</v>
      </c>
      <c r="O1798" s="8" t="str">
        <f>VLOOKUP(A1798,'Hospitalisation Details'!A:K,10,FALSE)</f>
        <v>tier - 1</v>
      </c>
      <c r="P1798" s="8" t="str">
        <f>VLOOKUP(A1798,'Hospitalisation Details'!A:K,11,FALSE)</f>
        <v>R1011</v>
      </c>
      <c r="Q1798" s="8">
        <f>VLOOKUP(A1798,'Hospitalisation Details'!A:K,4,FALSE)</f>
        <v>14</v>
      </c>
    </row>
    <row r="1799" spans="1:17" x14ac:dyDescent="0.3">
      <c r="A1799" s="4" t="s">
        <v>1902</v>
      </c>
      <c r="B1799" s="8" t="str">
        <f>VLOOKUP(A1799,'Customer Names'!A:F,4,FALSE)</f>
        <v>Cassandra</v>
      </c>
      <c r="C1799" s="8">
        <f>VLOOKUP(A1799,'Medical Examinations'!A:J,2,FALSE)</f>
        <v>31.9</v>
      </c>
      <c r="D1799" s="8">
        <f>VLOOKUP(A1799,'Medical Examinations'!A:J,4,FALSE)</f>
        <v>10.119999999999999</v>
      </c>
      <c r="E1799" s="8" t="str">
        <f>VLOOKUP(A1799,'Medical Examinations'!A:J,6,FALSE)</f>
        <v>No</v>
      </c>
      <c r="F1799" s="8" t="str">
        <f>VLOOKUP(A1799,'Medical Examinations'!A:J,7,FALSE)</f>
        <v>No</v>
      </c>
      <c r="G1799" s="8" t="str">
        <f>VLOOKUP(A1799,'Medical Examinations'!A:J,8,FALSE)</f>
        <v>No</v>
      </c>
      <c r="H1799" s="38" t="str">
        <f>VLOOKUP(A1799,'Medical Examinations'!A:J,9,FALSE)</f>
        <v>2</v>
      </c>
      <c r="I1799" s="8" t="str">
        <f>VLOOKUP(A1799,'Medical Examinations'!A:J,10,FALSE)</f>
        <v>No</v>
      </c>
      <c r="J1799" s="8" t="str">
        <f>VLOOKUP(A1799,'Medical Examinations'!A:J,3,FALSE)</f>
        <v>Obesity</v>
      </c>
      <c r="K1799" s="8" t="str">
        <f>VLOOKUP(A1799,'Medical Examinations'!A:J,5,FALSE)</f>
        <v>Diabetes</v>
      </c>
      <c r="L1799" s="8" t="str">
        <f>VLOOKUP(A1799,'Hospitalisation Details'!A:K,5,FALSE)</f>
        <v>23-Jul-1973</v>
      </c>
      <c r="M1799" s="34">
        <f>VLOOKUP(A1799,'Hospitalisation Details'!A:K,8,FALSE)</f>
        <v>11552.9</v>
      </c>
      <c r="N1799" s="8" t="str">
        <f>VLOOKUP(A1799,'Hospitalisation Details'!A:K,9,FALSE)</f>
        <v>tier - 3</v>
      </c>
      <c r="O1799" s="8" t="str">
        <f>VLOOKUP(A1799,'Hospitalisation Details'!A:K,10,FALSE)</f>
        <v>tier - 2</v>
      </c>
      <c r="P1799" s="8" t="str">
        <f>VLOOKUP(A1799,'Hospitalisation Details'!A:K,11,FALSE)</f>
        <v>R1011</v>
      </c>
      <c r="Q1799" s="8">
        <f>VLOOKUP(A1799,'Hospitalisation Details'!A:K,4,FALSE)</f>
        <v>23</v>
      </c>
    </row>
    <row r="1800" spans="1:17" x14ac:dyDescent="0.3">
      <c r="A1800" s="4" t="s">
        <v>1896</v>
      </c>
      <c r="B1800" s="8" t="str">
        <f>VLOOKUP(A1800,'Customer Names'!A:F,4,FALSE)</f>
        <v>Eric</v>
      </c>
      <c r="C1800" s="8">
        <f>VLOOKUP(A1800,'Medical Examinations'!A:J,2,FALSE)</f>
        <v>43.7</v>
      </c>
      <c r="D1800" s="8">
        <f>VLOOKUP(A1800,'Medical Examinations'!A:J,4,FALSE)</f>
        <v>7.23</v>
      </c>
      <c r="E1800" s="8" t="str">
        <f>VLOOKUP(A1800,'Medical Examinations'!A:J,6,FALSE)</f>
        <v>No</v>
      </c>
      <c r="F1800" s="8" t="str">
        <f>VLOOKUP(A1800,'Medical Examinations'!A:J,7,FALSE)</f>
        <v>No</v>
      </c>
      <c r="G1800" s="8" t="str">
        <f>VLOOKUP(A1800,'Medical Examinations'!A:J,8,FALSE)</f>
        <v>No</v>
      </c>
      <c r="H1800" s="38">
        <f>VLOOKUP(A1800,'Medical Examinations'!A:J,9,FALSE)</f>
        <v>0</v>
      </c>
      <c r="I1800" s="8" t="str">
        <f>VLOOKUP(A1800,'Medical Examinations'!A:J,10,FALSE)</f>
        <v>No</v>
      </c>
      <c r="J1800" s="8" t="str">
        <f>VLOOKUP(A1800,'Medical Examinations'!A:J,3,FALSE)</f>
        <v>Obesity</v>
      </c>
      <c r="K1800" s="8" t="str">
        <f>VLOOKUP(A1800,'Medical Examinations'!A:J,5,FALSE)</f>
        <v>Diabetes</v>
      </c>
      <c r="L1800" s="8" t="str">
        <f>VLOOKUP(A1800,'Hospitalisation Details'!A:K,5,FALSE)</f>
        <v>6-Nov-1965</v>
      </c>
      <c r="M1800" s="34">
        <f>VLOOKUP(A1800,'Hospitalisation Details'!A:K,8,FALSE)</f>
        <v>11576.13</v>
      </c>
      <c r="N1800" s="8" t="str">
        <f>VLOOKUP(A1800,'Hospitalisation Details'!A:K,9,FALSE)</f>
        <v>tier - 3</v>
      </c>
      <c r="O1800" s="8" t="str">
        <f>VLOOKUP(A1800,'Hospitalisation Details'!A:K,10,FALSE)</f>
        <v>tier - 3</v>
      </c>
      <c r="P1800" s="8" t="str">
        <f>VLOOKUP(A1800,'Hospitalisation Details'!A:K,11,FALSE)</f>
        <v>R1011</v>
      </c>
      <c r="Q1800" s="8">
        <f>VLOOKUP(A1800,'Hospitalisation Details'!A:K,4,FALSE)</f>
        <v>6</v>
      </c>
    </row>
    <row r="1801" spans="1:17" x14ac:dyDescent="0.3">
      <c r="A1801" s="4" t="s">
        <v>1882</v>
      </c>
      <c r="B1801" s="8" t="str">
        <f>VLOOKUP(A1801,'Customer Names'!A:F,4,FALSE)</f>
        <v>Chandler</v>
      </c>
      <c r="C1801" s="8">
        <f>VLOOKUP(A1801,'Medical Examinations'!A:J,2,FALSE)</f>
        <v>35.799999999999997</v>
      </c>
      <c r="D1801" s="8">
        <f>VLOOKUP(A1801,'Medical Examinations'!A:J,4,FALSE)</f>
        <v>5.63</v>
      </c>
      <c r="E1801" s="8" t="str">
        <f>VLOOKUP(A1801,'Medical Examinations'!A:J,6,FALSE)</f>
        <v>yes</v>
      </c>
      <c r="F1801" s="8" t="str">
        <f>VLOOKUP(A1801,'Medical Examinations'!A:J,7,FALSE)</f>
        <v>No</v>
      </c>
      <c r="G1801" s="8" t="str">
        <f>VLOOKUP(A1801,'Medical Examinations'!A:J,8,FALSE)</f>
        <v>No</v>
      </c>
      <c r="H1801" s="38" t="str">
        <f>VLOOKUP(A1801,'Medical Examinations'!A:J,9,FALSE)</f>
        <v>2</v>
      </c>
      <c r="I1801" s="8" t="str">
        <f>VLOOKUP(A1801,'Medical Examinations'!A:J,10,FALSE)</f>
        <v>No</v>
      </c>
      <c r="J1801" s="8" t="str">
        <f>VLOOKUP(A1801,'Medical Examinations'!A:J,3,FALSE)</f>
        <v>Obesity</v>
      </c>
      <c r="K1801" s="8" t="str">
        <f>VLOOKUP(A1801,'Medical Examinations'!A:J,5,FALSE)</f>
        <v>Normal</v>
      </c>
      <c r="L1801" s="8" t="str">
        <f>VLOOKUP(A1801,'Hospitalisation Details'!A:K,5,FALSE)</f>
        <v>9-Nov-1966</v>
      </c>
      <c r="M1801" s="34">
        <f>VLOOKUP(A1801,'Hospitalisation Details'!A:K,8,FALSE)</f>
        <v>11674.13</v>
      </c>
      <c r="N1801" s="8" t="str">
        <f>VLOOKUP(A1801,'Hospitalisation Details'!A:K,9,FALSE)</f>
        <v>tier - 3</v>
      </c>
      <c r="O1801" s="8" t="str">
        <f>VLOOKUP(A1801,'Hospitalisation Details'!A:K,10,FALSE)</f>
        <v>tier - 1</v>
      </c>
      <c r="P1801" s="8" t="str">
        <f>VLOOKUP(A1801,'Hospitalisation Details'!A:K,11,FALSE)</f>
        <v>R1011</v>
      </c>
      <c r="Q1801" s="8">
        <f>VLOOKUP(A1801,'Hospitalisation Details'!A:K,4,FALSE)</f>
        <v>9</v>
      </c>
    </row>
    <row r="1802" spans="1:17" x14ac:dyDescent="0.3">
      <c r="A1802" s="4" t="s">
        <v>1870</v>
      </c>
      <c r="B1802" s="8" t="str">
        <f>VLOOKUP(A1802,'Customer Names'!A:F,4,FALSE)</f>
        <v>Robert S</v>
      </c>
      <c r="C1802" s="8">
        <f>VLOOKUP(A1802,'Medical Examinations'!A:J,2,FALSE)</f>
        <v>27</v>
      </c>
      <c r="D1802" s="8">
        <f>VLOOKUP(A1802,'Medical Examinations'!A:J,4,FALSE)</f>
        <v>4.54</v>
      </c>
      <c r="E1802" s="8" t="str">
        <f>VLOOKUP(A1802,'Medical Examinations'!A:J,6,FALSE)</f>
        <v>yes</v>
      </c>
      <c r="F1802" s="8" t="str">
        <f>VLOOKUP(A1802,'Medical Examinations'!A:J,7,FALSE)</f>
        <v>No</v>
      </c>
      <c r="G1802" s="8" t="str">
        <f>VLOOKUP(A1802,'Medical Examinations'!A:J,8,FALSE)</f>
        <v>No</v>
      </c>
      <c r="H1802" s="38" t="str">
        <f>VLOOKUP(A1802,'Medical Examinations'!A:J,9,FALSE)</f>
        <v>1</v>
      </c>
      <c r="I1802" s="8" t="str">
        <f>VLOOKUP(A1802,'Medical Examinations'!A:J,10,FALSE)</f>
        <v>No</v>
      </c>
      <c r="J1802" s="8" t="str">
        <f>VLOOKUP(A1802,'Medical Examinations'!A:J,3,FALSE)</f>
        <v>Overweight</v>
      </c>
      <c r="K1802" s="8" t="str">
        <f>VLOOKUP(A1802,'Medical Examinations'!A:J,5,FALSE)</f>
        <v>Normal</v>
      </c>
      <c r="L1802" s="8" t="str">
        <f>VLOOKUP(A1802,'Hospitalisation Details'!A:K,5,FALSE)</f>
        <v>5-Sep-1988</v>
      </c>
      <c r="M1802" s="34">
        <f>VLOOKUP(A1802,'Hospitalisation Details'!A:K,8,FALSE)</f>
        <v>11737.85</v>
      </c>
      <c r="N1802" s="8" t="str">
        <f>VLOOKUP(A1802,'Hospitalisation Details'!A:K,9,FALSE)</f>
        <v>tier - 3</v>
      </c>
      <c r="O1802" s="8" t="str">
        <f>VLOOKUP(A1802,'Hospitalisation Details'!A:K,10,FALSE)</f>
        <v>tier - 1</v>
      </c>
      <c r="P1802" s="8" t="str">
        <f>VLOOKUP(A1802,'Hospitalisation Details'!A:K,11,FALSE)</f>
        <v>R1011</v>
      </c>
      <c r="Q1802" s="8">
        <f>VLOOKUP(A1802,'Hospitalisation Details'!A:K,4,FALSE)</f>
        <v>5</v>
      </c>
    </row>
    <row r="1803" spans="1:17" x14ac:dyDescent="0.3">
      <c r="A1803" s="4" t="s">
        <v>1868</v>
      </c>
      <c r="B1803" s="8" t="str">
        <f>VLOOKUP(A1803,'Customer Names'!A:F,4,FALSE)</f>
        <v>Brittany A.</v>
      </c>
      <c r="C1803" s="8">
        <f>VLOOKUP(A1803,'Medical Examinations'!A:J,2,FALSE)</f>
        <v>28.1</v>
      </c>
      <c r="D1803" s="8">
        <f>VLOOKUP(A1803,'Medical Examinations'!A:J,4,FALSE)</f>
        <v>5.79</v>
      </c>
      <c r="E1803" s="8" t="str">
        <f>VLOOKUP(A1803,'Medical Examinations'!A:J,6,FALSE)</f>
        <v>yes</v>
      </c>
      <c r="F1803" s="8" t="str">
        <f>VLOOKUP(A1803,'Medical Examinations'!A:J,7,FALSE)</f>
        <v>No</v>
      </c>
      <c r="G1803" s="8" t="str">
        <f>VLOOKUP(A1803,'Medical Examinations'!A:J,8,FALSE)</f>
        <v>Yes</v>
      </c>
      <c r="H1803" s="38" t="str">
        <f>VLOOKUP(A1803,'Medical Examinations'!A:J,9,FALSE)</f>
        <v>1</v>
      </c>
      <c r="I1803" s="8" t="str">
        <f>VLOOKUP(A1803,'Medical Examinations'!A:J,10,FALSE)</f>
        <v>No</v>
      </c>
      <c r="J1803" s="8" t="str">
        <f>VLOOKUP(A1803,'Medical Examinations'!A:J,3,FALSE)</f>
        <v>Overweight</v>
      </c>
      <c r="K1803" s="8" t="str">
        <f>VLOOKUP(A1803,'Medical Examinations'!A:J,5,FALSE)</f>
        <v>Prediabetes</v>
      </c>
      <c r="L1803" s="8" t="str">
        <f>VLOOKUP(A1803,'Hospitalisation Details'!A:K,5,FALSE)</f>
        <v>12-Nov-1969</v>
      </c>
      <c r="M1803" s="34">
        <f>VLOOKUP(A1803,'Hospitalisation Details'!A:K,8,FALSE)</f>
        <v>11741.73</v>
      </c>
      <c r="N1803" s="8" t="str">
        <f>VLOOKUP(A1803,'Hospitalisation Details'!A:K,9,FALSE)</f>
        <v>tier - 3</v>
      </c>
      <c r="O1803" s="8" t="str">
        <f>VLOOKUP(A1803,'Hospitalisation Details'!A:K,10,FALSE)</f>
        <v>tier - 1</v>
      </c>
      <c r="P1803" s="8" t="str">
        <f>VLOOKUP(A1803,'Hospitalisation Details'!A:K,11,FALSE)</f>
        <v>R1011</v>
      </c>
      <c r="Q1803" s="8">
        <f>VLOOKUP(A1803,'Hospitalisation Details'!A:K,4,FALSE)</f>
        <v>12</v>
      </c>
    </row>
    <row r="1804" spans="1:17" x14ac:dyDescent="0.3">
      <c r="A1804" s="4" t="s">
        <v>1836</v>
      </c>
      <c r="B1804" s="8" t="str">
        <f>VLOOKUP(A1804,'Customer Names'!A:F,4,FALSE)</f>
        <v>Jenny</v>
      </c>
      <c r="C1804" s="8">
        <f>VLOOKUP(A1804,'Medical Examinations'!A:J,2,FALSE)</f>
        <v>29.7</v>
      </c>
      <c r="D1804" s="8">
        <f>VLOOKUP(A1804,'Medical Examinations'!A:J,4,FALSE)</f>
        <v>6.79</v>
      </c>
      <c r="E1804" s="8" t="str">
        <f>VLOOKUP(A1804,'Medical Examinations'!A:J,6,FALSE)</f>
        <v>yes</v>
      </c>
      <c r="F1804" s="8" t="str">
        <f>VLOOKUP(A1804,'Medical Examinations'!A:J,7,FALSE)</f>
        <v>No</v>
      </c>
      <c r="G1804" s="8" t="str">
        <f>VLOOKUP(A1804,'Medical Examinations'!A:J,8,FALSE)</f>
        <v>No</v>
      </c>
      <c r="H1804" s="38">
        <f>VLOOKUP(A1804,'Medical Examinations'!A:J,9,FALSE)</f>
        <v>0</v>
      </c>
      <c r="I1804" s="8" t="str">
        <f>VLOOKUP(A1804,'Medical Examinations'!A:J,10,FALSE)</f>
        <v>No</v>
      </c>
      <c r="J1804" s="8" t="str">
        <f>VLOOKUP(A1804,'Medical Examinations'!A:J,3,FALSE)</f>
        <v>Overweight</v>
      </c>
      <c r="K1804" s="8" t="str">
        <f>VLOOKUP(A1804,'Medical Examinations'!A:J,5,FALSE)</f>
        <v>Diabetes</v>
      </c>
      <c r="L1804" s="8" t="str">
        <f>VLOOKUP(A1804,'Hospitalisation Details'!A:K,5,FALSE)</f>
        <v>14-Jul-1967</v>
      </c>
      <c r="M1804" s="34">
        <f>VLOOKUP(A1804,'Hospitalisation Details'!A:K,8,FALSE)</f>
        <v>11881.36</v>
      </c>
      <c r="N1804" s="8" t="str">
        <f>VLOOKUP(A1804,'Hospitalisation Details'!A:K,9,FALSE)</f>
        <v>tier - 3</v>
      </c>
      <c r="O1804" s="8" t="str">
        <f>VLOOKUP(A1804,'Hospitalisation Details'!A:K,10,FALSE)</f>
        <v>tier - 2</v>
      </c>
      <c r="P1804" s="8" t="str">
        <f>VLOOKUP(A1804,'Hospitalisation Details'!A:K,11,FALSE)</f>
        <v>R1011</v>
      </c>
      <c r="Q1804" s="8">
        <f>VLOOKUP(A1804,'Hospitalisation Details'!A:K,4,FALSE)</f>
        <v>14</v>
      </c>
    </row>
    <row r="1805" spans="1:17" x14ac:dyDescent="0.3">
      <c r="A1805" s="4" t="s">
        <v>1806</v>
      </c>
      <c r="B1805" s="8" t="str">
        <f>VLOOKUP(A1805,'Customer Names'!A:F,4,FALSE)</f>
        <v>Emilie</v>
      </c>
      <c r="C1805" s="8">
        <f>VLOOKUP(A1805,'Medical Examinations'!A:J,2,FALSE)</f>
        <v>20.100000000000001</v>
      </c>
      <c r="D1805" s="8">
        <f>VLOOKUP(A1805,'Medical Examinations'!A:J,4,FALSE)</f>
        <v>10.52</v>
      </c>
      <c r="E1805" s="8" t="str">
        <f>VLOOKUP(A1805,'Medical Examinations'!A:J,6,FALSE)</f>
        <v>No</v>
      </c>
      <c r="F1805" s="8" t="str">
        <f>VLOOKUP(A1805,'Medical Examinations'!A:J,7,FALSE)</f>
        <v>No</v>
      </c>
      <c r="G1805" s="8" t="str">
        <f>VLOOKUP(A1805,'Medical Examinations'!A:J,8,FALSE)</f>
        <v>No</v>
      </c>
      <c r="H1805" s="38">
        <f>VLOOKUP(A1805,'Medical Examinations'!A:J,9,FALSE)</f>
        <v>0</v>
      </c>
      <c r="I1805" s="8" t="str">
        <f>VLOOKUP(A1805,'Medical Examinations'!A:J,10,FALSE)</f>
        <v>No</v>
      </c>
      <c r="J1805" s="8" t="str">
        <f>VLOOKUP(A1805,'Medical Examinations'!A:J,3,FALSE)</f>
        <v>Normal Weight</v>
      </c>
      <c r="K1805" s="8" t="str">
        <f>VLOOKUP(A1805,'Medical Examinations'!A:J,5,FALSE)</f>
        <v>Diabetes</v>
      </c>
      <c r="L1805" s="8" t="str">
        <f>VLOOKUP(A1805,'Hospitalisation Details'!A:K,5,FALSE)</f>
        <v>29-Oct-1965</v>
      </c>
      <c r="M1805" s="34">
        <f>VLOOKUP(A1805,'Hospitalisation Details'!A:K,8,FALSE)</f>
        <v>12032.33</v>
      </c>
      <c r="N1805" s="8" t="str">
        <f>VLOOKUP(A1805,'Hospitalisation Details'!A:K,9,FALSE)</f>
        <v>tier - 3</v>
      </c>
      <c r="O1805" s="8" t="str">
        <f>VLOOKUP(A1805,'Hospitalisation Details'!A:K,10,FALSE)</f>
        <v>tier - 1</v>
      </c>
      <c r="P1805" s="8" t="str">
        <f>VLOOKUP(A1805,'Hospitalisation Details'!A:K,11,FALSE)</f>
        <v>R1011</v>
      </c>
      <c r="Q1805" s="8">
        <f>VLOOKUP(A1805,'Hospitalisation Details'!A:K,4,FALSE)</f>
        <v>29</v>
      </c>
    </row>
    <row r="1806" spans="1:17" x14ac:dyDescent="0.3">
      <c r="A1806" s="4" t="s">
        <v>1796</v>
      </c>
      <c r="B1806" s="8" t="str">
        <f>VLOOKUP(A1806,'Customer Names'!A:F,4,FALSE)</f>
        <v>April</v>
      </c>
      <c r="C1806" s="8">
        <f>VLOOKUP(A1806,'Medical Examinations'!A:J,2,FALSE)</f>
        <v>23</v>
      </c>
      <c r="D1806" s="8">
        <f>VLOOKUP(A1806,'Medical Examinations'!A:J,4,FALSE)</f>
        <v>9.8800000000000008</v>
      </c>
      <c r="E1806" s="8" t="str">
        <f>VLOOKUP(A1806,'Medical Examinations'!A:J,6,FALSE)</f>
        <v>No</v>
      </c>
      <c r="F1806" s="8" t="str">
        <f>VLOOKUP(A1806,'Medical Examinations'!A:J,7,FALSE)</f>
        <v>No</v>
      </c>
      <c r="G1806" s="8" t="str">
        <f>VLOOKUP(A1806,'Medical Examinations'!A:J,8,FALSE)</f>
        <v>No</v>
      </c>
      <c r="H1806" s="38">
        <f>VLOOKUP(A1806,'Medical Examinations'!A:J,9,FALSE)</f>
        <v>0</v>
      </c>
      <c r="I1806" s="8" t="str">
        <f>VLOOKUP(A1806,'Medical Examinations'!A:J,10,FALSE)</f>
        <v>No</v>
      </c>
      <c r="J1806" s="8" t="str">
        <f>VLOOKUP(A1806,'Medical Examinations'!A:J,3,FALSE)</f>
        <v>Normal Weight</v>
      </c>
      <c r="K1806" s="8" t="str">
        <f>VLOOKUP(A1806,'Medical Examinations'!A:J,5,FALSE)</f>
        <v>Diabetes</v>
      </c>
      <c r="L1806" s="8" t="str">
        <f>VLOOKUP(A1806,'Hospitalisation Details'!A:K,5,FALSE)</f>
        <v>21-Jun-1968</v>
      </c>
      <c r="M1806" s="34">
        <f>VLOOKUP(A1806,'Hospitalisation Details'!A:K,8,FALSE)</f>
        <v>12094.48</v>
      </c>
      <c r="N1806" s="8" t="str">
        <f>VLOOKUP(A1806,'Hospitalisation Details'!A:K,9,FALSE)</f>
        <v>tier - 3</v>
      </c>
      <c r="O1806" s="8" t="str">
        <f>VLOOKUP(A1806,'Hospitalisation Details'!A:K,10,FALSE)</f>
        <v>tier - 3</v>
      </c>
      <c r="P1806" s="8" t="str">
        <f>VLOOKUP(A1806,'Hospitalisation Details'!A:K,11,FALSE)</f>
        <v>R1011</v>
      </c>
      <c r="Q1806" s="8">
        <f>VLOOKUP(A1806,'Hospitalisation Details'!A:K,4,FALSE)</f>
        <v>21</v>
      </c>
    </row>
    <row r="1807" spans="1:17" x14ac:dyDescent="0.3">
      <c r="A1807" s="4" t="s">
        <v>1792</v>
      </c>
      <c r="B1807" s="8" t="str">
        <f>VLOOKUP(A1807,'Customer Names'!A:F,4,FALSE)</f>
        <v>Justyna I.</v>
      </c>
      <c r="C1807" s="8">
        <f>VLOOKUP(A1807,'Medical Examinations'!A:J,2,FALSE)</f>
        <v>30.8</v>
      </c>
      <c r="D1807" s="8">
        <f>VLOOKUP(A1807,'Medical Examinations'!A:J,4,FALSE)</f>
        <v>10.95</v>
      </c>
      <c r="E1807" s="8" t="str">
        <f>VLOOKUP(A1807,'Medical Examinations'!A:J,6,FALSE)</f>
        <v>No</v>
      </c>
      <c r="F1807" s="8" t="str">
        <f>VLOOKUP(A1807,'Medical Examinations'!A:J,7,FALSE)</f>
        <v>No</v>
      </c>
      <c r="G1807" s="8" t="str">
        <f>VLOOKUP(A1807,'Medical Examinations'!A:J,8,FALSE)</f>
        <v>No</v>
      </c>
      <c r="H1807" s="38">
        <f>VLOOKUP(A1807,'Medical Examinations'!A:J,9,FALSE)</f>
        <v>0</v>
      </c>
      <c r="I1807" s="8" t="str">
        <f>VLOOKUP(A1807,'Medical Examinations'!A:J,10,FALSE)</f>
        <v>No</v>
      </c>
      <c r="J1807" s="8" t="str">
        <f>VLOOKUP(A1807,'Medical Examinations'!A:J,3,FALSE)</f>
        <v>Obesity</v>
      </c>
      <c r="K1807" s="8" t="str">
        <f>VLOOKUP(A1807,'Medical Examinations'!A:J,5,FALSE)</f>
        <v>Diabetes</v>
      </c>
      <c r="L1807" s="8" t="str">
        <f>VLOOKUP(A1807,'Hospitalisation Details'!A:K,5,FALSE)</f>
        <v>25-Oct-1968</v>
      </c>
      <c r="M1807" s="34">
        <f>VLOOKUP(A1807,'Hospitalisation Details'!A:K,8,FALSE)</f>
        <v>12105.32</v>
      </c>
      <c r="N1807" s="8" t="str">
        <f>VLOOKUP(A1807,'Hospitalisation Details'!A:K,9,FALSE)</f>
        <v>tier - 3</v>
      </c>
      <c r="O1807" s="8" t="str">
        <f>VLOOKUP(A1807,'Hospitalisation Details'!A:K,10,FALSE)</f>
        <v>tier - 3</v>
      </c>
      <c r="P1807" s="8" t="str">
        <f>VLOOKUP(A1807,'Hospitalisation Details'!A:K,11,FALSE)</f>
        <v>R1011</v>
      </c>
      <c r="Q1807" s="8">
        <f>VLOOKUP(A1807,'Hospitalisation Details'!A:K,4,FALSE)</f>
        <v>25</v>
      </c>
    </row>
    <row r="1808" spans="1:17" x14ac:dyDescent="0.3">
      <c r="A1808" s="4" t="s">
        <v>1744</v>
      </c>
      <c r="B1808" s="8" t="str">
        <f>VLOOKUP(A1808,'Customer Names'!A:F,4,FALSE)</f>
        <v>Shaista S</v>
      </c>
      <c r="C1808" s="8">
        <f>VLOOKUP(A1808,'Medical Examinations'!A:J,2,FALSE)</f>
        <v>45.8</v>
      </c>
      <c r="D1808" s="8">
        <f>VLOOKUP(A1808,'Medical Examinations'!A:J,4,FALSE)</f>
        <v>4.8499999999999996</v>
      </c>
      <c r="E1808" s="8" t="str">
        <f>VLOOKUP(A1808,'Medical Examinations'!A:J,6,FALSE)</f>
        <v>No</v>
      </c>
      <c r="F1808" s="8" t="str">
        <f>VLOOKUP(A1808,'Medical Examinations'!A:J,7,FALSE)</f>
        <v>No</v>
      </c>
      <c r="G1808" s="8" t="str">
        <f>VLOOKUP(A1808,'Medical Examinations'!A:J,8,FALSE)</f>
        <v>No</v>
      </c>
      <c r="H1808" s="38">
        <f>VLOOKUP(A1808,'Medical Examinations'!A:J,9,FALSE)</f>
        <v>0</v>
      </c>
      <c r="I1808" s="8" t="str">
        <f>VLOOKUP(A1808,'Medical Examinations'!A:J,10,FALSE)</f>
        <v>No</v>
      </c>
      <c r="J1808" s="8" t="str">
        <f>VLOOKUP(A1808,'Medical Examinations'!A:J,3,FALSE)</f>
        <v>Obesity</v>
      </c>
      <c r="K1808" s="8" t="str">
        <f>VLOOKUP(A1808,'Medical Examinations'!A:J,5,FALSE)</f>
        <v>Normal</v>
      </c>
      <c r="L1808" s="8" t="str">
        <f>VLOOKUP(A1808,'Hospitalisation Details'!A:K,5,FALSE)</f>
        <v>29-Oct-1990</v>
      </c>
      <c r="M1808" s="34">
        <f>VLOOKUP(A1808,'Hospitalisation Details'!A:K,8,FALSE)</f>
        <v>12282.38</v>
      </c>
      <c r="N1808" s="8" t="str">
        <f>VLOOKUP(A1808,'Hospitalisation Details'!A:K,9,FALSE)</f>
        <v>tier - 3</v>
      </c>
      <c r="O1808" s="8" t="str">
        <f>VLOOKUP(A1808,'Hospitalisation Details'!A:K,10,FALSE)</f>
        <v>tier - 1</v>
      </c>
      <c r="P1808" s="8" t="str">
        <f>VLOOKUP(A1808,'Hospitalisation Details'!A:K,11,FALSE)</f>
        <v>R1011</v>
      </c>
      <c r="Q1808" s="8">
        <f>VLOOKUP(A1808,'Hospitalisation Details'!A:K,4,FALSE)</f>
        <v>29</v>
      </c>
    </row>
    <row r="1809" spans="1:17" x14ac:dyDescent="0.3">
      <c r="A1809" s="4" t="s">
        <v>1738</v>
      </c>
      <c r="B1809" s="8" t="str">
        <f>VLOOKUP(A1809,'Customer Names'!A:F,4,FALSE)</f>
        <v>David</v>
      </c>
      <c r="C1809" s="8">
        <f>VLOOKUP(A1809,'Medical Examinations'!A:J,2,FALSE)</f>
        <v>27.5</v>
      </c>
      <c r="D1809" s="8">
        <f>VLOOKUP(A1809,'Medical Examinations'!A:J,4,FALSE)</f>
        <v>10.62</v>
      </c>
      <c r="E1809" s="8" t="str">
        <f>VLOOKUP(A1809,'Medical Examinations'!A:J,6,FALSE)</f>
        <v>yes</v>
      </c>
      <c r="F1809" s="8" t="str">
        <f>VLOOKUP(A1809,'Medical Examinations'!A:J,7,FALSE)</f>
        <v>No</v>
      </c>
      <c r="G1809" s="8" t="str">
        <f>VLOOKUP(A1809,'Medical Examinations'!A:J,8,FALSE)</f>
        <v>Yes</v>
      </c>
      <c r="H1809" s="38" t="str">
        <f>VLOOKUP(A1809,'Medical Examinations'!A:J,9,FALSE)</f>
        <v>1</v>
      </c>
      <c r="I1809" s="8" t="str">
        <f>VLOOKUP(A1809,'Medical Examinations'!A:J,10,FALSE)</f>
        <v>No</v>
      </c>
      <c r="J1809" s="8" t="str">
        <f>VLOOKUP(A1809,'Medical Examinations'!A:J,3,FALSE)</f>
        <v>Overweight</v>
      </c>
      <c r="K1809" s="8" t="str">
        <f>VLOOKUP(A1809,'Medical Examinations'!A:J,5,FALSE)</f>
        <v>Diabetes</v>
      </c>
      <c r="L1809" s="8" t="str">
        <f>VLOOKUP(A1809,'Hospitalisation Details'!A:K,5,FALSE)</f>
        <v>2-Aug-1963</v>
      </c>
      <c r="M1809" s="34">
        <f>VLOOKUP(A1809,'Hospitalisation Details'!A:K,8,FALSE)</f>
        <v>12333.83</v>
      </c>
      <c r="N1809" s="8" t="str">
        <f>VLOOKUP(A1809,'Hospitalisation Details'!A:K,9,FALSE)</f>
        <v>tier - 3</v>
      </c>
      <c r="O1809" s="8" t="str">
        <f>VLOOKUP(A1809,'Hospitalisation Details'!A:K,10,FALSE)</f>
        <v>tier - 2</v>
      </c>
      <c r="P1809" s="8" t="str">
        <f>VLOOKUP(A1809,'Hospitalisation Details'!A:K,11,FALSE)</f>
        <v>R1011</v>
      </c>
      <c r="Q1809" s="8">
        <f>VLOOKUP(A1809,'Hospitalisation Details'!A:K,4,FALSE)</f>
        <v>2</v>
      </c>
    </row>
    <row r="1810" spans="1:17" x14ac:dyDescent="0.3">
      <c r="A1810" s="4" t="s">
        <v>1736</v>
      </c>
      <c r="B1810" s="8" t="str">
        <f>VLOOKUP(A1810,'Customer Names'!A:F,4,FALSE)</f>
        <v>Mark</v>
      </c>
      <c r="C1810" s="8">
        <f>VLOOKUP(A1810,'Medical Examinations'!A:J,2,FALSE)</f>
        <v>37.1</v>
      </c>
      <c r="D1810" s="8">
        <f>VLOOKUP(A1810,'Medical Examinations'!A:J,4,FALSE)</f>
        <v>11.21</v>
      </c>
      <c r="E1810" s="8" t="str">
        <f>VLOOKUP(A1810,'Medical Examinations'!A:J,6,FALSE)</f>
        <v>yes</v>
      </c>
      <c r="F1810" s="8" t="str">
        <f>VLOOKUP(A1810,'Medical Examinations'!A:J,7,FALSE)</f>
        <v>No</v>
      </c>
      <c r="G1810" s="8" t="str">
        <f>VLOOKUP(A1810,'Medical Examinations'!A:J,8,FALSE)</f>
        <v>Yes</v>
      </c>
      <c r="H1810" s="38" t="str">
        <f>VLOOKUP(A1810,'Medical Examinations'!A:J,9,FALSE)</f>
        <v>1</v>
      </c>
      <c r="I1810" s="8" t="str">
        <f>VLOOKUP(A1810,'Medical Examinations'!A:J,10,FALSE)</f>
        <v>No</v>
      </c>
      <c r="J1810" s="8" t="str">
        <f>VLOOKUP(A1810,'Medical Examinations'!A:J,3,FALSE)</f>
        <v>Obesity</v>
      </c>
      <c r="K1810" s="8" t="str">
        <f>VLOOKUP(A1810,'Medical Examinations'!A:J,5,FALSE)</f>
        <v>Diabetes</v>
      </c>
      <c r="L1810" s="8" t="str">
        <f>VLOOKUP(A1810,'Hospitalisation Details'!A:K,5,FALSE)</f>
        <v>22-Sep-1963</v>
      </c>
      <c r="M1810" s="34">
        <f>VLOOKUP(A1810,'Hospitalisation Details'!A:K,8,FALSE)</f>
        <v>12347.17</v>
      </c>
      <c r="N1810" s="8" t="str">
        <f>VLOOKUP(A1810,'Hospitalisation Details'!A:K,9,FALSE)</f>
        <v>tier - 3</v>
      </c>
      <c r="O1810" s="8" t="str">
        <f>VLOOKUP(A1810,'Hospitalisation Details'!A:K,10,FALSE)</f>
        <v>tier - 3</v>
      </c>
      <c r="P1810" s="8" t="str">
        <f>VLOOKUP(A1810,'Hospitalisation Details'!A:K,11,FALSE)</f>
        <v>R1011</v>
      </c>
      <c r="Q1810" s="8">
        <f>VLOOKUP(A1810,'Hospitalisation Details'!A:K,4,FALSE)</f>
        <v>22</v>
      </c>
    </row>
    <row r="1811" spans="1:17" x14ac:dyDescent="0.3">
      <c r="A1811" s="4" t="s">
        <v>1734</v>
      </c>
      <c r="B1811" s="8" t="str">
        <f>VLOOKUP(A1811,'Customer Names'!A:F,4,FALSE)</f>
        <v>Chad</v>
      </c>
      <c r="C1811" s="8">
        <f>VLOOKUP(A1811,'Medical Examinations'!A:J,2,FALSE)</f>
        <v>36.1</v>
      </c>
      <c r="D1811" s="8">
        <f>VLOOKUP(A1811,'Medical Examinations'!A:J,4,FALSE)</f>
        <v>5.65</v>
      </c>
      <c r="E1811" s="8" t="str">
        <f>VLOOKUP(A1811,'Medical Examinations'!A:J,6,FALSE)</f>
        <v>yes</v>
      </c>
      <c r="F1811" s="8" t="str">
        <f>VLOOKUP(A1811,'Medical Examinations'!A:J,7,FALSE)</f>
        <v>No</v>
      </c>
      <c r="G1811" s="8" t="str">
        <f>VLOOKUP(A1811,'Medical Examinations'!A:J,8,FALSE)</f>
        <v>No</v>
      </c>
      <c r="H1811" s="38" t="str">
        <f>VLOOKUP(A1811,'Medical Examinations'!A:J,9,FALSE)</f>
        <v>2</v>
      </c>
      <c r="I1811" s="8" t="str">
        <f>VLOOKUP(A1811,'Medical Examinations'!A:J,10,FALSE)</f>
        <v>No</v>
      </c>
      <c r="J1811" s="8" t="str">
        <f>VLOOKUP(A1811,'Medical Examinations'!A:J,3,FALSE)</f>
        <v>Obesity</v>
      </c>
      <c r="K1811" s="8" t="str">
        <f>VLOOKUP(A1811,'Medical Examinations'!A:J,5,FALSE)</f>
        <v>Normal</v>
      </c>
      <c r="L1811" s="8" t="str">
        <f>VLOOKUP(A1811,'Hospitalisation Details'!A:K,5,FALSE)</f>
        <v>29-Dec-1966</v>
      </c>
      <c r="M1811" s="34">
        <f>VLOOKUP(A1811,'Hospitalisation Details'!A:K,8,FALSE)</f>
        <v>12363.55</v>
      </c>
      <c r="N1811" s="8" t="str">
        <f>VLOOKUP(A1811,'Hospitalisation Details'!A:K,9,FALSE)</f>
        <v>tier - 3</v>
      </c>
      <c r="O1811" s="8" t="str">
        <f>VLOOKUP(A1811,'Hospitalisation Details'!A:K,10,FALSE)</f>
        <v>tier - 3</v>
      </c>
      <c r="P1811" s="8" t="str">
        <f>VLOOKUP(A1811,'Hospitalisation Details'!A:K,11,FALSE)</f>
        <v>R1011</v>
      </c>
      <c r="Q1811" s="8">
        <f>VLOOKUP(A1811,'Hospitalisation Details'!A:K,4,FALSE)</f>
        <v>29</v>
      </c>
    </row>
    <row r="1812" spans="1:17" x14ac:dyDescent="0.3">
      <c r="A1812" s="4" t="s">
        <v>1680</v>
      </c>
      <c r="B1812" s="8" t="str">
        <f>VLOOKUP(A1812,'Customer Names'!A:F,4,FALSE)</f>
        <v>Laura F</v>
      </c>
      <c r="C1812" s="8">
        <f>VLOOKUP(A1812,'Medical Examinations'!A:J,2,FALSE)</f>
        <v>38</v>
      </c>
      <c r="D1812" s="8">
        <f>VLOOKUP(A1812,'Medical Examinations'!A:J,4,FALSE)</f>
        <v>8.1300000000000008</v>
      </c>
      <c r="E1812" s="8" t="str">
        <f>VLOOKUP(A1812,'Medical Examinations'!A:J,6,FALSE)</f>
        <v>No</v>
      </c>
      <c r="F1812" s="8" t="str">
        <f>VLOOKUP(A1812,'Medical Examinations'!A:J,7,FALSE)</f>
        <v>No</v>
      </c>
      <c r="G1812" s="8" t="str">
        <f>VLOOKUP(A1812,'Medical Examinations'!A:J,8,FALSE)</f>
        <v>No</v>
      </c>
      <c r="H1812" s="38">
        <f>VLOOKUP(A1812,'Medical Examinations'!A:J,9,FALSE)</f>
        <v>0</v>
      </c>
      <c r="I1812" s="8" t="str">
        <f>VLOOKUP(A1812,'Medical Examinations'!A:J,10,FALSE)</f>
        <v>No</v>
      </c>
      <c r="J1812" s="8" t="str">
        <f>VLOOKUP(A1812,'Medical Examinations'!A:J,3,FALSE)</f>
        <v>Obesity</v>
      </c>
      <c r="K1812" s="8" t="str">
        <f>VLOOKUP(A1812,'Medical Examinations'!A:J,5,FALSE)</f>
        <v>Diabetes</v>
      </c>
      <c r="L1812" s="8" t="str">
        <f>VLOOKUP(A1812,'Hospitalisation Details'!A:K,5,FALSE)</f>
        <v>14-Sep-1965</v>
      </c>
      <c r="M1812" s="34">
        <f>VLOOKUP(A1812,'Hospitalisation Details'!A:K,8,FALSE)</f>
        <v>12646.21</v>
      </c>
      <c r="N1812" s="8" t="str">
        <f>VLOOKUP(A1812,'Hospitalisation Details'!A:K,9,FALSE)</f>
        <v>tier - 3</v>
      </c>
      <c r="O1812" s="8" t="str">
        <f>VLOOKUP(A1812,'Hospitalisation Details'!A:K,10,FALSE)</f>
        <v>tier - 2</v>
      </c>
      <c r="P1812" s="8" t="str">
        <f>VLOOKUP(A1812,'Hospitalisation Details'!A:K,11,FALSE)</f>
        <v>R1011</v>
      </c>
      <c r="Q1812" s="8">
        <f>VLOOKUP(A1812,'Hospitalisation Details'!A:K,4,FALSE)</f>
        <v>14</v>
      </c>
    </row>
    <row r="1813" spans="1:17" x14ac:dyDescent="0.3">
      <c r="A1813" s="4" t="s">
        <v>1566</v>
      </c>
      <c r="B1813" s="8" t="str">
        <f>VLOOKUP(A1813,'Customer Names'!A:F,4,FALSE)</f>
        <v>Jessica N.</v>
      </c>
      <c r="C1813" s="8">
        <f>VLOOKUP(A1813,'Medical Examinations'!A:J,2,FALSE)</f>
        <v>28.7</v>
      </c>
      <c r="D1813" s="8">
        <f>VLOOKUP(A1813,'Medical Examinations'!A:J,4,FALSE)</f>
        <v>11.52</v>
      </c>
      <c r="E1813" s="8" t="str">
        <f>VLOOKUP(A1813,'Medical Examinations'!A:J,6,FALSE)</f>
        <v>No</v>
      </c>
      <c r="F1813" s="8" t="str">
        <f>VLOOKUP(A1813,'Medical Examinations'!A:J,7,FALSE)</f>
        <v>No</v>
      </c>
      <c r="G1813" s="8" t="str">
        <f>VLOOKUP(A1813,'Medical Examinations'!A:J,8,FALSE)</f>
        <v>No</v>
      </c>
      <c r="H1813" s="38">
        <f>VLOOKUP(A1813,'Medical Examinations'!A:J,9,FALSE)</f>
        <v>0</v>
      </c>
      <c r="I1813" s="8" t="str">
        <f>VLOOKUP(A1813,'Medical Examinations'!A:J,10,FALSE)</f>
        <v>No</v>
      </c>
      <c r="J1813" s="8" t="str">
        <f>VLOOKUP(A1813,'Medical Examinations'!A:J,3,FALSE)</f>
        <v>Overweight</v>
      </c>
      <c r="K1813" s="8" t="str">
        <f>VLOOKUP(A1813,'Medical Examinations'!A:J,5,FALSE)</f>
        <v>Diabetes</v>
      </c>
      <c r="L1813" s="8" t="str">
        <f>VLOOKUP(A1813,'Hospitalisation Details'!A:K,5,FALSE)</f>
        <v>24-Nov-1962</v>
      </c>
      <c r="M1813" s="34">
        <f>VLOOKUP(A1813,'Hospitalisation Details'!A:K,8,FALSE)</f>
        <v>13224.69</v>
      </c>
      <c r="N1813" s="8" t="str">
        <f>VLOOKUP(A1813,'Hospitalisation Details'!A:K,9,FALSE)</f>
        <v>tier - 3</v>
      </c>
      <c r="O1813" s="8" t="str">
        <f>VLOOKUP(A1813,'Hospitalisation Details'!A:K,10,FALSE)</f>
        <v>tier - 2</v>
      </c>
      <c r="P1813" s="8" t="str">
        <f>VLOOKUP(A1813,'Hospitalisation Details'!A:K,11,FALSE)</f>
        <v>R1011</v>
      </c>
      <c r="Q1813" s="8">
        <f>VLOOKUP(A1813,'Hospitalisation Details'!A:K,4,FALSE)</f>
        <v>24</v>
      </c>
    </row>
    <row r="1814" spans="1:17" x14ac:dyDescent="0.3">
      <c r="A1814" s="4" t="s">
        <v>950</v>
      </c>
      <c r="B1814" s="8" t="str">
        <f>VLOOKUP(A1814,'Customer Names'!A:F,4,FALSE)</f>
        <v>Jatin</v>
      </c>
      <c r="C1814" s="8">
        <f>VLOOKUP(A1814,'Medical Examinations'!A:J,2,FALSE)</f>
        <v>28.3</v>
      </c>
      <c r="D1814" s="8">
        <f>VLOOKUP(A1814,'Medical Examinations'!A:J,4,FALSE)</f>
        <v>5.47</v>
      </c>
      <c r="E1814" s="8" t="str">
        <f>VLOOKUP(A1814,'Medical Examinations'!A:J,6,FALSE)</f>
        <v>yes</v>
      </c>
      <c r="F1814" s="8" t="str">
        <f>VLOOKUP(A1814,'Medical Examinations'!A:J,7,FALSE)</f>
        <v>No</v>
      </c>
      <c r="G1814" s="8" t="str">
        <f>VLOOKUP(A1814,'Medical Examinations'!A:J,8,FALSE)</f>
        <v>Yes</v>
      </c>
      <c r="H1814" s="38" t="str">
        <f>VLOOKUP(A1814,'Medical Examinations'!A:J,9,FALSE)</f>
        <v>1</v>
      </c>
      <c r="I1814" s="8" t="str">
        <f>VLOOKUP(A1814,'Medical Examinations'!A:J,10,FALSE)</f>
        <v>yes</v>
      </c>
      <c r="J1814" s="8" t="str">
        <f>VLOOKUP(A1814,'Medical Examinations'!A:J,3,FALSE)</f>
        <v>Overweight</v>
      </c>
      <c r="K1814" s="8" t="str">
        <f>VLOOKUP(A1814,'Medical Examinations'!A:J,5,FALSE)</f>
        <v>Normal</v>
      </c>
      <c r="L1814" s="8" t="str">
        <f>VLOOKUP(A1814,'Hospitalisation Details'!A:K,5,FALSE)</f>
        <v>2-Jul-1983</v>
      </c>
      <c r="M1814" s="34">
        <f>VLOOKUP(A1814,'Hospitalisation Details'!A:K,8,FALSE)</f>
        <v>21082.16</v>
      </c>
      <c r="N1814" s="8" t="str">
        <f>VLOOKUP(A1814,'Hospitalisation Details'!A:K,9,FALSE)</f>
        <v>tier - 3</v>
      </c>
      <c r="O1814" s="8" t="str">
        <f>VLOOKUP(A1814,'Hospitalisation Details'!A:K,10,FALSE)</f>
        <v>tier - 2</v>
      </c>
      <c r="P1814" s="8" t="str">
        <f>VLOOKUP(A1814,'Hospitalisation Details'!A:K,11,FALSE)</f>
        <v>R1011</v>
      </c>
      <c r="Q1814" s="8">
        <f>VLOOKUP(A1814,'Hospitalisation Details'!A:K,4,FALSE)</f>
        <v>2</v>
      </c>
    </row>
    <row r="1815" spans="1:17" x14ac:dyDescent="0.3">
      <c r="A1815" s="4" t="s">
        <v>894</v>
      </c>
      <c r="B1815" s="8" t="str">
        <f>VLOOKUP(A1815,'Customer Names'!A:F,4,FALSE)</f>
        <v>Linnea C.</v>
      </c>
      <c r="C1815" s="8">
        <f>VLOOKUP(A1815,'Medical Examinations'!A:J,2,FALSE)</f>
        <v>26.7</v>
      </c>
      <c r="D1815" s="8">
        <f>VLOOKUP(A1815,'Medical Examinations'!A:J,4,FALSE)</f>
        <v>5.23</v>
      </c>
      <c r="E1815" s="8" t="str">
        <f>VLOOKUP(A1815,'Medical Examinations'!A:J,6,FALSE)</f>
        <v>No</v>
      </c>
      <c r="F1815" s="8" t="str">
        <f>VLOOKUP(A1815,'Medical Examinations'!A:J,7,FALSE)</f>
        <v>No</v>
      </c>
      <c r="G1815" s="8" t="str">
        <f>VLOOKUP(A1815,'Medical Examinations'!A:J,8,FALSE)</f>
        <v>Yes</v>
      </c>
      <c r="H1815" s="38" t="str">
        <f>VLOOKUP(A1815,'Medical Examinations'!A:J,9,FALSE)</f>
        <v>1</v>
      </c>
      <c r="I1815" s="8" t="str">
        <f>VLOOKUP(A1815,'Medical Examinations'!A:J,10,FALSE)</f>
        <v>yes</v>
      </c>
      <c r="J1815" s="8" t="str">
        <f>VLOOKUP(A1815,'Medical Examinations'!A:J,3,FALSE)</f>
        <v>Overweight</v>
      </c>
      <c r="K1815" s="8" t="str">
        <f>VLOOKUP(A1815,'Medical Examinations'!A:J,5,FALSE)</f>
        <v>Normal</v>
      </c>
      <c r="L1815" s="8" t="str">
        <f>VLOOKUP(A1815,'Hospitalisation Details'!A:K,5,FALSE)</f>
        <v>14-Nov-1979</v>
      </c>
      <c r="M1815" s="34">
        <f>VLOOKUP(A1815,'Hospitalisation Details'!A:K,8,FALSE)</f>
        <v>22478.6</v>
      </c>
      <c r="N1815" s="8" t="str">
        <f>VLOOKUP(A1815,'Hospitalisation Details'!A:K,9,FALSE)</f>
        <v>tier - 3</v>
      </c>
      <c r="O1815" s="8" t="str">
        <f>VLOOKUP(A1815,'Hospitalisation Details'!A:K,10,FALSE)</f>
        <v>tier - 2</v>
      </c>
      <c r="P1815" s="8" t="str">
        <f>VLOOKUP(A1815,'Hospitalisation Details'!A:K,11,FALSE)</f>
        <v>R1011</v>
      </c>
      <c r="Q1815" s="8">
        <f>VLOOKUP(A1815,'Hospitalisation Details'!A:K,4,FALSE)</f>
        <v>14</v>
      </c>
    </row>
    <row r="1816" spans="1:17" x14ac:dyDescent="0.3">
      <c r="A1816" s="4" t="s">
        <v>3256</v>
      </c>
      <c r="B1816" s="8" t="str">
        <f>VLOOKUP(A1816,'Customer Names'!A:F,4,FALSE)</f>
        <v>Kevin</v>
      </c>
      <c r="C1816" s="8">
        <f>VLOOKUP(A1816,'Medical Examinations'!A:J,2,FALSE)</f>
        <v>34.700000000000003</v>
      </c>
      <c r="D1816" s="8">
        <f>VLOOKUP(A1816,'Medical Examinations'!A:J,4,FALSE)</f>
        <v>6.06</v>
      </c>
      <c r="E1816" s="8" t="str">
        <f>VLOOKUP(A1816,'Medical Examinations'!A:J,6,FALSE)</f>
        <v>No</v>
      </c>
      <c r="F1816" s="8" t="str">
        <f>VLOOKUP(A1816,'Medical Examinations'!A:J,7,FALSE)</f>
        <v>No</v>
      </c>
      <c r="G1816" s="8" t="str">
        <f>VLOOKUP(A1816,'Medical Examinations'!A:J,8,FALSE)</f>
        <v>No</v>
      </c>
      <c r="H1816" s="38" t="str">
        <f>VLOOKUP(A1816,'Medical Examinations'!A:J,9,FALSE)</f>
        <v>1</v>
      </c>
      <c r="I1816" s="8" t="str">
        <f>VLOOKUP(A1816,'Medical Examinations'!A:J,10,FALSE)</f>
        <v>No</v>
      </c>
      <c r="J1816" s="8" t="str">
        <f>VLOOKUP(A1816,'Medical Examinations'!A:J,3,FALSE)</f>
        <v>Obesity</v>
      </c>
      <c r="K1816" s="8" t="str">
        <f>VLOOKUP(A1816,'Medical Examinations'!A:J,5,FALSE)</f>
        <v>Prediabetes</v>
      </c>
      <c r="L1816" s="8" t="str">
        <f>VLOOKUP(A1816,'Hospitalisation Details'!A:K,5,FALSE)</f>
        <v>25-Jul-1984</v>
      </c>
      <c r="M1816" s="34">
        <f>VLOOKUP(A1816,'Hospitalisation Details'!A:K,8,FALSE)</f>
        <v>6082.41</v>
      </c>
      <c r="N1816" s="8" t="str">
        <f>VLOOKUP(A1816,'Hospitalisation Details'!A:K,9,FALSE)</f>
        <v>tier - 1</v>
      </c>
      <c r="O1816" s="8" t="str">
        <f>VLOOKUP(A1816,'Hospitalisation Details'!A:K,10,FALSE)</f>
        <v>tier - 2</v>
      </c>
      <c r="P1816" s="8" t="str">
        <f>VLOOKUP(A1816,'Hospitalisation Details'!A:K,11,FALSE)</f>
        <v>R1011</v>
      </c>
      <c r="Q1816" s="8">
        <f>VLOOKUP(A1816,'Hospitalisation Details'!A:K,4,FALSE)</f>
        <v>25</v>
      </c>
    </row>
    <row r="1817" spans="1:17" x14ac:dyDescent="0.3">
      <c r="A1817" s="4" t="s">
        <v>2772</v>
      </c>
      <c r="B1817" s="8" t="str">
        <f>VLOOKUP(A1817,'Customer Names'!A:F,4,FALSE)</f>
        <v>Ulrich</v>
      </c>
      <c r="C1817" s="8">
        <f>VLOOKUP(A1817,'Medical Examinations'!A:J,2,FALSE)</f>
        <v>27.4</v>
      </c>
      <c r="D1817" s="8">
        <f>VLOOKUP(A1817,'Medical Examinations'!A:J,4,FALSE)</f>
        <v>8.84</v>
      </c>
      <c r="E1817" s="8" t="str">
        <f>VLOOKUP(A1817,'Medical Examinations'!A:J,6,FALSE)</f>
        <v>No</v>
      </c>
      <c r="F1817" s="8" t="str">
        <f>VLOOKUP(A1817,'Medical Examinations'!A:J,7,FALSE)</f>
        <v>No</v>
      </c>
      <c r="G1817" s="8" t="str">
        <f>VLOOKUP(A1817,'Medical Examinations'!A:J,8,FALSE)</f>
        <v>No</v>
      </c>
      <c r="H1817" s="38">
        <f>VLOOKUP(A1817,'Medical Examinations'!A:J,9,FALSE)</f>
        <v>0</v>
      </c>
      <c r="I1817" s="8" t="str">
        <f>VLOOKUP(A1817,'Medical Examinations'!A:J,10,FALSE)</f>
        <v>No</v>
      </c>
      <c r="J1817" s="8" t="str">
        <f>VLOOKUP(A1817,'Medical Examinations'!A:J,3,FALSE)</f>
        <v>Overweight</v>
      </c>
      <c r="K1817" s="8" t="str">
        <f>VLOOKUP(A1817,'Medical Examinations'!A:J,5,FALSE)</f>
        <v>Diabetes</v>
      </c>
      <c r="L1817" s="8" t="str">
        <f>VLOOKUP(A1817,'Hospitalisation Details'!A:K,5,FALSE)</f>
        <v>29-Dec-1978</v>
      </c>
      <c r="M1817" s="34">
        <f>VLOOKUP(A1817,'Hospitalisation Details'!A:K,8,FALSE)</f>
        <v>7726.85</v>
      </c>
      <c r="N1817" s="8" t="str">
        <f>VLOOKUP(A1817,'Hospitalisation Details'!A:K,9,FALSE)</f>
        <v>tier - 1</v>
      </c>
      <c r="O1817" s="8" t="str">
        <f>VLOOKUP(A1817,'Hospitalisation Details'!A:K,10,FALSE)</f>
        <v>tier - 2</v>
      </c>
      <c r="P1817" s="8" t="str">
        <f>VLOOKUP(A1817,'Hospitalisation Details'!A:K,11,FALSE)</f>
        <v>R1011</v>
      </c>
      <c r="Q1817" s="8">
        <f>VLOOKUP(A1817,'Hospitalisation Details'!A:K,4,FALSE)</f>
        <v>29</v>
      </c>
    </row>
    <row r="1818" spans="1:17" x14ac:dyDescent="0.3">
      <c r="A1818" s="4" t="s">
        <v>2760</v>
      </c>
      <c r="B1818" s="8" t="str">
        <f>VLOOKUP(A1818,'Customer Names'!A:F,4,FALSE)</f>
        <v>Jaime</v>
      </c>
      <c r="C1818" s="8">
        <f>VLOOKUP(A1818,'Medical Examinations'!A:J,2,FALSE)</f>
        <v>37.1</v>
      </c>
      <c r="D1818" s="8">
        <f>VLOOKUP(A1818,'Medical Examinations'!A:J,4,FALSE)</f>
        <v>11.08</v>
      </c>
      <c r="E1818" s="8" t="str">
        <f>VLOOKUP(A1818,'Medical Examinations'!A:J,6,FALSE)</f>
        <v>No</v>
      </c>
      <c r="F1818" s="8" t="str">
        <f>VLOOKUP(A1818,'Medical Examinations'!A:J,7,FALSE)</f>
        <v>No</v>
      </c>
      <c r="G1818" s="8" t="str">
        <f>VLOOKUP(A1818,'Medical Examinations'!A:J,8,FALSE)</f>
        <v>No</v>
      </c>
      <c r="H1818" s="38">
        <f>VLOOKUP(A1818,'Medical Examinations'!A:J,9,FALSE)</f>
        <v>0</v>
      </c>
      <c r="I1818" s="8" t="str">
        <f>VLOOKUP(A1818,'Medical Examinations'!A:J,10,FALSE)</f>
        <v>No</v>
      </c>
      <c r="J1818" s="8" t="str">
        <f>VLOOKUP(A1818,'Medical Examinations'!A:J,3,FALSE)</f>
        <v>Obesity</v>
      </c>
      <c r="K1818" s="8" t="str">
        <f>VLOOKUP(A1818,'Medical Examinations'!A:J,5,FALSE)</f>
        <v>Diabetes</v>
      </c>
      <c r="L1818" s="8" t="str">
        <f>VLOOKUP(A1818,'Hospitalisation Details'!A:K,5,FALSE)</f>
        <v>4-Sep-1978</v>
      </c>
      <c r="M1818" s="34">
        <f>VLOOKUP(A1818,'Hospitalisation Details'!A:K,8,FALSE)</f>
        <v>7740.34</v>
      </c>
      <c r="N1818" s="8" t="str">
        <f>VLOOKUP(A1818,'Hospitalisation Details'!A:K,9,FALSE)</f>
        <v>tier - 1</v>
      </c>
      <c r="O1818" s="8" t="str">
        <f>VLOOKUP(A1818,'Hospitalisation Details'!A:K,10,FALSE)</f>
        <v>tier - 1</v>
      </c>
      <c r="P1818" s="8" t="str">
        <f>VLOOKUP(A1818,'Hospitalisation Details'!A:K,11,FALSE)</f>
        <v>R1011</v>
      </c>
      <c r="Q1818" s="8">
        <f>VLOOKUP(A1818,'Hospitalisation Details'!A:K,4,FALSE)</f>
        <v>4</v>
      </c>
    </row>
    <row r="1819" spans="1:17" x14ac:dyDescent="0.3">
      <c r="A1819" s="4" t="s">
        <v>1100</v>
      </c>
      <c r="B1819" s="8" t="str">
        <f>VLOOKUP(A1819,'Customer Names'!A:F,4,FALSE)</f>
        <v>Bryan</v>
      </c>
      <c r="C1819" s="8">
        <f>VLOOKUP(A1819,'Medical Examinations'!A:J,2,FALSE)</f>
        <v>25.7</v>
      </c>
      <c r="D1819" s="8">
        <f>VLOOKUP(A1819,'Medical Examinations'!A:J,4,FALSE)</f>
        <v>4.13</v>
      </c>
      <c r="E1819" s="8" t="str">
        <f>VLOOKUP(A1819,'Medical Examinations'!A:J,6,FALSE)</f>
        <v>yes</v>
      </c>
      <c r="F1819" s="8" t="str">
        <f>VLOOKUP(A1819,'Medical Examinations'!A:J,7,FALSE)</f>
        <v>No</v>
      </c>
      <c r="G1819" s="8" t="str">
        <f>VLOOKUP(A1819,'Medical Examinations'!A:J,8,FALSE)</f>
        <v>No</v>
      </c>
      <c r="H1819" s="38">
        <f>VLOOKUP(A1819,'Medical Examinations'!A:J,9,FALSE)</f>
        <v>0</v>
      </c>
      <c r="I1819" s="8" t="str">
        <f>VLOOKUP(A1819,'Medical Examinations'!A:J,10,FALSE)</f>
        <v>yes</v>
      </c>
      <c r="J1819" s="8" t="str">
        <f>VLOOKUP(A1819,'Medical Examinations'!A:J,3,FALSE)</f>
        <v>Overweight</v>
      </c>
      <c r="K1819" s="8" t="str">
        <f>VLOOKUP(A1819,'Medical Examinations'!A:J,5,FALSE)</f>
        <v>Normal</v>
      </c>
      <c r="L1819" s="8" t="str">
        <f>VLOOKUP(A1819,'Hospitalisation Details'!A:K,5,FALSE)</f>
        <v>28-Sep-2001</v>
      </c>
      <c r="M1819" s="34">
        <f>VLOOKUP(A1819,'Hospitalisation Details'!A:K,8,FALSE)</f>
        <v>17942.11</v>
      </c>
      <c r="N1819" s="8" t="str">
        <f>VLOOKUP(A1819,'Hospitalisation Details'!A:K,9,FALSE)</f>
        <v>tier - 1</v>
      </c>
      <c r="O1819" s="8" t="str">
        <f>VLOOKUP(A1819,'Hospitalisation Details'!A:K,10,FALSE)</f>
        <v>tier - 2</v>
      </c>
      <c r="P1819" s="8" t="str">
        <f>VLOOKUP(A1819,'Hospitalisation Details'!A:K,11,FALSE)</f>
        <v>R1011</v>
      </c>
      <c r="Q1819" s="8">
        <f>VLOOKUP(A1819,'Hospitalisation Details'!A:K,4,FALSE)</f>
        <v>28</v>
      </c>
    </row>
    <row r="1820" spans="1:17" x14ac:dyDescent="0.3">
      <c r="A1820" s="4" t="s">
        <v>1082</v>
      </c>
      <c r="B1820" s="8" t="str">
        <f>VLOOKUP(A1820,'Customer Names'!A:F,4,FALSE)</f>
        <v>Brett W</v>
      </c>
      <c r="C1820" s="8">
        <f>VLOOKUP(A1820,'Medical Examinations'!A:J,2,FALSE)</f>
        <v>24.4</v>
      </c>
      <c r="D1820" s="8">
        <f>VLOOKUP(A1820,'Medical Examinations'!A:J,4,FALSE)</f>
        <v>4.5199999999999996</v>
      </c>
      <c r="E1820" s="8" t="str">
        <f>VLOOKUP(A1820,'Medical Examinations'!A:J,6,FALSE)</f>
        <v>No</v>
      </c>
      <c r="F1820" s="8" t="str">
        <f>VLOOKUP(A1820,'Medical Examinations'!A:J,7,FALSE)</f>
        <v>No</v>
      </c>
      <c r="G1820" s="8" t="str">
        <f>VLOOKUP(A1820,'Medical Examinations'!A:J,8,FALSE)</f>
        <v>No</v>
      </c>
      <c r="H1820" s="38" t="str">
        <f>VLOOKUP(A1820,'Medical Examinations'!A:J,9,FALSE)</f>
        <v>1</v>
      </c>
      <c r="I1820" s="8" t="str">
        <f>VLOOKUP(A1820,'Medical Examinations'!A:J,10,FALSE)</f>
        <v>yes</v>
      </c>
      <c r="J1820" s="8" t="str">
        <f>VLOOKUP(A1820,'Medical Examinations'!A:J,3,FALSE)</f>
        <v>Normal Weight</v>
      </c>
      <c r="K1820" s="8" t="str">
        <f>VLOOKUP(A1820,'Medical Examinations'!A:J,5,FALSE)</f>
        <v>Normal</v>
      </c>
      <c r="L1820" s="8" t="str">
        <f>VLOOKUP(A1820,'Hospitalisation Details'!A:K,5,FALSE)</f>
        <v>25-Dec-1992</v>
      </c>
      <c r="M1820" s="34">
        <f>VLOOKUP(A1820,'Hospitalisation Details'!A:K,8,FALSE)</f>
        <v>18259.22</v>
      </c>
      <c r="N1820" s="8" t="str">
        <f>VLOOKUP(A1820,'Hospitalisation Details'!A:K,9,FALSE)</f>
        <v>tier - 1</v>
      </c>
      <c r="O1820" s="8" t="str">
        <f>VLOOKUP(A1820,'Hospitalisation Details'!A:K,10,FALSE)</f>
        <v>tier - 3</v>
      </c>
      <c r="P1820" s="8" t="str">
        <f>VLOOKUP(A1820,'Hospitalisation Details'!A:K,11,FALSE)</f>
        <v>R1011</v>
      </c>
      <c r="Q1820" s="8">
        <f>VLOOKUP(A1820,'Hospitalisation Details'!A:K,4,FALSE)</f>
        <v>25</v>
      </c>
    </row>
    <row r="1821" spans="1:17" x14ac:dyDescent="0.3">
      <c r="A1821" s="4" t="s">
        <v>1074</v>
      </c>
      <c r="B1821" s="8" t="str">
        <f>VLOOKUP(A1821,'Customer Names'!A:F,4,FALSE)</f>
        <v>Marisol</v>
      </c>
      <c r="C1821" s="8">
        <f>VLOOKUP(A1821,'Medical Examinations'!A:J,2,FALSE)</f>
        <v>22.6</v>
      </c>
      <c r="D1821" s="8">
        <f>VLOOKUP(A1821,'Medical Examinations'!A:J,4,FALSE)</f>
        <v>10.43</v>
      </c>
      <c r="E1821" s="8" t="str">
        <f>VLOOKUP(A1821,'Medical Examinations'!A:J,6,FALSE)</f>
        <v>yes</v>
      </c>
      <c r="F1821" s="8" t="str">
        <f>VLOOKUP(A1821,'Medical Examinations'!A:J,7,FALSE)</f>
        <v>No</v>
      </c>
      <c r="G1821" s="8" t="str">
        <f>VLOOKUP(A1821,'Medical Examinations'!A:J,8,FALSE)</f>
        <v>No</v>
      </c>
      <c r="H1821" s="38" t="str">
        <f>VLOOKUP(A1821,'Medical Examinations'!A:J,9,FALSE)</f>
        <v>1</v>
      </c>
      <c r="I1821" s="8" t="str">
        <f>VLOOKUP(A1821,'Medical Examinations'!A:J,10,FALSE)</f>
        <v>yes</v>
      </c>
      <c r="J1821" s="8" t="str">
        <f>VLOOKUP(A1821,'Medical Examinations'!A:J,3,FALSE)</f>
        <v>Normal Weight</v>
      </c>
      <c r="K1821" s="8" t="str">
        <f>VLOOKUP(A1821,'Medical Examinations'!A:J,5,FALSE)</f>
        <v>Diabetes</v>
      </c>
      <c r="L1821" s="8" t="str">
        <f>VLOOKUP(A1821,'Hospitalisation Details'!A:K,5,FALSE)</f>
        <v>12-Aug-1986</v>
      </c>
      <c r="M1821" s="34">
        <f>VLOOKUP(A1821,'Hospitalisation Details'!A:K,8,FALSE)</f>
        <v>18608.259999999998</v>
      </c>
      <c r="N1821" s="8" t="str">
        <f>VLOOKUP(A1821,'Hospitalisation Details'!A:K,9,FALSE)</f>
        <v>tier - 1</v>
      </c>
      <c r="O1821" s="8" t="str">
        <f>VLOOKUP(A1821,'Hospitalisation Details'!A:K,10,FALSE)</f>
        <v>tier - 3</v>
      </c>
      <c r="P1821" s="8" t="str">
        <f>VLOOKUP(A1821,'Hospitalisation Details'!A:K,11,FALSE)</f>
        <v>R1011</v>
      </c>
      <c r="Q1821" s="8">
        <f>VLOOKUP(A1821,'Hospitalisation Details'!A:K,4,FALSE)</f>
        <v>12</v>
      </c>
    </row>
    <row r="1822" spans="1:17" x14ac:dyDescent="0.3">
      <c r="A1822" s="4" t="s">
        <v>1040</v>
      </c>
      <c r="B1822" s="8" t="str">
        <f>VLOOKUP(A1822,'Customer Names'!A:F,4,FALSE)</f>
        <v>Sabine</v>
      </c>
      <c r="C1822" s="8">
        <f>VLOOKUP(A1822,'Medical Examinations'!A:J,2,FALSE)</f>
        <v>18.3</v>
      </c>
      <c r="D1822" s="8">
        <f>VLOOKUP(A1822,'Medical Examinations'!A:J,4,FALSE)</f>
        <v>5.46</v>
      </c>
      <c r="E1822" s="8" t="str">
        <f>VLOOKUP(A1822,'Medical Examinations'!A:J,6,FALSE)</f>
        <v>yes</v>
      </c>
      <c r="F1822" s="8" t="str">
        <f>VLOOKUP(A1822,'Medical Examinations'!A:J,7,FALSE)</f>
        <v>No</v>
      </c>
      <c r="G1822" s="8" t="str">
        <f>VLOOKUP(A1822,'Medical Examinations'!A:J,8,FALSE)</f>
        <v>Yes</v>
      </c>
      <c r="H1822" s="38" t="str">
        <f>VLOOKUP(A1822,'Medical Examinations'!A:J,9,FALSE)</f>
        <v>1</v>
      </c>
      <c r="I1822" s="8" t="str">
        <f>VLOOKUP(A1822,'Medical Examinations'!A:J,10,FALSE)</f>
        <v>yes</v>
      </c>
      <c r="J1822" s="8" t="str">
        <f>VLOOKUP(A1822,'Medical Examinations'!A:J,3,FALSE)</f>
        <v>Underweight</v>
      </c>
      <c r="K1822" s="8" t="str">
        <f>VLOOKUP(A1822,'Medical Examinations'!A:J,5,FALSE)</f>
        <v>Normal</v>
      </c>
      <c r="L1822" s="8" t="str">
        <f>VLOOKUP(A1822,'Hospitalisation Details'!A:K,5,FALSE)</f>
        <v>19-Dec-1983</v>
      </c>
      <c r="M1822" s="34">
        <f>VLOOKUP(A1822,'Hospitalisation Details'!A:K,8,FALSE)</f>
        <v>19023.259999999998</v>
      </c>
      <c r="N1822" s="8" t="str">
        <f>VLOOKUP(A1822,'Hospitalisation Details'!A:K,9,FALSE)</f>
        <v>tier - 1</v>
      </c>
      <c r="O1822" s="8" t="str">
        <f>VLOOKUP(A1822,'Hospitalisation Details'!A:K,10,FALSE)</f>
        <v>tier - 3</v>
      </c>
      <c r="P1822" s="8" t="str">
        <f>VLOOKUP(A1822,'Hospitalisation Details'!A:K,11,FALSE)</f>
        <v>R1011</v>
      </c>
      <c r="Q1822" s="8">
        <f>VLOOKUP(A1822,'Hospitalisation Details'!A:K,4,FALSE)</f>
        <v>19</v>
      </c>
    </row>
    <row r="1823" spans="1:17" x14ac:dyDescent="0.3">
      <c r="A1823" s="4" t="s">
        <v>1038</v>
      </c>
      <c r="B1823" s="8" t="str">
        <f>VLOOKUP(A1823,'Customer Names'!A:F,4,FALSE)</f>
        <v>Gregory</v>
      </c>
      <c r="C1823" s="8">
        <f>VLOOKUP(A1823,'Medical Examinations'!A:J,2,FALSE)</f>
        <v>27.1</v>
      </c>
      <c r="D1823" s="8">
        <f>VLOOKUP(A1823,'Medical Examinations'!A:J,4,FALSE)</f>
        <v>5.73</v>
      </c>
      <c r="E1823" s="8" t="str">
        <f>VLOOKUP(A1823,'Medical Examinations'!A:J,6,FALSE)</f>
        <v>No</v>
      </c>
      <c r="F1823" s="8" t="str">
        <f>VLOOKUP(A1823,'Medical Examinations'!A:J,7,FALSE)</f>
        <v>No</v>
      </c>
      <c r="G1823" s="8" t="str">
        <f>VLOOKUP(A1823,'Medical Examinations'!A:J,8,FALSE)</f>
        <v>No</v>
      </c>
      <c r="H1823" s="38">
        <f>VLOOKUP(A1823,'Medical Examinations'!A:J,9,FALSE)</f>
        <v>0</v>
      </c>
      <c r="I1823" s="8" t="str">
        <f>VLOOKUP(A1823,'Medical Examinations'!A:J,10,FALSE)</f>
        <v>yes</v>
      </c>
      <c r="J1823" s="8" t="str">
        <f>VLOOKUP(A1823,'Medical Examinations'!A:J,3,FALSE)</f>
        <v>Overweight</v>
      </c>
      <c r="K1823" s="8" t="str">
        <f>VLOOKUP(A1823,'Medical Examinations'!A:J,5,FALSE)</f>
        <v>Prediabetes</v>
      </c>
      <c r="L1823" s="8" t="str">
        <f>VLOOKUP(A1823,'Hospitalisation Details'!A:K,5,FALSE)</f>
        <v>5-Jun-1989</v>
      </c>
      <c r="M1823" s="34">
        <f>VLOOKUP(A1823,'Hospitalisation Details'!A:K,8,FALSE)</f>
        <v>19040.88</v>
      </c>
      <c r="N1823" s="8" t="str">
        <f>VLOOKUP(A1823,'Hospitalisation Details'!A:K,9,FALSE)</f>
        <v>tier - 1</v>
      </c>
      <c r="O1823" s="8" t="str">
        <f>VLOOKUP(A1823,'Hospitalisation Details'!A:K,10,FALSE)</f>
        <v>tier - 3</v>
      </c>
      <c r="P1823" s="8" t="str">
        <f>VLOOKUP(A1823,'Hospitalisation Details'!A:K,11,FALSE)</f>
        <v>R1011</v>
      </c>
      <c r="Q1823" s="8">
        <f>VLOOKUP(A1823,'Hospitalisation Details'!A:K,4,FALSE)</f>
        <v>5</v>
      </c>
    </row>
    <row r="1824" spans="1:17" x14ac:dyDescent="0.3">
      <c r="A1824" s="4" t="s">
        <v>1032</v>
      </c>
      <c r="B1824" s="8" t="str">
        <f>VLOOKUP(A1824,'Customer Names'!A:F,4,FALSE)</f>
        <v>Daniel</v>
      </c>
      <c r="C1824" s="8">
        <f>VLOOKUP(A1824,'Medical Examinations'!A:J,2,FALSE)</f>
        <v>25.9</v>
      </c>
      <c r="D1824" s="8">
        <f>VLOOKUP(A1824,'Medical Examinations'!A:J,4,FALSE)</f>
        <v>4.84</v>
      </c>
      <c r="E1824" s="8" t="str">
        <f>VLOOKUP(A1824,'Medical Examinations'!A:J,6,FALSE)</f>
        <v>No</v>
      </c>
      <c r="F1824" s="8" t="str">
        <f>VLOOKUP(A1824,'Medical Examinations'!A:J,7,FALSE)</f>
        <v>No</v>
      </c>
      <c r="G1824" s="8" t="str">
        <f>VLOOKUP(A1824,'Medical Examinations'!A:J,8,FALSE)</f>
        <v>No</v>
      </c>
      <c r="H1824" s="38">
        <f>VLOOKUP(A1824,'Medical Examinations'!A:J,9,FALSE)</f>
        <v>0</v>
      </c>
      <c r="I1824" s="8" t="str">
        <f>VLOOKUP(A1824,'Medical Examinations'!A:J,10,FALSE)</f>
        <v>yes</v>
      </c>
      <c r="J1824" s="8" t="str">
        <f>VLOOKUP(A1824,'Medical Examinations'!A:J,3,FALSE)</f>
        <v>Overweight</v>
      </c>
      <c r="K1824" s="8" t="str">
        <f>VLOOKUP(A1824,'Medical Examinations'!A:J,5,FALSE)</f>
        <v>Normal</v>
      </c>
      <c r="L1824" s="8" t="str">
        <f>VLOOKUP(A1824,'Hospitalisation Details'!A:K,5,FALSE)</f>
        <v>16-Sep-1991</v>
      </c>
      <c r="M1824" s="34">
        <f>VLOOKUP(A1824,'Hospitalisation Details'!A:K,8,FALSE)</f>
        <v>19199.939999999999</v>
      </c>
      <c r="N1824" s="8" t="str">
        <f>VLOOKUP(A1824,'Hospitalisation Details'!A:K,9,FALSE)</f>
        <v>tier - 1</v>
      </c>
      <c r="O1824" s="8" t="str">
        <f>VLOOKUP(A1824,'Hospitalisation Details'!A:K,10,FALSE)</f>
        <v>tier - 3</v>
      </c>
      <c r="P1824" s="8" t="str">
        <f>VLOOKUP(A1824,'Hospitalisation Details'!A:K,11,FALSE)</f>
        <v>R1011</v>
      </c>
      <c r="Q1824" s="8">
        <f>VLOOKUP(A1824,'Hospitalisation Details'!A:K,4,FALSE)</f>
        <v>16</v>
      </c>
    </row>
    <row r="1825" spans="1:17" x14ac:dyDescent="0.3">
      <c r="A1825" s="4" t="s">
        <v>996</v>
      </c>
      <c r="B1825" s="8" t="str">
        <f>VLOOKUP(A1825,'Customer Names'!A:F,4,FALSE)</f>
        <v>Chris</v>
      </c>
      <c r="C1825" s="8">
        <f>VLOOKUP(A1825,'Medical Examinations'!A:J,2,FALSE)</f>
        <v>29.7</v>
      </c>
      <c r="D1825" s="8">
        <f>VLOOKUP(A1825,'Medical Examinations'!A:J,4,FALSE)</f>
        <v>6.21</v>
      </c>
      <c r="E1825" s="8" t="str">
        <f>VLOOKUP(A1825,'Medical Examinations'!A:J,6,FALSE)</f>
        <v>yes</v>
      </c>
      <c r="F1825" s="8" t="str">
        <f>VLOOKUP(A1825,'Medical Examinations'!A:J,7,FALSE)</f>
        <v>No</v>
      </c>
      <c r="G1825" s="8" t="str">
        <f>VLOOKUP(A1825,'Medical Examinations'!A:J,8,FALSE)</f>
        <v>Yes</v>
      </c>
      <c r="H1825" s="38" t="str">
        <f>VLOOKUP(A1825,'Medical Examinations'!A:J,9,FALSE)</f>
        <v>1</v>
      </c>
      <c r="I1825" s="8" t="str">
        <f>VLOOKUP(A1825,'Medical Examinations'!A:J,10,FALSE)</f>
        <v>yes</v>
      </c>
      <c r="J1825" s="8" t="str">
        <f>VLOOKUP(A1825,'Medical Examinations'!A:J,3,FALSE)</f>
        <v>Overweight</v>
      </c>
      <c r="K1825" s="8" t="str">
        <f>VLOOKUP(A1825,'Medical Examinations'!A:J,5,FALSE)</f>
        <v>Prediabetes</v>
      </c>
      <c r="L1825" s="8" t="str">
        <f>VLOOKUP(A1825,'Hospitalisation Details'!A:K,5,FALSE)</f>
        <v>18-Oct-1997</v>
      </c>
      <c r="M1825" s="34">
        <f>VLOOKUP(A1825,'Hospitalisation Details'!A:K,8,FALSE)</f>
        <v>19933.46</v>
      </c>
      <c r="N1825" s="8" t="str">
        <f>VLOOKUP(A1825,'Hospitalisation Details'!A:K,9,FALSE)</f>
        <v>tier - 1</v>
      </c>
      <c r="O1825" s="8" t="str">
        <f>VLOOKUP(A1825,'Hospitalisation Details'!A:K,10,FALSE)</f>
        <v>tier - 3</v>
      </c>
      <c r="P1825" s="8" t="str">
        <f>VLOOKUP(A1825,'Hospitalisation Details'!A:K,11,FALSE)</f>
        <v>R1011</v>
      </c>
      <c r="Q1825" s="8">
        <f>VLOOKUP(A1825,'Hospitalisation Details'!A:K,4,FALSE)</f>
        <v>18</v>
      </c>
    </row>
    <row r="1826" spans="1:17" x14ac:dyDescent="0.3">
      <c r="A1826" s="4" t="s">
        <v>728</v>
      </c>
      <c r="B1826" s="8" t="str">
        <f>VLOOKUP(A1826,'Customer Names'!A:F,4,FALSE)</f>
        <v>Morgan M.</v>
      </c>
      <c r="C1826" s="8">
        <f>VLOOKUP(A1826,'Medical Examinations'!A:J,2,FALSE)</f>
        <v>17.600000000000001</v>
      </c>
      <c r="D1826" s="8">
        <f>VLOOKUP(A1826,'Medical Examinations'!A:J,4,FALSE)</f>
        <v>5.26</v>
      </c>
      <c r="E1826" s="8" t="str">
        <f>VLOOKUP(A1826,'Medical Examinations'!A:J,6,FALSE)</f>
        <v>yes</v>
      </c>
      <c r="F1826" s="8" t="str">
        <f>VLOOKUP(A1826,'Medical Examinations'!A:J,7,FALSE)</f>
        <v>No</v>
      </c>
      <c r="G1826" s="8" t="str">
        <f>VLOOKUP(A1826,'Medical Examinations'!A:J,8,FALSE)</f>
        <v>No</v>
      </c>
      <c r="H1826" s="38">
        <f>VLOOKUP(A1826,'Medical Examinations'!A:J,9,FALSE)</f>
        <v>0</v>
      </c>
      <c r="I1826" s="8" t="str">
        <f>VLOOKUP(A1826,'Medical Examinations'!A:J,10,FALSE)</f>
        <v>yes</v>
      </c>
      <c r="J1826" s="8" t="str">
        <f>VLOOKUP(A1826,'Medical Examinations'!A:J,3,FALSE)</f>
        <v>Underweight</v>
      </c>
      <c r="K1826" s="8" t="str">
        <f>VLOOKUP(A1826,'Medical Examinations'!A:J,5,FALSE)</f>
        <v>Normal</v>
      </c>
      <c r="L1826" s="8" t="str">
        <f>VLOOKUP(A1826,'Hospitalisation Details'!A:K,5,FALSE)</f>
        <v>4-Dec-1985</v>
      </c>
      <c r="M1826" s="34">
        <f>VLOOKUP(A1826,'Hospitalisation Details'!A:K,8,FALSE)</f>
        <v>27849.94</v>
      </c>
      <c r="N1826" s="8" t="str">
        <f>VLOOKUP(A1826,'Hospitalisation Details'!A:K,9,FALSE)</f>
        <v>tier - 1</v>
      </c>
      <c r="O1826" s="8" t="str">
        <f>VLOOKUP(A1826,'Hospitalisation Details'!A:K,10,FALSE)</f>
        <v>tier - 1</v>
      </c>
      <c r="P1826" s="8" t="str">
        <f>VLOOKUP(A1826,'Hospitalisation Details'!A:K,11,FALSE)</f>
        <v>R1011</v>
      </c>
      <c r="Q1826" s="8">
        <f>VLOOKUP(A1826,'Hospitalisation Details'!A:K,4,FALSE)</f>
        <v>4</v>
      </c>
    </row>
    <row r="1827" spans="1:17" x14ac:dyDescent="0.3">
      <c r="A1827" s="4" t="s">
        <v>726</v>
      </c>
      <c r="B1827" s="8" t="str">
        <f>VLOOKUP(A1827,'Customer Names'!A:F,4,FALSE)</f>
        <v>Brian L.</v>
      </c>
      <c r="C1827" s="8">
        <f>VLOOKUP(A1827,'Medical Examinations'!A:J,2,FALSE)</f>
        <v>21.24</v>
      </c>
      <c r="D1827" s="8">
        <f>VLOOKUP(A1827,'Medical Examinations'!A:J,4,FALSE)</f>
        <v>5.13</v>
      </c>
      <c r="E1827" s="8" t="str">
        <f>VLOOKUP(A1827,'Medical Examinations'!A:J,6,FALSE)</f>
        <v>No</v>
      </c>
      <c r="F1827" s="8" t="str">
        <f>VLOOKUP(A1827,'Medical Examinations'!A:J,7,FALSE)</f>
        <v>No</v>
      </c>
      <c r="G1827" s="8" t="str">
        <f>VLOOKUP(A1827,'Medical Examinations'!A:J,8,FALSE)</f>
        <v>No</v>
      </c>
      <c r="H1827" s="38">
        <f>VLOOKUP(A1827,'Medical Examinations'!A:J,9,FALSE)</f>
        <v>0</v>
      </c>
      <c r="I1827" s="8" t="str">
        <f>VLOOKUP(A1827,'Medical Examinations'!A:J,10,FALSE)</f>
        <v>yes</v>
      </c>
      <c r="J1827" s="8" t="str">
        <f>VLOOKUP(A1827,'Medical Examinations'!A:J,3,FALSE)</f>
        <v>Normal Weight</v>
      </c>
      <c r="K1827" s="8" t="str">
        <f>VLOOKUP(A1827,'Medical Examinations'!A:J,5,FALSE)</f>
        <v>Normal</v>
      </c>
      <c r="L1827" s="8" t="str">
        <f>VLOOKUP(A1827,'Hospitalisation Details'!A:K,5,FALSE)</f>
        <v>21-Nov-1989</v>
      </c>
      <c r="M1827" s="34">
        <f>VLOOKUP(A1827,'Hospitalisation Details'!A:K,8,FALSE)</f>
        <v>27925.86</v>
      </c>
      <c r="N1827" s="8" t="str">
        <f>VLOOKUP(A1827,'Hospitalisation Details'!A:K,9,FALSE)</f>
        <v>tier - 1</v>
      </c>
      <c r="O1827" s="8" t="str">
        <f>VLOOKUP(A1827,'Hospitalisation Details'!A:K,10,FALSE)</f>
        <v>tier - 2</v>
      </c>
      <c r="P1827" s="8" t="str">
        <f>VLOOKUP(A1827,'Hospitalisation Details'!A:K,11,FALSE)</f>
        <v>R1011</v>
      </c>
      <c r="Q1827" s="8">
        <f>VLOOKUP(A1827,'Hospitalisation Details'!A:K,4,FALSE)</f>
        <v>21</v>
      </c>
    </row>
    <row r="1828" spans="1:17" x14ac:dyDescent="0.3">
      <c r="A1828" s="4" t="s">
        <v>724</v>
      </c>
      <c r="B1828" s="8" t="str">
        <f>VLOOKUP(A1828,'Customer Names'!A:F,4,FALSE)</f>
        <v>Daniel</v>
      </c>
      <c r="C1828" s="8">
        <f>VLOOKUP(A1828,'Medical Examinations'!A:J,2,FALSE)</f>
        <v>22.77</v>
      </c>
      <c r="D1828" s="8">
        <f>VLOOKUP(A1828,'Medical Examinations'!A:J,4,FALSE)</f>
        <v>6</v>
      </c>
      <c r="E1828" s="8" t="str">
        <f>VLOOKUP(A1828,'Medical Examinations'!A:J,6,FALSE)</f>
        <v>No</v>
      </c>
      <c r="F1828" s="8" t="str">
        <f>VLOOKUP(A1828,'Medical Examinations'!A:J,7,FALSE)</f>
        <v>No</v>
      </c>
      <c r="G1828" s="8" t="str">
        <f>VLOOKUP(A1828,'Medical Examinations'!A:J,8,FALSE)</f>
        <v>No</v>
      </c>
      <c r="H1828" s="38">
        <f>VLOOKUP(A1828,'Medical Examinations'!A:J,9,FALSE)</f>
        <v>0</v>
      </c>
      <c r="I1828" s="8" t="str">
        <f>VLOOKUP(A1828,'Medical Examinations'!A:J,10,FALSE)</f>
        <v>yes</v>
      </c>
      <c r="J1828" s="8" t="str">
        <f>VLOOKUP(A1828,'Medical Examinations'!A:J,3,FALSE)</f>
        <v>Normal Weight</v>
      </c>
      <c r="K1828" s="8" t="str">
        <f>VLOOKUP(A1828,'Medical Examinations'!A:J,5,FALSE)</f>
        <v>Prediabetes</v>
      </c>
      <c r="L1828" s="8" t="str">
        <f>VLOOKUP(A1828,'Hospitalisation Details'!A:K,5,FALSE)</f>
        <v>4-Jun-1991</v>
      </c>
      <c r="M1828" s="34">
        <f>VLOOKUP(A1828,'Hospitalisation Details'!A:K,8,FALSE)</f>
        <v>27931.11</v>
      </c>
      <c r="N1828" s="8" t="str">
        <f>VLOOKUP(A1828,'Hospitalisation Details'!A:K,9,FALSE)</f>
        <v>tier - 1</v>
      </c>
      <c r="O1828" s="8" t="str">
        <f>VLOOKUP(A1828,'Hospitalisation Details'!A:K,10,FALSE)</f>
        <v>tier - 3</v>
      </c>
      <c r="P1828" s="8" t="str">
        <f>VLOOKUP(A1828,'Hospitalisation Details'!A:K,11,FALSE)</f>
        <v>R1011</v>
      </c>
      <c r="Q1828" s="8">
        <f>VLOOKUP(A1828,'Hospitalisation Details'!A:K,4,FALSE)</f>
        <v>4</v>
      </c>
    </row>
    <row r="1829" spans="1:17" x14ac:dyDescent="0.3">
      <c r="A1829" s="4" t="s">
        <v>722</v>
      </c>
      <c r="B1829" s="8" t="str">
        <f>VLOOKUP(A1829,'Customer Names'!A:F,4,FALSE)</f>
        <v>Pierre-Michel</v>
      </c>
      <c r="C1829" s="8">
        <f>VLOOKUP(A1829,'Medical Examinations'!A:J,2,FALSE)</f>
        <v>36.1</v>
      </c>
      <c r="D1829" s="8">
        <f>VLOOKUP(A1829,'Medical Examinations'!A:J,4,FALSE)</f>
        <v>11.39</v>
      </c>
      <c r="E1829" s="8" t="str">
        <f>VLOOKUP(A1829,'Medical Examinations'!A:J,6,FALSE)</f>
        <v>yes</v>
      </c>
      <c r="F1829" s="8" t="str">
        <f>VLOOKUP(A1829,'Medical Examinations'!A:J,7,FALSE)</f>
        <v>No</v>
      </c>
      <c r="G1829" s="8" t="str">
        <f>VLOOKUP(A1829,'Medical Examinations'!A:J,8,FALSE)</f>
        <v>No</v>
      </c>
      <c r="H1829" s="38" t="str">
        <f>VLOOKUP(A1829,'Medical Examinations'!A:J,9,FALSE)</f>
        <v>2</v>
      </c>
      <c r="I1829" s="8" t="str">
        <f>VLOOKUP(A1829,'Medical Examinations'!A:J,10,FALSE)</f>
        <v>No</v>
      </c>
      <c r="J1829" s="8" t="str">
        <f>VLOOKUP(A1829,'Medical Examinations'!A:J,3,FALSE)</f>
        <v>Obesity</v>
      </c>
      <c r="K1829" s="8" t="str">
        <f>VLOOKUP(A1829,'Medical Examinations'!A:J,5,FALSE)</f>
        <v>Diabetes</v>
      </c>
      <c r="L1829" s="8" t="str">
        <f>VLOOKUP(A1829,'Hospitalisation Details'!A:K,5,FALSE)</f>
        <v>28-Jul-1961</v>
      </c>
      <c r="M1829" s="34">
        <f>VLOOKUP(A1829,'Hospitalisation Details'!A:K,8,FALSE)</f>
        <v>27941.29</v>
      </c>
      <c r="N1829" s="8" t="str">
        <f>VLOOKUP(A1829,'Hospitalisation Details'!A:K,9,FALSE)</f>
        <v>tier - 1</v>
      </c>
      <c r="O1829" s="8" t="str">
        <f>VLOOKUP(A1829,'Hospitalisation Details'!A:K,10,FALSE)</f>
        <v>tier - 3</v>
      </c>
      <c r="P1829" s="8" t="str">
        <f>VLOOKUP(A1829,'Hospitalisation Details'!A:K,11,FALSE)</f>
        <v>R1011</v>
      </c>
      <c r="Q1829" s="8">
        <f>VLOOKUP(A1829,'Hospitalisation Details'!A:K,4,FALSE)</f>
        <v>28</v>
      </c>
    </row>
    <row r="1830" spans="1:17" x14ac:dyDescent="0.3">
      <c r="A1830" s="4" t="s">
        <v>718</v>
      </c>
      <c r="B1830" s="8" t="str">
        <f>VLOOKUP(A1830,'Customer Names'!A:F,4,FALSE)</f>
        <v>Mike</v>
      </c>
      <c r="C1830" s="8">
        <f>VLOOKUP(A1830,'Medical Examinations'!A:J,2,FALSE)</f>
        <v>18.45</v>
      </c>
      <c r="D1830" s="8">
        <f>VLOOKUP(A1830,'Medical Examinations'!A:J,4,FALSE)</f>
        <v>5.07</v>
      </c>
      <c r="E1830" s="8" t="str">
        <f>VLOOKUP(A1830,'Medical Examinations'!A:J,6,FALSE)</f>
        <v>yes</v>
      </c>
      <c r="F1830" s="8" t="str">
        <f>VLOOKUP(A1830,'Medical Examinations'!A:J,7,FALSE)</f>
        <v>No</v>
      </c>
      <c r="G1830" s="8" t="str">
        <f>VLOOKUP(A1830,'Medical Examinations'!A:J,8,FALSE)</f>
        <v>No</v>
      </c>
      <c r="H1830" s="38">
        <f>VLOOKUP(A1830,'Medical Examinations'!A:J,9,FALSE)</f>
        <v>0</v>
      </c>
      <c r="I1830" s="8" t="str">
        <f>VLOOKUP(A1830,'Medical Examinations'!A:J,10,FALSE)</f>
        <v>yes</v>
      </c>
      <c r="J1830" s="8" t="str">
        <f>VLOOKUP(A1830,'Medical Examinations'!A:J,3,FALSE)</f>
        <v>Underweight</v>
      </c>
      <c r="K1830" s="8" t="str">
        <f>VLOOKUP(A1830,'Medical Examinations'!A:J,5,FALSE)</f>
        <v>Normal</v>
      </c>
      <c r="L1830" s="8" t="str">
        <f>VLOOKUP(A1830,'Hospitalisation Details'!A:K,5,FALSE)</f>
        <v>29-Nov-1985</v>
      </c>
      <c r="M1830" s="34">
        <f>VLOOKUP(A1830,'Hospitalisation Details'!A:K,8,FALSE)</f>
        <v>28006.94</v>
      </c>
      <c r="N1830" s="8" t="str">
        <f>VLOOKUP(A1830,'Hospitalisation Details'!A:K,9,FALSE)</f>
        <v>tier - 1</v>
      </c>
      <c r="O1830" s="8" t="str">
        <f>VLOOKUP(A1830,'Hospitalisation Details'!A:K,10,FALSE)</f>
        <v>tier - 2</v>
      </c>
      <c r="P1830" s="8" t="str">
        <f>VLOOKUP(A1830,'Hospitalisation Details'!A:K,11,FALSE)</f>
        <v>R1011</v>
      </c>
      <c r="Q1830" s="8">
        <f>VLOOKUP(A1830,'Hospitalisation Details'!A:K,4,FALSE)</f>
        <v>29</v>
      </c>
    </row>
    <row r="1831" spans="1:17" x14ac:dyDescent="0.3">
      <c r="A1831" s="4" t="s">
        <v>710</v>
      </c>
      <c r="B1831" s="8" t="str">
        <f>VLOOKUP(A1831,'Customer Names'!A:F,4,FALSE)</f>
        <v>Maricela</v>
      </c>
      <c r="C1831" s="8">
        <f>VLOOKUP(A1831,'Medical Examinations'!A:J,2,FALSE)</f>
        <v>22.72</v>
      </c>
      <c r="D1831" s="8">
        <f>VLOOKUP(A1831,'Medical Examinations'!A:J,4,FALSE)</f>
        <v>5.71</v>
      </c>
      <c r="E1831" s="8" t="str">
        <f>VLOOKUP(A1831,'Medical Examinations'!A:J,6,FALSE)</f>
        <v>No</v>
      </c>
      <c r="F1831" s="8" t="str">
        <f>VLOOKUP(A1831,'Medical Examinations'!A:J,7,FALSE)</f>
        <v>No</v>
      </c>
      <c r="G1831" s="8" t="str">
        <f>VLOOKUP(A1831,'Medical Examinations'!A:J,8,FALSE)</f>
        <v>No</v>
      </c>
      <c r="H1831" s="38">
        <f>VLOOKUP(A1831,'Medical Examinations'!A:J,9,FALSE)</f>
        <v>0</v>
      </c>
      <c r="I1831" s="8" t="str">
        <f>VLOOKUP(A1831,'Medical Examinations'!A:J,10,FALSE)</f>
        <v>yes</v>
      </c>
      <c r="J1831" s="8" t="str">
        <f>VLOOKUP(A1831,'Medical Examinations'!A:J,3,FALSE)</f>
        <v>Normal Weight</v>
      </c>
      <c r="K1831" s="8" t="str">
        <f>VLOOKUP(A1831,'Medical Examinations'!A:J,5,FALSE)</f>
        <v>Prediabetes</v>
      </c>
      <c r="L1831" s="8" t="str">
        <f>VLOOKUP(A1831,'Hospitalisation Details'!A:K,5,FALSE)</f>
        <v>24-Dec-1990</v>
      </c>
      <c r="M1831" s="34">
        <f>VLOOKUP(A1831,'Hospitalisation Details'!A:K,8,FALSE)</f>
        <v>28302.33</v>
      </c>
      <c r="N1831" s="8" t="str">
        <f>VLOOKUP(A1831,'Hospitalisation Details'!A:K,9,FALSE)</f>
        <v>tier - 1</v>
      </c>
      <c r="O1831" s="8" t="str">
        <f>VLOOKUP(A1831,'Hospitalisation Details'!A:K,10,FALSE)</f>
        <v>tier - 2</v>
      </c>
      <c r="P1831" s="8" t="str">
        <f>VLOOKUP(A1831,'Hospitalisation Details'!A:K,11,FALSE)</f>
        <v>R1011</v>
      </c>
      <c r="Q1831" s="8">
        <f>VLOOKUP(A1831,'Hospitalisation Details'!A:K,4,FALSE)</f>
        <v>24</v>
      </c>
    </row>
    <row r="1832" spans="1:17" x14ac:dyDescent="0.3">
      <c r="A1832" s="4" t="s">
        <v>702</v>
      </c>
      <c r="B1832" s="8" t="str">
        <f>VLOOKUP(A1832,'Customer Names'!A:F,4,FALSE)</f>
        <v>Devon A.</v>
      </c>
      <c r="C1832" s="8">
        <f>VLOOKUP(A1832,'Medical Examinations'!A:J,2,FALSE)</f>
        <v>20.03</v>
      </c>
      <c r="D1832" s="8">
        <f>VLOOKUP(A1832,'Medical Examinations'!A:J,4,FALSE)</f>
        <v>6.14</v>
      </c>
      <c r="E1832" s="8" t="str">
        <f>VLOOKUP(A1832,'Medical Examinations'!A:J,6,FALSE)</f>
        <v>yes</v>
      </c>
      <c r="F1832" s="8" t="str">
        <f>VLOOKUP(A1832,'Medical Examinations'!A:J,7,FALSE)</f>
        <v>No</v>
      </c>
      <c r="G1832" s="8" t="str">
        <f>VLOOKUP(A1832,'Medical Examinations'!A:J,8,FALSE)</f>
        <v>No</v>
      </c>
      <c r="H1832" s="38">
        <f>VLOOKUP(A1832,'Medical Examinations'!A:J,9,FALSE)</f>
        <v>0</v>
      </c>
      <c r="I1832" s="8" t="str">
        <f>VLOOKUP(A1832,'Medical Examinations'!A:J,10,FALSE)</f>
        <v>yes</v>
      </c>
      <c r="J1832" s="8" t="str">
        <f>VLOOKUP(A1832,'Medical Examinations'!A:J,3,FALSE)</f>
        <v>Normal Weight</v>
      </c>
      <c r="K1832" s="8" t="str">
        <f>VLOOKUP(A1832,'Medical Examinations'!A:J,5,FALSE)</f>
        <v>Prediabetes</v>
      </c>
      <c r="L1832" s="8" t="str">
        <f>VLOOKUP(A1832,'Hospitalisation Details'!A:K,5,FALSE)</f>
        <v>27-Sep-1985</v>
      </c>
      <c r="M1832" s="34">
        <f>VLOOKUP(A1832,'Hospitalisation Details'!A:K,8,FALSE)</f>
        <v>28542.86</v>
      </c>
      <c r="N1832" s="8" t="str">
        <f>VLOOKUP(A1832,'Hospitalisation Details'!A:K,9,FALSE)</f>
        <v>tier - 1</v>
      </c>
      <c r="O1832" s="8" t="str">
        <f>VLOOKUP(A1832,'Hospitalisation Details'!A:K,10,FALSE)</f>
        <v>tier - 3</v>
      </c>
      <c r="P1832" s="8" t="str">
        <f>VLOOKUP(A1832,'Hospitalisation Details'!A:K,11,FALSE)</f>
        <v>R1011</v>
      </c>
      <c r="Q1832" s="8">
        <f>VLOOKUP(A1832,'Hospitalisation Details'!A:K,4,FALSE)</f>
        <v>27</v>
      </c>
    </row>
    <row r="1833" spans="1:17" x14ac:dyDescent="0.3">
      <c r="A1833" s="4" t="s">
        <v>700</v>
      </c>
      <c r="B1833" s="8" t="str">
        <f>VLOOKUP(A1833,'Customer Names'!A:F,4,FALSE)</f>
        <v>Chelsey C.</v>
      </c>
      <c r="C1833" s="8">
        <f>VLOOKUP(A1833,'Medical Examinations'!A:J,2,FALSE)</f>
        <v>23.94</v>
      </c>
      <c r="D1833" s="8">
        <f>VLOOKUP(A1833,'Medical Examinations'!A:J,4,FALSE)</f>
        <v>4.2</v>
      </c>
      <c r="E1833" s="8" t="str">
        <f>VLOOKUP(A1833,'Medical Examinations'!A:J,6,FALSE)</f>
        <v>No</v>
      </c>
      <c r="F1833" s="8" t="str">
        <f>VLOOKUP(A1833,'Medical Examinations'!A:J,7,FALSE)</f>
        <v>No</v>
      </c>
      <c r="G1833" s="8" t="str">
        <f>VLOOKUP(A1833,'Medical Examinations'!A:J,8,FALSE)</f>
        <v>No</v>
      </c>
      <c r="H1833" s="38">
        <f>VLOOKUP(A1833,'Medical Examinations'!A:J,9,FALSE)</f>
        <v>0</v>
      </c>
      <c r="I1833" s="8" t="str">
        <f>VLOOKUP(A1833,'Medical Examinations'!A:J,10,FALSE)</f>
        <v>yes</v>
      </c>
      <c r="J1833" s="8" t="str">
        <f>VLOOKUP(A1833,'Medical Examinations'!A:J,3,FALSE)</f>
        <v>Normal Weight</v>
      </c>
      <c r="K1833" s="8" t="str">
        <f>VLOOKUP(A1833,'Medical Examinations'!A:J,5,FALSE)</f>
        <v>Normal</v>
      </c>
      <c r="L1833" s="8" t="str">
        <f>VLOOKUP(A1833,'Hospitalisation Details'!A:K,5,FALSE)</f>
        <v>5-Dec-1990</v>
      </c>
      <c r="M1833" s="34">
        <f>VLOOKUP(A1833,'Hospitalisation Details'!A:K,8,FALSE)</f>
        <v>28716.14</v>
      </c>
      <c r="N1833" s="8" t="str">
        <f>VLOOKUP(A1833,'Hospitalisation Details'!A:K,9,FALSE)</f>
        <v>tier - 1</v>
      </c>
      <c r="O1833" s="8" t="str">
        <f>VLOOKUP(A1833,'Hospitalisation Details'!A:K,10,FALSE)</f>
        <v>tier - 3</v>
      </c>
      <c r="P1833" s="8" t="str">
        <f>VLOOKUP(A1833,'Hospitalisation Details'!A:K,11,FALSE)</f>
        <v>R1011</v>
      </c>
      <c r="Q1833" s="8">
        <f>VLOOKUP(A1833,'Hospitalisation Details'!A:K,4,FALSE)</f>
        <v>5</v>
      </c>
    </row>
    <row r="1834" spans="1:17" x14ac:dyDescent="0.3">
      <c r="A1834" s="4" t="s">
        <v>688</v>
      </c>
      <c r="B1834" s="8" t="str">
        <f>VLOOKUP(A1834,'Customer Names'!A:F,4,FALSE)</f>
        <v>Bruce</v>
      </c>
      <c r="C1834" s="8">
        <f>VLOOKUP(A1834,'Medical Examinations'!A:J,2,FALSE)</f>
        <v>19.329999999999998</v>
      </c>
      <c r="D1834" s="8">
        <f>VLOOKUP(A1834,'Medical Examinations'!A:J,4,FALSE)</f>
        <v>4.2699999999999996</v>
      </c>
      <c r="E1834" s="8" t="str">
        <f>VLOOKUP(A1834,'Medical Examinations'!A:J,6,FALSE)</f>
        <v>No</v>
      </c>
      <c r="F1834" s="8" t="str">
        <f>VLOOKUP(A1834,'Medical Examinations'!A:J,7,FALSE)</f>
        <v>No</v>
      </c>
      <c r="G1834" s="8" t="str">
        <f>VLOOKUP(A1834,'Medical Examinations'!A:J,8,FALSE)</f>
        <v>No</v>
      </c>
      <c r="H1834" s="38">
        <f>VLOOKUP(A1834,'Medical Examinations'!A:J,9,FALSE)</f>
        <v>0</v>
      </c>
      <c r="I1834" s="8" t="str">
        <f>VLOOKUP(A1834,'Medical Examinations'!A:J,10,FALSE)</f>
        <v>yes</v>
      </c>
      <c r="J1834" s="8" t="str">
        <f>VLOOKUP(A1834,'Medical Examinations'!A:J,3,FALSE)</f>
        <v>Normal Weight</v>
      </c>
      <c r="K1834" s="8" t="str">
        <f>VLOOKUP(A1834,'Medical Examinations'!A:J,5,FALSE)</f>
        <v>Normal</v>
      </c>
      <c r="L1834" s="8" t="str">
        <f>VLOOKUP(A1834,'Hospitalisation Details'!A:K,5,FALSE)</f>
        <v>14-Jul-1980</v>
      </c>
      <c r="M1834" s="34">
        <f>VLOOKUP(A1834,'Hospitalisation Details'!A:K,8,FALSE)</f>
        <v>29114.21</v>
      </c>
      <c r="N1834" s="8" t="str">
        <f>VLOOKUP(A1834,'Hospitalisation Details'!A:K,9,FALSE)</f>
        <v>tier - 1</v>
      </c>
      <c r="O1834" s="8" t="str">
        <f>VLOOKUP(A1834,'Hospitalisation Details'!A:K,10,FALSE)</f>
        <v>tier - 3</v>
      </c>
      <c r="P1834" s="8" t="str">
        <f>VLOOKUP(A1834,'Hospitalisation Details'!A:K,11,FALSE)</f>
        <v>R1011</v>
      </c>
      <c r="Q1834" s="8">
        <f>VLOOKUP(A1834,'Hospitalisation Details'!A:K,4,FALSE)</f>
        <v>14</v>
      </c>
    </row>
    <row r="1835" spans="1:17" x14ac:dyDescent="0.3">
      <c r="A1835" s="4" t="s">
        <v>686</v>
      </c>
      <c r="B1835" s="8" t="str">
        <f>VLOOKUP(A1835,'Customer Names'!A:F,4,FALSE)</f>
        <v>Jessica</v>
      </c>
      <c r="C1835" s="8">
        <f>VLOOKUP(A1835,'Medical Examinations'!A:J,2,FALSE)</f>
        <v>17.43</v>
      </c>
      <c r="D1835" s="8">
        <f>VLOOKUP(A1835,'Medical Examinations'!A:J,4,FALSE)</f>
        <v>8.64</v>
      </c>
      <c r="E1835" s="8" t="str">
        <f>VLOOKUP(A1835,'Medical Examinations'!A:J,6,FALSE)</f>
        <v>No</v>
      </c>
      <c r="F1835" s="8" t="str">
        <f>VLOOKUP(A1835,'Medical Examinations'!A:J,7,FALSE)</f>
        <v>No</v>
      </c>
      <c r="G1835" s="8" t="str">
        <f>VLOOKUP(A1835,'Medical Examinations'!A:J,8,FALSE)</f>
        <v>No</v>
      </c>
      <c r="H1835" s="38">
        <f>VLOOKUP(A1835,'Medical Examinations'!A:J,9,FALSE)</f>
        <v>0</v>
      </c>
      <c r="I1835" s="8" t="str">
        <f>VLOOKUP(A1835,'Medical Examinations'!A:J,10,FALSE)</f>
        <v>yes</v>
      </c>
      <c r="J1835" s="8" t="str">
        <f>VLOOKUP(A1835,'Medical Examinations'!A:J,3,FALSE)</f>
        <v>Underweight</v>
      </c>
      <c r="K1835" s="8" t="str">
        <f>VLOOKUP(A1835,'Medical Examinations'!A:J,5,FALSE)</f>
        <v>Diabetes</v>
      </c>
      <c r="L1835" s="8" t="str">
        <f>VLOOKUP(A1835,'Hospitalisation Details'!A:K,5,FALSE)</f>
        <v>29-Nov-1978</v>
      </c>
      <c r="M1835" s="34">
        <f>VLOOKUP(A1835,'Hospitalisation Details'!A:K,8,FALSE)</f>
        <v>29114.77</v>
      </c>
      <c r="N1835" s="8" t="str">
        <f>VLOOKUP(A1835,'Hospitalisation Details'!A:K,9,FALSE)</f>
        <v>tier - 1</v>
      </c>
      <c r="O1835" s="8" t="str">
        <f>VLOOKUP(A1835,'Hospitalisation Details'!A:K,10,FALSE)</f>
        <v>tier - 1</v>
      </c>
      <c r="P1835" s="8" t="str">
        <f>VLOOKUP(A1835,'Hospitalisation Details'!A:K,11,FALSE)</f>
        <v>R1011</v>
      </c>
      <c r="Q1835" s="8">
        <f>VLOOKUP(A1835,'Hospitalisation Details'!A:K,4,FALSE)</f>
        <v>29</v>
      </c>
    </row>
    <row r="1836" spans="1:17" x14ac:dyDescent="0.3">
      <c r="A1836" s="4" t="s">
        <v>682</v>
      </c>
      <c r="B1836" s="8" t="str">
        <f>VLOOKUP(A1836,'Customer Names'!A:F,4,FALSE)</f>
        <v>Kimberly A</v>
      </c>
      <c r="C1836" s="8">
        <f>VLOOKUP(A1836,'Medical Examinations'!A:J,2,FALSE)</f>
        <v>16.05</v>
      </c>
      <c r="D1836" s="8">
        <f>VLOOKUP(A1836,'Medical Examinations'!A:J,4,FALSE)</f>
        <v>4.3499999999999996</v>
      </c>
      <c r="E1836" s="8" t="str">
        <f>VLOOKUP(A1836,'Medical Examinations'!A:J,6,FALSE)</f>
        <v>yes</v>
      </c>
      <c r="F1836" s="8" t="str">
        <f>VLOOKUP(A1836,'Medical Examinations'!A:J,7,FALSE)</f>
        <v>No</v>
      </c>
      <c r="G1836" s="8" t="str">
        <f>VLOOKUP(A1836,'Medical Examinations'!A:J,8,FALSE)</f>
        <v>No</v>
      </c>
      <c r="H1836" s="38">
        <f>VLOOKUP(A1836,'Medical Examinations'!A:J,9,FALSE)</f>
        <v>0</v>
      </c>
      <c r="I1836" s="8" t="str">
        <f>VLOOKUP(A1836,'Medical Examinations'!A:J,10,FALSE)</f>
        <v>yes</v>
      </c>
      <c r="J1836" s="8" t="str">
        <f>VLOOKUP(A1836,'Medical Examinations'!A:J,3,FALSE)</f>
        <v>Underweight</v>
      </c>
      <c r="K1836" s="8" t="str">
        <f>VLOOKUP(A1836,'Medical Examinations'!A:J,5,FALSE)</f>
        <v>Normal</v>
      </c>
      <c r="L1836" s="8" t="str">
        <f>VLOOKUP(A1836,'Hospitalisation Details'!A:K,5,FALSE)</f>
        <v>8-Nov-1976</v>
      </c>
      <c r="M1836" s="34">
        <f>VLOOKUP(A1836,'Hospitalisation Details'!A:K,8,FALSE)</f>
        <v>29160.39</v>
      </c>
      <c r="N1836" s="8" t="str">
        <f>VLOOKUP(A1836,'Hospitalisation Details'!A:K,9,FALSE)</f>
        <v>tier - 1</v>
      </c>
      <c r="O1836" s="8" t="str">
        <f>VLOOKUP(A1836,'Hospitalisation Details'!A:K,10,FALSE)</f>
        <v>tier - 2</v>
      </c>
      <c r="P1836" s="8" t="str">
        <f>VLOOKUP(A1836,'Hospitalisation Details'!A:K,11,FALSE)</f>
        <v>R1011</v>
      </c>
      <c r="Q1836" s="8">
        <f>VLOOKUP(A1836,'Hospitalisation Details'!A:K,4,FALSE)</f>
        <v>8</v>
      </c>
    </row>
    <row r="1837" spans="1:17" x14ac:dyDescent="0.3">
      <c r="A1837" s="4" t="s">
        <v>674</v>
      </c>
      <c r="B1837" s="8" t="str">
        <f>VLOOKUP(A1837,'Customer Names'!A:F,4,FALSE)</f>
        <v>Kathryn</v>
      </c>
      <c r="C1837" s="8">
        <f>VLOOKUP(A1837,'Medical Examinations'!A:J,2,FALSE)</f>
        <v>22.03</v>
      </c>
      <c r="D1837" s="8">
        <f>VLOOKUP(A1837,'Medical Examinations'!A:J,4,FALSE)</f>
        <v>4.28</v>
      </c>
      <c r="E1837" s="8" t="str">
        <f>VLOOKUP(A1837,'Medical Examinations'!A:J,6,FALSE)</f>
        <v>yes</v>
      </c>
      <c r="F1837" s="8" t="str">
        <f>VLOOKUP(A1837,'Medical Examinations'!A:J,7,FALSE)</f>
        <v>No</v>
      </c>
      <c r="G1837" s="8" t="str">
        <f>VLOOKUP(A1837,'Medical Examinations'!A:J,8,FALSE)</f>
        <v>No</v>
      </c>
      <c r="H1837" s="38">
        <f>VLOOKUP(A1837,'Medical Examinations'!A:J,9,FALSE)</f>
        <v>0</v>
      </c>
      <c r="I1837" s="8" t="str">
        <f>VLOOKUP(A1837,'Medical Examinations'!A:J,10,FALSE)</f>
        <v>yes</v>
      </c>
      <c r="J1837" s="8" t="str">
        <f>VLOOKUP(A1837,'Medical Examinations'!A:J,3,FALSE)</f>
        <v>Normal Weight</v>
      </c>
      <c r="K1837" s="8" t="str">
        <f>VLOOKUP(A1837,'Medical Examinations'!A:J,5,FALSE)</f>
        <v>Normal</v>
      </c>
      <c r="L1837" s="8" t="str">
        <f>VLOOKUP(A1837,'Hospitalisation Details'!A:K,5,FALSE)</f>
        <v>7-Nov-1985</v>
      </c>
      <c r="M1837" s="34">
        <f>VLOOKUP(A1837,'Hospitalisation Details'!A:K,8,FALSE)</f>
        <v>29352.560000000001</v>
      </c>
      <c r="N1837" s="8" t="str">
        <f>VLOOKUP(A1837,'Hospitalisation Details'!A:K,9,FALSE)</f>
        <v>tier - 1</v>
      </c>
      <c r="O1837" s="8" t="str">
        <f>VLOOKUP(A1837,'Hospitalisation Details'!A:K,10,FALSE)</f>
        <v>tier - 1</v>
      </c>
      <c r="P1837" s="8" t="str">
        <f>VLOOKUP(A1837,'Hospitalisation Details'!A:K,11,FALSE)</f>
        <v>R1011</v>
      </c>
      <c r="Q1837" s="8">
        <f>VLOOKUP(A1837,'Hospitalisation Details'!A:K,4,FALSE)</f>
        <v>7</v>
      </c>
    </row>
    <row r="1838" spans="1:17" x14ac:dyDescent="0.3">
      <c r="A1838" s="4" t="s">
        <v>672</v>
      </c>
      <c r="B1838" s="8" t="str">
        <f>VLOOKUP(A1838,'Customer Names'!A:F,4,FALSE)</f>
        <v>Nathan A</v>
      </c>
      <c r="C1838" s="8">
        <f>VLOOKUP(A1838,'Medical Examinations'!A:J,2,FALSE)</f>
        <v>24.2</v>
      </c>
      <c r="D1838" s="8">
        <f>VLOOKUP(A1838,'Medical Examinations'!A:J,4,FALSE)</f>
        <v>6.15</v>
      </c>
      <c r="E1838" s="8" t="str">
        <f>VLOOKUP(A1838,'Medical Examinations'!A:J,6,FALSE)</f>
        <v>No</v>
      </c>
      <c r="F1838" s="8" t="str">
        <f>VLOOKUP(A1838,'Medical Examinations'!A:J,7,FALSE)</f>
        <v>No</v>
      </c>
      <c r="G1838" s="8" t="str">
        <f>VLOOKUP(A1838,'Medical Examinations'!A:J,8,FALSE)</f>
        <v>No</v>
      </c>
      <c r="H1838" s="38" t="str">
        <f>VLOOKUP(A1838,'Medical Examinations'!A:J,9,FALSE)</f>
        <v>1</v>
      </c>
      <c r="I1838" s="8" t="str">
        <f>VLOOKUP(A1838,'Medical Examinations'!A:J,10,FALSE)</f>
        <v>yes</v>
      </c>
      <c r="J1838" s="8" t="str">
        <f>VLOOKUP(A1838,'Medical Examinations'!A:J,3,FALSE)</f>
        <v>Normal Weight</v>
      </c>
      <c r="K1838" s="8" t="str">
        <f>VLOOKUP(A1838,'Medical Examinations'!A:J,5,FALSE)</f>
        <v>Prediabetes</v>
      </c>
      <c r="L1838" s="8" t="str">
        <f>VLOOKUP(A1838,'Hospitalisation Details'!A:K,5,FALSE)</f>
        <v>16-Jul-1987</v>
      </c>
      <c r="M1838" s="34">
        <f>VLOOKUP(A1838,'Hospitalisation Details'!A:K,8,FALSE)</f>
        <v>29443.59</v>
      </c>
      <c r="N1838" s="8" t="str">
        <f>VLOOKUP(A1838,'Hospitalisation Details'!A:K,9,FALSE)</f>
        <v>tier - 1</v>
      </c>
      <c r="O1838" s="8" t="str">
        <f>VLOOKUP(A1838,'Hospitalisation Details'!A:K,10,FALSE)</f>
        <v>tier - 1</v>
      </c>
      <c r="P1838" s="8" t="str">
        <f>VLOOKUP(A1838,'Hospitalisation Details'!A:K,11,FALSE)</f>
        <v>R1011</v>
      </c>
      <c r="Q1838" s="8">
        <f>VLOOKUP(A1838,'Hospitalisation Details'!A:K,4,FALSE)</f>
        <v>16</v>
      </c>
    </row>
    <row r="1839" spans="1:17" x14ac:dyDescent="0.3">
      <c r="A1839" s="4" t="s">
        <v>668</v>
      </c>
      <c r="B1839" s="8" t="str">
        <f>VLOOKUP(A1839,'Customer Names'!A:F,4,FALSE)</f>
        <v>Keith J</v>
      </c>
      <c r="C1839" s="8">
        <f>VLOOKUP(A1839,'Medical Examinations'!A:J,2,FALSE)</f>
        <v>18.329999999999998</v>
      </c>
      <c r="D1839" s="8">
        <f>VLOOKUP(A1839,'Medical Examinations'!A:J,4,FALSE)</f>
        <v>7.46</v>
      </c>
      <c r="E1839" s="8" t="str">
        <f>VLOOKUP(A1839,'Medical Examinations'!A:J,6,FALSE)</f>
        <v>yes</v>
      </c>
      <c r="F1839" s="8" t="str">
        <f>VLOOKUP(A1839,'Medical Examinations'!A:J,7,FALSE)</f>
        <v>No</v>
      </c>
      <c r="G1839" s="8" t="str">
        <f>VLOOKUP(A1839,'Medical Examinations'!A:J,8,FALSE)</f>
        <v>No</v>
      </c>
      <c r="H1839" s="38" t="str">
        <f>VLOOKUP(A1839,'Medical Examinations'!A:J,9,FALSE)</f>
        <v>1</v>
      </c>
      <c r="I1839" s="8" t="str">
        <f>VLOOKUP(A1839,'Medical Examinations'!A:J,10,FALSE)</f>
        <v>yes</v>
      </c>
      <c r="J1839" s="8" t="str">
        <f>VLOOKUP(A1839,'Medical Examinations'!A:J,3,FALSE)</f>
        <v>Underweight</v>
      </c>
      <c r="K1839" s="8" t="str">
        <f>VLOOKUP(A1839,'Medical Examinations'!A:J,5,FALSE)</f>
        <v>Diabetes</v>
      </c>
      <c r="L1839" s="8" t="str">
        <f>VLOOKUP(A1839,'Hospitalisation Details'!A:K,5,FALSE)</f>
        <v>3-Nov-1975</v>
      </c>
      <c r="M1839" s="34">
        <f>VLOOKUP(A1839,'Hospitalisation Details'!A:K,8,FALSE)</f>
        <v>29583.8</v>
      </c>
      <c r="N1839" s="8" t="str">
        <f>VLOOKUP(A1839,'Hospitalisation Details'!A:K,9,FALSE)</f>
        <v>tier - 1</v>
      </c>
      <c r="O1839" s="8" t="str">
        <f>VLOOKUP(A1839,'Hospitalisation Details'!A:K,10,FALSE)</f>
        <v>tier - 1</v>
      </c>
      <c r="P1839" s="8" t="str">
        <f>VLOOKUP(A1839,'Hospitalisation Details'!A:K,11,FALSE)</f>
        <v>R1011</v>
      </c>
      <c r="Q1839" s="8">
        <f>VLOOKUP(A1839,'Hospitalisation Details'!A:K,4,FALSE)</f>
        <v>3</v>
      </c>
    </row>
    <row r="1840" spans="1:17" x14ac:dyDescent="0.3">
      <c r="A1840" s="4" t="s">
        <v>660</v>
      </c>
      <c r="B1840" s="8" t="str">
        <f>VLOOKUP(A1840,'Customer Names'!A:F,4,FALSE)</f>
        <v>Yu</v>
      </c>
      <c r="C1840" s="8">
        <f>VLOOKUP(A1840,'Medical Examinations'!A:J,2,FALSE)</f>
        <v>23.56</v>
      </c>
      <c r="D1840" s="8">
        <f>VLOOKUP(A1840,'Medical Examinations'!A:J,4,FALSE)</f>
        <v>11.74</v>
      </c>
      <c r="E1840" s="8" t="str">
        <f>VLOOKUP(A1840,'Medical Examinations'!A:J,6,FALSE)</f>
        <v>yes</v>
      </c>
      <c r="F1840" s="8" t="str">
        <f>VLOOKUP(A1840,'Medical Examinations'!A:J,7,FALSE)</f>
        <v>No</v>
      </c>
      <c r="G1840" s="8" t="str">
        <f>VLOOKUP(A1840,'Medical Examinations'!A:J,8,FALSE)</f>
        <v>No</v>
      </c>
      <c r="H1840" s="38">
        <f>VLOOKUP(A1840,'Medical Examinations'!A:J,9,FALSE)</f>
        <v>0</v>
      </c>
      <c r="I1840" s="8" t="str">
        <f>VLOOKUP(A1840,'Medical Examinations'!A:J,10,FALSE)</f>
        <v>yes</v>
      </c>
      <c r="J1840" s="8" t="str">
        <f>VLOOKUP(A1840,'Medical Examinations'!A:J,3,FALSE)</f>
        <v>Normal Weight</v>
      </c>
      <c r="K1840" s="8" t="str">
        <f>VLOOKUP(A1840,'Medical Examinations'!A:J,5,FALSE)</f>
        <v>Diabetes</v>
      </c>
      <c r="L1840" s="8" t="str">
        <f>VLOOKUP(A1840,'Hospitalisation Details'!A:K,5,FALSE)</f>
        <v>13-Aug-1981</v>
      </c>
      <c r="M1840" s="34">
        <f>VLOOKUP(A1840,'Hospitalisation Details'!A:K,8,FALSE)</f>
        <v>29816.639999999999</v>
      </c>
      <c r="N1840" s="8" t="str">
        <f>VLOOKUP(A1840,'Hospitalisation Details'!A:K,9,FALSE)</f>
        <v>tier - 1</v>
      </c>
      <c r="O1840" s="8" t="str">
        <f>VLOOKUP(A1840,'Hospitalisation Details'!A:K,10,FALSE)</f>
        <v>tier - 2</v>
      </c>
      <c r="P1840" s="8" t="str">
        <f>VLOOKUP(A1840,'Hospitalisation Details'!A:K,11,FALSE)</f>
        <v>R1011</v>
      </c>
      <c r="Q1840" s="8">
        <f>VLOOKUP(A1840,'Hospitalisation Details'!A:K,4,FALSE)</f>
        <v>13</v>
      </c>
    </row>
    <row r="1841" spans="1:17" x14ac:dyDescent="0.3">
      <c r="A1841" s="4" t="s">
        <v>656</v>
      </c>
      <c r="B1841" s="8" t="str">
        <f>VLOOKUP(A1841,'Customer Names'!A:F,4,FALSE)</f>
        <v>Anthony</v>
      </c>
      <c r="C1841" s="8">
        <f>VLOOKUP(A1841,'Medical Examinations'!A:J,2,FALSE)</f>
        <v>26.92</v>
      </c>
      <c r="D1841" s="8">
        <f>VLOOKUP(A1841,'Medical Examinations'!A:J,4,FALSE)</f>
        <v>6.09</v>
      </c>
      <c r="E1841" s="8" t="str">
        <f>VLOOKUP(A1841,'Medical Examinations'!A:J,6,FALSE)</f>
        <v>No</v>
      </c>
      <c r="F1841" s="8" t="str">
        <f>VLOOKUP(A1841,'Medical Examinations'!A:J,7,FALSE)</f>
        <v>No</v>
      </c>
      <c r="G1841" s="8" t="str">
        <f>VLOOKUP(A1841,'Medical Examinations'!A:J,8,FALSE)</f>
        <v>No</v>
      </c>
      <c r="H1841" s="38">
        <f>VLOOKUP(A1841,'Medical Examinations'!A:J,9,FALSE)</f>
        <v>0</v>
      </c>
      <c r="I1841" s="8" t="str">
        <f>VLOOKUP(A1841,'Medical Examinations'!A:J,10,FALSE)</f>
        <v>yes</v>
      </c>
      <c r="J1841" s="8" t="str">
        <f>VLOOKUP(A1841,'Medical Examinations'!A:J,3,FALSE)</f>
        <v>Overweight</v>
      </c>
      <c r="K1841" s="8" t="str">
        <f>VLOOKUP(A1841,'Medical Examinations'!A:J,5,FALSE)</f>
        <v>Prediabetes</v>
      </c>
      <c r="L1841" s="8" t="str">
        <f>VLOOKUP(A1841,'Hospitalisation Details'!A:K,5,FALSE)</f>
        <v>30-Dec-1989</v>
      </c>
      <c r="M1841" s="34">
        <f>VLOOKUP(A1841,'Hospitalisation Details'!A:K,8,FALSE)</f>
        <v>29852.48</v>
      </c>
      <c r="N1841" s="8" t="str">
        <f>VLOOKUP(A1841,'Hospitalisation Details'!A:K,9,FALSE)</f>
        <v>tier - 1</v>
      </c>
      <c r="O1841" s="8" t="str">
        <f>VLOOKUP(A1841,'Hospitalisation Details'!A:K,10,FALSE)</f>
        <v>tier - 3</v>
      </c>
      <c r="P1841" s="8" t="str">
        <f>VLOOKUP(A1841,'Hospitalisation Details'!A:K,11,FALSE)</f>
        <v>R1011</v>
      </c>
      <c r="Q1841" s="8">
        <f>VLOOKUP(A1841,'Hospitalisation Details'!A:K,4,FALSE)</f>
        <v>30</v>
      </c>
    </row>
    <row r="1842" spans="1:17" x14ac:dyDescent="0.3">
      <c r="A1842" s="4" t="s">
        <v>654</v>
      </c>
      <c r="B1842" s="8" t="str">
        <f>VLOOKUP(A1842,'Customer Names'!A:F,4,FALSE)</f>
        <v>Andrew</v>
      </c>
      <c r="C1842" s="8">
        <f>VLOOKUP(A1842,'Medical Examinations'!A:J,2,FALSE)</f>
        <v>19.260000000000002</v>
      </c>
      <c r="D1842" s="8">
        <f>VLOOKUP(A1842,'Medical Examinations'!A:J,4,FALSE)</f>
        <v>8.9600000000000009</v>
      </c>
      <c r="E1842" s="8" t="str">
        <f>VLOOKUP(A1842,'Medical Examinations'!A:J,6,FALSE)</f>
        <v>yes</v>
      </c>
      <c r="F1842" s="8" t="str">
        <f>VLOOKUP(A1842,'Medical Examinations'!A:J,7,FALSE)</f>
        <v>No</v>
      </c>
      <c r="G1842" s="8" t="str">
        <f>VLOOKUP(A1842,'Medical Examinations'!A:J,8,FALSE)</f>
        <v>No</v>
      </c>
      <c r="H1842" s="38" t="str">
        <f>VLOOKUP(A1842,'Medical Examinations'!A:J,9,FALSE)</f>
        <v>1</v>
      </c>
      <c r="I1842" s="8" t="str">
        <f>VLOOKUP(A1842,'Medical Examinations'!A:J,10,FALSE)</f>
        <v>yes</v>
      </c>
      <c r="J1842" s="8" t="str">
        <f>VLOOKUP(A1842,'Medical Examinations'!A:J,3,FALSE)</f>
        <v>Normal Weight</v>
      </c>
      <c r="K1842" s="8" t="str">
        <f>VLOOKUP(A1842,'Medical Examinations'!A:J,5,FALSE)</f>
        <v>Diabetes</v>
      </c>
      <c r="L1842" s="8" t="str">
        <f>VLOOKUP(A1842,'Hospitalisation Details'!A:K,5,FALSE)</f>
        <v>19-Aug-1975</v>
      </c>
      <c r="M1842" s="34">
        <f>VLOOKUP(A1842,'Hospitalisation Details'!A:K,8,FALSE)</f>
        <v>29899.25</v>
      </c>
      <c r="N1842" s="8" t="str">
        <f>VLOOKUP(A1842,'Hospitalisation Details'!A:K,9,FALSE)</f>
        <v>tier - 1</v>
      </c>
      <c r="O1842" s="8" t="str">
        <f>VLOOKUP(A1842,'Hospitalisation Details'!A:K,10,FALSE)</f>
        <v>tier - 3</v>
      </c>
      <c r="P1842" s="8" t="str">
        <f>VLOOKUP(A1842,'Hospitalisation Details'!A:K,11,FALSE)</f>
        <v>R1011</v>
      </c>
      <c r="Q1842" s="8">
        <f>VLOOKUP(A1842,'Hospitalisation Details'!A:K,4,FALSE)</f>
        <v>19</v>
      </c>
    </row>
    <row r="1843" spans="1:17" x14ac:dyDescent="0.3">
      <c r="A1843" s="4" t="s">
        <v>652</v>
      </c>
      <c r="B1843" s="8" t="str">
        <f>VLOOKUP(A1843,'Customer Names'!A:F,4,FALSE)</f>
        <v>Erik F.</v>
      </c>
      <c r="C1843" s="8">
        <f>VLOOKUP(A1843,'Medical Examinations'!A:J,2,FALSE)</f>
        <v>26.39</v>
      </c>
      <c r="D1843" s="8">
        <f>VLOOKUP(A1843,'Medical Examinations'!A:J,4,FALSE)</f>
        <v>4.58</v>
      </c>
      <c r="E1843" s="8" t="str">
        <f>VLOOKUP(A1843,'Medical Examinations'!A:J,6,FALSE)</f>
        <v>yes</v>
      </c>
      <c r="F1843" s="8" t="str">
        <f>VLOOKUP(A1843,'Medical Examinations'!A:J,7,FALSE)</f>
        <v>No</v>
      </c>
      <c r="G1843" s="8" t="str">
        <f>VLOOKUP(A1843,'Medical Examinations'!A:J,8,FALSE)</f>
        <v>No</v>
      </c>
      <c r="H1843" s="38" t="str">
        <f>VLOOKUP(A1843,'Medical Examinations'!A:J,9,FALSE)</f>
        <v>1</v>
      </c>
      <c r="I1843" s="8" t="str">
        <f>VLOOKUP(A1843,'Medical Examinations'!A:J,10,FALSE)</f>
        <v>yes</v>
      </c>
      <c r="J1843" s="8" t="str">
        <f>VLOOKUP(A1843,'Medical Examinations'!A:J,3,FALSE)</f>
        <v>Overweight</v>
      </c>
      <c r="K1843" s="8" t="str">
        <f>VLOOKUP(A1843,'Medical Examinations'!A:J,5,FALSE)</f>
        <v>Normal</v>
      </c>
      <c r="L1843" s="8" t="str">
        <f>VLOOKUP(A1843,'Hospitalisation Details'!A:K,5,FALSE)</f>
        <v>30-Dec-1988</v>
      </c>
      <c r="M1843" s="34">
        <f>VLOOKUP(A1843,'Hospitalisation Details'!A:K,8,FALSE)</f>
        <v>29929.56</v>
      </c>
      <c r="N1843" s="8" t="str">
        <f>VLOOKUP(A1843,'Hospitalisation Details'!A:K,9,FALSE)</f>
        <v>tier - 1</v>
      </c>
      <c r="O1843" s="8" t="str">
        <f>VLOOKUP(A1843,'Hospitalisation Details'!A:K,10,FALSE)</f>
        <v>tier - 1</v>
      </c>
      <c r="P1843" s="8" t="str">
        <f>VLOOKUP(A1843,'Hospitalisation Details'!A:K,11,FALSE)</f>
        <v>R1011</v>
      </c>
      <c r="Q1843" s="8">
        <f>VLOOKUP(A1843,'Hospitalisation Details'!A:K,4,FALSE)</f>
        <v>30</v>
      </c>
    </row>
    <row r="1844" spans="1:17" x14ac:dyDescent="0.3">
      <c r="A1844" s="4" t="s">
        <v>650</v>
      </c>
      <c r="B1844" s="8" t="str">
        <f>VLOOKUP(A1844,'Customer Names'!A:F,4,FALSE)</f>
        <v>Marie-France</v>
      </c>
      <c r="C1844" s="8">
        <f>VLOOKUP(A1844,'Medical Examinations'!A:J,2,FALSE)</f>
        <v>18.329999999999998</v>
      </c>
      <c r="D1844" s="8">
        <f>VLOOKUP(A1844,'Medical Examinations'!A:J,4,FALSE)</f>
        <v>5.57</v>
      </c>
      <c r="E1844" s="8" t="str">
        <f>VLOOKUP(A1844,'Medical Examinations'!A:J,6,FALSE)</f>
        <v>yes</v>
      </c>
      <c r="F1844" s="8" t="str">
        <f>VLOOKUP(A1844,'Medical Examinations'!A:J,7,FALSE)</f>
        <v>No</v>
      </c>
      <c r="G1844" s="8" t="str">
        <f>VLOOKUP(A1844,'Medical Examinations'!A:J,8,FALSE)</f>
        <v>No</v>
      </c>
      <c r="H1844" s="38">
        <f>VLOOKUP(A1844,'Medical Examinations'!A:J,9,FALSE)</f>
        <v>0</v>
      </c>
      <c r="I1844" s="8" t="str">
        <f>VLOOKUP(A1844,'Medical Examinations'!A:J,10,FALSE)</f>
        <v>yes</v>
      </c>
      <c r="J1844" s="8" t="str">
        <f>VLOOKUP(A1844,'Medical Examinations'!A:J,3,FALSE)</f>
        <v>Underweight</v>
      </c>
      <c r="K1844" s="8" t="str">
        <f>VLOOKUP(A1844,'Medical Examinations'!A:J,5,FALSE)</f>
        <v>Normal</v>
      </c>
      <c r="L1844" s="8" t="str">
        <f>VLOOKUP(A1844,'Hospitalisation Details'!A:K,5,FALSE)</f>
        <v>12-Jun-1976</v>
      </c>
      <c r="M1844" s="34">
        <f>VLOOKUP(A1844,'Hospitalisation Details'!A:K,8,FALSE)</f>
        <v>29933.75</v>
      </c>
      <c r="N1844" s="8" t="str">
        <f>VLOOKUP(A1844,'Hospitalisation Details'!A:K,9,FALSE)</f>
        <v>tier - 1</v>
      </c>
      <c r="O1844" s="8" t="str">
        <f>VLOOKUP(A1844,'Hospitalisation Details'!A:K,10,FALSE)</f>
        <v>tier - 1</v>
      </c>
      <c r="P1844" s="8" t="str">
        <f>VLOOKUP(A1844,'Hospitalisation Details'!A:K,11,FALSE)</f>
        <v>R1011</v>
      </c>
      <c r="Q1844" s="8">
        <f>VLOOKUP(A1844,'Hospitalisation Details'!A:K,4,FALSE)</f>
        <v>12</v>
      </c>
    </row>
    <row r="1845" spans="1:17" x14ac:dyDescent="0.3">
      <c r="A1845" s="4" t="s">
        <v>648</v>
      </c>
      <c r="B1845" s="8" t="str">
        <f>VLOOKUP(A1845,'Customer Names'!A:F,4,FALSE)</f>
        <v>Michael</v>
      </c>
      <c r="C1845" s="8">
        <f>VLOOKUP(A1845,'Medical Examinations'!A:J,2,FALSE)</f>
        <v>28.78</v>
      </c>
      <c r="D1845" s="8">
        <f>VLOOKUP(A1845,'Medical Examinations'!A:J,4,FALSE)</f>
        <v>5.68</v>
      </c>
      <c r="E1845" s="8" t="str">
        <f>VLOOKUP(A1845,'Medical Examinations'!A:J,6,FALSE)</f>
        <v>No</v>
      </c>
      <c r="F1845" s="8" t="str">
        <f>VLOOKUP(A1845,'Medical Examinations'!A:J,7,FALSE)</f>
        <v>No</v>
      </c>
      <c r="G1845" s="8" t="str">
        <f>VLOOKUP(A1845,'Medical Examinations'!A:J,8,FALSE)</f>
        <v>No</v>
      </c>
      <c r="H1845" s="38">
        <f>VLOOKUP(A1845,'Medical Examinations'!A:J,9,FALSE)</f>
        <v>0</v>
      </c>
      <c r="I1845" s="8" t="str">
        <f>VLOOKUP(A1845,'Medical Examinations'!A:J,10,FALSE)</f>
        <v>yes</v>
      </c>
      <c r="J1845" s="8" t="str">
        <f>VLOOKUP(A1845,'Medical Examinations'!A:J,3,FALSE)</f>
        <v>Overweight</v>
      </c>
      <c r="K1845" s="8" t="str">
        <f>VLOOKUP(A1845,'Medical Examinations'!A:J,5,FALSE)</f>
        <v>Normal</v>
      </c>
      <c r="L1845" s="8" t="str">
        <f>VLOOKUP(A1845,'Hospitalisation Details'!A:K,5,FALSE)</f>
        <v>5-Oct-1991</v>
      </c>
      <c r="M1845" s="34">
        <f>VLOOKUP(A1845,'Hospitalisation Details'!A:K,8,FALSE)</f>
        <v>29969.67</v>
      </c>
      <c r="N1845" s="8" t="str">
        <f>VLOOKUP(A1845,'Hospitalisation Details'!A:K,9,FALSE)</f>
        <v>tier - 1</v>
      </c>
      <c r="O1845" s="8" t="str">
        <f>VLOOKUP(A1845,'Hospitalisation Details'!A:K,10,FALSE)</f>
        <v>tier - 1</v>
      </c>
      <c r="P1845" s="8" t="str">
        <f>VLOOKUP(A1845,'Hospitalisation Details'!A:K,11,FALSE)</f>
        <v>R1011</v>
      </c>
      <c r="Q1845" s="8">
        <f>VLOOKUP(A1845,'Hospitalisation Details'!A:K,4,FALSE)</f>
        <v>5</v>
      </c>
    </row>
    <row r="1846" spans="1:17" x14ac:dyDescent="0.3">
      <c r="A1846" s="4" t="s">
        <v>564</v>
      </c>
      <c r="B1846" s="8" t="str">
        <f>VLOOKUP(A1846,'Customer Names'!A:F,4,FALSE)</f>
        <v>Benjamin H.</v>
      </c>
      <c r="C1846" s="8">
        <f>VLOOKUP(A1846,'Medical Examinations'!A:J,2,FALSE)</f>
        <v>35.99</v>
      </c>
      <c r="D1846" s="8">
        <f>VLOOKUP(A1846,'Medical Examinations'!A:J,4,FALSE)</f>
        <v>4.2300000000000004</v>
      </c>
      <c r="E1846" s="8" t="str">
        <f>VLOOKUP(A1846,'Medical Examinations'!A:J,6,FALSE)</f>
        <v>No</v>
      </c>
      <c r="F1846" s="8" t="str">
        <f>VLOOKUP(A1846,'Medical Examinations'!A:J,7,FALSE)</f>
        <v>No</v>
      </c>
      <c r="G1846" s="8" t="str">
        <f>VLOOKUP(A1846,'Medical Examinations'!A:J,8,FALSE)</f>
        <v>No</v>
      </c>
      <c r="H1846" s="38">
        <f>VLOOKUP(A1846,'Medical Examinations'!A:J,9,FALSE)</f>
        <v>0</v>
      </c>
      <c r="I1846" s="8" t="str">
        <f>VLOOKUP(A1846,'Medical Examinations'!A:J,10,FALSE)</f>
        <v>yes</v>
      </c>
      <c r="J1846" s="8" t="str">
        <f>VLOOKUP(A1846,'Medical Examinations'!A:J,3,FALSE)</f>
        <v>Obesity</v>
      </c>
      <c r="K1846" s="8" t="str">
        <f>VLOOKUP(A1846,'Medical Examinations'!A:J,5,FALSE)</f>
        <v>Normal</v>
      </c>
      <c r="L1846" s="8" t="str">
        <f>VLOOKUP(A1846,'Hospitalisation Details'!A:K,5,FALSE)</f>
        <v>13-Jul-1990</v>
      </c>
      <c r="M1846" s="34">
        <f>VLOOKUP(A1846,'Hospitalisation Details'!A:K,8,FALSE)</f>
        <v>32672.11</v>
      </c>
      <c r="N1846" s="8" t="str">
        <f>VLOOKUP(A1846,'Hospitalisation Details'!A:K,9,FALSE)</f>
        <v>tier - 1</v>
      </c>
      <c r="O1846" s="8" t="str">
        <f>VLOOKUP(A1846,'Hospitalisation Details'!A:K,10,FALSE)</f>
        <v>tier - 1</v>
      </c>
      <c r="P1846" s="8" t="str">
        <f>VLOOKUP(A1846,'Hospitalisation Details'!A:K,11,FALSE)</f>
        <v>R1011</v>
      </c>
      <c r="Q1846" s="8">
        <f>VLOOKUP(A1846,'Hospitalisation Details'!A:K,4,FALSE)</f>
        <v>13</v>
      </c>
    </row>
    <row r="1847" spans="1:17" x14ac:dyDescent="0.3">
      <c r="A1847" s="4" t="s">
        <v>560</v>
      </c>
      <c r="B1847" s="8" t="str">
        <f>VLOOKUP(A1847,'Customer Names'!A:F,4,FALSE)</f>
        <v>Christopher A</v>
      </c>
      <c r="C1847" s="8">
        <f>VLOOKUP(A1847,'Medical Examinations'!A:J,2,FALSE)</f>
        <v>36.119999999999997</v>
      </c>
      <c r="D1847" s="8">
        <f>VLOOKUP(A1847,'Medical Examinations'!A:J,4,FALSE)</f>
        <v>5.82</v>
      </c>
      <c r="E1847" s="8" t="str">
        <f>VLOOKUP(A1847,'Medical Examinations'!A:J,6,FALSE)</f>
        <v>No</v>
      </c>
      <c r="F1847" s="8" t="str">
        <f>VLOOKUP(A1847,'Medical Examinations'!A:J,7,FALSE)</f>
        <v>No</v>
      </c>
      <c r="G1847" s="8" t="str">
        <f>VLOOKUP(A1847,'Medical Examinations'!A:J,8,FALSE)</f>
        <v>No</v>
      </c>
      <c r="H1847" s="38">
        <f>VLOOKUP(A1847,'Medical Examinations'!A:J,9,FALSE)</f>
        <v>0</v>
      </c>
      <c r="I1847" s="8" t="str">
        <f>VLOOKUP(A1847,'Medical Examinations'!A:J,10,FALSE)</f>
        <v>yes</v>
      </c>
      <c r="J1847" s="8" t="str">
        <f>VLOOKUP(A1847,'Medical Examinations'!A:J,3,FALSE)</f>
        <v>Obesity</v>
      </c>
      <c r="K1847" s="8" t="str">
        <f>VLOOKUP(A1847,'Medical Examinations'!A:J,5,FALSE)</f>
        <v>Prediabetes</v>
      </c>
      <c r="L1847" s="8" t="str">
        <f>VLOOKUP(A1847,'Hospitalisation Details'!A:K,5,FALSE)</f>
        <v>30-Sep-1990</v>
      </c>
      <c r="M1847" s="34">
        <f>VLOOKUP(A1847,'Hospitalisation Details'!A:K,8,FALSE)</f>
        <v>32716.2</v>
      </c>
      <c r="N1847" s="8" t="str">
        <f>VLOOKUP(A1847,'Hospitalisation Details'!A:K,9,FALSE)</f>
        <v>tier - 1</v>
      </c>
      <c r="O1847" s="8" t="str">
        <f>VLOOKUP(A1847,'Hospitalisation Details'!A:K,10,FALSE)</f>
        <v>tier - 2</v>
      </c>
      <c r="P1847" s="8" t="str">
        <f>VLOOKUP(A1847,'Hospitalisation Details'!A:K,11,FALSE)</f>
        <v>R1011</v>
      </c>
      <c r="Q1847" s="8">
        <f>VLOOKUP(A1847,'Hospitalisation Details'!A:K,4,FALSE)</f>
        <v>30</v>
      </c>
    </row>
    <row r="1848" spans="1:17" x14ac:dyDescent="0.3">
      <c r="A1848" s="4" t="s">
        <v>484</v>
      </c>
      <c r="B1848" s="8" t="str">
        <f>VLOOKUP(A1848,'Customer Names'!A:F,4,FALSE)</f>
        <v>Douglas</v>
      </c>
      <c r="C1848" s="8">
        <f>VLOOKUP(A1848,'Medical Examinations'!A:J,2,FALSE)</f>
        <v>37.74</v>
      </c>
      <c r="D1848" s="8">
        <f>VLOOKUP(A1848,'Medical Examinations'!A:J,4,FALSE)</f>
        <v>9.5299999999999994</v>
      </c>
      <c r="E1848" s="8" t="str">
        <f>VLOOKUP(A1848,'Medical Examinations'!A:J,6,FALSE)</f>
        <v>yes</v>
      </c>
      <c r="F1848" s="8" t="str">
        <f>VLOOKUP(A1848,'Medical Examinations'!A:J,7,FALSE)</f>
        <v>No</v>
      </c>
      <c r="G1848" s="8" t="str">
        <f>VLOOKUP(A1848,'Medical Examinations'!A:J,8,FALSE)</f>
        <v>No</v>
      </c>
      <c r="H1848" s="38" t="str">
        <f>VLOOKUP(A1848,'Medical Examinations'!A:J,9,FALSE)</f>
        <v>1</v>
      </c>
      <c r="I1848" s="8" t="str">
        <f>VLOOKUP(A1848,'Medical Examinations'!A:J,10,FALSE)</f>
        <v>yes</v>
      </c>
      <c r="J1848" s="8" t="str">
        <f>VLOOKUP(A1848,'Medical Examinations'!A:J,3,FALSE)</f>
        <v>Obesity</v>
      </c>
      <c r="K1848" s="8" t="str">
        <f>VLOOKUP(A1848,'Medical Examinations'!A:J,5,FALSE)</f>
        <v>Diabetes</v>
      </c>
      <c r="L1848" s="8" t="str">
        <f>VLOOKUP(A1848,'Hospitalisation Details'!A:K,5,FALSE)</f>
        <v>11-Oct-1986</v>
      </c>
      <c r="M1848" s="34">
        <f>VLOOKUP(A1848,'Hospitalisation Details'!A:K,8,FALSE)</f>
        <v>34293.120000000003</v>
      </c>
      <c r="N1848" s="8" t="str">
        <f>VLOOKUP(A1848,'Hospitalisation Details'!A:K,9,FALSE)</f>
        <v>tier - 1</v>
      </c>
      <c r="O1848" s="8" t="str">
        <f>VLOOKUP(A1848,'Hospitalisation Details'!A:K,10,FALSE)</f>
        <v>tier - 2</v>
      </c>
      <c r="P1848" s="8" t="str">
        <f>VLOOKUP(A1848,'Hospitalisation Details'!A:K,11,FALSE)</f>
        <v>R1011</v>
      </c>
      <c r="Q1848" s="8">
        <f>VLOOKUP(A1848,'Hospitalisation Details'!A:K,4,FALSE)</f>
        <v>11</v>
      </c>
    </row>
    <row r="1849" spans="1:17" x14ac:dyDescent="0.3">
      <c r="A1849" s="4" t="s">
        <v>476</v>
      </c>
      <c r="B1849" s="8" t="str">
        <f>VLOOKUP(A1849,'Customer Names'!A:F,4,FALSE)</f>
        <v>Leslie</v>
      </c>
      <c r="C1849" s="8">
        <f>VLOOKUP(A1849,'Medical Examinations'!A:J,2,FALSE)</f>
        <v>41.25</v>
      </c>
      <c r="D1849" s="8">
        <f>VLOOKUP(A1849,'Medical Examinations'!A:J,4,FALSE)</f>
        <v>5.19</v>
      </c>
      <c r="E1849" s="8" t="str">
        <f>VLOOKUP(A1849,'Medical Examinations'!A:J,6,FALSE)</f>
        <v>No</v>
      </c>
      <c r="F1849" s="8" t="str">
        <f>VLOOKUP(A1849,'Medical Examinations'!A:J,7,FALSE)</f>
        <v>No</v>
      </c>
      <c r="G1849" s="8" t="str">
        <f>VLOOKUP(A1849,'Medical Examinations'!A:J,8,FALSE)</f>
        <v>No</v>
      </c>
      <c r="H1849" s="38">
        <f>VLOOKUP(A1849,'Medical Examinations'!A:J,9,FALSE)</f>
        <v>0</v>
      </c>
      <c r="I1849" s="8" t="str">
        <f>VLOOKUP(A1849,'Medical Examinations'!A:J,10,FALSE)</f>
        <v>yes</v>
      </c>
      <c r="J1849" s="8" t="str">
        <f>VLOOKUP(A1849,'Medical Examinations'!A:J,3,FALSE)</f>
        <v>Obesity</v>
      </c>
      <c r="K1849" s="8" t="str">
        <f>VLOOKUP(A1849,'Medical Examinations'!A:J,5,FALSE)</f>
        <v>Normal</v>
      </c>
      <c r="L1849" s="8" t="str">
        <f>VLOOKUP(A1849,'Hospitalisation Details'!A:K,5,FALSE)</f>
        <v>24-Sep-1990</v>
      </c>
      <c r="M1849" s="34">
        <f>VLOOKUP(A1849,'Hospitalisation Details'!A:K,8,FALSE)</f>
        <v>34456.269999999997</v>
      </c>
      <c r="N1849" s="8" t="str">
        <f>VLOOKUP(A1849,'Hospitalisation Details'!A:K,9,FALSE)</f>
        <v>tier - 1</v>
      </c>
      <c r="O1849" s="8" t="str">
        <f>VLOOKUP(A1849,'Hospitalisation Details'!A:K,10,FALSE)</f>
        <v>tier - 2</v>
      </c>
      <c r="P1849" s="8" t="str">
        <f>VLOOKUP(A1849,'Hospitalisation Details'!A:K,11,FALSE)</f>
        <v>R1011</v>
      </c>
      <c r="Q1849" s="8">
        <f>VLOOKUP(A1849,'Hospitalisation Details'!A:K,4,FALSE)</f>
        <v>24</v>
      </c>
    </row>
    <row r="1850" spans="1:17" x14ac:dyDescent="0.3">
      <c r="A1850" s="4" t="s">
        <v>410</v>
      </c>
      <c r="B1850" s="8" t="str">
        <f>VLOOKUP(A1850,'Customer Names'!A:F,4,FALSE)</f>
        <v>Matt</v>
      </c>
      <c r="C1850" s="8">
        <f>VLOOKUP(A1850,'Medical Examinations'!A:J,2,FALSE)</f>
        <v>41.65</v>
      </c>
      <c r="D1850" s="8">
        <f>VLOOKUP(A1850,'Medical Examinations'!A:J,4,FALSE)</f>
        <v>10.73</v>
      </c>
      <c r="E1850" s="8" t="str">
        <f>VLOOKUP(A1850,'Medical Examinations'!A:J,6,FALSE)</f>
        <v>yes</v>
      </c>
      <c r="F1850" s="8" t="str">
        <f>VLOOKUP(A1850,'Medical Examinations'!A:J,7,FALSE)</f>
        <v>No</v>
      </c>
      <c r="G1850" s="8" t="str">
        <f>VLOOKUP(A1850,'Medical Examinations'!A:J,8,FALSE)</f>
        <v>No</v>
      </c>
      <c r="H1850" s="38">
        <f>VLOOKUP(A1850,'Medical Examinations'!A:J,9,FALSE)</f>
        <v>0</v>
      </c>
      <c r="I1850" s="8" t="str">
        <f>VLOOKUP(A1850,'Medical Examinations'!A:J,10,FALSE)</f>
        <v>yes</v>
      </c>
      <c r="J1850" s="8" t="str">
        <f>VLOOKUP(A1850,'Medical Examinations'!A:J,3,FALSE)</f>
        <v>Obesity</v>
      </c>
      <c r="K1850" s="8" t="str">
        <f>VLOOKUP(A1850,'Medical Examinations'!A:J,5,FALSE)</f>
        <v>Diabetes</v>
      </c>
      <c r="L1850" s="8" t="str">
        <f>VLOOKUP(A1850,'Hospitalisation Details'!A:K,5,FALSE)</f>
        <v>22-Nov-1981</v>
      </c>
      <c r="M1850" s="34">
        <f>VLOOKUP(A1850,'Hospitalisation Details'!A:K,8,FALSE)</f>
        <v>35952.65</v>
      </c>
      <c r="N1850" s="8" t="str">
        <f>VLOOKUP(A1850,'Hospitalisation Details'!A:K,9,FALSE)</f>
        <v>tier - 1</v>
      </c>
      <c r="O1850" s="8" t="str">
        <f>VLOOKUP(A1850,'Hospitalisation Details'!A:K,10,FALSE)</f>
        <v>tier - 3</v>
      </c>
      <c r="P1850" s="8" t="str">
        <f>VLOOKUP(A1850,'Hospitalisation Details'!A:K,11,FALSE)</f>
        <v>R1011</v>
      </c>
      <c r="Q1850" s="8">
        <f>VLOOKUP(A1850,'Hospitalisation Details'!A:K,4,FALSE)</f>
        <v>22</v>
      </c>
    </row>
    <row r="1851" spans="1:17" x14ac:dyDescent="0.3">
      <c r="A1851" s="4" t="s">
        <v>404</v>
      </c>
      <c r="B1851" s="8" t="str">
        <f>VLOOKUP(A1851,'Customer Names'!A:F,4,FALSE)</f>
        <v>Ian E.</v>
      </c>
      <c r="C1851" s="8">
        <f>VLOOKUP(A1851,'Medical Examinations'!A:J,2,FALSE)</f>
        <v>32.9</v>
      </c>
      <c r="D1851" s="8">
        <f>VLOOKUP(A1851,'Medical Examinations'!A:J,4,FALSE)</f>
        <v>6.26</v>
      </c>
      <c r="E1851" s="8" t="str">
        <f>VLOOKUP(A1851,'Medical Examinations'!A:J,6,FALSE)</f>
        <v>yes</v>
      </c>
      <c r="F1851" s="8" t="str">
        <f>VLOOKUP(A1851,'Medical Examinations'!A:J,7,FALSE)</f>
        <v>No</v>
      </c>
      <c r="G1851" s="8" t="str">
        <f>VLOOKUP(A1851,'Medical Examinations'!A:J,8,FALSE)</f>
        <v>No</v>
      </c>
      <c r="H1851" s="38">
        <f>VLOOKUP(A1851,'Medical Examinations'!A:J,9,FALSE)</f>
        <v>0</v>
      </c>
      <c r="I1851" s="8" t="str">
        <f>VLOOKUP(A1851,'Medical Examinations'!A:J,10,FALSE)</f>
        <v>yes</v>
      </c>
      <c r="J1851" s="8" t="str">
        <f>VLOOKUP(A1851,'Medical Examinations'!A:J,3,FALSE)</f>
        <v>Obesity</v>
      </c>
      <c r="K1851" s="8" t="str">
        <f>VLOOKUP(A1851,'Medical Examinations'!A:J,5,FALSE)</f>
        <v>Prediabetes</v>
      </c>
      <c r="L1851" s="8" t="str">
        <f>VLOOKUP(A1851,'Hospitalisation Details'!A:K,5,FALSE)</f>
        <v>20-Aug-1996</v>
      </c>
      <c r="M1851" s="34">
        <f>VLOOKUP(A1851,'Hospitalisation Details'!A:K,8,FALSE)</f>
        <v>36085.22</v>
      </c>
      <c r="N1851" s="8" t="str">
        <f>VLOOKUP(A1851,'Hospitalisation Details'!A:K,9,FALSE)</f>
        <v>tier - 1</v>
      </c>
      <c r="O1851" s="8" t="str">
        <f>VLOOKUP(A1851,'Hospitalisation Details'!A:K,10,FALSE)</f>
        <v>tier - 1</v>
      </c>
      <c r="P1851" s="8" t="str">
        <f>VLOOKUP(A1851,'Hospitalisation Details'!A:K,11,FALSE)</f>
        <v>R1011</v>
      </c>
      <c r="Q1851" s="8">
        <f>VLOOKUP(A1851,'Hospitalisation Details'!A:K,4,FALSE)</f>
        <v>20</v>
      </c>
    </row>
    <row r="1852" spans="1:17" x14ac:dyDescent="0.3">
      <c r="A1852" s="4" t="s">
        <v>382</v>
      </c>
      <c r="B1852" s="8" t="str">
        <f>VLOOKUP(A1852,'Customer Names'!A:F,4,FALSE)</f>
        <v>Sebastien</v>
      </c>
      <c r="C1852" s="8">
        <f>VLOOKUP(A1852,'Medical Examinations'!A:J,2,FALSE)</f>
        <v>38.28</v>
      </c>
      <c r="D1852" s="8">
        <f>VLOOKUP(A1852,'Medical Examinations'!A:J,4,FALSE)</f>
        <v>11.56</v>
      </c>
      <c r="E1852" s="8" t="str">
        <f>VLOOKUP(A1852,'Medical Examinations'!A:J,6,FALSE)</f>
        <v>yes</v>
      </c>
      <c r="F1852" s="8" t="str">
        <f>VLOOKUP(A1852,'Medical Examinations'!A:J,7,FALSE)</f>
        <v>No</v>
      </c>
      <c r="G1852" s="8" t="str">
        <f>VLOOKUP(A1852,'Medical Examinations'!A:J,8,FALSE)</f>
        <v>No</v>
      </c>
      <c r="H1852" s="38" t="str">
        <f>VLOOKUP(A1852,'Medical Examinations'!A:J,9,FALSE)</f>
        <v>1</v>
      </c>
      <c r="I1852" s="8" t="str">
        <f>VLOOKUP(A1852,'Medical Examinations'!A:J,10,FALSE)</f>
        <v>yes</v>
      </c>
      <c r="J1852" s="8" t="str">
        <f>VLOOKUP(A1852,'Medical Examinations'!A:J,3,FALSE)</f>
        <v>Obesity</v>
      </c>
      <c r="K1852" s="8" t="str">
        <f>VLOOKUP(A1852,'Medical Examinations'!A:J,5,FALSE)</f>
        <v>Diabetes</v>
      </c>
      <c r="L1852" s="8" t="str">
        <f>VLOOKUP(A1852,'Hospitalisation Details'!A:K,5,FALSE)</f>
        <v>5-Jun-1975</v>
      </c>
      <c r="M1852" s="34">
        <f>VLOOKUP(A1852,'Hospitalisation Details'!A:K,8,FALSE)</f>
        <v>36350.71</v>
      </c>
      <c r="N1852" s="8" t="str">
        <f>VLOOKUP(A1852,'Hospitalisation Details'!A:K,9,FALSE)</f>
        <v>tier - 1</v>
      </c>
      <c r="O1852" s="8" t="str">
        <f>VLOOKUP(A1852,'Hospitalisation Details'!A:K,10,FALSE)</f>
        <v>tier - 2</v>
      </c>
      <c r="P1852" s="8" t="str">
        <f>VLOOKUP(A1852,'Hospitalisation Details'!A:K,11,FALSE)</f>
        <v>R1011</v>
      </c>
      <c r="Q1852" s="8">
        <f>VLOOKUP(A1852,'Hospitalisation Details'!A:K,4,FALSE)</f>
        <v>5</v>
      </c>
    </row>
    <row r="1853" spans="1:17" x14ac:dyDescent="0.3">
      <c r="A1853" s="4" t="s">
        <v>296</v>
      </c>
      <c r="B1853" s="8" t="str">
        <f>VLOOKUP(A1853,'Customer Names'!A:F,4,FALSE)</f>
        <v>Rami</v>
      </c>
      <c r="C1853" s="8">
        <f>VLOOKUP(A1853,'Medical Examinations'!A:J,2,FALSE)</f>
        <v>46.45</v>
      </c>
      <c r="D1853" s="8">
        <f>VLOOKUP(A1853,'Medical Examinations'!A:J,4,FALSE)</f>
        <v>5.62</v>
      </c>
      <c r="E1853" s="8" t="str">
        <f>VLOOKUP(A1853,'Medical Examinations'!A:J,6,FALSE)</f>
        <v>No</v>
      </c>
      <c r="F1853" s="8" t="str">
        <f>VLOOKUP(A1853,'Medical Examinations'!A:J,7,FALSE)</f>
        <v>No</v>
      </c>
      <c r="G1853" s="8" t="str">
        <f>VLOOKUP(A1853,'Medical Examinations'!A:J,8,FALSE)</f>
        <v>No</v>
      </c>
      <c r="H1853" s="38">
        <f>VLOOKUP(A1853,'Medical Examinations'!A:J,9,FALSE)</f>
        <v>0</v>
      </c>
      <c r="I1853" s="8" t="str">
        <f>VLOOKUP(A1853,'Medical Examinations'!A:J,10,FALSE)</f>
        <v>yes</v>
      </c>
      <c r="J1853" s="8" t="str">
        <f>VLOOKUP(A1853,'Medical Examinations'!A:J,3,FALSE)</f>
        <v>Obesity</v>
      </c>
      <c r="K1853" s="8" t="str">
        <f>VLOOKUP(A1853,'Medical Examinations'!A:J,5,FALSE)</f>
        <v>Normal</v>
      </c>
      <c r="L1853" s="8" t="str">
        <f>VLOOKUP(A1853,'Hospitalisation Details'!A:K,5,FALSE)</f>
        <v>12-Jun-1980</v>
      </c>
      <c r="M1853" s="34">
        <f>VLOOKUP(A1853,'Hospitalisation Details'!A:K,8,FALSE)</f>
        <v>38313.129999999997</v>
      </c>
      <c r="N1853" s="8" t="str">
        <f>VLOOKUP(A1853,'Hospitalisation Details'!A:K,9,FALSE)</f>
        <v>tier - 1</v>
      </c>
      <c r="O1853" s="8" t="str">
        <f>VLOOKUP(A1853,'Hospitalisation Details'!A:K,10,FALSE)</f>
        <v>tier - 3</v>
      </c>
      <c r="P1853" s="8" t="str">
        <f>VLOOKUP(A1853,'Hospitalisation Details'!A:K,11,FALSE)</f>
        <v>R1011</v>
      </c>
      <c r="Q1853" s="8">
        <f>VLOOKUP(A1853,'Hospitalisation Details'!A:K,4,FALSE)</f>
        <v>12</v>
      </c>
    </row>
    <row r="1854" spans="1:17" x14ac:dyDescent="0.3">
      <c r="A1854" s="4" t="s">
        <v>294</v>
      </c>
      <c r="B1854" s="8" t="str">
        <f>VLOOKUP(A1854,'Customer Names'!A:F,4,FALSE)</f>
        <v>Michael P</v>
      </c>
      <c r="C1854" s="8">
        <f>VLOOKUP(A1854,'Medical Examinations'!A:J,2,FALSE)</f>
        <v>39.4</v>
      </c>
      <c r="D1854" s="8">
        <f>VLOOKUP(A1854,'Medical Examinations'!A:J,4,FALSE)</f>
        <v>6.76</v>
      </c>
      <c r="E1854" s="8" t="str">
        <f>VLOOKUP(A1854,'Medical Examinations'!A:J,6,FALSE)</f>
        <v>No</v>
      </c>
      <c r="F1854" s="8" t="str">
        <f>VLOOKUP(A1854,'Medical Examinations'!A:J,7,FALSE)</f>
        <v>No</v>
      </c>
      <c r="G1854" s="8" t="str">
        <f>VLOOKUP(A1854,'Medical Examinations'!A:J,8,FALSE)</f>
        <v>No</v>
      </c>
      <c r="H1854" s="38">
        <f>VLOOKUP(A1854,'Medical Examinations'!A:J,9,FALSE)</f>
        <v>0</v>
      </c>
      <c r="I1854" s="8" t="str">
        <f>VLOOKUP(A1854,'Medical Examinations'!A:J,10,FALSE)</f>
        <v>yes</v>
      </c>
      <c r="J1854" s="8" t="str">
        <f>VLOOKUP(A1854,'Medical Examinations'!A:J,3,FALSE)</f>
        <v>Obesity</v>
      </c>
      <c r="K1854" s="8" t="str">
        <f>VLOOKUP(A1854,'Medical Examinations'!A:J,5,FALSE)</f>
        <v>Diabetes</v>
      </c>
      <c r="L1854" s="8" t="str">
        <f>VLOOKUP(A1854,'Hospitalisation Details'!A:K,5,FALSE)</f>
        <v>17-Sep-2002</v>
      </c>
      <c r="M1854" s="34">
        <f>VLOOKUP(A1854,'Hospitalisation Details'!A:K,8,FALSE)</f>
        <v>38344.57</v>
      </c>
      <c r="N1854" s="8" t="str">
        <f>VLOOKUP(A1854,'Hospitalisation Details'!A:K,9,FALSE)</f>
        <v>tier - 1</v>
      </c>
      <c r="O1854" s="8" t="str">
        <f>VLOOKUP(A1854,'Hospitalisation Details'!A:K,10,FALSE)</f>
        <v>tier - 3</v>
      </c>
      <c r="P1854" s="8" t="str">
        <f>VLOOKUP(A1854,'Hospitalisation Details'!A:K,11,FALSE)</f>
        <v>R1011</v>
      </c>
      <c r="Q1854" s="8">
        <f>VLOOKUP(A1854,'Hospitalisation Details'!A:K,4,FALSE)</f>
        <v>17</v>
      </c>
    </row>
    <row r="1855" spans="1:17" x14ac:dyDescent="0.3">
      <c r="A1855" s="4" t="s">
        <v>288</v>
      </c>
      <c r="B1855" s="8" t="str">
        <f>VLOOKUP(A1855,'Customer Names'!A:F,4,FALSE)</f>
        <v>Matthew S.</v>
      </c>
      <c r="C1855" s="8">
        <f>VLOOKUP(A1855,'Medical Examinations'!A:J,2,FALSE)</f>
        <v>33.4</v>
      </c>
      <c r="D1855" s="8">
        <f>VLOOKUP(A1855,'Medical Examinations'!A:J,4,FALSE)</f>
        <v>10.73</v>
      </c>
      <c r="E1855" s="8" t="str">
        <f>VLOOKUP(A1855,'Medical Examinations'!A:J,6,FALSE)</f>
        <v>yes</v>
      </c>
      <c r="F1855" s="8" t="str">
        <f>VLOOKUP(A1855,'Medical Examinations'!A:J,7,FALSE)</f>
        <v>No</v>
      </c>
      <c r="G1855" s="8" t="str">
        <f>VLOOKUP(A1855,'Medical Examinations'!A:J,8,FALSE)</f>
        <v>No</v>
      </c>
      <c r="H1855" s="38" t="str">
        <f>VLOOKUP(A1855,'Medical Examinations'!A:J,9,FALSE)</f>
        <v>1</v>
      </c>
      <c r="I1855" s="8" t="str">
        <f>VLOOKUP(A1855,'Medical Examinations'!A:J,10,FALSE)</f>
        <v>yes</v>
      </c>
      <c r="J1855" s="8" t="str">
        <f>VLOOKUP(A1855,'Medical Examinations'!A:J,3,FALSE)</f>
        <v>Obesity</v>
      </c>
      <c r="K1855" s="8" t="str">
        <f>VLOOKUP(A1855,'Medical Examinations'!A:J,5,FALSE)</f>
        <v>Diabetes</v>
      </c>
      <c r="L1855" s="8" t="str">
        <f>VLOOKUP(A1855,'Hospitalisation Details'!A:K,5,FALSE)</f>
        <v>21-Jun-1986</v>
      </c>
      <c r="M1855" s="34">
        <f>VLOOKUP(A1855,'Hospitalisation Details'!A:K,8,FALSE)</f>
        <v>38415.47</v>
      </c>
      <c r="N1855" s="8" t="str">
        <f>VLOOKUP(A1855,'Hospitalisation Details'!A:K,9,FALSE)</f>
        <v>tier - 1</v>
      </c>
      <c r="O1855" s="8" t="str">
        <f>VLOOKUP(A1855,'Hospitalisation Details'!A:K,10,FALSE)</f>
        <v>tier - 2</v>
      </c>
      <c r="P1855" s="8" t="str">
        <f>VLOOKUP(A1855,'Hospitalisation Details'!A:K,11,FALSE)</f>
        <v>R1011</v>
      </c>
      <c r="Q1855" s="8">
        <f>VLOOKUP(A1855,'Hospitalisation Details'!A:K,4,FALSE)</f>
        <v>21</v>
      </c>
    </row>
    <row r="1856" spans="1:17" x14ac:dyDescent="0.3">
      <c r="A1856" s="4" t="s">
        <v>260</v>
      </c>
      <c r="B1856" s="8" t="str">
        <f>VLOOKUP(A1856,'Customer Names'!A:F,4,FALSE)</f>
        <v>Jonas</v>
      </c>
      <c r="C1856" s="8">
        <f>VLOOKUP(A1856,'Medical Examinations'!A:J,2,FALSE)</f>
        <v>30.2</v>
      </c>
      <c r="D1856" s="8">
        <f>VLOOKUP(A1856,'Medical Examinations'!A:J,4,FALSE)</f>
        <v>9.58</v>
      </c>
      <c r="E1856" s="8" t="str">
        <f>VLOOKUP(A1856,'Medical Examinations'!A:J,6,FALSE)</f>
        <v>No</v>
      </c>
      <c r="F1856" s="8" t="str">
        <f>VLOOKUP(A1856,'Medical Examinations'!A:J,7,FALSE)</f>
        <v>No</v>
      </c>
      <c r="G1856" s="8" t="str">
        <f>VLOOKUP(A1856,'Medical Examinations'!A:J,8,FALSE)</f>
        <v>No</v>
      </c>
      <c r="H1856" s="38">
        <f>VLOOKUP(A1856,'Medical Examinations'!A:J,9,FALSE)</f>
        <v>0</v>
      </c>
      <c r="I1856" s="8" t="str">
        <f>VLOOKUP(A1856,'Medical Examinations'!A:J,10,FALSE)</f>
        <v>yes</v>
      </c>
      <c r="J1856" s="8" t="str">
        <f>VLOOKUP(A1856,'Medical Examinations'!A:J,3,FALSE)</f>
        <v>Obesity</v>
      </c>
      <c r="K1856" s="8" t="str">
        <f>VLOOKUP(A1856,'Medical Examinations'!A:J,5,FALSE)</f>
        <v>Diabetes</v>
      </c>
      <c r="L1856" s="8" t="str">
        <f>VLOOKUP(A1856,'Hospitalisation Details'!A:K,5,FALSE)</f>
        <v>12-Oct-1978</v>
      </c>
      <c r="M1856" s="34">
        <f>VLOOKUP(A1856,'Hospitalisation Details'!A:K,8,FALSE)</f>
        <v>38998.550000000003</v>
      </c>
      <c r="N1856" s="8" t="str">
        <f>VLOOKUP(A1856,'Hospitalisation Details'!A:K,9,FALSE)</f>
        <v>tier - 1</v>
      </c>
      <c r="O1856" s="8" t="str">
        <f>VLOOKUP(A1856,'Hospitalisation Details'!A:K,10,FALSE)</f>
        <v>tier - 1</v>
      </c>
      <c r="P1856" s="8" t="str">
        <f>VLOOKUP(A1856,'Hospitalisation Details'!A:K,11,FALSE)</f>
        <v>R1011</v>
      </c>
      <c r="Q1856" s="8">
        <f>VLOOKUP(A1856,'Hospitalisation Details'!A:K,4,FALSE)</f>
        <v>12</v>
      </c>
    </row>
    <row r="1857" spans="1:17" x14ac:dyDescent="0.3">
      <c r="A1857" s="4" t="s">
        <v>252</v>
      </c>
      <c r="B1857" s="8" t="str">
        <f>VLOOKUP(A1857,'Customer Names'!A:F,4,FALSE)</f>
        <v>Matthew P</v>
      </c>
      <c r="C1857" s="8">
        <f>VLOOKUP(A1857,'Medical Examinations'!A:J,2,FALSE)</f>
        <v>37.799999999999997</v>
      </c>
      <c r="D1857" s="8">
        <f>VLOOKUP(A1857,'Medical Examinations'!A:J,4,FALSE)</f>
        <v>6.29</v>
      </c>
      <c r="E1857" s="8" t="str">
        <f>VLOOKUP(A1857,'Medical Examinations'!A:J,6,FALSE)</f>
        <v>No</v>
      </c>
      <c r="F1857" s="8" t="str">
        <f>VLOOKUP(A1857,'Medical Examinations'!A:J,7,FALSE)</f>
        <v>No</v>
      </c>
      <c r="G1857" s="8" t="str">
        <f>VLOOKUP(A1857,'Medical Examinations'!A:J,8,FALSE)</f>
        <v>No</v>
      </c>
      <c r="H1857" s="38" t="str">
        <f>VLOOKUP(A1857,'Medical Examinations'!A:J,9,FALSE)</f>
        <v>1</v>
      </c>
      <c r="I1857" s="8" t="str">
        <f>VLOOKUP(A1857,'Medical Examinations'!A:J,10,FALSE)</f>
        <v>yes</v>
      </c>
      <c r="J1857" s="8" t="str">
        <f>VLOOKUP(A1857,'Medical Examinations'!A:J,3,FALSE)</f>
        <v>Obesity</v>
      </c>
      <c r="K1857" s="8" t="str">
        <f>VLOOKUP(A1857,'Medical Examinations'!A:J,5,FALSE)</f>
        <v>Prediabetes</v>
      </c>
      <c r="L1857" s="8" t="str">
        <f>VLOOKUP(A1857,'Hospitalisation Details'!A:K,5,FALSE)</f>
        <v>30-Nov-1992</v>
      </c>
      <c r="M1857" s="34">
        <f>VLOOKUP(A1857,'Hospitalisation Details'!A:K,8,FALSE)</f>
        <v>39241.440000000002</v>
      </c>
      <c r="N1857" s="8" t="str">
        <f>VLOOKUP(A1857,'Hospitalisation Details'!A:K,9,FALSE)</f>
        <v>tier - 1</v>
      </c>
      <c r="O1857" s="8" t="str">
        <f>VLOOKUP(A1857,'Hospitalisation Details'!A:K,10,FALSE)</f>
        <v>tier - 3</v>
      </c>
      <c r="P1857" s="8" t="str">
        <f>VLOOKUP(A1857,'Hospitalisation Details'!A:K,11,FALSE)</f>
        <v>R1011</v>
      </c>
      <c r="Q1857" s="8">
        <f>VLOOKUP(A1857,'Hospitalisation Details'!A:K,4,FALSE)</f>
        <v>30</v>
      </c>
    </row>
    <row r="1858" spans="1:17" x14ac:dyDescent="0.3">
      <c r="A1858" s="4" t="s">
        <v>214</v>
      </c>
      <c r="B1858" s="8" t="str">
        <f>VLOOKUP(A1858,'Customer Names'!A:F,4,FALSE)</f>
        <v>Gamini P.</v>
      </c>
      <c r="C1858" s="8">
        <f>VLOOKUP(A1858,'Medical Examinations'!A:J,2,FALSE)</f>
        <v>50.07</v>
      </c>
      <c r="D1858" s="8">
        <f>VLOOKUP(A1858,'Medical Examinations'!A:J,4,FALSE)</f>
        <v>9.27</v>
      </c>
      <c r="E1858" s="8" t="str">
        <f>VLOOKUP(A1858,'Medical Examinations'!A:J,6,FALSE)</f>
        <v>No</v>
      </c>
      <c r="F1858" s="8" t="str">
        <f>VLOOKUP(A1858,'Medical Examinations'!A:J,7,FALSE)</f>
        <v>No</v>
      </c>
      <c r="G1858" s="8" t="str">
        <f>VLOOKUP(A1858,'Medical Examinations'!A:J,8,FALSE)</f>
        <v>No</v>
      </c>
      <c r="H1858" s="38">
        <f>VLOOKUP(A1858,'Medical Examinations'!A:J,9,FALSE)</f>
        <v>0</v>
      </c>
      <c r="I1858" s="8" t="str">
        <f>VLOOKUP(A1858,'Medical Examinations'!A:J,10,FALSE)</f>
        <v>yes</v>
      </c>
      <c r="J1858" s="8" t="str">
        <f>VLOOKUP(A1858,'Medical Examinations'!A:J,3,FALSE)</f>
        <v>Obesity</v>
      </c>
      <c r="K1858" s="8" t="str">
        <f>VLOOKUP(A1858,'Medical Examinations'!A:J,5,FALSE)</f>
        <v>Diabetes</v>
      </c>
      <c r="L1858" s="8" t="str">
        <f>VLOOKUP(A1858,'Hospitalisation Details'!A:K,5,FALSE)</f>
        <v>20-Dec-1978</v>
      </c>
      <c r="M1858" s="34">
        <f>VLOOKUP(A1858,'Hospitalisation Details'!A:K,8,FALSE)</f>
        <v>40054.730000000003</v>
      </c>
      <c r="N1858" s="8" t="str">
        <f>VLOOKUP(A1858,'Hospitalisation Details'!A:K,9,FALSE)</f>
        <v>tier - 1</v>
      </c>
      <c r="O1858" s="8" t="str">
        <f>VLOOKUP(A1858,'Hospitalisation Details'!A:K,10,FALSE)</f>
        <v>tier - 3</v>
      </c>
      <c r="P1858" s="8" t="str">
        <f>VLOOKUP(A1858,'Hospitalisation Details'!A:K,11,FALSE)</f>
        <v>R1011</v>
      </c>
      <c r="Q1858" s="8">
        <f>VLOOKUP(A1858,'Hospitalisation Details'!A:K,4,FALSE)</f>
        <v>20</v>
      </c>
    </row>
    <row r="1859" spans="1:17" x14ac:dyDescent="0.3">
      <c r="A1859" s="4" t="s">
        <v>210</v>
      </c>
      <c r="B1859" s="8" t="str">
        <f>VLOOKUP(A1859,'Customer Names'!A:F,4,FALSE)</f>
        <v>Gedion</v>
      </c>
      <c r="C1859" s="8">
        <f>VLOOKUP(A1859,'Medical Examinations'!A:J,2,FALSE)</f>
        <v>35.299999999999997</v>
      </c>
      <c r="D1859" s="8">
        <f>VLOOKUP(A1859,'Medical Examinations'!A:J,4,FALSE)</f>
        <v>5.82</v>
      </c>
      <c r="E1859" s="8" t="str">
        <f>VLOOKUP(A1859,'Medical Examinations'!A:J,6,FALSE)</f>
        <v>yes</v>
      </c>
      <c r="F1859" s="8" t="str">
        <f>VLOOKUP(A1859,'Medical Examinations'!A:J,7,FALSE)</f>
        <v>No</v>
      </c>
      <c r="G1859" s="8" t="str">
        <f>VLOOKUP(A1859,'Medical Examinations'!A:J,8,FALSE)</f>
        <v>Yes</v>
      </c>
      <c r="H1859" s="38" t="str">
        <f>VLOOKUP(A1859,'Medical Examinations'!A:J,9,FALSE)</f>
        <v>1</v>
      </c>
      <c r="I1859" s="8" t="str">
        <f>VLOOKUP(A1859,'Medical Examinations'!A:J,10,FALSE)</f>
        <v>yes</v>
      </c>
      <c r="J1859" s="8" t="str">
        <f>VLOOKUP(A1859,'Medical Examinations'!A:J,3,FALSE)</f>
        <v>Obesity</v>
      </c>
      <c r="K1859" s="8" t="str">
        <f>VLOOKUP(A1859,'Medical Examinations'!A:J,5,FALSE)</f>
        <v>Prediabetes</v>
      </c>
      <c r="L1859" s="8" t="str">
        <f>VLOOKUP(A1859,'Hospitalisation Details'!A:K,5,FALSE)</f>
        <v>14-Oct-1983</v>
      </c>
      <c r="M1859" s="34">
        <f>VLOOKUP(A1859,'Hospitalisation Details'!A:K,8,FALSE)</f>
        <v>40103.89</v>
      </c>
      <c r="N1859" s="8" t="str">
        <f>VLOOKUP(A1859,'Hospitalisation Details'!A:K,9,FALSE)</f>
        <v>tier - 1</v>
      </c>
      <c r="O1859" s="8" t="str">
        <f>VLOOKUP(A1859,'Hospitalisation Details'!A:K,10,FALSE)</f>
        <v>tier - 2</v>
      </c>
      <c r="P1859" s="8" t="str">
        <f>VLOOKUP(A1859,'Hospitalisation Details'!A:K,11,FALSE)</f>
        <v>R1011</v>
      </c>
      <c r="Q1859" s="8">
        <f>VLOOKUP(A1859,'Hospitalisation Details'!A:K,4,FALSE)</f>
        <v>14</v>
      </c>
    </row>
    <row r="1860" spans="1:17" x14ac:dyDescent="0.3">
      <c r="A1860" s="4" t="s">
        <v>208</v>
      </c>
      <c r="B1860" s="8" t="str">
        <f>VLOOKUP(A1860,'Customer Names'!A:F,4,FALSE)</f>
        <v>Ricardo</v>
      </c>
      <c r="C1860" s="8">
        <f>VLOOKUP(A1860,'Medical Examinations'!A:J,2,FALSE)</f>
        <v>34.1</v>
      </c>
      <c r="D1860" s="8">
        <f>VLOOKUP(A1860,'Medical Examinations'!A:J,4,FALSE)</f>
        <v>4.43</v>
      </c>
      <c r="E1860" s="8" t="str">
        <f>VLOOKUP(A1860,'Medical Examinations'!A:J,6,FALSE)</f>
        <v>yes</v>
      </c>
      <c r="F1860" s="8" t="str">
        <f>VLOOKUP(A1860,'Medical Examinations'!A:J,7,FALSE)</f>
        <v>No</v>
      </c>
      <c r="G1860" s="8" t="str">
        <f>VLOOKUP(A1860,'Medical Examinations'!A:J,8,FALSE)</f>
        <v>No</v>
      </c>
      <c r="H1860" s="38">
        <f>VLOOKUP(A1860,'Medical Examinations'!A:J,9,FALSE)</f>
        <v>0</v>
      </c>
      <c r="I1860" s="8" t="str">
        <f>VLOOKUP(A1860,'Medical Examinations'!A:J,10,FALSE)</f>
        <v>yes</v>
      </c>
      <c r="J1860" s="8" t="str">
        <f>VLOOKUP(A1860,'Medical Examinations'!A:J,3,FALSE)</f>
        <v>Obesity</v>
      </c>
      <c r="K1860" s="8" t="str">
        <f>VLOOKUP(A1860,'Medical Examinations'!A:J,5,FALSE)</f>
        <v>Normal</v>
      </c>
      <c r="L1860" s="8" t="str">
        <f>VLOOKUP(A1860,'Hospitalisation Details'!A:K,5,FALSE)</f>
        <v>21-Oct-1985</v>
      </c>
      <c r="M1860" s="34">
        <f>VLOOKUP(A1860,'Hospitalisation Details'!A:K,8,FALSE)</f>
        <v>40182.25</v>
      </c>
      <c r="N1860" s="8" t="str">
        <f>VLOOKUP(A1860,'Hospitalisation Details'!A:K,9,FALSE)</f>
        <v>tier - 1</v>
      </c>
      <c r="O1860" s="8" t="str">
        <f>VLOOKUP(A1860,'Hospitalisation Details'!A:K,10,FALSE)</f>
        <v>tier - 2</v>
      </c>
      <c r="P1860" s="8" t="str">
        <f>VLOOKUP(A1860,'Hospitalisation Details'!A:K,11,FALSE)</f>
        <v>R1011</v>
      </c>
      <c r="Q1860" s="8">
        <f>VLOOKUP(A1860,'Hospitalisation Details'!A:K,4,FALSE)</f>
        <v>21</v>
      </c>
    </row>
    <row r="1861" spans="1:17" x14ac:dyDescent="0.3">
      <c r="A1861" s="4" t="s">
        <v>204</v>
      </c>
      <c r="B1861" s="8" t="str">
        <f>VLOOKUP(A1861,'Customer Names'!A:F,4,FALSE)</f>
        <v>Sari</v>
      </c>
      <c r="C1861" s="8">
        <f>VLOOKUP(A1861,'Medical Examinations'!A:J,2,FALSE)</f>
        <v>53.81</v>
      </c>
      <c r="D1861" s="8">
        <f>VLOOKUP(A1861,'Medical Examinations'!A:J,4,FALSE)</f>
        <v>8.77</v>
      </c>
      <c r="E1861" s="8" t="str">
        <f>VLOOKUP(A1861,'Medical Examinations'!A:J,6,FALSE)</f>
        <v>yes</v>
      </c>
      <c r="F1861" s="8" t="str">
        <f>VLOOKUP(A1861,'Medical Examinations'!A:J,7,FALSE)</f>
        <v>No</v>
      </c>
      <c r="G1861" s="8" t="str">
        <f>VLOOKUP(A1861,'Medical Examinations'!A:J,8,FALSE)</f>
        <v>No</v>
      </c>
      <c r="H1861" s="38">
        <f>VLOOKUP(A1861,'Medical Examinations'!A:J,9,FALSE)</f>
        <v>0</v>
      </c>
      <c r="I1861" s="8" t="str">
        <f>VLOOKUP(A1861,'Medical Examinations'!A:J,10,FALSE)</f>
        <v>yes</v>
      </c>
      <c r="J1861" s="8" t="str">
        <f>VLOOKUP(A1861,'Medical Examinations'!A:J,3,FALSE)</f>
        <v>Obesity</v>
      </c>
      <c r="K1861" s="8" t="str">
        <f>VLOOKUP(A1861,'Medical Examinations'!A:J,5,FALSE)</f>
        <v>Diabetes</v>
      </c>
      <c r="L1861" s="8" t="str">
        <f>VLOOKUP(A1861,'Hospitalisation Details'!A:K,5,FALSE)</f>
        <v>28-Jul-1981</v>
      </c>
      <c r="M1861" s="34">
        <f>VLOOKUP(A1861,'Hospitalisation Details'!A:K,8,FALSE)</f>
        <v>40208.559999999998</v>
      </c>
      <c r="N1861" s="8" t="str">
        <f>VLOOKUP(A1861,'Hospitalisation Details'!A:K,9,FALSE)</f>
        <v>tier - 1</v>
      </c>
      <c r="O1861" s="8" t="str">
        <f>VLOOKUP(A1861,'Hospitalisation Details'!A:K,10,FALSE)</f>
        <v>tier - 2</v>
      </c>
      <c r="P1861" s="8" t="str">
        <f>VLOOKUP(A1861,'Hospitalisation Details'!A:K,11,FALSE)</f>
        <v>R1011</v>
      </c>
      <c r="Q1861" s="8">
        <f>VLOOKUP(A1861,'Hospitalisation Details'!A:K,4,FALSE)</f>
        <v>28</v>
      </c>
    </row>
    <row r="1862" spans="1:17" x14ac:dyDescent="0.3">
      <c r="A1862" s="4" t="s">
        <v>178</v>
      </c>
      <c r="B1862" s="8" t="str">
        <f>VLOOKUP(A1862,'Customer Names'!A:F,4,FALSE)</f>
        <v>Kelley</v>
      </c>
      <c r="C1862" s="8">
        <f>VLOOKUP(A1862,'Medical Examinations'!A:J,2,FALSE)</f>
        <v>54.74</v>
      </c>
      <c r="D1862" s="8">
        <f>VLOOKUP(A1862,'Medical Examinations'!A:J,4,FALSE)</f>
        <v>5.84</v>
      </c>
      <c r="E1862" s="8" t="str">
        <f>VLOOKUP(A1862,'Medical Examinations'!A:J,6,FALSE)</f>
        <v>yes</v>
      </c>
      <c r="F1862" s="8" t="str">
        <f>VLOOKUP(A1862,'Medical Examinations'!A:J,7,FALSE)</f>
        <v>No</v>
      </c>
      <c r="G1862" s="8" t="str">
        <f>VLOOKUP(A1862,'Medical Examinations'!A:J,8,FALSE)</f>
        <v>Yes</v>
      </c>
      <c r="H1862" s="38" t="str">
        <f>VLOOKUP(A1862,'Medical Examinations'!A:J,9,FALSE)</f>
        <v>1</v>
      </c>
      <c r="I1862" s="8" t="str">
        <f>VLOOKUP(A1862,'Medical Examinations'!A:J,10,FALSE)</f>
        <v>yes</v>
      </c>
      <c r="J1862" s="8" t="str">
        <f>VLOOKUP(A1862,'Medical Examinations'!A:J,3,FALSE)</f>
        <v>Obesity</v>
      </c>
      <c r="K1862" s="8" t="str">
        <f>VLOOKUP(A1862,'Medical Examinations'!A:J,5,FALSE)</f>
        <v>Prediabetes</v>
      </c>
      <c r="L1862" s="8" t="str">
        <f>VLOOKUP(A1862,'Hospitalisation Details'!A:K,5,FALSE)</f>
        <v>8-Sep-1983</v>
      </c>
      <c r="M1862" s="34">
        <f>VLOOKUP(A1862,'Hospitalisation Details'!A:K,8,FALSE)</f>
        <v>40961.29</v>
      </c>
      <c r="N1862" s="8" t="str">
        <f>VLOOKUP(A1862,'Hospitalisation Details'!A:K,9,FALSE)</f>
        <v>tier - 1</v>
      </c>
      <c r="O1862" s="8" t="str">
        <f>VLOOKUP(A1862,'Hospitalisation Details'!A:K,10,FALSE)</f>
        <v>tier - 2</v>
      </c>
      <c r="P1862" s="8" t="str">
        <f>VLOOKUP(A1862,'Hospitalisation Details'!A:K,11,FALSE)</f>
        <v>R1011</v>
      </c>
      <c r="Q1862" s="8">
        <f>VLOOKUP(A1862,'Hospitalisation Details'!A:K,4,FALSE)</f>
        <v>8</v>
      </c>
    </row>
    <row r="1863" spans="1:17" x14ac:dyDescent="0.3">
      <c r="A1863" s="4" t="s">
        <v>164</v>
      </c>
      <c r="B1863" s="8" t="str">
        <f>VLOOKUP(A1863,'Customer Names'!A:F,4,FALSE)</f>
        <v>Patrick</v>
      </c>
      <c r="C1863" s="8">
        <f>VLOOKUP(A1863,'Medical Examinations'!A:J,2,FALSE)</f>
        <v>52.9</v>
      </c>
      <c r="D1863" s="8">
        <f>VLOOKUP(A1863,'Medical Examinations'!A:J,4,FALSE)</f>
        <v>5.34</v>
      </c>
      <c r="E1863" s="8" t="str">
        <f>VLOOKUP(A1863,'Medical Examinations'!A:J,6,FALSE)</f>
        <v>No</v>
      </c>
      <c r="F1863" s="8" t="str">
        <f>VLOOKUP(A1863,'Medical Examinations'!A:J,7,FALSE)</f>
        <v>No</v>
      </c>
      <c r="G1863" s="8" t="str">
        <f>VLOOKUP(A1863,'Medical Examinations'!A:J,8,FALSE)</f>
        <v>No</v>
      </c>
      <c r="H1863" s="38">
        <f>VLOOKUP(A1863,'Medical Examinations'!A:J,9,FALSE)</f>
        <v>0</v>
      </c>
      <c r="I1863" s="8" t="str">
        <f>VLOOKUP(A1863,'Medical Examinations'!A:J,10,FALSE)</f>
        <v>yes</v>
      </c>
      <c r="J1863" s="8" t="str">
        <f>VLOOKUP(A1863,'Medical Examinations'!A:J,3,FALSE)</f>
        <v>Obesity</v>
      </c>
      <c r="K1863" s="8" t="str">
        <f>VLOOKUP(A1863,'Medical Examinations'!A:J,5,FALSE)</f>
        <v>Normal</v>
      </c>
      <c r="L1863" s="8" t="str">
        <f>VLOOKUP(A1863,'Hospitalisation Details'!A:K,5,FALSE)</f>
        <v>27-Aug-1977</v>
      </c>
      <c r="M1863" s="34">
        <f>VLOOKUP(A1863,'Hospitalisation Details'!A:K,8,FALSE)</f>
        <v>41271.5</v>
      </c>
      <c r="N1863" s="8" t="str">
        <f>VLOOKUP(A1863,'Hospitalisation Details'!A:K,9,FALSE)</f>
        <v>tier - 1</v>
      </c>
      <c r="O1863" s="8" t="str">
        <f>VLOOKUP(A1863,'Hospitalisation Details'!A:K,10,FALSE)</f>
        <v>tier - 2</v>
      </c>
      <c r="P1863" s="8" t="str">
        <f>VLOOKUP(A1863,'Hospitalisation Details'!A:K,11,FALSE)</f>
        <v>R1011</v>
      </c>
      <c r="Q1863" s="8">
        <f>VLOOKUP(A1863,'Hospitalisation Details'!A:K,4,FALSE)</f>
        <v>27</v>
      </c>
    </row>
    <row r="1864" spans="1:17" x14ac:dyDescent="0.3">
      <c r="A1864" s="4" t="s">
        <v>154</v>
      </c>
      <c r="B1864" s="8" t="str">
        <f>VLOOKUP(A1864,'Customer Names'!A:F,4,FALSE)</f>
        <v>Danielle</v>
      </c>
      <c r="C1864" s="8">
        <f>VLOOKUP(A1864,'Medical Examinations'!A:J,2,FALSE)</f>
        <v>34.6</v>
      </c>
      <c r="D1864" s="8">
        <f>VLOOKUP(A1864,'Medical Examinations'!A:J,4,FALSE)</f>
        <v>5.99</v>
      </c>
      <c r="E1864" s="8" t="str">
        <f>VLOOKUP(A1864,'Medical Examinations'!A:J,6,FALSE)</f>
        <v>yes</v>
      </c>
      <c r="F1864" s="8" t="str">
        <f>VLOOKUP(A1864,'Medical Examinations'!A:J,7,FALSE)</f>
        <v>No</v>
      </c>
      <c r="G1864" s="8" t="str">
        <f>VLOOKUP(A1864,'Medical Examinations'!A:J,8,FALSE)</f>
        <v>No</v>
      </c>
      <c r="H1864" s="38">
        <f>VLOOKUP(A1864,'Medical Examinations'!A:J,9,FALSE)</f>
        <v>0</v>
      </c>
      <c r="I1864" s="8" t="str">
        <f>VLOOKUP(A1864,'Medical Examinations'!A:J,10,FALSE)</f>
        <v>yes</v>
      </c>
      <c r="J1864" s="8" t="str">
        <f>VLOOKUP(A1864,'Medical Examinations'!A:J,3,FALSE)</f>
        <v>Obesity</v>
      </c>
      <c r="K1864" s="8" t="str">
        <f>VLOOKUP(A1864,'Medical Examinations'!A:J,5,FALSE)</f>
        <v>Prediabetes</v>
      </c>
      <c r="L1864" s="8" t="str">
        <f>VLOOKUP(A1864,'Hospitalisation Details'!A:K,5,FALSE)</f>
        <v>29-Oct-1976</v>
      </c>
      <c r="M1864" s="34">
        <f>VLOOKUP(A1864,'Hospitalisation Details'!A:K,8,FALSE)</f>
        <v>41661.599999999999</v>
      </c>
      <c r="N1864" s="8" t="str">
        <f>VLOOKUP(A1864,'Hospitalisation Details'!A:K,9,FALSE)</f>
        <v>tier - 1</v>
      </c>
      <c r="O1864" s="8" t="str">
        <f>VLOOKUP(A1864,'Hospitalisation Details'!A:K,10,FALSE)</f>
        <v>tier - 3</v>
      </c>
      <c r="P1864" s="8" t="str">
        <f>VLOOKUP(A1864,'Hospitalisation Details'!A:K,11,FALSE)</f>
        <v>R1011</v>
      </c>
      <c r="Q1864" s="8">
        <f>VLOOKUP(A1864,'Hospitalisation Details'!A:K,4,FALSE)</f>
        <v>29</v>
      </c>
    </row>
    <row r="1865" spans="1:17" x14ac:dyDescent="0.3">
      <c r="A1865" s="4" t="s">
        <v>150</v>
      </c>
      <c r="B1865" s="8" t="str">
        <f>VLOOKUP(A1865,'Customer Names'!A:F,4,FALSE)</f>
        <v>Bethany A</v>
      </c>
      <c r="C1865" s="8">
        <f>VLOOKUP(A1865,'Medical Examinations'!A:J,2,FALSE)</f>
        <v>53.61</v>
      </c>
      <c r="D1865" s="8">
        <f>VLOOKUP(A1865,'Medical Examinations'!A:J,4,FALSE)</f>
        <v>10.92</v>
      </c>
      <c r="E1865" s="8" t="str">
        <f>VLOOKUP(A1865,'Medical Examinations'!A:J,6,FALSE)</f>
        <v>yes</v>
      </c>
      <c r="F1865" s="8" t="str">
        <f>VLOOKUP(A1865,'Medical Examinations'!A:J,7,FALSE)</f>
        <v>No</v>
      </c>
      <c r="G1865" s="8" t="str">
        <f>VLOOKUP(A1865,'Medical Examinations'!A:J,8,FALSE)</f>
        <v>No</v>
      </c>
      <c r="H1865" s="38" t="str">
        <f>VLOOKUP(A1865,'Medical Examinations'!A:J,9,FALSE)</f>
        <v>1</v>
      </c>
      <c r="I1865" s="8" t="str">
        <f>VLOOKUP(A1865,'Medical Examinations'!A:J,10,FALSE)</f>
        <v>yes</v>
      </c>
      <c r="J1865" s="8" t="str">
        <f>VLOOKUP(A1865,'Medical Examinations'!A:J,3,FALSE)</f>
        <v>Obesity</v>
      </c>
      <c r="K1865" s="8" t="str">
        <f>VLOOKUP(A1865,'Medical Examinations'!A:J,5,FALSE)</f>
        <v>Diabetes</v>
      </c>
      <c r="L1865" s="8" t="str">
        <f>VLOOKUP(A1865,'Hospitalisation Details'!A:K,5,FALSE)</f>
        <v>29-Sep-1975</v>
      </c>
      <c r="M1865" s="34">
        <f>VLOOKUP(A1865,'Hospitalisation Details'!A:K,8,FALSE)</f>
        <v>41681.86</v>
      </c>
      <c r="N1865" s="8" t="str">
        <f>VLOOKUP(A1865,'Hospitalisation Details'!A:K,9,FALSE)</f>
        <v>tier - 1</v>
      </c>
      <c r="O1865" s="8" t="str">
        <f>VLOOKUP(A1865,'Hospitalisation Details'!A:K,10,FALSE)</f>
        <v>tier - 1</v>
      </c>
      <c r="P1865" s="8" t="str">
        <f>VLOOKUP(A1865,'Hospitalisation Details'!A:K,11,FALSE)</f>
        <v>R1011</v>
      </c>
      <c r="Q1865" s="8">
        <f>VLOOKUP(A1865,'Hospitalisation Details'!A:K,4,FALSE)</f>
        <v>29</v>
      </c>
    </row>
    <row r="1866" spans="1:17" x14ac:dyDescent="0.3">
      <c r="A1866" s="4" t="s">
        <v>114</v>
      </c>
      <c r="B1866" s="8" t="str">
        <f>VLOOKUP(A1866,'Customer Names'!A:F,4,FALSE)</f>
        <v>Ari</v>
      </c>
      <c r="C1866" s="8">
        <f>VLOOKUP(A1866,'Medical Examinations'!A:J,2,FALSE)</f>
        <v>34.200000000000003</v>
      </c>
      <c r="D1866" s="8">
        <f>VLOOKUP(A1866,'Medical Examinations'!A:J,4,FALSE)</f>
        <v>5.75</v>
      </c>
      <c r="E1866" s="8" t="str">
        <f>VLOOKUP(A1866,'Medical Examinations'!A:J,6,FALSE)</f>
        <v>No</v>
      </c>
      <c r="F1866" s="8" t="str">
        <f>VLOOKUP(A1866,'Medical Examinations'!A:J,7,FALSE)</f>
        <v>No</v>
      </c>
      <c r="G1866" s="8" t="str">
        <f>VLOOKUP(A1866,'Medical Examinations'!A:J,8,FALSE)</f>
        <v>No</v>
      </c>
      <c r="H1866" s="38" t="str">
        <f>VLOOKUP(A1866,'Medical Examinations'!A:J,9,FALSE)</f>
        <v>2</v>
      </c>
      <c r="I1866" s="8" t="str">
        <f>VLOOKUP(A1866,'Medical Examinations'!A:J,10,FALSE)</f>
        <v>yes</v>
      </c>
      <c r="J1866" s="8" t="str">
        <f>VLOOKUP(A1866,'Medical Examinations'!A:J,3,FALSE)</f>
        <v>Obesity</v>
      </c>
      <c r="K1866" s="8" t="str">
        <f>VLOOKUP(A1866,'Medical Examinations'!A:J,5,FALSE)</f>
        <v>Prediabetes</v>
      </c>
      <c r="L1866" s="8" t="str">
        <f>VLOOKUP(A1866,'Hospitalisation Details'!A:K,5,FALSE)</f>
        <v>10-Sep-1972</v>
      </c>
      <c r="M1866" s="34">
        <f>VLOOKUP(A1866,'Hospitalisation Details'!A:K,8,FALSE)</f>
        <v>42856.84</v>
      </c>
      <c r="N1866" s="8" t="str">
        <f>VLOOKUP(A1866,'Hospitalisation Details'!A:K,9,FALSE)</f>
        <v>tier - 1</v>
      </c>
      <c r="O1866" s="8" t="str">
        <f>VLOOKUP(A1866,'Hospitalisation Details'!A:K,10,FALSE)</f>
        <v>tier - 1</v>
      </c>
      <c r="P1866" s="8" t="str">
        <f>VLOOKUP(A1866,'Hospitalisation Details'!A:K,11,FALSE)</f>
        <v>R1011</v>
      </c>
      <c r="Q1866" s="8">
        <f>VLOOKUP(A1866,'Hospitalisation Details'!A:K,4,FALSE)</f>
        <v>10</v>
      </c>
    </row>
    <row r="1867" spans="1:17" x14ac:dyDescent="0.3">
      <c r="A1867" s="4" t="s">
        <v>42</v>
      </c>
      <c r="B1867" s="8" t="str">
        <f>VLOOKUP(A1867,'Customer Names'!A:F,4,FALSE)</f>
        <v>Myles</v>
      </c>
      <c r="C1867" s="8">
        <f>VLOOKUP(A1867,'Medical Examinations'!A:J,2,FALSE)</f>
        <v>36.299999999999997</v>
      </c>
      <c r="D1867" s="8">
        <f>VLOOKUP(A1867,'Medical Examinations'!A:J,4,FALSE)</f>
        <v>11.5</v>
      </c>
      <c r="E1867" s="8" t="str">
        <f>VLOOKUP(A1867,'Medical Examinations'!A:J,6,FALSE)</f>
        <v>yes</v>
      </c>
      <c r="F1867" s="8" t="str">
        <f>VLOOKUP(A1867,'Medical Examinations'!A:J,7,FALSE)</f>
        <v>No</v>
      </c>
      <c r="G1867" s="8" t="str">
        <f>VLOOKUP(A1867,'Medical Examinations'!A:J,8,FALSE)</f>
        <v>No</v>
      </c>
      <c r="H1867" s="38" t="str">
        <f>VLOOKUP(A1867,'Medical Examinations'!A:J,9,FALSE)</f>
        <v>2</v>
      </c>
      <c r="I1867" s="8" t="str">
        <f>VLOOKUP(A1867,'Medical Examinations'!A:J,10,FALSE)</f>
        <v>yes</v>
      </c>
      <c r="J1867" s="8" t="str">
        <f>VLOOKUP(A1867,'Medical Examinations'!A:J,3,FALSE)</f>
        <v>Obesity</v>
      </c>
      <c r="K1867" s="8" t="str">
        <f>VLOOKUP(A1867,'Medical Examinations'!A:J,5,FALSE)</f>
        <v>Diabetes</v>
      </c>
      <c r="L1867" s="8" t="str">
        <f>VLOOKUP(A1867,'Hospitalisation Details'!A:K,5,FALSE)</f>
        <v>13-Jun-1961</v>
      </c>
      <c r="M1867" s="34">
        <f>VLOOKUP(A1867,'Hospitalisation Details'!A:K,8,FALSE)</f>
        <v>47403.88</v>
      </c>
      <c r="N1867" s="8" t="str">
        <f>VLOOKUP(A1867,'Hospitalisation Details'!A:K,9,FALSE)</f>
        <v>tier - 1</v>
      </c>
      <c r="O1867" s="8" t="str">
        <f>VLOOKUP(A1867,'Hospitalisation Details'!A:K,10,FALSE)</f>
        <v>tier - 3</v>
      </c>
      <c r="P1867" s="8" t="str">
        <f>VLOOKUP(A1867,'Hospitalisation Details'!A:K,11,FALSE)</f>
        <v>R1011</v>
      </c>
      <c r="Q1867" s="8">
        <f>VLOOKUP(A1867,'Hospitalisation Details'!A:K,4,FALSE)</f>
        <v>13</v>
      </c>
    </row>
    <row r="1868" spans="1:17" x14ac:dyDescent="0.3">
      <c r="A1868" s="4" t="s">
        <v>14</v>
      </c>
      <c r="B1868" s="8" t="str">
        <f>VLOOKUP(A1868,'Customer Names'!A:F,4,FALSE)</f>
        <v>Scott</v>
      </c>
      <c r="C1868" s="8">
        <f>VLOOKUP(A1868,'Medical Examinations'!A:J,2,FALSE)</f>
        <v>36.4</v>
      </c>
      <c r="D1868" s="8">
        <f>VLOOKUP(A1868,'Medical Examinations'!A:J,4,FALSE)</f>
        <v>6.07</v>
      </c>
      <c r="E1868" s="8" t="str">
        <f>VLOOKUP(A1868,'Medical Examinations'!A:J,6,FALSE)</f>
        <v>No</v>
      </c>
      <c r="F1868" s="8" t="str">
        <f>VLOOKUP(A1868,'Medical Examinations'!A:J,7,FALSE)</f>
        <v>No</v>
      </c>
      <c r="G1868" s="8" t="str">
        <f>VLOOKUP(A1868,'Medical Examinations'!A:J,8,FALSE)</f>
        <v>No</v>
      </c>
      <c r="H1868" s="38">
        <f>VLOOKUP(A1868,'Medical Examinations'!A:J,9,FALSE)</f>
        <v>0</v>
      </c>
      <c r="I1868" s="8" t="str">
        <f>VLOOKUP(A1868,'Medical Examinations'!A:J,10,FALSE)</f>
        <v>yes</v>
      </c>
      <c r="J1868" s="8" t="str">
        <f>VLOOKUP(A1868,'Medical Examinations'!A:J,3,FALSE)</f>
        <v>Obesity</v>
      </c>
      <c r="K1868" s="8" t="str">
        <f>VLOOKUP(A1868,'Medical Examinations'!A:J,5,FALSE)</f>
        <v>Prediabetes</v>
      </c>
      <c r="L1868" s="8" t="str">
        <f>VLOOKUP(A1868,'Hospitalisation Details'!A:K,5,FALSE)</f>
        <v>27-Oct-1994</v>
      </c>
      <c r="M1868" s="34">
        <f>VLOOKUP(A1868,'Hospitalisation Details'!A:K,8,FALSE)</f>
        <v>51194.559999999998</v>
      </c>
      <c r="N1868" s="8" t="str">
        <f>VLOOKUP(A1868,'Hospitalisation Details'!A:K,9,FALSE)</f>
        <v>tier - 1</v>
      </c>
      <c r="O1868" s="8" t="str">
        <f>VLOOKUP(A1868,'Hospitalisation Details'!A:K,10,FALSE)</f>
        <v>tier - 3</v>
      </c>
      <c r="P1868" s="8" t="str">
        <f>VLOOKUP(A1868,'Hospitalisation Details'!A:K,11,FALSE)</f>
        <v>R1011</v>
      </c>
      <c r="Q1868" s="8">
        <f>VLOOKUP(A1868,'Hospitalisation Details'!A:K,4,FALSE)</f>
        <v>27</v>
      </c>
    </row>
    <row r="1869" spans="1:17" x14ac:dyDescent="0.3">
      <c r="A1869" s="4" t="s">
        <v>4188</v>
      </c>
      <c r="B1869" s="8" t="str">
        <f>VLOOKUP(A1869,'Customer Names'!A:F,4,FALSE)</f>
        <v>Lauren</v>
      </c>
      <c r="C1869" s="8">
        <f>VLOOKUP(A1869,'Medical Examinations'!A:J,2,FALSE)</f>
        <v>28.4</v>
      </c>
      <c r="D1869" s="8">
        <f>VLOOKUP(A1869,'Medical Examinations'!A:J,4,FALSE)</f>
        <v>5.97</v>
      </c>
      <c r="E1869" s="8" t="str">
        <f>VLOOKUP(A1869,'Medical Examinations'!A:J,6,FALSE)</f>
        <v>No</v>
      </c>
      <c r="F1869" s="8" t="str">
        <f>VLOOKUP(A1869,'Medical Examinations'!A:J,7,FALSE)</f>
        <v>No</v>
      </c>
      <c r="G1869" s="8" t="str">
        <f>VLOOKUP(A1869,'Medical Examinations'!A:J,8,FALSE)</f>
        <v>Yes</v>
      </c>
      <c r="H1869" s="38" t="str">
        <f>VLOOKUP(A1869,'Medical Examinations'!A:J,9,FALSE)</f>
        <v>1</v>
      </c>
      <c r="I1869" s="8" t="str">
        <f>VLOOKUP(A1869,'Medical Examinations'!A:J,10,FALSE)</f>
        <v>No</v>
      </c>
      <c r="J1869" s="8" t="str">
        <f>VLOOKUP(A1869,'Medical Examinations'!A:J,3,FALSE)</f>
        <v>Overweight</v>
      </c>
      <c r="K1869" s="8" t="str">
        <f>VLOOKUP(A1869,'Medical Examinations'!A:J,5,FALSE)</f>
        <v>Prediabetes</v>
      </c>
      <c r="L1869" s="8" t="str">
        <f>VLOOKUP(A1869,'Hospitalisation Details'!A:K,5,FALSE)</f>
        <v>18-Nov-2003</v>
      </c>
      <c r="M1869" s="34">
        <f>VLOOKUP(A1869,'Hospitalisation Details'!A:K,8,FALSE)</f>
        <v>2331.52</v>
      </c>
      <c r="N1869" s="8" t="str">
        <f>VLOOKUP(A1869,'Hospitalisation Details'!A:K,9,FALSE)</f>
        <v>tier - 2</v>
      </c>
      <c r="O1869" s="8" t="str">
        <f>VLOOKUP(A1869,'Hospitalisation Details'!A:K,10,FALSE)</f>
        <v>tier - 3</v>
      </c>
      <c r="P1869" s="8" t="str">
        <f>VLOOKUP(A1869,'Hospitalisation Details'!A:K,11,FALSE)</f>
        <v>R1011</v>
      </c>
      <c r="Q1869" s="8">
        <f>VLOOKUP(A1869,'Hospitalisation Details'!A:K,4,FALSE)</f>
        <v>18</v>
      </c>
    </row>
    <row r="1870" spans="1:17" x14ac:dyDescent="0.3">
      <c r="A1870" s="4" t="s">
        <v>4174</v>
      </c>
      <c r="B1870" s="8" t="str">
        <f>VLOOKUP(A1870,'Customer Names'!A:F,4,FALSE)</f>
        <v>Jeremy</v>
      </c>
      <c r="C1870" s="8">
        <f>VLOOKUP(A1870,'Medical Examinations'!A:J,2,FALSE)</f>
        <v>35.200000000000003</v>
      </c>
      <c r="D1870" s="8">
        <f>VLOOKUP(A1870,'Medical Examinations'!A:J,4,FALSE)</f>
        <v>4.28</v>
      </c>
      <c r="E1870" s="8" t="str">
        <f>VLOOKUP(A1870,'Medical Examinations'!A:J,6,FALSE)</f>
        <v>No</v>
      </c>
      <c r="F1870" s="8" t="str">
        <f>VLOOKUP(A1870,'Medical Examinations'!A:J,7,FALSE)</f>
        <v>No</v>
      </c>
      <c r="G1870" s="8" t="str">
        <f>VLOOKUP(A1870,'Medical Examinations'!A:J,8,FALSE)</f>
        <v>No</v>
      </c>
      <c r="H1870" s="38">
        <f>VLOOKUP(A1870,'Medical Examinations'!A:J,9,FALSE)</f>
        <v>0</v>
      </c>
      <c r="I1870" s="8" t="str">
        <f>VLOOKUP(A1870,'Medical Examinations'!A:J,10,FALSE)</f>
        <v>No</v>
      </c>
      <c r="J1870" s="8" t="str">
        <f>VLOOKUP(A1870,'Medical Examinations'!A:J,3,FALSE)</f>
        <v>Obesity</v>
      </c>
      <c r="K1870" s="8" t="str">
        <f>VLOOKUP(A1870,'Medical Examinations'!A:J,5,FALSE)</f>
        <v>Normal</v>
      </c>
      <c r="L1870" s="8" t="str">
        <f>VLOOKUP(A1870,'Hospitalisation Details'!A:K,5,FALSE)</f>
        <v>12-Nov-1999</v>
      </c>
      <c r="M1870" s="34">
        <f>VLOOKUP(A1870,'Hospitalisation Details'!A:K,8,FALSE)</f>
        <v>2416.96</v>
      </c>
      <c r="N1870" s="8" t="str">
        <f>VLOOKUP(A1870,'Hospitalisation Details'!A:K,9,FALSE)</f>
        <v>tier - 2</v>
      </c>
      <c r="O1870" s="8" t="str">
        <f>VLOOKUP(A1870,'Hospitalisation Details'!A:K,10,FALSE)</f>
        <v>tier - 2</v>
      </c>
      <c r="P1870" s="8" t="str">
        <f>VLOOKUP(A1870,'Hospitalisation Details'!A:K,11,FALSE)</f>
        <v>R1011</v>
      </c>
      <c r="Q1870" s="8">
        <f>VLOOKUP(A1870,'Hospitalisation Details'!A:K,4,FALSE)</f>
        <v>12</v>
      </c>
    </row>
    <row r="1871" spans="1:17" x14ac:dyDescent="0.3">
      <c r="A1871" s="4" t="s">
        <v>4132</v>
      </c>
      <c r="B1871" s="8" t="str">
        <f>VLOOKUP(A1871,'Customer Names'!A:F,4,FALSE)</f>
        <v>Julia J.</v>
      </c>
      <c r="C1871" s="8">
        <f>VLOOKUP(A1871,'Medical Examinations'!A:J,2,FALSE)</f>
        <v>17.399999999999999</v>
      </c>
      <c r="D1871" s="8">
        <f>VLOOKUP(A1871,'Medical Examinations'!A:J,4,FALSE)</f>
        <v>4.5</v>
      </c>
      <c r="E1871" s="8" t="str">
        <f>VLOOKUP(A1871,'Medical Examinations'!A:J,6,FALSE)</f>
        <v>yes</v>
      </c>
      <c r="F1871" s="8" t="str">
        <f>VLOOKUP(A1871,'Medical Examinations'!A:J,7,FALSE)</f>
        <v>No</v>
      </c>
      <c r="G1871" s="8" t="str">
        <f>VLOOKUP(A1871,'Medical Examinations'!A:J,8,FALSE)</f>
        <v>No</v>
      </c>
      <c r="H1871" s="38">
        <f>VLOOKUP(A1871,'Medical Examinations'!A:J,9,FALSE)</f>
        <v>0</v>
      </c>
      <c r="I1871" s="8" t="str">
        <f>VLOOKUP(A1871,'Medical Examinations'!A:J,10,FALSE)</f>
        <v>No</v>
      </c>
      <c r="J1871" s="8" t="str">
        <f>VLOOKUP(A1871,'Medical Examinations'!A:J,3,FALSE)</f>
        <v>Underweight</v>
      </c>
      <c r="K1871" s="8" t="str">
        <f>VLOOKUP(A1871,'Medical Examinations'!A:J,5,FALSE)</f>
        <v>Normal</v>
      </c>
      <c r="L1871" s="8" t="str">
        <f>VLOOKUP(A1871,'Hospitalisation Details'!A:K,5,FALSE)</f>
        <v>15-Oct-2001</v>
      </c>
      <c r="M1871" s="34">
        <f>VLOOKUP(A1871,'Hospitalisation Details'!A:K,8,FALSE)</f>
        <v>2585.27</v>
      </c>
      <c r="N1871" s="8" t="str">
        <f>VLOOKUP(A1871,'Hospitalisation Details'!A:K,9,FALSE)</f>
        <v>tier - 2</v>
      </c>
      <c r="O1871" s="8" t="str">
        <f>VLOOKUP(A1871,'Hospitalisation Details'!A:K,10,FALSE)</f>
        <v>tier - 3</v>
      </c>
      <c r="P1871" s="8" t="str">
        <f>VLOOKUP(A1871,'Hospitalisation Details'!A:K,11,FALSE)</f>
        <v>R1011</v>
      </c>
      <c r="Q1871" s="8">
        <f>VLOOKUP(A1871,'Hospitalisation Details'!A:K,4,FALSE)</f>
        <v>15</v>
      </c>
    </row>
    <row r="1872" spans="1:17" x14ac:dyDescent="0.3">
      <c r="A1872" s="4" t="s">
        <v>4128</v>
      </c>
      <c r="B1872" s="8" t="str">
        <f>VLOOKUP(A1872,'Customer Names'!A:F,4,FALSE)</f>
        <v>Stephanie</v>
      </c>
      <c r="C1872" s="8">
        <f>VLOOKUP(A1872,'Medical Examinations'!A:J,2,FALSE)</f>
        <v>26.4</v>
      </c>
      <c r="D1872" s="8">
        <f>VLOOKUP(A1872,'Medical Examinations'!A:J,4,FALSE)</f>
        <v>6.22</v>
      </c>
      <c r="E1872" s="8" t="str">
        <f>VLOOKUP(A1872,'Medical Examinations'!A:J,6,FALSE)</f>
        <v>yes</v>
      </c>
      <c r="F1872" s="8" t="str">
        <f>VLOOKUP(A1872,'Medical Examinations'!A:J,7,FALSE)</f>
        <v>No</v>
      </c>
      <c r="G1872" s="8" t="str">
        <f>VLOOKUP(A1872,'Medical Examinations'!A:J,8,FALSE)</f>
        <v>No</v>
      </c>
      <c r="H1872" s="38">
        <f>VLOOKUP(A1872,'Medical Examinations'!A:J,9,FALSE)</f>
        <v>0</v>
      </c>
      <c r="I1872" s="8" t="str">
        <f>VLOOKUP(A1872,'Medical Examinations'!A:J,10,FALSE)</f>
        <v>No</v>
      </c>
      <c r="J1872" s="8" t="str">
        <f>VLOOKUP(A1872,'Medical Examinations'!A:J,3,FALSE)</f>
        <v>Overweight</v>
      </c>
      <c r="K1872" s="8" t="str">
        <f>VLOOKUP(A1872,'Medical Examinations'!A:J,5,FALSE)</f>
        <v>Prediabetes</v>
      </c>
      <c r="L1872" s="8" t="str">
        <f>VLOOKUP(A1872,'Hospitalisation Details'!A:K,5,FALSE)</f>
        <v>26-Aug-2001</v>
      </c>
      <c r="M1872" s="34">
        <f>VLOOKUP(A1872,'Hospitalisation Details'!A:K,8,FALSE)</f>
        <v>2597.7800000000002</v>
      </c>
      <c r="N1872" s="8" t="str">
        <f>VLOOKUP(A1872,'Hospitalisation Details'!A:K,9,FALSE)</f>
        <v>tier - 2</v>
      </c>
      <c r="O1872" s="8" t="str">
        <f>VLOOKUP(A1872,'Hospitalisation Details'!A:K,10,FALSE)</f>
        <v>tier - 1</v>
      </c>
      <c r="P1872" s="8" t="str">
        <f>VLOOKUP(A1872,'Hospitalisation Details'!A:K,11,FALSE)</f>
        <v>R1011</v>
      </c>
      <c r="Q1872" s="8">
        <f>VLOOKUP(A1872,'Hospitalisation Details'!A:K,4,FALSE)</f>
        <v>26</v>
      </c>
    </row>
    <row r="1873" spans="1:17" x14ac:dyDescent="0.3">
      <c r="A1873" s="4" t="s">
        <v>4056</v>
      </c>
      <c r="B1873" s="8" t="str">
        <f>VLOOKUP(A1873,'Customer Names'!A:F,4,FALSE)</f>
        <v>Chuck W. Jr.</v>
      </c>
      <c r="C1873" s="8">
        <f>VLOOKUP(A1873,'Medical Examinations'!A:J,2,FALSE)</f>
        <v>30</v>
      </c>
      <c r="D1873" s="8">
        <f>VLOOKUP(A1873,'Medical Examinations'!A:J,4,FALSE)</f>
        <v>4.33</v>
      </c>
      <c r="E1873" s="8" t="str">
        <f>VLOOKUP(A1873,'Medical Examinations'!A:J,6,FALSE)</f>
        <v>yes</v>
      </c>
      <c r="F1873" s="8" t="str">
        <f>VLOOKUP(A1873,'Medical Examinations'!A:J,7,FALSE)</f>
        <v>No</v>
      </c>
      <c r="G1873" s="8" t="str">
        <f>VLOOKUP(A1873,'Medical Examinations'!A:J,8,FALSE)</f>
        <v>No</v>
      </c>
      <c r="H1873" s="38">
        <f>VLOOKUP(A1873,'Medical Examinations'!A:J,9,FALSE)</f>
        <v>0</v>
      </c>
      <c r="I1873" s="8" t="str">
        <f>VLOOKUP(A1873,'Medical Examinations'!A:J,10,FALSE)</f>
        <v>No</v>
      </c>
      <c r="J1873" s="8" t="str">
        <f>VLOOKUP(A1873,'Medical Examinations'!A:J,3,FALSE)</f>
        <v>Obesity</v>
      </c>
      <c r="K1873" s="8" t="str">
        <f>VLOOKUP(A1873,'Medical Examinations'!A:J,5,FALSE)</f>
        <v>Normal</v>
      </c>
      <c r="L1873" s="8" t="str">
        <f>VLOOKUP(A1873,'Hospitalisation Details'!A:K,5,FALSE)</f>
        <v>13-Jun-1996</v>
      </c>
      <c r="M1873" s="34">
        <f>VLOOKUP(A1873,'Hospitalisation Details'!A:K,8,FALSE)</f>
        <v>2904.09</v>
      </c>
      <c r="N1873" s="8" t="str">
        <f>VLOOKUP(A1873,'Hospitalisation Details'!A:K,9,FALSE)</f>
        <v>tier - 2</v>
      </c>
      <c r="O1873" s="8" t="str">
        <f>VLOOKUP(A1873,'Hospitalisation Details'!A:K,10,FALSE)</f>
        <v>tier - 2</v>
      </c>
      <c r="P1873" s="8" t="str">
        <f>VLOOKUP(A1873,'Hospitalisation Details'!A:K,11,FALSE)</f>
        <v>R1011</v>
      </c>
      <c r="Q1873" s="8">
        <f>VLOOKUP(A1873,'Hospitalisation Details'!A:K,4,FALSE)</f>
        <v>13</v>
      </c>
    </row>
    <row r="1874" spans="1:17" x14ac:dyDescent="0.3">
      <c r="A1874" s="4" t="s">
        <v>4054</v>
      </c>
      <c r="B1874" s="8" t="str">
        <f>VLOOKUP(A1874,'Customer Names'!A:F,4,FALSE)</f>
        <v>Deborah</v>
      </c>
      <c r="C1874" s="8">
        <f>VLOOKUP(A1874,'Medical Examinations'!A:J,2,FALSE)</f>
        <v>23.4</v>
      </c>
      <c r="D1874" s="8">
        <f>VLOOKUP(A1874,'Medical Examinations'!A:J,4,FALSE)</f>
        <v>5.53</v>
      </c>
      <c r="E1874" s="8" t="str">
        <f>VLOOKUP(A1874,'Medical Examinations'!A:J,6,FALSE)</f>
        <v>No</v>
      </c>
      <c r="F1874" s="8" t="str">
        <f>VLOOKUP(A1874,'Medical Examinations'!A:J,7,FALSE)</f>
        <v>No</v>
      </c>
      <c r="G1874" s="8" t="str">
        <f>VLOOKUP(A1874,'Medical Examinations'!A:J,8,FALSE)</f>
        <v>Yes</v>
      </c>
      <c r="H1874" s="38" t="str">
        <f>VLOOKUP(A1874,'Medical Examinations'!A:J,9,FALSE)</f>
        <v>1</v>
      </c>
      <c r="I1874" s="8" t="str">
        <f>VLOOKUP(A1874,'Medical Examinations'!A:J,10,FALSE)</f>
        <v>No</v>
      </c>
      <c r="J1874" s="8" t="str">
        <f>VLOOKUP(A1874,'Medical Examinations'!A:J,3,FALSE)</f>
        <v>Normal Weight</v>
      </c>
      <c r="K1874" s="8" t="str">
        <f>VLOOKUP(A1874,'Medical Examinations'!A:J,5,FALSE)</f>
        <v>Normal</v>
      </c>
      <c r="L1874" s="8" t="str">
        <f>VLOOKUP(A1874,'Hospitalisation Details'!A:K,5,FALSE)</f>
        <v>5-Jun-2003</v>
      </c>
      <c r="M1874" s="34">
        <f>VLOOKUP(A1874,'Hospitalisation Details'!A:K,8,FALSE)</f>
        <v>2913.57</v>
      </c>
      <c r="N1874" s="8" t="str">
        <f>VLOOKUP(A1874,'Hospitalisation Details'!A:K,9,FALSE)</f>
        <v>tier - 2</v>
      </c>
      <c r="O1874" s="8" t="str">
        <f>VLOOKUP(A1874,'Hospitalisation Details'!A:K,10,FALSE)</f>
        <v>tier - 2</v>
      </c>
      <c r="P1874" s="8" t="str">
        <f>VLOOKUP(A1874,'Hospitalisation Details'!A:K,11,FALSE)</f>
        <v>R1011</v>
      </c>
      <c r="Q1874" s="8">
        <f>VLOOKUP(A1874,'Hospitalisation Details'!A:K,4,FALSE)</f>
        <v>5</v>
      </c>
    </row>
    <row r="1875" spans="1:17" x14ac:dyDescent="0.3">
      <c r="A1875" s="4" t="s">
        <v>3994</v>
      </c>
      <c r="B1875" s="8" t="str">
        <f>VLOOKUP(A1875,'Customer Names'!A:F,4,FALSE)</f>
        <v>Carrie</v>
      </c>
      <c r="C1875" s="8">
        <f>VLOOKUP(A1875,'Medical Examinations'!A:J,2,FALSE)</f>
        <v>20.8</v>
      </c>
      <c r="D1875" s="8">
        <f>VLOOKUP(A1875,'Medical Examinations'!A:J,4,FALSE)</f>
        <v>4.07</v>
      </c>
      <c r="E1875" s="8" t="str">
        <f>VLOOKUP(A1875,'Medical Examinations'!A:J,6,FALSE)</f>
        <v>yes</v>
      </c>
      <c r="F1875" s="8" t="str">
        <f>VLOOKUP(A1875,'Medical Examinations'!A:J,7,FALSE)</f>
        <v>No</v>
      </c>
      <c r="G1875" s="8" t="str">
        <f>VLOOKUP(A1875,'Medical Examinations'!A:J,8,FALSE)</f>
        <v>Yes</v>
      </c>
      <c r="H1875" s="38" t="str">
        <f>VLOOKUP(A1875,'Medical Examinations'!A:J,9,FALSE)</f>
        <v>1</v>
      </c>
      <c r="I1875" s="8" t="str">
        <f>VLOOKUP(A1875,'Medical Examinations'!A:J,10,FALSE)</f>
        <v>No</v>
      </c>
      <c r="J1875" s="8" t="str">
        <f>VLOOKUP(A1875,'Medical Examinations'!A:J,3,FALSE)</f>
        <v>Normal Weight</v>
      </c>
      <c r="K1875" s="8" t="str">
        <f>VLOOKUP(A1875,'Medical Examinations'!A:J,5,FALSE)</f>
        <v>Normal</v>
      </c>
      <c r="L1875" s="8" t="str">
        <f>VLOOKUP(A1875,'Hospitalisation Details'!A:K,5,FALSE)</f>
        <v>22-Dec-1997</v>
      </c>
      <c r="M1875" s="34">
        <f>VLOOKUP(A1875,'Hospitalisation Details'!A:K,8,FALSE)</f>
        <v>3208.79</v>
      </c>
      <c r="N1875" s="8" t="str">
        <f>VLOOKUP(A1875,'Hospitalisation Details'!A:K,9,FALSE)</f>
        <v>tier - 2</v>
      </c>
      <c r="O1875" s="8" t="str">
        <f>VLOOKUP(A1875,'Hospitalisation Details'!A:K,10,FALSE)</f>
        <v>tier - 3</v>
      </c>
      <c r="P1875" s="8" t="str">
        <f>VLOOKUP(A1875,'Hospitalisation Details'!A:K,11,FALSE)</f>
        <v>R1011</v>
      </c>
      <c r="Q1875" s="8">
        <f>VLOOKUP(A1875,'Hospitalisation Details'!A:K,4,FALSE)</f>
        <v>22</v>
      </c>
    </row>
    <row r="1876" spans="1:17" x14ac:dyDescent="0.3">
      <c r="A1876" s="4" t="s">
        <v>3982</v>
      </c>
      <c r="B1876" s="8" t="str">
        <f>VLOOKUP(A1876,'Customer Names'!A:F,4,FALSE)</f>
        <v>Christopher P.</v>
      </c>
      <c r="C1876" s="8">
        <f>VLOOKUP(A1876,'Medical Examinations'!A:J,2,FALSE)</f>
        <v>37.1</v>
      </c>
      <c r="D1876" s="8">
        <f>VLOOKUP(A1876,'Medical Examinations'!A:J,4,FALSE)</f>
        <v>6.24</v>
      </c>
      <c r="E1876" s="8" t="str">
        <f>VLOOKUP(A1876,'Medical Examinations'!A:J,6,FALSE)</f>
        <v>No</v>
      </c>
      <c r="F1876" s="8" t="str">
        <f>VLOOKUP(A1876,'Medical Examinations'!A:J,7,FALSE)</f>
        <v>No</v>
      </c>
      <c r="G1876" s="8" t="str">
        <f>VLOOKUP(A1876,'Medical Examinations'!A:J,8,FALSE)</f>
        <v>No</v>
      </c>
      <c r="H1876" s="38">
        <f>VLOOKUP(A1876,'Medical Examinations'!A:J,9,FALSE)</f>
        <v>0</v>
      </c>
      <c r="I1876" s="8" t="str">
        <f>VLOOKUP(A1876,'Medical Examinations'!A:J,10,FALSE)</f>
        <v>No</v>
      </c>
      <c r="J1876" s="8" t="str">
        <f>VLOOKUP(A1876,'Medical Examinations'!A:J,3,FALSE)</f>
        <v>Obesity</v>
      </c>
      <c r="K1876" s="8" t="str">
        <f>VLOOKUP(A1876,'Medical Examinations'!A:J,5,FALSE)</f>
        <v>Prediabetes</v>
      </c>
      <c r="L1876" s="8" t="str">
        <f>VLOOKUP(A1876,'Hospitalisation Details'!A:K,5,FALSE)</f>
        <v>1-Jul-1994</v>
      </c>
      <c r="M1876" s="34">
        <f>VLOOKUP(A1876,'Hospitalisation Details'!A:K,8,FALSE)</f>
        <v>3277.16</v>
      </c>
      <c r="N1876" s="8" t="str">
        <f>VLOOKUP(A1876,'Hospitalisation Details'!A:K,9,FALSE)</f>
        <v>tier - 2</v>
      </c>
      <c r="O1876" s="8" t="str">
        <f>VLOOKUP(A1876,'Hospitalisation Details'!A:K,10,FALSE)</f>
        <v>tier - 3</v>
      </c>
      <c r="P1876" s="8" t="str">
        <f>VLOOKUP(A1876,'Hospitalisation Details'!A:K,11,FALSE)</f>
        <v>R1011</v>
      </c>
      <c r="Q1876" s="8">
        <f>VLOOKUP(A1876,'Hospitalisation Details'!A:K,4,FALSE)</f>
        <v>1</v>
      </c>
    </row>
    <row r="1877" spans="1:17" x14ac:dyDescent="0.3">
      <c r="A1877" s="4" t="s">
        <v>3960</v>
      </c>
      <c r="B1877" s="8" t="str">
        <f>VLOOKUP(A1877,'Customer Names'!A:F,4,FALSE)</f>
        <v>Aya</v>
      </c>
      <c r="C1877" s="8">
        <f>VLOOKUP(A1877,'Medical Examinations'!A:J,2,FALSE)</f>
        <v>19.8</v>
      </c>
      <c r="D1877" s="8">
        <f>VLOOKUP(A1877,'Medical Examinations'!A:J,4,FALSE)</f>
        <v>4</v>
      </c>
      <c r="E1877" s="8" t="str">
        <f>VLOOKUP(A1877,'Medical Examinations'!A:J,6,FALSE)</f>
        <v>yes</v>
      </c>
      <c r="F1877" s="8" t="str">
        <f>VLOOKUP(A1877,'Medical Examinations'!A:J,7,FALSE)</f>
        <v>No</v>
      </c>
      <c r="G1877" s="8" t="str">
        <f>VLOOKUP(A1877,'Medical Examinations'!A:J,8,FALSE)</f>
        <v>No</v>
      </c>
      <c r="H1877" s="38">
        <f>VLOOKUP(A1877,'Medical Examinations'!A:J,9,FALSE)</f>
        <v>0</v>
      </c>
      <c r="I1877" s="8" t="str">
        <f>VLOOKUP(A1877,'Medical Examinations'!A:J,10,FALSE)</f>
        <v>No</v>
      </c>
      <c r="J1877" s="8" t="str">
        <f>VLOOKUP(A1877,'Medical Examinations'!A:J,3,FALSE)</f>
        <v>Normal Weight</v>
      </c>
      <c r="K1877" s="8" t="str">
        <f>VLOOKUP(A1877,'Medical Examinations'!A:J,5,FALSE)</f>
        <v>Normal</v>
      </c>
      <c r="L1877" s="8" t="str">
        <f>VLOOKUP(A1877,'Hospitalisation Details'!A:K,5,FALSE)</f>
        <v>14-Dec-1996</v>
      </c>
      <c r="M1877" s="34">
        <f>VLOOKUP(A1877,'Hospitalisation Details'!A:K,8,FALSE)</f>
        <v>3378.91</v>
      </c>
      <c r="N1877" s="8" t="str">
        <f>VLOOKUP(A1877,'Hospitalisation Details'!A:K,9,FALSE)</f>
        <v>tier - 2</v>
      </c>
      <c r="O1877" s="8" t="str">
        <f>VLOOKUP(A1877,'Hospitalisation Details'!A:K,10,FALSE)</f>
        <v>tier - 1</v>
      </c>
      <c r="P1877" s="8" t="str">
        <f>VLOOKUP(A1877,'Hospitalisation Details'!A:K,11,FALSE)</f>
        <v>R1011</v>
      </c>
      <c r="Q1877" s="8">
        <f>VLOOKUP(A1877,'Hospitalisation Details'!A:K,4,FALSE)</f>
        <v>14</v>
      </c>
    </row>
    <row r="1878" spans="1:17" x14ac:dyDescent="0.3">
      <c r="A1878" s="4" t="s">
        <v>3950</v>
      </c>
      <c r="B1878" s="8" t="str">
        <f>VLOOKUP(A1878,'Customer Names'!A:F,4,FALSE)</f>
        <v>Rachel B.</v>
      </c>
      <c r="C1878" s="8">
        <f>VLOOKUP(A1878,'Medical Examinations'!A:J,2,FALSE)</f>
        <v>42.4</v>
      </c>
      <c r="D1878" s="8">
        <f>VLOOKUP(A1878,'Medical Examinations'!A:J,4,FALSE)</f>
        <v>5.53</v>
      </c>
      <c r="E1878" s="8" t="str">
        <f>VLOOKUP(A1878,'Medical Examinations'!A:J,6,FALSE)</f>
        <v>yes</v>
      </c>
      <c r="F1878" s="8" t="str">
        <f>VLOOKUP(A1878,'Medical Examinations'!A:J,7,FALSE)</f>
        <v>No</v>
      </c>
      <c r="G1878" s="8" t="str">
        <f>VLOOKUP(A1878,'Medical Examinations'!A:J,8,FALSE)</f>
        <v>No</v>
      </c>
      <c r="H1878" s="38">
        <f>VLOOKUP(A1878,'Medical Examinations'!A:J,9,FALSE)</f>
        <v>0</v>
      </c>
      <c r="I1878" s="8" t="str">
        <f>VLOOKUP(A1878,'Medical Examinations'!A:J,10,FALSE)</f>
        <v>No</v>
      </c>
      <c r="J1878" s="8" t="str">
        <f>VLOOKUP(A1878,'Medical Examinations'!A:J,3,FALSE)</f>
        <v>Obesity</v>
      </c>
      <c r="K1878" s="8" t="str">
        <f>VLOOKUP(A1878,'Medical Examinations'!A:J,5,FALSE)</f>
        <v>Normal</v>
      </c>
      <c r="L1878" s="8" t="str">
        <f>VLOOKUP(A1878,'Hospitalisation Details'!A:K,5,FALSE)</f>
        <v>19-Dec-1996</v>
      </c>
      <c r="M1878" s="34">
        <f>VLOOKUP(A1878,'Hospitalisation Details'!A:K,8,FALSE)</f>
        <v>3410.32</v>
      </c>
      <c r="N1878" s="8" t="str">
        <f>VLOOKUP(A1878,'Hospitalisation Details'!A:K,9,FALSE)</f>
        <v>tier - 2</v>
      </c>
      <c r="O1878" s="8" t="str">
        <f>VLOOKUP(A1878,'Hospitalisation Details'!A:K,10,FALSE)</f>
        <v>tier - 2</v>
      </c>
      <c r="P1878" s="8" t="str">
        <f>VLOOKUP(A1878,'Hospitalisation Details'!A:K,11,FALSE)</f>
        <v>R1011</v>
      </c>
      <c r="Q1878" s="8">
        <f>VLOOKUP(A1878,'Hospitalisation Details'!A:K,4,FALSE)</f>
        <v>19</v>
      </c>
    </row>
    <row r="1879" spans="1:17" x14ac:dyDescent="0.3">
      <c r="A1879" s="4" t="s">
        <v>3944</v>
      </c>
      <c r="B1879" s="8" t="str">
        <f>VLOOKUP(A1879,'Customer Names'!A:F,4,FALSE)</f>
        <v>Joshua</v>
      </c>
      <c r="C1879" s="8">
        <f>VLOOKUP(A1879,'Medical Examinations'!A:J,2,FALSE)</f>
        <v>34.799999999999997</v>
      </c>
      <c r="D1879" s="8">
        <f>VLOOKUP(A1879,'Medical Examinations'!A:J,4,FALSE)</f>
        <v>4.42</v>
      </c>
      <c r="E1879" s="8" t="str">
        <f>VLOOKUP(A1879,'Medical Examinations'!A:J,6,FALSE)</f>
        <v>yes</v>
      </c>
      <c r="F1879" s="8" t="str">
        <f>VLOOKUP(A1879,'Medical Examinations'!A:J,7,FALSE)</f>
        <v>yes</v>
      </c>
      <c r="G1879" s="8" t="str">
        <f>VLOOKUP(A1879,'Medical Examinations'!A:J,8,FALSE)</f>
        <v>No</v>
      </c>
      <c r="H1879" s="38" t="str">
        <f>VLOOKUP(A1879,'Medical Examinations'!A:J,9,FALSE)</f>
        <v>2</v>
      </c>
      <c r="I1879" s="8" t="str">
        <f>VLOOKUP(A1879,'Medical Examinations'!A:J,10,FALSE)</f>
        <v>No</v>
      </c>
      <c r="J1879" s="8" t="str">
        <f>VLOOKUP(A1879,'Medical Examinations'!A:J,3,FALSE)</f>
        <v>Obesity</v>
      </c>
      <c r="K1879" s="8" t="str">
        <f>VLOOKUP(A1879,'Medical Examinations'!A:J,5,FALSE)</f>
        <v>Normal</v>
      </c>
      <c r="L1879" s="8" t="str">
        <f>VLOOKUP(A1879,'Hospitalisation Details'!A:K,5,FALSE)</f>
        <v>20-Jun-2000</v>
      </c>
      <c r="M1879" s="34">
        <f>VLOOKUP(A1879,'Hospitalisation Details'!A:K,8,FALSE)</f>
        <v>3443.06</v>
      </c>
      <c r="N1879" s="8" t="str">
        <f>VLOOKUP(A1879,'Hospitalisation Details'!A:K,9,FALSE)</f>
        <v>tier - 2</v>
      </c>
      <c r="O1879" s="8" t="str">
        <f>VLOOKUP(A1879,'Hospitalisation Details'!A:K,10,FALSE)</f>
        <v>tier - 1</v>
      </c>
      <c r="P1879" s="8" t="str">
        <f>VLOOKUP(A1879,'Hospitalisation Details'!A:K,11,FALSE)</f>
        <v>R1011</v>
      </c>
      <c r="Q1879" s="8">
        <f>VLOOKUP(A1879,'Hospitalisation Details'!A:K,4,FALSE)</f>
        <v>20</v>
      </c>
    </row>
    <row r="1880" spans="1:17" x14ac:dyDescent="0.3">
      <c r="A1880" s="4" t="s">
        <v>3942</v>
      </c>
      <c r="B1880" s="8" t="str">
        <f>VLOOKUP(A1880,'Customer Names'!A:F,4,FALSE)</f>
        <v>Cailtlin</v>
      </c>
      <c r="C1880" s="8">
        <f>VLOOKUP(A1880,'Medical Examinations'!A:J,2,FALSE)</f>
        <v>17.5</v>
      </c>
      <c r="D1880" s="8">
        <f>VLOOKUP(A1880,'Medical Examinations'!A:J,4,FALSE)</f>
        <v>4.5599999999999996</v>
      </c>
      <c r="E1880" s="8" t="str">
        <f>VLOOKUP(A1880,'Medical Examinations'!A:J,6,FALSE)</f>
        <v>No</v>
      </c>
      <c r="F1880" s="8" t="str">
        <f>VLOOKUP(A1880,'Medical Examinations'!A:J,7,FALSE)</f>
        <v>No</v>
      </c>
      <c r="G1880" s="8" t="str">
        <f>VLOOKUP(A1880,'Medical Examinations'!A:J,8,FALSE)</f>
        <v>No</v>
      </c>
      <c r="H1880" s="38" t="str">
        <f>VLOOKUP(A1880,'Medical Examinations'!A:J,9,FALSE)</f>
        <v>1</v>
      </c>
      <c r="I1880" s="8" t="str">
        <f>VLOOKUP(A1880,'Medical Examinations'!A:J,10,FALSE)</f>
        <v>No</v>
      </c>
      <c r="J1880" s="8" t="str">
        <f>VLOOKUP(A1880,'Medical Examinations'!A:J,3,FALSE)</f>
        <v>Underweight</v>
      </c>
      <c r="K1880" s="8" t="str">
        <f>VLOOKUP(A1880,'Medical Examinations'!A:J,5,FALSE)</f>
        <v>Normal</v>
      </c>
      <c r="L1880" s="8" t="str">
        <f>VLOOKUP(A1880,'Hospitalisation Details'!A:K,5,FALSE)</f>
        <v>14-Sep-1987</v>
      </c>
      <c r="M1880" s="34">
        <f>VLOOKUP(A1880,'Hospitalisation Details'!A:K,8,FALSE)</f>
        <v>3453.77</v>
      </c>
      <c r="N1880" s="8" t="str">
        <f>VLOOKUP(A1880,'Hospitalisation Details'!A:K,9,FALSE)</f>
        <v>tier - 2</v>
      </c>
      <c r="O1880" s="8" t="str">
        <f>VLOOKUP(A1880,'Hospitalisation Details'!A:K,10,FALSE)</f>
        <v>tier - 1</v>
      </c>
      <c r="P1880" s="8" t="str">
        <f>VLOOKUP(A1880,'Hospitalisation Details'!A:K,11,FALSE)</f>
        <v>R1011</v>
      </c>
      <c r="Q1880" s="8">
        <f>VLOOKUP(A1880,'Hospitalisation Details'!A:K,4,FALSE)</f>
        <v>14</v>
      </c>
    </row>
    <row r="1881" spans="1:17" x14ac:dyDescent="0.3">
      <c r="A1881" s="4" t="s">
        <v>3910</v>
      </c>
      <c r="B1881" s="8" t="str">
        <f>VLOOKUP(A1881,'Customer Names'!A:F,4,FALSE)</f>
        <v>Leah C.</v>
      </c>
      <c r="C1881" s="8">
        <f>VLOOKUP(A1881,'Medical Examinations'!A:J,2,FALSE)</f>
        <v>34.799999999999997</v>
      </c>
      <c r="D1881" s="8">
        <f>VLOOKUP(A1881,'Medical Examinations'!A:J,4,FALSE)</f>
        <v>4.08</v>
      </c>
      <c r="E1881" s="8" t="str">
        <f>VLOOKUP(A1881,'Medical Examinations'!A:J,6,FALSE)</f>
        <v>yes</v>
      </c>
      <c r="F1881" s="8" t="str">
        <f>VLOOKUP(A1881,'Medical Examinations'!A:J,7,FALSE)</f>
        <v>No</v>
      </c>
      <c r="G1881" s="8" t="str">
        <f>VLOOKUP(A1881,'Medical Examinations'!A:J,8,FALSE)</f>
        <v>No</v>
      </c>
      <c r="H1881" s="38" t="str">
        <f>VLOOKUP(A1881,'Medical Examinations'!A:J,9,FALSE)</f>
        <v>1</v>
      </c>
      <c r="I1881" s="8" t="str">
        <f>VLOOKUP(A1881,'Medical Examinations'!A:J,10,FALSE)</f>
        <v>No</v>
      </c>
      <c r="J1881" s="8" t="str">
        <f>VLOOKUP(A1881,'Medical Examinations'!A:J,3,FALSE)</f>
        <v>Obesity</v>
      </c>
      <c r="K1881" s="8" t="str">
        <f>VLOOKUP(A1881,'Medical Examinations'!A:J,5,FALSE)</f>
        <v>Normal</v>
      </c>
      <c r="L1881" s="8" t="str">
        <f>VLOOKUP(A1881,'Hospitalisation Details'!A:K,5,FALSE)</f>
        <v>23-Aug-1995</v>
      </c>
      <c r="M1881" s="34">
        <f>VLOOKUP(A1881,'Hospitalisation Details'!A:K,8,FALSE)</f>
        <v>3578</v>
      </c>
      <c r="N1881" s="8" t="str">
        <f>VLOOKUP(A1881,'Hospitalisation Details'!A:K,9,FALSE)</f>
        <v>tier - 2</v>
      </c>
      <c r="O1881" s="8" t="str">
        <f>VLOOKUP(A1881,'Hospitalisation Details'!A:K,10,FALSE)</f>
        <v>tier - 3</v>
      </c>
      <c r="P1881" s="8" t="str">
        <f>VLOOKUP(A1881,'Hospitalisation Details'!A:K,11,FALSE)</f>
        <v>R1011</v>
      </c>
      <c r="Q1881" s="8">
        <f>VLOOKUP(A1881,'Hospitalisation Details'!A:K,4,FALSE)</f>
        <v>23</v>
      </c>
    </row>
    <row r="1882" spans="1:17" x14ac:dyDescent="0.3">
      <c r="A1882" s="4" t="s">
        <v>3904</v>
      </c>
      <c r="B1882" s="8" t="str">
        <f>VLOOKUP(A1882,'Customer Names'!A:F,4,FALSE)</f>
        <v>Apolo U.</v>
      </c>
      <c r="C1882" s="8">
        <f>VLOOKUP(A1882,'Medical Examinations'!A:J,2,FALSE)</f>
        <v>32.700000000000003</v>
      </c>
      <c r="D1882" s="8">
        <f>VLOOKUP(A1882,'Medical Examinations'!A:J,4,FALSE)</f>
        <v>4.66</v>
      </c>
      <c r="E1882" s="8" t="str">
        <f>VLOOKUP(A1882,'Medical Examinations'!A:J,6,FALSE)</f>
        <v>No</v>
      </c>
      <c r="F1882" s="8" t="str">
        <f>VLOOKUP(A1882,'Medical Examinations'!A:J,7,FALSE)</f>
        <v>No</v>
      </c>
      <c r="G1882" s="8" t="str">
        <f>VLOOKUP(A1882,'Medical Examinations'!A:J,8,FALSE)</f>
        <v>No</v>
      </c>
      <c r="H1882" s="38">
        <f>VLOOKUP(A1882,'Medical Examinations'!A:J,9,FALSE)</f>
        <v>0</v>
      </c>
      <c r="I1882" s="8" t="str">
        <f>VLOOKUP(A1882,'Medical Examinations'!A:J,10,FALSE)</f>
        <v>No</v>
      </c>
      <c r="J1882" s="8" t="str">
        <f>VLOOKUP(A1882,'Medical Examinations'!A:J,3,FALSE)</f>
        <v>Obesity</v>
      </c>
      <c r="K1882" s="8" t="str">
        <f>VLOOKUP(A1882,'Medical Examinations'!A:J,5,FALSE)</f>
        <v>Normal</v>
      </c>
      <c r="L1882" s="8" t="str">
        <f>VLOOKUP(A1882,'Hospitalisation Details'!A:K,5,FALSE)</f>
        <v>6-Jun-1999</v>
      </c>
      <c r="M1882" s="34">
        <f>VLOOKUP(A1882,'Hospitalisation Details'!A:K,8,FALSE)</f>
        <v>3591.48</v>
      </c>
      <c r="N1882" s="8" t="str">
        <f>VLOOKUP(A1882,'Hospitalisation Details'!A:K,9,FALSE)</f>
        <v>tier - 2</v>
      </c>
      <c r="O1882" s="8" t="str">
        <f>VLOOKUP(A1882,'Hospitalisation Details'!A:K,10,FALSE)</f>
        <v>tier - 3</v>
      </c>
      <c r="P1882" s="8" t="str">
        <f>VLOOKUP(A1882,'Hospitalisation Details'!A:K,11,FALSE)</f>
        <v>R1011</v>
      </c>
      <c r="Q1882" s="8">
        <f>VLOOKUP(A1882,'Hospitalisation Details'!A:K,4,FALSE)</f>
        <v>6</v>
      </c>
    </row>
    <row r="1883" spans="1:17" x14ac:dyDescent="0.3">
      <c r="A1883" s="4" t="s">
        <v>3900</v>
      </c>
      <c r="B1883" s="8" t="str">
        <f>VLOOKUP(A1883,'Customer Names'!A:F,4,FALSE)</f>
        <v>William</v>
      </c>
      <c r="C1883" s="8">
        <f>VLOOKUP(A1883,'Medical Examinations'!A:J,2,FALSE)</f>
        <v>37.1</v>
      </c>
      <c r="D1883" s="8">
        <f>VLOOKUP(A1883,'Medical Examinations'!A:J,4,FALSE)</f>
        <v>5.46</v>
      </c>
      <c r="E1883" s="8" t="str">
        <f>VLOOKUP(A1883,'Medical Examinations'!A:J,6,FALSE)</f>
        <v>No</v>
      </c>
      <c r="F1883" s="8" t="str">
        <f>VLOOKUP(A1883,'Medical Examinations'!A:J,7,FALSE)</f>
        <v>No</v>
      </c>
      <c r="G1883" s="8" t="str">
        <f>VLOOKUP(A1883,'Medical Examinations'!A:J,8,FALSE)</f>
        <v>No</v>
      </c>
      <c r="H1883" s="38">
        <f>VLOOKUP(A1883,'Medical Examinations'!A:J,9,FALSE)</f>
        <v>0</v>
      </c>
      <c r="I1883" s="8" t="str">
        <f>VLOOKUP(A1883,'Medical Examinations'!A:J,10,FALSE)</f>
        <v>No</v>
      </c>
      <c r="J1883" s="8" t="str">
        <f>VLOOKUP(A1883,'Medical Examinations'!A:J,3,FALSE)</f>
        <v>Obesity</v>
      </c>
      <c r="K1883" s="8" t="str">
        <f>VLOOKUP(A1883,'Medical Examinations'!A:J,5,FALSE)</f>
        <v>Normal</v>
      </c>
      <c r="L1883" s="8" t="str">
        <f>VLOOKUP(A1883,'Hospitalisation Details'!A:K,5,FALSE)</f>
        <v>12-Aug-1999</v>
      </c>
      <c r="M1883" s="34">
        <f>VLOOKUP(A1883,'Hospitalisation Details'!A:K,8,FALSE)</f>
        <v>3597.6</v>
      </c>
      <c r="N1883" s="8" t="str">
        <f>VLOOKUP(A1883,'Hospitalisation Details'!A:K,9,FALSE)</f>
        <v>tier - 2</v>
      </c>
      <c r="O1883" s="8" t="str">
        <f>VLOOKUP(A1883,'Hospitalisation Details'!A:K,10,FALSE)</f>
        <v>tier - 2</v>
      </c>
      <c r="P1883" s="8" t="str">
        <f>VLOOKUP(A1883,'Hospitalisation Details'!A:K,11,FALSE)</f>
        <v>R1011</v>
      </c>
      <c r="Q1883" s="8">
        <f>VLOOKUP(A1883,'Hospitalisation Details'!A:K,4,FALSE)</f>
        <v>12</v>
      </c>
    </row>
    <row r="1884" spans="1:17" x14ac:dyDescent="0.3">
      <c r="A1884" s="4" t="s">
        <v>3890</v>
      </c>
      <c r="B1884" s="8" t="str">
        <f>VLOOKUP(A1884,'Customer Names'!A:F,4,FALSE)</f>
        <v>Amanda</v>
      </c>
      <c r="C1884" s="8">
        <f>VLOOKUP(A1884,'Medical Examinations'!A:J,2,FALSE)</f>
        <v>20.36</v>
      </c>
      <c r="D1884" s="8">
        <f>VLOOKUP(A1884,'Medical Examinations'!A:J,4,FALSE)</f>
        <v>4.49</v>
      </c>
      <c r="E1884" s="8" t="str">
        <f>VLOOKUP(A1884,'Medical Examinations'!A:J,6,FALSE)</f>
        <v>No</v>
      </c>
      <c r="F1884" s="8" t="str">
        <f>VLOOKUP(A1884,'Medical Examinations'!A:J,7,FALSE)</f>
        <v>No</v>
      </c>
      <c r="G1884" s="8" t="str">
        <f>VLOOKUP(A1884,'Medical Examinations'!A:J,8,FALSE)</f>
        <v>No</v>
      </c>
      <c r="H1884" s="38">
        <f>VLOOKUP(A1884,'Medical Examinations'!A:J,9,FALSE)</f>
        <v>0</v>
      </c>
      <c r="I1884" s="8" t="str">
        <f>VLOOKUP(A1884,'Medical Examinations'!A:J,10,FALSE)</f>
        <v>No</v>
      </c>
      <c r="J1884" s="8" t="str">
        <f>VLOOKUP(A1884,'Medical Examinations'!A:J,3,FALSE)</f>
        <v>Normal Weight</v>
      </c>
      <c r="K1884" s="8" t="str">
        <f>VLOOKUP(A1884,'Medical Examinations'!A:J,5,FALSE)</f>
        <v>Normal</v>
      </c>
      <c r="L1884" s="8" t="str">
        <f>VLOOKUP(A1884,'Hospitalisation Details'!A:K,5,FALSE)</f>
        <v>8-Nov-1990</v>
      </c>
      <c r="M1884" s="34">
        <f>VLOOKUP(A1884,'Hospitalisation Details'!A:K,8,FALSE)</f>
        <v>3653.29</v>
      </c>
      <c r="N1884" s="8" t="str">
        <f>VLOOKUP(A1884,'Hospitalisation Details'!A:K,9,FALSE)</f>
        <v>tier - 2</v>
      </c>
      <c r="O1884" s="8" t="str">
        <f>VLOOKUP(A1884,'Hospitalisation Details'!A:K,10,FALSE)</f>
        <v>tier - 3</v>
      </c>
      <c r="P1884" s="8" t="str">
        <f>VLOOKUP(A1884,'Hospitalisation Details'!A:K,11,FALSE)</f>
        <v>R1011</v>
      </c>
      <c r="Q1884" s="8">
        <f>VLOOKUP(A1884,'Hospitalisation Details'!A:K,4,FALSE)</f>
        <v>8</v>
      </c>
    </row>
    <row r="1885" spans="1:17" x14ac:dyDescent="0.3">
      <c r="A1885" s="4" t="s">
        <v>3880</v>
      </c>
      <c r="B1885" s="8" t="str">
        <f>VLOOKUP(A1885,'Customer Names'!A:F,4,FALSE)</f>
        <v>Michael P.</v>
      </c>
      <c r="C1885" s="8">
        <f>VLOOKUP(A1885,'Medical Examinations'!A:J,2,FALSE)</f>
        <v>45.9</v>
      </c>
      <c r="D1885" s="8">
        <f>VLOOKUP(A1885,'Medical Examinations'!A:J,4,FALSE)</f>
        <v>4.3</v>
      </c>
      <c r="E1885" s="8" t="str">
        <f>VLOOKUP(A1885,'Medical Examinations'!A:J,6,FALSE)</f>
        <v>yes</v>
      </c>
      <c r="F1885" s="8" t="str">
        <f>VLOOKUP(A1885,'Medical Examinations'!A:J,7,FALSE)</f>
        <v>No</v>
      </c>
      <c r="G1885" s="8" t="str">
        <f>VLOOKUP(A1885,'Medical Examinations'!A:J,8,FALSE)</f>
        <v>No</v>
      </c>
      <c r="H1885" s="38" t="str">
        <f>VLOOKUP(A1885,'Medical Examinations'!A:J,9,FALSE)</f>
        <v>1</v>
      </c>
      <c r="I1885" s="8" t="str">
        <f>VLOOKUP(A1885,'Medical Examinations'!A:J,10,FALSE)</f>
        <v>No</v>
      </c>
      <c r="J1885" s="8" t="str">
        <f>VLOOKUP(A1885,'Medical Examinations'!A:J,3,FALSE)</f>
        <v>Obesity</v>
      </c>
      <c r="K1885" s="8" t="str">
        <f>VLOOKUP(A1885,'Medical Examinations'!A:J,5,FALSE)</f>
        <v>Normal</v>
      </c>
      <c r="L1885" s="8" t="str">
        <f>VLOOKUP(A1885,'Hospitalisation Details'!A:K,5,FALSE)</f>
        <v>21-Oct-1995</v>
      </c>
      <c r="M1885" s="34">
        <f>VLOOKUP(A1885,'Hospitalisation Details'!A:K,8,FALSE)</f>
        <v>3693.43</v>
      </c>
      <c r="N1885" s="8" t="str">
        <f>VLOOKUP(A1885,'Hospitalisation Details'!A:K,9,FALSE)</f>
        <v>tier - 2</v>
      </c>
      <c r="O1885" s="8" t="str">
        <f>VLOOKUP(A1885,'Hospitalisation Details'!A:K,10,FALSE)</f>
        <v>tier - 3</v>
      </c>
      <c r="P1885" s="8" t="str">
        <f>VLOOKUP(A1885,'Hospitalisation Details'!A:K,11,FALSE)</f>
        <v>R1011</v>
      </c>
      <c r="Q1885" s="8">
        <f>VLOOKUP(A1885,'Hospitalisation Details'!A:K,4,FALSE)</f>
        <v>21</v>
      </c>
    </row>
    <row r="1886" spans="1:17" x14ac:dyDescent="0.3">
      <c r="A1886" s="4" t="s">
        <v>3804</v>
      </c>
      <c r="B1886" s="8" t="str">
        <f>VLOOKUP(A1886,'Customer Names'!A:F,4,FALSE)</f>
        <v>Sara</v>
      </c>
      <c r="C1886" s="8">
        <f>VLOOKUP(A1886,'Medical Examinations'!A:J,2,FALSE)</f>
        <v>34.200000000000003</v>
      </c>
      <c r="D1886" s="8">
        <f>VLOOKUP(A1886,'Medical Examinations'!A:J,4,FALSE)</f>
        <v>4.78</v>
      </c>
      <c r="E1886" s="8" t="str">
        <f>VLOOKUP(A1886,'Medical Examinations'!A:J,6,FALSE)</f>
        <v>yes</v>
      </c>
      <c r="F1886" s="8" t="str">
        <f>VLOOKUP(A1886,'Medical Examinations'!A:J,7,FALSE)</f>
        <v>No</v>
      </c>
      <c r="G1886" s="8" t="str">
        <f>VLOOKUP(A1886,'Medical Examinations'!A:J,8,FALSE)</f>
        <v>No</v>
      </c>
      <c r="H1886" s="38">
        <f>VLOOKUP(A1886,'Medical Examinations'!A:J,9,FALSE)</f>
        <v>0</v>
      </c>
      <c r="I1886" s="8" t="str">
        <f>VLOOKUP(A1886,'Medical Examinations'!A:J,10,FALSE)</f>
        <v>No</v>
      </c>
      <c r="J1886" s="8" t="str">
        <f>VLOOKUP(A1886,'Medical Examinations'!A:J,3,FALSE)</f>
        <v>Obesity</v>
      </c>
      <c r="K1886" s="8" t="str">
        <f>VLOOKUP(A1886,'Medical Examinations'!A:J,5,FALSE)</f>
        <v>Normal</v>
      </c>
      <c r="L1886" s="8" t="str">
        <f>VLOOKUP(A1886,'Hospitalisation Details'!A:K,5,FALSE)</f>
        <v>8-Sep-1996</v>
      </c>
      <c r="M1886" s="34">
        <f>VLOOKUP(A1886,'Hospitalisation Details'!A:K,8,FALSE)</f>
        <v>3987.93</v>
      </c>
      <c r="N1886" s="8" t="str">
        <f>VLOOKUP(A1886,'Hospitalisation Details'!A:K,9,FALSE)</f>
        <v>tier - 2</v>
      </c>
      <c r="O1886" s="8" t="str">
        <f>VLOOKUP(A1886,'Hospitalisation Details'!A:K,10,FALSE)</f>
        <v>tier - 2</v>
      </c>
      <c r="P1886" s="8" t="str">
        <f>VLOOKUP(A1886,'Hospitalisation Details'!A:K,11,FALSE)</f>
        <v>R1011</v>
      </c>
      <c r="Q1886" s="8">
        <f>VLOOKUP(A1886,'Hospitalisation Details'!A:K,4,FALSE)</f>
        <v>8</v>
      </c>
    </row>
    <row r="1887" spans="1:17" x14ac:dyDescent="0.3">
      <c r="A1887" s="4" t="s">
        <v>3774</v>
      </c>
      <c r="B1887" s="8" t="str">
        <f>VLOOKUP(A1887,'Customer Names'!A:F,4,FALSE)</f>
        <v>Jose Norberto Sr.</v>
      </c>
      <c r="C1887" s="8">
        <f>VLOOKUP(A1887,'Medical Examinations'!A:J,2,FALSE)</f>
        <v>31.5</v>
      </c>
      <c r="D1887" s="8">
        <f>VLOOKUP(A1887,'Medical Examinations'!A:J,4,FALSE)</f>
        <v>6.16</v>
      </c>
      <c r="E1887" s="8" t="str">
        <f>VLOOKUP(A1887,'Medical Examinations'!A:J,6,FALSE)</f>
        <v>No</v>
      </c>
      <c r="F1887" s="8" t="str">
        <f>VLOOKUP(A1887,'Medical Examinations'!A:J,7,FALSE)</f>
        <v>No</v>
      </c>
      <c r="G1887" s="8" t="str">
        <f>VLOOKUP(A1887,'Medical Examinations'!A:J,8,FALSE)</f>
        <v>No</v>
      </c>
      <c r="H1887" s="38">
        <f>VLOOKUP(A1887,'Medical Examinations'!A:J,9,FALSE)</f>
        <v>0</v>
      </c>
      <c r="I1887" s="8" t="str">
        <f>VLOOKUP(A1887,'Medical Examinations'!A:J,10,FALSE)</f>
        <v>No</v>
      </c>
      <c r="J1887" s="8" t="str">
        <f>VLOOKUP(A1887,'Medical Examinations'!A:J,3,FALSE)</f>
        <v>Obesity</v>
      </c>
      <c r="K1887" s="8" t="str">
        <f>VLOOKUP(A1887,'Medical Examinations'!A:J,5,FALSE)</f>
        <v>Prediabetes</v>
      </c>
      <c r="L1887" s="8" t="str">
        <f>VLOOKUP(A1887,'Hospitalisation Details'!A:K,5,FALSE)</f>
        <v>14-Dec-1990</v>
      </c>
      <c r="M1887" s="34">
        <f>VLOOKUP(A1887,'Hospitalisation Details'!A:K,8,FALSE)</f>
        <v>4076.5</v>
      </c>
      <c r="N1887" s="8" t="str">
        <f>VLOOKUP(A1887,'Hospitalisation Details'!A:K,9,FALSE)</f>
        <v>tier - 2</v>
      </c>
      <c r="O1887" s="8" t="str">
        <f>VLOOKUP(A1887,'Hospitalisation Details'!A:K,10,FALSE)</f>
        <v>tier - 3</v>
      </c>
      <c r="P1887" s="8" t="str">
        <f>VLOOKUP(A1887,'Hospitalisation Details'!A:K,11,FALSE)</f>
        <v>R1011</v>
      </c>
      <c r="Q1887" s="8">
        <f>VLOOKUP(A1887,'Hospitalisation Details'!A:K,4,FALSE)</f>
        <v>14</v>
      </c>
    </row>
    <row r="1888" spans="1:17" x14ac:dyDescent="0.3">
      <c r="A1888" s="4" t="s">
        <v>3766</v>
      </c>
      <c r="B1888" s="8" t="str">
        <f>VLOOKUP(A1888,'Customer Names'!A:F,4,FALSE)</f>
        <v>Joyce</v>
      </c>
      <c r="C1888" s="8">
        <f>VLOOKUP(A1888,'Medical Examinations'!A:J,2,FALSE)</f>
        <v>32.4</v>
      </c>
      <c r="D1888" s="8">
        <f>VLOOKUP(A1888,'Medical Examinations'!A:J,4,FALSE)</f>
        <v>5.08</v>
      </c>
      <c r="E1888" s="8" t="str">
        <f>VLOOKUP(A1888,'Medical Examinations'!A:J,6,FALSE)</f>
        <v>No</v>
      </c>
      <c r="F1888" s="8" t="str">
        <f>VLOOKUP(A1888,'Medical Examinations'!A:J,7,FALSE)</f>
        <v>No</v>
      </c>
      <c r="G1888" s="8" t="str">
        <f>VLOOKUP(A1888,'Medical Examinations'!A:J,8,FALSE)</f>
        <v>No</v>
      </c>
      <c r="H1888" s="38" t="str">
        <f>VLOOKUP(A1888,'Medical Examinations'!A:J,9,FALSE)</f>
        <v>1</v>
      </c>
      <c r="I1888" s="8" t="str">
        <f>VLOOKUP(A1888,'Medical Examinations'!A:J,10,FALSE)</f>
        <v>No</v>
      </c>
      <c r="J1888" s="8" t="str">
        <f>VLOOKUP(A1888,'Medical Examinations'!A:J,3,FALSE)</f>
        <v>Obesity</v>
      </c>
      <c r="K1888" s="8" t="str">
        <f>VLOOKUP(A1888,'Medical Examinations'!A:J,5,FALSE)</f>
        <v>Normal</v>
      </c>
      <c r="L1888" s="8" t="str">
        <f>VLOOKUP(A1888,'Hospitalisation Details'!A:K,5,FALSE)</f>
        <v>28-Jun-1992</v>
      </c>
      <c r="M1888" s="34">
        <f>VLOOKUP(A1888,'Hospitalisation Details'!A:K,8,FALSE)</f>
        <v>4149.74</v>
      </c>
      <c r="N1888" s="8" t="str">
        <f>VLOOKUP(A1888,'Hospitalisation Details'!A:K,9,FALSE)</f>
        <v>tier - 2</v>
      </c>
      <c r="O1888" s="8" t="str">
        <f>VLOOKUP(A1888,'Hospitalisation Details'!A:K,10,FALSE)</f>
        <v>tier - 1</v>
      </c>
      <c r="P1888" s="8" t="str">
        <f>VLOOKUP(A1888,'Hospitalisation Details'!A:K,11,FALSE)</f>
        <v>R1011</v>
      </c>
      <c r="Q1888" s="8">
        <f>VLOOKUP(A1888,'Hospitalisation Details'!A:K,4,FALSE)</f>
        <v>28</v>
      </c>
    </row>
    <row r="1889" spans="1:17" x14ac:dyDescent="0.3">
      <c r="A1889" s="4" t="s">
        <v>3752</v>
      </c>
      <c r="B1889" s="8" t="str">
        <f>VLOOKUP(A1889,'Customer Names'!A:F,4,FALSE)</f>
        <v>Pamela</v>
      </c>
      <c r="C1889" s="8">
        <f>VLOOKUP(A1889,'Medical Examinations'!A:J,2,FALSE)</f>
        <v>30.1</v>
      </c>
      <c r="D1889" s="8">
        <f>VLOOKUP(A1889,'Medical Examinations'!A:J,4,FALSE)</f>
        <v>4.04</v>
      </c>
      <c r="E1889" s="8" t="str">
        <f>VLOOKUP(A1889,'Medical Examinations'!A:J,6,FALSE)</f>
        <v>No</v>
      </c>
      <c r="F1889" s="8" t="str">
        <f>VLOOKUP(A1889,'Medical Examinations'!A:J,7,FALSE)</f>
        <v>No</v>
      </c>
      <c r="G1889" s="8" t="str">
        <f>VLOOKUP(A1889,'Medical Examinations'!A:J,8,FALSE)</f>
        <v>No</v>
      </c>
      <c r="H1889" s="38" t="str">
        <f>VLOOKUP(A1889,'Medical Examinations'!A:J,9,FALSE)</f>
        <v>1</v>
      </c>
      <c r="I1889" s="8" t="str">
        <f>VLOOKUP(A1889,'Medical Examinations'!A:J,10,FALSE)</f>
        <v>No</v>
      </c>
      <c r="J1889" s="8" t="str">
        <f>VLOOKUP(A1889,'Medical Examinations'!A:J,3,FALSE)</f>
        <v>Obesity</v>
      </c>
      <c r="K1889" s="8" t="str">
        <f>VLOOKUP(A1889,'Medical Examinations'!A:J,5,FALSE)</f>
        <v>Normal</v>
      </c>
      <c r="L1889" s="8" t="str">
        <f>VLOOKUP(A1889,'Hospitalisation Details'!A:K,5,FALSE)</f>
        <v>14-Dec-1998</v>
      </c>
      <c r="M1889" s="34">
        <f>VLOOKUP(A1889,'Hospitalisation Details'!A:K,8,FALSE)</f>
        <v>4234.93</v>
      </c>
      <c r="N1889" s="8" t="str">
        <f>VLOOKUP(A1889,'Hospitalisation Details'!A:K,9,FALSE)</f>
        <v>tier - 2</v>
      </c>
      <c r="O1889" s="8" t="str">
        <f>VLOOKUP(A1889,'Hospitalisation Details'!A:K,10,FALSE)</f>
        <v>tier - 1</v>
      </c>
      <c r="P1889" s="8" t="str">
        <f>VLOOKUP(A1889,'Hospitalisation Details'!A:K,11,FALSE)</f>
        <v>R1011</v>
      </c>
      <c r="Q1889" s="8">
        <f>VLOOKUP(A1889,'Hospitalisation Details'!A:K,4,FALSE)</f>
        <v>14</v>
      </c>
    </row>
    <row r="1890" spans="1:17" x14ac:dyDescent="0.3">
      <c r="A1890" s="4" t="s">
        <v>3718</v>
      </c>
      <c r="B1890" s="8" t="str">
        <f>VLOOKUP(A1890,'Customer Names'!A:F,4,FALSE)</f>
        <v>Martina</v>
      </c>
      <c r="C1890" s="8">
        <f>VLOOKUP(A1890,'Medical Examinations'!A:J,2,FALSE)</f>
        <v>24.3</v>
      </c>
      <c r="D1890" s="8">
        <f>VLOOKUP(A1890,'Medical Examinations'!A:J,4,FALSE)</f>
        <v>4.9000000000000004</v>
      </c>
      <c r="E1890" s="8" t="str">
        <f>VLOOKUP(A1890,'Medical Examinations'!A:J,6,FALSE)</f>
        <v>yes</v>
      </c>
      <c r="F1890" s="8" t="str">
        <f>VLOOKUP(A1890,'Medical Examinations'!A:J,7,FALSE)</f>
        <v>No</v>
      </c>
      <c r="G1890" s="8" t="str">
        <f>VLOOKUP(A1890,'Medical Examinations'!A:J,8,FALSE)</f>
        <v>Yes</v>
      </c>
      <c r="H1890" s="38" t="str">
        <f>VLOOKUP(A1890,'Medical Examinations'!A:J,9,FALSE)</f>
        <v>1</v>
      </c>
      <c r="I1890" s="8" t="str">
        <f>VLOOKUP(A1890,'Medical Examinations'!A:J,10,FALSE)</f>
        <v>No</v>
      </c>
      <c r="J1890" s="8" t="str">
        <f>VLOOKUP(A1890,'Medical Examinations'!A:J,3,FALSE)</f>
        <v>Normal Weight</v>
      </c>
      <c r="K1890" s="8" t="str">
        <f>VLOOKUP(A1890,'Medical Examinations'!A:J,5,FALSE)</f>
        <v>Normal</v>
      </c>
      <c r="L1890" s="8" t="str">
        <f>VLOOKUP(A1890,'Hospitalisation Details'!A:K,5,FALSE)</f>
        <v>29-Nov-1997</v>
      </c>
      <c r="M1890" s="34">
        <f>VLOOKUP(A1890,'Hospitalisation Details'!A:K,8,FALSE)</f>
        <v>4391.6499999999996</v>
      </c>
      <c r="N1890" s="8" t="str">
        <f>VLOOKUP(A1890,'Hospitalisation Details'!A:K,9,FALSE)</f>
        <v>tier - 2</v>
      </c>
      <c r="O1890" s="8" t="str">
        <f>VLOOKUP(A1890,'Hospitalisation Details'!A:K,10,FALSE)</f>
        <v>tier - 2</v>
      </c>
      <c r="P1890" s="8" t="str">
        <f>VLOOKUP(A1890,'Hospitalisation Details'!A:K,11,FALSE)</f>
        <v>R1011</v>
      </c>
      <c r="Q1890" s="8">
        <f>VLOOKUP(A1890,'Hospitalisation Details'!A:K,4,FALSE)</f>
        <v>29</v>
      </c>
    </row>
    <row r="1891" spans="1:17" x14ac:dyDescent="0.3">
      <c r="A1891" s="4" t="s">
        <v>3662</v>
      </c>
      <c r="B1891" s="8" t="str">
        <f>VLOOKUP(A1891,'Customer Names'!A:F,4,FALSE)</f>
        <v>Jaime</v>
      </c>
      <c r="C1891" s="8">
        <f>VLOOKUP(A1891,'Medical Examinations'!A:J,2,FALSE)</f>
        <v>24.6</v>
      </c>
      <c r="D1891" s="8">
        <f>VLOOKUP(A1891,'Medical Examinations'!A:J,4,FALSE)</f>
        <v>5.86</v>
      </c>
      <c r="E1891" s="8" t="str">
        <f>VLOOKUP(A1891,'Medical Examinations'!A:J,6,FALSE)</f>
        <v>No</v>
      </c>
      <c r="F1891" s="8" t="str">
        <f>VLOOKUP(A1891,'Medical Examinations'!A:J,7,FALSE)</f>
        <v>No</v>
      </c>
      <c r="G1891" s="8" t="str">
        <f>VLOOKUP(A1891,'Medical Examinations'!A:J,8,FALSE)</f>
        <v>Yes</v>
      </c>
      <c r="H1891" s="38" t="str">
        <f>VLOOKUP(A1891,'Medical Examinations'!A:J,9,FALSE)</f>
        <v>1</v>
      </c>
      <c r="I1891" s="8" t="str">
        <f>VLOOKUP(A1891,'Medical Examinations'!A:J,10,FALSE)</f>
        <v>No</v>
      </c>
      <c r="J1891" s="8" t="str">
        <f>VLOOKUP(A1891,'Medical Examinations'!A:J,3,FALSE)</f>
        <v>Normal Weight</v>
      </c>
      <c r="K1891" s="8" t="str">
        <f>VLOOKUP(A1891,'Medical Examinations'!A:J,5,FALSE)</f>
        <v>Prediabetes</v>
      </c>
      <c r="L1891" s="8" t="str">
        <f>VLOOKUP(A1891,'Hospitalisation Details'!A:K,5,FALSE)</f>
        <v>29-Jun-1993</v>
      </c>
      <c r="M1891" s="34">
        <f>VLOOKUP(A1891,'Hospitalisation Details'!A:K,8,FALSE)</f>
        <v>4529.4799999999996</v>
      </c>
      <c r="N1891" s="8" t="str">
        <f>VLOOKUP(A1891,'Hospitalisation Details'!A:K,9,FALSE)</f>
        <v>tier - 2</v>
      </c>
      <c r="O1891" s="8" t="str">
        <f>VLOOKUP(A1891,'Hospitalisation Details'!A:K,10,FALSE)</f>
        <v>tier - 1</v>
      </c>
      <c r="P1891" s="8" t="str">
        <f>VLOOKUP(A1891,'Hospitalisation Details'!A:K,11,FALSE)</f>
        <v>R1011</v>
      </c>
      <c r="Q1891" s="8">
        <f>VLOOKUP(A1891,'Hospitalisation Details'!A:K,4,FALSE)</f>
        <v>29</v>
      </c>
    </row>
    <row r="1892" spans="1:17" x14ac:dyDescent="0.3">
      <c r="A1892" s="4" t="s">
        <v>3660</v>
      </c>
      <c r="B1892" s="8" t="str">
        <f>VLOOKUP(A1892,'Customer Names'!A:F,4,FALSE)</f>
        <v>Caleb</v>
      </c>
      <c r="C1892" s="8">
        <f>VLOOKUP(A1892,'Medical Examinations'!A:J,2,FALSE)</f>
        <v>42.9</v>
      </c>
      <c r="D1892" s="8">
        <f>VLOOKUP(A1892,'Medical Examinations'!A:J,4,FALSE)</f>
        <v>4.87</v>
      </c>
      <c r="E1892" s="8" t="str">
        <f>VLOOKUP(A1892,'Medical Examinations'!A:J,6,FALSE)</f>
        <v>yes</v>
      </c>
      <c r="F1892" s="8" t="str">
        <f>VLOOKUP(A1892,'Medical Examinations'!A:J,7,FALSE)</f>
        <v>No</v>
      </c>
      <c r="G1892" s="8" t="str">
        <f>VLOOKUP(A1892,'Medical Examinations'!A:J,8,FALSE)</f>
        <v>No</v>
      </c>
      <c r="H1892" s="38" t="str">
        <f>VLOOKUP(A1892,'Medical Examinations'!A:J,9,FALSE)</f>
        <v>1</v>
      </c>
      <c r="I1892" s="8" t="str">
        <f>VLOOKUP(A1892,'Medical Examinations'!A:J,10,FALSE)</f>
        <v>No</v>
      </c>
      <c r="J1892" s="8" t="str">
        <f>VLOOKUP(A1892,'Medical Examinations'!A:J,3,FALSE)</f>
        <v>Obesity</v>
      </c>
      <c r="K1892" s="8" t="str">
        <f>VLOOKUP(A1892,'Medical Examinations'!A:J,5,FALSE)</f>
        <v>Normal</v>
      </c>
      <c r="L1892" s="8" t="str">
        <f>VLOOKUP(A1892,'Hospitalisation Details'!A:K,5,FALSE)</f>
        <v>13-Jun-1988</v>
      </c>
      <c r="M1892" s="34">
        <f>VLOOKUP(A1892,'Hospitalisation Details'!A:K,8,FALSE)</f>
        <v>4536.26</v>
      </c>
      <c r="N1892" s="8" t="str">
        <f>VLOOKUP(A1892,'Hospitalisation Details'!A:K,9,FALSE)</f>
        <v>tier - 2</v>
      </c>
      <c r="O1892" s="8" t="str">
        <f>VLOOKUP(A1892,'Hospitalisation Details'!A:K,10,FALSE)</f>
        <v>tier - 2</v>
      </c>
      <c r="P1892" s="8" t="str">
        <f>VLOOKUP(A1892,'Hospitalisation Details'!A:K,11,FALSE)</f>
        <v>R1011</v>
      </c>
      <c r="Q1892" s="8">
        <f>VLOOKUP(A1892,'Hospitalisation Details'!A:K,4,FALSE)</f>
        <v>13</v>
      </c>
    </row>
    <row r="1893" spans="1:17" x14ac:dyDescent="0.3">
      <c r="A1893" s="4" t="s">
        <v>3638</v>
      </c>
      <c r="B1893" s="8" t="str">
        <f>VLOOKUP(A1893,'Customer Names'!A:F,4,FALSE)</f>
        <v>Colin</v>
      </c>
      <c r="C1893" s="8">
        <f>VLOOKUP(A1893,'Medical Examinations'!A:J,2,FALSE)</f>
        <v>35.200000000000003</v>
      </c>
      <c r="D1893" s="8">
        <f>VLOOKUP(A1893,'Medical Examinations'!A:J,4,FALSE)</f>
        <v>5.55</v>
      </c>
      <c r="E1893" s="8" t="str">
        <f>VLOOKUP(A1893,'Medical Examinations'!A:J,6,FALSE)</f>
        <v>No</v>
      </c>
      <c r="F1893" s="8" t="str">
        <f>VLOOKUP(A1893,'Medical Examinations'!A:J,7,FALSE)</f>
        <v>No</v>
      </c>
      <c r="G1893" s="8" t="str">
        <f>VLOOKUP(A1893,'Medical Examinations'!A:J,8,FALSE)</f>
        <v>No</v>
      </c>
      <c r="H1893" s="38">
        <f>VLOOKUP(A1893,'Medical Examinations'!A:J,9,FALSE)</f>
        <v>0</v>
      </c>
      <c r="I1893" s="8" t="str">
        <f>VLOOKUP(A1893,'Medical Examinations'!A:J,10,FALSE)</f>
        <v>No</v>
      </c>
      <c r="J1893" s="8" t="str">
        <f>VLOOKUP(A1893,'Medical Examinations'!A:J,3,FALSE)</f>
        <v>Obesity</v>
      </c>
      <c r="K1893" s="8" t="str">
        <f>VLOOKUP(A1893,'Medical Examinations'!A:J,5,FALSE)</f>
        <v>Normal</v>
      </c>
      <c r="L1893" s="8" t="str">
        <f>VLOOKUP(A1893,'Hospitalisation Details'!A:K,5,FALSE)</f>
        <v>26-Sep-1990</v>
      </c>
      <c r="M1893" s="34">
        <f>VLOOKUP(A1893,'Hospitalisation Details'!A:K,8,FALSE)</f>
        <v>4670.6400000000003</v>
      </c>
      <c r="N1893" s="8" t="str">
        <f>VLOOKUP(A1893,'Hospitalisation Details'!A:K,9,FALSE)</f>
        <v>tier - 2</v>
      </c>
      <c r="O1893" s="8" t="str">
        <f>VLOOKUP(A1893,'Hospitalisation Details'!A:K,10,FALSE)</f>
        <v>tier - 2</v>
      </c>
      <c r="P1893" s="8" t="str">
        <f>VLOOKUP(A1893,'Hospitalisation Details'!A:K,11,FALSE)</f>
        <v>R1011</v>
      </c>
      <c r="Q1893" s="8">
        <f>VLOOKUP(A1893,'Hospitalisation Details'!A:K,4,FALSE)</f>
        <v>26</v>
      </c>
    </row>
    <row r="1894" spans="1:17" x14ac:dyDescent="0.3">
      <c r="A1894" s="4" t="s">
        <v>3628</v>
      </c>
      <c r="B1894" s="8" t="str">
        <f>VLOOKUP(A1894,'Customer Names'!A:F,4,FALSE)</f>
        <v>Lauren</v>
      </c>
      <c r="C1894" s="8">
        <f>VLOOKUP(A1894,'Medical Examinations'!A:J,2,FALSE)</f>
        <v>28.6</v>
      </c>
      <c r="D1894" s="8">
        <f>VLOOKUP(A1894,'Medical Examinations'!A:J,4,FALSE)</f>
        <v>6.08</v>
      </c>
      <c r="E1894" s="8" t="str">
        <f>VLOOKUP(A1894,'Medical Examinations'!A:J,6,FALSE)</f>
        <v>No</v>
      </c>
      <c r="F1894" s="8" t="str">
        <f>VLOOKUP(A1894,'Medical Examinations'!A:J,7,FALSE)</f>
        <v>No</v>
      </c>
      <c r="G1894" s="8" t="str">
        <f>VLOOKUP(A1894,'Medical Examinations'!A:J,8,FALSE)</f>
        <v>Yes</v>
      </c>
      <c r="H1894" s="38" t="str">
        <f>VLOOKUP(A1894,'Medical Examinations'!A:J,9,FALSE)</f>
        <v>1</v>
      </c>
      <c r="I1894" s="8" t="str">
        <f>VLOOKUP(A1894,'Medical Examinations'!A:J,10,FALSE)</f>
        <v>No</v>
      </c>
      <c r="J1894" s="8" t="str">
        <f>VLOOKUP(A1894,'Medical Examinations'!A:J,3,FALSE)</f>
        <v>Overweight</v>
      </c>
      <c r="K1894" s="8" t="str">
        <f>VLOOKUP(A1894,'Medical Examinations'!A:J,5,FALSE)</f>
        <v>Prediabetes</v>
      </c>
      <c r="L1894" s="8" t="str">
        <f>VLOOKUP(A1894,'Hospitalisation Details'!A:K,5,FALSE)</f>
        <v>22-Jun-2003</v>
      </c>
      <c r="M1894" s="34">
        <f>VLOOKUP(A1894,'Hospitalisation Details'!A:K,8,FALSE)</f>
        <v>4687.8</v>
      </c>
      <c r="N1894" s="8" t="str">
        <f>VLOOKUP(A1894,'Hospitalisation Details'!A:K,9,FALSE)</f>
        <v>tier - 2</v>
      </c>
      <c r="O1894" s="8" t="str">
        <f>VLOOKUP(A1894,'Hospitalisation Details'!A:K,10,FALSE)</f>
        <v>tier - 3</v>
      </c>
      <c r="P1894" s="8" t="str">
        <f>VLOOKUP(A1894,'Hospitalisation Details'!A:K,11,FALSE)</f>
        <v>R1011</v>
      </c>
      <c r="Q1894" s="8">
        <f>VLOOKUP(A1894,'Hospitalisation Details'!A:K,4,FALSE)</f>
        <v>22</v>
      </c>
    </row>
    <row r="1895" spans="1:17" x14ac:dyDescent="0.3">
      <c r="A1895" s="4" t="s">
        <v>3624</v>
      </c>
      <c r="B1895" s="8" t="str">
        <f>VLOOKUP(A1895,'Customer Names'!A:F,4,FALSE)</f>
        <v>Jackie</v>
      </c>
      <c r="C1895" s="8">
        <f>VLOOKUP(A1895,'Medical Examinations'!A:J,2,FALSE)</f>
        <v>19.47</v>
      </c>
      <c r="D1895" s="8">
        <f>VLOOKUP(A1895,'Medical Examinations'!A:J,4,FALSE)</f>
        <v>6.6</v>
      </c>
      <c r="E1895" s="8" t="str">
        <f>VLOOKUP(A1895,'Medical Examinations'!A:J,6,FALSE)</f>
        <v>yes</v>
      </c>
      <c r="F1895" s="8" t="str">
        <f>VLOOKUP(A1895,'Medical Examinations'!A:J,7,FALSE)</f>
        <v>No</v>
      </c>
      <c r="G1895" s="8" t="str">
        <f>VLOOKUP(A1895,'Medical Examinations'!A:J,8,FALSE)</f>
        <v>No</v>
      </c>
      <c r="H1895" s="38">
        <f>VLOOKUP(A1895,'Medical Examinations'!A:J,9,FALSE)</f>
        <v>0</v>
      </c>
      <c r="I1895" s="8" t="str">
        <f>VLOOKUP(A1895,'Medical Examinations'!A:J,10,FALSE)</f>
        <v>No</v>
      </c>
      <c r="J1895" s="8" t="str">
        <f>VLOOKUP(A1895,'Medical Examinations'!A:J,3,FALSE)</f>
        <v>Normal Weight</v>
      </c>
      <c r="K1895" s="8" t="str">
        <f>VLOOKUP(A1895,'Medical Examinations'!A:J,5,FALSE)</f>
        <v>Diabetes</v>
      </c>
      <c r="L1895" s="8" t="str">
        <f>VLOOKUP(A1895,'Hospitalisation Details'!A:K,5,FALSE)</f>
        <v>12-Aug-1981</v>
      </c>
      <c r="M1895" s="34">
        <f>VLOOKUP(A1895,'Hospitalisation Details'!A:K,8,FALSE)</f>
        <v>4712.12</v>
      </c>
      <c r="N1895" s="8" t="str">
        <f>VLOOKUP(A1895,'Hospitalisation Details'!A:K,9,FALSE)</f>
        <v>tier - 2</v>
      </c>
      <c r="O1895" s="8" t="str">
        <f>VLOOKUP(A1895,'Hospitalisation Details'!A:K,10,FALSE)</f>
        <v>tier - 3</v>
      </c>
      <c r="P1895" s="8" t="str">
        <f>VLOOKUP(A1895,'Hospitalisation Details'!A:K,11,FALSE)</f>
        <v>R1011</v>
      </c>
      <c r="Q1895" s="8">
        <f>VLOOKUP(A1895,'Hospitalisation Details'!A:K,4,FALSE)</f>
        <v>12</v>
      </c>
    </row>
    <row r="1896" spans="1:17" x14ac:dyDescent="0.3">
      <c r="A1896" s="4" t="s">
        <v>3608</v>
      </c>
      <c r="B1896" s="8" t="str">
        <f>VLOOKUP(A1896,'Customer Names'!A:F,4,FALSE)</f>
        <v>Troy</v>
      </c>
      <c r="C1896" s="8">
        <f>VLOOKUP(A1896,'Medical Examinations'!A:J,2,FALSE)</f>
        <v>27.1</v>
      </c>
      <c r="D1896" s="8">
        <f>VLOOKUP(A1896,'Medical Examinations'!A:J,4,FALSE)</f>
        <v>5.08</v>
      </c>
      <c r="E1896" s="8" t="str">
        <f>VLOOKUP(A1896,'Medical Examinations'!A:J,6,FALSE)</f>
        <v>No</v>
      </c>
      <c r="F1896" s="8" t="str">
        <f>VLOOKUP(A1896,'Medical Examinations'!A:J,7,FALSE)</f>
        <v>No</v>
      </c>
      <c r="G1896" s="8" t="str">
        <f>VLOOKUP(A1896,'Medical Examinations'!A:J,8,FALSE)</f>
        <v>No</v>
      </c>
      <c r="H1896" s="38" t="str">
        <f>VLOOKUP(A1896,'Medical Examinations'!A:J,9,FALSE)</f>
        <v>1</v>
      </c>
      <c r="I1896" s="8" t="str">
        <f>VLOOKUP(A1896,'Medical Examinations'!A:J,10,FALSE)</f>
        <v>No</v>
      </c>
      <c r="J1896" s="8" t="str">
        <f>VLOOKUP(A1896,'Medical Examinations'!A:J,3,FALSE)</f>
        <v>Overweight</v>
      </c>
      <c r="K1896" s="8" t="str">
        <f>VLOOKUP(A1896,'Medical Examinations'!A:J,5,FALSE)</f>
        <v>Normal</v>
      </c>
      <c r="L1896" s="8" t="str">
        <f>VLOOKUP(A1896,'Hospitalisation Details'!A:K,5,FALSE)</f>
        <v>5-Jun-1987</v>
      </c>
      <c r="M1896" s="34">
        <f>VLOOKUP(A1896,'Hospitalisation Details'!A:K,8,FALSE)</f>
        <v>4746.34</v>
      </c>
      <c r="N1896" s="8" t="str">
        <f>VLOOKUP(A1896,'Hospitalisation Details'!A:K,9,FALSE)</f>
        <v>tier - 2</v>
      </c>
      <c r="O1896" s="8" t="str">
        <f>VLOOKUP(A1896,'Hospitalisation Details'!A:K,10,FALSE)</f>
        <v>tier - 2</v>
      </c>
      <c r="P1896" s="8" t="str">
        <f>VLOOKUP(A1896,'Hospitalisation Details'!A:K,11,FALSE)</f>
        <v>R1011</v>
      </c>
      <c r="Q1896" s="8">
        <f>VLOOKUP(A1896,'Hospitalisation Details'!A:K,4,FALSE)</f>
        <v>5</v>
      </c>
    </row>
    <row r="1897" spans="1:17" x14ac:dyDescent="0.3">
      <c r="A1897" s="4" t="s">
        <v>3598</v>
      </c>
      <c r="B1897" s="8" t="str">
        <f>VLOOKUP(A1897,'Customer Names'!A:F,4,FALSE)</f>
        <v>Kaitlin M.</v>
      </c>
      <c r="C1897" s="8">
        <f>VLOOKUP(A1897,'Medical Examinations'!A:J,2,FALSE)</f>
        <v>18.5</v>
      </c>
      <c r="D1897" s="8">
        <f>VLOOKUP(A1897,'Medical Examinations'!A:J,4,FALSE)</f>
        <v>5.33</v>
      </c>
      <c r="E1897" s="8" t="str">
        <f>VLOOKUP(A1897,'Medical Examinations'!A:J,6,FALSE)</f>
        <v>No</v>
      </c>
      <c r="F1897" s="8" t="str">
        <f>VLOOKUP(A1897,'Medical Examinations'!A:J,7,FALSE)</f>
        <v>No</v>
      </c>
      <c r="G1897" s="8" t="str">
        <f>VLOOKUP(A1897,'Medical Examinations'!A:J,8,FALSE)</f>
        <v>No</v>
      </c>
      <c r="H1897" s="38">
        <f>VLOOKUP(A1897,'Medical Examinations'!A:J,9,FALSE)</f>
        <v>0</v>
      </c>
      <c r="I1897" s="8" t="str">
        <f>VLOOKUP(A1897,'Medical Examinations'!A:J,10,FALSE)</f>
        <v>No</v>
      </c>
      <c r="J1897" s="8" t="str">
        <f>VLOOKUP(A1897,'Medical Examinations'!A:J,3,FALSE)</f>
        <v>Normal Weight</v>
      </c>
      <c r="K1897" s="8" t="str">
        <f>VLOOKUP(A1897,'Medical Examinations'!A:J,5,FALSE)</f>
        <v>Normal</v>
      </c>
      <c r="L1897" s="8" t="str">
        <f>VLOOKUP(A1897,'Hospitalisation Details'!A:K,5,FALSE)</f>
        <v>1-Aug-1989</v>
      </c>
      <c r="M1897" s="34">
        <f>VLOOKUP(A1897,'Hospitalisation Details'!A:K,8,FALSE)</f>
        <v>4766.0200000000004</v>
      </c>
      <c r="N1897" s="8" t="str">
        <f>VLOOKUP(A1897,'Hospitalisation Details'!A:K,9,FALSE)</f>
        <v>tier - 2</v>
      </c>
      <c r="O1897" s="8" t="str">
        <f>VLOOKUP(A1897,'Hospitalisation Details'!A:K,10,FALSE)</f>
        <v>tier - 3</v>
      </c>
      <c r="P1897" s="8" t="str">
        <f>VLOOKUP(A1897,'Hospitalisation Details'!A:K,11,FALSE)</f>
        <v>R1011</v>
      </c>
      <c r="Q1897" s="8">
        <f>VLOOKUP(A1897,'Hospitalisation Details'!A:K,4,FALSE)</f>
        <v>1</v>
      </c>
    </row>
    <row r="1898" spans="1:17" x14ac:dyDescent="0.3">
      <c r="A1898" s="4" t="s">
        <v>3584</v>
      </c>
      <c r="B1898" s="8" t="str">
        <f>VLOOKUP(A1898,'Customer Names'!A:F,4,FALSE)</f>
        <v>Heather</v>
      </c>
      <c r="C1898" s="8">
        <f>VLOOKUP(A1898,'Medical Examinations'!A:J,2,FALSE)</f>
        <v>37</v>
      </c>
      <c r="D1898" s="8">
        <f>VLOOKUP(A1898,'Medical Examinations'!A:J,4,FALSE)</f>
        <v>11.66</v>
      </c>
      <c r="E1898" s="8" t="str">
        <f>VLOOKUP(A1898,'Medical Examinations'!A:J,6,FALSE)</f>
        <v>No</v>
      </c>
      <c r="F1898" s="8" t="str">
        <f>VLOOKUP(A1898,'Medical Examinations'!A:J,7,FALSE)</f>
        <v>No</v>
      </c>
      <c r="G1898" s="8" t="str">
        <f>VLOOKUP(A1898,'Medical Examinations'!A:J,8,FALSE)</f>
        <v>No</v>
      </c>
      <c r="H1898" s="38">
        <f>VLOOKUP(A1898,'Medical Examinations'!A:J,9,FALSE)</f>
        <v>0</v>
      </c>
      <c r="I1898" s="8" t="str">
        <f>VLOOKUP(A1898,'Medical Examinations'!A:J,10,FALSE)</f>
        <v>No</v>
      </c>
      <c r="J1898" s="8" t="str">
        <f>VLOOKUP(A1898,'Medical Examinations'!A:J,3,FALSE)</f>
        <v>Obesity</v>
      </c>
      <c r="K1898" s="8" t="str">
        <f>VLOOKUP(A1898,'Medical Examinations'!A:J,5,FALSE)</f>
        <v>Diabetes</v>
      </c>
      <c r="L1898" s="8" t="str">
        <f>VLOOKUP(A1898,'Hospitalisation Details'!A:K,5,FALSE)</f>
        <v>27-Jun-2002</v>
      </c>
      <c r="M1898" s="34">
        <f>VLOOKUP(A1898,'Hospitalisation Details'!A:K,8,FALSE)</f>
        <v>4830.63</v>
      </c>
      <c r="N1898" s="8" t="str">
        <f>VLOOKUP(A1898,'Hospitalisation Details'!A:K,9,FALSE)</f>
        <v>tier - 2</v>
      </c>
      <c r="O1898" s="8" t="str">
        <f>VLOOKUP(A1898,'Hospitalisation Details'!A:K,10,FALSE)</f>
        <v>tier - 1</v>
      </c>
      <c r="P1898" s="8" t="str">
        <f>VLOOKUP(A1898,'Hospitalisation Details'!A:K,11,FALSE)</f>
        <v>R1011</v>
      </c>
      <c r="Q1898" s="8">
        <f>VLOOKUP(A1898,'Hospitalisation Details'!A:K,4,FALSE)</f>
        <v>27</v>
      </c>
    </row>
    <row r="1899" spans="1:17" x14ac:dyDescent="0.3">
      <c r="A1899" s="4" t="s">
        <v>3566</v>
      </c>
      <c r="B1899" s="8" t="str">
        <f>VLOOKUP(A1899,'Customer Names'!A:F,4,FALSE)</f>
        <v>Catherine</v>
      </c>
      <c r="C1899" s="8">
        <f>VLOOKUP(A1899,'Medical Examinations'!A:J,2,FALSE)</f>
        <v>23.16</v>
      </c>
      <c r="D1899" s="8">
        <f>VLOOKUP(A1899,'Medical Examinations'!A:J,4,FALSE)</f>
        <v>5.5</v>
      </c>
      <c r="E1899" s="8" t="str">
        <f>VLOOKUP(A1899,'Medical Examinations'!A:J,6,FALSE)</f>
        <v>No</v>
      </c>
      <c r="F1899" s="8" t="str">
        <f>VLOOKUP(A1899,'Medical Examinations'!A:J,7,FALSE)</f>
        <v>No</v>
      </c>
      <c r="G1899" s="8" t="str">
        <f>VLOOKUP(A1899,'Medical Examinations'!A:J,8,FALSE)</f>
        <v>No</v>
      </c>
      <c r="H1899" s="38">
        <f>VLOOKUP(A1899,'Medical Examinations'!A:J,9,FALSE)</f>
        <v>0</v>
      </c>
      <c r="I1899" s="8" t="str">
        <f>VLOOKUP(A1899,'Medical Examinations'!A:J,10,FALSE)</f>
        <v>No</v>
      </c>
      <c r="J1899" s="8" t="str">
        <f>VLOOKUP(A1899,'Medical Examinations'!A:J,3,FALSE)</f>
        <v>Normal Weight</v>
      </c>
      <c r="K1899" s="8" t="str">
        <f>VLOOKUP(A1899,'Medical Examinations'!A:J,5,FALSE)</f>
        <v>Normal</v>
      </c>
      <c r="L1899" s="8" t="str">
        <f>VLOOKUP(A1899,'Hospitalisation Details'!A:K,5,FALSE)</f>
        <v>1-Sep-1989</v>
      </c>
      <c r="M1899" s="34">
        <f>VLOOKUP(A1899,'Hospitalisation Details'!A:K,8,FALSE)</f>
        <v>4859.8900000000003</v>
      </c>
      <c r="N1899" s="8" t="str">
        <f>VLOOKUP(A1899,'Hospitalisation Details'!A:K,9,FALSE)</f>
        <v>tier - 2</v>
      </c>
      <c r="O1899" s="8" t="str">
        <f>VLOOKUP(A1899,'Hospitalisation Details'!A:K,10,FALSE)</f>
        <v>tier - 3</v>
      </c>
      <c r="P1899" s="8" t="str">
        <f>VLOOKUP(A1899,'Hospitalisation Details'!A:K,11,FALSE)</f>
        <v>R1011</v>
      </c>
      <c r="Q1899" s="8">
        <f>VLOOKUP(A1899,'Hospitalisation Details'!A:K,4,FALSE)</f>
        <v>1</v>
      </c>
    </row>
    <row r="1900" spans="1:17" x14ac:dyDescent="0.3">
      <c r="A1900" s="4" t="s">
        <v>3544</v>
      </c>
      <c r="B1900" s="8" t="str">
        <f>VLOOKUP(A1900,'Customer Names'!A:F,4,FALSE)</f>
        <v>Karen</v>
      </c>
      <c r="C1900" s="8">
        <f>VLOOKUP(A1900,'Medical Examinations'!A:J,2,FALSE)</f>
        <v>23.6</v>
      </c>
      <c r="D1900" s="8">
        <f>VLOOKUP(A1900,'Medical Examinations'!A:J,4,FALSE)</f>
        <v>4.33</v>
      </c>
      <c r="E1900" s="8" t="str">
        <f>VLOOKUP(A1900,'Medical Examinations'!A:J,6,FALSE)</f>
        <v>No</v>
      </c>
      <c r="F1900" s="8" t="str">
        <f>VLOOKUP(A1900,'Medical Examinations'!A:J,7,FALSE)</f>
        <v>No</v>
      </c>
      <c r="G1900" s="8" t="str">
        <f>VLOOKUP(A1900,'Medical Examinations'!A:J,8,FALSE)</f>
        <v>No</v>
      </c>
      <c r="H1900" s="38">
        <f>VLOOKUP(A1900,'Medical Examinations'!A:J,9,FALSE)</f>
        <v>0</v>
      </c>
      <c r="I1900" s="8" t="str">
        <f>VLOOKUP(A1900,'Medical Examinations'!A:J,10,FALSE)</f>
        <v>No</v>
      </c>
      <c r="J1900" s="8" t="str">
        <f>VLOOKUP(A1900,'Medical Examinations'!A:J,3,FALSE)</f>
        <v>Normal Weight</v>
      </c>
      <c r="K1900" s="8" t="str">
        <f>VLOOKUP(A1900,'Medical Examinations'!A:J,5,FALSE)</f>
        <v>Normal</v>
      </c>
      <c r="L1900" s="8" t="str">
        <f>VLOOKUP(A1900,'Hospitalisation Details'!A:K,5,FALSE)</f>
        <v>23-Aug-1991</v>
      </c>
      <c r="M1900" s="34">
        <f>VLOOKUP(A1900,'Hospitalisation Details'!A:K,8,FALSE)</f>
        <v>4931.6499999999996</v>
      </c>
      <c r="N1900" s="8" t="str">
        <f>VLOOKUP(A1900,'Hospitalisation Details'!A:K,9,FALSE)</f>
        <v>tier - 2</v>
      </c>
      <c r="O1900" s="8" t="str">
        <f>VLOOKUP(A1900,'Hospitalisation Details'!A:K,10,FALSE)</f>
        <v>tier - 3</v>
      </c>
      <c r="P1900" s="8" t="str">
        <f>VLOOKUP(A1900,'Hospitalisation Details'!A:K,11,FALSE)</f>
        <v>R1011</v>
      </c>
      <c r="Q1900" s="8">
        <f>VLOOKUP(A1900,'Hospitalisation Details'!A:K,4,FALSE)</f>
        <v>23</v>
      </c>
    </row>
    <row r="1901" spans="1:17" x14ac:dyDescent="0.3">
      <c r="A1901" s="4" t="s">
        <v>3542</v>
      </c>
      <c r="B1901" s="8" t="str">
        <f>VLOOKUP(A1901,'Customer Names'!A:F,4,FALSE)</f>
        <v>Shalaleh</v>
      </c>
      <c r="C1901" s="8">
        <f>VLOOKUP(A1901,'Medical Examinations'!A:J,2,FALSE)</f>
        <v>25.8</v>
      </c>
      <c r="D1901" s="8">
        <f>VLOOKUP(A1901,'Medical Examinations'!A:J,4,FALSE)</f>
        <v>5.29</v>
      </c>
      <c r="E1901" s="8" t="str">
        <f>VLOOKUP(A1901,'Medical Examinations'!A:J,6,FALSE)</f>
        <v>No</v>
      </c>
      <c r="F1901" s="8" t="str">
        <f>VLOOKUP(A1901,'Medical Examinations'!A:J,7,FALSE)</f>
        <v>No</v>
      </c>
      <c r="G1901" s="8" t="str">
        <f>VLOOKUP(A1901,'Medical Examinations'!A:J,8,FALSE)</f>
        <v>No</v>
      </c>
      <c r="H1901" s="38">
        <f>VLOOKUP(A1901,'Medical Examinations'!A:J,9,FALSE)</f>
        <v>0</v>
      </c>
      <c r="I1901" s="8" t="str">
        <f>VLOOKUP(A1901,'Medical Examinations'!A:J,10,FALSE)</f>
        <v>No</v>
      </c>
      <c r="J1901" s="8" t="str">
        <f>VLOOKUP(A1901,'Medical Examinations'!A:J,3,FALSE)</f>
        <v>Overweight</v>
      </c>
      <c r="K1901" s="8" t="str">
        <f>VLOOKUP(A1901,'Medical Examinations'!A:J,5,FALSE)</f>
        <v>Normal</v>
      </c>
      <c r="L1901" s="8" t="str">
        <f>VLOOKUP(A1901,'Hospitalisation Details'!A:K,5,FALSE)</f>
        <v>27-Nov-1991</v>
      </c>
      <c r="M1901" s="34">
        <f>VLOOKUP(A1901,'Hospitalisation Details'!A:K,8,FALSE)</f>
        <v>4934.71</v>
      </c>
      <c r="N1901" s="8" t="str">
        <f>VLOOKUP(A1901,'Hospitalisation Details'!A:K,9,FALSE)</f>
        <v>tier - 2</v>
      </c>
      <c r="O1901" s="8" t="str">
        <f>VLOOKUP(A1901,'Hospitalisation Details'!A:K,10,FALSE)</f>
        <v>tier - 3</v>
      </c>
      <c r="P1901" s="8" t="str">
        <f>VLOOKUP(A1901,'Hospitalisation Details'!A:K,11,FALSE)</f>
        <v>R1011</v>
      </c>
      <c r="Q1901" s="8">
        <f>VLOOKUP(A1901,'Hospitalisation Details'!A:K,4,FALSE)</f>
        <v>27</v>
      </c>
    </row>
    <row r="1902" spans="1:17" x14ac:dyDescent="0.3">
      <c r="A1902" s="4" t="s">
        <v>3526</v>
      </c>
      <c r="B1902" s="8" t="str">
        <f>VLOOKUP(A1902,'Customer Names'!A:F,4,FALSE)</f>
        <v>Angela H</v>
      </c>
      <c r="C1902" s="8">
        <f>VLOOKUP(A1902,'Medical Examinations'!A:J,2,FALSE)</f>
        <v>27.5</v>
      </c>
      <c r="D1902" s="8">
        <f>VLOOKUP(A1902,'Medical Examinations'!A:J,4,FALSE)</f>
        <v>4.2300000000000004</v>
      </c>
      <c r="E1902" s="8" t="str">
        <f>VLOOKUP(A1902,'Medical Examinations'!A:J,6,FALSE)</f>
        <v>yes</v>
      </c>
      <c r="F1902" s="8" t="str">
        <f>VLOOKUP(A1902,'Medical Examinations'!A:J,7,FALSE)</f>
        <v>No</v>
      </c>
      <c r="G1902" s="8" t="str">
        <f>VLOOKUP(A1902,'Medical Examinations'!A:J,8,FALSE)</f>
        <v>No</v>
      </c>
      <c r="H1902" s="38" t="str">
        <f>VLOOKUP(A1902,'Medical Examinations'!A:J,9,FALSE)</f>
        <v>1</v>
      </c>
      <c r="I1902" s="8" t="str">
        <f>VLOOKUP(A1902,'Medical Examinations'!A:J,10,FALSE)</f>
        <v>No</v>
      </c>
      <c r="J1902" s="8" t="str">
        <f>VLOOKUP(A1902,'Medical Examinations'!A:J,3,FALSE)</f>
        <v>Overweight</v>
      </c>
      <c r="K1902" s="8" t="str">
        <f>VLOOKUP(A1902,'Medical Examinations'!A:J,5,FALSE)</f>
        <v>Normal</v>
      </c>
      <c r="L1902" s="8" t="str">
        <f>VLOOKUP(A1902,'Hospitalisation Details'!A:K,5,FALSE)</f>
        <v>8-Jul-1988</v>
      </c>
      <c r="M1902" s="34">
        <f>VLOOKUP(A1902,'Hospitalisation Details'!A:K,8,FALSE)</f>
        <v>5003.8500000000004</v>
      </c>
      <c r="N1902" s="8" t="str">
        <f>VLOOKUP(A1902,'Hospitalisation Details'!A:K,9,FALSE)</f>
        <v>tier - 2</v>
      </c>
      <c r="O1902" s="8" t="str">
        <f>VLOOKUP(A1902,'Hospitalisation Details'!A:K,10,FALSE)</f>
        <v>tier - 3</v>
      </c>
      <c r="P1902" s="8" t="str">
        <f>VLOOKUP(A1902,'Hospitalisation Details'!A:K,11,FALSE)</f>
        <v>R1011</v>
      </c>
      <c r="Q1902" s="8">
        <f>VLOOKUP(A1902,'Hospitalisation Details'!A:K,4,FALSE)</f>
        <v>8</v>
      </c>
    </row>
    <row r="1903" spans="1:17" x14ac:dyDescent="0.3">
      <c r="A1903" s="4" t="s">
        <v>3524</v>
      </c>
      <c r="B1903" s="8" t="str">
        <f>VLOOKUP(A1903,'Customer Names'!A:F,4,FALSE)</f>
        <v>Stephanie L.</v>
      </c>
      <c r="C1903" s="8">
        <f>VLOOKUP(A1903,'Medical Examinations'!A:J,2,FALSE)</f>
        <v>33.700000000000003</v>
      </c>
      <c r="D1903" s="8">
        <f>VLOOKUP(A1903,'Medical Examinations'!A:J,4,FALSE)</f>
        <v>4.32</v>
      </c>
      <c r="E1903" s="8" t="str">
        <f>VLOOKUP(A1903,'Medical Examinations'!A:J,6,FALSE)</f>
        <v>yes</v>
      </c>
      <c r="F1903" s="8" t="str">
        <f>VLOOKUP(A1903,'Medical Examinations'!A:J,7,FALSE)</f>
        <v>No</v>
      </c>
      <c r="G1903" s="8" t="str">
        <f>VLOOKUP(A1903,'Medical Examinations'!A:J,8,FALSE)</f>
        <v>No</v>
      </c>
      <c r="H1903" s="38" t="str">
        <f>VLOOKUP(A1903,'Medical Examinations'!A:J,9,FALSE)</f>
        <v>1</v>
      </c>
      <c r="I1903" s="8" t="str">
        <f>VLOOKUP(A1903,'Medical Examinations'!A:J,10,FALSE)</f>
        <v>No</v>
      </c>
      <c r="J1903" s="8" t="str">
        <f>VLOOKUP(A1903,'Medical Examinations'!A:J,3,FALSE)</f>
        <v>Obesity</v>
      </c>
      <c r="K1903" s="8" t="str">
        <f>VLOOKUP(A1903,'Medical Examinations'!A:J,5,FALSE)</f>
        <v>Normal</v>
      </c>
      <c r="L1903" s="8" t="str">
        <f>VLOOKUP(A1903,'Hospitalisation Details'!A:K,5,FALSE)</f>
        <v>9-Nov-1988</v>
      </c>
      <c r="M1903" s="34">
        <f>VLOOKUP(A1903,'Hospitalisation Details'!A:K,8,FALSE)</f>
        <v>5012.47</v>
      </c>
      <c r="N1903" s="8" t="str">
        <f>VLOOKUP(A1903,'Hospitalisation Details'!A:K,9,FALSE)</f>
        <v>tier - 2</v>
      </c>
      <c r="O1903" s="8" t="str">
        <f>VLOOKUP(A1903,'Hospitalisation Details'!A:K,10,FALSE)</f>
        <v>tier - 3</v>
      </c>
      <c r="P1903" s="8" t="str">
        <f>VLOOKUP(A1903,'Hospitalisation Details'!A:K,11,FALSE)</f>
        <v>R1011</v>
      </c>
      <c r="Q1903" s="8">
        <f>VLOOKUP(A1903,'Hospitalisation Details'!A:K,4,FALSE)</f>
        <v>9</v>
      </c>
    </row>
    <row r="1904" spans="1:17" x14ac:dyDescent="0.3">
      <c r="A1904" s="4" t="s">
        <v>3486</v>
      </c>
      <c r="B1904" s="8" t="str">
        <f>VLOOKUP(A1904,'Customer Names'!A:F,4,FALSE)</f>
        <v>Samantha R.</v>
      </c>
      <c r="C1904" s="8">
        <f>VLOOKUP(A1904,'Medical Examinations'!A:J,2,FALSE)</f>
        <v>29.8</v>
      </c>
      <c r="D1904" s="8">
        <f>VLOOKUP(A1904,'Medical Examinations'!A:J,4,FALSE)</f>
        <v>6.03</v>
      </c>
      <c r="E1904" s="8" t="str">
        <f>VLOOKUP(A1904,'Medical Examinations'!A:J,6,FALSE)</f>
        <v>No</v>
      </c>
      <c r="F1904" s="8" t="str">
        <f>VLOOKUP(A1904,'Medical Examinations'!A:J,7,FALSE)</f>
        <v>No</v>
      </c>
      <c r="G1904" s="8" t="str">
        <f>VLOOKUP(A1904,'Medical Examinations'!A:J,8,FALSE)</f>
        <v>No</v>
      </c>
      <c r="H1904" s="38">
        <f>VLOOKUP(A1904,'Medical Examinations'!A:J,9,FALSE)</f>
        <v>0</v>
      </c>
      <c r="I1904" s="8" t="str">
        <f>VLOOKUP(A1904,'Medical Examinations'!A:J,10,FALSE)</f>
        <v>No</v>
      </c>
      <c r="J1904" s="8" t="str">
        <f>VLOOKUP(A1904,'Medical Examinations'!A:J,3,FALSE)</f>
        <v>Overweight</v>
      </c>
      <c r="K1904" s="8" t="str">
        <f>VLOOKUP(A1904,'Medical Examinations'!A:J,5,FALSE)</f>
        <v>Prediabetes</v>
      </c>
      <c r="L1904" s="8" t="str">
        <f>VLOOKUP(A1904,'Hospitalisation Details'!A:K,5,FALSE)</f>
        <v>9-Oct-1990</v>
      </c>
      <c r="M1904" s="34">
        <f>VLOOKUP(A1904,'Hospitalisation Details'!A:K,8,FALSE)</f>
        <v>5152.13</v>
      </c>
      <c r="N1904" s="8" t="str">
        <f>VLOOKUP(A1904,'Hospitalisation Details'!A:K,9,FALSE)</f>
        <v>tier - 2</v>
      </c>
      <c r="O1904" s="8" t="str">
        <f>VLOOKUP(A1904,'Hospitalisation Details'!A:K,10,FALSE)</f>
        <v>tier - 2</v>
      </c>
      <c r="P1904" s="8" t="str">
        <f>VLOOKUP(A1904,'Hospitalisation Details'!A:K,11,FALSE)</f>
        <v>R1011</v>
      </c>
      <c r="Q1904" s="8">
        <f>VLOOKUP(A1904,'Hospitalisation Details'!A:K,4,FALSE)</f>
        <v>9</v>
      </c>
    </row>
    <row r="1905" spans="1:17" x14ac:dyDescent="0.3">
      <c r="A1905" s="4" t="s">
        <v>3466</v>
      </c>
      <c r="B1905" s="8" t="str">
        <f>VLOOKUP(A1905,'Customer Names'!A:F,4,FALSE)</f>
        <v>Kristina</v>
      </c>
      <c r="C1905" s="8">
        <f>VLOOKUP(A1905,'Medical Examinations'!A:J,2,FALSE)</f>
        <v>31</v>
      </c>
      <c r="D1905" s="8">
        <f>VLOOKUP(A1905,'Medical Examinations'!A:J,4,FALSE)</f>
        <v>5.38</v>
      </c>
      <c r="E1905" s="8" t="str">
        <f>VLOOKUP(A1905,'Medical Examinations'!A:J,6,FALSE)</f>
        <v>No</v>
      </c>
      <c r="F1905" s="8" t="str">
        <f>VLOOKUP(A1905,'Medical Examinations'!A:J,7,FALSE)</f>
        <v>No</v>
      </c>
      <c r="G1905" s="8" t="str">
        <f>VLOOKUP(A1905,'Medical Examinations'!A:J,8,FALSE)</f>
        <v>No</v>
      </c>
      <c r="H1905" s="38" t="str">
        <f>VLOOKUP(A1905,'Medical Examinations'!A:J,9,FALSE)</f>
        <v>1</v>
      </c>
      <c r="I1905" s="8" t="str">
        <f>VLOOKUP(A1905,'Medical Examinations'!A:J,10,FALSE)</f>
        <v>No</v>
      </c>
      <c r="J1905" s="8" t="str">
        <f>VLOOKUP(A1905,'Medical Examinations'!A:J,3,FALSE)</f>
        <v>Obesity</v>
      </c>
      <c r="K1905" s="8" t="str">
        <f>VLOOKUP(A1905,'Medical Examinations'!A:J,5,FALSE)</f>
        <v>Normal</v>
      </c>
      <c r="L1905" s="8" t="str">
        <f>VLOOKUP(A1905,'Hospitalisation Details'!A:K,5,FALSE)</f>
        <v>26-Dec-1987</v>
      </c>
      <c r="M1905" s="34">
        <f>VLOOKUP(A1905,'Hospitalisation Details'!A:K,8,FALSE)</f>
        <v>5240.7700000000004</v>
      </c>
      <c r="N1905" s="8" t="str">
        <f>VLOOKUP(A1905,'Hospitalisation Details'!A:K,9,FALSE)</f>
        <v>tier - 2</v>
      </c>
      <c r="O1905" s="8" t="str">
        <f>VLOOKUP(A1905,'Hospitalisation Details'!A:K,10,FALSE)</f>
        <v>tier - 2</v>
      </c>
      <c r="P1905" s="8" t="str">
        <f>VLOOKUP(A1905,'Hospitalisation Details'!A:K,11,FALSE)</f>
        <v>R1011</v>
      </c>
      <c r="Q1905" s="8">
        <f>VLOOKUP(A1905,'Hospitalisation Details'!A:K,4,FALSE)</f>
        <v>26</v>
      </c>
    </row>
    <row r="1906" spans="1:17" x14ac:dyDescent="0.3">
      <c r="A1906" s="4" t="s">
        <v>3462</v>
      </c>
      <c r="B1906" s="8" t="str">
        <f>VLOOKUP(A1906,'Customer Names'!A:F,4,FALSE)</f>
        <v>Steph</v>
      </c>
      <c r="C1906" s="8">
        <f>VLOOKUP(A1906,'Medical Examinations'!A:J,2,FALSE)</f>
        <v>34.799999999999997</v>
      </c>
      <c r="D1906" s="8">
        <f>VLOOKUP(A1906,'Medical Examinations'!A:J,4,FALSE)</f>
        <v>4.38</v>
      </c>
      <c r="E1906" s="8" t="str">
        <f>VLOOKUP(A1906,'Medical Examinations'!A:J,6,FALSE)</f>
        <v>No</v>
      </c>
      <c r="F1906" s="8" t="str">
        <f>VLOOKUP(A1906,'Medical Examinations'!A:J,7,FALSE)</f>
        <v>No</v>
      </c>
      <c r="G1906" s="8" t="str">
        <f>VLOOKUP(A1906,'Medical Examinations'!A:J,8,FALSE)</f>
        <v>No</v>
      </c>
      <c r="H1906" s="38" t="str">
        <f>VLOOKUP(A1906,'Medical Examinations'!A:J,9,FALSE)</f>
        <v>1</v>
      </c>
      <c r="I1906" s="8" t="str">
        <f>VLOOKUP(A1906,'Medical Examinations'!A:J,10,FALSE)</f>
        <v>No</v>
      </c>
      <c r="J1906" s="8" t="str">
        <f>VLOOKUP(A1906,'Medical Examinations'!A:J,3,FALSE)</f>
        <v>Obesity</v>
      </c>
      <c r="K1906" s="8" t="str">
        <f>VLOOKUP(A1906,'Medical Examinations'!A:J,5,FALSE)</f>
        <v>Normal</v>
      </c>
      <c r="L1906" s="8" t="str">
        <f>VLOOKUP(A1906,'Hospitalisation Details'!A:K,5,FALSE)</f>
        <v>9-Sep-1987</v>
      </c>
      <c r="M1906" s="34">
        <f>VLOOKUP(A1906,'Hospitalisation Details'!A:K,8,FALSE)</f>
        <v>5246.05</v>
      </c>
      <c r="N1906" s="8" t="str">
        <f>VLOOKUP(A1906,'Hospitalisation Details'!A:K,9,FALSE)</f>
        <v>tier - 2</v>
      </c>
      <c r="O1906" s="8" t="str">
        <f>VLOOKUP(A1906,'Hospitalisation Details'!A:K,10,FALSE)</f>
        <v>tier - 3</v>
      </c>
      <c r="P1906" s="8" t="str">
        <f>VLOOKUP(A1906,'Hospitalisation Details'!A:K,11,FALSE)</f>
        <v>R1011</v>
      </c>
      <c r="Q1906" s="8">
        <f>VLOOKUP(A1906,'Hospitalisation Details'!A:K,4,FALSE)</f>
        <v>9</v>
      </c>
    </row>
    <row r="1907" spans="1:17" x14ac:dyDescent="0.3">
      <c r="A1907" s="4" t="s">
        <v>3436</v>
      </c>
      <c r="B1907" s="8" t="str">
        <f>VLOOKUP(A1907,'Customer Names'!A:F,4,FALSE)</f>
        <v>Sarah A</v>
      </c>
      <c r="C1907" s="8">
        <f>VLOOKUP(A1907,'Medical Examinations'!A:J,2,FALSE)</f>
        <v>30.9</v>
      </c>
      <c r="D1907" s="8">
        <f>VLOOKUP(A1907,'Medical Examinations'!A:J,4,FALSE)</f>
        <v>6.05</v>
      </c>
      <c r="E1907" s="8" t="str">
        <f>VLOOKUP(A1907,'Medical Examinations'!A:J,6,FALSE)</f>
        <v>No</v>
      </c>
      <c r="F1907" s="8" t="str">
        <f>VLOOKUP(A1907,'Medical Examinations'!A:J,7,FALSE)</f>
        <v>No</v>
      </c>
      <c r="G1907" s="8" t="str">
        <f>VLOOKUP(A1907,'Medical Examinations'!A:J,8,FALSE)</f>
        <v>No</v>
      </c>
      <c r="H1907" s="38" t="str">
        <f>VLOOKUP(A1907,'Medical Examinations'!A:J,9,FALSE)</f>
        <v>1</v>
      </c>
      <c r="I1907" s="8" t="str">
        <f>VLOOKUP(A1907,'Medical Examinations'!A:J,10,FALSE)</f>
        <v>No</v>
      </c>
      <c r="J1907" s="8" t="str">
        <f>VLOOKUP(A1907,'Medical Examinations'!A:J,3,FALSE)</f>
        <v>Obesity</v>
      </c>
      <c r="K1907" s="8" t="str">
        <f>VLOOKUP(A1907,'Medical Examinations'!A:J,5,FALSE)</f>
        <v>Prediabetes</v>
      </c>
      <c r="L1907" s="8" t="str">
        <f>VLOOKUP(A1907,'Hospitalisation Details'!A:K,5,FALSE)</f>
        <v>18-Jun-1992</v>
      </c>
      <c r="M1907" s="34">
        <f>VLOOKUP(A1907,'Hospitalisation Details'!A:K,8,FALSE)</f>
        <v>5325.65</v>
      </c>
      <c r="N1907" s="8" t="str">
        <f>VLOOKUP(A1907,'Hospitalisation Details'!A:K,9,FALSE)</f>
        <v>tier - 2</v>
      </c>
      <c r="O1907" s="8" t="str">
        <f>VLOOKUP(A1907,'Hospitalisation Details'!A:K,10,FALSE)</f>
        <v>tier - 1</v>
      </c>
      <c r="P1907" s="8" t="str">
        <f>VLOOKUP(A1907,'Hospitalisation Details'!A:K,11,FALSE)</f>
        <v>R1011</v>
      </c>
      <c r="Q1907" s="8">
        <f>VLOOKUP(A1907,'Hospitalisation Details'!A:K,4,FALSE)</f>
        <v>18</v>
      </c>
    </row>
    <row r="1908" spans="1:17" x14ac:dyDescent="0.3">
      <c r="A1908" s="4" t="s">
        <v>3424</v>
      </c>
      <c r="B1908" s="8" t="str">
        <f>VLOOKUP(A1908,'Customer Names'!A:F,4,FALSE)</f>
        <v>Cynthia</v>
      </c>
      <c r="C1908" s="8">
        <f>VLOOKUP(A1908,'Medical Examinations'!A:J,2,FALSE)</f>
        <v>32.9</v>
      </c>
      <c r="D1908" s="8">
        <f>VLOOKUP(A1908,'Medical Examinations'!A:J,4,FALSE)</f>
        <v>4.3499999999999996</v>
      </c>
      <c r="E1908" s="8" t="str">
        <f>VLOOKUP(A1908,'Medical Examinations'!A:J,6,FALSE)</f>
        <v>No</v>
      </c>
      <c r="F1908" s="8" t="str">
        <f>VLOOKUP(A1908,'Medical Examinations'!A:J,7,FALSE)</f>
        <v>No</v>
      </c>
      <c r="G1908" s="8" t="str">
        <f>VLOOKUP(A1908,'Medical Examinations'!A:J,8,FALSE)</f>
        <v>No</v>
      </c>
      <c r="H1908" s="38">
        <f>VLOOKUP(A1908,'Medical Examinations'!A:J,9,FALSE)</f>
        <v>0</v>
      </c>
      <c r="I1908" s="8" t="str">
        <f>VLOOKUP(A1908,'Medical Examinations'!A:J,10,FALSE)</f>
        <v>No</v>
      </c>
      <c r="J1908" s="8" t="str">
        <f>VLOOKUP(A1908,'Medical Examinations'!A:J,3,FALSE)</f>
        <v>Obesity</v>
      </c>
      <c r="K1908" s="8" t="str">
        <f>VLOOKUP(A1908,'Medical Examinations'!A:J,5,FALSE)</f>
        <v>Normal</v>
      </c>
      <c r="L1908" s="8" t="str">
        <f>VLOOKUP(A1908,'Hospitalisation Details'!A:K,5,FALSE)</f>
        <v>18-Nov-1989</v>
      </c>
      <c r="M1908" s="34">
        <f>VLOOKUP(A1908,'Hospitalisation Details'!A:K,8,FALSE)</f>
        <v>5375.04</v>
      </c>
      <c r="N1908" s="8" t="str">
        <f>VLOOKUP(A1908,'Hospitalisation Details'!A:K,9,FALSE)</f>
        <v>tier - 2</v>
      </c>
      <c r="O1908" s="8" t="str">
        <f>VLOOKUP(A1908,'Hospitalisation Details'!A:K,10,FALSE)</f>
        <v>tier - 1</v>
      </c>
      <c r="P1908" s="8" t="str">
        <f>VLOOKUP(A1908,'Hospitalisation Details'!A:K,11,FALSE)</f>
        <v>R1011</v>
      </c>
      <c r="Q1908" s="8">
        <f>VLOOKUP(A1908,'Hospitalisation Details'!A:K,4,FALSE)</f>
        <v>18</v>
      </c>
    </row>
    <row r="1909" spans="1:17" x14ac:dyDescent="0.3">
      <c r="A1909" s="4" t="s">
        <v>3390</v>
      </c>
      <c r="B1909" s="8" t="str">
        <f>VLOOKUP(A1909,'Customer Names'!A:F,4,FALSE)</f>
        <v>Azelie</v>
      </c>
      <c r="C1909" s="8">
        <f>VLOOKUP(A1909,'Medical Examinations'!A:J,2,FALSE)</f>
        <v>25.9</v>
      </c>
      <c r="D1909" s="8">
        <f>VLOOKUP(A1909,'Medical Examinations'!A:J,4,FALSE)</f>
        <v>9.1199999999999992</v>
      </c>
      <c r="E1909" s="8" t="str">
        <f>VLOOKUP(A1909,'Medical Examinations'!A:J,6,FALSE)</f>
        <v>yes</v>
      </c>
      <c r="F1909" s="8" t="str">
        <f>VLOOKUP(A1909,'Medical Examinations'!A:J,7,FALSE)</f>
        <v>No</v>
      </c>
      <c r="G1909" s="8" t="str">
        <f>VLOOKUP(A1909,'Medical Examinations'!A:J,8,FALSE)</f>
        <v>No</v>
      </c>
      <c r="H1909" s="38" t="str">
        <f>VLOOKUP(A1909,'Medical Examinations'!A:J,9,FALSE)</f>
        <v>1</v>
      </c>
      <c r="I1909" s="8" t="str">
        <f>VLOOKUP(A1909,'Medical Examinations'!A:J,10,FALSE)</f>
        <v>No</v>
      </c>
      <c r="J1909" s="8" t="str">
        <f>VLOOKUP(A1909,'Medical Examinations'!A:J,3,FALSE)</f>
        <v>Overweight</v>
      </c>
      <c r="K1909" s="8" t="str">
        <f>VLOOKUP(A1909,'Medical Examinations'!A:J,5,FALSE)</f>
        <v>Diabetes</v>
      </c>
      <c r="L1909" s="8" t="str">
        <f>VLOOKUP(A1909,'Hospitalisation Details'!A:K,5,FALSE)</f>
        <v>12-Jul-1986</v>
      </c>
      <c r="M1909" s="34">
        <f>VLOOKUP(A1909,'Hospitalisation Details'!A:K,8,FALSE)</f>
        <v>5472.45</v>
      </c>
      <c r="N1909" s="8" t="str">
        <f>VLOOKUP(A1909,'Hospitalisation Details'!A:K,9,FALSE)</f>
        <v>tier - 2</v>
      </c>
      <c r="O1909" s="8" t="str">
        <f>VLOOKUP(A1909,'Hospitalisation Details'!A:K,10,FALSE)</f>
        <v>tier - 3</v>
      </c>
      <c r="P1909" s="8" t="str">
        <f>VLOOKUP(A1909,'Hospitalisation Details'!A:K,11,FALSE)</f>
        <v>R1011</v>
      </c>
      <c r="Q1909" s="8">
        <f>VLOOKUP(A1909,'Hospitalisation Details'!A:K,4,FALSE)</f>
        <v>12</v>
      </c>
    </row>
    <row r="1910" spans="1:17" x14ac:dyDescent="0.3">
      <c r="A1910" s="4" t="s">
        <v>3384</v>
      </c>
      <c r="B1910" s="8" t="str">
        <f>VLOOKUP(A1910,'Customer Names'!A:F,4,FALSE)</f>
        <v>Andrew W.</v>
      </c>
      <c r="C1910" s="8">
        <f>VLOOKUP(A1910,'Medical Examinations'!A:J,2,FALSE)</f>
        <v>31</v>
      </c>
      <c r="D1910" s="8">
        <f>VLOOKUP(A1910,'Medical Examinations'!A:J,4,FALSE)</f>
        <v>4.7699999999999996</v>
      </c>
      <c r="E1910" s="8" t="str">
        <f>VLOOKUP(A1910,'Medical Examinations'!A:J,6,FALSE)</f>
        <v>No</v>
      </c>
      <c r="F1910" s="8" t="str">
        <f>VLOOKUP(A1910,'Medical Examinations'!A:J,7,FALSE)</f>
        <v>No</v>
      </c>
      <c r="G1910" s="8" t="str">
        <f>VLOOKUP(A1910,'Medical Examinations'!A:J,8,FALSE)</f>
        <v>No</v>
      </c>
      <c r="H1910" s="38" t="str">
        <f>VLOOKUP(A1910,'Medical Examinations'!A:J,9,FALSE)</f>
        <v>1</v>
      </c>
      <c r="I1910" s="8" t="str">
        <f>VLOOKUP(A1910,'Medical Examinations'!A:J,10,FALSE)</f>
        <v>No</v>
      </c>
      <c r="J1910" s="8" t="str">
        <f>VLOOKUP(A1910,'Medical Examinations'!A:J,3,FALSE)</f>
        <v>Obesity</v>
      </c>
      <c r="K1910" s="8" t="str">
        <f>VLOOKUP(A1910,'Medical Examinations'!A:J,5,FALSE)</f>
        <v>Normal</v>
      </c>
      <c r="L1910" s="8" t="str">
        <f>VLOOKUP(A1910,'Hospitalisation Details'!A:K,5,FALSE)</f>
        <v>17-Aug-1984</v>
      </c>
      <c r="M1910" s="34">
        <f>VLOOKUP(A1910,'Hospitalisation Details'!A:K,8,FALSE)</f>
        <v>5488.26</v>
      </c>
      <c r="N1910" s="8" t="str">
        <f>VLOOKUP(A1910,'Hospitalisation Details'!A:K,9,FALSE)</f>
        <v>tier - 2</v>
      </c>
      <c r="O1910" s="8" t="str">
        <f>VLOOKUP(A1910,'Hospitalisation Details'!A:K,10,FALSE)</f>
        <v>tier - 3</v>
      </c>
      <c r="P1910" s="8" t="str">
        <f>VLOOKUP(A1910,'Hospitalisation Details'!A:K,11,FALSE)</f>
        <v>R1011</v>
      </c>
      <c r="Q1910" s="8">
        <f>VLOOKUP(A1910,'Hospitalisation Details'!A:K,4,FALSE)</f>
        <v>17</v>
      </c>
    </row>
    <row r="1911" spans="1:17" x14ac:dyDescent="0.3">
      <c r="A1911" s="4" t="s">
        <v>3362</v>
      </c>
      <c r="B1911" s="8" t="str">
        <f>VLOOKUP(A1911,'Customer Names'!A:F,4,FALSE)</f>
        <v>Owen R</v>
      </c>
      <c r="C1911" s="8">
        <f>VLOOKUP(A1911,'Medical Examinations'!A:J,2,FALSE)</f>
        <v>24.3</v>
      </c>
      <c r="D1911" s="8">
        <f>VLOOKUP(A1911,'Medical Examinations'!A:J,4,FALSE)</f>
        <v>6.23</v>
      </c>
      <c r="E1911" s="8" t="str">
        <f>VLOOKUP(A1911,'Medical Examinations'!A:J,6,FALSE)</f>
        <v>No</v>
      </c>
      <c r="F1911" s="8" t="str">
        <f>VLOOKUP(A1911,'Medical Examinations'!A:J,7,FALSE)</f>
        <v>No</v>
      </c>
      <c r="G1911" s="8" t="str">
        <f>VLOOKUP(A1911,'Medical Examinations'!A:J,8,FALSE)</f>
        <v>No</v>
      </c>
      <c r="H1911" s="38">
        <f>VLOOKUP(A1911,'Medical Examinations'!A:J,9,FALSE)</f>
        <v>0</v>
      </c>
      <c r="I1911" s="8" t="str">
        <f>VLOOKUP(A1911,'Medical Examinations'!A:J,10,FALSE)</f>
        <v>No</v>
      </c>
      <c r="J1911" s="8" t="str">
        <f>VLOOKUP(A1911,'Medical Examinations'!A:J,3,FALSE)</f>
        <v>Normal Weight</v>
      </c>
      <c r="K1911" s="8" t="str">
        <f>VLOOKUP(A1911,'Medical Examinations'!A:J,5,FALSE)</f>
        <v>Prediabetes</v>
      </c>
      <c r="L1911" s="8" t="str">
        <f>VLOOKUP(A1911,'Hospitalisation Details'!A:K,5,FALSE)</f>
        <v>15-Nov-1994</v>
      </c>
      <c r="M1911" s="34">
        <f>VLOOKUP(A1911,'Hospitalisation Details'!A:K,8,FALSE)</f>
        <v>5615.37</v>
      </c>
      <c r="N1911" s="8" t="str">
        <f>VLOOKUP(A1911,'Hospitalisation Details'!A:K,9,FALSE)</f>
        <v>tier - 2</v>
      </c>
      <c r="O1911" s="8" t="str">
        <f>VLOOKUP(A1911,'Hospitalisation Details'!A:K,10,FALSE)</f>
        <v>tier - 3</v>
      </c>
      <c r="P1911" s="8" t="str">
        <f>VLOOKUP(A1911,'Hospitalisation Details'!A:K,11,FALSE)</f>
        <v>R1011</v>
      </c>
      <c r="Q1911" s="8">
        <f>VLOOKUP(A1911,'Hospitalisation Details'!A:K,4,FALSE)</f>
        <v>15</v>
      </c>
    </row>
    <row r="1912" spans="1:17" x14ac:dyDescent="0.3">
      <c r="A1912" s="4" t="s">
        <v>3342</v>
      </c>
      <c r="B1912" s="8" t="str">
        <f>VLOOKUP(A1912,'Customer Names'!A:F,4,FALSE)</f>
        <v>Stephanie J.</v>
      </c>
      <c r="C1912" s="8">
        <f>VLOOKUP(A1912,'Medical Examinations'!A:J,2,FALSE)</f>
        <v>25.6</v>
      </c>
      <c r="D1912" s="8">
        <f>VLOOKUP(A1912,'Medical Examinations'!A:J,4,FALSE)</f>
        <v>6.03</v>
      </c>
      <c r="E1912" s="8" t="str">
        <f>VLOOKUP(A1912,'Medical Examinations'!A:J,6,FALSE)</f>
        <v>No</v>
      </c>
      <c r="F1912" s="8" t="str">
        <f>VLOOKUP(A1912,'Medical Examinations'!A:J,7,FALSE)</f>
        <v>No</v>
      </c>
      <c r="G1912" s="8" t="str">
        <f>VLOOKUP(A1912,'Medical Examinations'!A:J,8,FALSE)</f>
        <v>Yes</v>
      </c>
      <c r="H1912" s="38" t="str">
        <f>VLOOKUP(A1912,'Medical Examinations'!A:J,9,FALSE)</f>
        <v>1</v>
      </c>
      <c r="I1912" s="8" t="str">
        <f>VLOOKUP(A1912,'Medical Examinations'!A:J,10,FALSE)</f>
        <v>No</v>
      </c>
      <c r="J1912" s="8" t="str">
        <f>VLOOKUP(A1912,'Medical Examinations'!A:J,3,FALSE)</f>
        <v>Overweight</v>
      </c>
      <c r="K1912" s="8" t="str">
        <f>VLOOKUP(A1912,'Medical Examinations'!A:J,5,FALSE)</f>
        <v>Prediabetes</v>
      </c>
      <c r="L1912" s="8" t="str">
        <f>VLOOKUP(A1912,'Hospitalisation Details'!A:K,5,FALSE)</f>
        <v>3-Nov-1993</v>
      </c>
      <c r="M1912" s="34">
        <f>VLOOKUP(A1912,'Hospitalisation Details'!A:K,8,FALSE)</f>
        <v>5708.87</v>
      </c>
      <c r="N1912" s="8" t="str">
        <f>VLOOKUP(A1912,'Hospitalisation Details'!A:K,9,FALSE)</f>
        <v>tier - 2</v>
      </c>
      <c r="O1912" s="8" t="str">
        <f>VLOOKUP(A1912,'Hospitalisation Details'!A:K,10,FALSE)</f>
        <v>tier - 1</v>
      </c>
      <c r="P1912" s="8" t="str">
        <f>VLOOKUP(A1912,'Hospitalisation Details'!A:K,11,FALSE)</f>
        <v>R1011</v>
      </c>
      <c r="Q1912" s="8">
        <f>VLOOKUP(A1912,'Hospitalisation Details'!A:K,4,FALSE)</f>
        <v>3</v>
      </c>
    </row>
    <row r="1913" spans="1:17" x14ac:dyDescent="0.3">
      <c r="A1913" s="4" t="s">
        <v>3286</v>
      </c>
      <c r="B1913" s="8" t="str">
        <f>VLOOKUP(A1913,'Customer Names'!A:F,4,FALSE)</f>
        <v>Sabine</v>
      </c>
      <c r="C1913" s="8">
        <f>VLOOKUP(A1913,'Medical Examinations'!A:J,2,FALSE)</f>
        <v>38.9</v>
      </c>
      <c r="D1913" s="8">
        <f>VLOOKUP(A1913,'Medical Examinations'!A:J,4,FALSE)</f>
        <v>4.28</v>
      </c>
      <c r="E1913" s="8" t="str">
        <f>VLOOKUP(A1913,'Medical Examinations'!A:J,6,FALSE)</f>
        <v>No</v>
      </c>
      <c r="F1913" s="8" t="str">
        <f>VLOOKUP(A1913,'Medical Examinations'!A:J,7,FALSE)</f>
        <v>No</v>
      </c>
      <c r="G1913" s="8" t="str">
        <f>VLOOKUP(A1913,'Medical Examinations'!A:J,8,FALSE)</f>
        <v>No</v>
      </c>
      <c r="H1913" s="38">
        <f>VLOOKUP(A1913,'Medical Examinations'!A:J,9,FALSE)</f>
        <v>0</v>
      </c>
      <c r="I1913" s="8" t="str">
        <f>VLOOKUP(A1913,'Medical Examinations'!A:J,10,FALSE)</f>
        <v>No</v>
      </c>
      <c r="J1913" s="8" t="str">
        <f>VLOOKUP(A1913,'Medical Examinations'!A:J,3,FALSE)</f>
        <v>Obesity</v>
      </c>
      <c r="K1913" s="8" t="str">
        <f>VLOOKUP(A1913,'Medical Examinations'!A:J,5,FALSE)</f>
        <v>Normal</v>
      </c>
      <c r="L1913" s="8" t="str">
        <f>VLOOKUP(A1913,'Hospitalisation Details'!A:K,5,FALSE)</f>
        <v>22-Jul-1989</v>
      </c>
      <c r="M1913" s="34">
        <f>VLOOKUP(A1913,'Hospitalisation Details'!A:K,8,FALSE)</f>
        <v>5972.38</v>
      </c>
      <c r="N1913" s="8" t="str">
        <f>VLOOKUP(A1913,'Hospitalisation Details'!A:K,9,FALSE)</f>
        <v>tier - 2</v>
      </c>
      <c r="O1913" s="8" t="str">
        <f>VLOOKUP(A1913,'Hospitalisation Details'!A:K,10,FALSE)</f>
        <v>tier - 2</v>
      </c>
      <c r="P1913" s="8" t="str">
        <f>VLOOKUP(A1913,'Hospitalisation Details'!A:K,11,FALSE)</f>
        <v>R1011</v>
      </c>
      <c r="Q1913" s="8">
        <f>VLOOKUP(A1913,'Hospitalisation Details'!A:K,4,FALSE)</f>
        <v>22</v>
      </c>
    </row>
    <row r="1914" spans="1:17" x14ac:dyDescent="0.3">
      <c r="A1914" s="4" t="s">
        <v>3268</v>
      </c>
      <c r="B1914" s="8" t="str">
        <f>VLOOKUP(A1914,'Customer Names'!A:F,4,FALSE)</f>
        <v>Alexander G</v>
      </c>
      <c r="C1914" s="8">
        <f>VLOOKUP(A1914,'Medical Examinations'!A:J,2,FALSE)</f>
        <v>29.4</v>
      </c>
      <c r="D1914" s="8">
        <f>VLOOKUP(A1914,'Medical Examinations'!A:J,4,FALSE)</f>
        <v>4.26</v>
      </c>
      <c r="E1914" s="8" t="str">
        <f>VLOOKUP(A1914,'Medical Examinations'!A:J,6,FALSE)</f>
        <v>No</v>
      </c>
      <c r="F1914" s="8" t="str">
        <f>VLOOKUP(A1914,'Medical Examinations'!A:J,7,FALSE)</f>
        <v>No</v>
      </c>
      <c r="G1914" s="8" t="str">
        <f>VLOOKUP(A1914,'Medical Examinations'!A:J,8,FALSE)</f>
        <v>No</v>
      </c>
      <c r="H1914" s="38">
        <f>VLOOKUP(A1914,'Medical Examinations'!A:J,9,FALSE)</f>
        <v>0</v>
      </c>
      <c r="I1914" s="8" t="str">
        <f>VLOOKUP(A1914,'Medical Examinations'!A:J,10,FALSE)</f>
        <v>No</v>
      </c>
      <c r="J1914" s="8" t="str">
        <f>VLOOKUP(A1914,'Medical Examinations'!A:J,3,FALSE)</f>
        <v>Overweight</v>
      </c>
      <c r="K1914" s="8" t="str">
        <f>VLOOKUP(A1914,'Medical Examinations'!A:J,5,FALSE)</f>
        <v>Normal</v>
      </c>
      <c r="L1914" s="8" t="str">
        <f>VLOOKUP(A1914,'Hospitalisation Details'!A:K,5,FALSE)</f>
        <v>16-Aug-1989</v>
      </c>
      <c r="M1914" s="34">
        <f>VLOOKUP(A1914,'Hospitalisation Details'!A:K,8,FALSE)</f>
        <v>6059.17</v>
      </c>
      <c r="N1914" s="8" t="str">
        <f>VLOOKUP(A1914,'Hospitalisation Details'!A:K,9,FALSE)</f>
        <v>tier - 2</v>
      </c>
      <c r="O1914" s="8" t="str">
        <f>VLOOKUP(A1914,'Hospitalisation Details'!A:K,10,FALSE)</f>
        <v>tier - 1</v>
      </c>
      <c r="P1914" s="8" t="str">
        <f>VLOOKUP(A1914,'Hospitalisation Details'!A:K,11,FALSE)</f>
        <v>R1011</v>
      </c>
      <c r="Q1914" s="8">
        <f>VLOOKUP(A1914,'Hospitalisation Details'!A:K,4,FALSE)</f>
        <v>16</v>
      </c>
    </row>
    <row r="1915" spans="1:17" x14ac:dyDescent="0.3">
      <c r="A1915" s="4" t="s">
        <v>3216</v>
      </c>
      <c r="B1915" s="8" t="str">
        <f>VLOOKUP(A1915,'Customer Names'!A:F,4,FALSE)</f>
        <v>Marisa A</v>
      </c>
      <c r="C1915" s="8">
        <f>VLOOKUP(A1915,'Medical Examinations'!A:J,2,FALSE)</f>
        <v>38</v>
      </c>
      <c r="D1915" s="8">
        <f>VLOOKUP(A1915,'Medical Examinations'!A:J,4,FALSE)</f>
        <v>5.41</v>
      </c>
      <c r="E1915" s="8" t="str">
        <f>VLOOKUP(A1915,'Medical Examinations'!A:J,6,FALSE)</f>
        <v>yes</v>
      </c>
      <c r="F1915" s="8" t="str">
        <f>VLOOKUP(A1915,'Medical Examinations'!A:J,7,FALSE)</f>
        <v>No</v>
      </c>
      <c r="G1915" s="8" t="str">
        <f>VLOOKUP(A1915,'Medical Examinations'!A:J,8,FALSE)</f>
        <v>No</v>
      </c>
      <c r="H1915" s="38" t="str">
        <f>VLOOKUP(A1915,'Medical Examinations'!A:J,9,FALSE)</f>
        <v>1</v>
      </c>
      <c r="I1915" s="8" t="str">
        <f>VLOOKUP(A1915,'Medical Examinations'!A:J,10,FALSE)</f>
        <v>No</v>
      </c>
      <c r="J1915" s="8" t="str">
        <f>VLOOKUP(A1915,'Medical Examinations'!A:J,3,FALSE)</f>
        <v>Obesity</v>
      </c>
      <c r="K1915" s="8" t="str">
        <f>VLOOKUP(A1915,'Medical Examinations'!A:J,5,FALSE)</f>
        <v>Normal</v>
      </c>
      <c r="L1915" s="8" t="str">
        <f>VLOOKUP(A1915,'Hospitalisation Details'!A:K,5,FALSE)</f>
        <v>23-Oct-1988</v>
      </c>
      <c r="M1915" s="34">
        <f>VLOOKUP(A1915,'Hospitalisation Details'!A:K,8,FALSE)</f>
        <v>6196.45</v>
      </c>
      <c r="N1915" s="8" t="str">
        <f>VLOOKUP(A1915,'Hospitalisation Details'!A:K,9,FALSE)</f>
        <v>tier - 2</v>
      </c>
      <c r="O1915" s="8" t="str">
        <f>VLOOKUP(A1915,'Hospitalisation Details'!A:K,10,FALSE)</f>
        <v>tier - 1</v>
      </c>
      <c r="P1915" s="8" t="str">
        <f>VLOOKUP(A1915,'Hospitalisation Details'!A:K,11,FALSE)</f>
        <v>R1011</v>
      </c>
      <c r="Q1915" s="8">
        <f>VLOOKUP(A1915,'Hospitalisation Details'!A:K,4,FALSE)</f>
        <v>23</v>
      </c>
    </row>
    <row r="1916" spans="1:17" x14ac:dyDescent="0.3">
      <c r="A1916" s="4" t="s">
        <v>3202</v>
      </c>
      <c r="B1916" s="8" t="str">
        <f>VLOOKUP(A1916,'Customer Names'!A:F,4,FALSE)</f>
        <v>Barbara G.</v>
      </c>
      <c r="C1916" s="8">
        <f>VLOOKUP(A1916,'Medical Examinations'!A:J,2,FALSE)</f>
        <v>32.5</v>
      </c>
      <c r="D1916" s="8">
        <f>VLOOKUP(A1916,'Medical Examinations'!A:J,4,FALSE)</f>
        <v>4.6900000000000004</v>
      </c>
      <c r="E1916" s="8" t="str">
        <f>VLOOKUP(A1916,'Medical Examinations'!A:J,6,FALSE)</f>
        <v>yes</v>
      </c>
      <c r="F1916" s="8" t="str">
        <f>VLOOKUP(A1916,'Medical Examinations'!A:J,7,FALSE)</f>
        <v>No</v>
      </c>
      <c r="G1916" s="8" t="str">
        <f>VLOOKUP(A1916,'Medical Examinations'!A:J,8,FALSE)</f>
        <v>Yes</v>
      </c>
      <c r="H1916" s="38" t="str">
        <f>VLOOKUP(A1916,'Medical Examinations'!A:J,9,FALSE)</f>
        <v>1</v>
      </c>
      <c r="I1916" s="8" t="str">
        <f>VLOOKUP(A1916,'Medical Examinations'!A:J,10,FALSE)</f>
        <v>No</v>
      </c>
      <c r="J1916" s="8" t="str">
        <f>VLOOKUP(A1916,'Medical Examinations'!A:J,3,FALSE)</f>
        <v>Obesity</v>
      </c>
      <c r="K1916" s="8" t="str">
        <f>VLOOKUP(A1916,'Medical Examinations'!A:J,5,FALSE)</f>
        <v>Normal</v>
      </c>
      <c r="L1916" s="8" t="str">
        <f>VLOOKUP(A1916,'Hospitalisation Details'!A:K,5,FALSE)</f>
        <v>11-Aug-1983</v>
      </c>
      <c r="M1916" s="34">
        <f>VLOOKUP(A1916,'Hospitalisation Details'!A:K,8,FALSE)</f>
        <v>6238.3</v>
      </c>
      <c r="N1916" s="8" t="str">
        <f>VLOOKUP(A1916,'Hospitalisation Details'!A:K,9,FALSE)</f>
        <v>tier - 2</v>
      </c>
      <c r="O1916" s="8" t="str">
        <f>VLOOKUP(A1916,'Hospitalisation Details'!A:K,10,FALSE)</f>
        <v>tier - 1</v>
      </c>
      <c r="P1916" s="8" t="str">
        <f>VLOOKUP(A1916,'Hospitalisation Details'!A:K,11,FALSE)</f>
        <v>R1011</v>
      </c>
      <c r="Q1916" s="8">
        <f>VLOOKUP(A1916,'Hospitalisation Details'!A:K,4,FALSE)</f>
        <v>11</v>
      </c>
    </row>
    <row r="1917" spans="1:17" x14ac:dyDescent="0.3">
      <c r="A1917" s="4" t="s">
        <v>3184</v>
      </c>
      <c r="B1917" s="8" t="str">
        <f>VLOOKUP(A1917,'Customer Names'!A:F,4,FALSE)</f>
        <v>Lawrence</v>
      </c>
      <c r="C1917" s="8">
        <f>VLOOKUP(A1917,'Medical Examinations'!A:J,2,FALSE)</f>
        <v>28.8</v>
      </c>
      <c r="D1917" s="8">
        <f>VLOOKUP(A1917,'Medical Examinations'!A:J,4,FALSE)</f>
        <v>11.41</v>
      </c>
      <c r="E1917" s="8" t="str">
        <f>VLOOKUP(A1917,'Medical Examinations'!A:J,6,FALSE)</f>
        <v>yes</v>
      </c>
      <c r="F1917" s="8" t="str">
        <f>VLOOKUP(A1917,'Medical Examinations'!A:J,7,FALSE)</f>
        <v>No</v>
      </c>
      <c r="G1917" s="8" t="str">
        <f>VLOOKUP(A1917,'Medical Examinations'!A:J,8,FALSE)</f>
        <v>No</v>
      </c>
      <c r="H1917" s="38">
        <f>VLOOKUP(A1917,'Medical Examinations'!A:J,9,FALSE)</f>
        <v>0</v>
      </c>
      <c r="I1917" s="8" t="str">
        <f>VLOOKUP(A1917,'Medical Examinations'!A:J,10,FALSE)</f>
        <v>No</v>
      </c>
      <c r="J1917" s="8" t="str">
        <f>VLOOKUP(A1917,'Medical Examinations'!A:J,3,FALSE)</f>
        <v>Overweight</v>
      </c>
      <c r="K1917" s="8" t="str">
        <f>VLOOKUP(A1917,'Medical Examinations'!A:J,5,FALSE)</f>
        <v>Diabetes</v>
      </c>
      <c r="L1917" s="8" t="str">
        <f>VLOOKUP(A1917,'Hospitalisation Details'!A:K,5,FALSE)</f>
        <v>24-Nov-1981</v>
      </c>
      <c r="M1917" s="34">
        <f>VLOOKUP(A1917,'Hospitalisation Details'!A:K,8,FALSE)</f>
        <v>6282.24</v>
      </c>
      <c r="N1917" s="8" t="str">
        <f>VLOOKUP(A1917,'Hospitalisation Details'!A:K,9,FALSE)</f>
        <v>tier - 2</v>
      </c>
      <c r="O1917" s="8" t="str">
        <f>VLOOKUP(A1917,'Hospitalisation Details'!A:K,10,FALSE)</f>
        <v>tier - 1</v>
      </c>
      <c r="P1917" s="8" t="str">
        <f>VLOOKUP(A1917,'Hospitalisation Details'!A:K,11,FALSE)</f>
        <v>R1011</v>
      </c>
      <c r="Q1917" s="8">
        <f>VLOOKUP(A1917,'Hospitalisation Details'!A:K,4,FALSE)</f>
        <v>24</v>
      </c>
    </row>
    <row r="1918" spans="1:17" x14ac:dyDescent="0.3">
      <c r="A1918" s="4" t="s">
        <v>3172</v>
      </c>
      <c r="B1918" s="8" t="str">
        <f>VLOOKUP(A1918,'Customer Names'!A:F,4,FALSE)</f>
        <v>Maria Isabel</v>
      </c>
      <c r="C1918" s="8">
        <f>VLOOKUP(A1918,'Medical Examinations'!A:J,2,FALSE)</f>
        <v>29.5</v>
      </c>
      <c r="D1918" s="8">
        <f>VLOOKUP(A1918,'Medical Examinations'!A:J,4,FALSE)</f>
        <v>5.54</v>
      </c>
      <c r="E1918" s="8" t="str">
        <f>VLOOKUP(A1918,'Medical Examinations'!A:J,6,FALSE)</f>
        <v>yes</v>
      </c>
      <c r="F1918" s="8" t="str">
        <f>VLOOKUP(A1918,'Medical Examinations'!A:J,7,FALSE)</f>
        <v>No</v>
      </c>
      <c r="G1918" s="8" t="str">
        <f>VLOOKUP(A1918,'Medical Examinations'!A:J,8,FALSE)</f>
        <v>No</v>
      </c>
      <c r="H1918" s="38">
        <f>VLOOKUP(A1918,'Medical Examinations'!A:J,9,FALSE)</f>
        <v>0</v>
      </c>
      <c r="I1918" s="8" t="str">
        <f>VLOOKUP(A1918,'Medical Examinations'!A:J,10,FALSE)</f>
        <v>No</v>
      </c>
      <c r="J1918" s="8" t="str">
        <f>VLOOKUP(A1918,'Medical Examinations'!A:J,3,FALSE)</f>
        <v>Overweight</v>
      </c>
      <c r="K1918" s="8" t="str">
        <f>VLOOKUP(A1918,'Medical Examinations'!A:J,5,FALSE)</f>
        <v>Normal</v>
      </c>
      <c r="L1918" s="8" t="str">
        <f>VLOOKUP(A1918,'Hospitalisation Details'!A:K,5,FALSE)</f>
        <v>19-Nov-1985</v>
      </c>
      <c r="M1918" s="34">
        <f>VLOOKUP(A1918,'Hospitalisation Details'!A:K,8,FALSE)</f>
        <v>6311.95</v>
      </c>
      <c r="N1918" s="8" t="str">
        <f>VLOOKUP(A1918,'Hospitalisation Details'!A:K,9,FALSE)</f>
        <v>tier - 2</v>
      </c>
      <c r="O1918" s="8" t="str">
        <f>VLOOKUP(A1918,'Hospitalisation Details'!A:K,10,FALSE)</f>
        <v>tier - 1</v>
      </c>
      <c r="P1918" s="8" t="str">
        <f>VLOOKUP(A1918,'Hospitalisation Details'!A:K,11,FALSE)</f>
        <v>R1011</v>
      </c>
      <c r="Q1918" s="8">
        <f>VLOOKUP(A1918,'Hospitalisation Details'!A:K,4,FALSE)</f>
        <v>19</v>
      </c>
    </row>
    <row r="1919" spans="1:17" x14ac:dyDescent="0.3">
      <c r="A1919" s="4" t="s">
        <v>3134</v>
      </c>
      <c r="B1919" s="8" t="str">
        <f>VLOOKUP(A1919,'Customer Names'!A:F,4,FALSE)</f>
        <v>Caroline</v>
      </c>
      <c r="C1919" s="8">
        <f>VLOOKUP(A1919,'Medical Examinations'!A:J,2,FALSE)</f>
        <v>27.7</v>
      </c>
      <c r="D1919" s="8">
        <f>VLOOKUP(A1919,'Medical Examinations'!A:J,4,FALSE)</f>
        <v>4.71</v>
      </c>
      <c r="E1919" s="8" t="str">
        <f>VLOOKUP(A1919,'Medical Examinations'!A:J,6,FALSE)</f>
        <v>No</v>
      </c>
      <c r="F1919" s="8" t="str">
        <f>VLOOKUP(A1919,'Medical Examinations'!A:J,7,FALSE)</f>
        <v>No</v>
      </c>
      <c r="G1919" s="8" t="str">
        <f>VLOOKUP(A1919,'Medical Examinations'!A:J,8,FALSE)</f>
        <v>No</v>
      </c>
      <c r="H1919" s="38" t="str">
        <f>VLOOKUP(A1919,'Medical Examinations'!A:J,9,FALSE)</f>
        <v>1</v>
      </c>
      <c r="I1919" s="8" t="str">
        <f>VLOOKUP(A1919,'Medical Examinations'!A:J,10,FALSE)</f>
        <v>No</v>
      </c>
      <c r="J1919" s="8" t="str">
        <f>VLOOKUP(A1919,'Medical Examinations'!A:J,3,FALSE)</f>
        <v>Overweight</v>
      </c>
      <c r="K1919" s="8" t="str">
        <f>VLOOKUP(A1919,'Medical Examinations'!A:J,5,FALSE)</f>
        <v>Normal</v>
      </c>
      <c r="L1919" s="8" t="str">
        <f>VLOOKUP(A1919,'Hospitalisation Details'!A:K,5,FALSE)</f>
        <v>4-Sep-1987</v>
      </c>
      <c r="M1919" s="34">
        <f>VLOOKUP(A1919,'Hospitalisation Details'!A:K,8,FALSE)</f>
        <v>6414.18</v>
      </c>
      <c r="N1919" s="8" t="str">
        <f>VLOOKUP(A1919,'Hospitalisation Details'!A:K,9,FALSE)</f>
        <v>tier - 2</v>
      </c>
      <c r="O1919" s="8" t="str">
        <f>VLOOKUP(A1919,'Hospitalisation Details'!A:K,10,FALSE)</f>
        <v>tier - 2</v>
      </c>
      <c r="P1919" s="8" t="str">
        <f>VLOOKUP(A1919,'Hospitalisation Details'!A:K,11,FALSE)</f>
        <v>R1011</v>
      </c>
      <c r="Q1919" s="8">
        <f>VLOOKUP(A1919,'Hospitalisation Details'!A:K,4,FALSE)</f>
        <v>4</v>
      </c>
    </row>
    <row r="1920" spans="1:17" x14ac:dyDescent="0.3">
      <c r="A1920" s="4" t="s">
        <v>3116</v>
      </c>
      <c r="B1920" s="8" t="str">
        <f>VLOOKUP(A1920,'Customer Names'!A:F,4,FALSE)</f>
        <v>Kelly A</v>
      </c>
      <c r="C1920" s="8">
        <f>VLOOKUP(A1920,'Medical Examinations'!A:J,2,FALSE)</f>
        <v>27.4</v>
      </c>
      <c r="D1920" s="8">
        <f>VLOOKUP(A1920,'Medical Examinations'!A:J,4,FALSE)</f>
        <v>4.6100000000000003</v>
      </c>
      <c r="E1920" s="8" t="str">
        <f>VLOOKUP(A1920,'Medical Examinations'!A:J,6,FALSE)</f>
        <v>No</v>
      </c>
      <c r="F1920" s="8" t="str">
        <f>VLOOKUP(A1920,'Medical Examinations'!A:J,7,FALSE)</f>
        <v>No</v>
      </c>
      <c r="G1920" s="8" t="str">
        <f>VLOOKUP(A1920,'Medical Examinations'!A:J,8,FALSE)</f>
        <v>No</v>
      </c>
      <c r="H1920" s="38">
        <f>VLOOKUP(A1920,'Medical Examinations'!A:J,9,FALSE)</f>
        <v>0</v>
      </c>
      <c r="I1920" s="8" t="str">
        <f>VLOOKUP(A1920,'Medical Examinations'!A:J,10,FALSE)</f>
        <v>No</v>
      </c>
      <c r="J1920" s="8" t="str">
        <f>VLOOKUP(A1920,'Medical Examinations'!A:J,3,FALSE)</f>
        <v>Overweight</v>
      </c>
      <c r="K1920" s="8" t="str">
        <f>VLOOKUP(A1920,'Medical Examinations'!A:J,5,FALSE)</f>
        <v>Normal</v>
      </c>
      <c r="L1920" s="8" t="str">
        <f>VLOOKUP(A1920,'Hospitalisation Details'!A:K,5,FALSE)</f>
        <v>9-Oct-1982</v>
      </c>
      <c r="M1920" s="34">
        <f>VLOOKUP(A1920,'Hospitalisation Details'!A:K,8,FALSE)</f>
        <v>6496.89</v>
      </c>
      <c r="N1920" s="8" t="str">
        <f>VLOOKUP(A1920,'Hospitalisation Details'!A:K,9,FALSE)</f>
        <v>tier - 2</v>
      </c>
      <c r="O1920" s="8" t="str">
        <f>VLOOKUP(A1920,'Hospitalisation Details'!A:K,10,FALSE)</f>
        <v>tier - 3</v>
      </c>
      <c r="P1920" s="8" t="str">
        <f>VLOOKUP(A1920,'Hospitalisation Details'!A:K,11,FALSE)</f>
        <v>R1011</v>
      </c>
      <c r="Q1920" s="8">
        <f>VLOOKUP(A1920,'Hospitalisation Details'!A:K,4,FALSE)</f>
        <v>9</v>
      </c>
    </row>
    <row r="1921" spans="1:17" x14ac:dyDescent="0.3">
      <c r="A1921" s="4" t="s">
        <v>3092</v>
      </c>
      <c r="B1921" s="8" t="str">
        <f>VLOOKUP(A1921,'Customer Names'!A:F,4,FALSE)</f>
        <v>Sarah E</v>
      </c>
      <c r="C1921" s="8">
        <f>VLOOKUP(A1921,'Medical Examinations'!A:J,2,FALSE)</f>
        <v>34.799999999999997</v>
      </c>
      <c r="D1921" s="8">
        <f>VLOOKUP(A1921,'Medical Examinations'!A:J,4,FALSE)</f>
        <v>4.1900000000000004</v>
      </c>
      <c r="E1921" s="8" t="str">
        <f>VLOOKUP(A1921,'Medical Examinations'!A:J,6,FALSE)</f>
        <v>No</v>
      </c>
      <c r="F1921" s="8" t="str">
        <f>VLOOKUP(A1921,'Medical Examinations'!A:J,7,FALSE)</f>
        <v>No</v>
      </c>
      <c r="G1921" s="8" t="str">
        <f>VLOOKUP(A1921,'Medical Examinations'!A:J,8,FALSE)</f>
        <v>No</v>
      </c>
      <c r="H1921" s="38" t="str">
        <f>VLOOKUP(A1921,'Medical Examinations'!A:J,9,FALSE)</f>
        <v>1</v>
      </c>
      <c r="I1921" s="8" t="str">
        <f>VLOOKUP(A1921,'Medical Examinations'!A:J,10,FALSE)</f>
        <v>No</v>
      </c>
      <c r="J1921" s="8" t="str">
        <f>VLOOKUP(A1921,'Medical Examinations'!A:J,3,FALSE)</f>
        <v>Obesity</v>
      </c>
      <c r="K1921" s="8" t="str">
        <f>VLOOKUP(A1921,'Medical Examinations'!A:J,5,FALSE)</f>
        <v>Normal</v>
      </c>
      <c r="L1921" s="8" t="str">
        <f>VLOOKUP(A1921,'Hospitalisation Details'!A:K,5,FALSE)</f>
        <v>5-Oct-1984</v>
      </c>
      <c r="M1921" s="34">
        <f>VLOOKUP(A1921,'Hospitalisation Details'!A:K,8,FALSE)</f>
        <v>6571.54</v>
      </c>
      <c r="N1921" s="8" t="str">
        <f>VLOOKUP(A1921,'Hospitalisation Details'!A:K,9,FALSE)</f>
        <v>tier - 2</v>
      </c>
      <c r="O1921" s="8" t="str">
        <f>VLOOKUP(A1921,'Hospitalisation Details'!A:K,10,FALSE)</f>
        <v>tier - 3</v>
      </c>
      <c r="P1921" s="8" t="str">
        <f>VLOOKUP(A1921,'Hospitalisation Details'!A:K,11,FALSE)</f>
        <v>R1011</v>
      </c>
      <c r="Q1921" s="8">
        <f>VLOOKUP(A1921,'Hospitalisation Details'!A:K,4,FALSE)</f>
        <v>5</v>
      </c>
    </row>
    <row r="1922" spans="1:17" x14ac:dyDescent="0.3">
      <c r="A1922" s="4" t="s">
        <v>3086</v>
      </c>
      <c r="B1922" s="8" t="str">
        <f>VLOOKUP(A1922,'Customer Names'!A:F,4,FALSE)</f>
        <v>Ryan</v>
      </c>
      <c r="C1922" s="8">
        <f>VLOOKUP(A1922,'Medical Examinations'!A:J,2,FALSE)</f>
        <v>29.9</v>
      </c>
      <c r="D1922" s="8">
        <f>VLOOKUP(A1922,'Medical Examinations'!A:J,4,FALSE)</f>
        <v>5.91</v>
      </c>
      <c r="E1922" s="8" t="str">
        <f>VLOOKUP(A1922,'Medical Examinations'!A:J,6,FALSE)</f>
        <v>No</v>
      </c>
      <c r="F1922" s="8" t="str">
        <f>VLOOKUP(A1922,'Medical Examinations'!A:J,7,FALSE)</f>
        <v>No</v>
      </c>
      <c r="G1922" s="8" t="str">
        <f>VLOOKUP(A1922,'Medical Examinations'!A:J,8,FALSE)</f>
        <v>No</v>
      </c>
      <c r="H1922" s="38">
        <f>VLOOKUP(A1922,'Medical Examinations'!A:J,9,FALSE)</f>
        <v>0</v>
      </c>
      <c r="I1922" s="8" t="str">
        <f>VLOOKUP(A1922,'Medical Examinations'!A:J,10,FALSE)</f>
        <v>No</v>
      </c>
      <c r="J1922" s="8" t="str">
        <f>VLOOKUP(A1922,'Medical Examinations'!A:J,3,FALSE)</f>
        <v>Overweight</v>
      </c>
      <c r="K1922" s="8" t="str">
        <f>VLOOKUP(A1922,'Medical Examinations'!A:J,5,FALSE)</f>
        <v>Prediabetes</v>
      </c>
      <c r="L1922" s="8" t="str">
        <f>VLOOKUP(A1922,'Hospitalisation Details'!A:K,5,FALSE)</f>
        <v>7-Nov-1982</v>
      </c>
      <c r="M1922" s="34">
        <f>VLOOKUP(A1922,'Hospitalisation Details'!A:K,8,FALSE)</f>
        <v>6600.36</v>
      </c>
      <c r="N1922" s="8" t="str">
        <f>VLOOKUP(A1922,'Hospitalisation Details'!A:K,9,FALSE)</f>
        <v>tier - 2</v>
      </c>
      <c r="O1922" s="8" t="str">
        <f>VLOOKUP(A1922,'Hospitalisation Details'!A:K,10,FALSE)</f>
        <v>tier - 3</v>
      </c>
      <c r="P1922" s="8" t="str">
        <f>VLOOKUP(A1922,'Hospitalisation Details'!A:K,11,FALSE)</f>
        <v>R1011</v>
      </c>
      <c r="Q1922" s="8">
        <f>VLOOKUP(A1922,'Hospitalisation Details'!A:K,4,FALSE)</f>
        <v>7</v>
      </c>
    </row>
    <row r="1923" spans="1:17" x14ac:dyDescent="0.3">
      <c r="A1923" s="4" t="s">
        <v>3036</v>
      </c>
      <c r="B1923" s="8" t="str">
        <f>VLOOKUP(A1923,'Customer Names'!A:F,4,FALSE)</f>
        <v>Lauren</v>
      </c>
      <c r="C1923" s="8">
        <f>VLOOKUP(A1923,'Medical Examinations'!A:J,2,FALSE)</f>
        <v>32.200000000000003</v>
      </c>
      <c r="D1923" s="8">
        <f>VLOOKUP(A1923,'Medical Examinations'!A:J,4,FALSE)</f>
        <v>10.59</v>
      </c>
      <c r="E1923" s="8" t="str">
        <f>VLOOKUP(A1923,'Medical Examinations'!A:J,6,FALSE)</f>
        <v>yes</v>
      </c>
      <c r="F1923" s="8" t="str">
        <f>VLOOKUP(A1923,'Medical Examinations'!A:J,7,FALSE)</f>
        <v>No</v>
      </c>
      <c r="G1923" s="8" t="str">
        <f>VLOOKUP(A1923,'Medical Examinations'!A:J,8,FALSE)</f>
        <v>No</v>
      </c>
      <c r="H1923" s="38">
        <f>VLOOKUP(A1923,'Medical Examinations'!A:J,9,FALSE)</f>
        <v>0</v>
      </c>
      <c r="I1923" s="8" t="str">
        <f>VLOOKUP(A1923,'Medical Examinations'!A:J,10,FALSE)</f>
        <v>No</v>
      </c>
      <c r="J1923" s="8" t="str">
        <f>VLOOKUP(A1923,'Medical Examinations'!A:J,3,FALSE)</f>
        <v>Obesity</v>
      </c>
      <c r="K1923" s="8" t="str">
        <f>VLOOKUP(A1923,'Medical Examinations'!A:J,5,FALSE)</f>
        <v>Diabetes</v>
      </c>
      <c r="L1923" s="8" t="str">
        <f>VLOOKUP(A1923,'Hospitalisation Details'!A:K,5,FALSE)</f>
        <v>3-Sep-1981</v>
      </c>
      <c r="M1923" s="34">
        <f>VLOOKUP(A1923,'Hospitalisation Details'!A:K,8,FALSE)</f>
        <v>6775.96</v>
      </c>
      <c r="N1923" s="8" t="str">
        <f>VLOOKUP(A1923,'Hospitalisation Details'!A:K,9,FALSE)</f>
        <v>tier - 2</v>
      </c>
      <c r="O1923" s="8" t="str">
        <f>VLOOKUP(A1923,'Hospitalisation Details'!A:K,10,FALSE)</f>
        <v>tier - 3</v>
      </c>
      <c r="P1923" s="8" t="str">
        <f>VLOOKUP(A1923,'Hospitalisation Details'!A:K,11,FALSE)</f>
        <v>R1011</v>
      </c>
      <c r="Q1923" s="8">
        <f>VLOOKUP(A1923,'Hospitalisation Details'!A:K,4,FALSE)</f>
        <v>3</v>
      </c>
    </row>
    <row r="1924" spans="1:17" x14ac:dyDescent="0.3">
      <c r="A1924" s="4" t="s">
        <v>3016</v>
      </c>
      <c r="B1924" s="8" t="str">
        <f>VLOOKUP(A1924,'Customer Names'!A:F,4,FALSE)</f>
        <v>Logan M</v>
      </c>
      <c r="C1924" s="8">
        <f>VLOOKUP(A1924,'Medical Examinations'!A:J,2,FALSE)</f>
        <v>30.1</v>
      </c>
      <c r="D1924" s="8">
        <f>VLOOKUP(A1924,'Medical Examinations'!A:J,4,FALSE)</f>
        <v>4.3899999999999997</v>
      </c>
      <c r="E1924" s="8" t="str">
        <f>VLOOKUP(A1924,'Medical Examinations'!A:J,6,FALSE)</f>
        <v>No</v>
      </c>
      <c r="F1924" s="8" t="str">
        <f>VLOOKUP(A1924,'Medical Examinations'!A:J,7,FALSE)</f>
        <v>No</v>
      </c>
      <c r="G1924" s="8" t="str">
        <f>VLOOKUP(A1924,'Medical Examinations'!A:J,8,FALSE)</f>
        <v>Yes</v>
      </c>
      <c r="H1924" s="38" t="str">
        <f>VLOOKUP(A1924,'Medical Examinations'!A:J,9,FALSE)</f>
        <v>1</v>
      </c>
      <c r="I1924" s="8" t="str">
        <f>VLOOKUP(A1924,'Medical Examinations'!A:J,10,FALSE)</f>
        <v>No</v>
      </c>
      <c r="J1924" s="8" t="str">
        <f>VLOOKUP(A1924,'Medical Examinations'!A:J,3,FALSE)</f>
        <v>Obesity</v>
      </c>
      <c r="K1924" s="8" t="str">
        <f>VLOOKUP(A1924,'Medical Examinations'!A:J,5,FALSE)</f>
        <v>Normal</v>
      </c>
      <c r="L1924" s="8" t="str">
        <f>VLOOKUP(A1924,'Hospitalisation Details'!A:K,5,FALSE)</f>
        <v>4-Nov-1979</v>
      </c>
      <c r="M1924" s="34">
        <f>VLOOKUP(A1924,'Hospitalisation Details'!A:K,8,FALSE)</f>
        <v>6849.03</v>
      </c>
      <c r="N1924" s="8" t="str">
        <f>VLOOKUP(A1924,'Hospitalisation Details'!A:K,9,FALSE)</f>
        <v>tier - 2</v>
      </c>
      <c r="O1924" s="8" t="str">
        <f>VLOOKUP(A1924,'Hospitalisation Details'!A:K,10,FALSE)</f>
        <v>tier - 2</v>
      </c>
      <c r="P1924" s="8" t="str">
        <f>VLOOKUP(A1924,'Hospitalisation Details'!A:K,11,FALSE)</f>
        <v>R1011</v>
      </c>
      <c r="Q1924" s="8">
        <f>VLOOKUP(A1924,'Hospitalisation Details'!A:K,4,FALSE)</f>
        <v>4</v>
      </c>
    </row>
    <row r="1925" spans="1:17" x14ac:dyDescent="0.3">
      <c r="A1925" s="4" t="s">
        <v>3008</v>
      </c>
      <c r="B1925" s="8" t="str">
        <f>VLOOKUP(A1925,'Customer Names'!A:F,4,FALSE)</f>
        <v>Justin C</v>
      </c>
      <c r="C1925" s="8">
        <f>VLOOKUP(A1925,'Medical Examinations'!A:J,2,FALSE)</f>
        <v>32.200000000000003</v>
      </c>
      <c r="D1925" s="8">
        <f>VLOOKUP(A1925,'Medical Examinations'!A:J,4,FALSE)</f>
        <v>10.09</v>
      </c>
      <c r="E1925" s="8" t="str">
        <f>VLOOKUP(A1925,'Medical Examinations'!A:J,6,FALSE)</f>
        <v>yes</v>
      </c>
      <c r="F1925" s="8" t="str">
        <f>VLOOKUP(A1925,'Medical Examinations'!A:J,7,FALSE)</f>
        <v>No</v>
      </c>
      <c r="G1925" s="8" t="str">
        <f>VLOOKUP(A1925,'Medical Examinations'!A:J,8,FALSE)</f>
        <v>No</v>
      </c>
      <c r="H1925" s="38">
        <f>VLOOKUP(A1925,'Medical Examinations'!A:J,9,FALSE)</f>
        <v>0</v>
      </c>
      <c r="I1925" s="8" t="str">
        <f>VLOOKUP(A1925,'Medical Examinations'!A:J,10,FALSE)</f>
        <v>No</v>
      </c>
      <c r="J1925" s="8" t="str">
        <f>VLOOKUP(A1925,'Medical Examinations'!A:J,3,FALSE)</f>
        <v>Obesity</v>
      </c>
      <c r="K1925" s="8" t="str">
        <f>VLOOKUP(A1925,'Medical Examinations'!A:J,5,FALSE)</f>
        <v>Diabetes</v>
      </c>
      <c r="L1925" s="8" t="str">
        <f>VLOOKUP(A1925,'Hospitalisation Details'!A:K,5,FALSE)</f>
        <v>23-Jun-1981</v>
      </c>
      <c r="M1925" s="34">
        <f>VLOOKUP(A1925,'Hospitalisation Details'!A:K,8,FALSE)</f>
        <v>6875.96</v>
      </c>
      <c r="N1925" s="8" t="str">
        <f>VLOOKUP(A1925,'Hospitalisation Details'!A:K,9,FALSE)</f>
        <v>tier - 2</v>
      </c>
      <c r="O1925" s="8" t="str">
        <f>VLOOKUP(A1925,'Hospitalisation Details'!A:K,10,FALSE)</f>
        <v>tier - 2</v>
      </c>
      <c r="P1925" s="8" t="str">
        <f>VLOOKUP(A1925,'Hospitalisation Details'!A:K,11,FALSE)</f>
        <v>R1011</v>
      </c>
      <c r="Q1925" s="8">
        <f>VLOOKUP(A1925,'Hospitalisation Details'!A:K,4,FALSE)</f>
        <v>23</v>
      </c>
    </row>
    <row r="1926" spans="1:17" x14ac:dyDescent="0.3">
      <c r="A1926" s="4" t="s">
        <v>2974</v>
      </c>
      <c r="B1926" s="8" t="str">
        <f>VLOOKUP(A1926,'Customer Names'!A:F,4,FALSE)</f>
        <v>Emilee</v>
      </c>
      <c r="C1926" s="8">
        <f>VLOOKUP(A1926,'Medical Examinations'!A:J,2,FALSE)</f>
        <v>25.3</v>
      </c>
      <c r="D1926" s="8">
        <f>VLOOKUP(A1926,'Medical Examinations'!A:J,4,FALSE)</f>
        <v>5.12</v>
      </c>
      <c r="E1926" s="8" t="str">
        <f>VLOOKUP(A1926,'Medical Examinations'!A:J,6,FALSE)</f>
        <v>No</v>
      </c>
      <c r="F1926" s="8" t="str">
        <f>VLOOKUP(A1926,'Medical Examinations'!A:J,7,FALSE)</f>
        <v>No</v>
      </c>
      <c r="G1926" s="8" t="str">
        <f>VLOOKUP(A1926,'Medical Examinations'!A:J,8,FALSE)</f>
        <v>No</v>
      </c>
      <c r="H1926" s="38">
        <f>VLOOKUP(A1926,'Medical Examinations'!A:J,9,FALSE)</f>
        <v>0</v>
      </c>
      <c r="I1926" s="8" t="str">
        <f>VLOOKUP(A1926,'Medical Examinations'!A:J,10,FALSE)</f>
        <v>No</v>
      </c>
      <c r="J1926" s="8" t="str">
        <f>VLOOKUP(A1926,'Medical Examinations'!A:J,3,FALSE)</f>
        <v>Overweight</v>
      </c>
      <c r="K1926" s="8" t="str">
        <f>VLOOKUP(A1926,'Medical Examinations'!A:J,5,FALSE)</f>
        <v>Normal</v>
      </c>
      <c r="L1926" s="8" t="str">
        <f>VLOOKUP(A1926,'Hospitalisation Details'!A:K,5,FALSE)</f>
        <v>26-Jul-1980</v>
      </c>
      <c r="M1926" s="34">
        <f>VLOOKUP(A1926,'Hospitalisation Details'!A:K,8,FALSE)</f>
        <v>7045.5</v>
      </c>
      <c r="N1926" s="8" t="str">
        <f>VLOOKUP(A1926,'Hospitalisation Details'!A:K,9,FALSE)</f>
        <v>tier - 2</v>
      </c>
      <c r="O1926" s="8" t="str">
        <f>VLOOKUP(A1926,'Hospitalisation Details'!A:K,10,FALSE)</f>
        <v>tier - 1</v>
      </c>
      <c r="P1926" s="8" t="str">
        <f>VLOOKUP(A1926,'Hospitalisation Details'!A:K,11,FALSE)</f>
        <v>R1011</v>
      </c>
      <c r="Q1926" s="8">
        <f>VLOOKUP(A1926,'Hospitalisation Details'!A:K,4,FALSE)</f>
        <v>26</v>
      </c>
    </row>
    <row r="1927" spans="1:17" x14ac:dyDescent="0.3">
      <c r="A1927" s="4" t="s">
        <v>2968</v>
      </c>
      <c r="B1927" s="8" t="str">
        <f>VLOOKUP(A1927,'Customer Names'!A:F,4,FALSE)</f>
        <v>Casey</v>
      </c>
      <c r="C1927" s="8">
        <f>VLOOKUP(A1927,'Medical Examinations'!A:J,2,FALSE)</f>
        <v>29</v>
      </c>
      <c r="D1927" s="8">
        <f>VLOOKUP(A1927,'Medical Examinations'!A:J,4,FALSE)</f>
        <v>4.5599999999999996</v>
      </c>
      <c r="E1927" s="8" t="str">
        <f>VLOOKUP(A1927,'Medical Examinations'!A:J,6,FALSE)</f>
        <v>No</v>
      </c>
      <c r="F1927" s="8" t="str">
        <f>VLOOKUP(A1927,'Medical Examinations'!A:J,7,FALSE)</f>
        <v>No</v>
      </c>
      <c r="G1927" s="8" t="str">
        <f>VLOOKUP(A1927,'Medical Examinations'!A:J,8,FALSE)</f>
        <v>No</v>
      </c>
      <c r="H1927" s="38">
        <f>VLOOKUP(A1927,'Medical Examinations'!A:J,9,FALSE)</f>
        <v>0</v>
      </c>
      <c r="I1927" s="8" t="str">
        <f>VLOOKUP(A1927,'Medical Examinations'!A:J,10,FALSE)</f>
        <v>No</v>
      </c>
      <c r="J1927" s="8" t="str">
        <f>VLOOKUP(A1927,'Medical Examinations'!A:J,3,FALSE)</f>
        <v>Overweight</v>
      </c>
      <c r="K1927" s="8" t="str">
        <f>VLOOKUP(A1927,'Medical Examinations'!A:J,5,FALSE)</f>
        <v>Normal</v>
      </c>
      <c r="L1927" s="8" t="str">
        <f>VLOOKUP(A1927,'Hospitalisation Details'!A:K,5,FALSE)</f>
        <v>28-Jun-1980</v>
      </c>
      <c r="M1927" s="34">
        <f>VLOOKUP(A1927,'Hospitalisation Details'!A:K,8,FALSE)</f>
        <v>7050.64</v>
      </c>
      <c r="N1927" s="8" t="str">
        <f>VLOOKUP(A1927,'Hospitalisation Details'!A:K,9,FALSE)</f>
        <v>tier - 2</v>
      </c>
      <c r="O1927" s="8" t="str">
        <f>VLOOKUP(A1927,'Hospitalisation Details'!A:K,10,FALSE)</f>
        <v>tier - 3</v>
      </c>
      <c r="P1927" s="8" t="str">
        <f>VLOOKUP(A1927,'Hospitalisation Details'!A:K,11,FALSE)</f>
        <v>R1011</v>
      </c>
      <c r="Q1927" s="8">
        <f>VLOOKUP(A1927,'Hospitalisation Details'!A:K,4,FALSE)</f>
        <v>28</v>
      </c>
    </row>
    <row r="1928" spans="1:17" x14ac:dyDescent="0.3">
      <c r="A1928" s="4" t="s">
        <v>2944</v>
      </c>
      <c r="B1928" s="8" t="str">
        <f>VLOOKUP(A1928,'Customer Names'!A:F,4,FALSE)</f>
        <v>Sarah E</v>
      </c>
      <c r="C1928" s="8">
        <f>VLOOKUP(A1928,'Medical Examinations'!A:J,2,FALSE)</f>
        <v>28</v>
      </c>
      <c r="D1928" s="8">
        <f>VLOOKUP(A1928,'Medical Examinations'!A:J,4,FALSE)</f>
        <v>5.19</v>
      </c>
      <c r="E1928" s="8" t="str">
        <f>VLOOKUP(A1928,'Medical Examinations'!A:J,6,FALSE)</f>
        <v>No</v>
      </c>
      <c r="F1928" s="8" t="str">
        <f>VLOOKUP(A1928,'Medical Examinations'!A:J,7,FALSE)</f>
        <v>No</v>
      </c>
      <c r="G1928" s="8" t="str">
        <f>VLOOKUP(A1928,'Medical Examinations'!A:J,8,FALSE)</f>
        <v>No</v>
      </c>
      <c r="H1928" s="38" t="str">
        <f>VLOOKUP(A1928,'Medical Examinations'!A:J,9,FALSE)</f>
        <v>1</v>
      </c>
      <c r="I1928" s="8" t="str">
        <f>VLOOKUP(A1928,'Medical Examinations'!A:J,10,FALSE)</f>
        <v>No</v>
      </c>
      <c r="J1928" s="8" t="str">
        <f>VLOOKUP(A1928,'Medical Examinations'!A:J,3,FALSE)</f>
        <v>Overweight</v>
      </c>
      <c r="K1928" s="8" t="str">
        <f>VLOOKUP(A1928,'Medical Examinations'!A:J,5,FALSE)</f>
        <v>Normal</v>
      </c>
      <c r="L1928" s="8" t="str">
        <f>VLOOKUP(A1928,'Hospitalisation Details'!A:K,5,FALSE)</f>
        <v>29-Jun-1984</v>
      </c>
      <c r="M1928" s="34">
        <f>VLOOKUP(A1928,'Hospitalisation Details'!A:K,8,FALSE)</f>
        <v>7151.09</v>
      </c>
      <c r="N1928" s="8" t="str">
        <f>VLOOKUP(A1928,'Hospitalisation Details'!A:K,9,FALSE)</f>
        <v>tier - 2</v>
      </c>
      <c r="O1928" s="8" t="str">
        <f>VLOOKUP(A1928,'Hospitalisation Details'!A:K,10,FALSE)</f>
        <v>tier - 2</v>
      </c>
      <c r="P1928" s="8" t="str">
        <f>VLOOKUP(A1928,'Hospitalisation Details'!A:K,11,FALSE)</f>
        <v>R1011</v>
      </c>
      <c r="Q1928" s="8">
        <f>VLOOKUP(A1928,'Hospitalisation Details'!A:K,4,FALSE)</f>
        <v>29</v>
      </c>
    </row>
    <row r="1929" spans="1:17" x14ac:dyDescent="0.3">
      <c r="A1929" s="4" t="s">
        <v>2938</v>
      </c>
      <c r="B1929" s="8" t="str">
        <f>VLOOKUP(A1929,'Customer Names'!A:F,4,FALSE)</f>
        <v>Andrew</v>
      </c>
      <c r="C1929" s="8">
        <f>VLOOKUP(A1929,'Medical Examinations'!A:J,2,FALSE)</f>
        <v>35.799999999999997</v>
      </c>
      <c r="D1929" s="8">
        <f>VLOOKUP(A1929,'Medical Examinations'!A:J,4,FALSE)</f>
        <v>4.42</v>
      </c>
      <c r="E1929" s="8" t="str">
        <f>VLOOKUP(A1929,'Medical Examinations'!A:J,6,FALSE)</f>
        <v>No</v>
      </c>
      <c r="F1929" s="8" t="str">
        <f>VLOOKUP(A1929,'Medical Examinations'!A:J,7,FALSE)</f>
        <v>No</v>
      </c>
      <c r="G1929" s="8" t="str">
        <f>VLOOKUP(A1929,'Medical Examinations'!A:J,8,FALSE)</f>
        <v>No</v>
      </c>
      <c r="H1929" s="38">
        <f>VLOOKUP(A1929,'Medical Examinations'!A:J,9,FALSE)</f>
        <v>0</v>
      </c>
      <c r="I1929" s="8" t="str">
        <f>VLOOKUP(A1929,'Medical Examinations'!A:J,10,FALSE)</f>
        <v>No</v>
      </c>
      <c r="J1929" s="8" t="str">
        <f>VLOOKUP(A1929,'Medical Examinations'!A:J,3,FALSE)</f>
        <v>Obesity</v>
      </c>
      <c r="K1929" s="8" t="str">
        <f>VLOOKUP(A1929,'Medical Examinations'!A:J,5,FALSE)</f>
        <v>Normal</v>
      </c>
      <c r="L1929" s="8" t="str">
        <f>VLOOKUP(A1929,'Hospitalisation Details'!A:K,5,FALSE)</f>
        <v>22-Jun-1980</v>
      </c>
      <c r="M1929" s="34">
        <f>VLOOKUP(A1929,'Hospitalisation Details'!A:K,8,FALSE)</f>
        <v>7160.09</v>
      </c>
      <c r="N1929" s="8" t="str">
        <f>VLOOKUP(A1929,'Hospitalisation Details'!A:K,9,FALSE)</f>
        <v>tier - 2</v>
      </c>
      <c r="O1929" s="8" t="str">
        <f>VLOOKUP(A1929,'Hospitalisation Details'!A:K,10,FALSE)</f>
        <v>tier - 2</v>
      </c>
      <c r="P1929" s="8" t="str">
        <f>VLOOKUP(A1929,'Hospitalisation Details'!A:K,11,FALSE)</f>
        <v>R1011</v>
      </c>
      <c r="Q1929" s="8">
        <f>VLOOKUP(A1929,'Hospitalisation Details'!A:K,4,FALSE)</f>
        <v>22</v>
      </c>
    </row>
    <row r="1930" spans="1:17" x14ac:dyDescent="0.3">
      <c r="A1930" s="4" t="s">
        <v>2882</v>
      </c>
      <c r="B1930" s="8" t="str">
        <f>VLOOKUP(A1930,'Customer Names'!A:F,4,FALSE)</f>
        <v>Meredith S</v>
      </c>
      <c r="C1930" s="8">
        <f>VLOOKUP(A1930,'Medical Examinations'!A:J,2,FALSE)</f>
        <v>29.9</v>
      </c>
      <c r="D1930" s="8">
        <f>VLOOKUP(A1930,'Medical Examinations'!A:J,4,FALSE)</f>
        <v>5.27</v>
      </c>
      <c r="E1930" s="8" t="str">
        <f>VLOOKUP(A1930,'Medical Examinations'!A:J,6,FALSE)</f>
        <v>No</v>
      </c>
      <c r="F1930" s="8" t="str">
        <f>VLOOKUP(A1930,'Medical Examinations'!A:J,7,FALSE)</f>
        <v>No</v>
      </c>
      <c r="G1930" s="8" t="str">
        <f>VLOOKUP(A1930,'Medical Examinations'!A:J,8,FALSE)</f>
        <v>Yes</v>
      </c>
      <c r="H1930" s="38" t="str">
        <f>VLOOKUP(A1930,'Medical Examinations'!A:J,9,FALSE)</f>
        <v>1</v>
      </c>
      <c r="I1930" s="8" t="str">
        <f>VLOOKUP(A1930,'Medical Examinations'!A:J,10,FALSE)</f>
        <v>No</v>
      </c>
      <c r="J1930" s="8" t="str">
        <f>VLOOKUP(A1930,'Medical Examinations'!A:J,3,FALSE)</f>
        <v>Overweight</v>
      </c>
      <c r="K1930" s="8" t="str">
        <f>VLOOKUP(A1930,'Medical Examinations'!A:J,5,FALSE)</f>
        <v>Normal</v>
      </c>
      <c r="L1930" s="8" t="str">
        <f>VLOOKUP(A1930,'Hospitalisation Details'!A:K,5,FALSE)</f>
        <v>19-Sep-1979</v>
      </c>
      <c r="M1930" s="34">
        <f>VLOOKUP(A1930,'Hospitalisation Details'!A:K,8,FALSE)</f>
        <v>7337.75</v>
      </c>
      <c r="N1930" s="8" t="str">
        <f>VLOOKUP(A1930,'Hospitalisation Details'!A:K,9,FALSE)</f>
        <v>tier - 2</v>
      </c>
      <c r="O1930" s="8" t="str">
        <f>VLOOKUP(A1930,'Hospitalisation Details'!A:K,10,FALSE)</f>
        <v>tier - 3</v>
      </c>
      <c r="P1930" s="8" t="str">
        <f>VLOOKUP(A1930,'Hospitalisation Details'!A:K,11,FALSE)</f>
        <v>R1011</v>
      </c>
      <c r="Q1930" s="8">
        <f>VLOOKUP(A1930,'Hospitalisation Details'!A:K,4,FALSE)</f>
        <v>19</v>
      </c>
    </row>
    <row r="1931" spans="1:17" x14ac:dyDescent="0.3">
      <c r="A1931" s="4" t="s">
        <v>2864</v>
      </c>
      <c r="B1931" s="8" t="str">
        <f>VLOOKUP(A1931,'Customer Names'!A:F,4,FALSE)</f>
        <v>Nicole</v>
      </c>
      <c r="C1931" s="8">
        <f>VLOOKUP(A1931,'Medical Examinations'!A:J,2,FALSE)</f>
        <v>37.1</v>
      </c>
      <c r="D1931" s="8">
        <f>VLOOKUP(A1931,'Medical Examinations'!A:J,4,FALSE)</f>
        <v>8.8699999999999992</v>
      </c>
      <c r="E1931" s="8" t="str">
        <f>VLOOKUP(A1931,'Medical Examinations'!A:J,6,FALSE)</f>
        <v>yes</v>
      </c>
      <c r="F1931" s="8" t="str">
        <f>VLOOKUP(A1931,'Medical Examinations'!A:J,7,FALSE)</f>
        <v>No</v>
      </c>
      <c r="G1931" s="8" t="str">
        <f>VLOOKUP(A1931,'Medical Examinations'!A:J,8,FALSE)</f>
        <v>No</v>
      </c>
      <c r="H1931" s="38">
        <f>VLOOKUP(A1931,'Medical Examinations'!A:J,9,FALSE)</f>
        <v>0</v>
      </c>
      <c r="I1931" s="8" t="str">
        <f>VLOOKUP(A1931,'Medical Examinations'!A:J,10,FALSE)</f>
        <v>No</v>
      </c>
      <c r="J1931" s="8" t="str">
        <f>VLOOKUP(A1931,'Medical Examinations'!A:J,3,FALSE)</f>
        <v>Obesity</v>
      </c>
      <c r="K1931" s="8" t="str">
        <f>VLOOKUP(A1931,'Medical Examinations'!A:J,5,FALSE)</f>
        <v>Diabetes</v>
      </c>
      <c r="L1931" s="8" t="str">
        <f>VLOOKUP(A1931,'Hospitalisation Details'!A:K,5,FALSE)</f>
        <v>24-Nov-1981</v>
      </c>
      <c r="M1931" s="34">
        <f>VLOOKUP(A1931,'Hospitalisation Details'!A:K,8,FALSE)</f>
        <v>7371.77</v>
      </c>
      <c r="N1931" s="8" t="str">
        <f>VLOOKUP(A1931,'Hospitalisation Details'!A:K,9,FALSE)</f>
        <v>tier - 2</v>
      </c>
      <c r="O1931" s="8" t="str">
        <f>VLOOKUP(A1931,'Hospitalisation Details'!A:K,10,FALSE)</f>
        <v>tier - 1</v>
      </c>
      <c r="P1931" s="8" t="str">
        <f>VLOOKUP(A1931,'Hospitalisation Details'!A:K,11,FALSE)</f>
        <v>R1011</v>
      </c>
      <c r="Q1931" s="8">
        <f>VLOOKUP(A1931,'Hospitalisation Details'!A:K,4,FALSE)</f>
        <v>24</v>
      </c>
    </row>
    <row r="1932" spans="1:17" x14ac:dyDescent="0.3">
      <c r="A1932" s="4" t="s">
        <v>2858</v>
      </c>
      <c r="B1932" s="8" t="str">
        <f>VLOOKUP(A1932,'Customer Names'!A:F,4,FALSE)</f>
        <v>Carolyn</v>
      </c>
      <c r="C1932" s="8">
        <f>VLOOKUP(A1932,'Medical Examinations'!A:J,2,FALSE)</f>
        <v>34.1</v>
      </c>
      <c r="D1932" s="8">
        <f>VLOOKUP(A1932,'Medical Examinations'!A:J,4,FALSE)</f>
        <v>6.29</v>
      </c>
      <c r="E1932" s="8" t="str">
        <f>VLOOKUP(A1932,'Medical Examinations'!A:J,6,FALSE)</f>
        <v>yes</v>
      </c>
      <c r="F1932" s="8" t="str">
        <f>VLOOKUP(A1932,'Medical Examinations'!A:J,7,FALSE)</f>
        <v>No</v>
      </c>
      <c r="G1932" s="8" t="str">
        <f>VLOOKUP(A1932,'Medical Examinations'!A:J,8,FALSE)</f>
        <v>Yes</v>
      </c>
      <c r="H1932" s="38" t="str">
        <f>VLOOKUP(A1932,'Medical Examinations'!A:J,9,FALSE)</f>
        <v>1</v>
      </c>
      <c r="I1932" s="8" t="str">
        <f>VLOOKUP(A1932,'Medical Examinations'!A:J,10,FALSE)</f>
        <v>No</v>
      </c>
      <c r="J1932" s="8" t="str">
        <f>VLOOKUP(A1932,'Medical Examinations'!A:J,3,FALSE)</f>
        <v>Obesity</v>
      </c>
      <c r="K1932" s="8" t="str">
        <f>VLOOKUP(A1932,'Medical Examinations'!A:J,5,FALSE)</f>
        <v>Prediabetes</v>
      </c>
      <c r="L1932" s="8" t="str">
        <f>VLOOKUP(A1932,'Hospitalisation Details'!A:K,5,FALSE)</f>
        <v>19-Sep-1983</v>
      </c>
      <c r="M1932" s="34">
        <f>VLOOKUP(A1932,'Hospitalisation Details'!A:K,8,FALSE)</f>
        <v>7418.52</v>
      </c>
      <c r="N1932" s="8" t="str">
        <f>VLOOKUP(A1932,'Hospitalisation Details'!A:K,9,FALSE)</f>
        <v>tier - 2</v>
      </c>
      <c r="O1932" s="8" t="str">
        <f>VLOOKUP(A1932,'Hospitalisation Details'!A:K,10,FALSE)</f>
        <v>tier - 2</v>
      </c>
      <c r="P1932" s="8" t="str">
        <f>VLOOKUP(A1932,'Hospitalisation Details'!A:K,11,FALSE)</f>
        <v>R1011</v>
      </c>
      <c r="Q1932" s="8">
        <f>VLOOKUP(A1932,'Hospitalisation Details'!A:K,4,FALSE)</f>
        <v>19</v>
      </c>
    </row>
    <row r="1933" spans="1:17" x14ac:dyDescent="0.3">
      <c r="A1933" s="4" t="s">
        <v>2810</v>
      </c>
      <c r="B1933" s="8" t="str">
        <f>VLOOKUP(A1933,'Customer Names'!A:F,4,FALSE)</f>
        <v>Katelyn E.</v>
      </c>
      <c r="C1933" s="8">
        <f>VLOOKUP(A1933,'Medical Examinations'!A:J,2,FALSE)</f>
        <v>25</v>
      </c>
      <c r="D1933" s="8">
        <f>VLOOKUP(A1933,'Medical Examinations'!A:J,4,FALSE)</f>
        <v>7.04</v>
      </c>
      <c r="E1933" s="8" t="str">
        <f>VLOOKUP(A1933,'Medical Examinations'!A:J,6,FALSE)</f>
        <v>No</v>
      </c>
      <c r="F1933" s="8" t="str">
        <f>VLOOKUP(A1933,'Medical Examinations'!A:J,7,FALSE)</f>
        <v>No</v>
      </c>
      <c r="G1933" s="8" t="str">
        <f>VLOOKUP(A1933,'Medical Examinations'!A:J,8,FALSE)</f>
        <v>No</v>
      </c>
      <c r="H1933" s="38">
        <f>VLOOKUP(A1933,'Medical Examinations'!A:J,9,FALSE)</f>
        <v>0</v>
      </c>
      <c r="I1933" s="8" t="str">
        <f>VLOOKUP(A1933,'Medical Examinations'!A:J,10,FALSE)</f>
        <v>No</v>
      </c>
      <c r="J1933" s="8" t="str">
        <f>VLOOKUP(A1933,'Medical Examinations'!A:J,3,FALSE)</f>
        <v>Overweight</v>
      </c>
      <c r="K1933" s="8" t="str">
        <f>VLOOKUP(A1933,'Medical Examinations'!A:J,5,FALSE)</f>
        <v>Diabetes</v>
      </c>
      <c r="L1933" s="8" t="str">
        <f>VLOOKUP(A1933,'Hospitalisation Details'!A:K,5,FALSE)</f>
        <v>28-Nov-1978</v>
      </c>
      <c r="M1933" s="34">
        <f>VLOOKUP(A1933,'Hospitalisation Details'!A:K,8,FALSE)</f>
        <v>7623.52</v>
      </c>
      <c r="N1933" s="8" t="str">
        <f>VLOOKUP(A1933,'Hospitalisation Details'!A:K,9,FALSE)</f>
        <v>tier - 2</v>
      </c>
      <c r="O1933" s="8" t="str">
        <f>VLOOKUP(A1933,'Hospitalisation Details'!A:K,10,FALSE)</f>
        <v>tier - 1</v>
      </c>
      <c r="P1933" s="8" t="str">
        <f>VLOOKUP(A1933,'Hospitalisation Details'!A:K,11,FALSE)</f>
        <v>R1011</v>
      </c>
      <c r="Q1933" s="8">
        <f>VLOOKUP(A1933,'Hospitalisation Details'!A:K,4,FALSE)</f>
        <v>28</v>
      </c>
    </row>
    <row r="1934" spans="1:17" x14ac:dyDescent="0.3">
      <c r="A1934" s="4" t="s">
        <v>2808</v>
      </c>
      <c r="B1934" s="8" t="str">
        <f>VLOOKUP(A1934,'Customer Names'!A:F,4,FALSE)</f>
        <v>Brooke E</v>
      </c>
      <c r="C1934" s="8">
        <f>VLOOKUP(A1934,'Medical Examinations'!A:J,2,FALSE)</f>
        <v>25.8</v>
      </c>
      <c r="D1934" s="8">
        <f>VLOOKUP(A1934,'Medical Examinations'!A:J,4,FALSE)</f>
        <v>7.8</v>
      </c>
      <c r="E1934" s="8" t="str">
        <f>VLOOKUP(A1934,'Medical Examinations'!A:J,6,FALSE)</f>
        <v>No</v>
      </c>
      <c r="F1934" s="8" t="str">
        <f>VLOOKUP(A1934,'Medical Examinations'!A:J,7,FALSE)</f>
        <v>No</v>
      </c>
      <c r="G1934" s="8" t="str">
        <f>VLOOKUP(A1934,'Medical Examinations'!A:J,8,FALSE)</f>
        <v>No</v>
      </c>
      <c r="H1934" s="38">
        <f>VLOOKUP(A1934,'Medical Examinations'!A:J,9,FALSE)</f>
        <v>0</v>
      </c>
      <c r="I1934" s="8" t="str">
        <f>VLOOKUP(A1934,'Medical Examinations'!A:J,10,FALSE)</f>
        <v>No</v>
      </c>
      <c r="J1934" s="8" t="str">
        <f>VLOOKUP(A1934,'Medical Examinations'!A:J,3,FALSE)</f>
        <v>Overweight</v>
      </c>
      <c r="K1934" s="8" t="str">
        <f>VLOOKUP(A1934,'Medical Examinations'!A:J,5,FALSE)</f>
        <v>Diabetes</v>
      </c>
      <c r="L1934" s="8" t="str">
        <f>VLOOKUP(A1934,'Hospitalisation Details'!A:K,5,FALSE)</f>
        <v>6-Nov-1978</v>
      </c>
      <c r="M1934" s="34">
        <f>VLOOKUP(A1934,'Hospitalisation Details'!A:K,8,FALSE)</f>
        <v>7624.63</v>
      </c>
      <c r="N1934" s="8" t="str">
        <f>VLOOKUP(A1934,'Hospitalisation Details'!A:K,9,FALSE)</f>
        <v>tier - 2</v>
      </c>
      <c r="O1934" s="8" t="str">
        <f>VLOOKUP(A1934,'Hospitalisation Details'!A:K,10,FALSE)</f>
        <v>tier - 1</v>
      </c>
      <c r="P1934" s="8" t="str">
        <f>VLOOKUP(A1934,'Hospitalisation Details'!A:K,11,FALSE)</f>
        <v>R1011</v>
      </c>
      <c r="Q1934" s="8">
        <f>VLOOKUP(A1934,'Hospitalisation Details'!A:K,4,FALSE)</f>
        <v>6</v>
      </c>
    </row>
    <row r="1935" spans="1:17" x14ac:dyDescent="0.3">
      <c r="A1935" s="4" t="s">
        <v>2806</v>
      </c>
      <c r="B1935" s="8" t="str">
        <f>VLOOKUP(A1935,'Customer Names'!A:F,4,FALSE)</f>
        <v>Kelly A</v>
      </c>
      <c r="C1935" s="8">
        <f>VLOOKUP(A1935,'Medical Examinations'!A:J,2,FALSE)</f>
        <v>27.5</v>
      </c>
      <c r="D1935" s="8">
        <f>VLOOKUP(A1935,'Medical Examinations'!A:J,4,FALSE)</f>
        <v>10.75</v>
      </c>
      <c r="E1935" s="8" t="str">
        <f>VLOOKUP(A1935,'Medical Examinations'!A:J,6,FALSE)</f>
        <v>No</v>
      </c>
      <c r="F1935" s="8" t="str">
        <f>VLOOKUP(A1935,'Medical Examinations'!A:J,7,FALSE)</f>
        <v>No</v>
      </c>
      <c r="G1935" s="8" t="str">
        <f>VLOOKUP(A1935,'Medical Examinations'!A:J,8,FALSE)</f>
        <v>No</v>
      </c>
      <c r="H1935" s="38">
        <f>VLOOKUP(A1935,'Medical Examinations'!A:J,9,FALSE)</f>
        <v>0</v>
      </c>
      <c r="I1935" s="8" t="str">
        <f>VLOOKUP(A1935,'Medical Examinations'!A:J,10,FALSE)</f>
        <v>No</v>
      </c>
      <c r="J1935" s="8" t="str">
        <f>VLOOKUP(A1935,'Medical Examinations'!A:J,3,FALSE)</f>
        <v>Overweight</v>
      </c>
      <c r="K1935" s="8" t="str">
        <f>VLOOKUP(A1935,'Medical Examinations'!A:J,5,FALSE)</f>
        <v>Diabetes</v>
      </c>
      <c r="L1935" s="8" t="str">
        <f>VLOOKUP(A1935,'Hospitalisation Details'!A:K,5,FALSE)</f>
        <v>29-Nov-1978</v>
      </c>
      <c r="M1935" s="34">
        <f>VLOOKUP(A1935,'Hospitalisation Details'!A:K,8,FALSE)</f>
        <v>7626.99</v>
      </c>
      <c r="N1935" s="8" t="str">
        <f>VLOOKUP(A1935,'Hospitalisation Details'!A:K,9,FALSE)</f>
        <v>tier - 2</v>
      </c>
      <c r="O1935" s="8" t="str">
        <f>VLOOKUP(A1935,'Hospitalisation Details'!A:K,10,FALSE)</f>
        <v>tier - 2</v>
      </c>
      <c r="P1935" s="8" t="str">
        <f>VLOOKUP(A1935,'Hospitalisation Details'!A:K,11,FALSE)</f>
        <v>R1011</v>
      </c>
      <c r="Q1935" s="8">
        <f>VLOOKUP(A1935,'Hospitalisation Details'!A:K,4,FALSE)</f>
        <v>29</v>
      </c>
    </row>
    <row r="1936" spans="1:17" x14ac:dyDescent="0.3">
      <c r="A1936" s="4" t="s">
        <v>2786</v>
      </c>
      <c r="B1936" s="8" t="str">
        <f>VLOOKUP(A1936,'Customer Names'!A:F,4,FALSE)</f>
        <v>Gina M</v>
      </c>
      <c r="C1936" s="8">
        <f>VLOOKUP(A1936,'Medical Examinations'!A:J,2,FALSE)</f>
        <v>22.98</v>
      </c>
      <c r="D1936" s="8">
        <f>VLOOKUP(A1936,'Medical Examinations'!A:J,4,FALSE)</f>
        <v>6.14</v>
      </c>
      <c r="E1936" s="8" t="str">
        <f>VLOOKUP(A1936,'Medical Examinations'!A:J,6,FALSE)</f>
        <v>yes</v>
      </c>
      <c r="F1936" s="8" t="str">
        <f>VLOOKUP(A1936,'Medical Examinations'!A:J,7,FALSE)</f>
        <v>No</v>
      </c>
      <c r="G1936" s="8" t="str">
        <f>VLOOKUP(A1936,'Medical Examinations'!A:J,8,FALSE)</f>
        <v>No</v>
      </c>
      <c r="H1936" s="38">
        <f>VLOOKUP(A1936,'Medical Examinations'!A:J,9,FALSE)</f>
        <v>0</v>
      </c>
      <c r="I1936" s="8" t="str">
        <f>VLOOKUP(A1936,'Medical Examinations'!A:J,10,FALSE)</f>
        <v>No</v>
      </c>
      <c r="J1936" s="8" t="str">
        <f>VLOOKUP(A1936,'Medical Examinations'!A:J,3,FALSE)</f>
        <v>Normal Weight</v>
      </c>
      <c r="K1936" s="8" t="str">
        <f>VLOOKUP(A1936,'Medical Examinations'!A:J,5,FALSE)</f>
        <v>Prediabetes</v>
      </c>
      <c r="L1936" s="8" t="str">
        <f>VLOOKUP(A1936,'Hospitalisation Details'!A:K,5,FALSE)</f>
        <v>9-Oct-1976</v>
      </c>
      <c r="M1936" s="34">
        <f>VLOOKUP(A1936,'Hospitalisation Details'!A:K,8,FALSE)</f>
        <v>7662.47</v>
      </c>
      <c r="N1936" s="8" t="str">
        <f>VLOOKUP(A1936,'Hospitalisation Details'!A:K,9,FALSE)</f>
        <v>tier - 2</v>
      </c>
      <c r="O1936" s="8" t="str">
        <f>VLOOKUP(A1936,'Hospitalisation Details'!A:K,10,FALSE)</f>
        <v>tier - 1</v>
      </c>
      <c r="P1936" s="8" t="str">
        <f>VLOOKUP(A1936,'Hospitalisation Details'!A:K,11,FALSE)</f>
        <v>R1011</v>
      </c>
      <c r="Q1936" s="8">
        <f>VLOOKUP(A1936,'Hospitalisation Details'!A:K,4,FALSE)</f>
        <v>9</v>
      </c>
    </row>
    <row r="1937" spans="1:17" x14ac:dyDescent="0.3">
      <c r="A1937" s="4" t="s">
        <v>2728</v>
      </c>
      <c r="B1937" s="8" t="str">
        <f>VLOOKUP(A1937,'Customer Names'!A:F,4,FALSE)</f>
        <v>Keara</v>
      </c>
      <c r="C1937" s="8">
        <f>VLOOKUP(A1937,'Medical Examinations'!A:J,2,FALSE)</f>
        <v>32.6</v>
      </c>
      <c r="D1937" s="8">
        <f>VLOOKUP(A1937,'Medical Examinations'!A:J,4,FALSE)</f>
        <v>6.8</v>
      </c>
      <c r="E1937" s="8" t="str">
        <f>VLOOKUP(A1937,'Medical Examinations'!A:J,6,FALSE)</f>
        <v>yes</v>
      </c>
      <c r="F1937" s="8" t="str">
        <f>VLOOKUP(A1937,'Medical Examinations'!A:J,7,FALSE)</f>
        <v>No</v>
      </c>
      <c r="G1937" s="8" t="str">
        <f>VLOOKUP(A1937,'Medical Examinations'!A:J,8,FALSE)</f>
        <v>No</v>
      </c>
      <c r="H1937" s="38">
        <f>VLOOKUP(A1937,'Medical Examinations'!A:J,9,FALSE)</f>
        <v>0</v>
      </c>
      <c r="I1937" s="8" t="str">
        <f>VLOOKUP(A1937,'Medical Examinations'!A:J,10,FALSE)</f>
        <v>No</v>
      </c>
      <c r="J1937" s="8" t="str">
        <f>VLOOKUP(A1937,'Medical Examinations'!A:J,3,FALSE)</f>
        <v>Obesity</v>
      </c>
      <c r="K1937" s="8" t="str">
        <f>VLOOKUP(A1937,'Medical Examinations'!A:J,5,FALSE)</f>
        <v>Diabetes</v>
      </c>
      <c r="L1937" s="8" t="str">
        <f>VLOOKUP(A1937,'Hospitalisation Details'!A:K,5,FALSE)</f>
        <v>28-Dec-1981</v>
      </c>
      <c r="M1937" s="34">
        <f>VLOOKUP(A1937,'Hospitalisation Details'!A:K,8,FALSE)</f>
        <v>7954.52</v>
      </c>
      <c r="N1937" s="8" t="str">
        <f>VLOOKUP(A1937,'Hospitalisation Details'!A:K,9,FALSE)</f>
        <v>tier - 2</v>
      </c>
      <c r="O1937" s="8" t="str">
        <f>VLOOKUP(A1937,'Hospitalisation Details'!A:K,10,FALSE)</f>
        <v>tier - 2</v>
      </c>
      <c r="P1937" s="8" t="str">
        <f>VLOOKUP(A1937,'Hospitalisation Details'!A:K,11,FALSE)</f>
        <v>R1011</v>
      </c>
      <c r="Q1937" s="8">
        <f>VLOOKUP(A1937,'Hospitalisation Details'!A:K,4,FALSE)</f>
        <v>28</v>
      </c>
    </row>
    <row r="1938" spans="1:17" x14ac:dyDescent="0.3">
      <c r="A1938" s="4" t="s">
        <v>2584</v>
      </c>
      <c r="B1938" s="8" t="str">
        <f>VLOOKUP(A1938,'Customer Names'!A:F,4,FALSE)</f>
        <v>Laura</v>
      </c>
      <c r="C1938" s="8">
        <f>VLOOKUP(A1938,'Medical Examinations'!A:J,2,FALSE)</f>
        <v>30.9</v>
      </c>
      <c r="D1938" s="8">
        <f>VLOOKUP(A1938,'Medical Examinations'!A:J,4,FALSE)</f>
        <v>5.04</v>
      </c>
      <c r="E1938" s="8" t="str">
        <f>VLOOKUP(A1938,'Medical Examinations'!A:J,6,FALSE)</f>
        <v>No</v>
      </c>
      <c r="F1938" s="8" t="str">
        <f>VLOOKUP(A1938,'Medical Examinations'!A:J,7,FALSE)</f>
        <v>No</v>
      </c>
      <c r="G1938" s="8" t="str">
        <f>VLOOKUP(A1938,'Medical Examinations'!A:J,8,FALSE)</f>
        <v>No</v>
      </c>
      <c r="H1938" s="38">
        <f>VLOOKUP(A1938,'Medical Examinations'!A:J,9,FALSE)</f>
        <v>0</v>
      </c>
      <c r="I1938" s="8" t="str">
        <f>VLOOKUP(A1938,'Medical Examinations'!A:J,10,FALSE)</f>
        <v>No</v>
      </c>
      <c r="J1938" s="8" t="str">
        <f>VLOOKUP(A1938,'Medical Examinations'!A:J,3,FALSE)</f>
        <v>Obesity</v>
      </c>
      <c r="K1938" s="8" t="str">
        <f>VLOOKUP(A1938,'Medical Examinations'!A:J,5,FALSE)</f>
        <v>Normal</v>
      </c>
      <c r="L1938" s="8" t="str">
        <f>VLOOKUP(A1938,'Hospitalisation Details'!A:K,5,FALSE)</f>
        <v>29-Dec-1977</v>
      </c>
      <c r="M1938" s="34">
        <f>VLOOKUP(A1938,'Hospitalisation Details'!A:K,8,FALSE)</f>
        <v>8520.0300000000007</v>
      </c>
      <c r="N1938" s="8" t="str">
        <f>VLOOKUP(A1938,'Hospitalisation Details'!A:K,9,FALSE)</f>
        <v>tier - 2</v>
      </c>
      <c r="O1938" s="8" t="str">
        <f>VLOOKUP(A1938,'Hospitalisation Details'!A:K,10,FALSE)</f>
        <v>tier - 3</v>
      </c>
      <c r="P1938" s="8" t="str">
        <f>VLOOKUP(A1938,'Hospitalisation Details'!A:K,11,FALSE)</f>
        <v>R1011</v>
      </c>
      <c r="Q1938" s="8">
        <f>VLOOKUP(A1938,'Hospitalisation Details'!A:K,4,FALSE)</f>
        <v>29</v>
      </c>
    </row>
    <row r="1939" spans="1:17" x14ac:dyDescent="0.3">
      <c r="A1939" s="4" t="s">
        <v>2582</v>
      </c>
      <c r="B1939" s="8" t="str">
        <f>VLOOKUP(A1939,'Customer Names'!A:F,4,FALSE)</f>
        <v>Lindsey</v>
      </c>
      <c r="C1939" s="8">
        <f>VLOOKUP(A1939,'Medical Examinations'!A:J,2,FALSE)</f>
        <v>34.4</v>
      </c>
      <c r="D1939" s="8">
        <f>VLOOKUP(A1939,'Medical Examinations'!A:J,4,FALSE)</f>
        <v>4.95</v>
      </c>
      <c r="E1939" s="8" t="str">
        <f>VLOOKUP(A1939,'Medical Examinations'!A:J,6,FALSE)</f>
        <v>No</v>
      </c>
      <c r="F1939" s="8" t="str">
        <f>VLOOKUP(A1939,'Medical Examinations'!A:J,7,FALSE)</f>
        <v>No</v>
      </c>
      <c r="G1939" s="8" t="str">
        <f>VLOOKUP(A1939,'Medical Examinations'!A:J,8,FALSE)</f>
        <v>Yes</v>
      </c>
      <c r="H1939" s="38" t="str">
        <f>VLOOKUP(A1939,'Medical Examinations'!A:J,9,FALSE)</f>
        <v>1</v>
      </c>
      <c r="I1939" s="8" t="str">
        <f>VLOOKUP(A1939,'Medical Examinations'!A:J,10,FALSE)</f>
        <v>No</v>
      </c>
      <c r="J1939" s="8" t="str">
        <f>VLOOKUP(A1939,'Medical Examinations'!A:J,3,FALSE)</f>
        <v>Obesity</v>
      </c>
      <c r="K1939" s="8" t="str">
        <f>VLOOKUP(A1939,'Medical Examinations'!A:J,5,FALSE)</f>
        <v>Normal</v>
      </c>
      <c r="L1939" s="8" t="str">
        <f>VLOOKUP(A1939,'Hospitalisation Details'!A:K,5,FALSE)</f>
        <v>13-Aug-1979</v>
      </c>
      <c r="M1939" s="34">
        <f>VLOOKUP(A1939,'Hospitalisation Details'!A:K,8,FALSE)</f>
        <v>8522</v>
      </c>
      <c r="N1939" s="8" t="str">
        <f>VLOOKUP(A1939,'Hospitalisation Details'!A:K,9,FALSE)</f>
        <v>tier - 2</v>
      </c>
      <c r="O1939" s="8" t="str">
        <f>VLOOKUP(A1939,'Hospitalisation Details'!A:K,10,FALSE)</f>
        <v>tier - 2</v>
      </c>
      <c r="P1939" s="8" t="str">
        <f>VLOOKUP(A1939,'Hospitalisation Details'!A:K,11,FALSE)</f>
        <v>R1011</v>
      </c>
      <c r="Q1939" s="8">
        <f>VLOOKUP(A1939,'Hospitalisation Details'!A:K,4,FALSE)</f>
        <v>13</v>
      </c>
    </row>
    <row r="1940" spans="1:17" x14ac:dyDescent="0.3">
      <c r="A1940" s="4" t="s">
        <v>2574</v>
      </c>
      <c r="B1940" s="8" t="str">
        <f>VLOOKUP(A1940,'Customer Names'!A:F,4,FALSE)</f>
        <v>Elizabeth A.</v>
      </c>
      <c r="C1940" s="8">
        <f>VLOOKUP(A1940,'Medical Examinations'!A:J,2,FALSE)</f>
        <v>23.6</v>
      </c>
      <c r="D1940" s="8">
        <f>VLOOKUP(A1940,'Medical Examinations'!A:J,4,FALSE)</f>
        <v>7.4</v>
      </c>
      <c r="E1940" s="8" t="str">
        <f>VLOOKUP(A1940,'Medical Examinations'!A:J,6,FALSE)</f>
        <v>yes</v>
      </c>
      <c r="F1940" s="8" t="str">
        <f>VLOOKUP(A1940,'Medical Examinations'!A:J,7,FALSE)</f>
        <v>No</v>
      </c>
      <c r="G1940" s="8" t="str">
        <f>VLOOKUP(A1940,'Medical Examinations'!A:J,8,FALSE)</f>
        <v>No</v>
      </c>
      <c r="H1940" s="38" t="str">
        <f>VLOOKUP(A1940,'Medical Examinations'!A:J,9,FALSE)</f>
        <v>1</v>
      </c>
      <c r="I1940" s="8" t="str">
        <f>VLOOKUP(A1940,'Medical Examinations'!A:J,10,FALSE)</f>
        <v>No</v>
      </c>
      <c r="J1940" s="8" t="str">
        <f>VLOOKUP(A1940,'Medical Examinations'!A:J,3,FALSE)</f>
        <v>Normal Weight</v>
      </c>
      <c r="K1940" s="8" t="str">
        <f>VLOOKUP(A1940,'Medical Examinations'!A:J,5,FALSE)</f>
        <v>Diabetes</v>
      </c>
      <c r="L1940" s="8" t="str">
        <f>VLOOKUP(A1940,'Hospitalisation Details'!A:K,5,FALSE)</f>
        <v>6-Nov-1975</v>
      </c>
      <c r="M1940" s="34">
        <f>VLOOKUP(A1940,'Hospitalisation Details'!A:K,8,FALSE)</f>
        <v>8539.67</v>
      </c>
      <c r="N1940" s="8" t="str">
        <f>VLOOKUP(A1940,'Hospitalisation Details'!A:K,9,FALSE)</f>
        <v>tier - 2</v>
      </c>
      <c r="O1940" s="8" t="str">
        <f>VLOOKUP(A1940,'Hospitalisation Details'!A:K,10,FALSE)</f>
        <v>tier - 3</v>
      </c>
      <c r="P1940" s="8" t="str">
        <f>VLOOKUP(A1940,'Hospitalisation Details'!A:K,11,FALSE)</f>
        <v>R1011</v>
      </c>
      <c r="Q1940" s="8">
        <f>VLOOKUP(A1940,'Hospitalisation Details'!A:K,4,FALSE)</f>
        <v>6</v>
      </c>
    </row>
    <row r="1941" spans="1:17" x14ac:dyDescent="0.3">
      <c r="A1941" s="4" t="s">
        <v>2570</v>
      </c>
      <c r="B1941" s="8" t="str">
        <f>VLOOKUP(A1941,'Customer Names'!A:F,4,FALSE)</f>
        <v>Rebecca E</v>
      </c>
      <c r="C1941" s="8">
        <f>VLOOKUP(A1941,'Medical Examinations'!A:J,2,FALSE)</f>
        <v>32</v>
      </c>
      <c r="D1941" s="8">
        <f>VLOOKUP(A1941,'Medical Examinations'!A:J,4,FALSE)</f>
        <v>7.85</v>
      </c>
      <c r="E1941" s="8" t="str">
        <f>VLOOKUP(A1941,'Medical Examinations'!A:J,6,FALSE)</f>
        <v>yes</v>
      </c>
      <c r="F1941" s="8" t="str">
        <f>VLOOKUP(A1941,'Medical Examinations'!A:J,7,FALSE)</f>
        <v>No</v>
      </c>
      <c r="G1941" s="8" t="str">
        <f>VLOOKUP(A1941,'Medical Examinations'!A:J,8,FALSE)</f>
        <v>No</v>
      </c>
      <c r="H1941" s="38" t="str">
        <f>VLOOKUP(A1941,'Medical Examinations'!A:J,9,FALSE)</f>
        <v>1</v>
      </c>
      <c r="I1941" s="8" t="str">
        <f>VLOOKUP(A1941,'Medical Examinations'!A:J,10,FALSE)</f>
        <v>No</v>
      </c>
      <c r="J1941" s="8" t="str">
        <f>VLOOKUP(A1941,'Medical Examinations'!A:J,3,FALSE)</f>
        <v>Obesity</v>
      </c>
      <c r="K1941" s="8" t="str">
        <f>VLOOKUP(A1941,'Medical Examinations'!A:J,5,FALSE)</f>
        <v>Diabetes</v>
      </c>
      <c r="L1941" s="8" t="str">
        <f>VLOOKUP(A1941,'Hospitalisation Details'!A:K,5,FALSE)</f>
        <v>6-Aug-1975</v>
      </c>
      <c r="M1941" s="34">
        <f>VLOOKUP(A1941,'Hospitalisation Details'!A:K,8,FALSE)</f>
        <v>8551.35</v>
      </c>
      <c r="N1941" s="8" t="str">
        <f>VLOOKUP(A1941,'Hospitalisation Details'!A:K,9,FALSE)</f>
        <v>tier - 2</v>
      </c>
      <c r="O1941" s="8" t="str">
        <f>VLOOKUP(A1941,'Hospitalisation Details'!A:K,10,FALSE)</f>
        <v>tier - 2</v>
      </c>
      <c r="P1941" s="8" t="str">
        <f>VLOOKUP(A1941,'Hospitalisation Details'!A:K,11,FALSE)</f>
        <v>R1011</v>
      </c>
      <c r="Q1941" s="8">
        <f>VLOOKUP(A1941,'Hospitalisation Details'!A:K,4,FALSE)</f>
        <v>6</v>
      </c>
    </row>
    <row r="1942" spans="1:17" x14ac:dyDescent="0.3">
      <c r="A1942" s="4" t="s">
        <v>2568</v>
      </c>
      <c r="B1942" s="8" t="str">
        <f>VLOOKUP(A1942,'Customer Names'!A:F,4,FALSE)</f>
        <v>Lana J</v>
      </c>
      <c r="C1942" s="8">
        <f>VLOOKUP(A1942,'Medical Examinations'!A:J,2,FALSE)</f>
        <v>36</v>
      </c>
      <c r="D1942" s="8">
        <f>VLOOKUP(A1942,'Medical Examinations'!A:J,4,FALSE)</f>
        <v>11.94</v>
      </c>
      <c r="E1942" s="8" t="str">
        <f>VLOOKUP(A1942,'Medical Examinations'!A:J,6,FALSE)</f>
        <v>yes</v>
      </c>
      <c r="F1942" s="8" t="str">
        <f>VLOOKUP(A1942,'Medical Examinations'!A:J,7,FALSE)</f>
        <v>No</v>
      </c>
      <c r="G1942" s="8" t="str">
        <f>VLOOKUP(A1942,'Medical Examinations'!A:J,8,FALSE)</f>
        <v>No</v>
      </c>
      <c r="H1942" s="38" t="str">
        <f>VLOOKUP(A1942,'Medical Examinations'!A:J,9,FALSE)</f>
        <v>1</v>
      </c>
      <c r="I1942" s="8" t="str">
        <f>VLOOKUP(A1942,'Medical Examinations'!A:J,10,FALSE)</f>
        <v>No</v>
      </c>
      <c r="J1942" s="8" t="str">
        <f>VLOOKUP(A1942,'Medical Examinations'!A:J,3,FALSE)</f>
        <v>Obesity</v>
      </c>
      <c r="K1942" s="8" t="str">
        <f>VLOOKUP(A1942,'Medical Examinations'!A:J,5,FALSE)</f>
        <v>Diabetes</v>
      </c>
      <c r="L1942" s="8" t="str">
        <f>VLOOKUP(A1942,'Hospitalisation Details'!A:K,5,FALSE)</f>
        <v>21-Aug-1975</v>
      </c>
      <c r="M1942" s="34">
        <f>VLOOKUP(A1942,'Hospitalisation Details'!A:K,8,FALSE)</f>
        <v>8556.91</v>
      </c>
      <c r="N1942" s="8" t="str">
        <f>VLOOKUP(A1942,'Hospitalisation Details'!A:K,9,FALSE)</f>
        <v>tier - 2</v>
      </c>
      <c r="O1942" s="8" t="str">
        <f>VLOOKUP(A1942,'Hospitalisation Details'!A:K,10,FALSE)</f>
        <v>tier - 1</v>
      </c>
      <c r="P1942" s="8" t="str">
        <f>VLOOKUP(A1942,'Hospitalisation Details'!A:K,11,FALSE)</f>
        <v>R1011</v>
      </c>
      <c r="Q1942" s="8">
        <f>VLOOKUP(A1942,'Hospitalisation Details'!A:K,4,FALSE)</f>
        <v>21</v>
      </c>
    </row>
    <row r="1943" spans="1:17" x14ac:dyDescent="0.3">
      <c r="A1943" s="4" t="s">
        <v>2544</v>
      </c>
      <c r="B1943" s="8" t="str">
        <f>VLOOKUP(A1943,'Customer Names'!A:F,4,FALSE)</f>
        <v>Eddie C</v>
      </c>
      <c r="C1943" s="8">
        <f>VLOOKUP(A1943,'Medical Examinations'!A:J,2,FALSE)</f>
        <v>27.5</v>
      </c>
      <c r="D1943" s="8">
        <f>VLOOKUP(A1943,'Medical Examinations'!A:J,4,FALSE)</f>
        <v>6.03</v>
      </c>
      <c r="E1943" s="8" t="str">
        <f>VLOOKUP(A1943,'Medical Examinations'!A:J,6,FALSE)</f>
        <v>No</v>
      </c>
      <c r="F1943" s="8" t="str">
        <f>VLOOKUP(A1943,'Medical Examinations'!A:J,7,FALSE)</f>
        <v>No</v>
      </c>
      <c r="G1943" s="8" t="str">
        <f>VLOOKUP(A1943,'Medical Examinations'!A:J,8,FALSE)</f>
        <v>No</v>
      </c>
      <c r="H1943" s="38">
        <f>VLOOKUP(A1943,'Medical Examinations'!A:J,9,FALSE)</f>
        <v>0</v>
      </c>
      <c r="I1943" s="8" t="str">
        <f>VLOOKUP(A1943,'Medical Examinations'!A:J,10,FALSE)</f>
        <v>No</v>
      </c>
      <c r="J1943" s="8" t="str">
        <f>VLOOKUP(A1943,'Medical Examinations'!A:J,3,FALSE)</f>
        <v>Overweight</v>
      </c>
      <c r="K1943" s="8" t="str">
        <f>VLOOKUP(A1943,'Medical Examinations'!A:J,5,FALSE)</f>
        <v>Prediabetes</v>
      </c>
      <c r="L1943" s="8" t="str">
        <f>VLOOKUP(A1943,'Hospitalisation Details'!A:K,5,FALSE)</f>
        <v>2-Sep-1977</v>
      </c>
      <c r="M1943" s="34">
        <f>VLOOKUP(A1943,'Hospitalisation Details'!A:K,8,FALSE)</f>
        <v>8615.2999999999993</v>
      </c>
      <c r="N1943" s="8" t="str">
        <f>VLOOKUP(A1943,'Hospitalisation Details'!A:K,9,FALSE)</f>
        <v>tier - 2</v>
      </c>
      <c r="O1943" s="8" t="str">
        <f>VLOOKUP(A1943,'Hospitalisation Details'!A:K,10,FALSE)</f>
        <v>tier - 3</v>
      </c>
      <c r="P1943" s="8" t="str">
        <f>VLOOKUP(A1943,'Hospitalisation Details'!A:K,11,FALSE)</f>
        <v>R1011</v>
      </c>
      <c r="Q1943" s="8">
        <f>VLOOKUP(A1943,'Hospitalisation Details'!A:K,4,FALSE)</f>
        <v>2</v>
      </c>
    </row>
    <row r="1944" spans="1:17" x14ac:dyDescent="0.3">
      <c r="A1944" s="4" t="s">
        <v>2512</v>
      </c>
      <c r="B1944" s="8" t="str">
        <f>VLOOKUP(A1944,'Customer Names'!A:F,4,FALSE)</f>
        <v>Katherine E</v>
      </c>
      <c r="C1944" s="8">
        <f>VLOOKUP(A1944,'Medical Examinations'!A:J,2,FALSE)</f>
        <v>28.9</v>
      </c>
      <c r="D1944" s="8">
        <f>VLOOKUP(A1944,'Medical Examinations'!A:J,4,FALSE)</f>
        <v>5.74</v>
      </c>
      <c r="E1944" s="8" t="str">
        <f>VLOOKUP(A1944,'Medical Examinations'!A:J,6,FALSE)</f>
        <v>yes</v>
      </c>
      <c r="F1944" s="8" t="str">
        <f>VLOOKUP(A1944,'Medical Examinations'!A:J,7,FALSE)</f>
        <v>No</v>
      </c>
      <c r="G1944" s="8" t="str">
        <f>VLOOKUP(A1944,'Medical Examinations'!A:J,8,FALSE)</f>
        <v>No</v>
      </c>
      <c r="H1944" s="38">
        <f>VLOOKUP(A1944,'Medical Examinations'!A:J,9,FALSE)</f>
        <v>0</v>
      </c>
      <c r="I1944" s="8" t="str">
        <f>VLOOKUP(A1944,'Medical Examinations'!A:J,10,FALSE)</f>
        <v>No</v>
      </c>
      <c r="J1944" s="8" t="str">
        <f>VLOOKUP(A1944,'Medical Examinations'!A:J,3,FALSE)</f>
        <v>Overweight</v>
      </c>
      <c r="K1944" s="8" t="str">
        <f>VLOOKUP(A1944,'Medical Examinations'!A:J,5,FALSE)</f>
        <v>Prediabetes</v>
      </c>
      <c r="L1944" s="8" t="str">
        <f>VLOOKUP(A1944,'Hospitalisation Details'!A:K,5,FALSE)</f>
        <v>14-Jun-1976</v>
      </c>
      <c r="M1944" s="34">
        <f>VLOOKUP(A1944,'Hospitalisation Details'!A:K,8,FALSE)</f>
        <v>8823.2800000000007</v>
      </c>
      <c r="N1944" s="8" t="str">
        <f>VLOOKUP(A1944,'Hospitalisation Details'!A:K,9,FALSE)</f>
        <v>tier - 2</v>
      </c>
      <c r="O1944" s="8" t="str">
        <f>VLOOKUP(A1944,'Hospitalisation Details'!A:K,10,FALSE)</f>
        <v>tier - 1</v>
      </c>
      <c r="P1944" s="8" t="str">
        <f>VLOOKUP(A1944,'Hospitalisation Details'!A:K,11,FALSE)</f>
        <v>R1011</v>
      </c>
      <c r="Q1944" s="8">
        <f>VLOOKUP(A1944,'Hospitalisation Details'!A:K,4,FALSE)</f>
        <v>14</v>
      </c>
    </row>
    <row r="1945" spans="1:17" x14ac:dyDescent="0.3">
      <c r="A1945" s="4" t="s">
        <v>2506</v>
      </c>
      <c r="B1945" s="8" t="str">
        <f>VLOOKUP(A1945,'Customer Names'!A:F,4,FALSE)</f>
        <v>Claire M</v>
      </c>
      <c r="C1945" s="8">
        <f>VLOOKUP(A1945,'Medical Examinations'!A:J,2,FALSE)</f>
        <v>30.2</v>
      </c>
      <c r="D1945" s="8">
        <f>VLOOKUP(A1945,'Medical Examinations'!A:J,4,FALSE)</f>
        <v>6.25</v>
      </c>
      <c r="E1945" s="8" t="str">
        <f>VLOOKUP(A1945,'Medical Examinations'!A:J,6,FALSE)</f>
        <v>yes</v>
      </c>
      <c r="F1945" s="8" t="str">
        <f>VLOOKUP(A1945,'Medical Examinations'!A:J,7,FALSE)</f>
        <v>No</v>
      </c>
      <c r="G1945" s="8" t="str">
        <f>VLOOKUP(A1945,'Medical Examinations'!A:J,8,FALSE)</f>
        <v>No</v>
      </c>
      <c r="H1945" s="38">
        <f>VLOOKUP(A1945,'Medical Examinations'!A:J,9,FALSE)</f>
        <v>0</v>
      </c>
      <c r="I1945" s="8" t="str">
        <f>VLOOKUP(A1945,'Medical Examinations'!A:J,10,FALSE)</f>
        <v>No</v>
      </c>
      <c r="J1945" s="8" t="str">
        <f>VLOOKUP(A1945,'Medical Examinations'!A:J,3,FALSE)</f>
        <v>Obesity</v>
      </c>
      <c r="K1945" s="8" t="str">
        <f>VLOOKUP(A1945,'Medical Examinations'!A:J,5,FALSE)</f>
        <v>Prediabetes</v>
      </c>
      <c r="L1945" s="8" t="str">
        <f>VLOOKUP(A1945,'Hospitalisation Details'!A:K,5,FALSE)</f>
        <v>14-Jul-1976</v>
      </c>
      <c r="M1945" s="34">
        <f>VLOOKUP(A1945,'Hospitalisation Details'!A:K,8,FALSE)</f>
        <v>8825.09</v>
      </c>
      <c r="N1945" s="8" t="str">
        <f>VLOOKUP(A1945,'Hospitalisation Details'!A:K,9,FALSE)</f>
        <v>tier - 2</v>
      </c>
      <c r="O1945" s="8" t="str">
        <f>VLOOKUP(A1945,'Hospitalisation Details'!A:K,10,FALSE)</f>
        <v>tier - 3</v>
      </c>
      <c r="P1945" s="8" t="str">
        <f>VLOOKUP(A1945,'Hospitalisation Details'!A:K,11,FALSE)</f>
        <v>R1011</v>
      </c>
      <c r="Q1945" s="8">
        <f>VLOOKUP(A1945,'Hospitalisation Details'!A:K,4,FALSE)</f>
        <v>14</v>
      </c>
    </row>
    <row r="1946" spans="1:17" x14ac:dyDescent="0.3">
      <c r="A1946" s="4" t="s">
        <v>2460</v>
      </c>
      <c r="B1946" s="8" t="str">
        <f>VLOOKUP(A1946,'Customer Names'!A:F,4,FALSE)</f>
        <v>Katie C</v>
      </c>
      <c r="C1946" s="8">
        <f>VLOOKUP(A1946,'Medical Examinations'!A:J,2,FALSE)</f>
        <v>25.7</v>
      </c>
      <c r="D1946" s="8">
        <f>VLOOKUP(A1946,'Medical Examinations'!A:J,4,FALSE)</f>
        <v>5.61</v>
      </c>
      <c r="E1946" s="8" t="str">
        <f>VLOOKUP(A1946,'Medical Examinations'!A:J,6,FALSE)</f>
        <v>No</v>
      </c>
      <c r="F1946" s="8" t="str">
        <f>VLOOKUP(A1946,'Medical Examinations'!A:J,7,FALSE)</f>
        <v>No</v>
      </c>
      <c r="G1946" s="8" t="str">
        <f>VLOOKUP(A1946,'Medical Examinations'!A:J,8,FALSE)</f>
        <v>No</v>
      </c>
      <c r="H1946" s="38">
        <f>VLOOKUP(A1946,'Medical Examinations'!A:J,9,FALSE)</f>
        <v>0</v>
      </c>
      <c r="I1946" s="8" t="str">
        <f>VLOOKUP(A1946,'Medical Examinations'!A:J,10,FALSE)</f>
        <v>No</v>
      </c>
      <c r="J1946" s="8" t="str">
        <f>VLOOKUP(A1946,'Medical Examinations'!A:J,3,FALSE)</f>
        <v>Overweight</v>
      </c>
      <c r="K1946" s="8" t="str">
        <f>VLOOKUP(A1946,'Medical Examinations'!A:J,5,FALSE)</f>
        <v>Normal</v>
      </c>
      <c r="L1946" s="8" t="str">
        <f>VLOOKUP(A1946,'Hospitalisation Details'!A:K,5,FALSE)</f>
        <v>2-Dec-1977</v>
      </c>
      <c r="M1946" s="34">
        <f>VLOOKUP(A1946,'Hospitalisation Details'!A:K,8,FALSE)</f>
        <v>9101.7999999999993</v>
      </c>
      <c r="N1946" s="8" t="str">
        <f>VLOOKUP(A1946,'Hospitalisation Details'!A:K,9,FALSE)</f>
        <v>tier - 2</v>
      </c>
      <c r="O1946" s="8" t="str">
        <f>VLOOKUP(A1946,'Hospitalisation Details'!A:K,10,FALSE)</f>
        <v>tier - 1</v>
      </c>
      <c r="P1946" s="8" t="str">
        <f>VLOOKUP(A1946,'Hospitalisation Details'!A:K,11,FALSE)</f>
        <v>R1011</v>
      </c>
      <c r="Q1946" s="8">
        <f>VLOOKUP(A1946,'Hospitalisation Details'!A:K,4,FALSE)</f>
        <v>2</v>
      </c>
    </row>
    <row r="1947" spans="1:17" x14ac:dyDescent="0.3">
      <c r="A1947" s="4" t="s">
        <v>2446</v>
      </c>
      <c r="B1947" s="8" t="str">
        <f>VLOOKUP(A1947,'Customer Names'!A:F,4,FALSE)</f>
        <v>Lisa J.</v>
      </c>
      <c r="C1947" s="8">
        <f>VLOOKUP(A1947,'Medical Examinations'!A:J,2,FALSE)</f>
        <v>21.3</v>
      </c>
      <c r="D1947" s="8">
        <f>VLOOKUP(A1947,'Medical Examinations'!A:J,4,FALSE)</f>
        <v>10.42</v>
      </c>
      <c r="E1947" s="8" t="str">
        <f>VLOOKUP(A1947,'Medical Examinations'!A:J,6,FALSE)</f>
        <v>No</v>
      </c>
      <c r="F1947" s="8" t="str">
        <f>VLOOKUP(A1947,'Medical Examinations'!A:J,7,FALSE)</f>
        <v>No</v>
      </c>
      <c r="G1947" s="8" t="str">
        <f>VLOOKUP(A1947,'Medical Examinations'!A:J,8,FALSE)</f>
        <v>No</v>
      </c>
      <c r="H1947" s="38" t="str">
        <f>VLOOKUP(A1947,'Medical Examinations'!A:J,9,FALSE)</f>
        <v>2</v>
      </c>
      <c r="I1947" s="8" t="str">
        <f>VLOOKUP(A1947,'Medical Examinations'!A:J,10,FALSE)</f>
        <v>No</v>
      </c>
      <c r="J1947" s="8" t="str">
        <f>VLOOKUP(A1947,'Medical Examinations'!A:J,3,FALSE)</f>
        <v>Normal Weight</v>
      </c>
      <c r="K1947" s="8" t="str">
        <f>VLOOKUP(A1947,'Medical Examinations'!A:J,5,FALSE)</f>
        <v>Diabetes</v>
      </c>
      <c r="L1947" s="8" t="str">
        <f>VLOOKUP(A1947,'Hospitalisation Details'!A:K,5,FALSE)</f>
        <v>25-Dec-1973</v>
      </c>
      <c r="M1947" s="34">
        <f>VLOOKUP(A1947,'Hospitalisation Details'!A:K,8,FALSE)</f>
        <v>9182.17</v>
      </c>
      <c r="N1947" s="8" t="str">
        <f>VLOOKUP(A1947,'Hospitalisation Details'!A:K,9,FALSE)</f>
        <v>tier - 2</v>
      </c>
      <c r="O1947" s="8" t="str">
        <f>VLOOKUP(A1947,'Hospitalisation Details'!A:K,10,FALSE)</f>
        <v>tier - 3</v>
      </c>
      <c r="P1947" s="8" t="str">
        <f>VLOOKUP(A1947,'Hospitalisation Details'!A:K,11,FALSE)</f>
        <v>R1011</v>
      </c>
      <c r="Q1947" s="8">
        <f>VLOOKUP(A1947,'Hospitalisation Details'!A:K,4,FALSE)</f>
        <v>25</v>
      </c>
    </row>
    <row r="1948" spans="1:17" x14ac:dyDescent="0.3">
      <c r="A1948" s="4" t="s">
        <v>2392</v>
      </c>
      <c r="B1948" s="8" t="str">
        <f>VLOOKUP(A1948,'Customer Names'!A:F,4,FALSE)</f>
        <v>Rachelle R</v>
      </c>
      <c r="C1948" s="8">
        <f>VLOOKUP(A1948,'Medical Examinations'!A:J,2,FALSE)</f>
        <v>30.8</v>
      </c>
      <c r="D1948" s="8">
        <f>VLOOKUP(A1948,'Medical Examinations'!A:J,4,FALSE)</f>
        <v>5.23</v>
      </c>
      <c r="E1948" s="8" t="str">
        <f>VLOOKUP(A1948,'Medical Examinations'!A:J,6,FALSE)</f>
        <v>yes</v>
      </c>
      <c r="F1948" s="8" t="str">
        <f>VLOOKUP(A1948,'Medical Examinations'!A:J,7,FALSE)</f>
        <v>No</v>
      </c>
      <c r="G1948" s="8" t="str">
        <f>VLOOKUP(A1948,'Medical Examinations'!A:J,8,FALSE)</f>
        <v>No</v>
      </c>
      <c r="H1948" s="38">
        <f>VLOOKUP(A1948,'Medical Examinations'!A:J,9,FALSE)</f>
        <v>0</v>
      </c>
      <c r="I1948" s="8" t="str">
        <f>VLOOKUP(A1948,'Medical Examinations'!A:J,10,FALSE)</f>
        <v>No</v>
      </c>
      <c r="J1948" s="8" t="str">
        <f>VLOOKUP(A1948,'Medical Examinations'!A:J,3,FALSE)</f>
        <v>Obesity</v>
      </c>
      <c r="K1948" s="8" t="str">
        <f>VLOOKUP(A1948,'Medical Examinations'!A:J,5,FALSE)</f>
        <v>Normal</v>
      </c>
      <c r="L1948" s="8" t="str">
        <f>VLOOKUP(A1948,'Hospitalisation Details'!A:K,5,FALSE)</f>
        <v>30-Oct-1976</v>
      </c>
      <c r="M1948" s="34">
        <f>VLOOKUP(A1948,'Hospitalisation Details'!A:K,8,FALSE)</f>
        <v>9414.92</v>
      </c>
      <c r="N1948" s="8" t="str">
        <f>VLOOKUP(A1948,'Hospitalisation Details'!A:K,9,FALSE)</f>
        <v>tier - 2</v>
      </c>
      <c r="O1948" s="8" t="str">
        <f>VLOOKUP(A1948,'Hospitalisation Details'!A:K,10,FALSE)</f>
        <v>tier - 2</v>
      </c>
      <c r="P1948" s="8" t="str">
        <f>VLOOKUP(A1948,'Hospitalisation Details'!A:K,11,FALSE)</f>
        <v>R1011</v>
      </c>
      <c r="Q1948" s="8">
        <f>VLOOKUP(A1948,'Hospitalisation Details'!A:K,4,FALSE)</f>
        <v>30</v>
      </c>
    </row>
    <row r="1949" spans="1:17" x14ac:dyDescent="0.3">
      <c r="A1949" s="4" t="s">
        <v>2338</v>
      </c>
      <c r="B1949" s="8" t="str">
        <f>VLOOKUP(A1949,'Customer Names'!A:F,4,FALSE)</f>
        <v>David W</v>
      </c>
      <c r="C1949" s="8">
        <f>VLOOKUP(A1949,'Medical Examinations'!A:J,2,FALSE)</f>
        <v>32.299999999999997</v>
      </c>
      <c r="D1949" s="8">
        <f>VLOOKUP(A1949,'Medical Examinations'!A:J,4,FALSE)</f>
        <v>4.37</v>
      </c>
      <c r="E1949" s="8" t="str">
        <f>VLOOKUP(A1949,'Medical Examinations'!A:J,6,FALSE)</f>
        <v>No</v>
      </c>
      <c r="F1949" s="8" t="str">
        <f>VLOOKUP(A1949,'Medical Examinations'!A:J,7,FALSE)</f>
        <v>No</v>
      </c>
      <c r="G1949" s="8" t="str">
        <f>VLOOKUP(A1949,'Medical Examinations'!A:J,8,FALSE)</f>
        <v>No</v>
      </c>
      <c r="H1949" s="38" t="str">
        <f>VLOOKUP(A1949,'Medical Examinations'!A:J,9,FALSE)</f>
        <v>2</v>
      </c>
      <c r="I1949" s="8" t="str">
        <f>VLOOKUP(A1949,'Medical Examinations'!A:J,10,FALSE)</f>
        <v>No</v>
      </c>
      <c r="J1949" s="8" t="str">
        <f>VLOOKUP(A1949,'Medical Examinations'!A:J,3,FALSE)</f>
        <v>Obesity</v>
      </c>
      <c r="K1949" s="8" t="str">
        <f>VLOOKUP(A1949,'Medical Examinations'!A:J,5,FALSE)</f>
        <v>Normal</v>
      </c>
      <c r="L1949" s="8" t="str">
        <f>VLOOKUP(A1949,'Hospitalisation Details'!A:K,5,FALSE)</f>
        <v>23-Oct-1972</v>
      </c>
      <c r="M1949" s="34">
        <f>VLOOKUP(A1949,'Hospitalisation Details'!A:K,8,FALSE)</f>
        <v>9630.4</v>
      </c>
      <c r="N1949" s="8" t="str">
        <f>VLOOKUP(A1949,'Hospitalisation Details'!A:K,9,FALSE)</f>
        <v>tier - 2</v>
      </c>
      <c r="O1949" s="8" t="str">
        <f>VLOOKUP(A1949,'Hospitalisation Details'!A:K,10,FALSE)</f>
        <v>tier - 2</v>
      </c>
      <c r="P1949" s="8" t="str">
        <f>VLOOKUP(A1949,'Hospitalisation Details'!A:K,11,FALSE)</f>
        <v>R1011</v>
      </c>
      <c r="Q1949" s="8">
        <f>VLOOKUP(A1949,'Hospitalisation Details'!A:K,4,FALSE)</f>
        <v>23</v>
      </c>
    </row>
    <row r="1950" spans="1:17" x14ac:dyDescent="0.3">
      <c r="A1950" s="4" t="s">
        <v>2328</v>
      </c>
      <c r="B1950" s="8" t="str">
        <f>VLOOKUP(A1950,'Customer Names'!A:F,4,FALSE)</f>
        <v>Pascale</v>
      </c>
      <c r="C1950" s="8">
        <f>VLOOKUP(A1950,'Medical Examinations'!A:J,2,FALSE)</f>
        <v>34.07</v>
      </c>
      <c r="D1950" s="8">
        <f>VLOOKUP(A1950,'Medical Examinations'!A:J,4,FALSE)</f>
        <v>7.81</v>
      </c>
      <c r="E1950" s="8" t="str">
        <f>VLOOKUP(A1950,'Medical Examinations'!A:J,6,FALSE)</f>
        <v>yes</v>
      </c>
      <c r="F1950" s="8" t="str">
        <f>VLOOKUP(A1950,'Medical Examinations'!A:J,7,FALSE)</f>
        <v>No</v>
      </c>
      <c r="G1950" s="8" t="str">
        <f>VLOOKUP(A1950,'Medical Examinations'!A:J,8,FALSE)</f>
        <v>No</v>
      </c>
      <c r="H1950" s="38">
        <f>VLOOKUP(A1950,'Medical Examinations'!A:J,9,FALSE)</f>
        <v>0</v>
      </c>
      <c r="I1950" s="8" t="str">
        <f>VLOOKUP(A1950,'Medical Examinations'!A:J,10,FALSE)</f>
        <v>No</v>
      </c>
      <c r="J1950" s="8" t="str">
        <f>VLOOKUP(A1950,'Medical Examinations'!A:J,3,FALSE)</f>
        <v>Obesity</v>
      </c>
      <c r="K1950" s="8" t="str">
        <f>VLOOKUP(A1950,'Medical Examinations'!A:J,5,FALSE)</f>
        <v>Diabetes</v>
      </c>
      <c r="L1950" s="8" t="str">
        <f>VLOOKUP(A1950,'Hospitalisation Details'!A:K,5,FALSE)</f>
        <v>8-Aug-1981</v>
      </c>
      <c r="M1950" s="34">
        <f>VLOOKUP(A1950,'Hospitalisation Details'!A:K,8,FALSE)</f>
        <v>9664.34</v>
      </c>
      <c r="N1950" s="8" t="str">
        <f>VLOOKUP(A1950,'Hospitalisation Details'!A:K,9,FALSE)</f>
        <v>tier - 2</v>
      </c>
      <c r="O1950" s="8" t="str">
        <f>VLOOKUP(A1950,'Hospitalisation Details'!A:K,10,FALSE)</f>
        <v>tier - 3</v>
      </c>
      <c r="P1950" s="8" t="str">
        <f>VLOOKUP(A1950,'Hospitalisation Details'!A:K,11,FALSE)</f>
        <v>R1011</v>
      </c>
      <c r="Q1950" s="8">
        <f>VLOOKUP(A1950,'Hospitalisation Details'!A:K,4,FALSE)</f>
        <v>8</v>
      </c>
    </row>
    <row r="1951" spans="1:17" x14ac:dyDescent="0.3">
      <c r="A1951" s="4" t="s">
        <v>2288</v>
      </c>
      <c r="B1951" s="8" t="str">
        <f>VLOOKUP(A1951,'Customer Names'!A:F,4,FALSE)</f>
        <v>Francesca</v>
      </c>
      <c r="C1951" s="8">
        <f>VLOOKUP(A1951,'Medical Examinations'!A:J,2,FALSE)</f>
        <v>25.8</v>
      </c>
      <c r="D1951" s="8">
        <f>VLOOKUP(A1951,'Medical Examinations'!A:J,4,FALSE)</f>
        <v>9.94</v>
      </c>
      <c r="E1951" s="8" t="str">
        <f>VLOOKUP(A1951,'Medical Examinations'!A:J,6,FALSE)</f>
        <v>No</v>
      </c>
      <c r="F1951" s="8" t="str">
        <f>VLOOKUP(A1951,'Medical Examinations'!A:J,7,FALSE)</f>
        <v>No</v>
      </c>
      <c r="G1951" s="8" t="str">
        <f>VLOOKUP(A1951,'Medical Examinations'!A:J,8,FALSE)</f>
        <v>No</v>
      </c>
      <c r="H1951" s="38">
        <f>VLOOKUP(A1951,'Medical Examinations'!A:J,9,FALSE)</f>
        <v>0</v>
      </c>
      <c r="I1951" s="8" t="str">
        <f>VLOOKUP(A1951,'Medical Examinations'!A:J,10,FALSE)</f>
        <v>No</v>
      </c>
      <c r="J1951" s="8" t="str">
        <f>VLOOKUP(A1951,'Medical Examinations'!A:J,3,FALSE)</f>
        <v>Overweight</v>
      </c>
      <c r="K1951" s="8" t="str">
        <f>VLOOKUP(A1951,'Medical Examinations'!A:J,5,FALSE)</f>
        <v>Diabetes</v>
      </c>
      <c r="L1951" s="8" t="str">
        <f>VLOOKUP(A1951,'Hospitalisation Details'!A:K,5,FALSE)</f>
        <v>17-Jul-1971</v>
      </c>
      <c r="M1951" s="34">
        <f>VLOOKUP(A1951,'Hospitalisation Details'!A:K,8,FALSE)</f>
        <v>9861.0300000000007</v>
      </c>
      <c r="N1951" s="8" t="str">
        <f>VLOOKUP(A1951,'Hospitalisation Details'!A:K,9,FALSE)</f>
        <v>tier - 2</v>
      </c>
      <c r="O1951" s="8" t="str">
        <f>VLOOKUP(A1951,'Hospitalisation Details'!A:K,10,FALSE)</f>
        <v>tier - 2</v>
      </c>
      <c r="P1951" s="8" t="str">
        <f>VLOOKUP(A1951,'Hospitalisation Details'!A:K,11,FALSE)</f>
        <v>R1011</v>
      </c>
      <c r="Q1951" s="8">
        <f>VLOOKUP(A1951,'Hospitalisation Details'!A:K,4,FALSE)</f>
        <v>17</v>
      </c>
    </row>
    <row r="1952" spans="1:17" x14ac:dyDescent="0.3">
      <c r="A1952" s="4" t="s">
        <v>2278</v>
      </c>
      <c r="B1952" s="8" t="str">
        <f>VLOOKUP(A1952,'Customer Names'!A:F,4,FALSE)</f>
        <v>Carma S</v>
      </c>
      <c r="C1952" s="8">
        <f>VLOOKUP(A1952,'Medical Examinations'!A:J,2,FALSE)</f>
        <v>34.200000000000003</v>
      </c>
      <c r="D1952" s="8">
        <f>VLOOKUP(A1952,'Medical Examinations'!A:J,4,FALSE)</f>
        <v>8.58</v>
      </c>
      <c r="E1952" s="8" t="str">
        <f>VLOOKUP(A1952,'Medical Examinations'!A:J,6,FALSE)</f>
        <v>No</v>
      </c>
      <c r="F1952" s="8" t="str">
        <f>VLOOKUP(A1952,'Medical Examinations'!A:J,7,FALSE)</f>
        <v>No</v>
      </c>
      <c r="G1952" s="8" t="str">
        <f>VLOOKUP(A1952,'Medical Examinations'!A:J,8,FALSE)</f>
        <v>No</v>
      </c>
      <c r="H1952" s="38">
        <f>VLOOKUP(A1952,'Medical Examinations'!A:J,9,FALSE)</f>
        <v>0</v>
      </c>
      <c r="I1952" s="8" t="str">
        <f>VLOOKUP(A1952,'Medical Examinations'!A:J,10,FALSE)</f>
        <v>No</v>
      </c>
      <c r="J1952" s="8" t="str">
        <f>VLOOKUP(A1952,'Medical Examinations'!A:J,3,FALSE)</f>
        <v>Obesity</v>
      </c>
      <c r="K1952" s="8" t="str">
        <f>VLOOKUP(A1952,'Medical Examinations'!A:J,5,FALSE)</f>
        <v>Diabetes</v>
      </c>
      <c r="L1952" s="8" t="str">
        <f>VLOOKUP(A1952,'Hospitalisation Details'!A:K,5,FALSE)</f>
        <v>22-Dec-1971</v>
      </c>
      <c r="M1952" s="34">
        <f>VLOOKUP(A1952,'Hospitalisation Details'!A:K,8,FALSE)</f>
        <v>9872.7000000000007</v>
      </c>
      <c r="N1952" s="8" t="str">
        <f>VLOOKUP(A1952,'Hospitalisation Details'!A:K,9,FALSE)</f>
        <v>tier - 2</v>
      </c>
      <c r="O1952" s="8" t="str">
        <f>VLOOKUP(A1952,'Hospitalisation Details'!A:K,10,FALSE)</f>
        <v>tier - 2</v>
      </c>
      <c r="P1952" s="8" t="str">
        <f>VLOOKUP(A1952,'Hospitalisation Details'!A:K,11,FALSE)</f>
        <v>R1011</v>
      </c>
      <c r="Q1952" s="8">
        <f>VLOOKUP(A1952,'Hospitalisation Details'!A:K,4,FALSE)</f>
        <v>22</v>
      </c>
    </row>
    <row r="1953" spans="1:17" x14ac:dyDescent="0.3">
      <c r="A1953" s="4" t="s">
        <v>2272</v>
      </c>
      <c r="B1953" s="8" t="str">
        <f>VLOOKUP(A1953,'Customer Names'!A:F,4,FALSE)</f>
        <v>Sara</v>
      </c>
      <c r="C1953" s="8">
        <f>VLOOKUP(A1953,'Medical Examinations'!A:J,2,FALSE)</f>
        <v>39.5</v>
      </c>
      <c r="D1953" s="8">
        <f>VLOOKUP(A1953,'Medical Examinations'!A:J,4,FALSE)</f>
        <v>6.66</v>
      </c>
      <c r="E1953" s="8" t="str">
        <f>VLOOKUP(A1953,'Medical Examinations'!A:J,6,FALSE)</f>
        <v>No</v>
      </c>
      <c r="F1953" s="8" t="str">
        <f>VLOOKUP(A1953,'Medical Examinations'!A:J,7,FALSE)</f>
        <v>No</v>
      </c>
      <c r="G1953" s="8" t="str">
        <f>VLOOKUP(A1953,'Medical Examinations'!A:J,8,FALSE)</f>
        <v>No</v>
      </c>
      <c r="H1953" s="38">
        <f>VLOOKUP(A1953,'Medical Examinations'!A:J,9,FALSE)</f>
        <v>0</v>
      </c>
      <c r="I1953" s="8" t="str">
        <f>VLOOKUP(A1953,'Medical Examinations'!A:J,10,FALSE)</f>
        <v>No</v>
      </c>
      <c r="J1953" s="8" t="str">
        <f>VLOOKUP(A1953,'Medical Examinations'!A:J,3,FALSE)</f>
        <v>Obesity</v>
      </c>
      <c r="K1953" s="8" t="str">
        <f>VLOOKUP(A1953,'Medical Examinations'!A:J,5,FALSE)</f>
        <v>Diabetes</v>
      </c>
      <c r="L1953" s="8" t="str">
        <f>VLOOKUP(A1953,'Hospitalisation Details'!A:K,5,FALSE)</f>
        <v>8-Nov-1971</v>
      </c>
      <c r="M1953" s="34">
        <f>VLOOKUP(A1953,'Hospitalisation Details'!A:K,8,FALSE)</f>
        <v>9880.07</v>
      </c>
      <c r="N1953" s="8" t="str">
        <f>VLOOKUP(A1953,'Hospitalisation Details'!A:K,9,FALSE)</f>
        <v>tier - 2</v>
      </c>
      <c r="O1953" s="8" t="str">
        <f>VLOOKUP(A1953,'Hospitalisation Details'!A:K,10,FALSE)</f>
        <v>tier - 3</v>
      </c>
      <c r="P1953" s="8" t="str">
        <f>VLOOKUP(A1953,'Hospitalisation Details'!A:K,11,FALSE)</f>
        <v>R1011</v>
      </c>
      <c r="Q1953" s="8">
        <f>VLOOKUP(A1953,'Hospitalisation Details'!A:K,4,FALSE)</f>
        <v>8</v>
      </c>
    </row>
    <row r="1954" spans="1:17" x14ac:dyDescent="0.3">
      <c r="A1954" s="4" t="s">
        <v>1444</v>
      </c>
      <c r="B1954" s="8" t="str">
        <f>VLOOKUP(A1954,'Customer Names'!A:F,4,FALSE)</f>
        <v>Melissa</v>
      </c>
      <c r="C1954" s="8">
        <f>VLOOKUP(A1954,'Medical Examinations'!A:J,2,FALSE)</f>
        <v>32.1</v>
      </c>
      <c r="D1954" s="8">
        <f>VLOOKUP(A1954,'Medical Examinations'!A:J,4,FALSE)</f>
        <v>6.57</v>
      </c>
      <c r="E1954" s="8" t="str">
        <f>VLOOKUP(A1954,'Medical Examinations'!A:J,6,FALSE)</f>
        <v>yes</v>
      </c>
      <c r="F1954" s="8" t="str">
        <f>VLOOKUP(A1954,'Medical Examinations'!A:J,7,FALSE)</f>
        <v>No</v>
      </c>
      <c r="G1954" s="8" t="str">
        <f>VLOOKUP(A1954,'Medical Examinations'!A:J,8,FALSE)</f>
        <v>Yes</v>
      </c>
      <c r="H1954" s="38" t="str">
        <f>VLOOKUP(A1954,'Medical Examinations'!A:J,9,FALSE)</f>
        <v>1</v>
      </c>
      <c r="I1954" s="8" t="str">
        <f>VLOOKUP(A1954,'Medical Examinations'!A:J,10,FALSE)</f>
        <v>No</v>
      </c>
      <c r="J1954" s="8" t="str">
        <f>VLOOKUP(A1954,'Medical Examinations'!A:J,3,FALSE)</f>
        <v>Obesity</v>
      </c>
      <c r="K1954" s="8" t="str">
        <f>VLOOKUP(A1954,'Medical Examinations'!A:J,5,FALSE)</f>
        <v>Diabetes</v>
      </c>
      <c r="L1954" s="8" t="str">
        <f>VLOOKUP(A1954,'Hospitalisation Details'!A:K,5,FALSE)</f>
        <v>8-Jul-1963</v>
      </c>
      <c r="M1954" s="34">
        <f>VLOOKUP(A1954,'Hospitalisation Details'!A:K,8,FALSE)</f>
        <v>14007.22</v>
      </c>
      <c r="N1954" s="8" t="str">
        <f>VLOOKUP(A1954,'Hospitalisation Details'!A:K,9,FALSE)</f>
        <v>tier - 2</v>
      </c>
      <c r="O1954" s="8" t="str">
        <f>VLOOKUP(A1954,'Hospitalisation Details'!A:K,10,FALSE)</f>
        <v>tier - 3</v>
      </c>
      <c r="P1954" s="8" t="str">
        <f>VLOOKUP(A1954,'Hospitalisation Details'!A:K,11,FALSE)</f>
        <v>R1011</v>
      </c>
      <c r="Q1954" s="8">
        <f>VLOOKUP(A1954,'Hospitalisation Details'!A:K,4,FALSE)</f>
        <v>8</v>
      </c>
    </row>
    <row r="1955" spans="1:17" x14ac:dyDescent="0.3">
      <c r="A1955" s="4" t="s">
        <v>1424</v>
      </c>
      <c r="B1955" s="8" t="str">
        <f>VLOOKUP(A1955,'Customer Names'!A:F,4,FALSE)</f>
        <v>Kristin P.</v>
      </c>
      <c r="C1955" s="8">
        <f>VLOOKUP(A1955,'Medical Examinations'!A:J,2,FALSE)</f>
        <v>39.1</v>
      </c>
      <c r="D1955" s="8">
        <f>VLOOKUP(A1955,'Medical Examinations'!A:J,4,FALSE)</f>
        <v>6.79</v>
      </c>
      <c r="E1955" s="8" t="str">
        <f>VLOOKUP(A1955,'Medical Examinations'!A:J,6,FALSE)</f>
        <v>yes</v>
      </c>
      <c r="F1955" s="8" t="str">
        <f>VLOOKUP(A1955,'Medical Examinations'!A:J,7,FALSE)</f>
        <v>No</v>
      </c>
      <c r="G1955" s="8" t="str">
        <f>VLOOKUP(A1955,'Medical Examinations'!A:J,8,FALSE)</f>
        <v>No</v>
      </c>
      <c r="H1955" s="38" t="str">
        <f>VLOOKUP(A1955,'Medical Examinations'!A:J,9,FALSE)</f>
        <v>2</v>
      </c>
      <c r="I1955" s="8" t="str">
        <f>VLOOKUP(A1955,'Medical Examinations'!A:J,10,FALSE)</f>
        <v>No</v>
      </c>
      <c r="J1955" s="8" t="str">
        <f>VLOOKUP(A1955,'Medical Examinations'!A:J,3,FALSE)</f>
        <v>Obesity</v>
      </c>
      <c r="K1955" s="8" t="str">
        <f>VLOOKUP(A1955,'Medical Examinations'!A:J,5,FALSE)</f>
        <v>Diabetes</v>
      </c>
      <c r="L1955" s="8" t="str">
        <f>VLOOKUP(A1955,'Hospitalisation Details'!A:K,5,FALSE)</f>
        <v>25-Sep-1961</v>
      </c>
      <c r="M1955" s="34">
        <f>VLOOKUP(A1955,'Hospitalisation Details'!A:K,8,FALSE)</f>
        <v>14235.07</v>
      </c>
      <c r="N1955" s="8" t="str">
        <f>VLOOKUP(A1955,'Hospitalisation Details'!A:K,9,FALSE)</f>
        <v>tier - 2</v>
      </c>
      <c r="O1955" s="8" t="str">
        <f>VLOOKUP(A1955,'Hospitalisation Details'!A:K,10,FALSE)</f>
        <v>tier - 1</v>
      </c>
      <c r="P1955" s="8" t="str">
        <f>VLOOKUP(A1955,'Hospitalisation Details'!A:K,11,FALSE)</f>
        <v>R1011</v>
      </c>
      <c r="Q1955" s="8">
        <f>VLOOKUP(A1955,'Hospitalisation Details'!A:K,4,FALSE)</f>
        <v>25</v>
      </c>
    </row>
    <row r="1956" spans="1:17" x14ac:dyDescent="0.3">
      <c r="A1956" s="4" t="s">
        <v>1400</v>
      </c>
      <c r="B1956" s="8" t="str">
        <f>VLOOKUP(A1956,'Customer Names'!A:F,4,FALSE)</f>
        <v>Daven W</v>
      </c>
      <c r="C1956" s="8">
        <f>VLOOKUP(A1956,'Medical Examinations'!A:J,2,FALSE)</f>
        <v>32.799999999999997</v>
      </c>
      <c r="D1956" s="8">
        <f>VLOOKUP(A1956,'Medical Examinations'!A:J,4,FALSE)</f>
        <v>6.06</v>
      </c>
      <c r="E1956" s="8" t="str">
        <f>VLOOKUP(A1956,'Medical Examinations'!A:J,6,FALSE)</f>
        <v>yes</v>
      </c>
      <c r="F1956" s="8" t="str">
        <f>VLOOKUP(A1956,'Medical Examinations'!A:J,7,FALSE)</f>
        <v>No</v>
      </c>
      <c r="G1956" s="8" t="str">
        <f>VLOOKUP(A1956,'Medical Examinations'!A:J,8,FALSE)</f>
        <v>No</v>
      </c>
      <c r="H1956" s="38" t="str">
        <f>VLOOKUP(A1956,'Medical Examinations'!A:J,9,FALSE)</f>
        <v>1</v>
      </c>
      <c r="I1956" s="8" t="str">
        <f>VLOOKUP(A1956,'Medical Examinations'!A:J,10,FALSE)</f>
        <v>No</v>
      </c>
      <c r="J1956" s="8" t="str">
        <f>VLOOKUP(A1956,'Medical Examinations'!A:J,3,FALSE)</f>
        <v>Obesity</v>
      </c>
      <c r="K1956" s="8" t="str">
        <f>VLOOKUP(A1956,'Medical Examinations'!A:J,5,FALSE)</f>
        <v>Prediabetes</v>
      </c>
      <c r="L1956" s="8" t="str">
        <f>VLOOKUP(A1956,'Hospitalisation Details'!A:K,5,FALSE)</f>
        <v>16-Nov-1988</v>
      </c>
      <c r="M1956" s="34">
        <f>VLOOKUP(A1956,'Hospitalisation Details'!A:K,8,FALSE)</f>
        <v>14358.36</v>
      </c>
      <c r="N1956" s="8" t="str">
        <f>VLOOKUP(A1956,'Hospitalisation Details'!A:K,9,FALSE)</f>
        <v>tier - 2</v>
      </c>
      <c r="O1956" s="8" t="str">
        <f>VLOOKUP(A1956,'Hospitalisation Details'!A:K,10,FALSE)</f>
        <v>tier - 2</v>
      </c>
      <c r="P1956" s="8" t="str">
        <f>VLOOKUP(A1956,'Hospitalisation Details'!A:K,11,FALSE)</f>
        <v>R1011</v>
      </c>
      <c r="Q1956" s="8">
        <f>VLOOKUP(A1956,'Hospitalisation Details'!A:K,4,FALSE)</f>
        <v>16</v>
      </c>
    </row>
    <row r="1957" spans="1:17" x14ac:dyDescent="0.3">
      <c r="A1957" s="4" t="s">
        <v>1368</v>
      </c>
      <c r="B1957" s="8" t="str">
        <f>VLOOKUP(A1957,'Customer Names'!A:F,4,FALSE)</f>
        <v>Kimberly D</v>
      </c>
      <c r="C1957" s="8">
        <f>VLOOKUP(A1957,'Medical Examinations'!A:J,2,FALSE)</f>
        <v>51.72</v>
      </c>
      <c r="D1957" s="8">
        <f>VLOOKUP(A1957,'Medical Examinations'!A:J,4,FALSE)</f>
        <v>5.76</v>
      </c>
      <c r="E1957" s="8" t="str">
        <f>VLOOKUP(A1957,'Medical Examinations'!A:J,6,FALSE)</f>
        <v>No</v>
      </c>
      <c r="F1957" s="8" t="str">
        <f>VLOOKUP(A1957,'Medical Examinations'!A:J,7,FALSE)</f>
        <v>No</v>
      </c>
      <c r="G1957" s="8" t="str">
        <f>VLOOKUP(A1957,'Medical Examinations'!A:J,8,FALSE)</f>
        <v>No</v>
      </c>
      <c r="H1957" s="38">
        <f>VLOOKUP(A1957,'Medical Examinations'!A:J,9,FALSE)</f>
        <v>0</v>
      </c>
      <c r="I1957" s="8" t="str">
        <f>VLOOKUP(A1957,'Medical Examinations'!A:J,10,FALSE)</f>
        <v>No</v>
      </c>
      <c r="J1957" s="8" t="str">
        <f>VLOOKUP(A1957,'Medical Examinations'!A:J,3,FALSE)</f>
        <v>Obesity</v>
      </c>
      <c r="K1957" s="8" t="str">
        <f>VLOOKUP(A1957,'Medical Examinations'!A:J,5,FALSE)</f>
        <v>Prediabetes</v>
      </c>
      <c r="L1957" s="8" t="str">
        <f>VLOOKUP(A1957,'Hospitalisation Details'!A:K,5,FALSE)</f>
        <v>14-Jul-1989</v>
      </c>
      <c r="M1957" s="34">
        <f>VLOOKUP(A1957,'Hospitalisation Details'!A:K,8,FALSE)</f>
        <v>14547.26</v>
      </c>
      <c r="N1957" s="8" t="str">
        <f>VLOOKUP(A1957,'Hospitalisation Details'!A:K,9,FALSE)</f>
        <v>tier - 2</v>
      </c>
      <c r="O1957" s="8" t="str">
        <f>VLOOKUP(A1957,'Hospitalisation Details'!A:K,10,FALSE)</f>
        <v>tier - 3</v>
      </c>
      <c r="P1957" s="8" t="str">
        <f>VLOOKUP(A1957,'Hospitalisation Details'!A:K,11,FALSE)</f>
        <v>R1011</v>
      </c>
      <c r="Q1957" s="8">
        <f>VLOOKUP(A1957,'Hospitalisation Details'!A:K,4,FALSE)</f>
        <v>14</v>
      </c>
    </row>
    <row r="1958" spans="1:17" x14ac:dyDescent="0.3">
      <c r="A1958" s="4" t="s">
        <v>1356</v>
      </c>
      <c r="B1958" s="8" t="str">
        <f>VLOOKUP(A1958,'Customer Names'!A:F,4,FALSE)</f>
        <v>Margaret E</v>
      </c>
      <c r="C1958" s="8">
        <f>VLOOKUP(A1958,'Medical Examinations'!A:J,2,FALSE)</f>
        <v>53.48</v>
      </c>
      <c r="D1958" s="8">
        <f>VLOOKUP(A1958,'Medical Examinations'!A:J,4,FALSE)</f>
        <v>5.64</v>
      </c>
      <c r="E1958" s="8" t="str">
        <f>VLOOKUP(A1958,'Medical Examinations'!A:J,6,FALSE)</f>
        <v>No</v>
      </c>
      <c r="F1958" s="8" t="str">
        <f>VLOOKUP(A1958,'Medical Examinations'!A:J,7,FALSE)</f>
        <v>No</v>
      </c>
      <c r="G1958" s="8" t="str">
        <f>VLOOKUP(A1958,'Medical Examinations'!A:J,8,FALSE)</f>
        <v>No</v>
      </c>
      <c r="H1958" s="38">
        <f>VLOOKUP(A1958,'Medical Examinations'!A:J,9,FALSE)</f>
        <v>0</v>
      </c>
      <c r="I1958" s="8" t="str">
        <f>VLOOKUP(A1958,'Medical Examinations'!A:J,10,FALSE)</f>
        <v>No</v>
      </c>
      <c r="J1958" s="8" t="str">
        <f>VLOOKUP(A1958,'Medical Examinations'!A:J,3,FALSE)</f>
        <v>Obesity</v>
      </c>
      <c r="K1958" s="8" t="str">
        <f>VLOOKUP(A1958,'Medical Examinations'!A:J,5,FALSE)</f>
        <v>Normal</v>
      </c>
      <c r="L1958" s="8" t="str">
        <f>VLOOKUP(A1958,'Hospitalisation Details'!A:K,5,FALSE)</f>
        <v>21-Aug-1991</v>
      </c>
      <c r="M1958" s="34">
        <f>VLOOKUP(A1958,'Hospitalisation Details'!A:K,8,FALSE)</f>
        <v>14630.52</v>
      </c>
      <c r="N1958" s="8" t="str">
        <f>VLOOKUP(A1958,'Hospitalisation Details'!A:K,9,FALSE)</f>
        <v>tier - 2</v>
      </c>
      <c r="O1958" s="8" t="str">
        <f>VLOOKUP(A1958,'Hospitalisation Details'!A:K,10,FALSE)</f>
        <v>tier - 3</v>
      </c>
      <c r="P1958" s="8" t="str">
        <f>VLOOKUP(A1958,'Hospitalisation Details'!A:K,11,FALSE)</f>
        <v>R1011</v>
      </c>
      <c r="Q1958" s="8">
        <f>VLOOKUP(A1958,'Hospitalisation Details'!A:K,4,FALSE)</f>
        <v>21</v>
      </c>
    </row>
    <row r="1959" spans="1:17" x14ac:dyDescent="0.3">
      <c r="A1959" s="4" t="s">
        <v>1346</v>
      </c>
      <c r="B1959" s="8" t="str">
        <f>VLOOKUP(A1959,'Customer Names'!A:F,4,FALSE)</f>
        <v>Reina H.</v>
      </c>
      <c r="C1959" s="8">
        <f>VLOOKUP(A1959,'Medical Examinations'!A:J,2,FALSE)</f>
        <v>46.86</v>
      </c>
      <c r="D1959" s="8">
        <f>VLOOKUP(A1959,'Medical Examinations'!A:J,4,FALSE)</f>
        <v>4.87</v>
      </c>
      <c r="E1959" s="8" t="str">
        <f>VLOOKUP(A1959,'Medical Examinations'!A:J,6,FALSE)</f>
        <v>No</v>
      </c>
      <c r="F1959" s="8" t="str">
        <f>VLOOKUP(A1959,'Medical Examinations'!A:J,7,FALSE)</f>
        <v>No</v>
      </c>
      <c r="G1959" s="8" t="str">
        <f>VLOOKUP(A1959,'Medical Examinations'!A:J,8,FALSE)</f>
        <v>No</v>
      </c>
      <c r="H1959" s="38">
        <f>VLOOKUP(A1959,'Medical Examinations'!A:J,9,FALSE)</f>
        <v>0</v>
      </c>
      <c r="I1959" s="8" t="str">
        <f>VLOOKUP(A1959,'Medical Examinations'!A:J,10,FALSE)</f>
        <v>No</v>
      </c>
      <c r="J1959" s="8" t="str">
        <f>VLOOKUP(A1959,'Medical Examinations'!A:J,3,FALSE)</f>
        <v>Obesity</v>
      </c>
      <c r="K1959" s="8" t="str">
        <f>VLOOKUP(A1959,'Medical Examinations'!A:J,5,FALSE)</f>
        <v>Normal</v>
      </c>
      <c r="L1959" s="8" t="str">
        <f>VLOOKUP(A1959,'Hospitalisation Details'!A:K,5,FALSE)</f>
        <v>4-Sep-1982</v>
      </c>
      <c r="M1959" s="34">
        <f>VLOOKUP(A1959,'Hospitalisation Details'!A:K,8,FALSE)</f>
        <v>14696.77</v>
      </c>
      <c r="N1959" s="8" t="str">
        <f>VLOOKUP(A1959,'Hospitalisation Details'!A:K,9,FALSE)</f>
        <v>tier - 2</v>
      </c>
      <c r="O1959" s="8" t="str">
        <f>VLOOKUP(A1959,'Hospitalisation Details'!A:K,10,FALSE)</f>
        <v>tier - 2</v>
      </c>
      <c r="P1959" s="8" t="str">
        <f>VLOOKUP(A1959,'Hospitalisation Details'!A:K,11,FALSE)</f>
        <v>R1011</v>
      </c>
      <c r="Q1959" s="8">
        <f>VLOOKUP(A1959,'Hospitalisation Details'!A:K,4,FALSE)</f>
        <v>4</v>
      </c>
    </row>
    <row r="1960" spans="1:17" x14ac:dyDescent="0.3">
      <c r="A1960" s="4" t="s">
        <v>1328</v>
      </c>
      <c r="B1960" s="8" t="str">
        <f>VLOOKUP(A1960,'Customer Names'!A:F,4,FALSE)</f>
        <v>Katherine L.</v>
      </c>
      <c r="C1960" s="8">
        <f>VLOOKUP(A1960,'Medical Examinations'!A:J,2,FALSE)</f>
        <v>49.53</v>
      </c>
      <c r="D1960" s="8">
        <f>VLOOKUP(A1960,'Medical Examinations'!A:J,4,FALSE)</f>
        <v>9.1300000000000008</v>
      </c>
      <c r="E1960" s="8" t="str">
        <f>VLOOKUP(A1960,'Medical Examinations'!A:J,6,FALSE)</f>
        <v>yes</v>
      </c>
      <c r="F1960" s="8" t="str">
        <f>VLOOKUP(A1960,'Medical Examinations'!A:J,7,FALSE)</f>
        <v>No</v>
      </c>
      <c r="G1960" s="8" t="str">
        <f>VLOOKUP(A1960,'Medical Examinations'!A:J,8,FALSE)</f>
        <v>No</v>
      </c>
      <c r="H1960" s="38">
        <f>VLOOKUP(A1960,'Medical Examinations'!A:J,9,FALSE)</f>
        <v>0</v>
      </c>
      <c r="I1960" s="8" t="str">
        <f>VLOOKUP(A1960,'Medical Examinations'!A:J,10,FALSE)</f>
        <v>No</v>
      </c>
      <c r="J1960" s="8" t="str">
        <f>VLOOKUP(A1960,'Medical Examinations'!A:J,3,FALSE)</f>
        <v>Obesity</v>
      </c>
      <c r="K1960" s="8" t="str">
        <f>VLOOKUP(A1960,'Medical Examinations'!A:J,5,FALSE)</f>
        <v>Diabetes</v>
      </c>
      <c r="L1960" s="8" t="str">
        <f>VLOOKUP(A1960,'Hospitalisation Details'!A:K,5,FALSE)</f>
        <v>4-Jul-1981</v>
      </c>
      <c r="M1960" s="34">
        <f>VLOOKUP(A1960,'Hospitalisation Details'!A:K,8,FALSE)</f>
        <v>14908.27</v>
      </c>
      <c r="N1960" s="8" t="str">
        <f>VLOOKUP(A1960,'Hospitalisation Details'!A:K,9,FALSE)</f>
        <v>tier - 2</v>
      </c>
      <c r="O1960" s="8" t="str">
        <f>VLOOKUP(A1960,'Hospitalisation Details'!A:K,10,FALSE)</f>
        <v>tier - 1</v>
      </c>
      <c r="P1960" s="8" t="str">
        <f>VLOOKUP(A1960,'Hospitalisation Details'!A:K,11,FALSE)</f>
        <v>R1011</v>
      </c>
      <c r="Q1960" s="8">
        <f>VLOOKUP(A1960,'Hospitalisation Details'!A:K,4,FALSE)</f>
        <v>4</v>
      </c>
    </row>
    <row r="1961" spans="1:17" x14ac:dyDescent="0.3">
      <c r="A1961" s="4" t="s">
        <v>1322</v>
      </c>
      <c r="B1961" s="8" t="str">
        <f>VLOOKUP(A1961,'Customer Names'!A:F,4,FALSE)</f>
        <v>Gabriel D.</v>
      </c>
      <c r="C1961" s="8">
        <f>VLOOKUP(A1961,'Medical Examinations'!A:J,2,FALSE)</f>
        <v>25.6</v>
      </c>
      <c r="D1961" s="8">
        <f>VLOOKUP(A1961,'Medical Examinations'!A:J,4,FALSE)</f>
        <v>10.95</v>
      </c>
      <c r="E1961" s="8" t="str">
        <f>VLOOKUP(A1961,'Medical Examinations'!A:J,6,FALSE)</f>
        <v>No</v>
      </c>
      <c r="F1961" s="8" t="str">
        <f>VLOOKUP(A1961,'Medical Examinations'!A:J,7,FALSE)</f>
        <v>No</v>
      </c>
      <c r="G1961" s="8" t="str">
        <f>VLOOKUP(A1961,'Medical Examinations'!A:J,8,FALSE)</f>
        <v>No</v>
      </c>
      <c r="H1961" s="38" t="str">
        <f>VLOOKUP(A1961,'Medical Examinations'!A:J,9,FALSE)</f>
        <v>3</v>
      </c>
      <c r="I1961" s="8" t="str">
        <f>VLOOKUP(A1961,'Medical Examinations'!A:J,10,FALSE)</f>
        <v>No</v>
      </c>
      <c r="J1961" s="8" t="str">
        <f>VLOOKUP(A1961,'Medical Examinations'!A:J,3,FALSE)</f>
        <v>Overweight</v>
      </c>
      <c r="K1961" s="8" t="str">
        <f>VLOOKUP(A1961,'Medical Examinations'!A:J,5,FALSE)</f>
        <v>Diabetes</v>
      </c>
      <c r="L1961" s="8" t="str">
        <f>VLOOKUP(A1961,'Hospitalisation Details'!A:K,5,FALSE)</f>
        <v>29-Jul-1958</v>
      </c>
      <c r="M1961" s="34">
        <f>VLOOKUP(A1961,'Hospitalisation Details'!A:K,8,FALSE)</f>
        <v>14988.43</v>
      </c>
      <c r="N1961" s="8" t="str">
        <f>VLOOKUP(A1961,'Hospitalisation Details'!A:K,9,FALSE)</f>
        <v>tier - 2</v>
      </c>
      <c r="O1961" s="8" t="str">
        <f>VLOOKUP(A1961,'Hospitalisation Details'!A:K,10,FALSE)</f>
        <v>tier - 3</v>
      </c>
      <c r="P1961" s="8" t="str">
        <f>VLOOKUP(A1961,'Hospitalisation Details'!A:K,11,FALSE)</f>
        <v>R1011</v>
      </c>
      <c r="Q1961" s="8">
        <f>VLOOKUP(A1961,'Hospitalisation Details'!A:K,4,FALSE)</f>
        <v>29</v>
      </c>
    </row>
    <row r="1962" spans="1:17" x14ac:dyDescent="0.3">
      <c r="A1962" s="4" t="s">
        <v>1316</v>
      </c>
      <c r="B1962" s="8" t="str">
        <f>VLOOKUP(A1962,'Customer Names'!A:F,4,FALSE)</f>
        <v>Rachel E</v>
      </c>
      <c r="C1962" s="8">
        <f>VLOOKUP(A1962,'Medical Examinations'!A:J,2,FALSE)</f>
        <v>46.96</v>
      </c>
      <c r="D1962" s="8">
        <f>VLOOKUP(A1962,'Medical Examinations'!A:J,4,FALSE)</f>
        <v>4.6399999999999997</v>
      </c>
      <c r="E1962" s="8" t="str">
        <f>VLOOKUP(A1962,'Medical Examinations'!A:J,6,FALSE)</f>
        <v>No</v>
      </c>
      <c r="F1962" s="8" t="str">
        <f>VLOOKUP(A1962,'Medical Examinations'!A:J,7,FALSE)</f>
        <v>No</v>
      </c>
      <c r="G1962" s="8" t="str">
        <f>VLOOKUP(A1962,'Medical Examinations'!A:J,8,FALSE)</f>
        <v>Yes</v>
      </c>
      <c r="H1962" s="38" t="str">
        <f>VLOOKUP(A1962,'Medical Examinations'!A:J,9,FALSE)</f>
        <v>1</v>
      </c>
      <c r="I1962" s="8" t="str">
        <f>VLOOKUP(A1962,'Medical Examinations'!A:J,10,FALSE)</f>
        <v>No</v>
      </c>
      <c r="J1962" s="8" t="str">
        <f>VLOOKUP(A1962,'Medical Examinations'!A:J,3,FALSE)</f>
        <v>Obesity</v>
      </c>
      <c r="K1962" s="8" t="str">
        <f>VLOOKUP(A1962,'Medical Examinations'!A:J,5,FALSE)</f>
        <v>Normal</v>
      </c>
      <c r="L1962" s="8" t="str">
        <f>VLOOKUP(A1962,'Hospitalisation Details'!A:K,5,FALSE)</f>
        <v>25-Nov-1979</v>
      </c>
      <c r="M1962" s="34">
        <f>VLOOKUP(A1962,'Hospitalisation Details'!A:K,8,FALSE)</f>
        <v>15025.76</v>
      </c>
      <c r="N1962" s="8" t="str">
        <f>VLOOKUP(A1962,'Hospitalisation Details'!A:K,9,FALSE)</f>
        <v>tier - 2</v>
      </c>
      <c r="O1962" s="8" t="str">
        <f>VLOOKUP(A1962,'Hospitalisation Details'!A:K,10,FALSE)</f>
        <v>tier - 1</v>
      </c>
      <c r="P1962" s="8" t="str">
        <f>VLOOKUP(A1962,'Hospitalisation Details'!A:K,11,FALSE)</f>
        <v>R1011</v>
      </c>
      <c r="Q1962" s="8">
        <f>VLOOKUP(A1962,'Hospitalisation Details'!A:K,4,FALSE)</f>
        <v>25</v>
      </c>
    </row>
    <row r="1963" spans="1:17" x14ac:dyDescent="0.3">
      <c r="A1963" s="4" t="s">
        <v>1304</v>
      </c>
      <c r="B1963" s="8" t="str">
        <f>VLOOKUP(A1963,'Customer Names'!A:F,4,FALSE)</f>
        <v>Victoria</v>
      </c>
      <c r="C1963" s="8">
        <f>VLOOKUP(A1963,'Medical Examinations'!A:J,2,FALSE)</f>
        <v>46.49</v>
      </c>
      <c r="D1963" s="8">
        <f>VLOOKUP(A1963,'Medical Examinations'!A:J,4,FALSE)</f>
        <v>11.92</v>
      </c>
      <c r="E1963" s="8" t="str">
        <f>VLOOKUP(A1963,'Medical Examinations'!A:J,6,FALSE)</f>
        <v>No</v>
      </c>
      <c r="F1963" s="8" t="str">
        <f>VLOOKUP(A1963,'Medical Examinations'!A:J,7,FALSE)</f>
        <v>No</v>
      </c>
      <c r="G1963" s="8" t="str">
        <f>VLOOKUP(A1963,'Medical Examinations'!A:J,8,FALSE)</f>
        <v>No</v>
      </c>
      <c r="H1963" s="38">
        <f>VLOOKUP(A1963,'Medical Examinations'!A:J,9,FALSE)</f>
        <v>0</v>
      </c>
      <c r="I1963" s="8" t="str">
        <f>VLOOKUP(A1963,'Medical Examinations'!A:J,10,FALSE)</f>
        <v>No</v>
      </c>
      <c r="J1963" s="8" t="str">
        <f>VLOOKUP(A1963,'Medical Examinations'!A:J,3,FALSE)</f>
        <v>Obesity</v>
      </c>
      <c r="K1963" s="8" t="str">
        <f>VLOOKUP(A1963,'Medical Examinations'!A:J,5,FALSE)</f>
        <v>Diabetes</v>
      </c>
      <c r="L1963" s="8" t="str">
        <f>VLOOKUP(A1963,'Hospitalisation Details'!A:K,5,FALSE)</f>
        <v>5-Sep-1978</v>
      </c>
      <c r="M1963" s="34">
        <f>VLOOKUP(A1963,'Hospitalisation Details'!A:K,8,FALSE)</f>
        <v>15123.19</v>
      </c>
      <c r="N1963" s="8" t="str">
        <f>VLOOKUP(A1963,'Hospitalisation Details'!A:K,9,FALSE)</f>
        <v>tier - 2</v>
      </c>
      <c r="O1963" s="8" t="str">
        <f>VLOOKUP(A1963,'Hospitalisation Details'!A:K,10,FALSE)</f>
        <v>tier - 1</v>
      </c>
      <c r="P1963" s="8" t="str">
        <f>VLOOKUP(A1963,'Hospitalisation Details'!A:K,11,FALSE)</f>
        <v>R1011</v>
      </c>
      <c r="Q1963" s="8">
        <f>VLOOKUP(A1963,'Hospitalisation Details'!A:K,4,FALSE)</f>
        <v>5</v>
      </c>
    </row>
    <row r="1964" spans="1:17" x14ac:dyDescent="0.3">
      <c r="A1964" s="4" t="s">
        <v>1296</v>
      </c>
      <c r="B1964" s="8" t="str">
        <f>VLOOKUP(A1964,'Customer Names'!A:F,4,FALSE)</f>
        <v>Kevin L</v>
      </c>
      <c r="C1964" s="8">
        <f>VLOOKUP(A1964,'Medical Examinations'!A:J,2,FALSE)</f>
        <v>39.799999999999997</v>
      </c>
      <c r="D1964" s="8">
        <f>VLOOKUP(A1964,'Medical Examinations'!A:J,4,FALSE)</f>
        <v>4.6500000000000004</v>
      </c>
      <c r="E1964" s="8" t="str">
        <f>VLOOKUP(A1964,'Medical Examinations'!A:J,6,FALSE)</f>
        <v>yes</v>
      </c>
      <c r="F1964" s="8" t="str">
        <f>VLOOKUP(A1964,'Medical Examinations'!A:J,7,FALSE)</f>
        <v>No</v>
      </c>
      <c r="G1964" s="8" t="str">
        <f>VLOOKUP(A1964,'Medical Examinations'!A:J,8,FALSE)</f>
        <v>No</v>
      </c>
      <c r="H1964" s="38" t="str">
        <f>VLOOKUP(A1964,'Medical Examinations'!A:J,9,FALSE)</f>
        <v>2</v>
      </c>
      <c r="I1964" s="8" t="str">
        <f>VLOOKUP(A1964,'Medical Examinations'!A:J,10,FALSE)</f>
        <v>No</v>
      </c>
      <c r="J1964" s="8" t="str">
        <f>VLOOKUP(A1964,'Medical Examinations'!A:J,3,FALSE)</f>
        <v>Obesity</v>
      </c>
      <c r="K1964" s="8" t="str">
        <f>VLOOKUP(A1964,'Medical Examinations'!A:J,5,FALSE)</f>
        <v>Normal</v>
      </c>
      <c r="L1964" s="8" t="str">
        <f>VLOOKUP(A1964,'Hospitalisation Details'!A:K,5,FALSE)</f>
        <v>3-Dec-1959</v>
      </c>
      <c r="M1964" s="34">
        <f>VLOOKUP(A1964,'Hospitalisation Details'!A:K,8,FALSE)</f>
        <v>15170.07</v>
      </c>
      <c r="N1964" s="8" t="str">
        <f>VLOOKUP(A1964,'Hospitalisation Details'!A:K,9,FALSE)</f>
        <v>tier - 2</v>
      </c>
      <c r="O1964" s="8" t="str">
        <f>VLOOKUP(A1964,'Hospitalisation Details'!A:K,10,FALSE)</f>
        <v>tier - 3</v>
      </c>
      <c r="P1964" s="8" t="str">
        <f>VLOOKUP(A1964,'Hospitalisation Details'!A:K,11,FALSE)</f>
        <v>R1011</v>
      </c>
      <c r="Q1964" s="8">
        <f>VLOOKUP(A1964,'Hospitalisation Details'!A:K,4,FALSE)</f>
        <v>3</v>
      </c>
    </row>
    <row r="1965" spans="1:17" x14ac:dyDescent="0.3">
      <c r="A1965" s="4" t="s">
        <v>1258</v>
      </c>
      <c r="B1965" s="8" t="str">
        <f>VLOOKUP(A1965,'Customer Names'!A:F,4,FALSE)</f>
        <v>Scott M</v>
      </c>
      <c r="C1965" s="8">
        <f>VLOOKUP(A1965,'Medical Examinations'!A:J,2,FALSE)</f>
        <v>54.59</v>
      </c>
      <c r="D1965" s="8">
        <f>VLOOKUP(A1965,'Medical Examinations'!A:J,4,FALSE)</f>
        <v>4.22</v>
      </c>
      <c r="E1965" s="8" t="str">
        <f>VLOOKUP(A1965,'Medical Examinations'!A:J,6,FALSE)</f>
        <v>yes</v>
      </c>
      <c r="F1965" s="8" t="str">
        <f>VLOOKUP(A1965,'Medical Examinations'!A:J,7,FALSE)</f>
        <v>No</v>
      </c>
      <c r="G1965" s="8" t="str">
        <f>VLOOKUP(A1965,'Medical Examinations'!A:J,8,FALSE)</f>
        <v>No</v>
      </c>
      <c r="H1965" s="38" t="str">
        <f>VLOOKUP(A1965,'Medical Examinations'!A:J,9,FALSE)</f>
        <v>1</v>
      </c>
      <c r="I1965" s="8" t="str">
        <f>VLOOKUP(A1965,'Medical Examinations'!A:J,10,FALSE)</f>
        <v>No</v>
      </c>
      <c r="J1965" s="8" t="str">
        <f>VLOOKUP(A1965,'Medical Examinations'!A:J,3,FALSE)</f>
        <v>Obesity</v>
      </c>
      <c r="K1965" s="8" t="str">
        <f>VLOOKUP(A1965,'Medical Examinations'!A:J,5,FALSE)</f>
        <v>Normal</v>
      </c>
      <c r="L1965" s="8" t="str">
        <f>VLOOKUP(A1965,'Hospitalisation Details'!A:K,5,FALSE)</f>
        <v>22-Dec-1988</v>
      </c>
      <c r="M1965" s="34">
        <f>VLOOKUP(A1965,'Hospitalisation Details'!A:K,8,FALSE)</f>
        <v>15646.28</v>
      </c>
      <c r="N1965" s="8" t="str">
        <f>VLOOKUP(A1965,'Hospitalisation Details'!A:K,9,FALSE)</f>
        <v>tier - 2</v>
      </c>
      <c r="O1965" s="8" t="str">
        <f>VLOOKUP(A1965,'Hospitalisation Details'!A:K,10,FALSE)</f>
        <v>tier - 2</v>
      </c>
      <c r="P1965" s="8" t="str">
        <f>VLOOKUP(A1965,'Hospitalisation Details'!A:K,11,FALSE)</f>
        <v>R1011</v>
      </c>
      <c r="Q1965" s="8">
        <f>VLOOKUP(A1965,'Hospitalisation Details'!A:K,4,FALSE)</f>
        <v>22</v>
      </c>
    </row>
    <row r="1966" spans="1:17" x14ac:dyDescent="0.3">
      <c r="A1966" s="4" t="s">
        <v>1246</v>
      </c>
      <c r="B1966" s="8" t="str">
        <f>VLOOKUP(A1966,'Customer Names'!A:F,4,FALSE)</f>
        <v>Margaret O</v>
      </c>
      <c r="C1966" s="8">
        <f>VLOOKUP(A1966,'Medical Examinations'!A:J,2,FALSE)</f>
        <v>29.3</v>
      </c>
      <c r="D1966" s="8">
        <f>VLOOKUP(A1966,'Medical Examinations'!A:J,4,FALSE)</f>
        <v>5.5</v>
      </c>
      <c r="E1966" s="8" t="str">
        <f>VLOOKUP(A1966,'Medical Examinations'!A:J,6,FALSE)</f>
        <v>No</v>
      </c>
      <c r="F1966" s="8" t="str">
        <f>VLOOKUP(A1966,'Medical Examinations'!A:J,7,FALSE)</f>
        <v>No</v>
      </c>
      <c r="G1966" s="8" t="str">
        <f>VLOOKUP(A1966,'Medical Examinations'!A:J,8,FALSE)</f>
        <v>No</v>
      </c>
      <c r="H1966" s="38">
        <f>VLOOKUP(A1966,'Medical Examinations'!A:J,9,FALSE)</f>
        <v>0</v>
      </c>
      <c r="I1966" s="8" t="str">
        <f>VLOOKUP(A1966,'Medical Examinations'!A:J,10,FALSE)</f>
        <v>No</v>
      </c>
      <c r="J1966" s="8" t="str">
        <f>VLOOKUP(A1966,'Medical Examinations'!A:J,3,FALSE)</f>
        <v>Overweight</v>
      </c>
      <c r="K1966" s="8" t="str">
        <f>VLOOKUP(A1966,'Medical Examinations'!A:J,5,FALSE)</f>
        <v>Normal</v>
      </c>
      <c r="L1966" s="8" t="str">
        <f>VLOOKUP(A1966,'Hospitalisation Details'!A:K,5,FALSE)</f>
        <v>11-Nov-1982</v>
      </c>
      <c r="M1966" s="34">
        <f>VLOOKUP(A1966,'Hospitalisation Details'!A:K,8,FALSE)</f>
        <v>15828.82</v>
      </c>
      <c r="N1966" s="8" t="str">
        <f>VLOOKUP(A1966,'Hospitalisation Details'!A:K,9,FALSE)</f>
        <v>tier - 2</v>
      </c>
      <c r="O1966" s="8" t="str">
        <f>VLOOKUP(A1966,'Hospitalisation Details'!A:K,10,FALSE)</f>
        <v>tier - 3</v>
      </c>
      <c r="P1966" s="8" t="str">
        <f>VLOOKUP(A1966,'Hospitalisation Details'!A:K,11,FALSE)</f>
        <v>R1011</v>
      </c>
      <c r="Q1966" s="8">
        <f>VLOOKUP(A1966,'Hospitalisation Details'!A:K,4,FALSE)</f>
        <v>11</v>
      </c>
    </row>
    <row r="1967" spans="1:17" x14ac:dyDescent="0.3">
      <c r="A1967" s="4" t="s">
        <v>1224</v>
      </c>
      <c r="B1967" s="8" t="str">
        <f>VLOOKUP(A1967,'Customer Names'!A:F,4,FALSE)</f>
        <v>Megan A.</v>
      </c>
      <c r="C1967" s="8">
        <f>VLOOKUP(A1967,'Medical Examinations'!A:J,2,FALSE)</f>
        <v>54.85</v>
      </c>
      <c r="D1967" s="8">
        <f>VLOOKUP(A1967,'Medical Examinations'!A:J,4,FALSE)</f>
        <v>4.9000000000000004</v>
      </c>
      <c r="E1967" s="8" t="str">
        <f>VLOOKUP(A1967,'Medical Examinations'!A:J,6,FALSE)</f>
        <v>No</v>
      </c>
      <c r="F1967" s="8" t="str">
        <f>VLOOKUP(A1967,'Medical Examinations'!A:J,7,FALSE)</f>
        <v>No</v>
      </c>
      <c r="G1967" s="8" t="str">
        <f>VLOOKUP(A1967,'Medical Examinations'!A:J,8,FALSE)</f>
        <v>No</v>
      </c>
      <c r="H1967" s="38" t="str">
        <f>VLOOKUP(A1967,'Medical Examinations'!A:J,9,FALSE)</f>
        <v>1</v>
      </c>
      <c r="I1967" s="8" t="str">
        <f>VLOOKUP(A1967,'Medical Examinations'!A:J,10,FALSE)</f>
        <v>No</v>
      </c>
      <c r="J1967" s="8" t="str">
        <f>VLOOKUP(A1967,'Medical Examinations'!A:J,3,FALSE)</f>
        <v>Obesity</v>
      </c>
      <c r="K1967" s="8" t="str">
        <f>VLOOKUP(A1967,'Medical Examinations'!A:J,5,FALSE)</f>
        <v>Normal</v>
      </c>
      <c r="L1967" s="8" t="str">
        <f>VLOOKUP(A1967,'Hospitalisation Details'!A:K,5,FALSE)</f>
        <v>6-Oct-1987</v>
      </c>
      <c r="M1967" s="34">
        <f>VLOOKUP(A1967,'Hospitalisation Details'!A:K,8,FALSE)</f>
        <v>16122.65</v>
      </c>
      <c r="N1967" s="8" t="str">
        <f>VLOOKUP(A1967,'Hospitalisation Details'!A:K,9,FALSE)</f>
        <v>tier - 2</v>
      </c>
      <c r="O1967" s="8" t="str">
        <f>VLOOKUP(A1967,'Hospitalisation Details'!A:K,10,FALSE)</f>
        <v>tier - 1</v>
      </c>
      <c r="P1967" s="8" t="str">
        <f>VLOOKUP(A1967,'Hospitalisation Details'!A:K,11,FALSE)</f>
        <v>R1011</v>
      </c>
      <c r="Q1967" s="8">
        <f>VLOOKUP(A1967,'Hospitalisation Details'!A:K,4,FALSE)</f>
        <v>6</v>
      </c>
    </row>
    <row r="1968" spans="1:17" x14ac:dyDescent="0.3">
      <c r="A1968" s="4" t="s">
        <v>984</v>
      </c>
      <c r="B1968" s="8" t="str">
        <f>VLOOKUP(A1968,'Customer Names'!A:F,4,FALSE)</f>
        <v>Lisa</v>
      </c>
      <c r="C1968" s="8">
        <f>VLOOKUP(A1968,'Medical Examinations'!A:J,2,FALSE)</f>
        <v>27.5</v>
      </c>
      <c r="D1968" s="8">
        <f>VLOOKUP(A1968,'Medical Examinations'!A:J,4,FALSE)</f>
        <v>4.49</v>
      </c>
      <c r="E1968" s="8" t="str">
        <f>VLOOKUP(A1968,'Medical Examinations'!A:J,6,FALSE)</f>
        <v>No</v>
      </c>
      <c r="F1968" s="8" t="str">
        <f>VLOOKUP(A1968,'Medical Examinations'!A:J,7,FALSE)</f>
        <v>No</v>
      </c>
      <c r="G1968" s="8" t="str">
        <f>VLOOKUP(A1968,'Medical Examinations'!A:J,8,FALSE)</f>
        <v>No</v>
      </c>
      <c r="H1968" s="38">
        <f>VLOOKUP(A1968,'Medical Examinations'!A:J,9,FALSE)</f>
        <v>0</v>
      </c>
      <c r="I1968" s="8" t="str">
        <f>VLOOKUP(A1968,'Medical Examinations'!A:J,10,FALSE)</f>
        <v>No</v>
      </c>
      <c r="J1968" s="8" t="str">
        <f>VLOOKUP(A1968,'Medical Examinations'!A:J,3,FALSE)</f>
        <v>Overweight</v>
      </c>
      <c r="K1968" s="8" t="str">
        <f>VLOOKUP(A1968,'Medical Examinations'!A:J,5,FALSE)</f>
        <v>Normal</v>
      </c>
      <c r="L1968" s="8" t="str">
        <f>VLOOKUP(A1968,'Hospitalisation Details'!A:K,5,FALSE)</f>
        <v>8-Jun-1994</v>
      </c>
      <c r="M1968" s="34">
        <f>VLOOKUP(A1968,'Hospitalisation Details'!A:K,8,FALSE)</f>
        <v>20177.669999999998</v>
      </c>
      <c r="N1968" s="8" t="str">
        <f>VLOOKUP(A1968,'Hospitalisation Details'!A:K,9,FALSE)</f>
        <v>tier - 2</v>
      </c>
      <c r="O1968" s="8" t="str">
        <f>VLOOKUP(A1968,'Hospitalisation Details'!A:K,10,FALSE)</f>
        <v>tier - 1</v>
      </c>
      <c r="P1968" s="8" t="str">
        <f>VLOOKUP(A1968,'Hospitalisation Details'!A:K,11,FALSE)</f>
        <v>R1011</v>
      </c>
      <c r="Q1968" s="8">
        <f>VLOOKUP(A1968,'Hospitalisation Details'!A:K,4,FALSE)</f>
        <v>8</v>
      </c>
    </row>
    <row r="1969" spans="1:17" x14ac:dyDescent="0.3">
      <c r="A1969" s="4" t="s">
        <v>878</v>
      </c>
      <c r="B1969" s="8" t="str">
        <f>VLOOKUP(A1969,'Customer Names'!A:F,4,FALSE)</f>
        <v>Joshua D.</v>
      </c>
      <c r="C1969" s="8">
        <f>VLOOKUP(A1969,'Medical Examinations'!A:J,2,FALSE)</f>
        <v>25.6</v>
      </c>
      <c r="D1969" s="8">
        <f>VLOOKUP(A1969,'Medical Examinations'!A:J,4,FALSE)</f>
        <v>10.5</v>
      </c>
      <c r="E1969" s="8" t="str">
        <f>VLOOKUP(A1969,'Medical Examinations'!A:J,6,FALSE)</f>
        <v>No</v>
      </c>
      <c r="F1969" s="8" t="str">
        <f>VLOOKUP(A1969,'Medical Examinations'!A:J,7,FALSE)</f>
        <v>No</v>
      </c>
      <c r="G1969" s="8" t="str">
        <f>VLOOKUP(A1969,'Medical Examinations'!A:J,8,FALSE)</f>
        <v>No</v>
      </c>
      <c r="H1969" s="38" t="str">
        <f>VLOOKUP(A1969,'Medical Examinations'!A:J,9,FALSE)</f>
        <v>2</v>
      </c>
      <c r="I1969" s="8" t="str">
        <f>VLOOKUP(A1969,'Medical Examinations'!A:J,10,FALSE)</f>
        <v>yes</v>
      </c>
      <c r="J1969" s="8" t="str">
        <f>VLOOKUP(A1969,'Medical Examinations'!A:J,3,FALSE)</f>
        <v>Overweight</v>
      </c>
      <c r="K1969" s="8" t="str">
        <f>VLOOKUP(A1969,'Medical Examinations'!A:J,5,FALSE)</f>
        <v>Diabetes</v>
      </c>
      <c r="L1969" s="8" t="str">
        <f>VLOOKUP(A1969,'Hospitalisation Details'!A:K,5,FALSE)</f>
        <v>22-Oct-1973</v>
      </c>
      <c r="M1969" s="34">
        <f>VLOOKUP(A1969,'Hospitalisation Details'!A:K,8,FALSE)</f>
        <v>23306.55</v>
      </c>
      <c r="N1969" s="8" t="str">
        <f>VLOOKUP(A1969,'Hospitalisation Details'!A:K,9,FALSE)</f>
        <v>tier - 2</v>
      </c>
      <c r="O1969" s="8" t="str">
        <f>VLOOKUP(A1969,'Hospitalisation Details'!A:K,10,FALSE)</f>
        <v>tier - 2</v>
      </c>
      <c r="P1969" s="8" t="str">
        <f>VLOOKUP(A1969,'Hospitalisation Details'!A:K,11,FALSE)</f>
        <v>R1011</v>
      </c>
      <c r="Q1969" s="8">
        <f>VLOOKUP(A1969,'Hospitalisation Details'!A:K,4,FALSE)</f>
        <v>22</v>
      </c>
    </row>
    <row r="1970" spans="1:17" x14ac:dyDescent="0.3">
      <c r="A1970" s="4" t="s">
        <v>872</v>
      </c>
      <c r="B1970" s="8" t="str">
        <f>VLOOKUP(A1970,'Customer Names'!A:F,4,FALSE)</f>
        <v>Christian</v>
      </c>
      <c r="C1970" s="8">
        <f>VLOOKUP(A1970,'Medical Examinations'!A:J,2,FALSE)</f>
        <v>28</v>
      </c>
      <c r="D1970" s="8">
        <f>VLOOKUP(A1970,'Medical Examinations'!A:J,4,FALSE)</f>
        <v>10.52</v>
      </c>
      <c r="E1970" s="8" t="str">
        <f>VLOOKUP(A1970,'Medical Examinations'!A:J,6,FALSE)</f>
        <v>No</v>
      </c>
      <c r="F1970" s="8" t="str">
        <f>VLOOKUP(A1970,'Medical Examinations'!A:J,7,FALSE)</f>
        <v>No</v>
      </c>
      <c r="G1970" s="8" t="str">
        <f>VLOOKUP(A1970,'Medical Examinations'!A:J,8,FALSE)</f>
        <v>No</v>
      </c>
      <c r="H1970" s="38">
        <f>VLOOKUP(A1970,'Medical Examinations'!A:J,9,FALSE)</f>
        <v>0</v>
      </c>
      <c r="I1970" s="8" t="str">
        <f>VLOOKUP(A1970,'Medical Examinations'!A:J,10,FALSE)</f>
        <v>yes</v>
      </c>
      <c r="J1970" s="8" t="str">
        <f>VLOOKUP(A1970,'Medical Examinations'!A:J,3,FALSE)</f>
        <v>Overweight</v>
      </c>
      <c r="K1970" s="8" t="str">
        <f>VLOOKUP(A1970,'Medical Examinations'!A:J,5,FALSE)</f>
        <v>Diabetes</v>
      </c>
      <c r="L1970" s="8" t="str">
        <f>VLOOKUP(A1970,'Hospitalisation Details'!A:K,5,FALSE)</f>
        <v>2-Jun-1974</v>
      </c>
      <c r="M1970" s="34">
        <f>VLOOKUP(A1970,'Hospitalisation Details'!A:K,8,FALSE)</f>
        <v>23568.27</v>
      </c>
      <c r="N1970" s="8" t="str">
        <f>VLOOKUP(A1970,'Hospitalisation Details'!A:K,9,FALSE)</f>
        <v>tier - 2</v>
      </c>
      <c r="O1970" s="8" t="str">
        <f>VLOOKUP(A1970,'Hospitalisation Details'!A:K,10,FALSE)</f>
        <v>tier - 2</v>
      </c>
      <c r="P1970" s="8" t="str">
        <f>VLOOKUP(A1970,'Hospitalisation Details'!A:K,11,FALSE)</f>
        <v>R1011</v>
      </c>
      <c r="Q1970" s="8">
        <f>VLOOKUP(A1970,'Hospitalisation Details'!A:K,4,FALSE)</f>
        <v>2</v>
      </c>
    </row>
    <row r="1971" spans="1:17" x14ac:dyDescent="0.3">
      <c r="A1971" s="4" t="s">
        <v>846</v>
      </c>
      <c r="B1971" s="8" t="str">
        <f>VLOOKUP(A1971,'Customer Names'!A:F,4,FALSE)</f>
        <v>Emily</v>
      </c>
      <c r="C1971" s="8">
        <f>VLOOKUP(A1971,'Medical Examinations'!A:J,2,FALSE)</f>
        <v>27.6</v>
      </c>
      <c r="D1971" s="8">
        <f>VLOOKUP(A1971,'Medical Examinations'!A:J,4,FALSE)</f>
        <v>5.22</v>
      </c>
      <c r="E1971" s="8" t="str">
        <f>VLOOKUP(A1971,'Medical Examinations'!A:J,6,FALSE)</f>
        <v>No</v>
      </c>
      <c r="F1971" s="8" t="str">
        <f>VLOOKUP(A1971,'Medical Examinations'!A:J,7,FALSE)</f>
        <v>No</v>
      </c>
      <c r="G1971" s="8" t="str">
        <f>VLOOKUP(A1971,'Medical Examinations'!A:J,8,FALSE)</f>
        <v>No</v>
      </c>
      <c r="H1971" s="38" t="str">
        <f>VLOOKUP(A1971,'Medical Examinations'!A:J,9,FALSE)</f>
        <v>2</v>
      </c>
      <c r="I1971" s="8" t="str">
        <f>VLOOKUP(A1971,'Medical Examinations'!A:J,10,FALSE)</f>
        <v>yes</v>
      </c>
      <c r="J1971" s="8" t="str">
        <f>VLOOKUP(A1971,'Medical Examinations'!A:J,3,FALSE)</f>
        <v>Overweight</v>
      </c>
      <c r="K1971" s="8" t="str">
        <f>VLOOKUP(A1971,'Medical Examinations'!A:J,5,FALSE)</f>
        <v>Normal</v>
      </c>
      <c r="L1971" s="8" t="str">
        <f>VLOOKUP(A1971,'Hospitalisation Details'!A:K,5,FALSE)</f>
        <v>14-Sep-1972</v>
      </c>
      <c r="M1971" s="34">
        <f>VLOOKUP(A1971,'Hospitalisation Details'!A:K,8,FALSE)</f>
        <v>24520.26</v>
      </c>
      <c r="N1971" s="8" t="str">
        <f>VLOOKUP(A1971,'Hospitalisation Details'!A:K,9,FALSE)</f>
        <v>tier - 2</v>
      </c>
      <c r="O1971" s="8" t="str">
        <f>VLOOKUP(A1971,'Hospitalisation Details'!A:K,10,FALSE)</f>
        <v>tier - 3</v>
      </c>
      <c r="P1971" s="8" t="str">
        <f>VLOOKUP(A1971,'Hospitalisation Details'!A:K,11,FALSE)</f>
        <v>R1011</v>
      </c>
      <c r="Q1971" s="8">
        <f>VLOOKUP(A1971,'Hospitalisation Details'!A:K,4,FALSE)</f>
        <v>14</v>
      </c>
    </row>
    <row r="1972" spans="1:17" x14ac:dyDescent="0.3">
      <c r="A1972" s="4" t="s">
        <v>816</v>
      </c>
      <c r="B1972" s="8" t="str">
        <f>VLOOKUP(A1972,'Customer Names'!A:F,4,FALSE)</f>
        <v>Patrick D.</v>
      </c>
      <c r="C1972" s="8">
        <f>VLOOKUP(A1972,'Medical Examinations'!A:J,2,FALSE)</f>
        <v>29.8</v>
      </c>
      <c r="D1972" s="8">
        <f>VLOOKUP(A1972,'Medical Examinations'!A:J,4,FALSE)</f>
        <v>8.24</v>
      </c>
      <c r="E1972" s="8" t="str">
        <f>VLOOKUP(A1972,'Medical Examinations'!A:J,6,FALSE)</f>
        <v>yes</v>
      </c>
      <c r="F1972" s="8" t="str">
        <f>VLOOKUP(A1972,'Medical Examinations'!A:J,7,FALSE)</f>
        <v>No</v>
      </c>
      <c r="G1972" s="8" t="str">
        <f>VLOOKUP(A1972,'Medical Examinations'!A:J,8,FALSE)</f>
        <v>No</v>
      </c>
      <c r="H1972" s="38" t="str">
        <f>VLOOKUP(A1972,'Medical Examinations'!A:J,9,FALSE)</f>
        <v>1</v>
      </c>
      <c r="I1972" s="8" t="str">
        <f>VLOOKUP(A1972,'Medical Examinations'!A:J,10,FALSE)</f>
        <v>yes</v>
      </c>
      <c r="J1972" s="8" t="str">
        <f>VLOOKUP(A1972,'Medical Examinations'!A:J,3,FALSE)</f>
        <v>Overweight</v>
      </c>
      <c r="K1972" s="8" t="str">
        <f>VLOOKUP(A1972,'Medical Examinations'!A:J,5,FALSE)</f>
        <v>Diabetes</v>
      </c>
      <c r="L1972" s="8" t="str">
        <f>VLOOKUP(A1972,'Hospitalisation Details'!A:K,5,FALSE)</f>
        <v>14-Dec-1975</v>
      </c>
      <c r="M1972" s="34">
        <f>VLOOKUP(A1972,'Hospitalisation Details'!A:K,8,FALSE)</f>
        <v>25309.49</v>
      </c>
      <c r="N1972" s="8" t="str">
        <f>VLOOKUP(A1972,'Hospitalisation Details'!A:K,9,FALSE)</f>
        <v>tier - 2</v>
      </c>
      <c r="O1972" s="8" t="str">
        <f>VLOOKUP(A1972,'Hospitalisation Details'!A:K,10,FALSE)</f>
        <v>tier - 1</v>
      </c>
      <c r="P1972" s="8" t="str">
        <f>VLOOKUP(A1972,'Hospitalisation Details'!A:K,11,FALSE)</f>
        <v>R1011</v>
      </c>
      <c r="Q1972" s="8">
        <f>VLOOKUP(A1972,'Hospitalisation Details'!A:K,4,FALSE)</f>
        <v>14</v>
      </c>
    </row>
    <row r="1973" spans="1:17" x14ac:dyDescent="0.3">
      <c r="A1973" s="4" t="s">
        <v>812</v>
      </c>
      <c r="B1973" s="8" t="str">
        <f>VLOOKUP(A1973,'Customer Names'!A:F,4,FALSE)</f>
        <v>Christopher D.</v>
      </c>
      <c r="C1973" s="8">
        <f>VLOOKUP(A1973,'Medical Examinations'!A:J,2,FALSE)</f>
        <v>25.1</v>
      </c>
      <c r="D1973" s="8">
        <f>VLOOKUP(A1973,'Medical Examinations'!A:J,4,FALSE)</f>
        <v>6.97</v>
      </c>
      <c r="E1973" s="8" t="str">
        <f>VLOOKUP(A1973,'Medical Examinations'!A:J,6,FALSE)</f>
        <v>No</v>
      </c>
      <c r="F1973" s="8" t="str">
        <f>VLOOKUP(A1973,'Medical Examinations'!A:J,7,FALSE)</f>
        <v>No</v>
      </c>
      <c r="G1973" s="8" t="str">
        <f>VLOOKUP(A1973,'Medical Examinations'!A:J,8,FALSE)</f>
        <v>No</v>
      </c>
      <c r="H1973" s="38">
        <f>VLOOKUP(A1973,'Medical Examinations'!A:J,9,FALSE)</f>
        <v>0</v>
      </c>
      <c r="I1973" s="8" t="str">
        <f>VLOOKUP(A1973,'Medical Examinations'!A:J,10,FALSE)</f>
        <v>yes</v>
      </c>
      <c r="J1973" s="8" t="str">
        <f>VLOOKUP(A1973,'Medical Examinations'!A:J,3,FALSE)</f>
        <v>Overweight</v>
      </c>
      <c r="K1973" s="8" t="str">
        <f>VLOOKUP(A1973,'Medical Examinations'!A:J,5,FALSE)</f>
        <v>Diabetes</v>
      </c>
      <c r="L1973" s="8" t="str">
        <f>VLOOKUP(A1973,'Hospitalisation Details'!A:K,5,FALSE)</f>
        <v>22-Aug-1968</v>
      </c>
      <c r="M1973" s="34">
        <f>VLOOKUP(A1973,'Hospitalisation Details'!A:K,8,FALSE)</f>
        <v>25382.3</v>
      </c>
      <c r="N1973" s="8" t="str">
        <f>VLOOKUP(A1973,'Hospitalisation Details'!A:K,9,FALSE)</f>
        <v>tier - 2</v>
      </c>
      <c r="O1973" s="8" t="str">
        <f>VLOOKUP(A1973,'Hospitalisation Details'!A:K,10,FALSE)</f>
        <v>tier - 2</v>
      </c>
      <c r="P1973" s="8" t="str">
        <f>VLOOKUP(A1973,'Hospitalisation Details'!A:K,11,FALSE)</f>
        <v>R1011</v>
      </c>
      <c r="Q1973" s="8">
        <f>VLOOKUP(A1973,'Hospitalisation Details'!A:K,4,FALSE)</f>
        <v>22</v>
      </c>
    </row>
    <row r="1974" spans="1:17" x14ac:dyDescent="0.3">
      <c r="A1974" s="4" t="s">
        <v>792</v>
      </c>
      <c r="B1974" s="8" t="str">
        <f>VLOOKUP(A1974,'Customer Names'!A:F,4,FALSE)</f>
        <v>Jessica H.</v>
      </c>
      <c r="C1974" s="8">
        <f>VLOOKUP(A1974,'Medical Examinations'!A:J,2,FALSE)</f>
        <v>27.1</v>
      </c>
      <c r="D1974" s="8">
        <f>VLOOKUP(A1974,'Medical Examinations'!A:J,4,FALSE)</f>
        <v>9.0500000000000007</v>
      </c>
      <c r="E1974" s="8" t="str">
        <f>VLOOKUP(A1974,'Medical Examinations'!A:J,6,FALSE)</f>
        <v>No</v>
      </c>
      <c r="F1974" s="8" t="str">
        <f>VLOOKUP(A1974,'Medical Examinations'!A:J,7,FALSE)</f>
        <v>No</v>
      </c>
      <c r="G1974" s="8" t="str">
        <f>VLOOKUP(A1974,'Medical Examinations'!A:J,8,FALSE)</f>
        <v>No</v>
      </c>
      <c r="H1974" s="38" t="str">
        <f>VLOOKUP(A1974,'Medical Examinations'!A:J,9,FALSE)</f>
        <v>2</v>
      </c>
      <c r="I1974" s="8" t="str">
        <f>VLOOKUP(A1974,'Medical Examinations'!A:J,10,FALSE)</f>
        <v>No</v>
      </c>
      <c r="J1974" s="8" t="str">
        <f>VLOOKUP(A1974,'Medical Examinations'!A:J,3,FALSE)</f>
        <v>Overweight</v>
      </c>
      <c r="K1974" s="8" t="str">
        <f>VLOOKUP(A1974,'Medical Examinations'!A:J,5,FALSE)</f>
        <v>Diabetes</v>
      </c>
      <c r="L1974" s="8" t="str">
        <f>VLOOKUP(A1974,'Hospitalisation Details'!A:K,5,FALSE)</f>
        <v>7-Jul-1973</v>
      </c>
      <c r="M1974" s="34">
        <f>VLOOKUP(A1974,'Hospitalisation Details'!A:K,8,FALSE)</f>
        <v>26140.36</v>
      </c>
      <c r="N1974" s="8" t="str">
        <f>VLOOKUP(A1974,'Hospitalisation Details'!A:K,9,FALSE)</f>
        <v>tier - 2</v>
      </c>
      <c r="O1974" s="8" t="str">
        <f>VLOOKUP(A1974,'Hospitalisation Details'!A:K,10,FALSE)</f>
        <v>tier - 3</v>
      </c>
      <c r="P1974" s="8" t="str">
        <f>VLOOKUP(A1974,'Hospitalisation Details'!A:K,11,FALSE)</f>
        <v>R1011</v>
      </c>
      <c r="Q1974" s="8">
        <f>VLOOKUP(A1974,'Hospitalisation Details'!A:K,4,FALSE)</f>
        <v>7</v>
      </c>
    </row>
    <row r="1975" spans="1:17" x14ac:dyDescent="0.3">
      <c r="A1975" s="4" t="s">
        <v>790</v>
      </c>
      <c r="B1975" s="8" t="str">
        <f>VLOOKUP(A1975,'Customer Names'!A:F,4,FALSE)</f>
        <v>Maryanna</v>
      </c>
      <c r="C1975" s="8">
        <f>VLOOKUP(A1975,'Medical Examinations'!A:J,2,FALSE)</f>
        <v>24.1</v>
      </c>
      <c r="D1975" s="8">
        <f>VLOOKUP(A1975,'Medical Examinations'!A:J,4,FALSE)</f>
        <v>11.14</v>
      </c>
      <c r="E1975" s="8" t="str">
        <f>VLOOKUP(A1975,'Medical Examinations'!A:J,6,FALSE)</f>
        <v>yes</v>
      </c>
      <c r="F1975" s="8" t="str">
        <f>VLOOKUP(A1975,'Medical Examinations'!A:J,7,FALSE)</f>
        <v>No</v>
      </c>
      <c r="G1975" s="8" t="str">
        <f>VLOOKUP(A1975,'Medical Examinations'!A:J,8,FALSE)</f>
        <v>No</v>
      </c>
      <c r="H1975" s="38" t="str">
        <f>VLOOKUP(A1975,'Medical Examinations'!A:J,9,FALSE)</f>
        <v>1</v>
      </c>
      <c r="I1975" s="8" t="str">
        <f>VLOOKUP(A1975,'Medical Examinations'!A:J,10,FALSE)</f>
        <v>No</v>
      </c>
      <c r="J1975" s="8" t="str">
        <f>VLOOKUP(A1975,'Medical Examinations'!A:J,3,FALSE)</f>
        <v>Normal Weight</v>
      </c>
      <c r="K1975" s="8" t="str">
        <f>VLOOKUP(A1975,'Medical Examinations'!A:J,5,FALSE)</f>
        <v>Diabetes</v>
      </c>
      <c r="L1975" s="8" t="str">
        <f>VLOOKUP(A1975,'Hospitalisation Details'!A:K,5,FALSE)</f>
        <v>4-Jun-1975</v>
      </c>
      <c r="M1975" s="34">
        <f>VLOOKUP(A1975,'Hospitalisation Details'!A:K,8,FALSE)</f>
        <v>26236.58</v>
      </c>
      <c r="N1975" s="8" t="str">
        <f>VLOOKUP(A1975,'Hospitalisation Details'!A:K,9,FALSE)</f>
        <v>tier - 2</v>
      </c>
      <c r="O1975" s="8" t="str">
        <f>VLOOKUP(A1975,'Hospitalisation Details'!A:K,10,FALSE)</f>
        <v>tier - 1</v>
      </c>
      <c r="P1975" s="8" t="str">
        <f>VLOOKUP(A1975,'Hospitalisation Details'!A:K,11,FALSE)</f>
        <v>R1011</v>
      </c>
      <c r="Q1975" s="8">
        <f>VLOOKUP(A1975,'Hospitalisation Details'!A:K,4,FALSE)</f>
        <v>4</v>
      </c>
    </row>
    <row r="1976" spans="1:17" x14ac:dyDescent="0.3">
      <c r="A1976" s="4" t="s">
        <v>780</v>
      </c>
      <c r="B1976" s="8" t="str">
        <f>VLOOKUP(A1976,'Customer Names'!A:F,4,FALSE)</f>
        <v>Summer B.</v>
      </c>
      <c r="C1976" s="8">
        <f>VLOOKUP(A1976,'Medical Examinations'!A:J,2,FALSE)</f>
        <v>16.21</v>
      </c>
      <c r="D1976" s="8">
        <f>VLOOKUP(A1976,'Medical Examinations'!A:J,4,FALSE)</f>
        <v>6.29</v>
      </c>
      <c r="E1976" s="8" t="str">
        <f>VLOOKUP(A1976,'Medical Examinations'!A:J,6,FALSE)</f>
        <v>yes</v>
      </c>
      <c r="F1976" s="8" t="str">
        <f>VLOOKUP(A1976,'Medical Examinations'!A:J,7,FALSE)</f>
        <v>No</v>
      </c>
      <c r="G1976" s="8" t="str">
        <f>VLOOKUP(A1976,'Medical Examinations'!A:J,8,FALSE)</f>
        <v>No</v>
      </c>
      <c r="H1976" s="38" t="str">
        <f>VLOOKUP(A1976,'Medical Examinations'!A:J,9,FALSE)</f>
        <v>1</v>
      </c>
      <c r="I1976" s="8" t="str">
        <f>VLOOKUP(A1976,'Medical Examinations'!A:J,10,FALSE)</f>
        <v>yes</v>
      </c>
      <c r="J1976" s="8" t="str">
        <f>VLOOKUP(A1976,'Medical Examinations'!A:J,3,FALSE)</f>
        <v>Underweight</v>
      </c>
      <c r="K1976" s="8" t="str">
        <f>VLOOKUP(A1976,'Medical Examinations'!A:J,5,FALSE)</f>
        <v>Prediabetes</v>
      </c>
      <c r="L1976" s="8" t="str">
        <f>VLOOKUP(A1976,'Hospitalisation Details'!A:K,5,FALSE)</f>
        <v>22-Jul-1988</v>
      </c>
      <c r="M1976" s="34">
        <f>VLOOKUP(A1976,'Hospitalisation Details'!A:K,8,FALSE)</f>
        <v>26607.89</v>
      </c>
      <c r="N1976" s="8" t="str">
        <f>VLOOKUP(A1976,'Hospitalisation Details'!A:K,9,FALSE)</f>
        <v>tier - 2</v>
      </c>
      <c r="O1976" s="8" t="str">
        <f>VLOOKUP(A1976,'Hospitalisation Details'!A:K,10,FALSE)</f>
        <v>tier - 1</v>
      </c>
      <c r="P1976" s="8" t="str">
        <f>VLOOKUP(A1976,'Hospitalisation Details'!A:K,11,FALSE)</f>
        <v>R1011</v>
      </c>
      <c r="Q1976" s="8">
        <f>VLOOKUP(A1976,'Hospitalisation Details'!A:K,4,FALSE)</f>
        <v>22</v>
      </c>
    </row>
    <row r="1977" spans="1:17" x14ac:dyDescent="0.3">
      <c r="A1977" s="4" t="s">
        <v>778</v>
      </c>
      <c r="B1977" s="8" t="str">
        <f>VLOOKUP(A1977,'Customer Names'!A:F,4,FALSE)</f>
        <v>Nikki</v>
      </c>
      <c r="C1977" s="8">
        <f>VLOOKUP(A1977,'Medical Examinations'!A:J,2,FALSE)</f>
        <v>19.38</v>
      </c>
      <c r="D1977" s="8">
        <f>VLOOKUP(A1977,'Medical Examinations'!A:J,4,FALSE)</f>
        <v>6.28</v>
      </c>
      <c r="E1977" s="8" t="str">
        <f>VLOOKUP(A1977,'Medical Examinations'!A:J,6,FALSE)</f>
        <v>No</v>
      </c>
      <c r="F1977" s="8" t="str">
        <f>VLOOKUP(A1977,'Medical Examinations'!A:J,7,FALSE)</f>
        <v>No</v>
      </c>
      <c r="G1977" s="8" t="str">
        <f>VLOOKUP(A1977,'Medical Examinations'!A:J,8,FALSE)</f>
        <v>No</v>
      </c>
      <c r="H1977" s="38">
        <f>VLOOKUP(A1977,'Medical Examinations'!A:J,9,FALSE)</f>
        <v>0</v>
      </c>
      <c r="I1977" s="8" t="str">
        <f>VLOOKUP(A1977,'Medical Examinations'!A:J,10,FALSE)</f>
        <v>yes</v>
      </c>
      <c r="J1977" s="8" t="str">
        <f>VLOOKUP(A1977,'Medical Examinations'!A:J,3,FALSE)</f>
        <v>Normal Weight</v>
      </c>
      <c r="K1977" s="8" t="str">
        <f>VLOOKUP(A1977,'Medical Examinations'!A:J,5,FALSE)</f>
        <v>Prediabetes</v>
      </c>
      <c r="L1977" s="8" t="str">
        <f>VLOOKUP(A1977,'Hospitalisation Details'!A:K,5,FALSE)</f>
        <v>22-Aug-1991</v>
      </c>
      <c r="M1977" s="34">
        <f>VLOOKUP(A1977,'Hospitalisation Details'!A:K,8,FALSE)</f>
        <v>26912.560000000001</v>
      </c>
      <c r="N1977" s="8" t="str">
        <f>VLOOKUP(A1977,'Hospitalisation Details'!A:K,9,FALSE)</f>
        <v>tier - 2</v>
      </c>
      <c r="O1977" s="8" t="str">
        <f>VLOOKUP(A1977,'Hospitalisation Details'!A:K,10,FALSE)</f>
        <v>tier - 2</v>
      </c>
      <c r="P1977" s="8" t="str">
        <f>VLOOKUP(A1977,'Hospitalisation Details'!A:K,11,FALSE)</f>
        <v>R1011</v>
      </c>
      <c r="Q1977" s="8">
        <f>VLOOKUP(A1977,'Hospitalisation Details'!A:K,4,FALSE)</f>
        <v>22</v>
      </c>
    </row>
    <row r="1978" spans="1:17" x14ac:dyDescent="0.3">
      <c r="A1978" s="4" t="s">
        <v>764</v>
      </c>
      <c r="B1978" s="8" t="str">
        <f>VLOOKUP(A1978,'Customer Names'!A:F,4,FALSE)</f>
        <v>Scott</v>
      </c>
      <c r="C1978" s="8">
        <f>VLOOKUP(A1978,'Medical Examinations'!A:J,2,FALSE)</f>
        <v>19.54</v>
      </c>
      <c r="D1978" s="8">
        <f>VLOOKUP(A1978,'Medical Examinations'!A:J,4,FALSE)</f>
        <v>5.37</v>
      </c>
      <c r="E1978" s="8" t="str">
        <f>VLOOKUP(A1978,'Medical Examinations'!A:J,6,FALSE)</f>
        <v>No</v>
      </c>
      <c r="F1978" s="8" t="str">
        <f>VLOOKUP(A1978,'Medical Examinations'!A:J,7,FALSE)</f>
        <v>No</v>
      </c>
      <c r="G1978" s="8" t="str">
        <f>VLOOKUP(A1978,'Medical Examinations'!A:J,8,FALSE)</f>
        <v>No</v>
      </c>
      <c r="H1978" s="38">
        <f>VLOOKUP(A1978,'Medical Examinations'!A:J,9,FALSE)</f>
        <v>0</v>
      </c>
      <c r="I1978" s="8" t="str">
        <f>VLOOKUP(A1978,'Medical Examinations'!A:J,10,FALSE)</f>
        <v>yes</v>
      </c>
      <c r="J1978" s="8" t="str">
        <f>VLOOKUP(A1978,'Medical Examinations'!A:J,3,FALSE)</f>
        <v>Normal Weight</v>
      </c>
      <c r="K1978" s="8" t="str">
        <f>VLOOKUP(A1978,'Medical Examinations'!A:J,5,FALSE)</f>
        <v>Normal</v>
      </c>
      <c r="L1978" s="8" t="str">
        <f>VLOOKUP(A1978,'Hospitalisation Details'!A:K,5,FALSE)</f>
        <v>13-Dec-1990</v>
      </c>
      <c r="M1978" s="34">
        <f>VLOOKUP(A1978,'Hospitalisation Details'!A:K,8,FALSE)</f>
        <v>27092.38</v>
      </c>
      <c r="N1978" s="8" t="str">
        <f>VLOOKUP(A1978,'Hospitalisation Details'!A:K,9,FALSE)</f>
        <v>tier - 2</v>
      </c>
      <c r="O1978" s="8" t="str">
        <f>VLOOKUP(A1978,'Hospitalisation Details'!A:K,10,FALSE)</f>
        <v>tier - 3</v>
      </c>
      <c r="P1978" s="8" t="str">
        <f>VLOOKUP(A1978,'Hospitalisation Details'!A:K,11,FALSE)</f>
        <v>R1011</v>
      </c>
      <c r="Q1978" s="8">
        <f>VLOOKUP(A1978,'Hospitalisation Details'!A:K,4,FALSE)</f>
        <v>13</v>
      </c>
    </row>
    <row r="1979" spans="1:17" x14ac:dyDescent="0.3">
      <c r="A1979" s="4" t="s">
        <v>750</v>
      </c>
      <c r="B1979" s="8" t="str">
        <f>VLOOKUP(A1979,'Customer Names'!A:F,4,FALSE)</f>
        <v>Nora P</v>
      </c>
      <c r="C1979" s="8">
        <f>VLOOKUP(A1979,'Medical Examinations'!A:J,2,FALSE)</f>
        <v>16.37</v>
      </c>
      <c r="D1979" s="8">
        <f>VLOOKUP(A1979,'Medical Examinations'!A:J,4,FALSE)</f>
        <v>4.79</v>
      </c>
      <c r="E1979" s="8" t="str">
        <f>VLOOKUP(A1979,'Medical Examinations'!A:J,6,FALSE)</f>
        <v>yes</v>
      </c>
      <c r="F1979" s="8" t="str">
        <f>VLOOKUP(A1979,'Medical Examinations'!A:J,7,FALSE)</f>
        <v>No</v>
      </c>
      <c r="G1979" s="8" t="str">
        <f>VLOOKUP(A1979,'Medical Examinations'!A:J,8,FALSE)</f>
        <v>No</v>
      </c>
      <c r="H1979" s="38">
        <f>VLOOKUP(A1979,'Medical Examinations'!A:J,9,FALSE)</f>
        <v>0</v>
      </c>
      <c r="I1979" s="8" t="str">
        <f>VLOOKUP(A1979,'Medical Examinations'!A:J,10,FALSE)</f>
        <v>yes</v>
      </c>
      <c r="J1979" s="8" t="str">
        <f>VLOOKUP(A1979,'Medical Examinations'!A:J,3,FALSE)</f>
        <v>Underweight</v>
      </c>
      <c r="K1979" s="8" t="str">
        <f>VLOOKUP(A1979,'Medical Examinations'!A:J,5,FALSE)</f>
        <v>Normal</v>
      </c>
      <c r="L1979" s="8" t="str">
        <f>VLOOKUP(A1979,'Hospitalisation Details'!A:K,5,FALSE)</f>
        <v>5-Dec-1985</v>
      </c>
      <c r="M1979" s="34">
        <f>VLOOKUP(A1979,'Hospitalisation Details'!A:K,8,FALSE)</f>
        <v>27432.73</v>
      </c>
      <c r="N1979" s="8" t="str">
        <f>VLOOKUP(A1979,'Hospitalisation Details'!A:K,9,FALSE)</f>
        <v>tier - 2</v>
      </c>
      <c r="O1979" s="8" t="str">
        <f>VLOOKUP(A1979,'Hospitalisation Details'!A:K,10,FALSE)</f>
        <v>tier - 1</v>
      </c>
      <c r="P1979" s="8" t="str">
        <f>VLOOKUP(A1979,'Hospitalisation Details'!A:K,11,FALSE)</f>
        <v>R1011</v>
      </c>
      <c r="Q1979" s="8">
        <f>VLOOKUP(A1979,'Hospitalisation Details'!A:K,4,FALSE)</f>
        <v>5</v>
      </c>
    </row>
    <row r="1980" spans="1:17" x14ac:dyDescent="0.3">
      <c r="A1980" s="4" t="s">
        <v>748</v>
      </c>
      <c r="B1980" s="8" t="str">
        <f>VLOOKUP(A1980,'Customer Names'!A:F,4,FALSE)</f>
        <v>Andrea</v>
      </c>
      <c r="C1980" s="8">
        <f>VLOOKUP(A1980,'Medical Examinations'!A:J,2,FALSE)</f>
        <v>16.329999999999998</v>
      </c>
      <c r="D1980" s="8">
        <f>VLOOKUP(A1980,'Medical Examinations'!A:J,4,FALSE)</f>
        <v>7.26</v>
      </c>
      <c r="E1980" s="8" t="str">
        <f>VLOOKUP(A1980,'Medical Examinations'!A:J,6,FALSE)</f>
        <v>yes</v>
      </c>
      <c r="F1980" s="8" t="str">
        <f>VLOOKUP(A1980,'Medical Examinations'!A:J,7,FALSE)</f>
        <v>No</v>
      </c>
      <c r="G1980" s="8" t="str">
        <f>VLOOKUP(A1980,'Medical Examinations'!A:J,8,FALSE)</f>
        <v>No</v>
      </c>
      <c r="H1980" s="38">
        <f>VLOOKUP(A1980,'Medical Examinations'!A:J,9,FALSE)</f>
        <v>0</v>
      </c>
      <c r="I1980" s="8" t="str">
        <f>VLOOKUP(A1980,'Medical Examinations'!A:J,10,FALSE)</f>
        <v>yes</v>
      </c>
      <c r="J1980" s="8" t="str">
        <f>VLOOKUP(A1980,'Medical Examinations'!A:J,3,FALSE)</f>
        <v>Underweight</v>
      </c>
      <c r="K1980" s="8" t="str">
        <f>VLOOKUP(A1980,'Medical Examinations'!A:J,5,FALSE)</f>
        <v>Diabetes</v>
      </c>
      <c r="L1980" s="8" t="str">
        <f>VLOOKUP(A1980,'Hospitalisation Details'!A:K,5,FALSE)</f>
        <v>3-Oct-1981</v>
      </c>
      <c r="M1980" s="34">
        <f>VLOOKUP(A1980,'Hospitalisation Details'!A:K,8,FALSE)</f>
        <v>27495.59</v>
      </c>
      <c r="N1980" s="8" t="str">
        <f>VLOOKUP(A1980,'Hospitalisation Details'!A:K,9,FALSE)</f>
        <v>tier - 2</v>
      </c>
      <c r="O1980" s="8" t="str">
        <f>VLOOKUP(A1980,'Hospitalisation Details'!A:K,10,FALSE)</f>
        <v>tier - 1</v>
      </c>
      <c r="P1980" s="8" t="str">
        <f>VLOOKUP(A1980,'Hospitalisation Details'!A:K,11,FALSE)</f>
        <v>R1011</v>
      </c>
      <c r="Q1980" s="8">
        <f>VLOOKUP(A1980,'Hospitalisation Details'!A:K,4,FALSE)</f>
        <v>3</v>
      </c>
    </row>
    <row r="1981" spans="1:17" x14ac:dyDescent="0.3">
      <c r="A1981" s="4" t="s">
        <v>744</v>
      </c>
      <c r="B1981" s="8" t="str">
        <f>VLOOKUP(A1981,'Customer Names'!A:F,4,FALSE)</f>
        <v>Taylor</v>
      </c>
      <c r="C1981" s="8">
        <f>VLOOKUP(A1981,'Medical Examinations'!A:J,2,FALSE)</f>
        <v>16.3</v>
      </c>
      <c r="D1981" s="8">
        <f>VLOOKUP(A1981,'Medical Examinations'!A:J,4,FALSE)</f>
        <v>5.51</v>
      </c>
      <c r="E1981" s="8" t="str">
        <f>VLOOKUP(A1981,'Medical Examinations'!A:J,6,FALSE)</f>
        <v>No</v>
      </c>
      <c r="F1981" s="8" t="str">
        <f>VLOOKUP(A1981,'Medical Examinations'!A:J,7,FALSE)</f>
        <v>No</v>
      </c>
      <c r="G1981" s="8" t="str">
        <f>VLOOKUP(A1981,'Medical Examinations'!A:J,8,FALSE)</f>
        <v>No</v>
      </c>
      <c r="H1981" s="38" t="str">
        <f>VLOOKUP(A1981,'Medical Examinations'!A:J,9,FALSE)</f>
        <v>1</v>
      </c>
      <c r="I1981" s="8" t="str">
        <f>VLOOKUP(A1981,'Medical Examinations'!A:J,10,FALSE)</f>
        <v>yes</v>
      </c>
      <c r="J1981" s="8" t="str">
        <f>VLOOKUP(A1981,'Medical Examinations'!A:J,3,FALSE)</f>
        <v>Underweight</v>
      </c>
      <c r="K1981" s="8" t="str">
        <f>VLOOKUP(A1981,'Medical Examinations'!A:J,5,FALSE)</f>
        <v>Normal</v>
      </c>
      <c r="L1981" s="8" t="str">
        <f>VLOOKUP(A1981,'Hospitalisation Details'!A:K,5,FALSE)</f>
        <v>22-Jul-1984</v>
      </c>
      <c r="M1981" s="34">
        <f>VLOOKUP(A1981,'Hospitalisation Details'!A:K,8,FALSE)</f>
        <v>27534.53</v>
      </c>
      <c r="N1981" s="8" t="str">
        <f>VLOOKUP(A1981,'Hospitalisation Details'!A:K,9,FALSE)</f>
        <v>tier - 2</v>
      </c>
      <c r="O1981" s="8" t="str">
        <f>VLOOKUP(A1981,'Hospitalisation Details'!A:K,10,FALSE)</f>
        <v>tier - 2</v>
      </c>
      <c r="P1981" s="8" t="str">
        <f>VLOOKUP(A1981,'Hospitalisation Details'!A:K,11,FALSE)</f>
        <v>R1011</v>
      </c>
      <c r="Q1981" s="8">
        <f>VLOOKUP(A1981,'Hospitalisation Details'!A:K,4,FALSE)</f>
        <v>22</v>
      </c>
    </row>
    <row r="1982" spans="1:17" x14ac:dyDescent="0.3">
      <c r="A1982" s="4" t="s">
        <v>742</v>
      </c>
      <c r="B1982" s="8" t="str">
        <f>VLOOKUP(A1982,'Customer Names'!A:F,4,FALSE)</f>
        <v>Hadley T.</v>
      </c>
      <c r="C1982" s="8">
        <f>VLOOKUP(A1982,'Medical Examinations'!A:J,2,FALSE)</f>
        <v>16.86</v>
      </c>
      <c r="D1982" s="8">
        <f>VLOOKUP(A1982,'Medical Examinations'!A:J,4,FALSE)</f>
        <v>4.07</v>
      </c>
      <c r="E1982" s="8" t="str">
        <f>VLOOKUP(A1982,'Medical Examinations'!A:J,6,FALSE)</f>
        <v>yes</v>
      </c>
      <c r="F1982" s="8" t="str">
        <f>VLOOKUP(A1982,'Medical Examinations'!A:J,7,FALSE)</f>
        <v>No</v>
      </c>
      <c r="G1982" s="8" t="str">
        <f>VLOOKUP(A1982,'Medical Examinations'!A:J,8,FALSE)</f>
        <v>No</v>
      </c>
      <c r="H1982" s="38">
        <f>VLOOKUP(A1982,'Medical Examinations'!A:J,9,FALSE)</f>
        <v>0</v>
      </c>
      <c r="I1982" s="8" t="str">
        <f>VLOOKUP(A1982,'Medical Examinations'!A:J,10,FALSE)</f>
        <v>yes</v>
      </c>
      <c r="J1982" s="8" t="str">
        <f>VLOOKUP(A1982,'Medical Examinations'!A:J,3,FALSE)</f>
        <v>Underweight</v>
      </c>
      <c r="K1982" s="8" t="str">
        <f>VLOOKUP(A1982,'Medical Examinations'!A:J,5,FALSE)</f>
        <v>Normal</v>
      </c>
      <c r="L1982" s="8" t="str">
        <f>VLOOKUP(A1982,'Hospitalisation Details'!A:K,5,FALSE)</f>
        <v>6-Nov-1985</v>
      </c>
      <c r="M1982" s="34">
        <f>VLOOKUP(A1982,'Hospitalisation Details'!A:K,8,FALSE)</f>
        <v>27598.93</v>
      </c>
      <c r="N1982" s="8" t="str">
        <f>VLOOKUP(A1982,'Hospitalisation Details'!A:K,9,FALSE)</f>
        <v>tier - 2</v>
      </c>
      <c r="O1982" s="8" t="str">
        <f>VLOOKUP(A1982,'Hospitalisation Details'!A:K,10,FALSE)</f>
        <v>tier - 1</v>
      </c>
      <c r="P1982" s="8" t="str">
        <f>VLOOKUP(A1982,'Hospitalisation Details'!A:K,11,FALSE)</f>
        <v>R1011</v>
      </c>
      <c r="Q1982" s="8">
        <f>VLOOKUP(A1982,'Hospitalisation Details'!A:K,4,FALSE)</f>
        <v>6</v>
      </c>
    </row>
    <row r="1983" spans="1:17" x14ac:dyDescent="0.3">
      <c r="A1983" s="4" t="s">
        <v>642</v>
      </c>
      <c r="B1983" s="8" t="str">
        <f>VLOOKUP(A1983,'Customer Names'!A:F,4,FALSE)</f>
        <v>Janice</v>
      </c>
      <c r="C1983" s="8">
        <f>VLOOKUP(A1983,'Medical Examinations'!A:J,2,FALSE)</f>
        <v>21.08</v>
      </c>
      <c r="D1983" s="8">
        <f>VLOOKUP(A1983,'Medical Examinations'!A:J,4,FALSE)</f>
        <v>4.83</v>
      </c>
      <c r="E1983" s="8" t="str">
        <f>VLOOKUP(A1983,'Medical Examinations'!A:J,6,FALSE)</f>
        <v>No</v>
      </c>
      <c r="F1983" s="8" t="str">
        <f>VLOOKUP(A1983,'Medical Examinations'!A:J,7,FALSE)</f>
        <v>No</v>
      </c>
      <c r="G1983" s="8" t="str">
        <f>VLOOKUP(A1983,'Medical Examinations'!A:J,8,FALSE)</f>
        <v>Yes</v>
      </c>
      <c r="H1983" s="38" t="str">
        <f>VLOOKUP(A1983,'Medical Examinations'!A:J,9,FALSE)</f>
        <v>1</v>
      </c>
      <c r="I1983" s="8" t="str">
        <f>VLOOKUP(A1983,'Medical Examinations'!A:J,10,FALSE)</f>
        <v>yes</v>
      </c>
      <c r="J1983" s="8" t="str">
        <f>VLOOKUP(A1983,'Medical Examinations'!A:J,3,FALSE)</f>
        <v>Normal Weight</v>
      </c>
      <c r="K1983" s="8" t="str">
        <f>VLOOKUP(A1983,'Medical Examinations'!A:J,5,FALSE)</f>
        <v>Normal</v>
      </c>
      <c r="L1983" s="8" t="str">
        <f>VLOOKUP(A1983,'Hospitalisation Details'!A:K,5,FALSE)</f>
        <v>2-Sep-1979</v>
      </c>
      <c r="M1983" s="34">
        <f>VLOOKUP(A1983,'Hospitalisation Details'!A:K,8,FALSE)</f>
        <v>30095.97</v>
      </c>
      <c r="N1983" s="8" t="str">
        <f>VLOOKUP(A1983,'Hospitalisation Details'!A:K,9,FALSE)</f>
        <v>tier - 2</v>
      </c>
      <c r="O1983" s="8" t="str">
        <f>VLOOKUP(A1983,'Hospitalisation Details'!A:K,10,FALSE)</f>
        <v>tier - 3</v>
      </c>
      <c r="P1983" s="8" t="str">
        <f>VLOOKUP(A1983,'Hospitalisation Details'!A:K,11,FALSE)</f>
        <v>R1011</v>
      </c>
      <c r="Q1983" s="8">
        <f>VLOOKUP(A1983,'Hospitalisation Details'!A:K,4,FALSE)</f>
        <v>2</v>
      </c>
    </row>
    <row r="1984" spans="1:17" x14ac:dyDescent="0.3">
      <c r="A1984" s="4" t="s">
        <v>620</v>
      </c>
      <c r="B1984" s="8" t="str">
        <f>VLOOKUP(A1984,'Customer Names'!A:F,4,FALSE)</f>
        <v>Nikki</v>
      </c>
      <c r="C1984" s="8">
        <f>VLOOKUP(A1984,'Medical Examinations'!A:J,2,FALSE)</f>
        <v>26.26</v>
      </c>
      <c r="D1984" s="8">
        <f>VLOOKUP(A1984,'Medical Examinations'!A:J,4,FALSE)</f>
        <v>11.8</v>
      </c>
      <c r="E1984" s="8" t="str">
        <f>VLOOKUP(A1984,'Medical Examinations'!A:J,6,FALSE)</f>
        <v>yes</v>
      </c>
      <c r="F1984" s="8" t="str">
        <f>VLOOKUP(A1984,'Medical Examinations'!A:J,7,FALSE)</f>
        <v>No</v>
      </c>
      <c r="G1984" s="8" t="str">
        <f>VLOOKUP(A1984,'Medical Examinations'!A:J,8,FALSE)</f>
        <v>No</v>
      </c>
      <c r="H1984" s="38" t="str">
        <f>VLOOKUP(A1984,'Medical Examinations'!A:J,9,FALSE)</f>
        <v>1</v>
      </c>
      <c r="I1984" s="8" t="str">
        <f>VLOOKUP(A1984,'Medical Examinations'!A:J,10,FALSE)</f>
        <v>yes</v>
      </c>
      <c r="J1984" s="8" t="str">
        <f>VLOOKUP(A1984,'Medical Examinations'!A:J,3,FALSE)</f>
        <v>Overweight</v>
      </c>
      <c r="K1984" s="8" t="str">
        <f>VLOOKUP(A1984,'Medical Examinations'!A:J,5,FALSE)</f>
        <v>Diabetes</v>
      </c>
      <c r="L1984" s="8" t="str">
        <f>VLOOKUP(A1984,'Hospitalisation Details'!A:K,5,FALSE)</f>
        <v>10-Aug-1986</v>
      </c>
      <c r="M1984" s="34">
        <f>VLOOKUP(A1984,'Hospitalisation Details'!A:K,8,FALSE)</f>
        <v>30530.5</v>
      </c>
      <c r="N1984" s="8" t="str">
        <f>VLOOKUP(A1984,'Hospitalisation Details'!A:K,9,FALSE)</f>
        <v>tier - 2</v>
      </c>
      <c r="O1984" s="8" t="str">
        <f>VLOOKUP(A1984,'Hospitalisation Details'!A:K,10,FALSE)</f>
        <v>tier - 1</v>
      </c>
      <c r="P1984" s="8" t="str">
        <f>VLOOKUP(A1984,'Hospitalisation Details'!A:K,11,FALSE)</f>
        <v>R1011</v>
      </c>
      <c r="Q1984" s="8">
        <f>VLOOKUP(A1984,'Hospitalisation Details'!A:K,4,FALSE)</f>
        <v>10</v>
      </c>
    </row>
    <row r="1985" spans="1:17" x14ac:dyDescent="0.3">
      <c r="A1985" s="4" t="s">
        <v>614</v>
      </c>
      <c r="B1985" s="8" t="str">
        <f>VLOOKUP(A1985,'Customer Names'!A:F,4,FALSE)</f>
        <v>Megan</v>
      </c>
      <c r="C1985" s="8">
        <f>VLOOKUP(A1985,'Medical Examinations'!A:J,2,FALSE)</f>
        <v>24.56</v>
      </c>
      <c r="D1985" s="8">
        <f>VLOOKUP(A1985,'Medical Examinations'!A:J,4,FALSE)</f>
        <v>6.18</v>
      </c>
      <c r="E1985" s="8" t="str">
        <f>VLOOKUP(A1985,'Medical Examinations'!A:J,6,FALSE)</f>
        <v>yes</v>
      </c>
      <c r="F1985" s="8" t="str">
        <f>VLOOKUP(A1985,'Medical Examinations'!A:J,7,FALSE)</f>
        <v>No</v>
      </c>
      <c r="G1985" s="8" t="str">
        <f>VLOOKUP(A1985,'Medical Examinations'!A:J,8,FALSE)</f>
        <v>Yes</v>
      </c>
      <c r="H1985" s="38" t="str">
        <f>VLOOKUP(A1985,'Medical Examinations'!A:J,9,FALSE)</f>
        <v>1</v>
      </c>
      <c r="I1985" s="8" t="str">
        <f>VLOOKUP(A1985,'Medical Examinations'!A:J,10,FALSE)</f>
        <v>yes</v>
      </c>
      <c r="J1985" s="8" t="str">
        <f>VLOOKUP(A1985,'Medical Examinations'!A:J,3,FALSE)</f>
        <v>Normal Weight</v>
      </c>
      <c r="K1985" s="8" t="str">
        <f>VLOOKUP(A1985,'Medical Examinations'!A:J,5,FALSE)</f>
        <v>Prediabetes</v>
      </c>
      <c r="L1985" s="8" t="str">
        <f>VLOOKUP(A1985,'Hospitalisation Details'!A:K,5,FALSE)</f>
        <v>21-Dec-1983</v>
      </c>
      <c r="M1985" s="34">
        <f>VLOOKUP(A1985,'Hospitalisation Details'!A:K,8,FALSE)</f>
        <v>30724.44</v>
      </c>
      <c r="N1985" s="8" t="str">
        <f>VLOOKUP(A1985,'Hospitalisation Details'!A:K,9,FALSE)</f>
        <v>tier - 2</v>
      </c>
      <c r="O1985" s="8" t="str">
        <f>VLOOKUP(A1985,'Hospitalisation Details'!A:K,10,FALSE)</f>
        <v>tier - 3</v>
      </c>
      <c r="P1985" s="8" t="str">
        <f>VLOOKUP(A1985,'Hospitalisation Details'!A:K,11,FALSE)</f>
        <v>R1011</v>
      </c>
      <c r="Q1985" s="8">
        <f>VLOOKUP(A1985,'Hospitalisation Details'!A:K,4,FALSE)</f>
        <v>21</v>
      </c>
    </row>
    <row r="1986" spans="1:17" x14ac:dyDescent="0.3">
      <c r="A1986" s="4" t="s">
        <v>612</v>
      </c>
      <c r="B1986" s="8" t="str">
        <f>VLOOKUP(A1986,'Customer Names'!A:F,4,FALSE)</f>
        <v>Sarah C.</v>
      </c>
      <c r="C1986" s="8">
        <f>VLOOKUP(A1986,'Medical Examinations'!A:J,2,FALSE)</f>
        <v>28.46</v>
      </c>
      <c r="D1986" s="8">
        <f>VLOOKUP(A1986,'Medical Examinations'!A:J,4,FALSE)</f>
        <v>4.8499999999999996</v>
      </c>
      <c r="E1986" s="8" t="str">
        <f>VLOOKUP(A1986,'Medical Examinations'!A:J,6,FALSE)</f>
        <v>yes</v>
      </c>
      <c r="F1986" s="8" t="str">
        <f>VLOOKUP(A1986,'Medical Examinations'!A:J,7,FALSE)</f>
        <v>No</v>
      </c>
      <c r="G1986" s="8" t="str">
        <f>VLOOKUP(A1986,'Medical Examinations'!A:J,8,FALSE)</f>
        <v>No</v>
      </c>
      <c r="H1986" s="38" t="str">
        <f>VLOOKUP(A1986,'Medical Examinations'!A:J,9,FALSE)</f>
        <v>1</v>
      </c>
      <c r="I1986" s="8" t="str">
        <f>VLOOKUP(A1986,'Medical Examinations'!A:J,10,FALSE)</f>
        <v>yes</v>
      </c>
      <c r="J1986" s="8" t="str">
        <f>VLOOKUP(A1986,'Medical Examinations'!A:J,3,FALSE)</f>
        <v>Overweight</v>
      </c>
      <c r="K1986" s="8" t="str">
        <f>VLOOKUP(A1986,'Medical Examinations'!A:J,5,FALSE)</f>
        <v>Normal</v>
      </c>
      <c r="L1986" s="8" t="str">
        <f>VLOOKUP(A1986,'Hospitalisation Details'!A:K,5,FALSE)</f>
        <v>5-Sep-1988</v>
      </c>
      <c r="M1986" s="34">
        <f>VLOOKUP(A1986,'Hospitalisation Details'!A:K,8,FALSE)</f>
        <v>30763.01</v>
      </c>
      <c r="N1986" s="8" t="str">
        <f>VLOOKUP(A1986,'Hospitalisation Details'!A:K,9,FALSE)</f>
        <v>tier - 2</v>
      </c>
      <c r="O1986" s="8" t="str">
        <f>VLOOKUP(A1986,'Hospitalisation Details'!A:K,10,FALSE)</f>
        <v>tier - 1</v>
      </c>
      <c r="P1986" s="8" t="str">
        <f>VLOOKUP(A1986,'Hospitalisation Details'!A:K,11,FALSE)</f>
        <v>R1011</v>
      </c>
      <c r="Q1986" s="8">
        <f>VLOOKUP(A1986,'Hospitalisation Details'!A:K,4,FALSE)</f>
        <v>5</v>
      </c>
    </row>
    <row r="1987" spans="1:17" x14ac:dyDescent="0.3">
      <c r="A1987" s="4" t="s">
        <v>598</v>
      </c>
      <c r="B1987" s="8" t="str">
        <f>VLOOKUP(A1987,'Customer Names'!A:F,4,FALSE)</f>
        <v>Evan D</v>
      </c>
      <c r="C1987" s="8">
        <f>VLOOKUP(A1987,'Medical Examinations'!A:J,2,FALSE)</f>
        <v>24.25</v>
      </c>
      <c r="D1987" s="8">
        <f>VLOOKUP(A1987,'Medical Examinations'!A:J,4,FALSE)</f>
        <v>8.6999999999999993</v>
      </c>
      <c r="E1987" s="8" t="str">
        <f>VLOOKUP(A1987,'Medical Examinations'!A:J,6,FALSE)</f>
        <v>yes</v>
      </c>
      <c r="F1987" s="8" t="str">
        <f>VLOOKUP(A1987,'Medical Examinations'!A:J,7,FALSE)</f>
        <v>No</v>
      </c>
      <c r="G1987" s="8" t="str">
        <f>VLOOKUP(A1987,'Medical Examinations'!A:J,8,FALSE)</f>
        <v>No</v>
      </c>
      <c r="H1987" s="38" t="str">
        <f>VLOOKUP(A1987,'Medical Examinations'!A:J,9,FALSE)</f>
        <v>1</v>
      </c>
      <c r="I1987" s="8" t="str">
        <f>VLOOKUP(A1987,'Medical Examinations'!A:J,10,FALSE)</f>
        <v>yes</v>
      </c>
      <c r="J1987" s="8" t="str">
        <f>VLOOKUP(A1987,'Medical Examinations'!A:J,3,FALSE)</f>
        <v>Normal Weight</v>
      </c>
      <c r="K1987" s="8" t="str">
        <f>VLOOKUP(A1987,'Medical Examinations'!A:J,5,FALSE)</f>
        <v>Diabetes</v>
      </c>
      <c r="L1987" s="8" t="str">
        <f>VLOOKUP(A1987,'Hospitalisation Details'!A:K,5,FALSE)</f>
        <v>29-Oct-1975</v>
      </c>
      <c r="M1987" s="34">
        <f>VLOOKUP(A1987,'Hospitalisation Details'!A:K,8,FALSE)</f>
        <v>31591.82</v>
      </c>
      <c r="N1987" s="8" t="str">
        <f>VLOOKUP(A1987,'Hospitalisation Details'!A:K,9,FALSE)</f>
        <v>tier - 2</v>
      </c>
      <c r="O1987" s="8" t="str">
        <f>VLOOKUP(A1987,'Hospitalisation Details'!A:K,10,FALSE)</f>
        <v>tier - 1</v>
      </c>
      <c r="P1987" s="8" t="str">
        <f>VLOOKUP(A1987,'Hospitalisation Details'!A:K,11,FALSE)</f>
        <v>R1011</v>
      </c>
      <c r="Q1987" s="8">
        <f>VLOOKUP(A1987,'Hospitalisation Details'!A:K,4,FALSE)</f>
        <v>29</v>
      </c>
    </row>
    <row r="1988" spans="1:17" x14ac:dyDescent="0.3">
      <c r="A1988" s="4" t="s">
        <v>592</v>
      </c>
      <c r="B1988" s="8" t="str">
        <f>VLOOKUP(A1988,'Customer Names'!A:F,4,FALSE)</f>
        <v>Nicolas</v>
      </c>
      <c r="C1988" s="8">
        <f>VLOOKUP(A1988,'Medical Examinations'!A:J,2,FALSE)</f>
        <v>28.71</v>
      </c>
      <c r="D1988" s="8">
        <f>VLOOKUP(A1988,'Medical Examinations'!A:J,4,FALSE)</f>
        <v>5.2</v>
      </c>
      <c r="E1988" s="8" t="str">
        <f>VLOOKUP(A1988,'Medical Examinations'!A:J,6,FALSE)</f>
        <v>No</v>
      </c>
      <c r="F1988" s="8" t="str">
        <f>VLOOKUP(A1988,'Medical Examinations'!A:J,7,FALSE)</f>
        <v>No</v>
      </c>
      <c r="G1988" s="8" t="str">
        <f>VLOOKUP(A1988,'Medical Examinations'!A:J,8,FALSE)</f>
        <v>No</v>
      </c>
      <c r="H1988" s="38" t="str">
        <f>VLOOKUP(A1988,'Medical Examinations'!A:J,9,FALSE)</f>
        <v>1</v>
      </c>
      <c r="I1988" s="8" t="str">
        <f>VLOOKUP(A1988,'Medical Examinations'!A:J,10,FALSE)</f>
        <v>yes</v>
      </c>
      <c r="J1988" s="8" t="str">
        <f>VLOOKUP(A1988,'Medical Examinations'!A:J,3,FALSE)</f>
        <v>Overweight</v>
      </c>
      <c r="K1988" s="8" t="str">
        <f>VLOOKUP(A1988,'Medical Examinations'!A:J,5,FALSE)</f>
        <v>Normal</v>
      </c>
      <c r="L1988" s="8" t="str">
        <f>VLOOKUP(A1988,'Hospitalisation Details'!A:K,5,FALSE)</f>
        <v>10-Sep-1984</v>
      </c>
      <c r="M1988" s="34">
        <f>VLOOKUP(A1988,'Hospitalisation Details'!A:K,8,FALSE)</f>
        <v>31743.919999999998</v>
      </c>
      <c r="N1988" s="8" t="str">
        <f>VLOOKUP(A1988,'Hospitalisation Details'!A:K,9,FALSE)</f>
        <v>tier - 2</v>
      </c>
      <c r="O1988" s="8" t="str">
        <f>VLOOKUP(A1988,'Hospitalisation Details'!A:K,10,FALSE)</f>
        <v>tier - 1</v>
      </c>
      <c r="P1988" s="8" t="str">
        <f>VLOOKUP(A1988,'Hospitalisation Details'!A:K,11,FALSE)</f>
        <v>R1011</v>
      </c>
      <c r="Q1988" s="8">
        <f>VLOOKUP(A1988,'Hospitalisation Details'!A:K,4,FALSE)</f>
        <v>10</v>
      </c>
    </row>
    <row r="1989" spans="1:17" x14ac:dyDescent="0.3">
      <c r="A1989" s="4" t="s">
        <v>590</v>
      </c>
      <c r="B1989" s="8" t="str">
        <f>VLOOKUP(A1989,'Customer Names'!A:F,4,FALSE)</f>
        <v>Eric J</v>
      </c>
      <c r="C1989" s="8">
        <f>VLOOKUP(A1989,'Medical Examinations'!A:J,2,FALSE)</f>
        <v>25.15</v>
      </c>
      <c r="D1989" s="8">
        <f>VLOOKUP(A1989,'Medical Examinations'!A:J,4,FALSE)</f>
        <v>9.08</v>
      </c>
      <c r="E1989" s="8" t="str">
        <f>VLOOKUP(A1989,'Medical Examinations'!A:J,6,FALSE)</f>
        <v>yes</v>
      </c>
      <c r="F1989" s="8" t="str">
        <f>VLOOKUP(A1989,'Medical Examinations'!A:J,7,FALSE)</f>
        <v>No</v>
      </c>
      <c r="G1989" s="8" t="str">
        <f>VLOOKUP(A1989,'Medical Examinations'!A:J,8,FALSE)</f>
        <v>No</v>
      </c>
      <c r="H1989" s="38" t="str">
        <f>VLOOKUP(A1989,'Medical Examinations'!A:J,9,FALSE)</f>
        <v>1</v>
      </c>
      <c r="I1989" s="8" t="str">
        <f>VLOOKUP(A1989,'Medical Examinations'!A:J,10,FALSE)</f>
        <v>yes</v>
      </c>
      <c r="J1989" s="8" t="str">
        <f>VLOOKUP(A1989,'Medical Examinations'!A:J,3,FALSE)</f>
        <v>Overweight</v>
      </c>
      <c r="K1989" s="8" t="str">
        <f>VLOOKUP(A1989,'Medical Examinations'!A:J,5,FALSE)</f>
        <v>Diabetes</v>
      </c>
      <c r="L1989" s="8" t="str">
        <f>VLOOKUP(A1989,'Hospitalisation Details'!A:K,5,FALSE)</f>
        <v>25-Sep-1975</v>
      </c>
      <c r="M1989" s="34">
        <f>VLOOKUP(A1989,'Hospitalisation Details'!A:K,8,FALSE)</f>
        <v>31897.1</v>
      </c>
      <c r="N1989" s="8" t="str">
        <f>VLOOKUP(A1989,'Hospitalisation Details'!A:K,9,FALSE)</f>
        <v>tier - 2</v>
      </c>
      <c r="O1989" s="8" t="str">
        <f>VLOOKUP(A1989,'Hospitalisation Details'!A:K,10,FALSE)</f>
        <v>tier - 3</v>
      </c>
      <c r="P1989" s="8" t="str">
        <f>VLOOKUP(A1989,'Hospitalisation Details'!A:K,11,FALSE)</f>
        <v>R1011</v>
      </c>
      <c r="Q1989" s="8">
        <f>VLOOKUP(A1989,'Hospitalisation Details'!A:K,4,FALSE)</f>
        <v>25</v>
      </c>
    </row>
    <row r="1990" spans="1:17" x14ac:dyDescent="0.3">
      <c r="A1990" s="4" t="s">
        <v>576</v>
      </c>
      <c r="B1990" s="8" t="str">
        <f>VLOOKUP(A1990,'Customer Names'!A:F,4,FALSE)</f>
        <v>Matt</v>
      </c>
      <c r="C1990" s="8">
        <f>VLOOKUP(A1990,'Medical Examinations'!A:J,2,FALSE)</f>
        <v>31.83</v>
      </c>
      <c r="D1990" s="8">
        <f>VLOOKUP(A1990,'Medical Examinations'!A:J,4,FALSE)</f>
        <v>11.55</v>
      </c>
      <c r="E1990" s="8" t="str">
        <f>VLOOKUP(A1990,'Medical Examinations'!A:J,6,FALSE)</f>
        <v>yes</v>
      </c>
      <c r="F1990" s="8" t="str">
        <f>VLOOKUP(A1990,'Medical Examinations'!A:J,7,FALSE)</f>
        <v>No</v>
      </c>
      <c r="G1990" s="8" t="str">
        <f>VLOOKUP(A1990,'Medical Examinations'!A:J,8,FALSE)</f>
        <v>No</v>
      </c>
      <c r="H1990" s="38" t="str">
        <f>VLOOKUP(A1990,'Medical Examinations'!A:J,9,FALSE)</f>
        <v>1</v>
      </c>
      <c r="I1990" s="8" t="str">
        <f>VLOOKUP(A1990,'Medical Examinations'!A:J,10,FALSE)</f>
        <v>yes</v>
      </c>
      <c r="J1990" s="8" t="str">
        <f>VLOOKUP(A1990,'Medical Examinations'!A:J,3,FALSE)</f>
        <v>Obesity</v>
      </c>
      <c r="K1990" s="8" t="str">
        <f>VLOOKUP(A1990,'Medical Examinations'!A:J,5,FALSE)</f>
        <v>Diabetes</v>
      </c>
      <c r="L1990" s="8" t="str">
        <f>VLOOKUP(A1990,'Hospitalisation Details'!A:K,5,FALSE)</f>
        <v>2-Dec-1986</v>
      </c>
      <c r="M1990" s="34">
        <f>VLOOKUP(A1990,'Hospitalisation Details'!A:K,8,FALSE)</f>
        <v>32288.49</v>
      </c>
      <c r="N1990" s="8" t="str">
        <f>VLOOKUP(A1990,'Hospitalisation Details'!A:K,9,FALSE)</f>
        <v>tier - 2</v>
      </c>
      <c r="O1990" s="8" t="str">
        <f>VLOOKUP(A1990,'Hospitalisation Details'!A:K,10,FALSE)</f>
        <v>tier - 2</v>
      </c>
      <c r="P1990" s="8" t="str">
        <f>VLOOKUP(A1990,'Hospitalisation Details'!A:K,11,FALSE)</f>
        <v>R1011</v>
      </c>
      <c r="Q1990" s="8">
        <f>VLOOKUP(A1990,'Hospitalisation Details'!A:K,4,FALSE)</f>
        <v>2</v>
      </c>
    </row>
    <row r="1991" spans="1:17" x14ac:dyDescent="0.3">
      <c r="A1991" s="4" t="s">
        <v>572</v>
      </c>
      <c r="B1991" s="8" t="str">
        <f>VLOOKUP(A1991,'Customer Names'!A:F,4,FALSE)</f>
        <v>Andrea</v>
      </c>
      <c r="C1991" s="8">
        <f>VLOOKUP(A1991,'Medical Examinations'!A:J,2,FALSE)</f>
        <v>25.69</v>
      </c>
      <c r="D1991" s="8">
        <f>VLOOKUP(A1991,'Medical Examinations'!A:J,4,FALSE)</f>
        <v>4.78</v>
      </c>
      <c r="E1991" s="8" t="str">
        <f>VLOOKUP(A1991,'Medical Examinations'!A:J,6,FALSE)</f>
        <v>yes</v>
      </c>
      <c r="F1991" s="8" t="str">
        <f>VLOOKUP(A1991,'Medical Examinations'!A:J,7,FALSE)</f>
        <v>No</v>
      </c>
      <c r="G1991" s="8" t="str">
        <f>VLOOKUP(A1991,'Medical Examinations'!A:J,8,FALSE)</f>
        <v>No</v>
      </c>
      <c r="H1991" s="38">
        <f>VLOOKUP(A1991,'Medical Examinations'!A:J,9,FALSE)</f>
        <v>0</v>
      </c>
      <c r="I1991" s="8" t="str">
        <f>VLOOKUP(A1991,'Medical Examinations'!A:J,10,FALSE)</f>
        <v>yes</v>
      </c>
      <c r="J1991" s="8" t="str">
        <f>VLOOKUP(A1991,'Medical Examinations'!A:J,3,FALSE)</f>
        <v>Overweight</v>
      </c>
      <c r="K1991" s="8" t="str">
        <f>VLOOKUP(A1991,'Medical Examinations'!A:J,5,FALSE)</f>
        <v>Normal</v>
      </c>
      <c r="L1991" s="8" t="str">
        <f>VLOOKUP(A1991,'Hospitalisation Details'!A:K,5,FALSE)</f>
        <v>9-Aug-1976</v>
      </c>
      <c r="M1991" s="34">
        <f>VLOOKUP(A1991,'Hospitalisation Details'!A:K,8,FALSE)</f>
        <v>32430.22</v>
      </c>
      <c r="N1991" s="8" t="str">
        <f>VLOOKUP(A1991,'Hospitalisation Details'!A:K,9,FALSE)</f>
        <v>tier - 2</v>
      </c>
      <c r="O1991" s="8" t="str">
        <f>VLOOKUP(A1991,'Hospitalisation Details'!A:K,10,FALSE)</f>
        <v>tier - 3</v>
      </c>
      <c r="P1991" s="8" t="str">
        <f>VLOOKUP(A1991,'Hospitalisation Details'!A:K,11,FALSE)</f>
        <v>R1011</v>
      </c>
      <c r="Q1991" s="8">
        <f>VLOOKUP(A1991,'Hospitalisation Details'!A:K,4,FALSE)</f>
        <v>9</v>
      </c>
    </row>
    <row r="1992" spans="1:17" x14ac:dyDescent="0.3">
      <c r="A1992" s="4" t="s">
        <v>570</v>
      </c>
      <c r="B1992" s="8" t="str">
        <f>VLOOKUP(A1992,'Customer Names'!A:F,4,FALSE)</f>
        <v>Bradley</v>
      </c>
      <c r="C1992" s="8">
        <f>VLOOKUP(A1992,'Medical Examinations'!A:J,2,FALSE)</f>
        <v>31.36</v>
      </c>
      <c r="D1992" s="8">
        <f>VLOOKUP(A1992,'Medical Examinations'!A:J,4,FALSE)</f>
        <v>10.6</v>
      </c>
      <c r="E1992" s="8" t="str">
        <f>VLOOKUP(A1992,'Medical Examinations'!A:J,6,FALSE)</f>
        <v>yes</v>
      </c>
      <c r="F1992" s="8" t="str">
        <f>VLOOKUP(A1992,'Medical Examinations'!A:J,7,FALSE)</f>
        <v>No</v>
      </c>
      <c r="G1992" s="8" t="str">
        <f>VLOOKUP(A1992,'Medical Examinations'!A:J,8,FALSE)</f>
        <v>No</v>
      </c>
      <c r="H1992" s="38">
        <f>VLOOKUP(A1992,'Medical Examinations'!A:J,9,FALSE)</f>
        <v>0</v>
      </c>
      <c r="I1992" s="8" t="str">
        <f>VLOOKUP(A1992,'Medical Examinations'!A:J,10,FALSE)</f>
        <v>yes</v>
      </c>
      <c r="J1992" s="8" t="str">
        <f>VLOOKUP(A1992,'Medical Examinations'!A:J,3,FALSE)</f>
        <v>Obesity</v>
      </c>
      <c r="K1992" s="8" t="str">
        <f>VLOOKUP(A1992,'Medical Examinations'!A:J,5,FALSE)</f>
        <v>Diabetes</v>
      </c>
      <c r="L1992" s="8" t="str">
        <f>VLOOKUP(A1992,'Hospitalisation Details'!A:K,5,FALSE)</f>
        <v>27-Sep-1981</v>
      </c>
      <c r="M1992" s="34">
        <f>VLOOKUP(A1992,'Hospitalisation Details'!A:K,8,FALSE)</f>
        <v>32462.35</v>
      </c>
      <c r="N1992" s="8" t="str">
        <f>VLOOKUP(A1992,'Hospitalisation Details'!A:K,9,FALSE)</f>
        <v>tier - 2</v>
      </c>
      <c r="O1992" s="8" t="str">
        <f>VLOOKUP(A1992,'Hospitalisation Details'!A:K,10,FALSE)</f>
        <v>tier - 2</v>
      </c>
      <c r="P1992" s="8" t="str">
        <f>VLOOKUP(A1992,'Hospitalisation Details'!A:K,11,FALSE)</f>
        <v>R1011</v>
      </c>
      <c r="Q1992" s="8">
        <f>VLOOKUP(A1992,'Hospitalisation Details'!A:K,4,FALSE)</f>
        <v>27</v>
      </c>
    </row>
    <row r="1993" spans="1:17" x14ac:dyDescent="0.3">
      <c r="A1993" s="4" t="s">
        <v>568</v>
      </c>
      <c r="B1993" s="8" t="str">
        <f>VLOOKUP(A1993,'Customer Names'!A:F,4,FALSE)</f>
        <v>Michael T.</v>
      </c>
      <c r="C1993" s="8">
        <f>VLOOKUP(A1993,'Medical Examinations'!A:J,2,FALSE)</f>
        <v>26.24</v>
      </c>
      <c r="D1993" s="8">
        <f>VLOOKUP(A1993,'Medical Examinations'!A:J,4,FALSE)</f>
        <v>6.26</v>
      </c>
      <c r="E1993" s="8" t="str">
        <f>VLOOKUP(A1993,'Medical Examinations'!A:J,6,FALSE)</f>
        <v>yes</v>
      </c>
      <c r="F1993" s="8" t="str">
        <f>VLOOKUP(A1993,'Medical Examinations'!A:J,7,FALSE)</f>
        <v>No</v>
      </c>
      <c r="G1993" s="8" t="str">
        <f>VLOOKUP(A1993,'Medical Examinations'!A:J,8,FALSE)</f>
        <v>No</v>
      </c>
      <c r="H1993" s="38">
        <f>VLOOKUP(A1993,'Medical Examinations'!A:J,9,FALSE)</f>
        <v>0</v>
      </c>
      <c r="I1993" s="8" t="str">
        <f>VLOOKUP(A1993,'Medical Examinations'!A:J,10,FALSE)</f>
        <v>yes</v>
      </c>
      <c r="J1993" s="8" t="str">
        <f>VLOOKUP(A1993,'Medical Examinations'!A:J,3,FALSE)</f>
        <v>Overweight</v>
      </c>
      <c r="K1993" s="8" t="str">
        <f>VLOOKUP(A1993,'Medical Examinations'!A:J,5,FALSE)</f>
        <v>Prediabetes</v>
      </c>
      <c r="L1993" s="8" t="str">
        <f>VLOOKUP(A1993,'Hospitalisation Details'!A:K,5,FALSE)</f>
        <v>19-Sep-1976</v>
      </c>
      <c r="M1993" s="34">
        <f>VLOOKUP(A1993,'Hospitalisation Details'!A:K,8,FALSE)</f>
        <v>32485.46</v>
      </c>
      <c r="N1993" s="8" t="str">
        <f>VLOOKUP(A1993,'Hospitalisation Details'!A:K,9,FALSE)</f>
        <v>tier - 2</v>
      </c>
      <c r="O1993" s="8" t="str">
        <f>VLOOKUP(A1993,'Hospitalisation Details'!A:K,10,FALSE)</f>
        <v>tier - 1</v>
      </c>
      <c r="P1993" s="8" t="str">
        <f>VLOOKUP(A1993,'Hospitalisation Details'!A:K,11,FALSE)</f>
        <v>R1011</v>
      </c>
      <c r="Q1993" s="8">
        <f>VLOOKUP(A1993,'Hospitalisation Details'!A:K,4,FALSE)</f>
        <v>19</v>
      </c>
    </row>
    <row r="1994" spans="1:17" x14ac:dyDescent="0.3">
      <c r="A1994" s="4" t="s">
        <v>548</v>
      </c>
      <c r="B1994" s="8" t="str">
        <f>VLOOKUP(A1994,'Customer Names'!A:F,4,FALSE)</f>
        <v>James</v>
      </c>
      <c r="C1994" s="8">
        <f>VLOOKUP(A1994,'Medical Examinations'!A:J,2,FALSE)</f>
        <v>32.67</v>
      </c>
      <c r="D1994" s="8">
        <f>VLOOKUP(A1994,'Medical Examinations'!A:J,4,FALSE)</f>
        <v>10.97</v>
      </c>
      <c r="E1994" s="8" t="str">
        <f>VLOOKUP(A1994,'Medical Examinations'!A:J,6,FALSE)</f>
        <v>yes</v>
      </c>
      <c r="F1994" s="8" t="str">
        <f>VLOOKUP(A1994,'Medical Examinations'!A:J,7,FALSE)</f>
        <v>No</v>
      </c>
      <c r="G1994" s="8" t="str">
        <f>VLOOKUP(A1994,'Medical Examinations'!A:J,8,FALSE)</f>
        <v>No</v>
      </c>
      <c r="H1994" s="38">
        <f>VLOOKUP(A1994,'Medical Examinations'!A:J,9,FALSE)</f>
        <v>0</v>
      </c>
      <c r="I1994" s="8" t="str">
        <f>VLOOKUP(A1994,'Medical Examinations'!A:J,10,FALSE)</f>
        <v>yes</v>
      </c>
      <c r="J1994" s="8" t="str">
        <f>VLOOKUP(A1994,'Medical Examinations'!A:J,3,FALSE)</f>
        <v>Obesity</v>
      </c>
      <c r="K1994" s="8" t="str">
        <f>VLOOKUP(A1994,'Medical Examinations'!A:J,5,FALSE)</f>
        <v>Diabetes</v>
      </c>
      <c r="L1994" s="8" t="str">
        <f>VLOOKUP(A1994,'Hospitalisation Details'!A:K,5,FALSE)</f>
        <v>17-Nov-1981</v>
      </c>
      <c r="M1994" s="34">
        <f>VLOOKUP(A1994,'Hospitalisation Details'!A:K,8,FALSE)</f>
        <v>32906.69</v>
      </c>
      <c r="N1994" s="8" t="str">
        <f>VLOOKUP(A1994,'Hospitalisation Details'!A:K,9,FALSE)</f>
        <v>tier - 2</v>
      </c>
      <c r="O1994" s="8" t="str">
        <f>VLOOKUP(A1994,'Hospitalisation Details'!A:K,10,FALSE)</f>
        <v>tier - 3</v>
      </c>
      <c r="P1994" s="8" t="str">
        <f>VLOOKUP(A1994,'Hospitalisation Details'!A:K,11,FALSE)</f>
        <v>R1011</v>
      </c>
      <c r="Q1994" s="8">
        <f>VLOOKUP(A1994,'Hospitalisation Details'!A:K,4,FALSE)</f>
        <v>17</v>
      </c>
    </row>
    <row r="1995" spans="1:17" x14ac:dyDescent="0.3">
      <c r="A1995" s="4" t="s">
        <v>534</v>
      </c>
      <c r="B1995" s="8" t="str">
        <f>VLOOKUP(A1995,'Customer Names'!A:F,4,FALSE)</f>
        <v>Erin C.</v>
      </c>
      <c r="C1995" s="8">
        <f>VLOOKUP(A1995,'Medical Examinations'!A:J,2,FALSE)</f>
        <v>33.14</v>
      </c>
      <c r="D1995" s="8">
        <f>VLOOKUP(A1995,'Medical Examinations'!A:J,4,FALSE)</f>
        <v>5.67</v>
      </c>
      <c r="E1995" s="8" t="str">
        <f>VLOOKUP(A1995,'Medical Examinations'!A:J,6,FALSE)</f>
        <v>yes</v>
      </c>
      <c r="F1995" s="8" t="str">
        <f>VLOOKUP(A1995,'Medical Examinations'!A:J,7,FALSE)</f>
        <v>No</v>
      </c>
      <c r="G1995" s="8" t="str">
        <f>VLOOKUP(A1995,'Medical Examinations'!A:J,8,FALSE)</f>
        <v>No</v>
      </c>
      <c r="H1995" s="38">
        <f>VLOOKUP(A1995,'Medical Examinations'!A:J,9,FALSE)</f>
        <v>0</v>
      </c>
      <c r="I1995" s="8" t="str">
        <f>VLOOKUP(A1995,'Medical Examinations'!A:J,10,FALSE)</f>
        <v>yes</v>
      </c>
      <c r="J1995" s="8" t="str">
        <f>VLOOKUP(A1995,'Medical Examinations'!A:J,3,FALSE)</f>
        <v>Obesity</v>
      </c>
      <c r="K1995" s="8" t="str">
        <f>VLOOKUP(A1995,'Medical Examinations'!A:J,5,FALSE)</f>
        <v>Normal</v>
      </c>
      <c r="L1995" s="8" t="str">
        <f>VLOOKUP(A1995,'Hospitalisation Details'!A:K,5,FALSE)</f>
        <v>15-Jul-1985</v>
      </c>
      <c r="M1995" s="34">
        <f>VLOOKUP(A1995,'Hospitalisation Details'!A:K,8,FALSE)</f>
        <v>33121</v>
      </c>
      <c r="N1995" s="8" t="str">
        <f>VLOOKUP(A1995,'Hospitalisation Details'!A:K,9,FALSE)</f>
        <v>tier - 2</v>
      </c>
      <c r="O1995" s="8" t="str">
        <f>VLOOKUP(A1995,'Hospitalisation Details'!A:K,10,FALSE)</f>
        <v>tier - 1</v>
      </c>
      <c r="P1995" s="8" t="str">
        <f>VLOOKUP(A1995,'Hospitalisation Details'!A:K,11,FALSE)</f>
        <v>R1011</v>
      </c>
      <c r="Q1995" s="8">
        <f>VLOOKUP(A1995,'Hospitalisation Details'!A:K,4,FALSE)</f>
        <v>15</v>
      </c>
    </row>
    <row r="1996" spans="1:17" x14ac:dyDescent="0.3">
      <c r="A1996" s="4" t="s">
        <v>532</v>
      </c>
      <c r="B1996" s="8" t="str">
        <f>VLOOKUP(A1996,'Customer Names'!A:F,4,FALSE)</f>
        <v>Erik</v>
      </c>
      <c r="C1996" s="8">
        <f>VLOOKUP(A1996,'Medical Examinations'!A:J,2,FALSE)</f>
        <v>37.82</v>
      </c>
      <c r="D1996" s="8">
        <f>VLOOKUP(A1996,'Medical Examinations'!A:J,4,FALSE)</f>
        <v>6.01</v>
      </c>
      <c r="E1996" s="8" t="str">
        <f>VLOOKUP(A1996,'Medical Examinations'!A:J,6,FALSE)</f>
        <v>No</v>
      </c>
      <c r="F1996" s="8" t="str">
        <f>VLOOKUP(A1996,'Medical Examinations'!A:J,7,FALSE)</f>
        <v>No</v>
      </c>
      <c r="G1996" s="8" t="str">
        <f>VLOOKUP(A1996,'Medical Examinations'!A:J,8,FALSE)</f>
        <v>No</v>
      </c>
      <c r="H1996" s="38">
        <f>VLOOKUP(A1996,'Medical Examinations'!A:J,9,FALSE)</f>
        <v>0</v>
      </c>
      <c r="I1996" s="8" t="str">
        <f>VLOOKUP(A1996,'Medical Examinations'!A:J,10,FALSE)</f>
        <v>yes</v>
      </c>
      <c r="J1996" s="8" t="str">
        <f>VLOOKUP(A1996,'Medical Examinations'!A:J,3,FALSE)</f>
        <v>Obesity</v>
      </c>
      <c r="K1996" s="8" t="str">
        <f>VLOOKUP(A1996,'Medical Examinations'!A:J,5,FALSE)</f>
        <v>Prediabetes</v>
      </c>
      <c r="L1996" s="8" t="str">
        <f>VLOOKUP(A1996,'Hospitalisation Details'!A:K,5,FALSE)</f>
        <v>12-Oct-1990</v>
      </c>
      <c r="M1996" s="34">
        <f>VLOOKUP(A1996,'Hospitalisation Details'!A:K,8,FALSE)</f>
        <v>33292.83</v>
      </c>
      <c r="N1996" s="8" t="str">
        <f>VLOOKUP(A1996,'Hospitalisation Details'!A:K,9,FALSE)</f>
        <v>tier - 2</v>
      </c>
      <c r="O1996" s="8" t="str">
        <f>VLOOKUP(A1996,'Hospitalisation Details'!A:K,10,FALSE)</f>
        <v>tier - 1</v>
      </c>
      <c r="P1996" s="8" t="str">
        <f>VLOOKUP(A1996,'Hospitalisation Details'!A:K,11,FALSE)</f>
        <v>R1011</v>
      </c>
      <c r="Q1996" s="8">
        <f>VLOOKUP(A1996,'Hospitalisation Details'!A:K,4,FALSE)</f>
        <v>12</v>
      </c>
    </row>
    <row r="1997" spans="1:17" x14ac:dyDescent="0.3">
      <c r="A1997" s="4" t="s">
        <v>526</v>
      </c>
      <c r="B1997" s="8" t="str">
        <f>VLOOKUP(A1997,'Customer Names'!A:F,4,FALSE)</f>
        <v>Simon G.</v>
      </c>
      <c r="C1997" s="8">
        <f>VLOOKUP(A1997,'Medical Examinations'!A:J,2,FALSE)</f>
        <v>34.5</v>
      </c>
      <c r="D1997" s="8">
        <f>VLOOKUP(A1997,'Medical Examinations'!A:J,4,FALSE)</f>
        <v>4.07</v>
      </c>
      <c r="E1997" s="8" t="str">
        <f>VLOOKUP(A1997,'Medical Examinations'!A:J,6,FALSE)</f>
        <v>yes</v>
      </c>
      <c r="F1997" s="8" t="str">
        <f>VLOOKUP(A1997,'Medical Examinations'!A:J,7,FALSE)</f>
        <v>No</v>
      </c>
      <c r="G1997" s="8" t="str">
        <f>VLOOKUP(A1997,'Medical Examinations'!A:J,8,FALSE)</f>
        <v>No</v>
      </c>
      <c r="H1997" s="38">
        <f>VLOOKUP(A1997,'Medical Examinations'!A:J,9,FALSE)</f>
        <v>0</v>
      </c>
      <c r="I1997" s="8" t="str">
        <f>VLOOKUP(A1997,'Medical Examinations'!A:J,10,FALSE)</f>
        <v>yes</v>
      </c>
      <c r="J1997" s="8" t="str">
        <f>VLOOKUP(A1997,'Medical Examinations'!A:J,3,FALSE)</f>
        <v>Obesity</v>
      </c>
      <c r="K1997" s="8" t="str">
        <f>VLOOKUP(A1997,'Medical Examinations'!A:J,5,FALSE)</f>
        <v>Normal</v>
      </c>
      <c r="L1997" s="8" t="str">
        <f>VLOOKUP(A1997,'Hospitalisation Details'!A:K,5,FALSE)</f>
        <v>7-Dec-1985</v>
      </c>
      <c r="M1997" s="34">
        <f>VLOOKUP(A1997,'Hospitalisation Details'!A:K,8,FALSE)</f>
        <v>33450.99</v>
      </c>
      <c r="N1997" s="8" t="str">
        <f>VLOOKUP(A1997,'Hospitalisation Details'!A:K,9,FALSE)</f>
        <v>tier - 2</v>
      </c>
      <c r="O1997" s="8" t="str">
        <f>VLOOKUP(A1997,'Hospitalisation Details'!A:K,10,FALSE)</f>
        <v>tier - 2</v>
      </c>
      <c r="P1997" s="8" t="str">
        <f>VLOOKUP(A1997,'Hospitalisation Details'!A:K,11,FALSE)</f>
        <v>R1011</v>
      </c>
      <c r="Q1997" s="8">
        <f>VLOOKUP(A1997,'Hospitalisation Details'!A:K,4,FALSE)</f>
        <v>7</v>
      </c>
    </row>
    <row r="1998" spans="1:17" x14ac:dyDescent="0.3">
      <c r="A1998" s="4" t="s">
        <v>520</v>
      </c>
      <c r="B1998" s="8" t="str">
        <f>VLOOKUP(A1998,'Customer Names'!A:F,4,FALSE)</f>
        <v>Megan A.</v>
      </c>
      <c r="C1998" s="8">
        <f>VLOOKUP(A1998,'Medical Examinations'!A:J,2,FALSE)</f>
        <v>33.58</v>
      </c>
      <c r="D1998" s="8">
        <f>VLOOKUP(A1998,'Medical Examinations'!A:J,4,FALSE)</f>
        <v>5.56</v>
      </c>
      <c r="E1998" s="8" t="str">
        <f>VLOOKUP(A1998,'Medical Examinations'!A:J,6,FALSE)</f>
        <v>No</v>
      </c>
      <c r="F1998" s="8" t="str">
        <f>VLOOKUP(A1998,'Medical Examinations'!A:J,7,FALSE)</f>
        <v>No</v>
      </c>
      <c r="G1998" s="8" t="str">
        <f>VLOOKUP(A1998,'Medical Examinations'!A:J,8,FALSE)</f>
        <v>No</v>
      </c>
      <c r="H1998" s="38" t="str">
        <f>VLOOKUP(A1998,'Medical Examinations'!A:J,9,FALSE)</f>
        <v>1</v>
      </c>
      <c r="I1998" s="8" t="str">
        <f>VLOOKUP(A1998,'Medical Examinations'!A:J,10,FALSE)</f>
        <v>yes</v>
      </c>
      <c r="J1998" s="8" t="str">
        <f>VLOOKUP(A1998,'Medical Examinations'!A:J,3,FALSE)</f>
        <v>Obesity</v>
      </c>
      <c r="K1998" s="8" t="str">
        <f>VLOOKUP(A1998,'Medical Examinations'!A:J,5,FALSE)</f>
        <v>Normal</v>
      </c>
      <c r="L1998" s="8" t="str">
        <f>VLOOKUP(A1998,'Hospitalisation Details'!A:K,5,FALSE)</f>
        <v>22-Jul-1984</v>
      </c>
      <c r="M1998" s="34">
        <f>VLOOKUP(A1998,'Hospitalisation Details'!A:K,8,FALSE)</f>
        <v>33527.1</v>
      </c>
      <c r="N1998" s="8" t="str">
        <f>VLOOKUP(A1998,'Hospitalisation Details'!A:K,9,FALSE)</f>
        <v>tier - 2</v>
      </c>
      <c r="O1998" s="8" t="str">
        <f>VLOOKUP(A1998,'Hospitalisation Details'!A:K,10,FALSE)</f>
        <v>tier - 3</v>
      </c>
      <c r="P1998" s="8" t="str">
        <f>VLOOKUP(A1998,'Hospitalisation Details'!A:K,11,FALSE)</f>
        <v>R1011</v>
      </c>
      <c r="Q1998" s="8">
        <f>VLOOKUP(A1998,'Hospitalisation Details'!A:K,4,FALSE)</f>
        <v>22</v>
      </c>
    </row>
    <row r="1999" spans="1:17" x14ac:dyDescent="0.3">
      <c r="A1999" s="4" t="s">
        <v>480</v>
      </c>
      <c r="B1999" s="8" t="str">
        <f>VLOOKUP(A1999,'Customer Names'!A:F,4,FALSE)</f>
        <v>Cassie J.</v>
      </c>
      <c r="C1999" s="8">
        <f>VLOOKUP(A1999,'Medical Examinations'!A:J,2,FALSE)</f>
        <v>36.159999999999997</v>
      </c>
      <c r="D1999" s="8">
        <f>VLOOKUP(A1999,'Medical Examinations'!A:J,4,FALSE)</f>
        <v>5.0999999999999996</v>
      </c>
      <c r="E1999" s="8" t="str">
        <f>VLOOKUP(A1999,'Medical Examinations'!A:J,6,FALSE)</f>
        <v>No</v>
      </c>
      <c r="F1999" s="8" t="str">
        <f>VLOOKUP(A1999,'Medical Examinations'!A:J,7,FALSE)</f>
        <v>No</v>
      </c>
      <c r="G1999" s="8" t="str">
        <f>VLOOKUP(A1999,'Medical Examinations'!A:J,8,FALSE)</f>
        <v>No</v>
      </c>
      <c r="H1999" s="38" t="str">
        <f>VLOOKUP(A1999,'Medical Examinations'!A:J,9,FALSE)</f>
        <v>1</v>
      </c>
      <c r="I1999" s="8" t="str">
        <f>VLOOKUP(A1999,'Medical Examinations'!A:J,10,FALSE)</f>
        <v>yes</v>
      </c>
      <c r="J1999" s="8" t="str">
        <f>VLOOKUP(A1999,'Medical Examinations'!A:J,3,FALSE)</f>
        <v>Obesity</v>
      </c>
      <c r="K1999" s="8" t="str">
        <f>VLOOKUP(A1999,'Medical Examinations'!A:J,5,FALSE)</f>
        <v>Normal</v>
      </c>
      <c r="L1999" s="8" t="str">
        <f>VLOOKUP(A1999,'Hospitalisation Details'!A:K,5,FALSE)</f>
        <v>1-Oct-1984</v>
      </c>
      <c r="M1999" s="34">
        <f>VLOOKUP(A1999,'Hospitalisation Details'!A:K,8,FALSE)</f>
        <v>34402.22</v>
      </c>
      <c r="N1999" s="8" t="str">
        <f>VLOOKUP(A1999,'Hospitalisation Details'!A:K,9,FALSE)</f>
        <v>tier - 2</v>
      </c>
      <c r="O1999" s="8" t="str">
        <f>VLOOKUP(A1999,'Hospitalisation Details'!A:K,10,FALSE)</f>
        <v>tier - 3</v>
      </c>
      <c r="P1999" s="8" t="str">
        <f>VLOOKUP(A1999,'Hospitalisation Details'!A:K,11,FALSE)</f>
        <v>R1011</v>
      </c>
      <c r="Q1999" s="8">
        <f>VLOOKUP(A1999,'Hospitalisation Details'!A:K,4,FALSE)</f>
        <v>1</v>
      </c>
    </row>
    <row r="2000" spans="1:17" x14ac:dyDescent="0.3">
      <c r="A2000" s="4" t="s">
        <v>472</v>
      </c>
      <c r="B2000" s="8" t="str">
        <f>VLOOKUP(A2000,'Customer Names'!A:F,4,FALSE)</f>
        <v>Susannah</v>
      </c>
      <c r="C2000" s="8">
        <f>VLOOKUP(A2000,'Medical Examinations'!A:J,2,FALSE)</f>
        <v>31.92</v>
      </c>
      <c r="D2000" s="8">
        <f>VLOOKUP(A2000,'Medical Examinations'!A:J,4,FALSE)</f>
        <v>5.33</v>
      </c>
      <c r="E2000" s="8" t="str">
        <f>VLOOKUP(A2000,'Medical Examinations'!A:J,6,FALSE)</f>
        <v>yes</v>
      </c>
      <c r="F2000" s="8" t="str">
        <f>VLOOKUP(A2000,'Medical Examinations'!A:J,7,FALSE)</f>
        <v>No</v>
      </c>
      <c r="G2000" s="8" t="str">
        <f>VLOOKUP(A2000,'Medical Examinations'!A:J,8,FALSE)</f>
        <v>No</v>
      </c>
      <c r="H2000" s="38">
        <f>VLOOKUP(A2000,'Medical Examinations'!A:J,9,FALSE)</f>
        <v>0</v>
      </c>
      <c r="I2000" s="8" t="str">
        <f>VLOOKUP(A2000,'Medical Examinations'!A:J,10,FALSE)</f>
        <v>yes</v>
      </c>
      <c r="J2000" s="8" t="str">
        <f>VLOOKUP(A2000,'Medical Examinations'!A:J,3,FALSE)</f>
        <v>Obesity</v>
      </c>
      <c r="K2000" s="8" t="str">
        <f>VLOOKUP(A2000,'Medical Examinations'!A:J,5,FALSE)</f>
        <v>Normal</v>
      </c>
      <c r="L2000" s="8" t="str">
        <f>VLOOKUP(A2000,'Hospitalisation Details'!A:K,5,FALSE)</f>
        <v>25-Nov-1976</v>
      </c>
      <c r="M2000" s="34">
        <f>VLOOKUP(A2000,'Hospitalisation Details'!A:K,8,FALSE)</f>
        <v>34543.39</v>
      </c>
      <c r="N2000" s="8" t="str">
        <f>VLOOKUP(A2000,'Hospitalisation Details'!A:K,9,FALSE)</f>
        <v>tier - 2</v>
      </c>
      <c r="O2000" s="8" t="str">
        <f>VLOOKUP(A2000,'Hospitalisation Details'!A:K,10,FALSE)</f>
        <v>tier - 3</v>
      </c>
      <c r="P2000" s="8" t="str">
        <f>VLOOKUP(A2000,'Hospitalisation Details'!A:K,11,FALSE)</f>
        <v>R1011</v>
      </c>
      <c r="Q2000" s="8">
        <f>VLOOKUP(A2000,'Hospitalisation Details'!A:K,4,FALSE)</f>
        <v>25</v>
      </c>
    </row>
    <row r="2001" spans="1:17" x14ac:dyDescent="0.3">
      <c r="A2001" s="4" t="s">
        <v>458</v>
      </c>
      <c r="B2001" s="8" t="str">
        <f>VLOOKUP(A2001,'Customer Names'!A:F,4,FALSE)</f>
        <v>Allison H</v>
      </c>
      <c r="C2001" s="8">
        <f>VLOOKUP(A2001,'Medical Examinations'!A:J,2,FALSE)</f>
        <v>36.99</v>
      </c>
      <c r="D2001" s="8">
        <f>VLOOKUP(A2001,'Medical Examinations'!A:J,4,FALSE)</f>
        <v>5.37</v>
      </c>
      <c r="E2001" s="8" t="str">
        <f>VLOOKUP(A2001,'Medical Examinations'!A:J,6,FALSE)</f>
        <v>yes</v>
      </c>
      <c r="F2001" s="8" t="str">
        <f>VLOOKUP(A2001,'Medical Examinations'!A:J,7,FALSE)</f>
        <v>No</v>
      </c>
      <c r="G2001" s="8" t="str">
        <f>VLOOKUP(A2001,'Medical Examinations'!A:J,8,FALSE)</f>
        <v>Yes</v>
      </c>
      <c r="H2001" s="38" t="str">
        <f>VLOOKUP(A2001,'Medical Examinations'!A:J,9,FALSE)</f>
        <v>1</v>
      </c>
      <c r="I2001" s="8" t="str">
        <f>VLOOKUP(A2001,'Medical Examinations'!A:J,10,FALSE)</f>
        <v>yes</v>
      </c>
      <c r="J2001" s="8" t="str">
        <f>VLOOKUP(A2001,'Medical Examinations'!A:J,3,FALSE)</f>
        <v>Obesity</v>
      </c>
      <c r="K2001" s="8" t="str">
        <f>VLOOKUP(A2001,'Medical Examinations'!A:J,5,FALSE)</f>
        <v>Normal</v>
      </c>
      <c r="L2001" s="8" t="str">
        <f>VLOOKUP(A2001,'Hospitalisation Details'!A:K,5,FALSE)</f>
        <v>29-Jul-1983</v>
      </c>
      <c r="M2001" s="34">
        <f>VLOOKUP(A2001,'Hospitalisation Details'!A:K,8,FALSE)</f>
        <v>34940.61</v>
      </c>
      <c r="N2001" s="8" t="str">
        <f>VLOOKUP(A2001,'Hospitalisation Details'!A:K,9,FALSE)</f>
        <v>tier - 2</v>
      </c>
      <c r="O2001" s="8" t="str">
        <f>VLOOKUP(A2001,'Hospitalisation Details'!A:K,10,FALSE)</f>
        <v>tier - 3</v>
      </c>
      <c r="P2001" s="8" t="str">
        <f>VLOOKUP(A2001,'Hospitalisation Details'!A:K,11,FALSE)</f>
        <v>R1011</v>
      </c>
      <c r="Q2001" s="8">
        <f>VLOOKUP(A2001,'Hospitalisation Details'!A:K,4,FALSE)</f>
        <v>29</v>
      </c>
    </row>
    <row r="2002" spans="1:17" x14ac:dyDescent="0.3">
      <c r="A2002" s="4" t="s">
        <v>450</v>
      </c>
      <c r="B2002" s="8" t="str">
        <f>VLOOKUP(A2002,'Customer Names'!A:F,4,FALSE)</f>
        <v>Jennifer</v>
      </c>
      <c r="C2002" s="8">
        <f>VLOOKUP(A2002,'Medical Examinations'!A:J,2,FALSE)</f>
        <v>36.409999999999997</v>
      </c>
      <c r="D2002" s="8">
        <f>VLOOKUP(A2002,'Medical Examinations'!A:J,4,FALSE)</f>
        <v>4.55</v>
      </c>
      <c r="E2002" s="8" t="str">
        <f>VLOOKUP(A2002,'Medical Examinations'!A:J,6,FALSE)</f>
        <v>No</v>
      </c>
      <c r="F2002" s="8" t="str">
        <f>VLOOKUP(A2002,'Medical Examinations'!A:J,7,FALSE)</f>
        <v>No</v>
      </c>
      <c r="G2002" s="8" t="str">
        <f>VLOOKUP(A2002,'Medical Examinations'!A:J,8,FALSE)</f>
        <v>No</v>
      </c>
      <c r="H2002" s="38">
        <f>VLOOKUP(A2002,'Medical Examinations'!A:J,9,FALSE)</f>
        <v>0</v>
      </c>
      <c r="I2002" s="8" t="str">
        <f>VLOOKUP(A2002,'Medical Examinations'!A:J,10,FALSE)</f>
        <v>yes</v>
      </c>
      <c r="J2002" s="8" t="str">
        <f>VLOOKUP(A2002,'Medical Examinations'!A:J,3,FALSE)</f>
        <v>Obesity</v>
      </c>
      <c r="K2002" s="8" t="str">
        <f>VLOOKUP(A2002,'Medical Examinations'!A:J,5,FALSE)</f>
        <v>Normal</v>
      </c>
      <c r="L2002" s="8" t="str">
        <f>VLOOKUP(A2002,'Hospitalisation Details'!A:K,5,FALSE)</f>
        <v>5-Jul-1982</v>
      </c>
      <c r="M2002" s="34">
        <f>VLOOKUP(A2002,'Hospitalisation Details'!A:K,8,FALSE)</f>
        <v>35000.730000000003</v>
      </c>
      <c r="N2002" s="8" t="str">
        <f>VLOOKUP(A2002,'Hospitalisation Details'!A:K,9,FALSE)</f>
        <v>tier - 2</v>
      </c>
      <c r="O2002" s="8" t="str">
        <f>VLOOKUP(A2002,'Hospitalisation Details'!A:K,10,FALSE)</f>
        <v>tier - 3</v>
      </c>
      <c r="P2002" s="8" t="str">
        <f>VLOOKUP(A2002,'Hospitalisation Details'!A:K,11,FALSE)</f>
        <v>R1011</v>
      </c>
      <c r="Q2002" s="8">
        <f>VLOOKUP(A2002,'Hospitalisation Details'!A:K,4,FALSE)</f>
        <v>5</v>
      </c>
    </row>
    <row r="2003" spans="1:17" x14ac:dyDescent="0.3">
      <c r="A2003" s="4" t="s">
        <v>448</v>
      </c>
      <c r="B2003" s="8" t="str">
        <f>VLOOKUP(A2003,'Customer Names'!A:F,4,FALSE)</f>
        <v>Kiley D</v>
      </c>
      <c r="C2003" s="8">
        <f>VLOOKUP(A2003,'Medical Examinations'!A:J,2,FALSE)</f>
        <v>34.06</v>
      </c>
      <c r="D2003" s="8">
        <f>VLOOKUP(A2003,'Medical Examinations'!A:J,4,FALSE)</f>
        <v>11.83</v>
      </c>
      <c r="E2003" s="8" t="str">
        <f>VLOOKUP(A2003,'Medical Examinations'!A:J,6,FALSE)</f>
        <v>yes</v>
      </c>
      <c r="F2003" s="8" t="str">
        <f>VLOOKUP(A2003,'Medical Examinations'!A:J,7,FALSE)</f>
        <v>No</v>
      </c>
      <c r="G2003" s="8" t="str">
        <f>VLOOKUP(A2003,'Medical Examinations'!A:J,8,FALSE)</f>
        <v>No</v>
      </c>
      <c r="H2003" s="38" t="str">
        <f>VLOOKUP(A2003,'Medical Examinations'!A:J,9,FALSE)</f>
        <v>1</v>
      </c>
      <c r="I2003" s="8" t="str">
        <f>VLOOKUP(A2003,'Medical Examinations'!A:J,10,FALSE)</f>
        <v>yes</v>
      </c>
      <c r="J2003" s="8" t="str">
        <f>VLOOKUP(A2003,'Medical Examinations'!A:J,3,FALSE)</f>
        <v>Obesity</v>
      </c>
      <c r="K2003" s="8" t="str">
        <f>VLOOKUP(A2003,'Medical Examinations'!A:J,5,FALSE)</f>
        <v>Diabetes</v>
      </c>
      <c r="L2003" s="8" t="str">
        <f>VLOOKUP(A2003,'Hospitalisation Details'!A:K,5,FALSE)</f>
        <v>29-Aug-1975</v>
      </c>
      <c r="M2003" s="34">
        <f>VLOOKUP(A2003,'Hospitalisation Details'!A:K,8,FALSE)</f>
        <v>35050.620000000003</v>
      </c>
      <c r="N2003" s="8" t="str">
        <f>VLOOKUP(A2003,'Hospitalisation Details'!A:K,9,FALSE)</f>
        <v>tier - 2</v>
      </c>
      <c r="O2003" s="8" t="str">
        <f>VLOOKUP(A2003,'Hospitalisation Details'!A:K,10,FALSE)</f>
        <v>tier - 1</v>
      </c>
      <c r="P2003" s="8" t="str">
        <f>VLOOKUP(A2003,'Hospitalisation Details'!A:K,11,FALSE)</f>
        <v>R1011</v>
      </c>
      <c r="Q2003" s="8">
        <f>VLOOKUP(A2003,'Hospitalisation Details'!A:K,4,FALSE)</f>
        <v>29</v>
      </c>
    </row>
    <row r="2004" spans="1:17" x14ac:dyDescent="0.3">
      <c r="A2004" s="4" t="s">
        <v>442</v>
      </c>
      <c r="B2004" s="8" t="str">
        <f>VLOOKUP(A2004,'Customer Names'!A:F,4,FALSE)</f>
        <v>Andrea H.</v>
      </c>
      <c r="C2004" s="8">
        <f>VLOOKUP(A2004,'Medical Examinations'!A:J,2,FALSE)</f>
        <v>26.8</v>
      </c>
      <c r="D2004" s="8">
        <f>VLOOKUP(A2004,'Medical Examinations'!A:J,4,FALSE)</f>
        <v>10.93</v>
      </c>
      <c r="E2004" s="8" t="str">
        <f>VLOOKUP(A2004,'Medical Examinations'!A:J,6,FALSE)</f>
        <v>yes</v>
      </c>
      <c r="F2004" s="8" t="str">
        <f>VLOOKUP(A2004,'Medical Examinations'!A:J,7,FALSE)</f>
        <v>No</v>
      </c>
      <c r="G2004" s="8" t="str">
        <f>VLOOKUP(A2004,'Medical Examinations'!A:J,8,FALSE)</f>
        <v>No</v>
      </c>
      <c r="H2004" s="38">
        <f>VLOOKUP(A2004,'Medical Examinations'!A:J,9,FALSE)</f>
        <v>0</v>
      </c>
      <c r="I2004" s="8" t="str">
        <f>VLOOKUP(A2004,'Medical Examinations'!A:J,10,FALSE)</f>
        <v>No</v>
      </c>
      <c r="J2004" s="8" t="str">
        <f>VLOOKUP(A2004,'Medical Examinations'!A:J,3,FALSE)</f>
        <v>Overweight</v>
      </c>
      <c r="K2004" s="8" t="str">
        <f>VLOOKUP(A2004,'Medical Examinations'!A:J,5,FALSE)</f>
        <v>Diabetes</v>
      </c>
      <c r="L2004" s="8" t="str">
        <f>VLOOKUP(A2004,'Hospitalisation Details'!A:K,5,FALSE)</f>
        <v>30-Dec-1967</v>
      </c>
      <c r="M2004" s="34">
        <f>VLOOKUP(A2004,'Hospitalisation Details'!A:K,8,FALSE)</f>
        <v>35160.129999999997</v>
      </c>
      <c r="N2004" s="8" t="str">
        <f>VLOOKUP(A2004,'Hospitalisation Details'!A:K,9,FALSE)</f>
        <v>tier - 2</v>
      </c>
      <c r="O2004" s="8" t="str">
        <f>VLOOKUP(A2004,'Hospitalisation Details'!A:K,10,FALSE)</f>
        <v>tier - 2</v>
      </c>
      <c r="P2004" s="8" t="str">
        <f>VLOOKUP(A2004,'Hospitalisation Details'!A:K,11,FALSE)</f>
        <v>R1011</v>
      </c>
      <c r="Q2004" s="8">
        <f>VLOOKUP(A2004,'Hospitalisation Details'!A:K,4,FALSE)</f>
        <v>30</v>
      </c>
    </row>
    <row r="2005" spans="1:17" x14ac:dyDescent="0.3">
      <c r="A2005" s="4" t="s">
        <v>438</v>
      </c>
      <c r="B2005" s="8" t="str">
        <f>VLOOKUP(A2005,'Customer Names'!A:F,4,FALSE)</f>
        <v>Gavin M.</v>
      </c>
      <c r="C2005" s="8">
        <f>VLOOKUP(A2005,'Medical Examinations'!A:J,2,FALSE)</f>
        <v>42.27</v>
      </c>
      <c r="D2005" s="8">
        <f>VLOOKUP(A2005,'Medical Examinations'!A:J,4,FALSE)</f>
        <v>6.05</v>
      </c>
      <c r="E2005" s="8" t="str">
        <f>VLOOKUP(A2005,'Medical Examinations'!A:J,6,FALSE)</f>
        <v>yes</v>
      </c>
      <c r="F2005" s="8" t="str">
        <f>VLOOKUP(A2005,'Medical Examinations'!A:J,7,FALSE)</f>
        <v>No</v>
      </c>
      <c r="G2005" s="8" t="str">
        <f>VLOOKUP(A2005,'Medical Examinations'!A:J,8,FALSE)</f>
        <v>No</v>
      </c>
      <c r="H2005" s="38" t="str">
        <f>VLOOKUP(A2005,'Medical Examinations'!A:J,9,FALSE)</f>
        <v>1</v>
      </c>
      <c r="I2005" s="8" t="str">
        <f>VLOOKUP(A2005,'Medical Examinations'!A:J,10,FALSE)</f>
        <v>yes</v>
      </c>
      <c r="J2005" s="8" t="str">
        <f>VLOOKUP(A2005,'Medical Examinations'!A:J,3,FALSE)</f>
        <v>Obesity</v>
      </c>
      <c r="K2005" s="8" t="str">
        <f>VLOOKUP(A2005,'Medical Examinations'!A:J,5,FALSE)</f>
        <v>Prediabetes</v>
      </c>
      <c r="L2005" s="8" t="str">
        <f>VLOOKUP(A2005,'Hospitalisation Details'!A:K,5,FALSE)</f>
        <v>19-Sep-1988</v>
      </c>
      <c r="M2005" s="34">
        <f>VLOOKUP(A2005,'Hospitalisation Details'!A:K,8,FALSE)</f>
        <v>35315.96</v>
      </c>
      <c r="N2005" s="8" t="str">
        <f>VLOOKUP(A2005,'Hospitalisation Details'!A:K,9,FALSE)</f>
        <v>tier - 2</v>
      </c>
      <c r="O2005" s="8" t="str">
        <f>VLOOKUP(A2005,'Hospitalisation Details'!A:K,10,FALSE)</f>
        <v>tier - 1</v>
      </c>
      <c r="P2005" s="8" t="str">
        <f>VLOOKUP(A2005,'Hospitalisation Details'!A:K,11,FALSE)</f>
        <v>R1011</v>
      </c>
      <c r="Q2005" s="8">
        <f>VLOOKUP(A2005,'Hospitalisation Details'!A:K,4,FALSE)</f>
        <v>19</v>
      </c>
    </row>
    <row r="2006" spans="1:17" x14ac:dyDescent="0.3">
      <c r="A2006" s="4" t="s">
        <v>418</v>
      </c>
      <c r="B2006" s="8" t="str">
        <f>VLOOKUP(A2006,'Customer Names'!A:F,4,FALSE)</f>
        <v>Calesse</v>
      </c>
      <c r="C2006" s="8">
        <f>VLOOKUP(A2006,'Medical Examinations'!A:J,2,FALSE)</f>
        <v>36.85</v>
      </c>
      <c r="D2006" s="8">
        <f>VLOOKUP(A2006,'Medical Examinations'!A:J,4,FALSE)</f>
        <v>11.12</v>
      </c>
      <c r="E2006" s="8" t="str">
        <f>VLOOKUP(A2006,'Medical Examinations'!A:J,6,FALSE)</f>
        <v>No</v>
      </c>
      <c r="F2006" s="8" t="str">
        <f>VLOOKUP(A2006,'Medical Examinations'!A:J,7,FALSE)</f>
        <v>No</v>
      </c>
      <c r="G2006" s="8" t="str">
        <f>VLOOKUP(A2006,'Medical Examinations'!A:J,8,FALSE)</f>
        <v>No</v>
      </c>
      <c r="H2006" s="38">
        <f>VLOOKUP(A2006,'Medical Examinations'!A:J,9,FALSE)</f>
        <v>0</v>
      </c>
      <c r="I2006" s="8" t="str">
        <f>VLOOKUP(A2006,'Medical Examinations'!A:J,10,FALSE)</f>
        <v>yes</v>
      </c>
      <c r="J2006" s="8" t="str">
        <f>VLOOKUP(A2006,'Medical Examinations'!A:J,3,FALSE)</f>
        <v>Obesity</v>
      </c>
      <c r="K2006" s="8" t="str">
        <f>VLOOKUP(A2006,'Medical Examinations'!A:J,5,FALSE)</f>
        <v>Diabetes</v>
      </c>
      <c r="L2006" s="8" t="str">
        <f>VLOOKUP(A2006,'Hospitalisation Details'!A:K,5,FALSE)</f>
        <v>19-Dec-1978</v>
      </c>
      <c r="M2006" s="34">
        <f>VLOOKUP(A2006,'Hospitalisation Details'!A:K,8,FALSE)</f>
        <v>35701.9</v>
      </c>
      <c r="N2006" s="8" t="str">
        <f>VLOOKUP(A2006,'Hospitalisation Details'!A:K,9,FALSE)</f>
        <v>tier - 2</v>
      </c>
      <c r="O2006" s="8" t="str">
        <f>VLOOKUP(A2006,'Hospitalisation Details'!A:K,10,FALSE)</f>
        <v>tier - 1</v>
      </c>
      <c r="P2006" s="8" t="str">
        <f>VLOOKUP(A2006,'Hospitalisation Details'!A:K,11,FALSE)</f>
        <v>R1011</v>
      </c>
      <c r="Q2006" s="8">
        <f>VLOOKUP(A2006,'Hospitalisation Details'!A:K,4,FALSE)</f>
        <v>19</v>
      </c>
    </row>
    <row r="2007" spans="1:17" x14ac:dyDescent="0.3">
      <c r="A2007" s="4" t="s">
        <v>414</v>
      </c>
      <c r="B2007" s="8" t="str">
        <f>VLOOKUP(A2007,'Customer Names'!A:F,4,FALSE)</f>
        <v>Grace</v>
      </c>
      <c r="C2007" s="8">
        <f>VLOOKUP(A2007,'Medical Examinations'!A:J,2,FALSE)</f>
        <v>35.43</v>
      </c>
      <c r="D2007" s="8">
        <f>VLOOKUP(A2007,'Medical Examinations'!A:J,4,FALSE)</f>
        <v>5.25</v>
      </c>
      <c r="E2007" s="8" t="str">
        <f>VLOOKUP(A2007,'Medical Examinations'!A:J,6,FALSE)</f>
        <v>yes</v>
      </c>
      <c r="F2007" s="8" t="str">
        <f>VLOOKUP(A2007,'Medical Examinations'!A:J,7,FALSE)</f>
        <v>No</v>
      </c>
      <c r="G2007" s="8" t="str">
        <f>VLOOKUP(A2007,'Medical Examinations'!A:J,8,FALSE)</f>
        <v>No</v>
      </c>
      <c r="H2007" s="38">
        <f>VLOOKUP(A2007,'Medical Examinations'!A:J,9,FALSE)</f>
        <v>0</v>
      </c>
      <c r="I2007" s="8" t="str">
        <f>VLOOKUP(A2007,'Medical Examinations'!A:J,10,FALSE)</f>
        <v>yes</v>
      </c>
      <c r="J2007" s="8" t="str">
        <f>VLOOKUP(A2007,'Medical Examinations'!A:J,3,FALSE)</f>
        <v>Obesity</v>
      </c>
      <c r="K2007" s="8" t="str">
        <f>VLOOKUP(A2007,'Medical Examinations'!A:J,5,FALSE)</f>
        <v>Normal</v>
      </c>
      <c r="L2007" s="8" t="str">
        <f>VLOOKUP(A2007,'Hospitalisation Details'!A:K,5,FALSE)</f>
        <v>4-Oct-1976</v>
      </c>
      <c r="M2007" s="34">
        <f>VLOOKUP(A2007,'Hospitalisation Details'!A:K,8,FALSE)</f>
        <v>35733.96</v>
      </c>
      <c r="N2007" s="8" t="str">
        <f>VLOOKUP(A2007,'Hospitalisation Details'!A:K,9,FALSE)</f>
        <v>tier - 2</v>
      </c>
      <c r="O2007" s="8" t="str">
        <f>VLOOKUP(A2007,'Hospitalisation Details'!A:K,10,FALSE)</f>
        <v>tier - 2</v>
      </c>
      <c r="P2007" s="8" t="str">
        <f>VLOOKUP(A2007,'Hospitalisation Details'!A:K,11,FALSE)</f>
        <v>R1011</v>
      </c>
      <c r="Q2007" s="8">
        <f>VLOOKUP(A2007,'Hospitalisation Details'!A:K,4,FALSE)</f>
        <v>4</v>
      </c>
    </row>
    <row r="2008" spans="1:17" x14ac:dyDescent="0.3">
      <c r="A2008" s="4" t="s">
        <v>402</v>
      </c>
      <c r="B2008" s="8" t="str">
        <f>VLOOKUP(A2008,'Customer Names'!A:F,4,FALSE)</f>
        <v>Alejandro</v>
      </c>
      <c r="C2008" s="8">
        <f>VLOOKUP(A2008,'Medical Examinations'!A:J,2,FALSE)</f>
        <v>39.14</v>
      </c>
      <c r="D2008" s="8">
        <f>VLOOKUP(A2008,'Medical Examinations'!A:J,4,FALSE)</f>
        <v>4.4000000000000004</v>
      </c>
      <c r="E2008" s="8" t="str">
        <f>VLOOKUP(A2008,'Medical Examinations'!A:J,6,FALSE)</f>
        <v>No</v>
      </c>
      <c r="F2008" s="8" t="str">
        <f>VLOOKUP(A2008,'Medical Examinations'!A:J,7,FALSE)</f>
        <v>No</v>
      </c>
      <c r="G2008" s="8" t="str">
        <f>VLOOKUP(A2008,'Medical Examinations'!A:J,8,FALSE)</f>
        <v>Yes</v>
      </c>
      <c r="H2008" s="38" t="str">
        <f>VLOOKUP(A2008,'Medical Examinations'!A:J,9,FALSE)</f>
        <v>1</v>
      </c>
      <c r="I2008" s="8" t="str">
        <f>VLOOKUP(A2008,'Medical Examinations'!A:J,10,FALSE)</f>
        <v>yes</v>
      </c>
      <c r="J2008" s="8" t="str">
        <f>VLOOKUP(A2008,'Medical Examinations'!A:J,3,FALSE)</f>
        <v>Obesity</v>
      </c>
      <c r="K2008" s="8" t="str">
        <f>VLOOKUP(A2008,'Medical Examinations'!A:J,5,FALSE)</f>
        <v>Normal</v>
      </c>
      <c r="L2008" s="8" t="str">
        <f>VLOOKUP(A2008,'Hospitalisation Details'!A:K,5,FALSE)</f>
        <v>4-Nov-1979</v>
      </c>
      <c r="M2008" s="34">
        <f>VLOOKUP(A2008,'Hospitalisation Details'!A:K,8,FALSE)</f>
        <v>36090.49</v>
      </c>
      <c r="N2008" s="8" t="str">
        <f>VLOOKUP(A2008,'Hospitalisation Details'!A:K,9,FALSE)</f>
        <v>tier - 2</v>
      </c>
      <c r="O2008" s="8" t="str">
        <f>VLOOKUP(A2008,'Hospitalisation Details'!A:K,10,FALSE)</f>
        <v>tier - 2</v>
      </c>
      <c r="P2008" s="8" t="str">
        <f>VLOOKUP(A2008,'Hospitalisation Details'!A:K,11,FALSE)</f>
        <v>R1011</v>
      </c>
      <c r="Q2008" s="8">
        <f>VLOOKUP(A2008,'Hospitalisation Details'!A:K,4,FALSE)</f>
        <v>4</v>
      </c>
    </row>
    <row r="2009" spans="1:17" x14ac:dyDescent="0.3">
      <c r="A2009" s="4" t="s">
        <v>380</v>
      </c>
      <c r="B2009" s="8" t="str">
        <f>VLOOKUP(A2009,'Customer Names'!A:F,4,FALSE)</f>
        <v>Lara</v>
      </c>
      <c r="C2009" s="8">
        <f>VLOOKUP(A2009,'Medical Examinations'!A:J,2,FALSE)</f>
        <v>34.700000000000003</v>
      </c>
      <c r="D2009" s="8">
        <f>VLOOKUP(A2009,'Medical Examinations'!A:J,4,FALSE)</f>
        <v>4.37</v>
      </c>
      <c r="E2009" s="8" t="str">
        <f>VLOOKUP(A2009,'Medical Examinations'!A:J,6,FALSE)</f>
        <v>No</v>
      </c>
      <c r="F2009" s="8" t="str">
        <f>VLOOKUP(A2009,'Medical Examinations'!A:J,7,FALSE)</f>
        <v>No</v>
      </c>
      <c r="G2009" s="8" t="str">
        <f>VLOOKUP(A2009,'Medical Examinations'!A:J,8,FALSE)</f>
        <v>Yes</v>
      </c>
      <c r="H2009" s="38" t="str">
        <f>VLOOKUP(A2009,'Medical Examinations'!A:J,9,FALSE)</f>
        <v>1</v>
      </c>
      <c r="I2009" s="8" t="str">
        <f>VLOOKUP(A2009,'Medical Examinations'!A:J,10,FALSE)</f>
        <v>yes</v>
      </c>
      <c r="J2009" s="8" t="str">
        <f>VLOOKUP(A2009,'Medical Examinations'!A:J,3,FALSE)</f>
        <v>Obesity</v>
      </c>
      <c r="K2009" s="8" t="str">
        <f>VLOOKUP(A2009,'Medical Examinations'!A:J,5,FALSE)</f>
        <v>Normal</v>
      </c>
      <c r="L2009" s="8" t="str">
        <f>VLOOKUP(A2009,'Hospitalisation Details'!A:K,5,FALSE)</f>
        <v>9-Dec-2003</v>
      </c>
      <c r="M2009" s="34">
        <f>VLOOKUP(A2009,'Hospitalisation Details'!A:K,8,FALSE)</f>
        <v>36397.58</v>
      </c>
      <c r="N2009" s="8" t="str">
        <f>VLOOKUP(A2009,'Hospitalisation Details'!A:K,9,FALSE)</f>
        <v>tier - 2</v>
      </c>
      <c r="O2009" s="8" t="str">
        <f>VLOOKUP(A2009,'Hospitalisation Details'!A:K,10,FALSE)</f>
        <v>tier - 3</v>
      </c>
      <c r="P2009" s="8" t="str">
        <f>VLOOKUP(A2009,'Hospitalisation Details'!A:K,11,FALSE)</f>
        <v>R1011</v>
      </c>
      <c r="Q2009" s="8">
        <f>VLOOKUP(A2009,'Hospitalisation Details'!A:K,4,FALSE)</f>
        <v>9</v>
      </c>
    </row>
    <row r="2010" spans="1:17" x14ac:dyDescent="0.3">
      <c r="A2010" s="4" t="s">
        <v>360</v>
      </c>
      <c r="B2010" s="8" t="str">
        <f>VLOOKUP(A2010,'Customer Names'!A:F,4,FALSE)</f>
        <v>Jennifer L</v>
      </c>
      <c r="C2010" s="8">
        <f>VLOOKUP(A2010,'Medical Examinations'!A:J,2,FALSE)</f>
        <v>34.799999999999997</v>
      </c>
      <c r="D2010" s="8">
        <f>VLOOKUP(A2010,'Medical Examinations'!A:J,4,FALSE)</f>
        <v>11.4</v>
      </c>
      <c r="E2010" s="8" t="str">
        <f>VLOOKUP(A2010,'Medical Examinations'!A:J,6,FALSE)</f>
        <v>yes</v>
      </c>
      <c r="F2010" s="8" t="str">
        <f>VLOOKUP(A2010,'Medical Examinations'!A:J,7,FALSE)</f>
        <v>No</v>
      </c>
      <c r="G2010" s="8" t="str">
        <f>VLOOKUP(A2010,'Medical Examinations'!A:J,8,FALSE)</f>
        <v>Yes</v>
      </c>
      <c r="H2010" s="38" t="str">
        <f>VLOOKUP(A2010,'Medical Examinations'!A:J,9,FALSE)</f>
        <v>1</v>
      </c>
      <c r="I2010" s="8" t="str">
        <f>VLOOKUP(A2010,'Medical Examinations'!A:J,10,FALSE)</f>
        <v>No</v>
      </c>
      <c r="J2010" s="8" t="str">
        <f>VLOOKUP(A2010,'Medical Examinations'!A:J,3,FALSE)</f>
        <v>Obesity</v>
      </c>
      <c r="K2010" s="8" t="str">
        <f>VLOOKUP(A2010,'Medical Examinations'!A:J,5,FALSE)</f>
        <v>Diabetes</v>
      </c>
      <c r="L2010" s="8" t="str">
        <f>VLOOKUP(A2010,'Hospitalisation Details'!A:K,5,FALSE)</f>
        <v>24-Jul-1963</v>
      </c>
      <c r="M2010" s="34">
        <f>VLOOKUP(A2010,'Hospitalisation Details'!A:K,8,FALSE)</f>
        <v>36910.61</v>
      </c>
      <c r="N2010" s="8" t="str">
        <f>VLOOKUP(A2010,'Hospitalisation Details'!A:K,9,FALSE)</f>
        <v>tier - 2</v>
      </c>
      <c r="O2010" s="8" t="str">
        <f>VLOOKUP(A2010,'Hospitalisation Details'!A:K,10,FALSE)</f>
        <v>tier - 2</v>
      </c>
      <c r="P2010" s="8" t="str">
        <f>VLOOKUP(A2010,'Hospitalisation Details'!A:K,11,FALSE)</f>
        <v>R1011</v>
      </c>
      <c r="Q2010" s="8">
        <f>VLOOKUP(A2010,'Hospitalisation Details'!A:K,4,FALSE)</f>
        <v>24</v>
      </c>
    </row>
    <row r="2011" spans="1:17" x14ac:dyDescent="0.3">
      <c r="A2011" s="4" t="s">
        <v>358</v>
      </c>
      <c r="B2011" s="8" t="str">
        <f>VLOOKUP(A2011,'Customer Names'!A:F,4,FALSE)</f>
        <v>Manuela</v>
      </c>
      <c r="C2011" s="8">
        <f>VLOOKUP(A2011,'Medical Examinations'!A:J,2,FALSE)</f>
        <v>48.86</v>
      </c>
      <c r="D2011" s="8">
        <f>VLOOKUP(A2011,'Medical Examinations'!A:J,4,FALSE)</f>
        <v>6.09</v>
      </c>
      <c r="E2011" s="8" t="str">
        <f>VLOOKUP(A2011,'Medical Examinations'!A:J,6,FALSE)</f>
        <v>No</v>
      </c>
      <c r="F2011" s="8" t="str">
        <f>VLOOKUP(A2011,'Medical Examinations'!A:J,7,FALSE)</f>
        <v>No</v>
      </c>
      <c r="G2011" s="8" t="str">
        <f>VLOOKUP(A2011,'Medical Examinations'!A:J,8,FALSE)</f>
        <v>No</v>
      </c>
      <c r="H2011" s="38">
        <f>VLOOKUP(A2011,'Medical Examinations'!A:J,9,FALSE)</f>
        <v>0</v>
      </c>
      <c r="I2011" s="8" t="str">
        <f>VLOOKUP(A2011,'Medical Examinations'!A:J,10,FALSE)</f>
        <v>yes</v>
      </c>
      <c r="J2011" s="8" t="str">
        <f>VLOOKUP(A2011,'Medical Examinations'!A:J,3,FALSE)</f>
        <v>Obesity</v>
      </c>
      <c r="K2011" s="8" t="str">
        <f>VLOOKUP(A2011,'Medical Examinations'!A:J,5,FALSE)</f>
        <v>Prediabetes</v>
      </c>
      <c r="L2011" s="8" t="str">
        <f>VLOOKUP(A2011,'Hospitalisation Details'!A:K,5,FALSE)</f>
        <v>10-Jun-1991</v>
      </c>
      <c r="M2011" s="34">
        <f>VLOOKUP(A2011,'Hospitalisation Details'!A:K,8,FALSE)</f>
        <v>36911.99</v>
      </c>
      <c r="N2011" s="8" t="str">
        <f>VLOOKUP(A2011,'Hospitalisation Details'!A:K,9,FALSE)</f>
        <v>tier - 2</v>
      </c>
      <c r="O2011" s="8" t="str">
        <f>VLOOKUP(A2011,'Hospitalisation Details'!A:K,10,FALSE)</f>
        <v>tier - 2</v>
      </c>
      <c r="P2011" s="8" t="str">
        <f>VLOOKUP(A2011,'Hospitalisation Details'!A:K,11,FALSE)</f>
        <v>R1011</v>
      </c>
      <c r="Q2011" s="8">
        <f>VLOOKUP(A2011,'Hospitalisation Details'!A:K,4,FALSE)</f>
        <v>10</v>
      </c>
    </row>
    <row r="2012" spans="1:17" x14ac:dyDescent="0.3">
      <c r="A2012" s="4" t="s">
        <v>354</v>
      </c>
      <c r="B2012" s="8" t="str">
        <f>VLOOKUP(A2012,'Customer Names'!A:F,4,FALSE)</f>
        <v>Kelsey A.</v>
      </c>
      <c r="C2012" s="8">
        <f>VLOOKUP(A2012,'Medical Examinations'!A:J,2,FALSE)</f>
        <v>39.729999999999997</v>
      </c>
      <c r="D2012" s="8">
        <f>VLOOKUP(A2012,'Medical Examinations'!A:J,4,FALSE)</f>
        <v>6.24</v>
      </c>
      <c r="E2012" s="8" t="str">
        <f>VLOOKUP(A2012,'Medical Examinations'!A:J,6,FALSE)</f>
        <v>No</v>
      </c>
      <c r="F2012" s="8" t="str">
        <f>VLOOKUP(A2012,'Medical Examinations'!A:J,7,FALSE)</f>
        <v>No</v>
      </c>
      <c r="G2012" s="8" t="str">
        <f>VLOOKUP(A2012,'Medical Examinations'!A:J,8,FALSE)</f>
        <v>No</v>
      </c>
      <c r="H2012" s="38">
        <f>VLOOKUP(A2012,'Medical Examinations'!A:J,9,FALSE)</f>
        <v>0</v>
      </c>
      <c r="I2012" s="8" t="str">
        <f>VLOOKUP(A2012,'Medical Examinations'!A:J,10,FALSE)</f>
        <v>yes</v>
      </c>
      <c r="J2012" s="8" t="str">
        <f>VLOOKUP(A2012,'Medical Examinations'!A:J,3,FALSE)</f>
        <v>Obesity</v>
      </c>
      <c r="K2012" s="8" t="str">
        <f>VLOOKUP(A2012,'Medical Examinations'!A:J,5,FALSE)</f>
        <v>Prediabetes</v>
      </c>
      <c r="L2012" s="8" t="str">
        <f>VLOOKUP(A2012,'Hospitalisation Details'!A:K,5,FALSE)</f>
        <v>13-Aug-1977</v>
      </c>
      <c r="M2012" s="34">
        <f>VLOOKUP(A2012,'Hospitalisation Details'!A:K,8,FALSE)</f>
        <v>36935.64</v>
      </c>
      <c r="N2012" s="8" t="str">
        <f>VLOOKUP(A2012,'Hospitalisation Details'!A:K,9,FALSE)</f>
        <v>tier - 2</v>
      </c>
      <c r="O2012" s="8" t="str">
        <f>VLOOKUP(A2012,'Hospitalisation Details'!A:K,10,FALSE)</f>
        <v>tier - 1</v>
      </c>
      <c r="P2012" s="8" t="str">
        <f>VLOOKUP(A2012,'Hospitalisation Details'!A:K,11,FALSE)</f>
        <v>R1011</v>
      </c>
      <c r="Q2012" s="8">
        <f>VLOOKUP(A2012,'Hospitalisation Details'!A:K,4,FALSE)</f>
        <v>13</v>
      </c>
    </row>
    <row r="2013" spans="1:17" x14ac:dyDescent="0.3">
      <c r="A2013" s="4" t="s">
        <v>348</v>
      </c>
      <c r="B2013" s="8" t="str">
        <f>VLOOKUP(A2013,'Customer Names'!A:F,4,FALSE)</f>
        <v>Amanda</v>
      </c>
      <c r="C2013" s="8">
        <f>VLOOKUP(A2013,'Medical Examinations'!A:J,2,FALSE)</f>
        <v>49.24</v>
      </c>
      <c r="D2013" s="8">
        <f>VLOOKUP(A2013,'Medical Examinations'!A:J,4,FALSE)</f>
        <v>4.45</v>
      </c>
      <c r="E2013" s="8" t="str">
        <f>VLOOKUP(A2013,'Medical Examinations'!A:J,6,FALSE)</f>
        <v>No</v>
      </c>
      <c r="F2013" s="8" t="str">
        <f>VLOOKUP(A2013,'Medical Examinations'!A:J,7,FALSE)</f>
        <v>No</v>
      </c>
      <c r="G2013" s="8" t="str">
        <f>VLOOKUP(A2013,'Medical Examinations'!A:J,8,FALSE)</f>
        <v>No</v>
      </c>
      <c r="H2013" s="38">
        <f>VLOOKUP(A2013,'Medical Examinations'!A:J,9,FALSE)</f>
        <v>0</v>
      </c>
      <c r="I2013" s="8" t="str">
        <f>VLOOKUP(A2013,'Medical Examinations'!A:J,10,FALSE)</f>
        <v>yes</v>
      </c>
      <c r="J2013" s="8" t="str">
        <f>VLOOKUP(A2013,'Medical Examinations'!A:J,3,FALSE)</f>
        <v>Obesity</v>
      </c>
      <c r="K2013" s="8" t="str">
        <f>VLOOKUP(A2013,'Medical Examinations'!A:J,5,FALSE)</f>
        <v>Normal</v>
      </c>
      <c r="L2013" s="8" t="str">
        <f>VLOOKUP(A2013,'Hospitalisation Details'!A:K,5,FALSE)</f>
        <v>1-Nov-1991</v>
      </c>
      <c r="M2013" s="34">
        <f>VLOOKUP(A2013,'Hospitalisation Details'!A:K,8,FALSE)</f>
        <v>37040.879999999997</v>
      </c>
      <c r="N2013" s="8" t="str">
        <f>VLOOKUP(A2013,'Hospitalisation Details'!A:K,9,FALSE)</f>
        <v>tier - 2</v>
      </c>
      <c r="O2013" s="8" t="str">
        <f>VLOOKUP(A2013,'Hospitalisation Details'!A:K,10,FALSE)</f>
        <v>tier - 2</v>
      </c>
      <c r="P2013" s="8" t="str">
        <f>VLOOKUP(A2013,'Hospitalisation Details'!A:K,11,FALSE)</f>
        <v>R1011</v>
      </c>
      <c r="Q2013" s="8">
        <f>VLOOKUP(A2013,'Hospitalisation Details'!A:K,4,FALSE)</f>
        <v>1</v>
      </c>
    </row>
    <row r="2014" spans="1:17" x14ac:dyDescent="0.3">
      <c r="A2014" s="4" t="s">
        <v>346</v>
      </c>
      <c r="B2014" s="8" t="str">
        <f>VLOOKUP(A2014,'Customer Names'!A:F,4,FALSE)</f>
        <v>Zebulon</v>
      </c>
      <c r="C2014" s="8">
        <f>VLOOKUP(A2014,'Medical Examinations'!A:J,2,FALSE)</f>
        <v>47.46</v>
      </c>
      <c r="D2014" s="8">
        <f>VLOOKUP(A2014,'Medical Examinations'!A:J,4,FALSE)</f>
        <v>6.24</v>
      </c>
      <c r="E2014" s="8" t="str">
        <f>VLOOKUP(A2014,'Medical Examinations'!A:J,6,FALSE)</f>
        <v>yes</v>
      </c>
      <c r="F2014" s="8" t="str">
        <f>VLOOKUP(A2014,'Medical Examinations'!A:J,7,FALSE)</f>
        <v>No</v>
      </c>
      <c r="G2014" s="8" t="str">
        <f>VLOOKUP(A2014,'Medical Examinations'!A:J,8,FALSE)</f>
        <v>No</v>
      </c>
      <c r="H2014" s="38" t="str">
        <f>VLOOKUP(A2014,'Medical Examinations'!A:J,9,FALSE)</f>
        <v>1</v>
      </c>
      <c r="I2014" s="8" t="str">
        <f>VLOOKUP(A2014,'Medical Examinations'!A:J,10,FALSE)</f>
        <v>yes</v>
      </c>
      <c r="J2014" s="8" t="str">
        <f>VLOOKUP(A2014,'Medical Examinations'!A:J,3,FALSE)</f>
        <v>Obesity</v>
      </c>
      <c r="K2014" s="8" t="str">
        <f>VLOOKUP(A2014,'Medical Examinations'!A:J,5,FALSE)</f>
        <v>Prediabetes</v>
      </c>
      <c r="L2014" s="8" t="str">
        <f>VLOOKUP(A2014,'Hospitalisation Details'!A:K,5,FALSE)</f>
        <v>17-Dec-1988</v>
      </c>
      <c r="M2014" s="34">
        <f>VLOOKUP(A2014,'Hospitalisation Details'!A:K,8,FALSE)</f>
        <v>37076.370000000003</v>
      </c>
      <c r="N2014" s="8" t="str">
        <f>VLOOKUP(A2014,'Hospitalisation Details'!A:K,9,FALSE)</f>
        <v>tier - 2</v>
      </c>
      <c r="O2014" s="8" t="str">
        <f>VLOOKUP(A2014,'Hospitalisation Details'!A:K,10,FALSE)</f>
        <v>tier - 1</v>
      </c>
      <c r="P2014" s="8" t="str">
        <f>VLOOKUP(A2014,'Hospitalisation Details'!A:K,11,FALSE)</f>
        <v>R1011</v>
      </c>
      <c r="Q2014" s="8">
        <f>VLOOKUP(A2014,'Hospitalisation Details'!A:K,4,FALSE)</f>
        <v>17</v>
      </c>
    </row>
    <row r="2015" spans="1:17" x14ac:dyDescent="0.3">
      <c r="A2015" s="4" t="s">
        <v>338</v>
      </c>
      <c r="B2015" s="8" t="str">
        <f>VLOOKUP(A2015,'Customer Names'!A:F,4,FALSE)</f>
        <v>Gardner L</v>
      </c>
      <c r="C2015" s="8">
        <f>VLOOKUP(A2015,'Medical Examinations'!A:J,2,FALSE)</f>
        <v>49.49</v>
      </c>
      <c r="D2015" s="8">
        <f>VLOOKUP(A2015,'Medical Examinations'!A:J,4,FALSE)</f>
        <v>4.5</v>
      </c>
      <c r="E2015" s="8" t="str">
        <f>VLOOKUP(A2015,'Medical Examinations'!A:J,6,FALSE)</f>
        <v>No</v>
      </c>
      <c r="F2015" s="8" t="str">
        <f>VLOOKUP(A2015,'Medical Examinations'!A:J,7,FALSE)</f>
        <v>No</v>
      </c>
      <c r="G2015" s="8" t="str">
        <f>VLOOKUP(A2015,'Medical Examinations'!A:J,8,FALSE)</f>
        <v>No</v>
      </c>
      <c r="H2015" s="38">
        <f>VLOOKUP(A2015,'Medical Examinations'!A:J,9,FALSE)</f>
        <v>0</v>
      </c>
      <c r="I2015" s="8" t="str">
        <f>VLOOKUP(A2015,'Medical Examinations'!A:J,10,FALSE)</f>
        <v>yes</v>
      </c>
      <c r="J2015" s="8" t="str">
        <f>VLOOKUP(A2015,'Medical Examinations'!A:J,3,FALSE)</f>
        <v>Obesity</v>
      </c>
      <c r="K2015" s="8" t="str">
        <f>VLOOKUP(A2015,'Medical Examinations'!A:J,5,FALSE)</f>
        <v>Normal</v>
      </c>
      <c r="L2015" s="8" t="str">
        <f>VLOOKUP(A2015,'Hospitalisation Details'!A:K,5,FALSE)</f>
        <v>17-Oct-1990</v>
      </c>
      <c r="M2015" s="34">
        <f>VLOOKUP(A2015,'Hospitalisation Details'!A:K,8,FALSE)</f>
        <v>37251.22</v>
      </c>
      <c r="N2015" s="8" t="str">
        <f>VLOOKUP(A2015,'Hospitalisation Details'!A:K,9,FALSE)</f>
        <v>tier - 2</v>
      </c>
      <c r="O2015" s="8" t="str">
        <f>VLOOKUP(A2015,'Hospitalisation Details'!A:K,10,FALSE)</f>
        <v>tier - 2</v>
      </c>
      <c r="P2015" s="8" t="str">
        <f>VLOOKUP(A2015,'Hospitalisation Details'!A:K,11,FALSE)</f>
        <v>R1011</v>
      </c>
      <c r="Q2015" s="8">
        <f>VLOOKUP(A2015,'Hospitalisation Details'!A:K,4,FALSE)</f>
        <v>17</v>
      </c>
    </row>
    <row r="2016" spans="1:17" x14ac:dyDescent="0.3">
      <c r="A2016" s="4" t="s">
        <v>334</v>
      </c>
      <c r="B2016" s="8" t="str">
        <f>VLOOKUP(A2016,'Customer Names'!A:F,4,FALSE)</f>
        <v>Marie-Helene</v>
      </c>
      <c r="C2016" s="8">
        <f>VLOOKUP(A2016,'Medical Examinations'!A:J,2,FALSE)</f>
        <v>40.61</v>
      </c>
      <c r="D2016" s="8">
        <f>VLOOKUP(A2016,'Medical Examinations'!A:J,4,FALSE)</f>
        <v>8</v>
      </c>
      <c r="E2016" s="8" t="str">
        <f>VLOOKUP(A2016,'Medical Examinations'!A:J,6,FALSE)</f>
        <v>yes</v>
      </c>
      <c r="F2016" s="8" t="str">
        <f>VLOOKUP(A2016,'Medical Examinations'!A:J,7,FALSE)</f>
        <v>No</v>
      </c>
      <c r="G2016" s="8" t="str">
        <f>VLOOKUP(A2016,'Medical Examinations'!A:J,8,FALSE)</f>
        <v>No</v>
      </c>
      <c r="H2016" s="38" t="str">
        <f>VLOOKUP(A2016,'Medical Examinations'!A:J,9,FALSE)</f>
        <v>1</v>
      </c>
      <c r="I2016" s="8" t="str">
        <f>VLOOKUP(A2016,'Medical Examinations'!A:J,10,FALSE)</f>
        <v>yes</v>
      </c>
      <c r="J2016" s="8" t="str">
        <f>VLOOKUP(A2016,'Medical Examinations'!A:J,3,FALSE)</f>
        <v>Obesity</v>
      </c>
      <c r="K2016" s="8" t="str">
        <f>VLOOKUP(A2016,'Medical Examinations'!A:J,5,FALSE)</f>
        <v>Diabetes</v>
      </c>
      <c r="L2016" s="8" t="str">
        <f>VLOOKUP(A2016,'Hospitalisation Details'!A:K,5,FALSE)</f>
        <v>9-Nov-1975</v>
      </c>
      <c r="M2016" s="34">
        <f>VLOOKUP(A2016,'Hospitalisation Details'!A:K,8,FALSE)</f>
        <v>37272.339999999997</v>
      </c>
      <c r="N2016" s="8" t="str">
        <f>VLOOKUP(A2016,'Hospitalisation Details'!A:K,9,FALSE)</f>
        <v>tier - 2</v>
      </c>
      <c r="O2016" s="8" t="str">
        <f>VLOOKUP(A2016,'Hospitalisation Details'!A:K,10,FALSE)</f>
        <v>tier - 3</v>
      </c>
      <c r="P2016" s="8" t="str">
        <f>VLOOKUP(A2016,'Hospitalisation Details'!A:K,11,FALSE)</f>
        <v>R1011</v>
      </c>
      <c r="Q2016" s="8">
        <f>VLOOKUP(A2016,'Hospitalisation Details'!A:K,4,FALSE)</f>
        <v>9</v>
      </c>
    </row>
    <row r="2017" spans="1:17" x14ac:dyDescent="0.3">
      <c r="A2017" s="4" t="s">
        <v>330</v>
      </c>
      <c r="B2017" s="8" t="str">
        <f>VLOOKUP(A2017,'Customer Names'!A:F,4,FALSE)</f>
        <v>Jana</v>
      </c>
      <c r="C2017" s="8">
        <f>VLOOKUP(A2017,'Medical Examinations'!A:J,2,FALSE)</f>
        <v>42.69</v>
      </c>
      <c r="D2017" s="8">
        <f>VLOOKUP(A2017,'Medical Examinations'!A:J,4,FALSE)</f>
        <v>4.8899999999999997</v>
      </c>
      <c r="E2017" s="8" t="str">
        <f>VLOOKUP(A2017,'Medical Examinations'!A:J,6,FALSE)</f>
        <v>No</v>
      </c>
      <c r="F2017" s="8" t="str">
        <f>VLOOKUP(A2017,'Medical Examinations'!A:J,7,FALSE)</f>
        <v>No</v>
      </c>
      <c r="G2017" s="8" t="str">
        <f>VLOOKUP(A2017,'Medical Examinations'!A:J,8,FALSE)</f>
        <v>Yes</v>
      </c>
      <c r="H2017" s="38" t="str">
        <f>VLOOKUP(A2017,'Medical Examinations'!A:J,9,FALSE)</f>
        <v>1</v>
      </c>
      <c r="I2017" s="8" t="str">
        <f>VLOOKUP(A2017,'Medical Examinations'!A:J,10,FALSE)</f>
        <v>yes</v>
      </c>
      <c r="J2017" s="8" t="str">
        <f>VLOOKUP(A2017,'Medical Examinations'!A:J,3,FALSE)</f>
        <v>Obesity</v>
      </c>
      <c r="K2017" s="8" t="str">
        <f>VLOOKUP(A2017,'Medical Examinations'!A:J,5,FALSE)</f>
        <v>Normal</v>
      </c>
      <c r="L2017" s="8" t="str">
        <f>VLOOKUP(A2017,'Hospitalisation Details'!A:K,5,FALSE)</f>
        <v>3-Aug-1979</v>
      </c>
      <c r="M2017" s="34">
        <f>VLOOKUP(A2017,'Hospitalisation Details'!A:K,8,FALSE)</f>
        <v>37425.94</v>
      </c>
      <c r="N2017" s="8" t="str">
        <f>VLOOKUP(A2017,'Hospitalisation Details'!A:K,9,FALSE)</f>
        <v>tier - 2</v>
      </c>
      <c r="O2017" s="8" t="str">
        <f>VLOOKUP(A2017,'Hospitalisation Details'!A:K,10,FALSE)</f>
        <v>tier - 1</v>
      </c>
      <c r="P2017" s="8" t="str">
        <f>VLOOKUP(A2017,'Hospitalisation Details'!A:K,11,FALSE)</f>
        <v>R1011</v>
      </c>
      <c r="Q2017" s="8">
        <f>VLOOKUP(A2017,'Hospitalisation Details'!A:K,4,FALSE)</f>
        <v>3</v>
      </c>
    </row>
    <row r="2018" spans="1:17" x14ac:dyDescent="0.3">
      <c r="A2018" s="4" t="s">
        <v>316</v>
      </c>
      <c r="B2018" s="8" t="str">
        <f>VLOOKUP(A2018,'Customer Names'!A:F,4,FALSE)</f>
        <v>Syndy</v>
      </c>
      <c r="C2018" s="8">
        <f>VLOOKUP(A2018,'Medical Examinations'!A:J,2,FALSE)</f>
        <v>41.33</v>
      </c>
      <c r="D2018" s="8">
        <f>VLOOKUP(A2018,'Medical Examinations'!A:J,4,FALSE)</f>
        <v>4.01</v>
      </c>
      <c r="E2018" s="8" t="str">
        <f>VLOOKUP(A2018,'Medical Examinations'!A:J,6,FALSE)</f>
        <v>yes</v>
      </c>
      <c r="F2018" s="8" t="str">
        <f>VLOOKUP(A2018,'Medical Examinations'!A:J,7,FALSE)</f>
        <v>No</v>
      </c>
      <c r="G2018" s="8" t="str">
        <f>VLOOKUP(A2018,'Medical Examinations'!A:J,8,FALSE)</f>
        <v>No</v>
      </c>
      <c r="H2018" s="38">
        <f>VLOOKUP(A2018,'Medical Examinations'!A:J,9,FALSE)</f>
        <v>0</v>
      </c>
      <c r="I2018" s="8" t="str">
        <f>VLOOKUP(A2018,'Medical Examinations'!A:J,10,FALSE)</f>
        <v>yes</v>
      </c>
      <c r="J2018" s="8" t="str">
        <f>VLOOKUP(A2018,'Medical Examinations'!A:J,3,FALSE)</f>
        <v>Obesity</v>
      </c>
      <c r="K2018" s="8" t="str">
        <f>VLOOKUP(A2018,'Medical Examinations'!A:J,5,FALSE)</f>
        <v>Normal</v>
      </c>
      <c r="L2018" s="8" t="str">
        <f>VLOOKUP(A2018,'Hospitalisation Details'!A:K,5,FALSE)</f>
        <v>18-Sep-1976</v>
      </c>
      <c r="M2018" s="34">
        <f>VLOOKUP(A2018,'Hospitalisation Details'!A:K,8,FALSE)</f>
        <v>37735.199999999997</v>
      </c>
      <c r="N2018" s="8" t="str">
        <f>VLOOKUP(A2018,'Hospitalisation Details'!A:K,9,FALSE)</f>
        <v>tier - 2</v>
      </c>
      <c r="O2018" s="8" t="str">
        <f>VLOOKUP(A2018,'Hospitalisation Details'!A:K,10,FALSE)</f>
        <v>tier - 2</v>
      </c>
      <c r="P2018" s="8" t="str">
        <f>VLOOKUP(A2018,'Hospitalisation Details'!A:K,11,FALSE)</f>
        <v>R1011</v>
      </c>
      <c r="Q2018" s="8">
        <f>VLOOKUP(A2018,'Hospitalisation Details'!A:K,4,FALSE)</f>
        <v>18</v>
      </c>
    </row>
    <row r="2019" spans="1:17" x14ac:dyDescent="0.3">
      <c r="A2019" s="4" t="s">
        <v>312</v>
      </c>
      <c r="B2019" s="8" t="str">
        <f>VLOOKUP(A2019,'Customer Names'!A:F,4,FALSE)</f>
        <v>Matthew</v>
      </c>
      <c r="C2019" s="8">
        <f>VLOOKUP(A2019,'Medical Examinations'!A:J,2,FALSE)</f>
        <v>45.81</v>
      </c>
      <c r="D2019" s="8">
        <f>VLOOKUP(A2019,'Medical Examinations'!A:J,4,FALSE)</f>
        <v>4.76</v>
      </c>
      <c r="E2019" s="8" t="str">
        <f>VLOOKUP(A2019,'Medical Examinations'!A:J,6,FALSE)</f>
        <v>yes</v>
      </c>
      <c r="F2019" s="8" t="str">
        <f>VLOOKUP(A2019,'Medical Examinations'!A:J,7,FALSE)</f>
        <v>No</v>
      </c>
      <c r="G2019" s="8" t="str">
        <f>VLOOKUP(A2019,'Medical Examinations'!A:J,8,FALSE)</f>
        <v>Yes</v>
      </c>
      <c r="H2019" s="38" t="str">
        <f>VLOOKUP(A2019,'Medical Examinations'!A:J,9,FALSE)</f>
        <v>1</v>
      </c>
      <c r="I2019" s="8" t="str">
        <f>VLOOKUP(A2019,'Medical Examinations'!A:J,10,FALSE)</f>
        <v>yes</v>
      </c>
      <c r="J2019" s="8" t="str">
        <f>VLOOKUP(A2019,'Medical Examinations'!A:J,3,FALSE)</f>
        <v>Obesity</v>
      </c>
      <c r="K2019" s="8" t="str">
        <f>VLOOKUP(A2019,'Medical Examinations'!A:J,5,FALSE)</f>
        <v>Normal</v>
      </c>
      <c r="L2019" s="8" t="str">
        <f>VLOOKUP(A2019,'Hospitalisation Details'!A:K,5,FALSE)</f>
        <v>26-Jul-1983</v>
      </c>
      <c r="M2019" s="34">
        <f>VLOOKUP(A2019,'Hospitalisation Details'!A:K,8,FALSE)</f>
        <v>37800.980000000003</v>
      </c>
      <c r="N2019" s="8" t="str">
        <f>VLOOKUP(A2019,'Hospitalisation Details'!A:K,9,FALSE)</f>
        <v>tier - 2</v>
      </c>
      <c r="O2019" s="8" t="str">
        <f>VLOOKUP(A2019,'Hospitalisation Details'!A:K,10,FALSE)</f>
        <v>tier - 2</v>
      </c>
      <c r="P2019" s="8" t="str">
        <f>VLOOKUP(A2019,'Hospitalisation Details'!A:K,11,FALSE)</f>
        <v>R1011</v>
      </c>
      <c r="Q2019" s="8">
        <f>VLOOKUP(A2019,'Hospitalisation Details'!A:K,4,FALSE)</f>
        <v>26</v>
      </c>
    </row>
    <row r="2020" spans="1:17" x14ac:dyDescent="0.3">
      <c r="A2020" s="4" t="s">
        <v>304</v>
      </c>
      <c r="B2020" s="8" t="str">
        <f>VLOOKUP(A2020,'Customer Names'!A:F,4,FALSE)</f>
        <v>Michael P</v>
      </c>
      <c r="C2020" s="8">
        <f>VLOOKUP(A2020,'Medical Examinations'!A:J,2,FALSE)</f>
        <v>51.64</v>
      </c>
      <c r="D2020" s="8">
        <f>VLOOKUP(A2020,'Medical Examinations'!A:J,4,FALSE)</f>
        <v>5.65</v>
      </c>
      <c r="E2020" s="8" t="str">
        <f>VLOOKUP(A2020,'Medical Examinations'!A:J,6,FALSE)</f>
        <v>No</v>
      </c>
      <c r="F2020" s="8" t="str">
        <f>VLOOKUP(A2020,'Medical Examinations'!A:J,7,FALSE)</f>
        <v>No</v>
      </c>
      <c r="G2020" s="8" t="str">
        <f>VLOOKUP(A2020,'Medical Examinations'!A:J,8,FALSE)</f>
        <v>No</v>
      </c>
      <c r="H2020" s="38">
        <f>VLOOKUP(A2020,'Medical Examinations'!A:J,9,FALSE)</f>
        <v>0</v>
      </c>
      <c r="I2020" s="8" t="str">
        <f>VLOOKUP(A2020,'Medical Examinations'!A:J,10,FALSE)</f>
        <v>yes</v>
      </c>
      <c r="J2020" s="8" t="str">
        <f>VLOOKUP(A2020,'Medical Examinations'!A:J,3,FALSE)</f>
        <v>Obesity</v>
      </c>
      <c r="K2020" s="8" t="str">
        <f>VLOOKUP(A2020,'Medical Examinations'!A:J,5,FALSE)</f>
        <v>Normal</v>
      </c>
      <c r="L2020" s="8" t="str">
        <f>VLOOKUP(A2020,'Hospitalisation Details'!A:K,5,FALSE)</f>
        <v>8-Sep-1989</v>
      </c>
      <c r="M2020" s="34">
        <f>VLOOKUP(A2020,'Hospitalisation Details'!A:K,8,FALSE)</f>
        <v>38237.339999999997</v>
      </c>
      <c r="N2020" s="8" t="str">
        <f>VLOOKUP(A2020,'Hospitalisation Details'!A:K,9,FALSE)</f>
        <v>tier - 2</v>
      </c>
      <c r="O2020" s="8" t="str">
        <f>VLOOKUP(A2020,'Hospitalisation Details'!A:K,10,FALSE)</f>
        <v>tier - 3</v>
      </c>
      <c r="P2020" s="8" t="str">
        <f>VLOOKUP(A2020,'Hospitalisation Details'!A:K,11,FALSE)</f>
        <v>R1011</v>
      </c>
      <c r="Q2020" s="8">
        <f>VLOOKUP(A2020,'Hospitalisation Details'!A:K,4,FALSE)</f>
        <v>8</v>
      </c>
    </row>
    <row r="2021" spans="1:17" x14ac:dyDescent="0.3">
      <c r="A2021" s="4" t="s">
        <v>284</v>
      </c>
      <c r="B2021" s="8" t="str">
        <f>VLOOKUP(A2021,'Customer Names'!A:F,4,FALSE)</f>
        <v>Jesse</v>
      </c>
      <c r="C2021" s="8">
        <f>VLOOKUP(A2021,'Medical Examinations'!A:J,2,FALSE)</f>
        <v>53.62</v>
      </c>
      <c r="D2021" s="8">
        <f>VLOOKUP(A2021,'Medical Examinations'!A:J,4,FALSE)</f>
        <v>5.21</v>
      </c>
      <c r="E2021" s="8" t="str">
        <f>VLOOKUP(A2021,'Medical Examinations'!A:J,6,FALSE)</f>
        <v>No</v>
      </c>
      <c r="F2021" s="8" t="str">
        <f>VLOOKUP(A2021,'Medical Examinations'!A:J,7,FALSE)</f>
        <v>No</v>
      </c>
      <c r="G2021" s="8" t="str">
        <f>VLOOKUP(A2021,'Medical Examinations'!A:J,8,FALSE)</f>
        <v>No</v>
      </c>
      <c r="H2021" s="38">
        <f>VLOOKUP(A2021,'Medical Examinations'!A:J,9,FALSE)</f>
        <v>0</v>
      </c>
      <c r="I2021" s="8" t="str">
        <f>VLOOKUP(A2021,'Medical Examinations'!A:J,10,FALSE)</f>
        <v>yes</v>
      </c>
      <c r="J2021" s="8" t="str">
        <f>VLOOKUP(A2021,'Medical Examinations'!A:J,3,FALSE)</f>
        <v>Obesity</v>
      </c>
      <c r="K2021" s="8" t="str">
        <f>VLOOKUP(A2021,'Medical Examinations'!A:J,5,FALSE)</f>
        <v>Normal</v>
      </c>
      <c r="L2021" s="8" t="str">
        <f>VLOOKUP(A2021,'Hospitalisation Details'!A:K,5,FALSE)</f>
        <v>13-Jul-1990</v>
      </c>
      <c r="M2021" s="34">
        <f>VLOOKUP(A2021,'Hospitalisation Details'!A:K,8,FALSE)</f>
        <v>38652.089999999997</v>
      </c>
      <c r="N2021" s="8" t="str">
        <f>VLOOKUP(A2021,'Hospitalisation Details'!A:K,9,FALSE)</f>
        <v>tier - 2</v>
      </c>
      <c r="O2021" s="8" t="str">
        <f>VLOOKUP(A2021,'Hospitalisation Details'!A:K,10,FALSE)</f>
        <v>tier - 2</v>
      </c>
      <c r="P2021" s="8" t="str">
        <f>VLOOKUP(A2021,'Hospitalisation Details'!A:K,11,FALSE)</f>
        <v>R1011</v>
      </c>
      <c r="Q2021" s="8">
        <f>VLOOKUP(A2021,'Hospitalisation Details'!A:K,4,FALSE)</f>
        <v>13</v>
      </c>
    </row>
    <row r="2022" spans="1:17" x14ac:dyDescent="0.3">
      <c r="A2022" s="4" t="s">
        <v>280</v>
      </c>
      <c r="B2022" s="8" t="str">
        <f>VLOOKUP(A2022,'Customer Names'!A:F,4,FALSE)</f>
        <v>Sage</v>
      </c>
      <c r="C2022" s="8">
        <f>VLOOKUP(A2022,'Medical Examinations'!A:J,2,FALSE)</f>
        <v>36.299999999999997</v>
      </c>
      <c r="D2022" s="8">
        <f>VLOOKUP(A2022,'Medical Examinations'!A:J,4,FALSE)</f>
        <v>5.39</v>
      </c>
      <c r="E2022" s="8" t="str">
        <f>VLOOKUP(A2022,'Medical Examinations'!A:J,6,FALSE)</f>
        <v>No</v>
      </c>
      <c r="F2022" s="8" t="str">
        <f>VLOOKUP(A2022,'Medical Examinations'!A:J,7,FALSE)</f>
        <v>No</v>
      </c>
      <c r="G2022" s="8" t="str">
        <f>VLOOKUP(A2022,'Medical Examinations'!A:J,8,FALSE)</f>
        <v>No</v>
      </c>
      <c r="H2022" s="38">
        <f>VLOOKUP(A2022,'Medical Examinations'!A:J,9,FALSE)</f>
        <v>0</v>
      </c>
      <c r="I2022" s="8" t="str">
        <f>VLOOKUP(A2022,'Medical Examinations'!A:J,10,FALSE)</f>
        <v>yes</v>
      </c>
      <c r="J2022" s="8" t="str">
        <f>VLOOKUP(A2022,'Medical Examinations'!A:J,3,FALSE)</f>
        <v>Obesity</v>
      </c>
      <c r="K2022" s="8" t="str">
        <f>VLOOKUP(A2022,'Medical Examinations'!A:J,5,FALSE)</f>
        <v>Normal</v>
      </c>
      <c r="L2022" s="8" t="str">
        <f>VLOOKUP(A2022,'Hospitalisation Details'!A:K,5,FALSE)</f>
        <v>2-Nov-1991</v>
      </c>
      <c r="M2022" s="34">
        <f>VLOOKUP(A2022,'Hospitalisation Details'!A:K,8,FALSE)</f>
        <v>38711</v>
      </c>
      <c r="N2022" s="8" t="str">
        <f>VLOOKUP(A2022,'Hospitalisation Details'!A:K,9,FALSE)</f>
        <v>tier - 2</v>
      </c>
      <c r="O2022" s="8" t="str">
        <f>VLOOKUP(A2022,'Hospitalisation Details'!A:K,10,FALSE)</f>
        <v>tier - 2</v>
      </c>
      <c r="P2022" s="8" t="str">
        <f>VLOOKUP(A2022,'Hospitalisation Details'!A:K,11,FALSE)</f>
        <v>R1011</v>
      </c>
      <c r="Q2022" s="8">
        <f>VLOOKUP(A2022,'Hospitalisation Details'!A:K,4,FALSE)</f>
        <v>2</v>
      </c>
    </row>
    <row r="2023" spans="1:17" x14ac:dyDescent="0.3">
      <c r="A2023" s="4" t="s">
        <v>272</v>
      </c>
      <c r="B2023" s="8" t="str">
        <f>VLOOKUP(A2023,'Customer Names'!A:F,4,FALSE)</f>
        <v>Steph K.</v>
      </c>
      <c r="C2023" s="8">
        <f>VLOOKUP(A2023,'Medical Examinations'!A:J,2,FALSE)</f>
        <v>46.85</v>
      </c>
      <c r="D2023" s="8">
        <f>VLOOKUP(A2023,'Medical Examinations'!A:J,4,FALSE)</f>
        <v>4.25</v>
      </c>
      <c r="E2023" s="8" t="str">
        <f>VLOOKUP(A2023,'Medical Examinations'!A:J,6,FALSE)</f>
        <v>No</v>
      </c>
      <c r="F2023" s="8" t="str">
        <f>VLOOKUP(A2023,'Medical Examinations'!A:J,7,FALSE)</f>
        <v>No</v>
      </c>
      <c r="G2023" s="8" t="str">
        <f>VLOOKUP(A2023,'Medical Examinations'!A:J,8,FALSE)</f>
        <v>Yes</v>
      </c>
      <c r="H2023" s="38" t="str">
        <f>VLOOKUP(A2023,'Medical Examinations'!A:J,9,FALSE)</f>
        <v>1</v>
      </c>
      <c r="I2023" s="8" t="str">
        <f>VLOOKUP(A2023,'Medical Examinations'!A:J,10,FALSE)</f>
        <v>yes</v>
      </c>
      <c r="J2023" s="8" t="str">
        <f>VLOOKUP(A2023,'Medical Examinations'!A:J,3,FALSE)</f>
        <v>Obesity</v>
      </c>
      <c r="K2023" s="8" t="str">
        <f>VLOOKUP(A2023,'Medical Examinations'!A:J,5,FALSE)</f>
        <v>Normal</v>
      </c>
      <c r="L2023" s="8" t="str">
        <f>VLOOKUP(A2023,'Hospitalisation Details'!A:K,5,FALSE)</f>
        <v>3-Dec-1979</v>
      </c>
      <c r="M2023" s="34">
        <f>VLOOKUP(A2023,'Hospitalisation Details'!A:K,8,FALSE)</f>
        <v>38836.980000000003</v>
      </c>
      <c r="N2023" s="8" t="str">
        <f>VLOOKUP(A2023,'Hospitalisation Details'!A:K,9,FALSE)</f>
        <v>tier - 2</v>
      </c>
      <c r="O2023" s="8" t="str">
        <f>VLOOKUP(A2023,'Hospitalisation Details'!A:K,10,FALSE)</f>
        <v>tier - 1</v>
      </c>
      <c r="P2023" s="8" t="str">
        <f>VLOOKUP(A2023,'Hospitalisation Details'!A:K,11,FALSE)</f>
        <v>R1011</v>
      </c>
      <c r="Q2023" s="8">
        <f>VLOOKUP(A2023,'Hospitalisation Details'!A:K,4,FALSE)</f>
        <v>3</v>
      </c>
    </row>
    <row r="2024" spans="1:17" x14ac:dyDescent="0.3">
      <c r="A2024" s="4" t="s">
        <v>266</v>
      </c>
      <c r="B2024" s="8" t="str">
        <f>VLOOKUP(A2024,'Customer Names'!A:F,4,FALSE)</f>
        <v>Nick</v>
      </c>
      <c r="C2024" s="8">
        <f>VLOOKUP(A2024,'Medical Examinations'!A:J,2,FALSE)</f>
        <v>52.15</v>
      </c>
      <c r="D2024" s="8">
        <f>VLOOKUP(A2024,'Medical Examinations'!A:J,4,FALSE)</f>
        <v>5.65</v>
      </c>
      <c r="E2024" s="8" t="str">
        <f>VLOOKUP(A2024,'Medical Examinations'!A:J,6,FALSE)</f>
        <v>No</v>
      </c>
      <c r="F2024" s="8" t="str">
        <f>VLOOKUP(A2024,'Medical Examinations'!A:J,7,FALSE)</f>
        <v>No</v>
      </c>
      <c r="G2024" s="8" t="str">
        <f>VLOOKUP(A2024,'Medical Examinations'!A:J,8,FALSE)</f>
        <v>No</v>
      </c>
      <c r="H2024" s="38" t="str">
        <f>VLOOKUP(A2024,'Medical Examinations'!A:J,9,FALSE)</f>
        <v>1</v>
      </c>
      <c r="I2024" s="8" t="str">
        <f>VLOOKUP(A2024,'Medical Examinations'!A:J,10,FALSE)</f>
        <v>yes</v>
      </c>
      <c r="J2024" s="8" t="str">
        <f>VLOOKUP(A2024,'Medical Examinations'!A:J,3,FALSE)</f>
        <v>Obesity</v>
      </c>
      <c r="K2024" s="8" t="str">
        <f>VLOOKUP(A2024,'Medical Examinations'!A:J,5,FALSE)</f>
        <v>Normal</v>
      </c>
      <c r="L2024" s="8" t="str">
        <f>VLOOKUP(A2024,'Hospitalisation Details'!A:K,5,FALSE)</f>
        <v>16-Jun-1987</v>
      </c>
      <c r="M2024" s="34">
        <f>VLOOKUP(A2024,'Hospitalisation Details'!A:K,8,FALSE)</f>
        <v>38924.04</v>
      </c>
      <c r="N2024" s="8" t="str">
        <f>VLOOKUP(A2024,'Hospitalisation Details'!A:K,9,FALSE)</f>
        <v>tier - 2</v>
      </c>
      <c r="O2024" s="8" t="str">
        <f>VLOOKUP(A2024,'Hospitalisation Details'!A:K,10,FALSE)</f>
        <v>tier - 2</v>
      </c>
      <c r="P2024" s="8" t="str">
        <f>VLOOKUP(A2024,'Hospitalisation Details'!A:K,11,FALSE)</f>
        <v>R1011</v>
      </c>
      <c r="Q2024" s="8">
        <f>VLOOKUP(A2024,'Hospitalisation Details'!A:K,4,FALSE)</f>
        <v>16</v>
      </c>
    </row>
    <row r="2025" spans="1:17" x14ac:dyDescent="0.3">
      <c r="A2025" s="4" t="s">
        <v>264</v>
      </c>
      <c r="B2025" s="8" t="str">
        <f>VLOOKUP(A2025,'Customer Names'!A:F,4,FALSE)</f>
        <v>Sara S</v>
      </c>
      <c r="C2025" s="8">
        <f>VLOOKUP(A2025,'Medical Examinations'!A:J,2,FALSE)</f>
        <v>44.86</v>
      </c>
      <c r="D2025" s="8">
        <f>VLOOKUP(A2025,'Medical Examinations'!A:J,4,FALSE)</f>
        <v>4.38</v>
      </c>
      <c r="E2025" s="8" t="str">
        <f>VLOOKUP(A2025,'Medical Examinations'!A:J,6,FALSE)</f>
        <v>yes</v>
      </c>
      <c r="F2025" s="8" t="str">
        <f>VLOOKUP(A2025,'Medical Examinations'!A:J,7,FALSE)</f>
        <v>No</v>
      </c>
      <c r="G2025" s="8" t="str">
        <f>VLOOKUP(A2025,'Medical Examinations'!A:J,8,FALSE)</f>
        <v>No</v>
      </c>
      <c r="H2025" s="38">
        <f>VLOOKUP(A2025,'Medical Examinations'!A:J,9,FALSE)</f>
        <v>0</v>
      </c>
      <c r="I2025" s="8" t="str">
        <f>VLOOKUP(A2025,'Medical Examinations'!A:J,10,FALSE)</f>
        <v>yes</v>
      </c>
      <c r="J2025" s="8" t="str">
        <f>VLOOKUP(A2025,'Medical Examinations'!A:J,3,FALSE)</f>
        <v>Obesity</v>
      </c>
      <c r="K2025" s="8" t="str">
        <f>VLOOKUP(A2025,'Medical Examinations'!A:J,5,FALSE)</f>
        <v>Normal</v>
      </c>
      <c r="L2025" s="8" t="str">
        <f>VLOOKUP(A2025,'Hospitalisation Details'!A:K,5,FALSE)</f>
        <v>15-Dec-1976</v>
      </c>
      <c r="M2025" s="34">
        <f>VLOOKUP(A2025,'Hospitalisation Details'!A:K,8,FALSE)</f>
        <v>38932.559999999998</v>
      </c>
      <c r="N2025" s="8" t="str">
        <f>VLOOKUP(A2025,'Hospitalisation Details'!A:K,9,FALSE)</f>
        <v>tier - 2</v>
      </c>
      <c r="O2025" s="8" t="str">
        <f>VLOOKUP(A2025,'Hospitalisation Details'!A:K,10,FALSE)</f>
        <v>tier - 3</v>
      </c>
      <c r="P2025" s="8" t="str">
        <f>VLOOKUP(A2025,'Hospitalisation Details'!A:K,11,FALSE)</f>
        <v>R1011</v>
      </c>
      <c r="Q2025" s="8">
        <f>VLOOKUP(A2025,'Hospitalisation Details'!A:K,4,FALSE)</f>
        <v>15</v>
      </c>
    </row>
    <row r="2026" spans="1:17" x14ac:dyDescent="0.3">
      <c r="A2026" s="4" t="s">
        <v>262</v>
      </c>
      <c r="B2026" s="8" t="str">
        <f>VLOOKUP(A2026,'Customer Names'!A:F,4,FALSE)</f>
        <v>George E</v>
      </c>
      <c r="C2026" s="8">
        <f>VLOOKUP(A2026,'Medical Examinations'!A:J,2,FALSE)</f>
        <v>48.32</v>
      </c>
      <c r="D2026" s="8">
        <f>VLOOKUP(A2026,'Medical Examinations'!A:J,4,FALSE)</f>
        <v>5.77</v>
      </c>
      <c r="E2026" s="8" t="str">
        <f>VLOOKUP(A2026,'Medical Examinations'!A:J,6,FALSE)</f>
        <v>No</v>
      </c>
      <c r="F2026" s="8" t="str">
        <f>VLOOKUP(A2026,'Medical Examinations'!A:J,7,FALSE)</f>
        <v>No</v>
      </c>
      <c r="G2026" s="8" t="str">
        <f>VLOOKUP(A2026,'Medical Examinations'!A:J,8,FALSE)</f>
        <v>No</v>
      </c>
      <c r="H2026" s="38">
        <f>VLOOKUP(A2026,'Medical Examinations'!A:J,9,FALSE)</f>
        <v>0</v>
      </c>
      <c r="I2026" s="8" t="str">
        <f>VLOOKUP(A2026,'Medical Examinations'!A:J,10,FALSE)</f>
        <v>yes</v>
      </c>
      <c r="J2026" s="8" t="str">
        <f>VLOOKUP(A2026,'Medical Examinations'!A:J,3,FALSE)</f>
        <v>Obesity</v>
      </c>
      <c r="K2026" s="8" t="str">
        <f>VLOOKUP(A2026,'Medical Examinations'!A:J,5,FALSE)</f>
        <v>Prediabetes</v>
      </c>
      <c r="L2026" s="8" t="str">
        <f>VLOOKUP(A2026,'Hospitalisation Details'!A:K,5,FALSE)</f>
        <v>24-Sep-1980</v>
      </c>
      <c r="M2026" s="34">
        <f>VLOOKUP(A2026,'Hospitalisation Details'!A:K,8,FALSE)</f>
        <v>38947.43</v>
      </c>
      <c r="N2026" s="8" t="str">
        <f>VLOOKUP(A2026,'Hospitalisation Details'!A:K,9,FALSE)</f>
        <v>tier - 2</v>
      </c>
      <c r="O2026" s="8" t="str">
        <f>VLOOKUP(A2026,'Hospitalisation Details'!A:K,10,FALSE)</f>
        <v>tier - 3</v>
      </c>
      <c r="P2026" s="8" t="str">
        <f>VLOOKUP(A2026,'Hospitalisation Details'!A:K,11,FALSE)</f>
        <v>R1011</v>
      </c>
      <c r="Q2026" s="8">
        <f>VLOOKUP(A2026,'Hospitalisation Details'!A:K,4,FALSE)</f>
        <v>24</v>
      </c>
    </row>
    <row r="2027" spans="1:17" x14ac:dyDescent="0.3">
      <c r="A2027" s="4" t="s">
        <v>250</v>
      </c>
      <c r="B2027" s="8" t="str">
        <f>VLOOKUP(A2027,'Customer Names'!A:F,4,FALSE)</f>
        <v>Elizabeth J.</v>
      </c>
      <c r="C2027" s="8">
        <f>VLOOKUP(A2027,'Medical Examinations'!A:J,2,FALSE)</f>
        <v>49.13</v>
      </c>
      <c r="D2027" s="8">
        <f>VLOOKUP(A2027,'Medical Examinations'!A:J,4,FALSE)</f>
        <v>4.54</v>
      </c>
      <c r="E2027" s="8" t="str">
        <f>VLOOKUP(A2027,'Medical Examinations'!A:J,6,FALSE)</f>
        <v>No</v>
      </c>
      <c r="F2027" s="8" t="str">
        <f>VLOOKUP(A2027,'Medical Examinations'!A:J,7,FALSE)</f>
        <v>No</v>
      </c>
      <c r="G2027" s="8" t="str">
        <f>VLOOKUP(A2027,'Medical Examinations'!A:J,8,FALSE)</f>
        <v>No</v>
      </c>
      <c r="H2027" s="38">
        <f>VLOOKUP(A2027,'Medical Examinations'!A:J,9,FALSE)</f>
        <v>0</v>
      </c>
      <c r="I2027" s="8" t="str">
        <f>VLOOKUP(A2027,'Medical Examinations'!A:J,10,FALSE)</f>
        <v>yes</v>
      </c>
      <c r="J2027" s="8" t="str">
        <f>VLOOKUP(A2027,'Medical Examinations'!A:J,3,FALSE)</f>
        <v>Obesity</v>
      </c>
      <c r="K2027" s="8" t="str">
        <f>VLOOKUP(A2027,'Medical Examinations'!A:J,5,FALSE)</f>
        <v>Normal</v>
      </c>
      <c r="L2027" s="8" t="str">
        <f>VLOOKUP(A2027,'Hospitalisation Details'!A:K,5,FALSE)</f>
        <v>16-Aug-1982</v>
      </c>
      <c r="M2027" s="34">
        <f>VLOOKUP(A2027,'Hospitalisation Details'!A:K,8,FALSE)</f>
        <v>39315.279999999999</v>
      </c>
      <c r="N2027" s="8" t="str">
        <f>VLOOKUP(A2027,'Hospitalisation Details'!A:K,9,FALSE)</f>
        <v>tier - 2</v>
      </c>
      <c r="O2027" s="8" t="str">
        <f>VLOOKUP(A2027,'Hospitalisation Details'!A:K,10,FALSE)</f>
        <v>tier - 3</v>
      </c>
      <c r="P2027" s="8" t="str">
        <f>VLOOKUP(A2027,'Hospitalisation Details'!A:K,11,FALSE)</f>
        <v>R1011</v>
      </c>
      <c r="Q2027" s="8">
        <f>VLOOKUP(A2027,'Hospitalisation Details'!A:K,4,FALSE)</f>
        <v>16</v>
      </c>
    </row>
    <row r="2028" spans="1:17" x14ac:dyDescent="0.3">
      <c r="A2028" s="4" t="s">
        <v>248</v>
      </c>
      <c r="B2028" s="8" t="str">
        <f>VLOOKUP(A2028,'Customer Names'!A:F,4,FALSE)</f>
        <v>Doug</v>
      </c>
      <c r="C2028" s="8">
        <f>VLOOKUP(A2028,'Medical Examinations'!A:J,2,FALSE)</f>
        <v>48</v>
      </c>
      <c r="D2028" s="8">
        <f>VLOOKUP(A2028,'Medical Examinations'!A:J,4,FALSE)</f>
        <v>10.54</v>
      </c>
      <c r="E2028" s="8" t="str">
        <f>VLOOKUP(A2028,'Medical Examinations'!A:J,6,FALSE)</f>
        <v>No</v>
      </c>
      <c r="F2028" s="8" t="str">
        <f>VLOOKUP(A2028,'Medical Examinations'!A:J,7,FALSE)</f>
        <v>No</v>
      </c>
      <c r="G2028" s="8" t="str">
        <f>VLOOKUP(A2028,'Medical Examinations'!A:J,8,FALSE)</f>
        <v>No</v>
      </c>
      <c r="H2028" s="38">
        <f>VLOOKUP(A2028,'Medical Examinations'!A:J,9,FALSE)</f>
        <v>0</v>
      </c>
      <c r="I2028" s="8" t="str">
        <f>VLOOKUP(A2028,'Medical Examinations'!A:J,10,FALSE)</f>
        <v>yes</v>
      </c>
      <c r="J2028" s="8" t="str">
        <f>VLOOKUP(A2028,'Medical Examinations'!A:J,3,FALSE)</f>
        <v>Obesity</v>
      </c>
      <c r="K2028" s="8" t="str">
        <f>VLOOKUP(A2028,'Medical Examinations'!A:J,5,FALSE)</f>
        <v>Diabetes</v>
      </c>
      <c r="L2028" s="8" t="str">
        <f>VLOOKUP(A2028,'Hospitalisation Details'!A:K,5,FALSE)</f>
        <v>5-Aug-1978</v>
      </c>
      <c r="M2028" s="34">
        <f>VLOOKUP(A2028,'Hospitalisation Details'!A:K,8,FALSE)</f>
        <v>39352.6</v>
      </c>
      <c r="N2028" s="8" t="str">
        <f>VLOOKUP(A2028,'Hospitalisation Details'!A:K,9,FALSE)</f>
        <v>tier - 2</v>
      </c>
      <c r="O2028" s="8" t="str">
        <f>VLOOKUP(A2028,'Hospitalisation Details'!A:K,10,FALSE)</f>
        <v>tier - 3</v>
      </c>
      <c r="P2028" s="8" t="str">
        <f>VLOOKUP(A2028,'Hospitalisation Details'!A:K,11,FALSE)</f>
        <v>R1011</v>
      </c>
      <c r="Q2028" s="8">
        <f>VLOOKUP(A2028,'Hospitalisation Details'!A:K,4,FALSE)</f>
        <v>5</v>
      </c>
    </row>
    <row r="2029" spans="1:17" x14ac:dyDescent="0.3">
      <c r="A2029" s="4" t="s">
        <v>226</v>
      </c>
      <c r="B2029" s="8" t="str">
        <f>VLOOKUP(A2029,'Customer Names'!A:F,4,FALSE)</f>
        <v>Roberta</v>
      </c>
      <c r="C2029" s="8">
        <f>VLOOKUP(A2029,'Medical Examinations'!A:J,2,FALSE)</f>
        <v>34.799999999999997</v>
      </c>
      <c r="D2029" s="8">
        <f>VLOOKUP(A2029,'Medical Examinations'!A:J,4,FALSE)</f>
        <v>4.72</v>
      </c>
      <c r="E2029" s="8" t="str">
        <f>VLOOKUP(A2029,'Medical Examinations'!A:J,6,FALSE)</f>
        <v>yes</v>
      </c>
      <c r="F2029" s="8" t="str">
        <f>VLOOKUP(A2029,'Medical Examinations'!A:J,7,FALSE)</f>
        <v>No</v>
      </c>
      <c r="G2029" s="8" t="str">
        <f>VLOOKUP(A2029,'Medical Examinations'!A:J,8,FALSE)</f>
        <v>No</v>
      </c>
      <c r="H2029" s="38">
        <f>VLOOKUP(A2029,'Medical Examinations'!A:J,9,FALSE)</f>
        <v>0</v>
      </c>
      <c r="I2029" s="8" t="str">
        <f>VLOOKUP(A2029,'Medical Examinations'!A:J,10,FALSE)</f>
        <v>yes</v>
      </c>
      <c r="J2029" s="8" t="str">
        <f>VLOOKUP(A2029,'Medical Examinations'!A:J,3,FALSE)</f>
        <v>Obesity</v>
      </c>
      <c r="K2029" s="8" t="str">
        <f>VLOOKUP(A2029,'Medical Examinations'!A:J,5,FALSE)</f>
        <v>Normal</v>
      </c>
      <c r="L2029" s="8" t="str">
        <f>VLOOKUP(A2029,'Hospitalisation Details'!A:K,5,FALSE)</f>
        <v>17-Jul-1985</v>
      </c>
      <c r="M2029" s="34">
        <f>VLOOKUP(A2029,'Hospitalisation Details'!A:K,8,FALSE)</f>
        <v>39836.519999999997</v>
      </c>
      <c r="N2029" s="8" t="str">
        <f>VLOOKUP(A2029,'Hospitalisation Details'!A:K,9,FALSE)</f>
        <v>tier - 2</v>
      </c>
      <c r="O2029" s="8" t="str">
        <f>VLOOKUP(A2029,'Hospitalisation Details'!A:K,10,FALSE)</f>
        <v>tier - 1</v>
      </c>
      <c r="P2029" s="8" t="str">
        <f>VLOOKUP(A2029,'Hospitalisation Details'!A:K,11,FALSE)</f>
        <v>R1011</v>
      </c>
      <c r="Q2029" s="8">
        <f>VLOOKUP(A2029,'Hospitalisation Details'!A:K,4,FALSE)</f>
        <v>17</v>
      </c>
    </row>
    <row r="2030" spans="1:17" x14ac:dyDescent="0.3">
      <c r="A2030" s="4" t="s">
        <v>224</v>
      </c>
      <c r="B2030" s="8" t="str">
        <f>VLOOKUP(A2030,'Customer Names'!A:F,4,FALSE)</f>
        <v>Yianna</v>
      </c>
      <c r="C2030" s="8">
        <f>VLOOKUP(A2030,'Medical Examinations'!A:J,2,FALSE)</f>
        <v>51.51</v>
      </c>
      <c r="D2030" s="8">
        <f>VLOOKUP(A2030,'Medical Examinations'!A:J,4,FALSE)</f>
        <v>6.26</v>
      </c>
      <c r="E2030" s="8" t="str">
        <f>VLOOKUP(A2030,'Medical Examinations'!A:J,6,FALSE)</f>
        <v>yes</v>
      </c>
      <c r="F2030" s="8" t="str">
        <f>VLOOKUP(A2030,'Medical Examinations'!A:J,7,FALSE)</f>
        <v>No</v>
      </c>
      <c r="G2030" s="8" t="str">
        <f>VLOOKUP(A2030,'Medical Examinations'!A:J,8,FALSE)</f>
        <v>Yes</v>
      </c>
      <c r="H2030" s="38" t="str">
        <f>VLOOKUP(A2030,'Medical Examinations'!A:J,9,FALSE)</f>
        <v>1</v>
      </c>
      <c r="I2030" s="8" t="str">
        <f>VLOOKUP(A2030,'Medical Examinations'!A:J,10,FALSE)</f>
        <v>yes</v>
      </c>
      <c r="J2030" s="8" t="str">
        <f>VLOOKUP(A2030,'Medical Examinations'!A:J,3,FALSE)</f>
        <v>Obesity</v>
      </c>
      <c r="K2030" s="8" t="str">
        <f>VLOOKUP(A2030,'Medical Examinations'!A:J,5,FALSE)</f>
        <v>Prediabetes</v>
      </c>
      <c r="L2030" s="8" t="str">
        <f>VLOOKUP(A2030,'Hospitalisation Details'!A:K,5,FALSE)</f>
        <v>1-Jun-1983</v>
      </c>
      <c r="M2030" s="34">
        <f>VLOOKUP(A2030,'Hospitalisation Details'!A:K,8,FALSE)</f>
        <v>39865.699999999997</v>
      </c>
      <c r="N2030" s="8" t="str">
        <f>VLOOKUP(A2030,'Hospitalisation Details'!A:K,9,FALSE)</f>
        <v>tier - 2</v>
      </c>
      <c r="O2030" s="8" t="str">
        <f>VLOOKUP(A2030,'Hospitalisation Details'!A:K,10,FALSE)</f>
        <v>tier - 2</v>
      </c>
      <c r="P2030" s="8" t="str">
        <f>VLOOKUP(A2030,'Hospitalisation Details'!A:K,11,FALSE)</f>
        <v>R1011</v>
      </c>
      <c r="Q2030" s="8">
        <f>VLOOKUP(A2030,'Hospitalisation Details'!A:K,4,FALSE)</f>
        <v>1</v>
      </c>
    </row>
    <row r="2031" spans="1:17" x14ac:dyDescent="0.3">
      <c r="A2031" s="4" t="s">
        <v>220</v>
      </c>
      <c r="B2031" s="8" t="str">
        <f>VLOOKUP(A2031,'Customer Names'!A:F,4,FALSE)</f>
        <v>Nicholas</v>
      </c>
      <c r="C2031" s="8">
        <f>VLOOKUP(A2031,'Medical Examinations'!A:J,2,FALSE)</f>
        <v>48.93</v>
      </c>
      <c r="D2031" s="8">
        <f>VLOOKUP(A2031,'Medical Examinations'!A:J,4,FALSE)</f>
        <v>11.17</v>
      </c>
      <c r="E2031" s="8" t="str">
        <f>VLOOKUP(A2031,'Medical Examinations'!A:J,6,FALSE)</f>
        <v>yes</v>
      </c>
      <c r="F2031" s="8" t="str">
        <f>VLOOKUP(A2031,'Medical Examinations'!A:J,7,FALSE)</f>
        <v>No</v>
      </c>
      <c r="G2031" s="8" t="str">
        <f>VLOOKUP(A2031,'Medical Examinations'!A:J,8,FALSE)</f>
        <v>No</v>
      </c>
      <c r="H2031" s="38" t="str">
        <f>VLOOKUP(A2031,'Medical Examinations'!A:J,9,FALSE)</f>
        <v>1</v>
      </c>
      <c r="I2031" s="8" t="str">
        <f>VLOOKUP(A2031,'Medical Examinations'!A:J,10,FALSE)</f>
        <v>yes</v>
      </c>
      <c r="J2031" s="8" t="str">
        <f>VLOOKUP(A2031,'Medical Examinations'!A:J,3,FALSE)</f>
        <v>Obesity</v>
      </c>
      <c r="K2031" s="8" t="str">
        <f>VLOOKUP(A2031,'Medical Examinations'!A:J,5,FALSE)</f>
        <v>Diabetes</v>
      </c>
      <c r="L2031" s="8" t="str">
        <f>VLOOKUP(A2031,'Hospitalisation Details'!A:K,5,FALSE)</f>
        <v>2-Dec-1975</v>
      </c>
      <c r="M2031" s="34">
        <f>VLOOKUP(A2031,'Hospitalisation Details'!A:K,8,FALSE)</f>
        <v>39963.120000000003</v>
      </c>
      <c r="N2031" s="8" t="str">
        <f>VLOOKUP(A2031,'Hospitalisation Details'!A:K,9,FALSE)</f>
        <v>tier - 2</v>
      </c>
      <c r="O2031" s="8" t="str">
        <f>VLOOKUP(A2031,'Hospitalisation Details'!A:K,10,FALSE)</f>
        <v>tier - 2</v>
      </c>
      <c r="P2031" s="8" t="str">
        <f>VLOOKUP(A2031,'Hospitalisation Details'!A:K,11,FALSE)</f>
        <v>R1011</v>
      </c>
      <c r="Q2031" s="8">
        <f>VLOOKUP(A2031,'Hospitalisation Details'!A:K,4,FALSE)</f>
        <v>2</v>
      </c>
    </row>
    <row r="2032" spans="1:17" x14ac:dyDescent="0.3">
      <c r="A2032" s="4" t="s">
        <v>80</v>
      </c>
      <c r="B2032" s="8" t="str">
        <f>VLOOKUP(A2032,'Customer Names'!A:F,4,FALSE)</f>
        <v>Robert</v>
      </c>
      <c r="C2032" s="8">
        <f>VLOOKUP(A2032,'Medical Examinations'!A:J,2,FALSE)</f>
        <v>35.5</v>
      </c>
      <c r="D2032" s="8">
        <f>VLOOKUP(A2032,'Medical Examinations'!A:J,4,FALSE)</f>
        <v>5.14</v>
      </c>
      <c r="E2032" s="8" t="str">
        <f>VLOOKUP(A2032,'Medical Examinations'!A:J,6,FALSE)</f>
        <v>No</v>
      </c>
      <c r="F2032" s="8" t="str">
        <f>VLOOKUP(A2032,'Medical Examinations'!A:J,7,FALSE)</f>
        <v>No</v>
      </c>
      <c r="G2032" s="8" t="str">
        <f>VLOOKUP(A2032,'Medical Examinations'!A:J,8,FALSE)</f>
        <v>Yes</v>
      </c>
      <c r="H2032" s="38" t="str">
        <f>VLOOKUP(A2032,'Medical Examinations'!A:J,9,FALSE)</f>
        <v>1</v>
      </c>
      <c r="I2032" s="8" t="str">
        <f>VLOOKUP(A2032,'Medical Examinations'!A:J,10,FALSE)</f>
        <v>yes</v>
      </c>
      <c r="J2032" s="8" t="str">
        <f>VLOOKUP(A2032,'Medical Examinations'!A:J,3,FALSE)</f>
        <v>Obesity</v>
      </c>
      <c r="K2032" s="8" t="str">
        <f>VLOOKUP(A2032,'Medical Examinations'!A:J,5,FALSE)</f>
        <v>Normal</v>
      </c>
      <c r="L2032" s="8" t="str">
        <f>VLOOKUP(A2032,'Hospitalisation Details'!A:K,5,FALSE)</f>
        <v>11-Oct-1993</v>
      </c>
      <c r="M2032" s="34">
        <f>VLOOKUP(A2032,'Hospitalisation Details'!A:K,8,FALSE)</f>
        <v>44585.46</v>
      </c>
      <c r="N2032" s="8" t="str">
        <f>VLOOKUP(A2032,'Hospitalisation Details'!A:K,9,FALSE)</f>
        <v>tier - 2</v>
      </c>
      <c r="O2032" s="8" t="str">
        <f>VLOOKUP(A2032,'Hospitalisation Details'!A:K,10,FALSE)</f>
        <v>tier - 2</v>
      </c>
      <c r="P2032" s="8" t="str">
        <f>VLOOKUP(A2032,'Hospitalisation Details'!A:K,11,FALSE)</f>
        <v>R1011</v>
      </c>
      <c r="Q2032" s="8">
        <f>VLOOKUP(A2032,'Hospitalisation Details'!A:K,4,FALSE)</f>
        <v>11</v>
      </c>
    </row>
    <row r="2033" spans="1:17" x14ac:dyDescent="0.3">
      <c r="A2033" s="4" t="s">
        <v>68</v>
      </c>
      <c r="B2033" s="8" t="str">
        <f>VLOOKUP(A2033,'Customer Names'!A:F,4,FALSE)</f>
        <v>Courtney</v>
      </c>
      <c r="C2033" s="8">
        <f>VLOOKUP(A2033,'Medical Examinations'!A:J,2,FALSE)</f>
        <v>47.6</v>
      </c>
      <c r="D2033" s="8">
        <f>VLOOKUP(A2033,'Medical Examinations'!A:J,4,FALSE)</f>
        <v>5.95</v>
      </c>
      <c r="E2033" s="8" t="str">
        <f>VLOOKUP(A2033,'Medical Examinations'!A:J,6,FALSE)</f>
        <v>yes</v>
      </c>
      <c r="F2033" s="8" t="str">
        <f>VLOOKUP(A2033,'Medical Examinations'!A:J,7,FALSE)</f>
        <v>No</v>
      </c>
      <c r="G2033" s="8" t="str">
        <f>VLOOKUP(A2033,'Medical Examinations'!A:J,8,FALSE)</f>
        <v>No</v>
      </c>
      <c r="H2033" s="38">
        <f>VLOOKUP(A2033,'Medical Examinations'!A:J,9,FALSE)</f>
        <v>0</v>
      </c>
      <c r="I2033" s="8" t="str">
        <f>VLOOKUP(A2033,'Medical Examinations'!A:J,10,FALSE)</f>
        <v>yes</v>
      </c>
      <c r="J2033" s="8" t="str">
        <f>VLOOKUP(A2033,'Medical Examinations'!A:J,3,FALSE)</f>
        <v>Obesity</v>
      </c>
      <c r="K2033" s="8" t="str">
        <f>VLOOKUP(A2033,'Medical Examinations'!A:J,5,FALSE)</f>
        <v>Prediabetes</v>
      </c>
      <c r="L2033" s="8" t="str">
        <f>VLOOKUP(A2033,'Hospitalisation Details'!A:K,5,FALSE)</f>
        <v>30-Sep-1985</v>
      </c>
      <c r="M2033" s="34">
        <f>VLOOKUP(A2033,'Hospitalisation Details'!A:K,8,FALSE)</f>
        <v>46113.51</v>
      </c>
      <c r="N2033" s="8" t="str">
        <f>VLOOKUP(A2033,'Hospitalisation Details'!A:K,9,FALSE)</f>
        <v>tier - 2</v>
      </c>
      <c r="O2033" s="8" t="str">
        <f>VLOOKUP(A2033,'Hospitalisation Details'!A:K,10,FALSE)</f>
        <v>tier - 3</v>
      </c>
      <c r="P2033" s="8" t="str">
        <f>VLOOKUP(A2033,'Hospitalisation Details'!A:K,11,FALSE)</f>
        <v>R1011</v>
      </c>
      <c r="Q2033" s="8">
        <f>VLOOKUP(A2033,'Hospitalisation Details'!A:K,4,FALSE)</f>
        <v>30</v>
      </c>
    </row>
    <row r="2034" spans="1:17" x14ac:dyDescent="0.3">
      <c r="A2034" s="4" t="s">
        <v>46</v>
      </c>
      <c r="B2034" s="8" t="str">
        <f>VLOOKUP(A2034,'Customer Names'!A:F,4,FALSE)</f>
        <v>Nicole</v>
      </c>
      <c r="C2034" s="8">
        <f>VLOOKUP(A2034,'Medical Examinations'!A:J,2,FALSE)</f>
        <v>31.3</v>
      </c>
      <c r="D2034" s="8">
        <f>VLOOKUP(A2034,'Medical Examinations'!A:J,4,FALSE)</f>
        <v>11.38</v>
      </c>
      <c r="E2034" s="8" t="str">
        <f>VLOOKUP(A2034,'Medical Examinations'!A:J,6,FALSE)</f>
        <v>No</v>
      </c>
      <c r="F2034" s="8" t="str">
        <f>VLOOKUP(A2034,'Medical Examinations'!A:J,7,FALSE)</f>
        <v>No</v>
      </c>
      <c r="G2034" s="8" t="str">
        <f>VLOOKUP(A2034,'Medical Examinations'!A:J,8,FALSE)</f>
        <v>No</v>
      </c>
      <c r="H2034" s="38" t="str">
        <f>VLOOKUP(A2034,'Medical Examinations'!A:J,9,FALSE)</f>
        <v>3</v>
      </c>
      <c r="I2034" s="8" t="str">
        <f>VLOOKUP(A2034,'Medical Examinations'!A:J,10,FALSE)</f>
        <v>yes</v>
      </c>
      <c r="J2034" s="8" t="str">
        <f>VLOOKUP(A2034,'Medical Examinations'!A:J,3,FALSE)</f>
        <v>Obesity</v>
      </c>
      <c r="K2034" s="8" t="str">
        <f>VLOOKUP(A2034,'Medical Examinations'!A:J,5,FALSE)</f>
        <v>Diabetes</v>
      </c>
      <c r="L2034" s="8" t="str">
        <f>VLOOKUP(A2034,'Hospitalisation Details'!A:K,5,FALSE)</f>
        <v>3-Sep-1958</v>
      </c>
      <c r="M2034" s="34">
        <f>VLOOKUP(A2034,'Hospitalisation Details'!A:K,8,FALSE)</f>
        <v>47291.06</v>
      </c>
      <c r="N2034" s="8" t="str">
        <f>VLOOKUP(A2034,'Hospitalisation Details'!A:K,9,FALSE)</f>
        <v>tier - 2</v>
      </c>
      <c r="O2034" s="8" t="str">
        <f>VLOOKUP(A2034,'Hospitalisation Details'!A:K,10,FALSE)</f>
        <v>tier - 1</v>
      </c>
      <c r="P2034" s="8" t="str">
        <f>VLOOKUP(A2034,'Hospitalisation Details'!A:K,11,FALSE)</f>
        <v>R1011</v>
      </c>
      <c r="Q2034" s="8">
        <f>VLOOKUP(A2034,'Hospitalisation Details'!A:K,4,FALSE)</f>
        <v>3</v>
      </c>
    </row>
    <row r="2035" spans="1:17" x14ac:dyDescent="0.3">
      <c r="A2035" s="4" t="s">
        <v>44</v>
      </c>
      <c r="B2035" s="8" t="str">
        <f>VLOOKUP(A2035,'Customer Names'!A:F,4,FALSE)</f>
        <v>Madelyn C</v>
      </c>
      <c r="C2035" s="8">
        <f>VLOOKUP(A2035,'Medical Examinations'!A:J,2,FALSE)</f>
        <v>32.200000000000003</v>
      </c>
      <c r="D2035" s="8">
        <f>VLOOKUP(A2035,'Medical Examinations'!A:J,4,FALSE)</f>
        <v>6.22</v>
      </c>
      <c r="E2035" s="8" t="str">
        <f>VLOOKUP(A2035,'Medical Examinations'!A:J,6,FALSE)</f>
        <v>yes</v>
      </c>
      <c r="F2035" s="8" t="str">
        <f>VLOOKUP(A2035,'Medical Examinations'!A:J,7,FALSE)</f>
        <v>No</v>
      </c>
      <c r="G2035" s="8" t="str">
        <f>VLOOKUP(A2035,'Medical Examinations'!A:J,8,FALSE)</f>
        <v>No</v>
      </c>
      <c r="H2035" s="38" t="str">
        <f>VLOOKUP(A2035,'Medical Examinations'!A:J,9,FALSE)</f>
        <v>2</v>
      </c>
      <c r="I2035" s="8" t="str">
        <f>VLOOKUP(A2035,'Medical Examinations'!A:J,10,FALSE)</f>
        <v>yes</v>
      </c>
      <c r="J2035" s="8" t="str">
        <f>VLOOKUP(A2035,'Medical Examinations'!A:J,3,FALSE)</f>
        <v>Obesity</v>
      </c>
      <c r="K2035" s="8" t="str">
        <f>VLOOKUP(A2035,'Medical Examinations'!A:J,5,FALSE)</f>
        <v>Prediabetes</v>
      </c>
      <c r="L2035" s="8" t="str">
        <f>VLOOKUP(A2035,'Hospitalisation Details'!A:K,5,FALSE)</f>
        <v>4-Oct-1959</v>
      </c>
      <c r="M2035" s="34">
        <f>VLOOKUP(A2035,'Hospitalisation Details'!A:K,8,FALSE)</f>
        <v>47305.31</v>
      </c>
      <c r="N2035" s="8" t="str">
        <f>VLOOKUP(A2035,'Hospitalisation Details'!A:K,9,FALSE)</f>
        <v>tier - 2</v>
      </c>
      <c r="O2035" s="8" t="str">
        <f>VLOOKUP(A2035,'Hospitalisation Details'!A:K,10,FALSE)</f>
        <v>tier - 1</v>
      </c>
      <c r="P2035" s="8" t="str">
        <f>VLOOKUP(A2035,'Hospitalisation Details'!A:K,11,FALSE)</f>
        <v>R1011</v>
      </c>
      <c r="Q2035" s="8">
        <f>VLOOKUP(A2035,'Hospitalisation Details'!A:K,4,FALSE)</f>
        <v>4</v>
      </c>
    </row>
    <row r="2036" spans="1:17" x14ac:dyDescent="0.3">
      <c r="A2036" s="4" t="s">
        <v>34</v>
      </c>
      <c r="B2036" s="8" t="str">
        <f>VLOOKUP(A2036,'Customer Names'!A:F,4,FALSE)</f>
        <v>Jennifer A.</v>
      </c>
      <c r="C2036" s="8">
        <f>VLOOKUP(A2036,'Medical Examinations'!A:J,2,FALSE)</f>
        <v>33.799999999999997</v>
      </c>
      <c r="D2036" s="8">
        <f>VLOOKUP(A2036,'Medical Examinations'!A:J,4,FALSE)</f>
        <v>7.67</v>
      </c>
      <c r="E2036" s="8" t="str">
        <f>VLOOKUP(A2036,'Medical Examinations'!A:J,6,FALSE)</f>
        <v>No</v>
      </c>
      <c r="F2036" s="8" t="str">
        <f>VLOOKUP(A2036,'Medical Examinations'!A:J,7,FALSE)</f>
        <v>No</v>
      </c>
      <c r="G2036" s="8" t="str">
        <f>VLOOKUP(A2036,'Medical Examinations'!A:J,8,FALSE)</f>
        <v>No</v>
      </c>
      <c r="H2036" s="38" t="str">
        <f>VLOOKUP(A2036,'Medical Examinations'!A:J,9,FALSE)</f>
        <v>3</v>
      </c>
      <c r="I2036" s="8" t="str">
        <f>VLOOKUP(A2036,'Medical Examinations'!A:J,10,FALSE)</f>
        <v>yes</v>
      </c>
      <c r="J2036" s="8" t="str">
        <f>VLOOKUP(A2036,'Medical Examinations'!A:J,3,FALSE)</f>
        <v>Obesity</v>
      </c>
      <c r="K2036" s="8" t="str">
        <f>VLOOKUP(A2036,'Medical Examinations'!A:J,5,FALSE)</f>
        <v>Diabetes</v>
      </c>
      <c r="L2036" s="8" t="str">
        <f>VLOOKUP(A2036,'Hospitalisation Details'!A:K,5,FALSE)</f>
        <v>16-Nov-1958</v>
      </c>
      <c r="M2036" s="34">
        <f>VLOOKUP(A2036,'Hospitalisation Details'!A:K,8,FALSE)</f>
        <v>47928.03</v>
      </c>
      <c r="N2036" s="8" t="str">
        <f>VLOOKUP(A2036,'Hospitalisation Details'!A:K,9,FALSE)</f>
        <v>tier - 2</v>
      </c>
      <c r="O2036" s="8" t="str">
        <f>VLOOKUP(A2036,'Hospitalisation Details'!A:K,10,FALSE)</f>
        <v>tier - 3</v>
      </c>
      <c r="P2036" s="8" t="str">
        <f>VLOOKUP(A2036,'Hospitalisation Details'!A:K,11,FALSE)</f>
        <v>R1011</v>
      </c>
      <c r="Q2036" s="8">
        <f>VLOOKUP(A2036,'Hospitalisation Details'!A:K,4,FALSE)</f>
        <v>16</v>
      </c>
    </row>
    <row r="2037" spans="1:17" x14ac:dyDescent="0.3">
      <c r="A2037" s="4" t="s">
        <v>4376</v>
      </c>
      <c r="B2037" s="8" t="str">
        <f>VLOOKUP(A2037,'Customer Names'!A:F,4,FALSE)</f>
        <v>Kevin</v>
      </c>
      <c r="C2037" s="8">
        <f>VLOOKUP(A2037,'Medical Examinations'!A:J,2,FALSE)</f>
        <v>23.32</v>
      </c>
      <c r="D2037" s="8">
        <f>VLOOKUP(A2037,'Medical Examinations'!A:J,4,FALSE)</f>
        <v>5.62</v>
      </c>
      <c r="E2037" s="8" t="str">
        <f>VLOOKUP(A2037,'Medical Examinations'!A:J,6,FALSE)</f>
        <v>No</v>
      </c>
      <c r="F2037" s="8" t="str">
        <f>VLOOKUP(A2037,'Medical Examinations'!A:J,7,FALSE)</f>
        <v>yes</v>
      </c>
      <c r="G2037" s="8" t="str">
        <f>VLOOKUP(A2037,'Medical Examinations'!A:J,8,FALSE)</f>
        <v>No</v>
      </c>
      <c r="H2037" s="38" t="str">
        <f>VLOOKUP(A2037,'Medical Examinations'!A:J,9,FALSE)</f>
        <v>1</v>
      </c>
      <c r="I2037" s="8" t="str">
        <f>VLOOKUP(A2037,'Medical Examinations'!A:J,10,FALSE)</f>
        <v>No</v>
      </c>
      <c r="J2037" s="8" t="str">
        <f>VLOOKUP(A2037,'Medical Examinations'!A:J,3,FALSE)</f>
        <v>Normal Weight</v>
      </c>
      <c r="K2037" s="8" t="str">
        <f>VLOOKUP(A2037,'Medical Examinations'!A:J,5,FALSE)</f>
        <v>Normal</v>
      </c>
      <c r="L2037" s="8" t="str">
        <f>VLOOKUP(A2037,'Hospitalisation Details'!A:K,5,FALSE)</f>
        <v>19-Sep-2004</v>
      </c>
      <c r="M2037" s="34">
        <f>VLOOKUP(A2037,'Hospitalisation Details'!A:K,8,FALSE)</f>
        <v>1711.03</v>
      </c>
      <c r="N2037" s="8" t="str">
        <f>VLOOKUP(A2037,'Hospitalisation Details'!A:K,9,FALSE)</f>
        <v>tier - 3</v>
      </c>
      <c r="O2037" s="8" t="str">
        <f>VLOOKUP(A2037,'Hospitalisation Details'!A:K,10,FALSE)</f>
        <v>tier - 3</v>
      </c>
      <c r="P2037" s="8" t="str">
        <f>VLOOKUP(A2037,'Hospitalisation Details'!A:K,11,FALSE)</f>
        <v>R1013</v>
      </c>
      <c r="Q2037" s="8">
        <f>VLOOKUP(A2037,'Hospitalisation Details'!A:K,4,FALSE)</f>
        <v>19</v>
      </c>
    </row>
    <row r="2038" spans="1:17" x14ac:dyDescent="0.3">
      <c r="A2038" s="4" t="s">
        <v>4372</v>
      </c>
      <c r="B2038" s="8" t="str">
        <f>VLOOKUP(A2038,'Customer Names'!A:F,4,FALSE)</f>
        <v>Chris C.</v>
      </c>
      <c r="C2038" s="8">
        <f>VLOOKUP(A2038,'Medical Examinations'!A:J,2,FALSE)</f>
        <v>29.37</v>
      </c>
      <c r="D2038" s="8">
        <f>VLOOKUP(A2038,'Medical Examinations'!A:J,4,FALSE)</f>
        <v>5.54</v>
      </c>
      <c r="E2038" s="8" t="str">
        <f>VLOOKUP(A2038,'Medical Examinations'!A:J,6,FALSE)</f>
        <v>No</v>
      </c>
      <c r="F2038" s="8" t="str">
        <f>VLOOKUP(A2038,'Medical Examinations'!A:J,7,FALSE)</f>
        <v>yes</v>
      </c>
      <c r="G2038" s="8" t="str">
        <f>VLOOKUP(A2038,'Medical Examinations'!A:J,8,FALSE)</f>
        <v>No</v>
      </c>
      <c r="H2038" s="38" t="str">
        <f>VLOOKUP(A2038,'Medical Examinations'!A:J,9,FALSE)</f>
        <v>1</v>
      </c>
      <c r="I2038" s="8" t="str">
        <f>VLOOKUP(A2038,'Medical Examinations'!A:J,10,FALSE)</f>
        <v>No</v>
      </c>
      <c r="J2038" s="8" t="str">
        <f>VLOOKUP(A2038,'Medical Examinations'!A:J,3,FALSE)</f>
        <v>Overweight</v>
      </c>
      <c r="K2038" s="8" t="str">
        <f>VLOOKUP(A2038,'Medical Examinations'!A:J,5,FALSE)</f>
        <v>Normal</v>
      </c>
      <c r="L2038" s="8" t="str">
        <f>VLOOKUP(A2038,'Hospitalisation Details'!A:K,5,FALSE)</f>
        <v>10-Jun-2004</v>
      </c>
      <c r="M2038" s="34">
        <f>VLOOKUP(A2038,'Hospitalisation Details'!A:K,8,FALSE)</f>
        <v>1719.44</v>
      </c>
      <c r="N2038" s="8" t="str">
        <f>VLOOKUP(A2038,'Hospitalisation Details'!A:K,9,FALSE)</f>
        <v>tier - 3</v>
      </c>
      <c r="O2038" s="8" t="str">
        <f>VLOOKUP(A2038,'Hospitalisation Details'!A:K,10,FALSE)</f>
        <v>tier - 3</v>
      </c>
      <c r="P2038" s="8" t="str">
        <f>VLOOKUP(A2038,'Hospitalisation Details'!A:K,11,FALSE)</f>
        <v>R1013</v>
      </c>
      <c r="Q2038" s="8">
        <f>VLOOKUP(A2038,'Hospitalisation Details'!A:K,4,FALSE)</f>
        <v>10</v>
      </c>
    </row>
    <row r="2039" spans="1:17" x14ac:dyDescent="0.3">
      <c r="A2039" s="4" t="s">
        <v>4370</v>
      </c>
      <c r="B2039" s="8" t="str">
        <f>VLOOKUP(A2039,'Customer Names'!A:F,4,FALSE)</f>
        <v>Nate</v>
      </c>
      <c r="C2039" s="8">
        <f>VLOOKUP(A2039,'Medical Examinations'!A:J,2,FALSE)</f>
        <v>30.03</v>
      </c>
      <c r="D2039" s="8">
        <f>VLOOKUP(A2039,'Medical Examinations'!A:J,4,FALSE)</f>
        <v>4.04</v>
      </c>
      <c r="E2039" s="8" t="str">
        <f>VLOOKUP(A2039,'Medical Examinations'!A:J,6,FALSE)</f>
        <v>No</v>
      </c>
      <c r="F2039" s="8" t="str">
        <f>VLOOKUP(A2039,'Medical Examinations'!A:J,7,FALSE)</f>
        <v>yes</v>
      </c>
      <c r="G2039" s="8" t="str">
        <f>VLOOKUP(A2039,'Medical Examinations'!A:J,8,FALSE)</f>
        <v>No</v>
      </c>
      <c r="H2039" s="38" t="str">
        <f>VLOOKUP(A2039,'Medical Examinations'!A:J,9,FALSE)</f>
        <v>1</v>
      </c>
      <c r="I2039" s="8" t="str">
        <f>VLOOKUP(A2039,'Medical Examinations'!A:J,10,FALSE)</f>
        <v>No</v>
      </c>
      <c r="J2039" s="8" t="str">
        <f>VLOOKUP(A2039,'Medical Examinations'!A:J,3,FALSE)</f>
        <v>Obesity</v>
      </c>
      <c r="K2039" s="8" t="str">
        <f>VLOOKUP(A2039,'Medical Examinations'!A:J,5,FALSE)</f>
        <v>Normal</v>
      </c>
      <c r="L2039" s="8" t="str">
        <f>VLOOKUP(A2039,'Hospitalisation Details'!A:K,5,FALSE)</f>
        <v>11-Sep-2004</v>
      </c>
      <c r="M2039" s="34">
        <f>VLOOKUP(A2039,'Hospitalisation Details'!A:K,8,FALSE)</f>
        <v>1720.35</v>
      </c>
      <c r="N2039" s="8" t="str">
        <f>VLOOKUP(A2039,'Hospitalisation Details'!A:K,9,FALSE)</f>
        <v>tier - 3</v>
      </c>
      <c r="O2039" s="8" t="str">
        <f>VLOOKUP(A2039,'Hospitalisation Details'!A:K,10,FALSE)</f>
        <v>tier - 3</v>
      </c>
      <c r="P2039" s="8" t="str">
        <f>VLOOKUP(A2039,'Hospitalisation Details'!A:K,11,FALSE)</f>
        <v>R1013</v>
      </c>
      <c r="Q2039" s="8">
        <f>VLOOKUP(A2039,'Hospitalisation Details'!A:K,4,FALSE)</f>
        <v>11</v>
      </c>
    </row>
    <row r="2040" spans="1:17" x14ac:dyDescent="0.3">
      <c r="A2040" s="4" t="s">
        <v>4368</v>
      </c>
      <c r="B2040" s="8" t="str">
        <f>VLOOKUP(A2040,'Customer Names'!A:F,4,FALSE)</f>
        <v>Lelisa</v>
      </c>
      <c r="C2040" s="8">
        <f>VLOOKUP(A2040,'Medical Examinations'!A:J,2,FALSE)</f>
        <v>33.770000000000003</v>
      </c>
      <c r="D2040" s="8">
        <f>VLOOKUP(A2040,'Medical Examinations'!A:J,4,FALSE)</f>
        <v>4.0199999999999996</v>
      </c>
      <c r="E2040" s="8" t="str">
        <f>VLOOKUP(A2040,'Medical Examinations'!A:J,6,FALSE)</f>
        <v>No</v>
      </c>
      <c r="F2040" s="8" t="str">
        <f>VLOOKUP(A2040,'Medical Examinations'!A:J,7,FALSE)</f>
        <v>yes</v>
      </c>
      <c r="G2040" s="8" t="str">
        <f>VLOOKUP(A2040,'Medical Examinations'!A:J,8,FALSE)</f>
        <v>No</v>
      </c>
      <c r="H2040" s="38" t="str">
        <f>VLOOKUP(A2040,'Medical Examinations'!A:J,9,FALSE)</f>
        <v>1</v>
      </c>
      <c r="I2040" s="8" t="str">
        <f>VLOOKUP(A2040,'Medical Examinations'!A:J,10,FALSE)</f>
        <v>No</v>
      </c>
      <c r="J2040" s="8" t="str">
        <f>VLOOKUP(A2040,'Medical Examinations'!A:J,3,FALSE)</f>
        <v>Obesity</v>
      </c>
      <c r="K2040" s="8" t="str">
        <f>VLOOKUP(A2040,'Medical Examinations'!A:J,5,FALSE)</f>
        <v>Normal</v>
      </c>
      <c r="L2040" s="8" t="str">
        <f>VLOOKUP(A2040,'Hospitalisation Details'!A:K,5,FALSE)</f>
        <v>21-Oct-2004</v>
      </c>
      <c r="M2040" s="34">
        <f>VLOOKUP(A2040,'Hospitalisation Details'!A:K,8,FALSE)</f>
        <v>1725.55</v>
      </c>
      <c r="N2040" s="8" t="str">
        <f>VLOOKUP(A2040,'Hospitalisation Details'!A:K,9,FALSE)</f>
        <v>tier - 3</v>
      </c>
      <c r="O2040" s="8" t="str">
        <f>VLOOKUP(A2040,'Hospitalisation Details'!A:K,10,FALSE)</f>
        <v>tier - 2</v>
      </c>
      <c r="P2040" s="8" t="str">
        <f>VLOOKUP(A2040,'Hospitalisation Details'!A:K,11,FALSE)</f>
        <v>R1013</v>
      </c>
      <c r="Q2040" s="8">
        <f>VLOOKUP(A2040,'Hospitalisation Details'!A:K,4,FALSE)</f>
        <v>21</v>
      </c>
    </row>
    <row r="2041" spans="1:17" x14ac:dyDescent="0.3">
      <c r="A2041" s="4" t="s">
        <v>4366</v>
      </c>
      <c r="B2041" s="8" t="str">
        <f>VLOOKUP(A2041,'Customer Names'!A:F,4,FALSE)</f>
        <v>Timothy P.</v>
      </c>
      <c r="C2041" s="8">
        <f>VLOOKUP(A2041,'Medical Examinations'!A:J,2,FALSE)</f>
        <v>35.200000000000003</v>
      </c>
      <c r="D2041" s="8">
        <f>VLOOKUP(A2041,'Medical Examinations'!A:J,4,FALSE)</f>
        <v>5.97</v>
      </c>
      <c r="E2041" s="8" t="str">
        <f>VLOOKUP(A2041,'Medical Examinations'!A:J,6,FALSE)</f>
        <v>No</v>
      </c>
      <c r="F2041" s="8" t="str">
        <f>VLOOKUP(A2041,'Medical Examinations'!A:J,7,FALSE)</f>
        <v>yes</v>
      </c>
      <c r="G2041" s="8" t="str">
        <f>VLOOKUP(A2041,'Medical Examinations'!A:J,8,FALSE)</f>
        <v>No</v>
      </c>
      <c r="H2041" s="38" t="str">
        <f>VLOOKUP(A2041,'Medical Examinations'!A:J,9,FALSE)</f>
        <v>1</v>
      </c>
      <c r="I2041" s="8" t="str">
        <f>VLOOKUP(A2041,'Medical Examinations'!A:J,10,FALSE)</f>
        <v>No</v>
      </c>
      <c r="J2041" s="8" t="str">
        <f>VLOOKUP(A2041,'Medical Examinations'!A:J,3,FALSE)</f>
        <v>Obesity</v>
      </c>
      <c r="K2041" s="8" t="str">
        <f>VLOOKUP(A2041,'Medical Examinations'!A:J,5,FALSE)</f>
        <v>Prediabetes</v>
      </c>
      <c r="L2041" s="8" t="str">
        <f>VLOOKUP(A2041,'Hospitalisation Details'!A:K,5,FALSE)</f>
        <v>9-Sep-2004</v>
      </c>
      <c r="M2041" s="34">
        <f>VLOOKUP(A2041,'Hospitalisation Details'!A:K,8,FALSE)</f>
        <v>1727.54</v>
      </c>
      <c r="N2041" s="8" t="str">
        <f>VLOOKUP(A2041,'Hospitalisation Details'!A:K,9,FALSE)</f>
        <v>tier - 3</v>
      </c>
      <c r="O2041" s="8" t="str">
        <f>VLOOKUP(A2041,'Hospitalisation Details'!A:K,10,FALSE)</f>
        <v>tier - 1</v>
      </c>
      <c r="P2041" s="8" t="str">
        <f>VLOOKUP(A2041,'Hospitalisation Details'!A:K,11,FALSE)</f>
        <v>R1013</v>
      </c>
      <c r="Q2041" s="8">
        <f>VLOOKUP(A2041,'Hospitalisation Details'!A:K,4,FALSE)</f>
        <v>9</v>
      </c>
    </row>
    <row r="2042" spans="1:17" x14ac:dyDescent="0.3">
      <c r="A2042" s="4" t="s">
        <v>3776</v>
      </c>
      <c r="B2042" s="8" t="str">
        <f>VLOOKUP(A2042,'Customer Names'!A:F,4,FALSE)</f>
        <v>Peter</v>
      </c>
      <c r="C2042" s="8">
        <f>VLOOKUP(A2042,'Medical Examinations'!A:J,2,FALSE)</f>
        <v>30.03</v>
      </c>
      <c r="D2042" s="8">
        <f>VLOOKUP(A2042,'Medical Examinations'!A:J,4,FALSE)</f>
        <v>6.41</v>
      </c>
      <c r="E2042" s="8" t="str">
        <f>VLOOKUP(A2042,'Medical Examinations'!A:J,6,FALSE)</f>
        <v>No</v>
      </c>
      <c r="F2042" s="8" t="str">
        <f>VLOOKUP(A2042,'Medical Examinations'!A:J,7,FALSE)</f>
        <v>No</v>
      </c>
      <c r="G2042" s="8" t="str">
        <f>VLOOKUP(A2042,'Medical Examinations'!A:J,8,FALSE)</f>
        <v>No</v>
      </c>
      <c r="H2042" s="38">
        <f>VLOOKUP(A2042,'Medical Examinations'!A:J,9,FALSE)</f>
        <v>0</v>
      </c>
      <c r="I2042" s="8" t="str">
        <f>VLOOKUP(A2042,'Medical Examinations'!A:J,10,FALSE)</f>
        <v>No</v>
      </c>
      <c r="J2042" s="8" t="str">
        <f>VLOOKUP(A2042,'Medical Examinations'!A:J,3,FALSE)</f>
        <v>Obesity</v>
      </c>
      <c r="K2042" s="8" t="str">
        <f>VLOOKUP(A2042,'Medical Examinations'!A:J,5,FALSE)</f>
        <v>Diabetes</v>
      </c>
      <c r="L2042" s="8" t="str">
        <f>VLOOKUP(A2042,'Hospitalisation Details'!A:K,5,FALSE)</f>
        <v>1-Dec-1990</v>
      </c>
      <c r="M2042" s="34">
        <f>VLOOKUP(A2042,'Hospitalisation Details'!A:K,8,FALSE)</f>
        <v>4074.45</v>
      </c>
      <c r="N2042" s="8" t="str">
        <f>VLOOKUP(A2042,'Hospitalisation Details'!A:K,9,FALSE)</f>
        <v>tier - 3</v>
      </c>
      <c r="O2042" s="8" t="str">
        <f>VLOOKUP(A2042,'Hospitalisation Details'!A:K,10,FALSE)</f>
        <v>tier - 2</v>
      </c>
      <c r="P2042" s="8" t="str">
        <f>VLOOKUP(A2042,'Hospitalisation Details'!A:K,11,FALSE)</f>
        <v>R1013</v>
      </c>
      <c r="Q2042" s="8">
        <f>VLOOKUP(A2042,'Hospitalisation Details'!A:K,4,FALSE)</f>
        <v>1</v>
      </c>
    </row>
    <row r="2043" spans="1:17" x14ac:dyDescent="0.3">
      <c r="A2043" s="4" t="s">
        <v>3738</v>
      </c>
      <c r="B2043" s="8" t="str">
        <f>VLOOKUP(A2043,'Customer Names'!A:F,4,FALSE)</f>
        <v>Zachary</v>
      </c>
      <c r="C2043" s="8">
        <f>VLOOKUP(A2043,'Medical Examinations'!A:J,2,FALSE)</f>
        <v>44.22</v>
      </c>
      <c r="D2043" s="8">
        <f>VLOOKUP(A2043,'Medical Examinations'!A:J,4,FALSE)</f>
        <v>4.1900000000000004</v>
      </c>
      <c r="E2043" s="8" t="str">
        <f>VLOOKUP(A2043,'Medical Examinations'!A:J,6,FALSE)</f>
        <v>No</v>
      </c>
      <c r="F2043" s="8" t="str">
        <f>VLOOKUP(A2043,'Medical Examinations'!A:J,7,FALSE)</f>
        <v>No</v>
      </c>
      <c r="G2043" s="8" t="str">
        <f>VLOOKUP(A2043,'Medical Examinations'!A:J,8,FALSE)</f>
        <v>No</v>
      </c>
      <c r="H2043" s="38" t="str">
        <f>VLOOKUP(A2043,'Medical Examinations'!A:J,9,FALSE)</f>
        <v>1</v>
      </c>
      <c r="I2043" s="8" t="str">
        <f>VLOOKUP(A2043,'Medical Examinations'!A:J,10,FALSE)</f>
        <v>No</v>
      </c>
      <c r="J2043" s="8" t="str">
        <f>VLOOKUP(A2043,'Medical Examinations'!A:J,3,FALSE)</f>
        <v>Obesity</v>
      </c>
      <c r="K2043" s="8" t="str">
        <f>VLOOKUP(A2043,'Medical Examinations'!A:J,5,FALSE)</f>
        <v>Normal</v>
      </c>
      <c r="L2043" s="8" t="str">
        <f>VLOOKUP(A2043,'Hospitalisation Details'!A:K,5,FALSE)</f>
        <v>18-Jun-1992</v>
      </c>
      <c r="M2043" s="34">
        <f>VLOOKUP(A2043,'Hospitalisation Details'!A:K,8,FALSE)</f>
        <v>4266.17</v>
      </c>
      <c r="N2043" s="8" t="str">
        <f>VLOOKUP(A2043,'Hospitalisation Details'!A:K,9,FALSE)</f>
        <v>tier - 3</v>
      </c>
      <c r="O2043" s="8" t="str">
        <f>VLOOKUP(A2043,'Hospitalisation Details'!A:K,10,FALSE)</f>
        <v>tier - 2</v>
      </c>
      <c r="P2043" s="8" t="str">
        <f>VLOOKUP(A2043,'Hospitalisation Details'!A:K,11,FALSE)</f>
        <v>R1013</v>
      </c>
      <c r="Q2043" s="8">
        <f>VLOOKUP(A2043,'Hospitalisation Details'!A:K,4,FALSE)</f>
        <v>18</v>
      </c>
    </row>
    <row r="2044" spans="1:17" x14ac:dyDescent="0.3">
      <c r="A2044" s="4" t="s">
        <v>3692</v>
      </c>
      <c r="B2044" s="8" t="str">
        <f>VLOOKUP(A2044,'Customer Names'!A:F,4,FALSE)</f>
        <v>Yemane Adhane</v>
      </c>
      <c r="C2044" s="8">
        <f>VLOOKUP(A2044,'Medical Examinations'!A:J,2,FALSE)</f>
        <v>33</v>
      </c>
      <c r="D2044" s="8">
        <f>VLOOKUP(A2044,'Medical Examinations'!A:J,4,FALSE)</f>
        <v>5.39</v>
      </c>
      <c r="E2044" s="8" t="str">
        <f>VLOOKUP(A2044,'Medical Examinations'!A:J,6,FALSE)</f>
        <v>No</v>
      </c>
      <c r="F2044" s="8" t="str">
        <f>VLOOKUP(A2044,'Medical Examinations'!A:J,7,FALSE)</f>
        <v>No</v>
      </c>
      <c r="G2044" s="8" t="str">
        <f>VLOOKUP(A2044,'Medical Examinations'!A:J,8,FALSE)</f>
        <v>No</v>
      </c>
      <c r="H2044" s="38">
        <f>VLOOKUP(A2044,'Medical Examinations'!A:J,9,FALSE)</f>
        <v>0</v>
      </c>
      <c r="I2044" s="8" t="str">
        <f>VLOOKUP(A2044,'Medical Examinations'!A:J,10,FALSE)</f>
        <v>No</v>
      </c>
      <c r="J2044" s="8" t="str">
        <f>VLOOKUP(A2044,'Medical Examinations'!A:J,3,FALSE)</f>
        <v>Obesity</v>
      </c>
      <c r="K2044" s="8" t="str">
        <f>VLOOKUP(A2044,'Medical Examinations'!A:J,5,FALSE)</f>
        <v>Normal</v>
      </c>
      <c r="L2044" s="8" t="str">
        <f>VLOOKUP(A2044,'Hospitalisation Details'!A:K,5,FALSE)</f>
        <v>28-Jun-1994</v>
      </c>
      <c r="M2044" s="34">
        <f>VLOOKUP(A2044,'Hospitalisation Details'!A:K,8,FALSE)</f>
        <v>4449.46</v>
      </c>
      <c r="N2044" s="8" t="str">
        <f>VLOOKUP(A2044,'Hospitalisation Details'!A:K,9,FALSE)</f>
        <v>tier - 1</v>
      </c>
      <c r="O2044" s="8" t="str">
        <f>VLOOKUP(A2044,'Hospitalisation Details'!A:K,10,FALSE)</f>
        <v>tier - 2</v>
      </c>
      <c r="P2044" s="8" t="str">
        <f>VLOOKUP(A2044,'Hospitalisation Details'!A:K,11,FALSE)</f>
        <v>R1013</v>
      </c>
      <c r="Q2044" s="8">
        <f>VLOOKUP(A2044,'Hospitalisation Details'!A:K,4,FALSE)</f>
        <v>28</v>
      </c>
    </row>
    <row r="2045" spans="1:17" x14ac:dyDescent="0.3">
      <c r="A2045" s="4" t="s">
        <v>3686</v>
      </c>
      <c r="B2045" s="8" t="str">
        <f>VLOOKUP(A2045,'Customer Names'!A:F,4,FALSE)</f>
        <v>Bart</v>
      </c>
      <c r="C2045" s="8">
        <f>VLOOKUP(A2045,'Medical Examinations'!A:J,2,FALSE)</f>
        <v>38.39</v>
      </c>
      <c r="D2045" s="8">
        <f>VLOOKUP(A2045,'Medical Examinations'!A:J,4,FALSE)</f>
        <v>6.05</v>
      </c>
      <c r="E2045" s="8" t="str">
        <f>VLOOKUP(A2045,'Medical Examinations'!A:J,6,FALSE)</f>
        <v>No</v>
      </c>
      <c r="F2045" s="8" t="str">
        <f>VLOOKUP(A2045,'Medical Examinations'!A:J,7,FALSE)</f>
        <v>No</v>
      </c>
      <c r="G2045" s="8" t="str">
        <f>VLOOKUP(A2045,'Medical Examinations'!A:J,8,FALSE)</f>
        <v>No</v>
      </c>
      <c r="H2045" s="38">
        <f>VLOOKUP(A2045,'Medical Examinations'!A:J,9,FALSE)</f>
        <v>0</v>
      </c>
      <c r="I2045" s="8" t="str">
        <f>VLOOKUP(A2045,'Medical Examinations'!A:J,10,FALSE)</f>
        <v>No</v>
      </c>
      <c r="J2045" s="8" t="str">
        <f>VLOOKUP(A2045,'Medical Examinations'!A:J,3,FALSE)</f>
        <v>Obesity</v>
      </c>
      <c r="K2045" s="8" t="str">
        <f>VLOOKUP(A2045,'Medical Examinations'!A:J,5,FALSE)</f>
        <v>Prediabetes</v>
      </c>
      <c r="L2045" s="8" t="str">
        <f>VLOOKUP(A2045,'Hospitalisation Details'!A:K,5,FALSE)</f>
        <v>4-Jul-1991</v>
      </c>
      <c r="M2045" s="34">
        <f>VLOOKUP(A2045,'Hospitalisation Details'!A:K,8,FALSE)</f>
        <v>4463.21</v>
      </c>
      <c r="N2045" s="8" t="str">
        <f>VLOOKUP(A2045,'Hospitalisation Details'!A:K,9,FALSE)</f>
        <v>tier - 3</v>
      </c>
      <c r="O2045" s="8" t="str">
        <f>VLOOKUP(A2045,'Hospitalisation Details'!A:K,10,FALSE)</f>
        <v>tier - 3</v>
      </c>
      <c r="P2045" s="8" t="str">
        <f>VLOOKUP(A2045,'Hospitalisation Details'!A:K,11,FALSE)</f>
        <v>R1013</v>
      </c>
      <c r="Q2045" s="8">
        <f>VLOOKUP(A2045,'Hospitalisation Details'!A:K,4,FALSE)</f>
        <v>4</v>
      </c>
    </row>
    <row r="2046" spans="1:17" x14ac:dyDescent="0.3">
      <c r="A2046" s="4" t="s">
        <v>3676</v>
      </c>
      <c r="B2046" s="8" t="str">
        <f>VLOOKUP(A2046,'Customer Names'!A:F,4,FALSE)</f>
        <v>Takaya</v>
      </c>
      <c r="C2046" s="8">
        <f>VLOOKUP(A2046,'Medical Examinations'!A:J,2,FALSE)</f>
        <v>33.659999999999997</v>
      </c>
      <c r="D2046" s="8">
        <f>VLOOKUP(A2046,'Medical Examinations'!A:J,4,FALSE)</f>
        <v>4.08</v>
      </c>
      <c r="E2046" s="8" t="str">
        <f>VLOOKUP(A2046,'Medical Examinations'!A:J,6,FALSE)</f>
        <v>yes</v>
      </c>
      <c r="F2046" s="8" t="str">
        <f>VLOOKUP(A2046,'Medical Examinations'!A:J,7,FALSE)</f>
        <v>No</v>
      </c>
      <c r="G2046" s="8" t="str">
        <f>VLOOKUP(A2046,'Medical Examinations'!A:J,8,FALSE)</f>
        <v>Yes</v>
      </c>
      <c r="H2046" s="38" t="str">
        <f>VLOOKUP(A2046,'Medical Examinations'!A:J,9,FALSE)</f>
        <v>1</v>
      </c>
      <c r="I2046" s="8" t="str">
        <f>VLOOKUP(A2046,'Medical Examinations'!A:J,10,FALSE)</f>
        <v>No</v>
      </c>
      <c r="J2046" s="8" t="str">
        <f>VLOOKUP(A2046,'Medical Examinations'!A:J,3,FALSE)</f>
        <v>Obesity</v>
      </c>
      <c r="K2046" s="8" t="str">
        <f>VLOOKUP(A2046,'Medical Examinations'!A:J,5,FALSE)</f>
        <v>Normal</v>
      </c>
      <c r="L2046" s="8" t="str">
        <f>VLOOKUP(A2046,'Hospitalisation Details'!A:K,5,FALSE)</f>
        <v>13-Oct-1997</v>
      </c>
      <c r="M2046" s="34">
        <f>VLOOKUP(A2046,'Hospitalisation Details'!A:K,8,FALSE)</f>
        <v>4504.66</v>
      </c>
      <c r="N2046" s="8" t="str">
        <f>VLOOKUP(A2046,'Hospitalisation Details'!A:K,9,FALSE)</f>
        <v>tier - 1</v>
      </c>
      <c r="O2046" s="8" t="str">
        <f>VLOOKUP(A2046,'Hospitalisation Details'!A:K,10,FALSE)</f>
        <v>tier - 2</v>
      </c>
      <c r="P2046" s="8" t="str">
        <f>VLOOKUP(A2046,'Hospitalisation Details'!A:K,11,FALSE)</f>
        <v>R1013</v>
      </c>
      <c r="Q2046" s="8">
        <f>VLOOKUP(A2046,'Hospitalisation Details'!A:K,4,FALSE)</f>
        <v>13</v>
      </c>
    </row>
    <row r="2047" spans="1:17" x14ac:dyDescent="0.3">
      <c r="A2047" s="4" t="s">
        <v>3630</v>
      </c>
      <c r="B2047" s="8" t="str">
        <f>VLOOKUP(A2047,'Customer Names'!A:F,4,FALSE)</f>
        <v>Benjamin</v>
      </c>
      <c r="C2047" s="8">
        <f>VLOOKUP(A2047,'Medical Examinations'!A:J,2,FALSE)</f>
        <v>46.53</v>
      </c>
      <c r="D2047" s="8">
        <f>VLOOKUP(A2047,'Medical Examinations'!A:J,4,FALSE)</f>
        <v>4.16</v>
      </c>
      <c r="E2047" s="8" t="str">
        <f>VLOOKUP(A2047,'Medical Examinations'!A:J,6,FALSE)</f>
        <v>No</v>
      </c>
      <c r="F2047" s="8" t="str">
        <f>VLOOKUP(A2047,'Medical Examinations'!A:J,7,FALSE)</f>
        <v>No</v>
      </c>
      <c r="G2047" s="8" t="str">
        <f>VLOOKUP(A2047,'Medical Examinations'!A:J,8,FALSE)</f>
        <v>No</v>
      </c>
      <c r="H2047" s="38">
        <f>VLOOKUP(A2047,'Medical Examinations'!A:J,9,FALSE)</f>
        <v>0</v>
      </c>
      <c r="I2047" s="8" t="str">
        <f>VLOOKUP(A2047,'Medical Examinations'!A:J,10,FALSE)</f>
        <v>No</v>
      </c>
      <c r="J2047" s="8" t="str">
        <f>VLOOKUP(A2047,'Medical Examinations'!A:J,3,FALSE)</f>
        <v>Obesity</v>
      </c>
      <c r="K2047" s="8" t="str">
        <f>VLOOKUP(A2047,'Medical Examinations'!A:J,5,FALSE)</f>
        <v>Normal</v>
      </c>
      <c r="L2047" s="8" t="str">
        <f>VLOOKUP(A2047,'Hospitalisation Details'!A:K,5,FALSE)</f>
        <v>4-Sep-1990</v>
      </c>
      <c r="M2047" s="34">
        <f>VLOOKUP(A2047,'Hospitalisation Details'!A:K,8,FALSE)</f>
        <v>4686.3900000000003</v>
      </c>
      <c r="N2047" s="8" t="str">
        <f>VLOOKUP(A2047,'Hospitalisation Details'!A:K,9,FALSE)</f>
        <v>tier - 3</v>
      </c>
      <c r="O2047" s="8" t="str">
        <f>VLOOKUP(A2047,'Hospitalisation Details'!A:K,10,FALSE)</f>
        <v>tier - 3</v>
      </c>
      <c r="P2047" s="8" t="str">
        <f>VLOOKUP(A2047,'Hospitalisation Details'!A:K,11,FALSE)</f>
        <v>R1013</v>
      </c>
      <c r="Q2047" s="8">
        <f>VLOOKUP(A2047,'Hospitalisation Details'!A:K,4,FALSE)</f>
        <v>4</v>
      </c>
    </row>
    <row r="2048" spans="1:17" x14ac:dyDescent="0.3">
      <c r="A2048" s="4" t="s">
        <v>3580</v>
      </c>
      <c r="B2048" s="8" t="str">
        <f>VLOOKUP(A2048,'Customer Names'!A:F,4,FALSE)</f>
        <v>Janez</v>
      </c>
      <c r="C2048" s="8">
        <f>VLOOKUP(A2048,'Medical Examinations'!A:J,2,FALSE)</f>
        <v>31.57</v>
      </c>
      <c r="D2048" s="8">
        <f>VLOOKUP(A2048,'Medical Examinations'!A:J,4,FALSE)</f>
        <v>6.15</v>
      </c>
      <c r="E2048" s="8" t="str">
        <f>VLOOKUP(A2048,'Medical Examinations'!A:J,6,FALSE)</f>
        <v>No</v>
      </c>
      <c r="F2048" s="8" t="str">
        <f>VLOOKUP(A2048,'Medical Examinations'!A:J,7,FALSE)</f>
        <v>No</v>
      </c>
      <c r="G2048" s="8" t="str">
        <f>VLOOKUP(A2048,'Medical Examinations'!A:J,8,FALSE)</f>
        <v>No</v>
      </c>
      <c r="H2048" s="38" t="str">
        <f>VLOOKUP(A2048,'Medical Examinations'!A:J,9,FALSE)</f>
        <v>1</v>
      </c>
      <c r="I2048" s="8" t="str">
        <f>VLOOKUP(A2048,'Medical Examinations'!A:J,10,FALSE)</f>
        <v>No</v>
      </c>
      <c r="J2048" s="8" t="str">
        <f>VLOOKUP(A2048,'Medical Examinations'!A:J,3,FALSE)</f>
        <v>Obesity</v>
      </c>
      <c r="K2048" s="8" t="str">
        <f>VLOOKUP(A2048,'Medical Examinations'!A:J,5,FALSE)</f>
        <v>Prediabetes</v>
      </c>
      <c r="L2048" s="8" t="str">
        <f>VLOOKUP(A2048,'Hospitalisation Details'!A:K,5,FALSE)</f>
        <v>10-Sep-1992</v>
      </c>
      <c r="M2048" s="34">
        <f>VLOOKUP(A2048,'Hospitalisation Details'!A:K,8,FALSE)</f>
        <v>4837.58</v>
      </c>
      <c r="N2048" s="8" t="str">
        <f>VLOOKUP(A2048,'Hospitalisation Details'!A:K,9,FALSE)</f>
        <v>tier - 3</v>
      </c>
      <c r="O2048" s="8" t="str">
        <f>VLOOKUP(A2048,'Hospitalisation Details'!A:K,10,FALSE)</f>
        <v>tier - 2</v>
      </c>
      <c r="P2048" s="8" t="str">
        <f>VLOOKUP(A2048,'Hospitalisation Details'!A:K,11,FALSE)</f>
        <v>R1013</v>
      </c>
      <c r="Q2048" s="8">
        <f>VLOOKUP(A2048,'Hospitalisation Details'!A:K,4,FALSE)</f>
        <v>10</v>
      </c>
    </row>
    <row r="2049" spans="1:17" x14ac:dyDescent="0.3">
      <c r="A2049" s="4" t="s">
        <v>3558</v>
      </c>
      <c r="B2049" s="8" t="str">
        <f>VLOOKUP(A2049,'Customer Names'!A:F,4,FALSE)</f>
        <v>Peter J. Jr.</v>
      </c>
      <c r="C2049" s="8">
        <f>VLOOKUP(A2049,'Medical Examinations'!A:J,2,FALSE)</f>
        <v>35.75</v>
      </c>
      <c r="D2049" s="8">
        <f>VLOOKUP(A2049,'Medical Examinations'!A:J,4,FALSE)</f>
        <v>5.07</v>
      </c>
      <c r="E2049" s="8" t="str">
        <f>VLOOKUP(A2049,'Medical Examinations'!A:J,6,FALSE)</f>
        <v>No</v>
      </c>
      <c r="F2049" s="8" t="str">
        <f>VLOOKUP(A2049,'Medical Examinations'!A:J,7,FALSE)</f>
        <v>No</v>
      </c>
      <c r="G2049" s="8" t="str">
        <f>VLOOKUP(A2049,'Medical Examinations'!A:J,8,FALSE)</f>
        <v>No</v>
      </c>
      <c r="H2049" s="38">
        <f>VLOOKUP(A2049,'Medical Examinations'!A:J,9,FALSE)</f>
        <v>0</v>
      </c>
      <c r="I2049" s="8" t="str">
        <f>VLOOKUP(A2049,'Medical Examinations'!A:J,10,FALSE)</f>
        <v>No</v>
      </c>
      <c r="J2049" s="8" t="str">
        <f>VLOOKUP(A2049,'Medical Examinations'!A:J,3,FALSE)</f>
        <v>Obesity</v>
      </c>
      <c r="K2049" s="8" t="str">
        <f>VLOOKUP(A2049,'Medical Examinations'!A:J,5,FALSE)</f>
        <v>Normal</v>
      </c>
      <c r="L2049" s="8" t="str">
        <f>VLOOKUP(A2049,'Hospitalisation Details'!A:K,5,FALSE)</f>
        <v>10-Jul-1989</v>
      </c>
      <c r="M2049" s="34">
        <f>VLOOKUP(A2049,'Hospitalisation Details'!A:K,8,FALSE)</f>
        <v>4890</v>
      </c>
      <c r="N2049" s="8" t="str">
        <f>VLOOKUP(A2049,'Hospitalisation Details'!A:K,9,FALSE)</f>
        <v>tier - 3</v>
      </c>
      <c r="O2049" s="8" t="str">
        <f>VLOOKUP(A2049,'Hospitalisation Details'!A:K,10,FALSE)</f>
        <v>tier - 2</v>
      </c>
      <c r="P2049" s="8" t="str">
        <f>VLOOKUP(A2049,'Hospitalisation Details'!A:K,11,FALSE)</f>
        <v>R1013</v>
      </c>
      <c r="Q2049" s="8">
        <f>VLOOKUP(A2049,'Hospitalisation Details'!A:K,4,FALSE)</f>
        <v>10</v>
      </c>
    </row>
    <row r="2050" spans="1:17" x14ac:dyDescent="0.3">
      <c r="A2050" s="4" t="s">
        <v>3370</v>
      </c>
      <c r="B2050" s="8" t="str">
        <f>VLOOKUP(A2050,'Customer Names'!A:F,4,FALSE)</f>
        <v>Thomas J</v>
      </c>
      <c r="C2050" s="8">
        <f>VLOOKUP(A2050,'Medical Examinations'!A:J,2,FALSE)</f>
        <v>34.43</v>
      </c>
      <c r="D2050" s="8">
        <f>VLOOKUP(A2050,'Medical Examinations'!A:J,4,FALSE)</f>
        <v>8.6199999999999992</v>
      </c>
      <c r="E2050" s="8" t="str">
        <f>VLOOKUP(A2050,'Medical Examinations'!A:J,6,FALSE)</f>
        <v>yes</v>
      </c>
      <c r="F2050" s="8" t="str">
        <f>VLOOKUP(A2050,'Medical Examinations'!A:J,7,FALSE)</f>
        <v>No</v>
      </c>
      <c r="G2050" s="8" t="str">
        <f>VLOOKUP(A2050,'Medical Examinations'!A:J,8,FALSE)</f>
        <v>No</v>
      </c>
      <c r="H2050" s="38" t="str">
        <f>VLOOKUP(A2050,'Medical Examinations'!A:J,9,FALSE)</f>
        <v>1</v>
      </c>
      <c r="I2050" s="8" t="str">
        <f>VLOOKUP(A2050,'Medical Examinations'!A:J,10,FALSE)</f>
        <v>No</v>
      </c>
      <c r="J2050" s="8" t="str">
        <f>VLOOKUP(A2050,'Medical Examinations'!A:J,3,FALSE)</f>
        <v>Obesity</v>
      </c>
      <c r="K2050" s="8" t="str">
        <f>VLOOKUP(A2050,'Medical Examinations'!A:J,5,FALSE)</f>
        <v>Diabetes</v>
      </c>
      <c r="L2050" s="8" t="str">
        <f>VLOOKUP(A2050,'Hospitalisation Details'!A:K,5,FALSE)</f>
        <v>21-Nov-1986</v>
      </c>
      <c r="M2050" s="34">
        <f>VLOOKUP(A2050,'Hospitalisation Details'!A:K,8,FALSE)</f>
        <v>5584.31</v>
      </c>
      <c r="N2050" s="8" t="str">
        <f>VLOOKUP(A2050,'Hospitalisation Details'!A:K,9,FALSE)</f>
        <v>tier - 3</v>
      </c>
      <c r="O2050" s="8" t="str">
        <f>VLOOKUP(A2050,'Hospitalisation Details'!A:K,10,FALSE)</f>
        <v>tier - 1</v>
      </c>
      <c r="P2050" s="8" t="str">
        <f>VLOOKUP(A2050,'Hospitalisation Details'!A:K,11,FALSE)</f>
        <v>R1013</v>
      </c>
      <c r="Q2050" s="8">
        <f>VLOOKUP(A2050,'Hospitalisation Details'!A:K,4,FALSE)</f>
        <v>21</v>
      </c>
    </row>
    <row r="2051" spans="1:17" x14ac:dyDescent="0.3">
      <c r="A2051" s="4" t="s">
        <v>3296</v>
      </c>
      <c r="B2051" s="8" t="str">
        <f>VLOOKUP(A2051,'Customer Names'!A:F,4,FALSE)</f>
        <v>Dan</v>
      </c>
      <c r="C2051" s="8">
        <f>VLOOKUP(A2051,'Medical Examinations'!A:J,2,FALSE)</f>
        <v>34.32</v>
      </c>
      <c r="D2051" s="8">
        <f>VLOOKUP(A2051,'Medical Examinations'!A:J,4,FALSE)</f>
        <v>5.16</v>
      </c>
      <c r="E2051" s="8" t="str">
        <f>VLOOKUP(A2051,'Medical Examinations'!A:J,6,FALSE)</f>
        <v>No</v>
      </c>
      <c r="F2051" s="8" t="str">
        <f>VLOOKUP(A2051,'Medical Examinations'!A:J,7,FALSE)</f>
        <v>No</v>
      </c>
      <c r="G2051" s="8" t="str">
        <f>VLOOKUP(A2051,'Medical Examinations'!A:J,8,FALSE)</f>
        <v>No</v>
      </c>
      <c r="H2051" s="38" t="str">
        <f>VLOOKUP(A2051,'Medical Examinations'!A:J,9,FALSE)</f>
        <v>1</v>
      </c>
      <c r="I2051" s="8" t="str">
        <f>VLOOKUP(A2051,'Medical Examinations'!A:J,10,FALSE)</f>
        <v>No</v>
      </c>
      <c r="J2051" s="8" t="str">
        <f>VLOOKUP(A2051,'Medical Examinations'!A:J,3,FALSE)</f>
        <v>Obesity</v>
      </c>
      <c r="K2051" s="8" t="str">
        <f>VLOOKUP(A2051,'Medical Examinations'!A:J,5,FALSE)</f>
        <v>Normal</v>
      </c>
      <c r="L2051" s="8" t="str">
        <f>VLOOKUP(A2051,'Hospitalisation Details'!A:K,5,FALSE)</f>
        <v>14-Jul-1987</v>
      </c>
      <c r="M2051" s="34">
        <f>VLOOKUP(A2051,'Hospitalisation Details'!A:K,8,FALSE)</f>
        <v>5934.38</v>
      </c>
      <c r="N2051" s="8" t="str">
        <f>VLOOKUP(A2051,'Hospitalisation Details'!A:K,9,FALSE)</f>
        <v>tier - 3</v>
      </c>
      <c r="O2051" s="8" t="str">
        <f>VLOOKUP(A2051,'Hospitalisation Details'!A:K,10,FALSE)</f>
        <v>tier - 2</v>
      </c>
      <c r="P2051" s="8" t="str">
        <f>VLOOKUP(A2051,'Hospitalisation Details'!A:K,11,FALSE)</f>
        <v>R1013</v>
      </c>
      <c r="Q2051" s="8">
        <f>VLOOKUP(A2051,'Hospitalisation Details'!A:K,4,FALSE)</f>
        <v>14</v>
      </c>
    </row>
    <row r="2052" spans="1:17" x14ac:dyDescent="0.3">
      <c r="A2052" s="4" t="s">
        <v>3188</v>
      </c>
      <c r="B2052" s="8" t="str">
        <f>VLOOKUP(A2052,'Customer Names'!A:F,4,FALSE)</f>
        <v>Ruben</v>
      </c>
      <c r="C2052" s="8">
        <f>VLOOKUP(A2052,'Medical Examinations'!A:J,2,FALSE)</f>
        <v>21.78</v>
      </c>
      <c r="D2052" s="8">
        <f>VLOOKUP(A2052,'Medical Examinations'!A:J,4,FALSE)</f>
        <v>9.31</v>
      </c>
      <c r="E2052" s="8" t="str">
        <f>VLOOKUP(A2052,'Medical Examinations'!A:J,6,FALSE)</f>
        <v>yes</v>
      </c>
      <c r="F2052" s="8" t="str">
        <f>VLOOKUP(A2052,'Medical Examinations'!A:J,7,FALSE)</f>
        <v>No</v>
      </c>
      <c r="G2052" s="8" t="str">
        <f>VLOOKUP(A2052,'Medical Examinations'!A:J,8,FALSE)</f>
        <v>No</v>
      </c>
      <c r="H2052" s="38">
        <f>VLOOKUP(A2052,'Medical Examinations'!A:J,9,FALSE)</f>
        <v>0</v>
      </c>
      <c r="I2052" s="8" t="str">
        <f>VLOOKUP(A2052,'Medical Examinations'!A:J,10,FALSE)</f>
        <v>No</v>
      </c>
      <c r="J2052" s="8" t="str">
        <f>VLOOKUP(A2052,'Medical Examinations'!A:J,3,FALSE)</f>
        <v>Normal Weight</v>
      </c>
      <c r="K2052" s="8" t="str">
        <f>VLOOKUP(A2052,'Medical Examinations'!A:J,5,FALSE)</f>
        <v>Diabetes</v>
      </c>
      <c r="L2052" s="8" t="str">
        <f>VLOOKUP(A2052,'Hospitalisation Details'!A:K,5,FALSE)</f>
        <v>30-Jun-1981</v>
      </c>
      <c r="M2052" s="34">
        <f>VLOOKUP(A2052,'Hospitalisation Details'!A:K,8,FALSE)</f>
        <v>6272.48</v>
      </c>
      <c r="N2052" s="8" t="str">
        <f>VLOOKUP(A2052,'Hospitalisation Details'!A:K,9,FALSE)</f>
        <v>tier - 1</v>
      </c>
      <c r="O2052" s="8" t="str">
        <f>VLOOKUP(A2052,'Hospitalisation Details'!A:K,10,FALSE)</f>
        <v>tier - 3</v>
      </c>
      <c r="P2052" s="8" t="str">
        <f>VLOOKUP(A2052,'Hospitalisation Details'!A:K,11,FALSE)</f>
        <v>R1013</v>
      </c>
      <c r="Q2052" s="8">
        <f>VLOOKUP(A2052,'Hospitalisation Details'!A:K,4,FALSE)</f>
        <v>30</v>
      </c>
    </row>
    <row r="2053" spans="1:17" x14ac:dyDescent="0.3">
      <c r="A2053" s="4" t="s">
        <v>3162</v>
      </c>
      <c r="B2053" s="8" t="str">
        <f>VLOOKUP(A2053,'Customer Names'!A:F,4,FALSE)</f>
        <v>Samuel L</v>
      </c>
      <c r="C2053" s="8">
        <f>VLOOKUP(A2053,'Medical Examinations'!A:J,2,FALSE)</f>
        <v>45.43</v>
      </c>
      <c r="D2053" s="8">
        <f>VLOOKUP(A2053,'Medical Examinations'!A:J,4,FALSE)</f>
        <v>4.2300000000000004</v>
      </c>
      <c r="E2053" s="8" t="str">
        <f>VLOOKUP(A2053,'Medical Examinations'!A:J,6,FALSE)</f>
        <v>yes</v>
      </c>
      <c r="F2053" s="8" t="str">
        <f>VLOOKUP(A2053,'Medical Examinations'!A:J,7,FALSE)</f>
        <v>No</v>
      </c>
      <c r="G2053" s="8" t="str">
        <f>VLOOKUP(A2053,'Medical Examinations'!A:J,8,FALSE)</f>
        <v>Yes</v>
      </c>
      <c r="H2053" s="38" t="str">
        <f>VLOOKUP(A2053,'Medical Examinations'!A:J,9,FALSE)</f>
        <v>1</v>
      </c>
      <c r="I2053" s="8" t="str">
        <f>VLOOKUP(A2053,'Medical Examinations'!A:J,10,FALSE)</f>
        <v>No</v>
      </c>
      <c r="J2053" s="8" t="str">
        <f>VLOOKUP(A2053,'Medical Examinations'!A:J,3,FALSE)</f>
        <v>Obesity</v>
      </c>
      <c r="K2053" s="8" t="str">
        <f>VLOOKUP(A2053,'Medical Examinations'!A:J,5,FALSE)</f>
        <v>Normal</v>
      </c>
      <c r="L2053" s="8" t="str">
        <f>VLOOKUP(A2053,'Hospitalisation Details'!A:K,5,FALSE)</f>
        <v>19-Aug-1983</v>
      </c>
      <c r="M2053" s="34">
        <f>VLOOKUP(A2053,'Hospitalisation Details'!A:K,8,FALSE)</f>
        <v>6356.27</v>
      </c>
      <c r="N2053" s="8" t="str">
        <f>VLOOKUP(A2053,'Hospitalisation Details'!A:K,9,FALSE)</f>
        <v>tier - 3</v>
      </c>
      <c r="O2053" s="8" t="str">
        <f>VLOOKUP(A2053,'Hospitalisation Details'!A:K,10,FALSE)</f>
        <v>tier - 2</v>
      </c>
      <c r="P2053" s="8" t="str">
        <f>VLOOKUP(A2053,'Hospitalisation Details'!A:K,11,FALSE)</f>
        <v>R1013</v>
      </c>
      <c r="Q2053" s="8">
        <f>VLOOKUP(A2053,'Hospitalisation Details'!A:K,4,FALSE)</f>
        <v>19</v>
      </c>
    </row>
    <row r="2054" spans="1:17" x14ac:dyDescent="0.3">
      <c r="A2054" s="4" t="s">
        <v>3128</v>
      </c>
      <c r="B2054" s="8" t="str">
        <f>VLOOKUP(A2054,'Customer Names'!A:F,4,FALSE)</f>
        <v>Paul</v>
      </c>
      <c r="C2054" s="8">
        <f>VLOOKUP(A2054,'Medical Examinations'!A:J,2,FALSE)</f>
        <v>46.53</v>
      </c>
      <c r="D2054" s="8">
        <f>VLOOKUP(A2054,'Medical Examinations'!A:J,4,FALSE)</f>
        <v>5.38</v>
      </c>
      <c r="E2054" s="8" t="str">
        <f>VLOOKUP(A2054,'Medical Examinations'!A:J,6,FALSE)</f>
        <v>yes</v>
      </c>
      <c r="F2054" s="8" t="str">
        <f>VLOOKUP(A2054,'Medical Examinations'!A:J,7,FALSE)</f>
        <v>No</v>
      </c>
      <c r="G2054" s="8" t="str">
        <f>VLOOKUP(A2054,'Medical Examinations'!A:J,8,FALSE)</f>
        <v>No</v>
      </c>
      <c r="H2054" s="38">
        <f>VLOOKUP(A2054,'Medical Examinations'!A:J,9,FALSE)</f>
        <v>0</v>
      </c>
      <c r="I2054" s="8" t="str">
        <f>VLOOKUP(A2054,'Medical Examinations'!A:J,10,FALSE)</f>
        <v>No</v>
      </c>
      <c r="J2054" s="8" t="str">
        <f>VLOOKUP(A2054,'Medical Examinations'!A:J,3,FALSE)</f>
        <v>Obesity</v>
      </c>
      <c r="K2054" s="8" t="str">
        <f>VLOOKUP(A2054,'Medical Examinations'!A:J,5,FALSE)</f>
        <v>Normal</v>
      </c>
      <c r="L2054" s="8" t="str">
        <f>VLOOKUP(A2054,'Hospitalisation Details'!A:K,5,FALSE)</f>
        <v>22-Jul-1985</v>
      </c>
      <c r="M2054" s="34">
        <f>VLOOKUP(A2054,'Hospitalisation Details'!A:K,8,FALSE)</f>
        <v>6435.62</v>
      </c>
      <c r="N2054" s="8" t="str">
        <f>VLOOKUP(A2054,'Hospitalisation Details'!A:K,9,FALSE)</f>
        <v>tier - 3</v>
      </c>
      <c r="O2054" s="8" t="str">
        <f>VLOOKUP(A2054,'Hospitalisation Details'!A:K,10,FALSE)</f>
        <v>tier - 2</v>
      </c>
      <c r="P2054" s="8" t="str">
        <f>VLOOKUP(A2054,'Hospitalisation Details'!A:K,11,FALSE)</f>
        <v>R1013</v>
      </c>
      <c r="Q2054" s="8">
        <f>VLOOKUP(A2054,'Hospitalisation Details'!A:K,4,FALSE)</f>
        <v>22</v>
      </c>
    </row>
    <row r="2055" spans="1:17" x14ac:dyDescent="0.3">
      <c r="A2055" s="4" t="s">
        <v>3072</v>
      </c>
      <c r="B2055" s="8" t="str">
        <f>VLOOKUP(A2055,'Customer Names'!A:F,4,FALSE)</f>
        <v>Ryan</v>
      </c>
      <c r="C2055" s="8">
        <f>VLOOKUP(A2055,'Medical Examinations'!A:J,2,FALSE)</f>
        <v>21.12</v>
      </c>
      <c r="D2055" s="8">
        <f>VLOOKUP(A2055,'Medical Examinations'!A:J,4,FALSE)</f>
        <v>4.99</v>
      </c>
      <c r="E2055" s="8" t="str">
        <f>VLOOKUP(A2055,'Medical Examinations'!A:J,6,FALSE)</f>
        <v>No</v>
      </c>
      <c r="F2055" s="8" t="str">
        <f>VLOOKUP(A2055,'Medical Examinations'!A:J,7,FALSE)</f>
        <v>No</v>
      </c>
      <c r="G2055" s="8" t="str">
        <f>VLOOKUP(A2055,'Medical Examinations'!A:J,8,FALSE)</f>
        <v>No</v>
      </c>
      <c r="H2055" s="38" t="str">
        <f>VLOOKUP(A2055,'Medical Examinations'!A:J,9,FALSE)</f>
        <v>1</v>
      </c>
      <c r="I2055" s="8" t="str">
        <f>VLOOKUP(A2055,'Medical Examinations'!A:J,10,FALSE)</f>
        <v>No</v>
      </c>
      <c r="J2055" s="8" t="str">
        <f>VLOOKUP(A2055,'Medical Examinations'!A:J,3,FALSE)</f>
        <v>Normal Weight</v>
      </c>
      <c r="K2055" s="8" t="str">
        <f>VLOOKUP(A2055,'Medical Examinations'!A:J,5,FALSE)</f>
        <v>Normal</v>
      </c>
      <c r="L2055" s="8" t="str">
        <f>VLOOKUP(A2055,'Hospitalisation Details'!A:K,5,FALSE)</f>
        <v>1-Jul-1984</v>
      </c>
      <c r="M2055" s="34">
        <f>VLOOKUP(A2055,'Hospitalisation Details'!A:K,8,FALSE)</f>
        <v>6652.53</v>
      </c>
      <c r="N2055" s="8" t="str">
        <f>VLOOKUP(A2055,'Hospitalisation Details'!A:K,9,FALSE)</f>
        <v>tier - 3</v>
      </c>
      <c r="O2055" s="8" t="str">
        <f>VLOOKUP(A2055,'Hospitalisation Details'!A:K,10,FALSE)</f>
        <v>tier - 2</v>
      </c>
      <c r="P2055" s="8" t="str">
        <f>VLOOKUP(A2055,'Hospitalisation Details'!A:K,11,FALSE)</f>
        <v>R1013</v>
      </c>
      <c r="Q2055" s="8">
        <f>VLOOKUP(A2055,'Hospitalisation Details'!A:K,4,FALSE)</f>
        <v>1</v>
      </c>
    </row>
    <row r="2056" spans="1:17" x14ac:dyDescent="0.3">
      <c r="A2056" s="4" t="s">
        <v>2942</v>
      </c>
      <c r="B2056" s="8" t="str">
        <f>VLOOKUP(A2056,'Customer Names'!A:F,4,FALSE)</f>
        <v>Shawn E</v>
      </c>
      <c r="C2056" s="8">
        <f>VLOOKUP(A2056,'Medical Examinations'!A:J,2,FALSE)</f>
        <v>38.06</v>
      </c>
      <c r="D2056" s="8">
        <f>VLOOKUP(A2056,'Medical Examinations'!A:J,4,FALSE)</f>
        <v>10.74</v>
      </c>
      <c r="E2056" s="8" t="str">
        <f>VLOOKUP(A2056,'Medical Examinations'!A:J,6,FALSE)</f>
        <v>No</v>
      </c>
      <c r="F2056" s="8" t="str">
        <f>VLOOKUP(A2056,'Medical Examinations'!A:J,7,FALSE)</f>
        <v>No</v>
      </c>
      <c r="G2056" s="8" t="str">
        <f>VLOOKUP(A2056,'Medical Examinations'!A:J,8,FALSE)</f>
        <v>No</v>
      </c>
      <c r="H2056" s="38">
        <f>VLOOKUP(A2056,'Medical Examinations'!A:J,9,FALSE)</f>
        <v>0</v>
      </c>
      <c r="I2056" s="8" t="str">
        <f>VLOOKUP(A2056,'Medical Examinations'!A:J,10,FALSE)</f>
        <v>No</v>
      </c>
      <c r="J2056" s="8" t="str">
        <f>VLOOKUP(A2056,'Medical Examinations'!A:J,3,FALSE)</f>
        <v>Obesity</v>
      </c>
      <c r="K2056" s="8" t="str">
        <f>VLOOKUP(A2056,'Medical Examinations'!A:J,5,FALSE)</f>
        <v>Diabetes</v>
      </c>
      <c r="L2056" s="8" t="str">
        <f>VLOOKUP(A2056,'Hospitalisation Details'!A:K,5,FALSE)</f>
        <v>6-Sep-1978</v>
      </c>
      <c r="M2056" s="34">
        <f>VLOOKUP(A2056,'Hospitalisation Details'!A:K,8,FALSE)</f>
        <v>7152.67</v>
      </c>
      <c r="N2056" s="8" t="str">
        <f>VLOOKUP(A2056,'Hospitalisation Details'!A:K,9,FALSE)</f>
        <v>tier - 3</v>
      </c>
      <c r="O2056" s="8" t="str">
        <f>VLOOKUP(A2056,'Hospitalisation Details'!A:K,10,FALSE)</f>
        <v>tier - 2</v>
      </c>
      <c r="P2056" s="8" t="str">
        <f>VLOOKUP(A2056,'Hospitalisation Details'!A:K,11,FALSE)</f>
        <v>R1013</v>
      </c>
      <c r="Q2056" s="8">
        <f>VLOOKUP(A2056,'Hospitalisation Details'!A:K,4,FALSE)</f>
        <v>6</v>
      </c>
    </row>
    <row r="2057" spans="1:17" x14ac:dyDescent="0.3">
      <c r="A2057" s="4" t="s">
        <v>2766</v>
      </c>
      <c r="B2057" s="8" t="str">
        <f>VLOOKUP(A2057,'Customer Names'!A:F,4,FALSE)</f>
        <v>Thomas A</v>
      </c>
      <c r="C2057" s="8">
        <f>VLOOKUP(A2057,'Medical Examinations'!A:J,2,FALSE)</f>
        <v>30.69</v>
      </c>
      <c r="D2057" s="8">
        <f>VLOOKUP(A2057,'Medical Examinations'!A:J,4,FALSE)</f>
        <v>6.5</v>
      </c>
      <c r="E2057" s="8" t="str">
        <f>VLOOKUP(A2057,'Medical Examinations'!A:J,6,FALSE)</f>
        <v>No</v>
      </c>
      <c r="F2057" s="8" t="str">
        <f>VLOOKUP(A2057,'Medical Examinations'!A:J,7,FALSE)</f>
        <v>No</v>
      </c>
      <c r="G2057" s="8" t="str">
        <f>VLOOKUP(A2057,'Medical Examinations'!A:J,8,FALSE)</f>
        <v>No</v>
      </c>
      <c r="H2057" s="38">
        <f>VLOOKUP(A2057,'Medical Examinations'!A:J,9,FALSE)</f>
        <v>0</v>
      </c>
      <c r="I2057" s="8" t="str">
        <f>VLOOKUP(A2057,'Medical Examinations'!A:J,10,FALSE)</f>
        <v>No</v>
      </c>
      <c r="J2057" s="8" t="str">
        <f>VLOOKUP(A2057,'Medical Examinations'!A:J,3,FALSE)</f>
        <v>Obesity</v>
      </c>
      <c r="K2057" s="8" t="str">
        <f>VLOOKUP(A2057,'Medical Examinations'!A:J,5,FALSE)</f>
        <v>Diabetes</v>
      </c>
      <c r="L2057" s="8" t="str">
        <f>VLOOKUP(A2057,'Hospitalisation Details'!A:K,5,FALSE)</f>
        <v>4-Dec-1978</v>
      </c>
      <c r="M2057" s="34">
        <f>VLOOKUP(A2057,'Hospitalisation Details'!A:K,8,FALSE)</f>
        <v>7731.43</v>
      </c>
      <c r="N2057" s="8" t="str">
        <f>VLOOKUP(A2057,'Hospitalisation Details'!A:K,9,FALSE)</f>
        <v>tier - 3</v>
      </c>
      <c r="O2057" s="8" t="str">
        <f>VLOOKUP(A2057,'Hospitalisation Details'!A:K,10,FALSE)</f>
        <v>tier - 2</v>
      </c>
      <c r="P2057" s="8" t="str">
        <f>VLOOKUP(A2057,'Hospitalisation Details'!A:K,11,FALSE)</f>
        <v>R1013</v>
      </c>
      <c r="Q2057" s="8">
        <f>VLOOKUP(A2057,'Hospitalisation Details'!A:K,4,FALSE)</f>
        <v>4</v>
      </c>
    </row>
    <row r="2058" spans="1:17" x14ac:dyDescent="0.3">
      <c r="A2058" s="4" t="s">
        <v>2758</v>
      </c>
      <c r="B2058" s="8" t="str">
        <f>VLOOKUP(A2058,'Customer Names'!A:F,4,FALSE)</f>
        <v>Daniel</v>
      </c>
      <c r="C2058" s="8">
        <f>VLOOKUP(A2058,'Medical Examinations'!A:J,2,FALSE)</f>
        <v>26.62</v>
      </c>
      <c r="D2058" s="8">
        <f>VLOOKUP(A2058,'Medical Examinations'!A:J,4,FALSE)</f>
        <v>6.15</v>
      </c>
      <c r="E2058" s="8" t="str">
        <f>VLOOKUP(A2058,'Medical Examinations'!A:J,6,FALSE)</f>
        <v>yes</v>
      </c>
      <c r="F2058" s="8" t="str">
        <f>VLOOKUP(A2058,'Medical Examinations'!A:J,7,FALSE)</f>
        <v>No</v>
      </c>
      <c r="G2058" s="8" t="str">
        <f>VLOOKUP(A2058,'Medical Examinations'!A:J,8,FALSE)</f>
        <v>No</v>
      </c>
      <c r="H2058" s="38">
        <f>VLOOKUP(A2058,'Medical Examinations'!A:J,9,FALSE)</f>
        <v>0</v>
      </c>
      <c r="I2058" s="8" t="str">
        <f>VLOOKUP(A2058,'Medical Examinations'!A:J,10,FALSE)</f>
        <v>No</v>
      </c>
      <c r="J2058" s="8" t="str">
        <f>VLOOKUP(A2058,'Medical Examinations'!A:J,3,FALSE)</f>
        <v>Overweight</v>
      </c>
      <c r="K2058" s="8" t="str">
        <f>VLOOKUP(A2058,'Medical Examinations'!A:J,5,FALSE)</f>
        <v>Prediabetes</v>
      </c>
      <c r="L2058" s="8" t="str">
        <f>VLOOKUP(A2058,'Hospitalisation Details'!A:K,5,FALSE)</f>
        <v>12-Dec-1976</v>
      </c>
      <c r="M2058" s="34">
        <f>VLOOKUP(A2058,'Hospitalisation Details'!A:K,8,FALSE)</f>
        <v>7742.11</v>
      </c>
      <c r="N2058" s="8" t="str">
        <f>VLOOKUP(A2058,'Hospitalisation Details'!A:K,9,FALSE)</f>
        <v>tier - 3</v>
      </c>
      <c r="O2058" s="8" t="str">
        <f>VLOOKUP(A2058,'Hospitalisation Details'!A:K,10,FALSE)</f>
        <v>tier - 2</v>
      </c>
      <c r="P2058" s="8" t="str">
        <f>VLOOKUP(A2058,'Hospitalisation Details'!A:K,11,FALSE)</f>
        <v>R1013</v>
      </c>
      <c r="Q2058" s="8">
        <f>VLOOKUP(A2058,'Hospitalisation Details'!A:K,4,FALSE)</f>
        <v>12</v>
      </c>
    </row>
    <row r="2059" spans="1:17" x14ac:dyDescent="0.3">
      <c r="A2059" s="4" t="s">
        <v>2680</v>
      </c>
      <c r="B2059" s="8" t="str">
        <f>VLOOKUP(A2059,'Customer Names'!A:F,4,FALSE)</f>
        <v>Stan J</v>
      </c>
      <c r="C2059" s="8">
        <f>VLOOKUP(A2059,'Medical Examinations'!A:J,2,FALSE)</f>
        <v>47.52</v>
      </c>
      <c r="D2059" s="8">
        <f>VLOOKUP(A2059,'Medical Examinations'!A:J,4,FALSE)</f>
        <v>11.39</v>
      </c>
      <c r="E2059" s="8" t="str">
        <f>VLOOKUP(A2059,'Medical Examinations'!A:J,6,FALSE)</f>
        <v>yes</v>
      </c>
      <c r="F2059" s="8" t="str">
        <f>VLOOKUP(A2059,'Medical Examinations'!A:J,7,FALSE)</f>
        <v>No</v>
      </c>
      <c r="G2059" s="8" t="str">
        <f>VLOOKUP(A2059,'Medical Examinations'!A:J,8,FALSE)</f>
        <v>No</v>
      </c>
      <c r="H2059" s="38" t="str">
        <f>VLOOKUP(A2059,'Medical Examinations'!A:J,9,FALSE)</f>
        <v>1</v>
      </c>
      <c r="I2059" s="8" t="str">
        <f>VLOOKUP(A2059,'Medical Examinations'!A:J,10,FALSE)</f>
        <v>No</v>
      </c>
      <c r="J2059" s="8" t="str">
        <f>VLOOKUP(A2059,'Medical Examinations'!A:J,3,FALSE)</f>
        <v>Obesity</v>
      </c>
      <c r="K2059" s="8" t="str">
        <f>VLOOKUP(A2059,'Medical Examinations'!A:J,5,FALSE)</f>
        <v>Diabetes</v>
      </c>
      <c r="L2059" s="8" t="str">
        <f>VLOOKUP(A2059,'Hospitalisation Details'!A:K,5,FALSE)</f>
        <v>21-Dec-1975</v>
      </c>
      <c r="M2059" s="34">
        <f>VLOOKUP(A2059,'Hospitalisation Details'!A:K,8,FALSE)</f>
        <v>8083.92</v>
      </c>
      <c r="N2059" s="8" t="str">
        <f>VLOOKUP(A2059,'Hospitalisation Details'!A:K,9,FALSE)</f>
        <v>tier - 3</v>
      </c>
      <c r="O2059" s="8" t="str">
        <f>VLOOKUP(A2059,'Hospitalisation Details'!A:K,10,FALSE)</f>
        <v>tier - 3</v>
      </c>
      <c r="P2059" s="8" t="str">
        <f>VLOOKUP(A2059,'Hospitalisation Details'!A:K,11,FALSE)</f>
        <v>R1013</v>
      </c>
      <c r="Q2059" s="8">
        <f>VLOOKUP(A2059,'Hospitalisation Details'!A:K,4,FALSE)</f>
        <v>21</v>
      </c>
    </row>
    <row r="2060" spans="1:17" x14ac:dyDescent="0.3">
      <c r="A2060" s="4" t="s">
        <v>2486</v>
      </c>
      <c r="B2060" s="8" t="str">
        <f>VLOOKUP(A2060,'Customer Names'!A:F,4,FALSE)</f>
        <v>Rafer</v>
      </c>
      <c r="C2060" s="8">
        <f>VLOOKUP(A2060,'Medical Examinations'!A:J,2,FALSE)</f>
        <v>43.89</v>
      </c>
      <c r="D2060" s="8">
        <f>VLOOKUP(A2060,'Medical Examinations'!A:J,4,FALSE)</f>
        <v>6.32</v>
      </c>
      <c r="E2060" s="8" t="str">
        <f>VLOOKUP(A2060,'Medical Examinations'!A:J,6,FALSE)</f>
        <v>yes</v>
      </c>
      <c r="F2060" s="8" t="str">
        <f>VLOOKUP(A2060,'Medical Examinations'!A:J,7,FALSE)</f>
        <v>No</v>
      </c>
      <c r="G2060" s="8" t="str">
        <f>VLOOKUP(A2060,'Medical Examinations'!A:J,8,FALSE)</f>
        <v>No</v>
      </c>
      <c r="H2060" s="38">
        <f>VLOOKUP(A2060,'Medical Examinations'!A:J,9,FALSE)</f>
        <v>0</v>
      </c>
      <c r="I2060" s="8" t="str">
        <f>VLOOKUP(A2060,'Medical Examinations'!A:J,10,FALSE)</f>
        <v>No</v>
      </c>
      <c r="J2060" s="8" t="str">
        <f>VLOOKUP(A2060,'Medical Examinations'!A:J,3,FALSE)</f>
        <v>Obesity</v>
      </c>
      <c r="K2060" s="8" t="str">
        <f>VLOOKUP(A2060,'Medical Examinations'!A:J,5,FALSE)</f>
        <v>Prediabetes</v>
      </c>
      <c r="L2060" s="8" t="str">
        <f>VLOOKUP(A2060,'Hospitalisation Details'!A:K,5,FALSE)</f>
        <v>25-Dec-1976</v>
      </c>
      <c r="M2060" s="34">
        <f>VLOOKUP(A2060,'Hospitalisation Details'!A:K,8,FALSE)</f>
        <v>8944.1200000000008</v>
      </c>
      <c r="N2060" s="8" t="str">
        <f>VLOOKUP(A2060,'Hospitalisation Details'!A:K,9,FALSE)</f>
        <v>tier - 3</v>
      </c>
      <c r="O2060" s="8" t="str">
        <f>VLOOKUP(A2060,'Hospitalisation Details'!A:K,10,FALSE)</f>
        <v>tier - 2</v>
      </c>
      <c r="P2060" s="8" t="str">
        <f>VLOOKUP(A2060,'Hospitalisation Details'!A:K,11,FALSE)</f>
        <v>R1013</v>
      </c>
      <c r="Q2060" s="8">
        <f>VLOOKUP(A2060,'Hospitalisation Details'!A:K,4,FALSE)</f>
        <v>25</v>
      </c>
    </row>
    <row r="2061" spans="1:17" x14ac:dyDescent="0.3">
      <c r="A2061" s="4" t="s">
        <v>2466</v>
      </c>
      <c r="B2061" s="8" t="str">
        <f>VLOOKUP(A2061,'Customer Names'!A:F,4,FALSE)</f>
        <v>Juan Carlos</v>
      </c>
      <c r="C2061" s="8">
        <f>VLOOKUP(A2061,'Medical Examinations'!A:J,2,FALSE)</f>
        <v>44.77</v>
      </c>
      <c r="D2061" s="8">
        <f>VLOOKUP(A2061,'Medical Examinations'!A:J,4,FALSE)</f>
        <v>4.0599999999999996</v>
      </c>
      <c r="E2061" s="8" t="str">
        <f>VLOOKUP(A2061,'Medical Examinations'!A:J,6,FALSE)</f>
        <v>No</v>
      </c>
      <c r="F2061" s="8" t="str">
        <f>VLOOKUP(A2061,'Medical Examinations'!A:J,7,FALSE)</f>
        <v>No</v>
      </c>
      <c r="G2061" s="8" t="str">
        <f>VLOOKUP(A2061,'Medical Examinations'!A:J,8,FALSE)</f>
        <v>No</v>
      </c>
      <c r="H2061" s="38" t="str">
        <f>VLOOKUP(A2061,'Medical Examinations'!A:J,9,FALSE)</f>
        <v>2</v>
      </c>
      <c r="I2061" s="8" t="str">
        <f>VLOOKUP(A2061,'Medical Examinations'!A:J,10,FALSE)</f>
        <v>No</v>
      </c>
      <c r="J2061" s="8" t="str">
        <f>VLOOKUP(A2061,'Medical Examinations'!A:J,3,FALSE)</f>
        <v>Obesity</v>
      </c>
      <c r="K2061" s="8" t="str">
        <f>VLOOKUP(A2061,'Medical Examinations'!A:J,5,FALSE)</f>
        <v>Normal</v>
      </c>
      <c r="L2061" s="8" t="str">
        <f>VLOOKUP(A2061,'Hospitalisation Details'!A:K,5,FALSE)</f>
        <v>2-Dec-1972</v>
      </c>
      <c r="M2061" s="34">
        <f>VLOOKUP(A2061,'Hospitalisation Details'!A:K,8,FALSE)</f>
        <v>9058.73</v>
      </c>
      <c r="N2061" s="8" t="str">
        <f>VLOOKUP(A2061,'Hospitalisation Details'!A:K,9,FALSE)</f>
        <v>tier - 3</v>
      </c>
      <c r="O2061" s="8" t="str">
        <f>VLOOKUP(A2061,'Hospitalisation Details'!A:K,10,FALSE)</f>
        <v>tier - 2</v>
      </c>
      <c r="P2061" s="8" t="str">
        <f>VLOOKUP(A2061,'Hospitalisation Details'!A:K,11,FALSE)</f>
        <v>R1013</v>
      </c>
      <c r="Q2061" s="8">
        <f>VLOOKUP(A2061,'Hospitalisation Details'!A:K,4,FALSE)</f>
        <v>2</v>
      </c>
    </row>
    <row r="2062" spans="1:17" x14ac:dyDescent="0.3">
      <c r="A2062" s="4" t="s">
        <v>2418</v>
      </c>
      <c r="B2062" s="8" t="str">
        <f>VLOOKUP(A2062,'Customer Names'!A:F,4,FALSE)</f>
        <v>Mathias</v>
      </c>
      <c r="C2062" s="8">
        <f>VLOOKUP(A2062,'Medical Examinations'!A:J,2,FALSE)</f>
        <v>37.51</v>
      </c>
      <c r="D2062" s="8">
        <f>VLOOKUP(A2062,'Medical Examinations'!A:J,4,FALSE)</f>
        <v>11.06</v>
      </c>
      <c r="E2062" s="8" t="str">
        <f>VLOOKUP(A2062,'Medical Examinations'!A:J,6,FALSE)</f>
        <v>No</v>
      </c>
      <c r="F2062" s="8" t="str">
        <f>VLOOKUP(A2062,'Medical Examinations'!A:J,7,FALSE)</f>
        <v>No</v>
      </c>
      <c r="G2062" s="8" t="str">
        <f>VLOOKUP(A2062,'Medical Examinations'!A:J,8,FALSE)</f>
        <v>No</v>
      </c>
      <c r="H2062" s="38" t="str">
        <f>VLOOKUP(A2062,'Medical Examinations'!A:J,9,FALSE)</f>
        <v>2</v>
      </c>
      <c r="I2062" s="8" t="str">
        <f>VLOOKUP(A2062,'Medical Examinations'!A:J,10,FALSE)</f>
        <v>No</v>
      </c>
      <c r="J2062" s="8" t="str">
        <f>VLOOKUP(A2062,'Medical Examinations'!A:J,3,FALSE)</f>
        <v>Obesity</v>
      </c>
      <c r="K2062" s="8" t="str">
        <f>VLOOKUP(A2062,'Medical Examinations'!A:J,5,FALSE)</f>
        <v>Diabetes</v>
      </c>
      <c r="L2062" s="8" t="str">
        <f>VLOOKUP(A2062,'Hospitalisation Details'!A:K,5,FALSE)</f>
        <v>16-Oct-1973</v>
      </c>
      <c r="M2062" s="34">
        <f>VLOOKUP(A2062,'Hospitalisation Details'!A:K,8,FALSE)</f>
        <v>9304.7000000000007</v>
      </c>
      <c r="N2062" s="8" t="str">
        <f>VLOOKUP(A2062,'Hospitalisation Details'!A:K,9,FALSE)</f>
        <v>tier - 3</v>
      </c>
      <c r="O2062" s="8" t="str">
        <f>VLOOKUP(A2062,'Hospitalisation Details'!A:K,10,FALSE)</f>
        <v>tier - 3</v>
      </c>
      <c r="P2062" s="8" t="str">
        <f>VLOOKUP(A2062,'Hospitalisation Details'!A:K,11,FALSE)</f>
        <v>R1013</v>
      </c>
      <c r="Q2062" s="8">
        <f>VLOOKUP(A2062,'Hospitalisation Details'!A:K,4,FALSE)</f>
        <v>16</v>
      </c>
    </row>
    <row r="2063" spans="1:17" x14ac:dyDescent="0.3">
      <c r="A2063" s="4" t="s">
        <v>2398</v>
      </c>
      <c r="B2063" s="8" t="str">
        <f>VLOOKUP(A2063,'Customer Names'!A:F,4,FALSE)</f>
        <v>Sylvain</v>
      </c>
      <c r="C2063" s="8">
        <f>VLOOKUP(A2063,'Medical Examinations'!A:J,2,FALSE)</f>
        <v>35.97</v>
      </c>
      <c r="D2063" s="8">
        <f>VLOOKUP(A2063,'Medical Examinations'!A:J,4,FALSE)</f>
        <v>8.1300000000000008</v>
      </c>
      <c r="E2063" s="8" t="str">
        <f>VLOOKUP(A2063,'Medical Examinations'!A:J,6,FALSE)</f>
        <v>No</v>
      </c>
      <c r="F2063" s="8" t="str">
        <f>VLOOKUP(A2063,'Medical Examinations'!A:J,7,FALSE)</f>
        <v>No</v>
      </c>
      <c r="G2063" s="8" t="str">
        <f>VLOOKUP(A2063,'Medical Examinations'!A:J,8,FALSE)</f>
        <v>No</v>
      </c>
      <c r="H2063" s="38">
        <f>VLOOKUP(A2063,'Medical Examinations'!A:J,9,FALSE)</f>
        <v>0</v>
      </c>
      <c r="I2063" s="8" t="str">
        <f>VLOOKUP(A2063,'Medical Examinations'!A:J,10,FALSE)</f>
        <v>No</v>
      </c>
      <c r="J2063" s="8" t="str">
        <f>VLOOKUP(A2063,'Medical Examinations'!A:J,3,FALSE)</f>
        <v>Obesity</v>
      </c>
      <c r="K2063" s="8" t="str">
        <f>VLOOKUP(A2063,'Medical Examinations'!A:J,5,FALSE)</f>
        <v>Diabetes</v>
      </c>
      <c r="L2063" s="8" t="str">
        <f>VLOOKUP(A2063,'Hospitalisation Details'!A:K,5,FALSE)</f>
        <v>29-Dec-1971</v>
      </c>
      <c r="M2063" s="34">
        <f>VLOOKUP(A2063,'Hospitalisation Details'!A:K,8,FALSE)</f>
        <v>9386.16</v>
      </c>
      <c r="N2063" s="8" t="str">
        <f>VLOOKUP(A2063,'Hospitalisation Details'!A:K,9,FALSE)</f>
        <v>tier - 3</v>
      </c>
      <c r="O2063" s="8" t="str">
        <f>VLOOKUP(A2063,'Hospitalisation Details'!A:K,10,FALSE)</f>
        <v>tier - 2</v>
      </c>
      <c r="P2063" s="8" t="str">
        <f>VLOOKUP(A2063,'Hospitalisation Details'!A:K,11,FALSE)</f>
        <v>R1013</v>
      </c>
      <c r="Q2063" s="8">
        <f>VLOOKUP(A2063,'Hospitalisation Details'!A:K,4,FALSE)</f>
        <v>29</v>
      </c>
    </row>
    <row r="2064" spans="1:17" x14ac:dyDescent="0.3">
      <c r="A2064" s="4" t="s">
        <v>2302</v>
      </c>
      <c r="B2064" s="8" t="str">
        <f>VLOOKUP(A2064,'Customer Names'!A:F,4,FALSE)</f>
        <v>Christopher M.</v>
      </c>
      <c r="C2064" s="8">
        <f>VLOOKUP(A2064,'Medical Examinations'!A:J,2,FALSE)</f>
        <v>24.31</v>
      </c>
      <c r="D2064" s="8">
        <f>VLOOKUP(A2064,'Medical Examinations'!A:J,4,FALSE)</f>
        <v>6.37</v>
      </c>
      <c r="E2064" s="8" t="str">
        <f>VLOOKUP(A2064,'Medical Examinations'!A:J,6,FALSE)</f>
        <v>No</v>
      </c>
      <c r="F2064" s="8" t="str">
        <f>VLOOKUP(A2064,'Medical Examinations'!A:J,7,FALSE)</f>
        <v>No</v>
      </c>
      <c r="G2064" s="8" t="str">
        <f>VLOOKUP(A2064,'Medical Examinations'!A:J,8,FALSE)</f>
        <v>No</v>
      </c>
      <c r="H2064" s="38">
        <f>VLOOKUP(A2064,'Medical Examinations'!A:J,9,FALSE)</f>
        <v>0</v>
      </c>
      <c r="I2064" s="8" t="str">
        <f>VLOOKUP(A2064,'Medical Examinations'!A:J,10,FALSE)</f>
        <v>No</v>
      </c>
      <c r="J2064" s="8" t="str">
        <f>VLOOKUP(A2064,'Medical Examinations'!A:J,3,FALSE)</f>
        <v>Normal Weight</v>
      </c>
      <c r="K2064" s="8" t="str">
        <f>VLOOKUP(A2064,'Medical Examinations'!A:J,5,FALSE)</f>
        <v>Prediabetes</v>
      </c>
      <c r="L2064" s="8" t="str">
        <f>VLOOKUP(A2064,'Hospitalisation Details'!A:K,5,FALSE)</f>
        <v>7-Jun-1977</v>
      </c>
      <c r="M2064" s="34">
        <f>VLOOKUP(A2064,'Hospitalisation Details'!A:K,8,FALSE)</f>
        <v>9788.8700000000008</v>
      </c>
      <c r="N2064" s="8" t="str">
        <f>VLOOKUP(A2064,'Hospitalisation Details'!A:K,9,FALSE)</f>
        <v>tier - 3</v>
      </c>
      <c r="O2064" s="8" t="str">
        <f>VLOOKUP(A2064,'Hospitalisation Details'!A:K,10,FALSE)</f>
        <v>tier - 2</v>
      </c>
      <c r="P2064" s="8" t="str">
        <f>VLOOKUP(A2064,'Hospitalisation Details'!A:K,11,FALSE)</f>
        <v>R1013</v>
      </c>
      <c r="Q2064" s="8">
        <f>VLOOKUP(A2064,'Hospitalisation Details'!A:K,4,FALSE)</f>
        <v>7</v>
      </c>
    </row>
    <row r="2065" spans="1:17" x14ac:dyDescent="0.3">
      <c r="A2065" s="4" t="s">
        <v>2234</v>
      </c>
      <c r="B2065" s="8" t="str">
        <f>VLOOKUP(A2065,'Customer Names'!A:F,4,FALSE)</f>
        <v>Eleanor F.</v>
      </c>
      <c r="C2065" s="8">
        <f>VLOOKUP(A2065,'Medical Examinations'!A:J,2,FALSE)</f>
        <v>23.54</v>
      </c>
      <c r="D2065" s="8">
        <f>VLOOKUP(A2065,'Medical Examinations'!A:J,4,FALSE)</f>
        <v>5.0999999999999996</v>
      </c>
      <c r="E2065" s="8" t="str">
        <f>VLOOKUP(A2065,'Medical Examinations'!A:J,6,FALSE)</f>
        <v>No</v>
      </c>
      <c r="F2065" s="8" t="str">
        <f>VLOOKUP(A2065,'Medical Examinations'!A:J,7,FALSE)</f>
        <v>No</v>
      </c>
      <c r="G2065" s="8" t="str">
        <f>VLOOKUP(A2065,'Medical Examinations'!A:J,8,FALSE)</f>
        <v>No</v>
      </c>
      <c r="H2065" s="38" t="str">
        <f>VLOOKUP(A2065,'Medical Examinations'!A:J,9,FALSE)</f>
        <v>2</v>
      </c>
      <c r="I2065" s="8" t="str">
        <f>VLOOKUP(A2065,'Medical Examinations'!A:J,10,FALSE)</f>
        <v>No</v>
      </c>
      <c r="J2065" s="8" t="str">
        <f>VLOOKUP(A2065,'Medical Examinations'!A:J,3,FALSE)</f>
        <v>Normal Weight</v>
      </c>
      <c r="K2065" s="8" t="str">
        <f>VLOOKUP(A2065,'Medical Examinations'!A:J,5,FALSE)</f>
        <v>Normal</v>
      </c>
      <c r="L2065" s="8" t="str">
        <f>VLOOKUP(A2065,'Hospitalisation Details'!A:K,5,FALSE)</f>
        <v>8-Aug-1972</v>
      </c>
      <c r="M2065" s="34">
        <f>VLOOKUP(A2065,'Hospitalisation Details'!A:K,8,FALSE)</f>
        <v>10107.219999999999</v>
      </c>
      <c r="N2065" s="8" t="str">
        <f>VLOOKUP(A2065,'Hospitalisation Details'!A:K,9,FALSE)</f>
        <v>tier - 3</v>
      </c>
      <c r="O2065" s="8" t="str">
        <f>VLOOKUP(A2065,'Hospitalisation Details'!A:K,10,FALSE)</f>
        <v>tier - 1</v>
      </c>
      <c r="P2065" s="8" t="str">
        <f>VLOOKUP(A2065,'Hospitalisation Details'!A:K,11,FALSE)</f>
        <v>R1013</v>
      </c>
      <c r="Q2065" s="8">
        <f>VLOOKUP(A2065,'Hospitalisation Details'!A:K,4,FALSE)</f>
        <v>8</v>
      </c>
    </row>
    <row r="2066" spans="1:17" x14ac:dyDescent="0.3">
      <c r="A2066" s="4" t="s">
        <v>2174</v>
      </c>
      <c r="B2066" s="8" t="str">
        <f>VLOOKUP(A2066,'Customer Names'!A:F,4,FALSE)</f>
        <v>Milah B</v>
      </c>
      <c r="C2066" s="8">
        <f>VLOOKUP(A2066,'Medical Examinations'!A:J,2,FALSE)</f>
        <v>36.630000000000003</v>
      </c>
      <c r="D2066" s="8">
        <f>VLOOKUP(A2066,'Medical Examinations'!A:J,4,FALSE)</f>
        <v>11.42</v>
      </c>
      <c r="E2066" s="8" t="str">
        <f>VLOOKUP(A2066,'Medical Examinations'!A:J,6,FALSE)</f>
        <v>No</v>
      </c>
      <c r="F2066" s="8" t="str">
        <f>VLOOKUP(A2066,'Medical Examinations'!A:J,7,FALSE)</f>
        <v>No</v>
      </c>
      <c r="G2066" s="8" t="str">
        <f>VLOOKUP(A2066,'Medical Examinations'!A:J,8,FALSE)</f>
        <v>No</v>
      </c>
      <c r="H2066" s="38" t="str">
        <f>VLOOKUP(A2066,'Medical Examinations'!A:J,9,FALSE)</f>
        <v>2</v>
      </c>
      <c r="I2066" s="8" t="str">
        <f>VLOOKUP(A2066,'Medical Examinations'!A:J,10,FALSE)</f>
        <v>No</v>
      </c>
      <c r="J2066" s="8" t="str">
        <f>VLOOKUP(A2066,'Medical Examinations'!A:J,3,FALSE)</f>
        <v>Obesity</v>
      </c>
      <c r="K2066" s="8" t="str">
        <f>VLOOKUP(A2066,'Medical Examinations'!A:J,5,FALSE)</f>
        <v>Diabetes</v>
      </c>
      <c r="L2066" s="8" t="str">
        <f>VLOOKUP(A2066,'Hospitalisation Details'!A:K,5,FALSE)</f>
        <v>19-Sep-1973</v>
      </c>
      <c r="M2066" s="34">
        <f>VLOOKUP(A2066,'Hospitalisation Details'!A:K,8,FALSE)</f>
        <v>10381.48</v>
      </c>
      <c r="N2066" s="8" t="str">
        <f>VLOOKUP(A2066,'Hospitalisation Details'!A:K,9,FALSE)</f>
        <v>tier - 3</v>
      </c>
      <c r="O2066" s="8" t="str">
        <f>VLOOKUP(A2066,'Hospitalisation Details'!A:K,10,FALSE)</f>
        <v>tier - 3</v>
      </c>
      <c r="P2066" s="8" t="str">
        <f>VLOOKUP(A2066,'Hospitalisation Details'!A:K,11,FALSE)</f>
        <v>R1013</v>
      </c>
      <c r="Q2066" s="8">
        <f>VLOOKUP(A2066,'Hospitalisation Details'!A:K,4,FALSE)</f>
        <v>19</v>
      </c>
    </row>
    <row r="2067" spans="1:17" x14ac:dyDescent="0.3">
      <c r="A2067" s="4" t="s">
        <v>2136</v>
      </c>
      <c r="B2067" s="8" t="str">
        <f>VLOOKUP(A2067,'Customer Names'!A:F,4,FALSE)</f>
        <v>Scott</v>
      </c>
      <c r="C2067" s="8">
        <f>VLOOKUP(A2067,'Medical Examinations'!A:J,2,FALSE)</f>
        <v>33.33</v>
      </c>
      <c r="D2067" s="8">
        <f>VLOOKUP(A2067,'Medical Examinations'!A:J,4,FALSE)</f>
        <v>10.19</v>
      </c>
      <c r="E2067" s="8" t="str">
        <f>VLOOKUP(A2067,'Medical Examinations'!A:J,6,FALSE)</f>
        <v>No</v>
      </c>
      <c r="F2067" s="8" t="str">
        <f>VLOOKUP(A2067,'Medical Examinations'!A:J,7,FALSE)</f>
        <v>No</v>
      </c>
      <c r="G2067" s="8" t="str">
        <f>VLOOKUP(A2067,'Medical Examinations'!A:J,8,FALSE)</f>
        <v>No</v>
      </c>
      <c r="H2067" s="38">
        <f>VLOOKUP(A2067,'Medical Examinations'!A:J,9,FALSE)</f>
        <v>0</v>
      </c>
      <c r="I2067" s="8" t="str">
        <f>VLOOKUP(A2067,'Medical Examinations'!A:J,10,FALSE)</f>
        <v>No</v>
      </c>
      <c r="J2067" s="8" t="str">
        <f>VLOOKUP(A2067,'Medical Examinations'!A:J,3,FALSE)</f>
        <v>Obesity</v>
      </c>
      <c r="K2067" s="8" t="str">
        <f>VLOOKUP(A2067,'Medical Examinations'!A:J,5,FALSE)</f>
        <v>Diabetes</v>
      </c>
      <c r="L2067" s="8" t="str">
        <f>VLOOKUP(A2067,'Hospitalisation Details'!A:K,5,FALSE)</f>
        <v>29-Jun-1971</v>
      </c>
      <c r="M2067" s="34">
        <f>VLOOKUP(A2067,'Hospitalisation Details'!A:K,8,FALSE)</f>
        <v>10560.49</v>
      </c>
      <c r="N2067" s="8" t="str">
        <f>VLOOKUP(A2067,'Hospitalisation Details'!A:K,9,FALSE)</f>
        <v>tier - 3</v>
      </c>
      <c r="O2067" s="8" t="str">
        <f>VLOOKUP(A2067,'Hospitalisation Details'!A:K,10,FALSE)</f>
        <v>tier - 2</v>
      </c>
      <c r="P2067" s="8" t="str">
        <f>VLOOKUP(A2067,'Hospitalisation Details'!A:K,11,FALSE)</f>
        <v>R1013</v>
      </c>
      <c r="Q2067" s="8">
        <f>VLOOKUP(A2067,'Hospitalisation Details'!A:K,4,FALSE)</f>
        <v>29</v>
      </c>
    </row>
    <row r="2068" spans="1:17" x14ac:dyDescent="0.3">
      <c r="A2068" s="4" t="s">
        <v>2130</v>
      </c>
      <c r="B2068" s="8" t="str">
        <f>VLOOKUP(A2068,'Customer Names'!A:F,4,FALSE)</f>
        <v>Yazmin</v>
      </c>
      <c r="C2068" s="8">
        <f>VLOOKUP(A2068,'Medical Examinations'!A:J,2,FALSE)</f>
        <v>39.6</v>
      </c>
      <c r="D2068" s="8">
        <f>VLOOKUP(A2068,'Medical Examinations'!A:J,4,FALSE)</f>
        <v>4.4400000000000004</v>
      </c>
      <c r="E2068" s="8" t="str">
        <f>VLOOKUP(A2068,'Medical Examinations'!A:J,6,FALSE)</f>
        <v>yes</v>
      </c>
      <c r="F2068" s="8" t="str">
        <f>VLOOKUP(A2068,'Medical Examinations'!A:J,7,FALSE)</f>
        <v>No</v>
      </c>
      <c r="G2068" s="8" t="str">
        <f>VLOOKUP(A2068,'Medical Examinations'!A:J,8,FALSE)</f>
        <v>Yes</v>
      </c>
      <c r="H2068" s="38" t="str">
        <f>VLOOKUP(A2068,'Medical Examinations'!A:J,9,FALSE)</f>
        <v>1</v>
      </c>
      <c r="I2068" s="8" t="str">
        <f>VLOOKUP(A2068,'Medical Examinations'!A:J,10,FALSE)</f>
        <v>No</v>
      </c>
      <c r="J2068" s="8" t="str">
        <f>VLOOKUP(A2068,'Medical Examinations'!A:J,3,FALSE)</f>
        <v>Obesity</v>
      </c>
      <c r="K2068" s="8" t="str">
        <f>VLOOKUP(A2068,'Medical Examinations'!A:J,5,FALSE)</f>
        <v>Normal</v>
      </c>
      <c r="L2068" s="8" t="str">
        <f>VLOOKUP(A2068,'Hospitalisation Details'!A:K,5,FALSE)</f>
        <v>25-Dec-1969</v>
      </c>
      <c r="M2068" s="34">
        <f>VLOOKUP(A2068,'Hospitalisation Details'!A:K,8,FALSE)</f>
        <v>10579.71</v>
      </c>
      <c r="N2068" s="8" t="str">
        <f>VLOOKUP(A2068,'Hospitalisation Details'!A:K,9,FALSE)</f>
        <v>tier - 3</v>
      </c>
      <c r="O2068" s="8" t="str">
        <f>VLOOKUP(A2068,'Hospitalisation Details'!A:K,10,FALSE)</f>
        <v>tier - 3</v>
      </c>
      <c r="P2068" s="8" t="str">
        <f>VLOOKUP(A2068,'Hospitalisation Details'!A:K,11,FALSE)</f>
        <v>R1013</v>
      </c>
      <c r="Q2068" s="8">
        <f>VLOOKUP(A2068,'Hospitalisation Details'!A:K,4,FALSE)</f>
        <v>25</v>
      </c>
    </row>
    <row r="2069" spans="1:17" x14ac:dyDescent="0.3">
      <c r="A2069" s="4" t="s">
        <v>2100</v>
      </c>
      <c r="B2069" s="8" t="str">
        <f>VLOOKUP(A2069,'Customer Names'!A:F,4,FALSE)</f>
        <v>Tiffany</v>
      </c>
      <c r="C2069" s="8">
        <f>VLOOKUP(A2069,'Medical Examinations'!A:J,2,FALSE)</f>
        <v>28.16</v>
      </c>
      <c r="D2069" s="8">
        <f>VLOOKUP(A2069,'Medical Examinations'!A:J,4,FALSE)</f>
        <v>5.56</v>
      </c>
      <c r="E2069" s="8" t="str">
        <f>VLOOKUP(A2069,'Medical Examinations'!A:J,6,FALSE)</f>
        <v>No</v>
      </c>
      <c r="F2069" s="8" t="str">
        <f>VLOOKUP(A2069,'Medical Examinations'!A:J,7,FALSE)</f>
        <v>No</v>
      </c>
      <c r="G2069" s="8" t="str">
        <f>VLOOKUP(A2069,'Medical Examinations'!A:J,8,FALSE)</f>
        <v>No</v>
      </c>
      <c r="H2069" s="38" t="str">
        <f>VLOOKUP(A2069,'Medical Examinations'!A:J,9,FALSE)</f>
        <v>2</v>
      </c>
      <c r="I2069" s="8" t="str">
        <f>VLOOKUP(A2069,'Medical Examinations'!A:J,10,FALSE)</f>
        <v>No</v>
      </c>
      <c r="J2069" s="8" t="str">
        <f>VLOOKUP(A2069,'Medical Examinations'!A:J,3,FALSE)</f>
        <v>Overweight</v>
      </c>
      <c r="K2069" s="8" t="str">
        <f>VLOOKUP(A2069,'Medical Examinations'!A:J,5,FALSE)</f>
        <v>Normal</v>
      </c>
      <c r="L2069" s="8" t="str">
        <f>VLOOKUP(A2069,'Hospitalisation Details'!A:K,5,FALSE)</f>
        <v>24-Oct-1972</v>
      </c>
      <c r="M2069" s="34">
        <f>VLOOKUP(A2069,'Hospitalisation Details'!A:K,8,FALSE)</f>
        <v>10702.64</v>
      </c>
      <c r="N2069" s="8" t="str">
        <f>VLOOKUP(A2069,'Hospitalisation Details'!A:K,9,FALSE)</f>
        <v>tier - 3</v>
      </c>
      <c r="O2069" s="8" t="str">
        <f>VLOOKUP(A2069,'Hospitalisation Details'!A:K,10,FALSE)</f>
        <v>tier - 3</v>
      </c>
      <c r="P2069" s="8" t="str">
        <f>VLOOKUP(A2069,'Hospitalisation Details'!A:K,11,FALSE)</f>
        <v>R1013</v>
      </c>
      <c r="Q2069" s="8">
        <f>VLOOKUP(A2069,'Hospitalisation Details'!A:K,4,FALSE)</f>
        <v>24</v>
      </c>
    </row>
    <row r="2070" spans="1:17" x14ac:dyDescent="0.3">
      <c r="A2070" s="4" t="s">
        <v>2076</v>
      </c>
      <c r="B2070" s="8" t="str">
        <f>VLOOKUP(A2070,'Customer Names'!A:F,4,FALSE)</f>
        <v>Joshua P</v>
      </c>
      <c r="C2070" s="8">
        <f>VLOOKUP(A2070,'Medical Examinations'!A:J,2,FALSE)</f>
        <v>32.67</v>
      </c>
      <c r="D2070" s="8">
        <f>VLOOKUP(A2070,'Medical Examinations'!A:J,4,FALSE)</f>
        <v>11.81</v>
      </c>
      <c r="E2070" s="8" t="str">
        <f>VLOOKUP(A2070,'Medical Examinations'!A:J,6,FALSE)</f>
        <v>yes</v>
      </c>
      <c r="F2070" s="8" t="str">
        <f>VLOOKUP(A2070,'Medical Examinations'!A:J,7,FALSE)</f>
        <v>No</v>
      </c>
      <c r="G2070" s="8" t="str">
        <f>VLOOKUP(A2070,'Medical Examinations'!A:J,8,FALSE)</f>
        <v>No</v>
      </c>
      <c r="H2070" s="38">
        <f>VLOOKUP(A2070,'Medical Examinations'!A:J,9,FALSE)</f>
        <v>0</v>
      </c>
      <c r="I2070" s="8" t="str">
        <f>VLOOKUP(A2070,'Medical Examinations'!A:J,10,FALSE)</f>
        <v>No</v>
      </c>
      <c r="J2070" s="8" t="str">
        <f>VLOOKUP(A2070,'Medical Examinations'!A:J,3,FALSE)</f>
        <v>Obesity</v>
      </c>
      <c r="K2070" s="8" t="str">
        <f>VLOOKUP(A2070,'Medical Examinations'!A:J,5,FALSE)</f>
        <v>Diabetes</v>
      </c>
      <c r="L2070" s="8" t="str">
        <f>VLOOKUP(A2070,'Hospitalisation Details'!A:K,5,FALSE)</f>
        <v>2-Oct-1967</v>
      </c>
      <c r="M2070" s="34">
        <f>VLOOKUP(A2070,'Hospitalisation Details'!A:K,8,FALSE)</f>
        <v>10807.49</v>
      </c>
      <c r="N2070" s="8" t="str">
        <f>VLOOKUP(A2070,'Hospitalisation Details'!A:K,9,FALSE)</f>
        <v>tier - 3</v>
      </c>
      <c r="O2070" s="8" t="str">
        <f>VLOOKUP(A2070,'Hospitalisation Details'!A:K,10,FALSE)</f>
        <v>tier - 2</v>
      </c>
      <c r="P2070" s="8" t="str">
        <f>VLOOKUP(A2070,'Hospitalisation Details'!A:K,11,FALSE)</f>
        <v>R1013</v>
      </c>
      <c r="Q2070" s="8">
        <f>VLOOKUP(A2070,'Hospitalisation Details'!A:K,4,FALSE)</f>
        <v>2</v>
      </c>
    </row>
    <row r="2071" spans="1:17" x14ac:dyDescent="0.3">
      <c r="A2071" s="4" t="s">
        <v>2066</v>
      </c>
      <c r="B2071" s="8" t="str">
        <f>VLOOKUP(A2071,'Customer Names'!A:F,4,FALSE)</f>
        <v>Abby A.</v>
      </c>
      <c r="C2071" s="8">
        <f>VLOOKUP(A2071,'Medical Examinations'!A:J,2,FALSE)</f>
        <v>31.9</v>
      </c>
      <c r="D2071" s="8">
        <f>VLOOKUP(A2071,'Medical Examinations'!A:J,4,FALSE)</f>
        <v>8.34</v>
      </c>
      <c r="E2071" s="8" t="str">
        <f>VLOOKUP(A2071,'Medical Examinations'!A:J,6,FALSE)</f>
        <v>No</v>
      </c>
      <c r="F2071" s="8" t="str">
        <f>VLOOKUP(A2071,'Medical Examinations'!A:J,7,FALSE)</f>
        <v>No</v>
      </c>
      <c r="G2071" s="8" t="str">
        <f>VLOOKUP(A2071,'Medical Examinations'!A:J,8,FALSE)</f>
        <v>No</v>
      </c>
      <c r="H2071" s="38">
        <f>VLOOKUP(A2071,'Medical Examinations'!A:J,9,FALSE)</f>
        <v>0</v>
      </c>
      <c r="I2071" s="8" t="str">
        <f>VLOOKUP(A2071,'Medical Examinations'!A:J,10,FALSE)</f>
        <v>No</v>
      </c>
      <c r="J2071" s="8" t="str">
        <f>VLOOKUP(A2071,'Medical Examinations'!A:J,3,FALSE)</f>
        <v>Obesity</v>
      </c>
      <c r="K2071" s="8" t="str">
        <f>VLOOKUP(A2071,'Medical Examinations'!A:J,5,FALSE)</f>
        <v>Diabetes</v>
      </c>
      <c r="L2071" s="8" t="str">
        <f>VLOOKUP(A2071,'Hospitalisation Details'!A:K,5,FALSE)</f>
        <v>12-Nov-1968</v>
      </c>
      <c r="M2071" s="34">
        <f>VLOOKUP(A2071,'Hospitalisation Details'!A:K,8,FALSE)</f>
        <v>10928.85</v>
      </c>
      <c r="N2071" s="8" t="str">
        <f>VLOOKUP(A2071,'Hospitalisation Details'!A:K,9,FALSE)</f>
        <v>tier - 3</v>
      </c>
      <c r="O2071" s="8" t="str">
        <f>VLOOKUP(A2071,'Hospitalisation Details'!A:K,10,FALSE)</f>
        <v>tier - 3</v>
      </c>
      <c r="P2071" s="8" t="str">
        <f>VLOOKUP(A2071,'Hospitalisation Details'!A:K,11,FALSE)</f>
        <v>R1013</v>
      </c>
      <c r="Q2071" s="8">
        <f>VLOOKUP(A2071,'Hospitalisation Details'!A:K,4,FALSE)</f>
        <v>12</v>
      </c>
    </row>
    <row r="2072" spans="1:17" x14ac:dyDescent="0.3">
      <c r="A2072" s="4" t="s">
        <v>2054</v>
      </c>
      <c r="B2072" s="8" t="str">
        <f>VLOOKUP(A2072,'Customer Names'!A:F,4,FALSE)</f>
        <v>Emma M</v>
      </c>
      <c r="C2072" s="8">
        <f>VLOOKUP(A2072,'Medical Examinations'!A:J,2,FALSE)</f>
        <v>41.47</v>
      </c>
      <c r="D2072" s="8">
        <f>VLOOKUP(A2072,'Medical Examinations'!A:J,4,FALSE)</f>
        <v>10.34</v>
      </c>
      <c r="E2072" s="8" t="str">
        <f>VLOOKUP(A2072,'Medical Examinations'!A:J,6,FALSE)</f>
        <v>No</v>
      </c>
      <c r="F2072" s="8" t="str">
        <f>VLOOKUP(A2072,'Medical Examinations'!A:J,7,FALSE)</f>
        <v>No</v>
      </c>
      <c r="G2072" s="8" t="str">
        <f>VLOOKUP(A2072,'Medical Examinations'!A:J,8,FALSE)</f>
        <v>No</v>
      </c>
      <c r="H2072" s="38" t="str">
        <f>VLOOKUP(A2072,'Medical Examinations'!A:J,9,FALSE)</f>
        <v>2</v>
      </c>
      <c r="I2072" s="8" t="str">
        <f>VLOOKUP(A2072,'Medical Examinations'!A:J,10,FALSE)</f>
        <v>No</v>
      </c>
      <c r="J2072" s="8" t="str">
        <f>VLOOKUP(A2072,'Medical Examinations'!A:J,3,FALSE)</f>
        <v>Obesity</v>
      </c>
      <c r="K2072" s="8" t="str">
        <f>VLOOKUP(A2072,'Medical Examinations'!A:J,5,FALSE)</f>
        <v>Diabetes</v>
      </c>
      <c r="L2072" s="8" t="str">
        <f>VLOOKUP(A2072,'Hospitalisation Details'!A:K,5,FALSE)</f>
        <v>21-Oct-1973</v>
      </c>
      <c r="M2072" s="34">
        <f>VLOOKUP(A2072,'Hospitalisation Details'!A:K,8,FALSE)</f>
        <v>10977.21</v>
      </c>
      <c r="N2072" s="8" t="str">
        <f>VLOOKUP(A2072,'Hospitalisation Details'!A:K,9,FALSE)</f>
        <v>tier - 3</v>
      </c>
      <c r="O2072" s="8" t="str">
        <f>VLOOKUP(A2072,'Hospitalisation Details'!A:K,10,FALSE)</f>
        <v>tier - 1</v>
      </c>
      <c r="P2072" s="8" t="str">
        <f>VLOOKUP(A2072,'Hospitalisation Details'!A:K,11,FALSE)</f>
        <v>R1013</v>
      </c>
      <c r="Q2072" s="8">
        <f>VLOOKUP(A2072,'Hospitalisation Details'!A:K,4,FALSE)</f>
        <v>21</v>
      </c>
    </row>
    <row r="2073" spans="1:17" x14ac:dyDescent="0.3">
      <c r="A2073" s="4" t="s">
        <v>2048</v>
      </c>
      <c r="B2073" s="8" t="str">
        <f>VLOOKUP(A2073,'Customer Names'!A:F,4,FALSE)</f>
        <v>Billy Jr.</v>
      </c>
      <c r="C2073" s="8">
        <f>VLOOKUP(A2073,'Medical Examinations'!A:J,2,FALSE)</f>
        <v>21.01</v>
      </c>
      <c r="D2073" s="8">
        <f>VLOOKUP(A2073,'Medical Examinations'!A:J,4,FALSE)</f>
        <v>7.37</v>
      </c>
      <c r="E2073" s="8" t="str">
        <f>VLOOKUP(A2073,'Medical Examinations'!A:J,6,FALSE)</f>
        <v>No</v>
      </c>
      <c r="F2073" s="8" t="str">
        <f>VLOOKUP(A2073,'Medical Examinations'!A:J,7,FALSE)</f>
        <v>No</v>
      </c>
      <c r="G2073" s="8" t="str">
        <f>VLOOKUP(A2073,'Medical Examinations'!A:J,8,FALSE)</f>
        <v>No</v>
      </c>
      <c r="H2073" s="38">
        <f>VLOOKUP(A2073,'Medical Examinations'!A:J,9,FALSE)</f>
        <v>0</v>
      </c>
      <c r="I2073" s="8" t="str">
        <f>VLOOKUP(A2073,'Medical Examinations'!A:J,10,FALSE)</f>
        <v>No</v>
      </c>
      <c r="J2073" s="8" t="str">
        <f>VLOOKUP(A2073,'Medical Examinations'!A:J,3,FALSE)</f>
        <v>Normal Weight</v>
      </c>
      <c r="K2073" s="8" t="str">
        <f>VLOOKUP(A2073,'Medical Examinations'!A:J,5,FALSE)</f>
        <v>Diabetes</v>
      </c>
      <c r="L2073" s="8" t="str">
        <f>VLOOKUP(A2073,'Hospitalisation Details'!A:K,5,FALSE)</f>
        <v>24-Oct-1968</v>
      </c>
      <c r="M2073" s="34">
        <f>VLOOKUP(A2073,'Hospitalisation Details'!A:K,8,FALSE)</f>
        <v>11013.71</v>
      </c>
      <c r="N2073" s="8" t="str">
        <f>VLOOKUP(A2073,'Hospitalisation Details'!A:K,9,FALSE)</f>
        <v>tier - 3</v>
      </c>
      <c r="O2073" s="8" t="str">
        <f>VLOOKUP(A2073,'Hospitalisation Details'!A:K,10,FALSE)</f>
        <v>tier - 1</v>
      </c>
      <c r="P2073" s="8" t="str">
        <f>VLOOKUP(A2073,'Hospitalisation Details'!A:K,11,FALSE)</f>
        <v>R1013</v>
      </c>
      <c r="Q2073" s="8">
        <f>VLOOKUP(A2073,'Hospitalisation Details'!A:K,4,FALSE)</f>
        <v>24</v>
      </c>
    </row>
    <row r="2074" spans="1:17" x14ac:dyDescent="0.3">
      <c r="A2074" s="4" t="s">
        <v>1970</v>
      </c>
      <c r="B2074" s="8" t="str">
        <f>VLOOKUP(A2074,'Customer Names'!A:F,4,FALSE)</f>
        <v>Daniel T.</v>
      </c>
      <c r="C2074" s="8">
        <f>VLOOKUP(A2074,'Medical Examinations'!A:J,2,FALSE)</f>
        <v>42.46</v>
      </c>
      <c r="D2074" s="8">
        <f>VLOOKUP(A2074,'Medical Examinations'!A:J,4,FALSE)</f>
        <v>4.1100000000000003</v>
      </c>
      <c r="E2074" s="8" t="str">
        <f>VLOOKUP(A2074,'Medical Examinations'!A:J,6,FALSE)</f>
        <v>No</v>
      </c>
      <c r="F2074" s="8" t="str">
        <f>VLOOKUP(A2074,'Medical Examinations'!A:J,7,FALSE)</f>
        <v>No</v>
      </c>
      <c r="G2074" s="8" t="str">
        <f>VLOOKUP(A2074,'Medical Examinations'!A:J,8,FALSE)</f>
        <v>No</v>
      </c>
      <c r="H2074" s="38">
        <f>VLOOKUP(A2074,'Medical Examinations'!A:J,9,FALSE)</f>
        <v>0</v>
      </c>
      <c r="I2074" s="8" t="str">
        <f>VLOOKUP(A2074,'Medical Examinations'!A:J,10,FALSE)</f>
        <v>No</v>
      </c>
      <c r="J2074" s="8" t="str">
        <f>VLOOKUP(A2074,'Medical Examinations'!A:J,3,FALSE)</f>
        <v>Obesity</v>
      </c>
      <c r="K2074" s="8" t="str">
        <f>VLOOKUP(A2074,'Medical Examinations'!A:J,5,FALSE)</f>
        <v>Normal</v>
      </c>
      <c r="L2074" s="8" t="str">
        <f>VLOOKUP(A2074,'Hospitalisation Details'!A:K,5,FALSE)</f>
        <v>19-Aug-1989</v>
      </c>
      <c r="M2074" s="34">
        <f>VLOOKUP(A2074,'Hospitalisation Details'!A:K,8,FALSE)</f>
        <v>11326.71</v>
      </c>
      <c r="N2074" s="8" t="str">
        <f>VLOOKUP(A2074,'Hospitalisation Details'!A:K,9,FALSE)</f>
        <v>tier - 3</v>
      </c>
      <c r="O2074" s="8" t="str">
        <f>VLOOKUP(A2074,'Hospitalisation Details'!A:K,10,FALSE)</f>
        <v>tier - 3</v>
      </c>
      <c r="P2074" s="8" t="str">
        <f>VLOOKUP(A2074,'Hospitalisation Details'!A:K,11,FALSE)</f>
        <v>R1013</v>
      </c>
      <c r="Q2074" s="8">
        <f>VLOOKUP(A2074,'Hospitalisation Details'!A:K,4,FALSE)</f>
        <v>19</v>
      </c>
    </row>
    <row r="2075" spans="1:17" x14ac:dyDescent="0.3">
      <c r="A2075" s="4" t="s">
        <v>1900</v>
      </c>
      <c r="B2075" s="8" t="str">
        <f>VLOOKUP(A2075,'Customer Names'!A:F,4,FALSE)</f>
        <v>Matthew T</v>
      </c>
      <c r="C2075" s="8">
        <f>VLOOKUP(A2075,'Medical Examinations'!A:J,2,FALSE)</f>
        <v>27.94</v>
      </c>
      <c r="D2075" s="8">
        <f>VLOOKUP(A2075,'Medical Examinations'!A:J,4,FALSE)</f>
        <v>7.92</v>
      </c>
      <c r="E2075" s="8" t="str">
        <f>VLOOKUP(A2075,'Medical Examinations'!A:J,6,FALSE)</f>
        <v>No</v>
      </c>
      <c r="F2075" s="8" t="str">
        <f>VLOOKUP(A2075,'Medical Examinations'!A:J,7,FALSE)</f>
        <v>No</v>
      </c>
      <c r="G2075" s="8" t="str">
        <f>VLOOKUP(A2075,'Medical Examinations'!A:J,8,FALSE)</f>
        <v>No</v>
      </c>
      <c r="H2075" s="38">
        <f>VLOOKUP(A2075,'Medical Examinations'!A:J,9,FALSE)</f>
        <v>0</v>
      </c>
      <c r="I2075" s="8" t="str">
        <f>VLOOKUP(A2075,'Medical Examinations'!A:J,10,FALSE)</f>
        <v>No</v>
      </c>
      <c r="J2075" s="8" t="str">
        <f>VLOOKUP(A2075,'Medical Examinations'!A:J,3,FALSE)</f>
        <v>Overweight</v>
      </c>
      <c r="K2075" s="8" t="str">
        <f>VLOOKUP(A2075,'Medical Examinations'!A:J,5,FALSE)</f>
        <v>Diabetes</v>
      </c>
      <c r="L2075" s="8" t="str">
        <f>VLOOKUP(A2075,'Hospitalisation Details'!A:K,5,FALSE)</f>
        <v>27-Oct-1965</v>
      </c>
      <c r="M2075" s="34">
        <f>VLOOKUP(A2075,'Hospitalisation Details'!A:K,8,FALSE)</f>
        <v>11554.22</v>
      </c>
      <c r="N2075" s="8" t="str">
        <f>VLOOKUP(A2075,'Hospitalisation Details'!A:K,9,FALSE)</f>
        <v>tier - 3</v>
      </c>
      <c r="O2075" s="8" t="str">
        <f>VLOOKUP(A2075,'Hospitalisation Details'!A:K,10,FALSE)</f>
        <v>tier - 1</v>
      </c>
      <c r="P2075" s="8" t="str">
        <f>VLOOKUP(A2075,'Hospitalisation Details'!A:K,11,FALSE)</f>
        <v>R1013</v>
      </c>
      <c r="Q2075" s="8">
        <f>VLOOKUP(A2075,'Hospitalisation Details'!A:K,4,FALSE)</f>
        <v>27</v>
      </c>
    </row>
    <row r="2076" spans="1:17" x14ac:dyDescent="0.3">
      <c r="A2076" s="4" t="s">
        <v>1834</v>
      </c>
      <c r="B2076" s="8" t="str">
        <f>VLOOKUP(A2076,'Customer Names'!A:F,4,FALSE)</f>
        <v>Anna E.</v>
      </c>
      <c r="C2076" s="8">
        <f>VLOOKUP(A2076,'Medical Examinations'!A:J,2,FALSE)</f>
        <v>30.14</v>
      </c>
      <c r="D2076" s="8">
        <f>VLOOKUP(A2076,'Medical Examinations'!A:J,4,FALSE)</f>
        <v>9.4499999999999993</v>
      </c>
      <c r="E2076" s="8" t="str">
        <f>VLOOKUP(A2076,'Medical Examinations'!A:J,6,FALSE)</f>
        <v>yes</v>
      </c>
      <c r="F2076" s="8" t="str">
        <f>VLOOKUP(A2076,'Medical Examinations'!A:J,7,FALSE)</f>
        <v>No</v>
      </c>
      <c r="G2076" s="8" t="str">
        <f>VLOOKUP(A2076,'Medical Examinations'!A:J,8,FALSE)</f>
        <v>No</v>
      </c>
      <c r="H2076" s="38">
        <f>VLOOKUP(A2076,'Medical Examinations'!A:J,9,FALSE)</f>
        <v>0</v>
      </c>
      <c r="I2076" s="8" t="str">
        <f>VLOOKUP(A2076,'Medical Examinations'!A:J,10,FALSE)</f>
        <v>No</v>
      </c>
      <c r="J2076" s="8" t="str">
        <f>VLOOKUP(A2076,'Medical Examinations'!A:J,3,FALSE)</f>
        <v>Obesity</v>
      </c>
      <c r="K2076" s="8" t="str">
        <f>VLOOKUP(A2076,'Medical Examinations'!A:J,5,FALSE)</f>
        <v>Diabetes</v>
      </c>
      <c r="L2076" s="8" t="str">
        <f>VLOOKUP(A2076,'Hospitalisation Details'!A:K,5,FALSE)</f>
        <v>29-Oct-1967</v>
      </c>
      <c r="M2076" s="34">
        <f>VLOOKUP(A2076,'Hospitalisation Details'!A:K,8,FALSE)</f>
        <v>11881.97</v>
      </c>
      <c r="N2076" s="8" t="str">
        <f>VLOOKUP(A2076,'Hospitalisation Details'!A:K,9,FALSE)</f>
        <v>tier - 3</v>
      </c>
      <c r="O2076" s="8" t="str">
        <f>VLOOKUP(A2076,'Hospitalisation Details'!A:K,10,FALSE)</f>
        <v>tier - 1</v>
      </c>
      <c r="P2076" s="8" t="str">
        <f>VLOOKUP(A2076,'Hospitalisation Details'!A:K,11,FALSE)</f>
        <v>R1013</v>
      </c>
      <c r="Q2076" s="8">
        <f>VLOOKUP(A2076,'Hospitalisation Details'!A:K,4,FALSE)</f>
        <v>29</v>
      </c>
    </row>
    <row r="2077" spans="1:17" x14ac:dyDescent="0.3">
      <c r="A2077" s="4" t="s">
        <v>1832</v>
      </c>
      <c r="B2077" s="8" t="str">
        <f>VLOOKUP(A2077,'Customer Names'!A:F,4,FALSE)</f>
        <v>Malcolm</v>
      </c>
      <c r="C2077" s="8">
        <f>VLOOKUP(A2077,'Medical Examinations'!A:J,2,FALSE)</f>
        <v>21.78</v>
      </c>
      <c r="D2077" s="8">
        <f>VLOOKUP(A2077,'Medical Examinations'!A:J,4,FALSE)</f>
        <v>5.3</v>
      </c>
      <c r="E2077" s="8" t="str">
        <f>VLOOKUP(A2077,'Medical Examinations'!A:J,6,FALSE)</f>
        <v>No</v>
      </c>
      <c r="F2077" s="8" t="str">
        <f>VLOOKUP(A2077,'Medical Examinations'!A:J,7,FALSE)</f>
        <v>yes</v>
      </c>
      <c r="G2077" s="8" t="str">
        <f>VLOOKUP(A2077,'Medical Examinations'!A:J,8,FALSE)</f>
        <v>No</v>
      </c>
      <c r="H2077" s="38" t="str">
        <f>VLOOKUP(A2077,'Medical Examinations'!A:J,9,FALSE)</f>
        <v>1</v>
      </c>
      <c r="I2077" s="8" t="str">
        <f>VLOOKUP(A2077,'Medical Examinations'!A:J,10,FALSE)</f>
        <v>No</v>
      </c>
      <c r="J2077" s="8" t="str">
        <f>VLOOKUP(A2077,'Medical Examinations'!A:J,3,FALSE)</f>
        <v>Normal Weight</v>
      </c>
      <c r="K2077" s="8" t="str">
        <f>VLOOKUP(A2077,'Medical Examinations'!A:J,5,FALSE)</f>
        <v>Normal</v>
      </c>
      <c r="L2077" s="8" t="str">
        <f>VLOOKUP(A2077,'Hospitalisation Details'!A:K,5,FALSE)</f>
        <v>2-Jun-2004</v>
      </c>
      <c r="M2077" s="34">
        <f>VLOOKUP(A2077,'Hospitalisation Details'!A:K,8,FALSE)</f>
        <v>11884.05</v>
      </c>
      <c r="N2077" s="8" t="str">
        <f>VLOOKUP(A2077,'Hospitalisation Details'!A:K,9,FALSE)</f>
        <v>tier - 3</v>
      </c>
      <c r="O2077" s="8" t="str">
        <f>VLOOKUP(A2077,'Hospitalisation Details'!A:K,10,FALSE)</f>
        <v>tier - 3</v>
      </c>
      <c r="P2077" s="8" t="str">
        <f>VLOOKUP(A2077,'Hospitalisation Details'!A:K,11,FALSE)</f>
        <v>R1013</v>
      </c>
      <c r="Q2077" s="8">
        <f>VLOOKUP(A2077,'Hospitalisation Details'!A:K,4,FALSE)</f>
        <v>2</v>
      </c>
    </row>
    <row r="2078" spans="1:17" x14ac:dyDescent="0.3">
      <c r="A2078" s="4" t="s">
        <v>1818</v>
      </c>
      <c r="B2078" s="8" t="str">
        <f>VLOOKUP(A2078,'Customer Names'!A:F,4,FALSE)</f>
        <v>Jason M.</v>
      </c>
      <c r="C2078" s="8">
        <f>VLOOKUP(A2078,'Medical Examinations'!A:J,2,FALSE)</f>
        <v>32.01</v>
      </c>
      <c r="D2078" s="8">
        <f>VLOOKUP(A2078,'Medical Examinations'!A:J,4,FALSE)</f>
        <v>5.08</v>
      </c>
      <c r="E2078" s="8" t="str">
        <f>VLOOKUP(A2078,'Medical Examinations'!A:J,6,FALSE)</f>
        <v>yes</v>
      </c>
      <c r="F2078" s="8" t="str">
        <f>VLOOKUP(A2078,'Medical Examinations'!A:J,7,FALSE)</f>
        <v>No</v>
      </c>
      <c r="G2078" s="8" t="str">
        <f>VLOOKUP(A2078,'Medical Examinations'!A:J,8,FALSE)</f>
        <v>No</v>
      </c>
      <c r="H2078" s="38" t="str">
        <f>VLOOKUP(A2078,'Medical Examinations'!A:J,9,FALSE)</f>
        <v>1</v>
      </c>
      <c r="I2078" s="8" t="str">
        <f>VLOOKUP(A2078,'Medical Examinations'!A:J,10,FALSE)</f>
        <v>No</v>
      </c>
      <c r="J2078" s="8" t="str">
        <f>VLOOKUP(A2078,'Medical Examinations'!A:J,3,FALSE)</f>
        <v>Obesity</v>
      </c>
      <c r="K2078" s="8" t="str">
        <f>VLOOKUP(A2078,'Medical Examinations'!A:J,5,FALSE)</f>
        <v>Normal</v>
      </c>
      <c r="L2078" s="8" t="str">
        <f>VLOOKUP(A2078,'Hospitalisation Details'!A:K,5,FALSE)</f>
        <v>29-Sep-1964</v>
      </c>
      <c r="M2078" s="34">
        <f>VLOOKUP(A2078,'Hospitalisation Details'!A:K,8,FALSE)</f>
        <v>11946.63</v>
      </c>
      <c r="N2078" s="8" t="str">
        <f>VLOOKUP(A2078,'Hospitalisation Details'!A:K,9,FALSE)</f>
        <v>tier - 3</v>
      </c>
      <c r="O2078" s="8" t="str">
        <f>VLOOKUP(A2078,'Hospitalisation Details'!A:K,10,FALSE)</f>
        <v>tier - 2</v>
      </c>
      <c r="P2078" s="8" t="str">
        <f>VLOOKUP(A2078,'Hospitalisation Details'!A:K,11,FALSE)</f>
        <v>R1013</v>
      </c>
      <c r="Q2078" s="8">
        <f>VLOOKUP(A2078,'Hospitalisation Details'!A:K,4,FALSE)</f>
        <v>29</v>
      </c>
    </row>
    <row r="2079" spans="1:17" x14ac:dyDescent="0.3">
      <c r="A2079" s="4" t="s">
        <v>1816</v>
      </c>
      <c r="B2079" s="8" t="str">
        <f>VLOOKUP(A2079,'Customer Names'!A:F,4,FALSE)</f>
        <v>Wayne L.</v>
      </c>
      <c r="C2079" s="8">
        <f>VLOOKUP(A2079,'Medical Examinations'!A:J,2,FALSE)</f>
        <v>33.880000000000003</v>
      </c>
      <c r="D2079" s="8">
        <f>VLOOKUP(A2079,'Medical Examinations'!A:J,4,FALSE)</f>
        <v>10.78</v>
      </c>
      <c r="E2079" s="8" t="str">
        <f>VLOOKUP(A2079,'Medical Examinations'!A:J,6,FALSE)</f>
        <v>yes</v>
      </c>
      <c r="F2079" s="8" t="str">
        <f>VLOOKUP(A2079,'Medical Examinations'!A:J,7,FALSE)</f>
        <v>No</v>
      </c>
      <c r="G2079" s="8" t="str">
        <f>VLOOKUP(A2079,'Medical Examinations'!A:J,8,FALSE)</f>
        <v>No</v>
      </c>
      <c r="H2079" s="38">
        <f>VLOOKUP(A2079,'Medical Examinations'!A:J,9,FALSE)</f>
        <v>0</v>
      </c>
      <c r="I2079" s="8" t="str">
        <f>VLOOKUP(A2079,'Medical Examinations'!A:J,10,FALSE)</f>
        <v>No</v>
      </c>
      <c r="J2079" s="8" t="str">
        <f>VLOOKUP(A2079,'Medical Examinations'!A:J,3,FALSE)</f>
        <v>Obesity</v>
      </c>
      <c r="K2079" s="8" t="str">
        <f>VLOOKUP(A2079,'Medical Examinations'!A:J,5,FALSE)</f>
        <v>Diabetes</v>
      </c>
      <c r="L2079" s="8" t="str">
        <f>VLOOKUP(A2079,'Hospitalisation Details'!A:K,5,FALSE)</f>
        <v>22-Dec-1967</v>
      </c>
      <c r="M2079" s="34">
        <f>VLOOKUP(A2079,'Hospitalisation Details'!A:K,8,FALSE)</f>
        <v>11987.17</v>
      </c>
      <c r="N2079" s="8" t="str">
        <f>VLOOKUP(A2079,'Hospitalisation Details'!A:K,9,FALSE)</f>
        <v>tier - 3</v>
      </c>
      <c r="O2079" s="8" t="str">
        <f>VLOOKUP(A2079,'Hospitalisation Details'!A:K,10,FALSE)</f>
        <v>tier - 3</v>
      </c>
      <c r="P2079" s="8" t="str">
        <f>VLOOKUP(A2079,'Hospitalisation Details'!A:K,11,FALSE)</f>
        <v>R1013</v>
      </c>
      <c r="Q2079" s="8">
        <f>VLOOKUP(A2079,'Hospitalisation Details'!A:K,4,FALSE)</f>
        <v>22</v>
      </c>
    </row>
    <row r="2080" spans="1:17" x14ac:dyDescent="0.3">
      <c r="A2080" s="4" t="s">
        <v>1752</v>
      </c>
      <c r="B2080" s="8" t="str">
        <f>VLOOKUP(A2080,'Customer Names'!A:F,4,FALSE)</f>
        <v>Skylar</v>
      </c>
      <c r="C2080" s="8">
        <f>VLOOKUP(A2080,'Medical Examinations'!A:J,2,FALSE)</f>
        <v>37.51</v>
      </c>
      <c r="D2080" s="8">
        <f>VLOOKUP(A2080,'Medical Examinations'!A:J,4,FALSE)</f>
        <v>5.5</v>
      </c>
      <c r="E2080" s="8" t="str">
        <f>VLOOKUP(A2080,'Medical Examinations'!A:J,6,FALSE)</f>
        <v>yes</v>
      </c>
      <c r="F2080" s="8" t="str">
        <f>VLOOKUP(A2080,'Medical Examinations'!A:J,7,FALSE)</f>
        <v>No</v>
      </c>
      <c r="G2080" s="8" t="str">
        <f>VLOOKUP(A2080,'Medical Examinations'!A:J,8,FALSE)</f>
        <v>No</v>
      </c>
      <c r="H2080" s="38" t="str">
        <f>VLOOKUP(A2080,'Medical Examinations'!A:J,9,FALSE)</f>
        <v>2</v>
      </c>
      <c r="I2080" s="8" t="str">
        <f>VLOOKUP(A2080,'Medical Examinations'!A:J,10,FALSE)</f>
        <v>No</v>
      </c>
      <c r="J2080" s="8" t="str">
        <f>VLOOKUP(A2080,'Medical Examinations'!A:J,3,FALSE)</f>
        <v>Obesity</v>
      </c>
      <c r="K2080" s="8" t="str">
        <f>VLOOKUP(A2080,'Medical Examinations'!A:J,5,FALSE)</f>
        <v>Normal</v>
      </c>
      <c r="L2080" s="8" t="str">
        <f>VLOOKUP(A2080,'Hospitalisation Details'!A:K,5,FALSE)</f>
        <v>6-Dec-1966</v>
      </c>
      <c r="M2080" s="34">
        <f>VLOOKUP(A2080,'Hospitalisation Details'!A:K,8,FALSE)</f>
        <v>12265.51</v>
      </c>
      <c r="N2080" s="8" t="str">
        <f>VLOOKUP(A2080,'Hospitalisation Details'!A:K,9,FALSE)</f>
        <v>tier - 3</v>
      </c>
      <c r="O2080" s="8" t="str">
        <f>VLOOKUP(A2080,'Hospitalisation Details'!A:K,10,FALSE)</f>
        <v>tier - 3</v>
      </c>
      <c r="P2080" s="8" t="str">
        <f>VLOOKUP(A2080,'Hospitalisation Details'!A:K,11,FALSE)</f>
        <v>R1013</v>
      </c>
      <c r="Q2080" s="8">
        <f>VLOOKUP(A2080,'Hospitalisation Details'!A:K,4,FALSE)</f>
        <v>6</v>
      </c>
    </row>
    <row r="2081" spans="1:17" x14ac:dyDescent="0.3">
      <c r="A2081" s="4" t="s">
        <v>1716</v>
      </c>
      <c r="B2081" s="8" t="str">
        <f>VLOOKUP(A2081,'Customer Names'!A:F,4,FALSE)</f>
        <v>Katherine</v>
      </c>
      <c r="C2081" s="8">
        <f>VLOOKUP(A2081,'Medical Examinations'!A:J,2,FALSE)</f>
        <v>40.81</v>
      </c>
      <c r="D2081" s="8">
        <f>VLOOKUP(A2081,'Medical Examinations'!A:J,4,FALSE)</f>
        <v>10.58</v>
      </c>
      <c r="E2081" s="8" t="str">
        <f>VLOOKUP(A2081,'Medical Examinations'!A:J,6,FALSE)</f>
        <v>yes</v>
      </c>
      <c r="F2081" s="8" t="str">
        <f>VLOOKUP(A2081,'Medical Examinations'!A:J,7,FALSE)</f>
        <v>No</v>
      </c>
      <c r="G2081" s="8" t="str">
        <f>VLOOKUP(A2081,'Medical Examinations'!A:J,8,FALSE)</f>
        <v>No</v>
      </c>
      <c r="H2081" s="38">
        <f>VLOOKUP(A2081,'Medical Examinations'!A:J,9,FALSE)</f>
        <v>0</v>
      </c>
      <c r="I2081" s="8" t="str">
        <f>VLOOKUP(A2081,'Medical Examinations'!A:J,10,FALSE)</f>
        <v>No</v>
      </c>
      <c r="J2081" s="8" t="str">
        <f>VLOOKUP(A2081,'Medical Examinations'!A:J,3,FALSE)</f>
        <v>Obesity</v>
      </c>
      <c r="K2081" s="8" t="str">
        <f>VLOOKUP(A2081,'Medical Examinations'!A:J,5,FALSE)</f>
        <v>Diabetes</v>
      </c>
      <c r="L2081" s="8" t="str">
        <f>VLOOKUP(A2081,'Hospitalisation Details'!A:K,5,FALSE)</f>
        <v>1-Sep-1967</v>
      </c>
      <c r="M2081" s="34">
        <f>VLOOKUP(A2081,'Hospitalisation Details'!A:K,8,FALSE)</f>
        <v>12485.8</v>
      </c>
      <c r="N2081" s="8" t="str">
        <f>VLOOKUP(A2081,'Hospitalisation Details'!A:K,9,FALSE)</f>
        <v>tier - 3</v>
      </c>
      <c r="O2081" s="8" t="str">
        <f>VLOOKUP(A2081,'Hospitalisation Details'!A:K,10,FALSE)</f>
        <v>tier - 3</v>
      </c>
      <c r="P2081" s="8" t="str">
        <f>VLOOKUP(A2081,'Hospitalisation Details'!A:K,11,FALSE)</f>
        <v>R1013</v>
      </c>
      <c r="Q2081" s="8">
        <f>VLOOKUP(A2081,'Hospitalisation Details'!A:K,4,FALSE)</f>
        <v>1</v>
      </c>
    </row>
    <row r="2082" spans="1:17" x14ac:dyDescent="0.3">
      <c r="A2082" s="4" t="s">
        <v>1702</v>
      </c>
      <c r="B2082" s="8" t="str">
        <f>VLOOKUP(A2082,'Customer Names'!A:F,4,FALSE)</f>
        <v>Andee W.</v>
      </c>
      <c r="C2082" s="8">
        <f>VLOOKUP(A2082,'Medical Examinations'!A:J,2,FALSE)</f>
        <v>46.75</v>
      </c>
      <c r="D2082" s="8">
        <f>VLOOKUP(A2082,'Medical Examinations'!A:J,4,FALSE)</f>
        <v>6.66</v>
      </c>
      <c r="E2082" s="8" t="str">
        <f>VLOOKUP(A2082,'Medical Examinations'!A:J,6,FALSE)</f>
        <v>yes</v>
      </c>
      <c r="F2082" s="8" t="str">
        <f>VLOOKUP(A2082,'Medical Examinations'!A:J,7,FALSE)</f>
        <v>No</v>
      </c>
      <c r="G2082" s="8" t="str">
        <f>VLOOKUP(A2082,'Medical Examinations'!A:J,8,FALSE)</f>
        <v>No</v>
      </c>
      <c r="H2082" s="38" t="str">
        <f>VLOOKUP(A2082,'Medical Examinations'!A:J,9,FALSE)</f>
        <v>2</v>
      </c>
      <c r="I2082" s="8" t="str">
        <f>VLOOKUP(A2082,'Medical Examinations'!A:J,10,FALSE)</f>
        <v>No</v>
      </c>
      <c r="J2082" s="8" t="str">
        <f>VLOOKUP(A2082,'Medical Examinations'!A:J,3,FALSE)</f>
        <v>Obesity</v>
      </c>
      <c r="K2082" s="8" t="str">
        <f>VLOOKUP(A2082,'Medical Examinations'!A:J,5,FALSE)</f>
        <v>Diabetes</v>
      </c>
      <c r="L2082" s="8" t="str">
        <f>VLOOKUP(A2082,'Hospitalisation Details'!A:K,5,FALSE)</f>
        <v>18-Jun-1970</v>
      </c>
      <c r="M2082" s="34">
        <f>VLOOKUP(A2082,'Hospitalisation Details'!A:K,8,FALSE)</f>
        <v>12592.53</v>
      </c>
      <c r="N2082" s="8" t="str">
        <f>VLOOKUP(A2082,'Hospitalisation Details'!A:K,9,FALSE)</f>
        <v>tier - 3</v>
      </c>
      <c r="O2082" s="8" t="str">
        <f>VLOOKUP(A2082,'Hospitalisation Details'!A:K,10,FALSE)</f>
        <v>tier - 2</v>
      </c>
      <c r="P2082" s="8" t="str">
        <f>VLOOKUP(A2082,'Hospitalisation Details'!A:K,11,FALSE)</f>
        <v>R1013</v>
      </c>
      <c r="Q2082" s="8">
        <f>VLOOKUP(A2082,'Hospitalisation Details'!A:K,4,FALSE)</f>
        <v>18</v>
      </c>
    </row>
    <row r="2083" spans="1:17" x14ac:dyDescent="0.3">
      <c r="A2083" s="4" t="s">
        <v>1692</v>
      </c>
      <c r="B2083" s="8" t="str">
        <f>VLOOKUP(A2083,'Customer Names'!A:F,4,FALSE)</f>
        <v>Vanessa</v>
      </c>
      <c r="C2083" s="8">
        <f>VLOOKUP(A2083,'Medical Examinations'!A:J,2,FALSE)</f>
        <v>25.74</v>
      </c>
      <c r="D2083" s="8">
        <f>VLOOKUP(A2083,'Medical Examinations'!A:J,4,FALSE)</f>
        <v>10.93</v>
      </c>
      <c r="E2083" s="8" t="str">
        <f>VLOOKUP(A2083,'Medical Examinations'!A:J,6,FALSE)</f>
        <v>No</v>
      </c>
      <c r="F2083" s="8" t="str">
        <f>VLOOKUP(A2083,'Medical Examinations'!A:J,7,FALSE)</f>
        <v>No</v>
      </c>
      <c r="G2083" s="8" t="str">
        <f>VLOOKUP(A2083,'Medical Examinations'!A:J,8,FALSE)</f>
        <v>No</v>
      </c>
      <c r="H2083" s="38">
        <f>VLOOKUP(A2083,'Medical Examinations'!A:J,9,FALSE)</f>
        <v>0</v>
      </c>
      <c r="I2083" s="8" t="str">
        <f>VLOOKUP(A2083,'Medical Examinations'!A:J,10,FALSE)</f>
        <v>No</v>
      </c>
      <c r="J2083" s="8" t="str">
        <f>VLOOKUP(A2083,'Medical Examinations'!A:J,3,FALSE)</f>
        <v>Overweight</v>
      </c>
      <c r="K2083" s="8" t="str">
        <f>VLOOKUP(A2083,'Medical Examinations'!A:J,5,FALSE)</f>
        <v>Diabetes</v>
      </c>
      <c r="L2083" s="8" t="str">
        <f>VLOOKUP(A2083,'Hospitalisation Details'!A:K,5,FALSE)</f>
        <v>4-Oct-1965</v>
      </c>
      <c r="M2083" s="34">
        <f>VLOOKUP(A2083,'Hospitalisation Details'!A:K,8,FALSE)</f>
        <v>12629.17</v>
      </c>
      <c r="N2083" s="8" t="str">
        <f>VLOOKUP(A2083,'Hospitalisation Details'!A:K,9,FALSE)</f>
        <v>tier - 3</v>
      </c>
      <c r="O2083" s="8" t="str">
        <f>VLOOKUP(A2083,'Hospitalisation Details'!A:K,10,FALSE)</f>
        <v>tier - 1</v>
      </c>
      <c r="P2083" s="8" t="str">
        <f>VLOOKUP(A2083,'Hospitalisation Details'!A:K,11,FALSE)</f>
        <v>R1013</v>
      </c>
      <c r="Q2083" s="8">
        <f>VLOOKUP(A2083,'Hospitalisation Details'!A:K,4,FALSE)</f>
        <v>4</v>
      </c>
    </row>
    <row r="2084" spans="1:17" x14ac:dyDescent="0.3">
      <c r="A2084" s="4" t="s">
        <v>1634</v>
      </c>
      <c r="B2084" s="8" t="str">
        <f>VLOOKUP(A2084,'Customer Names'!A:F,4,FALSE)</f>
        <v>Marcos S</v>
      </c>
      <c r="C2084" s="8">
        <f>VLOOKUP(A2084,'Medical Examinations'!A:J,2,FALSE)</f>
        <v>29.7</v>
      </c>
      <c r="D2084" s="8">
        <f>VLOOKUP(A2084,'Medical Examinations'!A:J,4,FALSE)</f>
        <v>7.69</v>
      </c>
      <c r="E2084" s="8" t="str">
        <f>VLOOKUP(A2084,'Medical Examinations'!A:J,6,FALSE)</f>
        <v>yes</v>
      </c>
      <c r="F2084" s="8" t="str">
        <f>VLOOKUP(A2084,'Medical Examinations'!A:J,7,FALSE)</f>
        <v>No</v>
      </c>
      <c r="G2084" s="8" t="str">
        <f>VLOOKUP(A2084,'Medical Examinations'!A:J,8,FALSE)</f>
        <v>Yes</v>
      </c>
      <c r="H2084" s="38" t="str">
        <f>VLOOKUP(A2084,'Medical Examinations'!A:J,9,FALSE)</f>
        <v>1</v>
      </c>
      <c r="I2084" s="8" t="str">
        <f>VLOOKUP(A2084,'Medical Examinations'!A:J,10,FALSE)</f>
        <v>No</v>
      </c>
      <c r="J2084" s="8" t="str">
        <f>VLOOKUP(A2084,'Medical Examinations'!A:J,3,FALSE)</f>
        <v>Overweight</v>
      </c>
      <c r="K2084" s="8" t="str">
        <f>VLOOKUP(A2084,'Medical Examinations'!A:J,5,FALSE)</f>
        <v>Diabetes</v>
      </c>
      <c r="L2084" s="8" t="str">
        <f>VLOOKUP(A2084,'Hospitalisation Details'!A:K,5,FALSE)</f>
        <v>1-Sep-1963</v>
      </c>
      <c r="M2084" s="34">
        <f>VLOOKUP(A2084,'Hospitalisation Details'!A:K,8,FALSE)</f>
        <v>12925.89</v>
      </c>
      <c r="N2084" s="8" t="str">
        <f>VLOOKUP(A2084,'Hospitalisation Details'!A:K,9,FALSE)</f>
        <v>tier - 3</v>
      </c>
      <c r="O2084" s="8" t="str">
        <f>VLOOKUP(A2084,'Hospitalisation Details'!A:K,10,FALSE)</f>
        <v>tier - 2</v>
      </c>
      <c r="P2084" s="8" t="str">
        <f>VLOOKUP(A2084,'Hospitalisation Details'!A:K,11,FALSE)</f>
        <v>R1013</v>
      </c>
      <c r="Q2084" s="8">
        <f>VLOOKUP(A2084,'Hospitalisation Details'!A:K,4,FALSE)</f>
        <v>1</v>
      </c>
    </row>
    <row r="2085" spans="1:17" x14ac:dyDescent="0.3">
      <c r="A2085" s="4" t="s">
        <v>1632</v>
      </c>
      <c r="B2085" s="8" t="str">
        <f>VLOOKUP(A2085,'Customer Names'!A:F,4,FALSE)</f>
        <v>Rich</v>
      </c>
      <c r="C2085" s="8">
        <f>VLOOKUP(A2085,'Medical Examinations'!A:J,2,FALSE)</f>
        <v>31.79</v>
      </c>
      <c r="D2085" s="8">
        <f>VLOOKUP(A2085,'Medical Examinations'!A:J,4,FALSE)</f>
        <v>11.33</v>
      </c>
      <c r="E2085" s="8" t="str">
        <f>VLOOKUP(A2085,'Medical Examinations'!A:J,6,FALSE)</f>
        <v>yes</v>
      </c>
      <c r="F2085" s="8" t="str">
        <f>VLOOKUP(A2085,'Medical Examinations'!A:J,7,FALSE)</f>
        <v>No</v>
      </c>
      <c r="G2085" s="8" t="str">
        <f>VLOOKUP(A2085,'Medical Examinations'!A:J,8,FALSE)</f>
        <v>Yes</v>
      </c>
      <c r="H2085" s="38" t="str">
        <f>VLOOKUP(A2085,'Medical Examinations'!A:J,9,FALSE)</f>
        <v>1</v>
      </c>
      <c r="I2085" s="8" t="str">
        <f>VLOOKUP(A2085,'Medical Examinations'!A:J,10,FALSE)</f>
        <v>No</v>
      </c>
      <c r="J2085" s="8" t="str">
        <f>VLOOKUP(A2085,'Medical Examinations'!A:J,3,FALSE)</f>
        <v>Obesity</v>
      </c>
      <c r="K2085" s="8" t="str">
        <f>VLOOKUP(A2085,'Medical Examinations'!A:J,5,FALSE)</f>
        <v>Diabetes</v>
      </c>
      <c r="L2085" s="8" t="str">
        <f>VLOOKUP(A2085,'Hospitalisation Details'!A:K,5,FALSE)</f>
        <v>14-Aug-1963</v>
      </c>
      <c r="M2085" s="34">
        <f>VLOOKUP(A2085,'Hospitalisation Details'!A:K,8,FALSE)</f>
        <v>12928.79</v>
      </c>
      <c r="N2085" s="8" t="str">
        <f>VLOOKUP(A2085,'Hospitalisation Details'!A:K,9,FALSE)</f>
        <v>tier - 3</v>
      </c>
      <c r="O2085" s="8" t="str">
        <f>VLOOKUP(A2085,'Hospitalisation Details'!A:K,10,FALSE)</f>
        <v>tier - 2</v>
      </c>
      <c r="P2085" s="8" t="str">
        <f>VLOOKUP(A2085,'Hospitalisation Details'!A:K,11,FALSE)</f>
        <v>R1013</v>
      </c>
      <c r="Q2085" s="8">
        <f>VLOOKUP(A2085,'Hospitalisation Details'!A:K,4,FALSE)</f>
        <v>14</v>
      </c>
    </row>
    <row r="2086" spans="1:17" x14ac:dyDescent="0.3">
      <c r="A2086" s="4" t="s">
        <v>1630</v>
      </c>
      <c r="B2086" s="8" t="str">
        <f>VLOOKUP(A2086,'Customer Names'!A:F,4,FALSE)</f>
        <v>Nobuyori</v>
      </c>
      <c r="C2086" s="8">
        <f>VLOOKUP(A2086,'Medical Examinations'!A:J,2,FALSE)</f>
        <v>33.659999999999997</v>
      </c>
      <c r="D2086" s="8">
        <f>VLOOKUP(A2086,'Medical Examinations'!A:J,4,FALSE)</f>
        <v>5.42</v>
      </c>
      <c r="E2086" s="8" t="str">
        <f>VLOOKUP(A2086,'Medical Examinations'!A:J,6,FALSE)</f>
        <v>yes</v>
      </c>
      <c r="F2086" s="8" t="str">
        <f>VLOOKUP(A2086,'Medical Examinations'!A:J,7,FALSE)</f>
        <v>No</v>
      </c>
      <c r="G2086" s="8" t="str">
        <f>VLOOKUP(A2086,'Medical Examinations'!A:J,8,FALSE)</f>
        <v>No</v>
      </c>
      <c r="H2086" s="38" t="str">
        <f>VLOOKUP(A2086,'Medical Examinations'!A:J,9,FALSE)</f>
        <v>2</v>
      </c>
      <c r="I2086" s="8" t="str">
        <f>VLOOKUP(A2086,'Medical Examinations'!A:J,10,FALSE)</f>
        <v>No</v>
      </c>
      <c r="J2086" s="8" t="str">
        <f>VLOOKUP(A2086,'Medical Examinations'!A:J,3,FALSE)</f>
        <v>Obesity</v>
      </c>
      <c r="K2086" s="8" t="str">
        <f>VLOOKUP(A2086,'Medical Examinations'!A:J,5,FALSE)</f>
        <v>Normal</v>
      </c>
      <c r="L2086" s="8" t="str">
        <f>VLOOKUP(A2086,'Hospitalisation Details'!A:K,5,FALSE)</f>
        <v>22-Dec-1966</v>
      </c>
      <c r="M2086" s="34">
        <f>VLOOKUP(A2086,'Hospitalisation Details'!A:K,8,FALSE)</f>
        <v>12949.16</v>
      </c>
      <c r="N2086" s="8" t="str">
        <f>VLOOKUP(A2086,'Hospitalisation Details'!A:K,9,FALSE)</f>
        <v>tier - 3</v>
      </c>
      <c r="O2086" s="8" t="str">
        <f>VLOOKUP(A2086,'Hospitalisation Details'!A:K,10,FALSE)</f>
        <v>tier - 3</v>
      </c>
      <c r="P2086" s="8" t="str">
        <f>VLOOKUP(A2086,'Hospitalisation Details'!A:K,11,FALSE)</f>
        <v>R1013</v>
      </c>
      <c r="Q2086" s="8">
        <f>VLOOKUP(A2086,'Hospitalisation Details'!A:K,4,FALSE)</f>
        <v>22</v>
      </c>
    </row>
    <row r="2087" spans="1:17" x14ac:dyDescent="0.3">
      <c r="A2087" s="4" t="s">
        <v>1122</v>
      </c>
      <c r="B2087" s="8" t="str">
        <f>VLOOKUP(A2087,'Customer Names'!A:F,4,FALSE)</f>
        <v>Erin M.</v>
      </c>
      <c r="C2087" s="8">
        <f>VLOOKUP(A2087,'Medical Examinations'!A:J,2,FALSE)</f>
        <v>23.65</v>
      </c>
      <c r="D2087" s="8">
        <f>VLOOKUP(A2087,'Medical Examinations'!A:J,4,FALSE)</f>
        <v>4.5</v>
      </c>
      <c r="E2087" s="8" t="str">
        <f>VLOOKUP(A2087,'Medical Examinations'!A:J,6,FALSE)</f>
        <v>No</v>
      </c>
      <c r="F2087" s="8" t="str">
        <f>VLOOKUP(A2087,'Medical Examinations'!A:J,7,FALSE)</f>
        <v>No</v>
      </c>
      <c r="G2087" s="8" t="str">
        <f>VLOOKUP(A2087,'Medical Examinations'!A:J,8,FALSE)</f>
        <v>No</v>
      </c>
      <c r="H2087" s="38">
        <f>VLOOKUP(A2087,'Medical Examinations'!A:J,9,FALSE)</f>
        <v>0</v>
      </c>
      <c r="I2087" s="8" t="str">
        <f>VLOOKUP(A2087,'Medical Examinations'!A:J,10,FALSE)</f>
        <v>No</v>
      </c>
      <c r="J2087" s="8" t="str">
        <f>VLOOKUP(A2087,'Medical Examinations'!A:J,3,FALSE)</f>
        <v>Normal Weight</v>
      </c>
      <c r="K2087" s="8" t="str">
        <f>VLOOKUP(A2087,'Medical Examinations'!A:J,5,FALSE)</f>
        <v>Normal</v>
      </c>
      <c r="L2087" s="8" t="str">
        <f>VLOOKUP(A2087,'Hospitalisation Details'!A:K,5,FALSE)</f>
        <v>25-Oct-1990</v>
      </c>
      <c r="M2087" s="34">
        <f>VLOOKUP(A2087,'Hospitalisation Details'!A:K,8,FALSE)</f>
        <v>17626.240000000002</v>
      </c>
      <c r="N2087" s="8" t="str">
        <f>VLOOKUP(A2087,'Hospitalisation Details'!A:K,9,FALSE)</f>
        <v>tier - 1</v>
      </c>
      <c r="O2087" s="8" t="str">
        <f>VLOOKUP(A2087,'Hospitalisation Details'!A:K,10,FALSE)</f>
        <v>tier - 3</v>
      </c>
      <c r="P2087" s="8" t="str">
        <f>VLOOKUP(A2087,'Hospitalisation Details'!A:K,11,FALSE)</f>
        <v>R1013</v>
      </c>
      <c r="Q2087" s="8">
        <f>VLOOKUP(A2087,'Hospitalisation Details'!A:K,4,FALSE)</f>
        <v>25</v>
      </c>
    </row>
    <row r="2088" spans="1:17" x14ac:dyDescent="0.3">
      <c r="A2088" s="4" t="s">
        <v>1120</v>
      </c>
      <c r="B2088" s="8" t="str">
        <f>VLOOKUP(A2088,'Customer Names'!A:F,4,FALSE)</f>
        <v>Oz</v>
      </c>
      <c r="C2088" s="8">
        <f>VLOOKUP(A2088,'Medical Examinations'!A:J,2,FALSE)</f>
        <v>23.98</v>
      </c>
      <c r="D2088" s="8">
        <f>VLOOKUP(A2088,'Medical Examinations'!A:J,4,FALSE)</f>
        <v>4.9000000000000004</v>
      </c>
      <c r="E2088" s="8" t="str">
        <f>VLOOKUP(A2088,'Medical Examinations'!A:J,6,FALSE)</f>
        <v>No</v>
      </c>
      <c r="F2088" s="8" t="str">
        <f>VLOOKUP(A2088,'Medical Examinations'!A:J,7,FALSE)</f>
        <v>No</v>
      </c>
      <c r="G2088" s="8" t="str">
        <f>VLOOKUP(A2088,'Medical Examinations'!A:J,8,FALSE)</f>
        <v>No</v>
      </c>
      <c r="H2088" s="38">
        <f>VLOOKUP(A2088,'Medical Examinations'!A:J,9,FALSE)</f>
        <v>0</v>
      </c>
      <c r="I2088" s="8" t="str">
        <f>VLOOKUP(A2088,'Medical Examinations'!A:J,10,FALSE)</f>
        <v>No</v>
      </c>
      <c r="J2088" s="8" t="str">
        <f>VLOOKUP(A2088,'Medical Examinations'!A:J,3,FALSE)</f>
        <v>Normal Weight</v>
      </c>
      <c r="K2088" s="8" t="str">
        <f>VLOOKUP(A2088,'Medical Examinations'!A:J,5,FALSE)</f>
        <v>Normal</v>
      </c>
      <c r="L2088" s="8" t="str">
        <f>VLOOKUP(A2088,'Hospitalisation Details'!A:K,5,FALSE)</f>
        <v>1-Jul-1994</v>
      </c>
      <c r="M2088" s="34">
        <f>VLOOKUP(A2088,'Hospitalisation Details'!A:K,8,FALSE)</f>
        <v>17663.14</v>
      </c>
      <c r="N2088" s="8" t="str">
        <f>VLOOKUP(A2088,'Hospitalisation Details'!A:K,9,FALSE)</f>
        <v>tier - 1</v>
      </c>
      <c r="O2088" s="8" t="str">
        <f>VLOOKUP(A2088,'Hospitalisation Details'!A:K,10,FALSE)</f>
        <v>tier - 3</v>
      </c>
      <c r="P2088" s="8" t="str">
        <f>VLOOKUP(A2088,'Hospitalisation Details'!A:K,11,FALSE)</f>
        <v>R1013</v>
      </c>
      <c r="Q2088" s="8">
        <f>VLOOKUP(A2088,'Hospitalisation Details'!A:K,4,FALSE)</f>
        <v>1</v>
      </c>
    </row>
    <row r="2089" spans="1:17" x14ac:dyDescent="0.3">
      <c r="A2089" s="4" t="s">
        <v>1088</v>
      </c>
      <c r="B2089" s="8" t="str">
        <f>VLOOKUP(A2089,'Customer Names'!A:F,4,FALSE)</f>
        <v>Brooke M.</v>
      </c>
      <c r="C2089" s="8">
        <f>VLOOKUP(A2089,'Medical Examinations'!A:J,2,FALSE)</f>
        <v>32.229999999999997</v>
      </c>
      <c r="D2089" s="8">
        <f>VLOOKUP(A2089,'Medical Examinations'!A:J,4,FALSE)</f>
        <v>4.6500000000000004</v>
      </c>
      <c r="E2089" s="8" t="str">
        <f>VLOOKUP(A2089,'Medical Examinations'!A:J,6,FALSE)</f>
        <v>yes</v>
      </c>
      <c r="F2089" s="8" t="str">
        <f>VLOOKUP(A2089,'Medical Examinations'!A:J,7,FALSE)</f>
        <v>No</v>
      </c>
      <c r="G2089" s="8" t="str">
        <f>VLOOKUP(A2089,'Medical Examinations'!A:J,8,FALSE)</f>
        <v>Yes</v>
      </c>
      <c r="H2089" s="38" t="str">
        <f>VLOOKUP(A2089,'Medical Examinations'!A:J,9,FALSE)</f>
        <v>1</v>
      </c>
      <c r="I2089" s="8" t="str">
        <f>VLOOKUP(A2089,'Medical Examinations'!A:J,10,FALSE)</f>
        <v>No</v>
      </c>
      <c r="J2089" s="8" t="str">
        <f>VLOOKUP(A2089,'Medical Examinations'!A:J,3,FALSE)</f>
        <v>Obesity</v>
      </c>
      <c r="K2089" s="8" t="str">
        <f>VLOOKUP(A2089,'Medical Examinations'!A:J,5,FALSE)</f>
        <v>Normal</v>
      </c>
      <c r="L2089" s="8" t="str">
        <f>VLOOKUP(A2089,'Hospitalisation Details'!A:K,5,FALSE)</f>
        <v>15-Jun-1997</v>
      </c>
      <c r="M2089" s="34">
        <f>VLOOKUP(A2089,'Hospitalisation Details'!A:K,8,FALSE)</f>
        <v>18218.16</v>
      </c>
      <c r="N2089" s="8" t="str">
        <f>VLOOKUP(A2089,'Hospitalisation Details'!A:K,9,FALSE)</f>
        <v>tier - 1</v>
      </c>
      <c r="O2089" s="8" t="str">
        <f>VLOOKUP(A2089,'Hospitalisation Details'!A:K,10,FALSE)</f>
        <v>tier - 1</v>
      </c>
      <c r="P2089" s="8" t="str">
        <f>VLOOKUP(A2089,'Hospitalisation Details'!A:K,11,FALSE)</f>
        <v>R1013</v>
      </c>
      <c r="Q2089" s="8">
        <f>VLOOKUP(A2089,'Hospitalisation Details'!A:K,4,FALSE)</f>
        <v>15</v>
      </c>
    </row>
    <row r="2090" spans="1:17" x14ac:dyDescent="0.3">
      <c r="A2090" s="4" t="s">
        <v>1086</v>
      </c>
      <c r="B2090" s="8" t="str">
        <f>VLOOKUP(A2090,'Customer Names'!A:F,4,FALSE)</f>
        <v>Elizabeth</v>
      </c>
      <c r="C2090" s="8">
        <f>VLOOKUP(A2090,'Medical Examinations'!A:J,2,FALSE)</f>
        <v>27.28</v>
      </c>
      <c r="D2090" s="8">
        <f>VLOOKUP(A2090,'Medical Examinations'!A:J,4,FALSE)</f>
        <v>4.72</v>
      </c>
      <c r="E2090" s="8" t="str">
        <f>VLOOKUP(A2090,'Medical Examinations'!A:J,6,FALSE)</f>
        <v>No</v>
      </c>
      <c r="F2090" s="8" t="str">
        <f>VLOOKUP(A2090,'Medical Examinations'!A:J,7,FALSE)</f>
        <v>yes</v>
      </c>
      <c r="G2090" s="8" t="str">
        <f>VLOOKUP(A2090,'Medical Examinations'!A:J,8,FALSE)</f>
        <v>No</v>
      </c>
      <c r="H2090" s="38" t="str">
        <f>VLOOKUP(A2090,'Medical Examinations'!A:J,9,FALSE)</f>
        <v>1</v>
      </c>
      <c r="I2090" s="8" t="str">
        <f>VLOOKUP(A2090,'Medical Examinations'!A:J,10,FALSE)</f>
        <v>yes</v>
      </c>
      <c r="J2090" s="8" t="str">
        <f>VLOOKUP(A2090,'Medical Examinations'!A:J,3,FALSE)</f>
        <v>Overweight</v>
      </c>
      <c r="K2090" s="8" t="str">
        <f>VLOOKUP(A2090,'Medical Examinations'!A:J,5,FALSE)</f>
        <v>Normal</v>
      </c>
      <c r="L2090" s="8" t="str">
        <f>VLOOKUP(A2090,'Hospitalisation Details'!A:K,5,FALSE)</f>
        <v>10-Sep-2004</v>
      </c>
      <c r="M2090" s="34">
        <f>VLOOKUP(A2090,'Hospitalisation Details'!A:K,8,FALSE)</f>
        <v>18223.45</v>
      </c>
      <c r="N2090" s="8" t="str">
        <f>VLOOKUP(A2090,'Hospitalisation Details'!A:K,9,FALSE)</f>
        <v>tier - 1</v>
      </c>
      <c r="O2090" s="8" t="str">
        <f>VLOOKUP(A2090,'Hospitalisation Details'!A:K,10,FALSE)</f>
        <v>tier - 3</v>
      </c>
      <c r="P2090" s="8" t="str">
        <f>VLOOKUP(A2090,'Hospitalisation Details'!A:K,11,FALSE)</f>
        <v>R1013</v>
      </c>
      <c r="Q2090" s="8">
        <f>VLOOKUP(A2090,'Hospitalisation Details'!A:K,4,FALSE)</f>
        <v>10</v>
      </c>
    </row>
    <row r="2091" spans="1:17" x14ac:dyDescent="0.3">
      <c r="A2091" s="4" t="s">
        <v>1078</v>
      </c>
      <c r="B2091" s="8" t="str">
        <f>VLOOKUP(A2091,'Customer Names'!A:F,4,FALSE)</f>
        <v>Katie</v>
      </c>
      <c r="C2091" s="8">
        <f>VLOOKUP(A2091,'Medical Examinations'!A:J,2,FALSE)</f>
        <v>28.49</v>
      </c>
      <c r="D2091" s="8">
        <f>VLOOKUP(A2091,'Medical Examinations'!A:J,4,FALSE)</f>
        <v>4.8899999999999997</v>
      </c>
      <c r="E2091" s="8" t="str">
        <f>VLOOKUP(A2091,'Medical Examinations'!A:J,6,FALSE)</f>
        <v>No</v>
      </c>
      <c r="F2091" s="8" t="str">
        <f>VLOOKUP(A2091,'Medical Examinations'!A:J,7,FALSE)</f>
        <v>No</v>
      </c>
      <c r="G2091" s="8" t="str">
        <f>VLOOKUP(A2091,'Medical Examinations'!A:J,8,FALSE)</f>
        <v>No</v>
      </c>
      <c r="H2091" s="38">
        <f>VLOOKUP(A2091,'Medical Examinations'!A:J,9,FALSE)</f>
        <v>0</v>
      </c>
      <c r="I2091" s="8" t="str">
        <f>VLOOKUP(A2091,'Medical Examinations'!A:J,10,FALSE)</f>
        <v>yes</v>
      </c>
      <c r="J2091" s="8" t="str">
        <f>VLOOKUP(A2091,'Medical Examinations'!A:J,3,FALSE)</f>
        <v>Overweight</v>
      </c>
      <c r="K2091" s="8" t="str">
        <f>VLOOKUP(A2091,'Medical Examinations'!A:J,5,FALSE)</f>
        <v>Normal</v>
      </c>
      <c r="L2091" s="8" t="str">
        <f>VLOOKUP(A2091,'Hospitalisation Details'!A:K,5,FALSE)</f>
        <v>15-Dec-1999</v>
      </c>
      <c r="M2091" s="34">
        <f>VLOOKUP(A2091,'Hospitalisation Details'!A:K,8,FALSE)</f>
        <v>18328.240000000002</v>
      </c>
      <c r="N2091" s="8" t="str">
        <f>VLOOKUP(A2091,'Hospitalisation Details'!A:K,9,FALSE)</f>
        <v>tier - 1</v>
      </c>
      <c r="O2091" s="8" t="str">
        <f>VLOOKUP(A2091,'Hospitalisation Details'!A:K,10,FALSE)</f>
        <v>tier - 2</v>
      </c>
      <c r="P2091" s="8" t="str">
        <f>VLOOKUP(A2091,'Hospitalisation Details'!A:K,11,FALSE)</f>
        <v>R1013</v>
      </c>
      <c r="Q2091" s="8">
        <f>VLOOKUP(A2091,'Hospitalisation Details'!A:K,4,FALSE)</f>
        <v>15</v>
      </c>
    </row>
    <row r="2092" spans="1:17" x14ac:dyDescent="0.3">
      <c r="A2092" s="4" t="s">
        <v>1064</v>
      </c>
      <c r="B2092" s="8" t="str">
        <f>VLOOKUP(A2092,'Customer Names'!A:F,4,FALSE)</f>
        <v>Eric</v>
      </c>
      <c r="C2092" s="8">
        <f>VLOOKUP(A2092,'Medical Examinations'!A:J,2,FALSE)</f>
        <v>20.13</v>
      </c>
      <c r="D2092" s="8">
        <f>VLOOKUP(A2092,'Medical Examinations'!A:J,4,FALSE)</f>
        <v>6.47</v>
      </c>
      <c r="E2092" s="8" t="str">
        <f>VLOOKUP(A2092,'Medical Examinations'!A:J,6,FALSE)</f>
        <v>No</v>
      </c>
      <c r="F2092" s="8" t="str">
        <f>VLOOKUP(A2092,'Medical Examinations'!A:J,7,FALSE)</f>
        <v>No</v>
      </c>
      <c r="G2092" s="8" t="str">
        <f>VLOOKUP(A2092,'Medical Examinations'!A:J,8,FALSE)</f>
        <v>Yes</v>
      </c>
      <c r="H2092" s="38" t="str">
        <f>VLOOKUP(A2092,'Medical Examinations'!A:J,9,FALSE)</f>
        <v>1</v>
      </c>
      <c r="I2092" s="8" t="str">
        <f>VLOOKUP(A2092,'Medical Examinations'!A:J,10,FALSE)</f>
        <v>yes</v>
      </c>
      <c r="J2092" s="8" t="str">
        <f>VLOOKUP(A2092,'Medical Examinations'!A:J,3,FALSE)</f>
        <v>Normal Weight</v>
      </c>
      <c r="K2092" s="8" t="str">
        <f>VLOOKUP(A2092,'Medical Examinations'!A:J,5,FALSE)</f>
        <v>Diabetes</v>
      </c>
      <c r="L2092" s="8" t="str">
        <f>VLOOKUP(A2092,'Hospitalisation Details'!A:K,5,FALSE)</f>
        <v>19-Nov-1979</v>
      </c>
      <c r="M2092" s="34">
        <f>VLOOKUP(A2092,'Hospitalisation Details'!A:K,8,FALSE)</f>
        <v>18767.740000000002</v>
      </c>
      <c r="N2092" s="8" t="str">
        <f>VLOOKUP(A2092,'Hospitalisation Details'!A:K,9,FALSE)</f>
        <v>tier - 1</v>
      </c>
      <c r="O2092" s="8" t="str">
        <f>VLOOKUP(A2092,'Hospitalisation Details'!A:K,10,FALSE)</f>
        <v>tier - 1</v>
      </c>
      <c r="P2092" s="8" t="str">
        <f>VLOOKUP(A2092,'Hospitalisation Details'!A:K,11,FALSE)</f>
        <v>R1013</v>
      </c>
      <c r="Q2092" s="8">
        <f>VLOOKUP(A2092,'Hospitalisation Details'!A:K,4,FALSE)</f>
        <v>19</v>
      </c>
    </row>
    <row r="2093" spans="1:17" x14ac:dyDescent="0.3">
      <c r="A2093" s="4" t="s">
        <v>1060</v>
      </c>
      <c r="B2093" s="8" t="str">
        <f>VLOOKUP(A2093,'Customer Names'!A:F,4,FALSE)</f>
        <v>Dan R.</v>
      </c>
      <c r="C2093" s="8">
        <f>VLOOKUP(A2093,'Medical Examinations'!A:J,2,FALSE)</f>
        <v>35.31</v>
      </c>
      <c r="D2093" s="8">
        <f>VLOOKUP(A2093,'Medical Examinations'!A:J,4,FALSE)</f>
        <v>5.87</v>
      </c>
      <c r="E2093" s="8" t="str">
        <f>VLOOKUP(A2093,'Medical Examinations'!A:J,6,FALSE)</f>
        <v>No</v>
      </c>
      <c r="F2093" s="8" t="str">
        <f>VLOOKUP(A2093,'Medical Examinations'!A:J,7,FALSE)</f>
        <v>No</v>
      </c>
      <c r="G2093" s="8" t="str">
        <f>VLOOKUP(A2093,'Medical Examinations'!A:J,8,FALSE)</f>
        <v>Yes</v>
      </c>
      <c r="H2093" s="38" t="str">
        <f>VLOOKUP(A2093,'Medical Examinations'!A:J,9,FALSE)</f>
        <v>1</v>
      </c>
      <c r="I2093" s="8" t="str">
        <f>VLOOKUP(A2093,'Medical Examinations'!A:J,10,FALSE)</f>
        <v>No</v>
      </c>
      <c r="J2093" s="8" t="str">
        <f>VLOOKUP(A2093,'Medical Examinations'!A:J,3,FALSE)</f>
        <v>Obesity</v>
      </c>
      <c r="K2093" s="8" t="str">
        <f>VLOOKUP(A2093,'Medical Examinations'!A:J,5,FALSE)</f>
        <v>Prediabetes</v>
      </c>
      <c r="L2093" s="8" t="str">
        <f>VLOOKUP(A2093,'Hospitalisation Details'!A:K,5,FALSE)</f>
        <v>15-Oct-1979</v>
      </c>
      <c r="M2093" s="34">
        <f>VLOOKUP(A2093,'Hospitalisation Details'!A:K,8,FALSE)</f>
        <v>18806.150000000001</v>
      </c>
      <c r="N2093" s="8" t="str">
        <f>VLOOKUP(A2093,'Hospitalisation Details'!A:K,9,FALSE)</f>
        <v>tier - 1</v>
      </c>
      <c r="O2093" s="8" t="str">
        <f>VLOOKUP(A2093,'Hospitalisation Details'!A:K,10,FALSE)</f>
        <v>tier - 2</v>
      </c>
      <c r="P2093" s="8" t="str">
        <f>VLOOKUP(A2093,'Hospitalisation Details'!A:K,11,FALSE)</f>
        <v>R1013</v>
      </c>
      <c r="Q2093" s="8">
        <f>VLOOKUP(A2093,'Hospitalisation Details'!A:K,4,FALSE)</f>
        <v>15</v>
      </c>
    </row>
    <row r="2094" spans="1:17" x14ac:dyDescent="0.3">
      <c r="A2094" s="4" t="s">
        <v>1044</v>
      </c>
      <c r="B2094" s="8" t="str">
        <f>VLOOKUP(A2094,'Customer Names'!A:F,4,FALSE)</f>
        <v>Adam</v>
      </c>
      <c r="C2094" s="8">
        <f>VLOOKUP(A2094,'Medical Examinations'!A:J,2,FALSE)</f>
        <v>38.83</v>
      </c>
      <c r="D2094" s="8">
        <f>VLOOKUP(A2094,'Medical Examinations'!A:J,4,FALSE)</f>
        <v>6.36</v>
      </c>
      <c r="E2094" s="8" t="str">
        <f>VLOOKUP(A2094,'Medical Examinations'!A:J,6,FALSE)</f>
        <v>No</v>
      </c>
      <c r="F2094" s="8" t="str">
        <f>VLOOKUP(A2094,'Medical Examinations'!A:J,7,FALSE)</f>
        <v>No</v>
      </c>
      <c r="G2094" s="8" t="str">
        <f>VLOOKUP(A2094,'Medical Examinations'!A:J,8,FALSE)</f>
        <v>No</v>
      </c>
      <c r="H2094" s="38" t="str">
        <f>VLOOKUP(A2094,'Medical Examinations'!A:J,9,FALSE)</f>
        <v>1</v>
      </c>
      <c r="I2094" s="8" t="str">
        <f>VLOOKUP(A2094,'Medical Examinations'!A:J,10,FALSE)</f>
        <v>No</v>
      </c>
      <c r="J2094" s="8" t="str">
        <f>VLOOKUP(A2094,'Medical Examinations'!A:J,3,FALSE)</f>
        <v>Obesity</v>
      </c>
      <c r="K2094" s="8" t="str">
        <f>VLOOKUP(A2094,'Medical Examinations'!A:J,5,FALSE)</f>
        <v>Prediabetes</v>
      </c>
      <c r="L2094" s="8" t="str">
        <f>VLOOKUP(A2094,'Hospitalisation Details'!A:K,5,FALSE)</f>
        <v>30-Nov-1992</v>
      </c>
      <c r="M2094" s="34">
        <f>VLOOKUP(A2094,'Hospitalisation Details'!A:K,8,FALSE)</f>
        <v>18963.169999999998</v>
      </c>
      <c r="N2094" s="8" t="str">
        <f>VLOOKUP(A2094,'Hospitalisation Details'!A:K,9,FALSE)</f>
        <v>tier - 1</v>
      </c>
      <c r="O2094" s="8" t="str">
        <f>VLOOKUP(A2094,'Hospitalisation Details'!A:K,10,FALSE)</f>
        <v>tier - 1</v>
      </c>
      <c r="P2094" s="8" t="str">
        <f>VLOOKUP(A2094,'Hospitalisation Details'!A:K,11,FALSE)</f>
        <v>R1013</v>
      </c>
      <c r="Q2094" s="8">
        <f>VLOOKUP(A2094,'Hospitalisation Details'!A:K,4,FALSE)</f>
        <v>30</v>
      </c>
    </row>
    <row r="2095" spans="1:17" x14ac:dyDescent="0.3">
      <c r="A2095" s="4" t="s">
        <v>1042</v>
      </c>
      <c r="B2095" s="8" t="str">
        <f>VLOOKUP(A2095,'Customer Names'!A:F,4,FALSE)</f>
        <v>Joseph</v>
      </c>
      <c r="C2095" s="8">
        <f>VLOOKUP(A2095,'Medical Examinations'!A:J,2,FALSE)</f>
        <v>25.3</v>
      </c>
      <c r="D2095" s="8">
        <f>VLOOKUP(A2095,'Medical Examinations'!A:J,4,FALSE)</f>
        <v>5.0199999999999996</v>
      </c>
      <c r="E2095" s="8" t="str">
        <f>VLOOKUP(A2095,'Medical Examinations'!A:J,6,FALSE)</f>
        <v>yes</v>
      </c>
      <c r="F2095" s="8" t="str">
        <f>VLOOKUP(A2095,'Medical Examinations'!A:J,7,FALSE)</f>
        <v>No</v>
      </c>
      <c r="G2095" s="8" t="str">
        <f>VLOOKUP(A2095,'Medical Examinations'!A:J,8,FALSE)</f>
        <v>No</v>
      </c>
      <c r="H2095" s="38" t="str">
        <f>VLOOKUP(A2095,'Medical Examinations'!A:J,9,FALSE)</f>
        <v>1</v>
      </c>
      <c r="I2095" s="8" t="str">
        <f>VLOOKUP(A2095,'Medical Examinations'!A:J,10,FALSE)</f>
        <v>yes</v>
      </c>
      <c r="J2095" s="8" t="str">
        <f>VLOOKUP(A2095,'Medical Examinations'!A:J,3,FALSE)</f>
        <v>Overweight</v>
      </c>
      <c r="K2095" s="8" t="str">
        <f>VLOOKUP(A2095,'Medical Examinations'!A:J,5,FALSE)</f>
        <v>Normal</v>
      </c>
      <c r="L2095" s="8" t="str">
        <f>VLOOKUP(A2095,'Hospitalisation Details'!A:K,5,FALSE)</f>
        <v>24-Oct-1988</v>
      </c>
      <c r="M2095" s="34">
        <f>VLOOKUP(A2095,'Hospitalisation Details'!A:K,8,FALSE)</f>
        <v>18972.5</v>
      </c>
      <c r="N2095" s="8" t="str">
        <f>VLOOKUP(A2095,'Hospitalisation Details'!A:K,9,FALSE)</f>
        <v>tier - 1</v>
      </c>
      <c r="O2095" s="8" t="str">
        <f>VLOOKUP(A2095,'Hospitalisation Details'!A:K,10,FALSE)</f>
        <v>tier - 3</v>
      </c>
      <c r="P2095" s="8" t="str">
        <f>VLOOKUP(A2095,'Hospitalisation Details'!A:K,11,FALSE)</f>
        <v>R1013</v>
      </c>
      <c r="Q2095" s="8">
        <f>VLOOKUP(A2095,'Hospitalisation Details'!A:K,4,FALSE)</f>
        <v>24</v>
      </c>
    </row>
    <row r="2096" spans="1:17" x14ac:dyDescent="0.3">
      <c r="A2096" s="4" t="s">
        <v>1036</v>
      </c>
      <c r="B2096" s="8" t="str">
        <f>VLOOKUP(A2096,'Customer Names'!A:F,4,FALSE)</f>
        <v>Karen</v>
      </c>
      <c r="C2096" s="8">
        <f>VLOOKUP(A2096,'Medical Examinations'!A:J,2,FALSE)</f>
        <v>27.94</v>
      </c>
      <c r="D2096" s="8">
        <f>VLOOKUP(A2096,'Medical Examinations'!A:J,4,FALSE)</f>
        <v>4.4800000000000004</v>
      </c>
      <c r="E2096" s="8" t="str">
        <f>VLOOKUP(A2096,'Medical Examinations'!A:J,6,FALSE)</f>
        <v>No</v>
      </c>
      <c r="F2096" s="8" t="str">
        <f>VLOOKUP(A2096,'Medical Examinations'!A:J,7,FALSE)</f>
        <v>No</v>
      </c>
      <c r="G2096" s="8" t="str">
        <f>VLOOKUP(A2096,'Medical Examinations'!A:J,8,FALSE)</f>
        <v>Yes</v>
      </c>
      <c r="H2096" s="38" t="str">
        <f>VLOOKUP(A2096,'Medical Examinations'!A:J,9,FALSE)</f>
        <v>1</v>
      </c>
      <c r="I2096" s="8" t="str">
        <f>VLOOKUP(A2096,'Medical Examinations'!A:J,10,FALSE)</f>
        <v>yes</v>
      </c>
      <c r="J2096" s="8" t="str">
        <f>VLOOKUP(A2096,'Medical Examinations'!A:J,3,FALSE)</f>
        <v>Overweight</v>
      </c>
      <c r="K2096" s="8" t="str">
        <f>VLOOKUP(A2096,'Medical Examinations'!A:J,5,FALSE)</f>
        <v>Normal</v>
      </c>
      <c r="L2096" s="8" t="str">
        <f>VLOOKUP(A2096,'Hospitalisation Details'!A:K,5,FALSE)</f>
        <v>28-Sep-1993</v>
      </c>
      <c r="M2096" s="34">
        <f>VLOOKUP(A2096,'Hospitalisation Details'!A:K,8,FALSE)</f>
        <v>19107.78</v>
      </c>
      <c r="N2096" s="8" t="str">
        <f>VLOOKUP(A2096,'Hospitalisation Details'!A:K,9,FALSE)</f>
        <v>tier - 1</v>
      </c>
      <c r="O2096" s="8" t="str">
        <f>VLOOKUP(A2096,'Hospitalisation Details'!A:K,10,FALSE)</f>
        <v>tier - 2</v>
      </c>
      <c r="P2096" s="8" t="str">
        <f>VLOOKUP(A2096,'Hospitalisation Details'!A:K,11,FALSE)</f>
        <v>R1013</v>
      </c>
      <c r="Q2096" s="8">
        <f>VLOOKUP(A2096,'Hospitalisation Details'!A:K,4,FALSE)</f>
        <v>28</v>
      </c>
    </row>
    <row r="2097" spans="1:17" x14ac:dyDescent="0.3">
      <c r="A2097" s="4" t="s">
        <v>1022</v>
      </c>
      <c r="B2097" s="8" t="str">
        <f>VLOOKUP(A2097,'Customer Names'!A:F,4,FALSE)</f>
        <v>Rick</v>
      </c>
      <c r="C2097" s="8">
        <f>VLOOKUP(A2097,'Medical Examinations'!A:J,2,FALSE)</f>
        <v>24.42</v>
      </c>
      <c r="D2097" s="8">
        <f>VLOOKUP(A2097,'Medical Examinations'!A:J,4,FALSE)</f>
        <v>5.81</v>
      </c>
      <c r="E2097" s="8" t="str">
        <f>VLOOKUP(A2097,'Medical Examinations'!A:J,6,FALSE)</f>
        <v>No</v>
      </c>
      <c r="F2097" s="8" t="str">
        <f>VLOOKUP(A2097,'Medical Examinations'!A:J,7,FALSE)</f>
        <v>No</v>
      </c>
      <c r="G2097" s="8" t="str">
        <f>VLOOKUP(A2097,'Medical Examinations'!A:J,8,FALSE)</f>
        <v>No</v>
      </c>
      <c r="H2097" s="38" t="str">
        <f>VLOOKUP(A2097,'Medical Examinations'!A:J,9,FALSE)</f>
        <v>1</v>
      </c>
      <c r="I2097" s="8" t="str">
        <f>VLOOKUP(A2097,'Medical Examinations'!A:J,10,FALSE)</f>
        <v>yes</v>
      </c>
      <c r="J2097" s="8" t="str">
        <f>VLOOKUP(A2097,'Medical Examinations'!A:J,3,FALSE)</f>
        <v>Normal Weight</v>
      </c>
      <c r="K2097" s="8" t="str">
        <f>VLOOKUP(A2097,'Medical Examinations'!A:J,5,FALSE)</f>
        <v>Prediabetes</v>
      </c>
      <c r="L2097" s="8" t="str">
        <f>VLOOKUP(A2097,'Hospitalisation Details'!A:K,5,FALSE)</f>
        <v>30-Jun-1987</v>
      </c>
      <c r="M2097" s="34">
        <f>VLOOKUP(A2097,'Hospitalisation Details'!A:K,8,FALSE)</f>
        <v>19362</v>
      </c>
      <c r="N2097" s="8" t="str">
        <f>VLOOKUP(A2097,'Hospitalisation Details'!A:K,9,FALSE)</f>
        <v>tier - 1</v>
      </c>
      <c r="O2097" s="8" t="str">
        <f>VLOOKUP(A2097,'Hospitalisation Details'!A:K,10,FALSE)</f>
        <v>tier - 3</v>
      </c>
      <c r="P2097" s="8" t="str">
        <f>VLOOKUP(A2097,'Hospitalisation Details'!A:K,11,FALSE)</f>
        <v>R1013</v>
      </c>
      <c r="Q2097" s="8">
        <f>VLOOKUP(A2097,'Hospitalisation Details'!A:K,4,FALSE)</f>
        <v>30</v>
      </c>
    </row>
    <row r="2098" spans="1:17" x14ac:dyDescent="0.3">
      <c r="A2098" s="4" t="s">
        <v>1018</v>
      </c>
      <c r="B2098" s="8" t="str">
        <f>VLOOKUP(A2098,'Customer Names'!A:F,4,FALSE)</f>
        <v>Amber R</v>
      </c>
      <c r="C2098" s="8">
        <f>VLOOKUP(A2098,'Medical Examinations'!A:J,2,FALSE)</f>
        <v>22.22</v>
      </c>
      <c r="D2098" s="8">
        <f>VLOOKUP(A2098,'Medical Examinations'!A:J,4,FALSE)</f>
        <v>5.5</v>
      </c>
      <c r="E2098" s="8" t="str">
        <f>VLOOKUP(A2098,'Medical Examinations'!A:J,6,FALSE)</f>
        <v>No</v>
      </c>
      <c r="F2098" s="8" t="str">
        <f>VLOOKUP(A2098,'Medical Examinations'!A:J,7,FALSE)</f>
        <v>No</v>
      </c>
      <c r="G2098" s="8" t="str">
        <f>VLOOKUP(A2098,'Medical Examinations'!A:J,8,FALSE)</f>
        <v>No</v>
      </c>
      <c r="H2098" s="38">
        <f>VLOOKUP(A2098,'Medical Examinations'!A:J,9,FALSE)</f>
        <v>0</v>
      </c>
      <c r="I2098" s="8" t="str">
        <f>VLOOKUP(A2098,'Medical Examinations'!A:J,10,FALSE)</f>
        <v>yes</v>
      </c>
      <c r="J2098" s="8" t="str">
        <f>VLOOKUP(A2098,'Medical Examinations'!A:J,3,FALSE)</f>
        <v>Normal Weight</v>
      </c>
      <c r="K2098" s="8" t="str">
        <f>VLOOKUP(A2098,'Medical Examinations'!A:J,5,FALSE)</f>
        <v>Normal</v>
      </c>
      <c r="L2098" s="8" t="str">
        <f>VLOOKUP(A2098,'Hospitalisation Details'!A:K,5,FALSE)</f>
        <v>15-Dec-1982</v>
      </c>
      <c r="M2098" s="34">
        <f>VLOOKUP(A2098,'Hospitalisation Details'!A:K,8,FALSE)</f>
        <v>19444.27</v>
      </c>
      <c r="N2098" s="8" t="str">
        <f>VLOOKUP(A2098,'Hospitalisation Details'!A:K,9,FALSE)</f>
        <v>tier - 1</v>
      </c>
      <c r="O2098" s="8" t="str">
        <f>VLOOKUP(A2098,'Hospitalisation Details'!A:K,10,FALSE)</f>
        <v>tier - 1</v>
      </c>
      <c r="P2098" s="8" t="str">
        <f>VLOOKUP(A2098,'Hospitalisation Details'!A:K,11,FALSE)</f>
        <v>R1013</v>
      </c>
      <c r="Q2098" s="8">
        <f>VLOOKUP(A2098,'Hospitalisation Details'!A:K,4,FALSE)</f>
        <v>15</v>
      </c>
    </row>
    <row r="2099" spans="1:17" x14ac:dyDescent="0.3">
      <c r="A2099" s="4" t="s">
        <v>1012</v>
      </c>
      <c r="B2099" s="8" t="str">
        <f>VLOOKUP(A2099,'Customer Names'!A:F,4,FALSE)</f>
        <v>Kara</v>
      </c>
      <c r="C2099" s="8">
        <f>VLOOKUP(A2099,'Medical Examinations'!A:J,2,FALSE)</f>
        <v>28.38</v>
      </c>
      <c r="D2099" s="8">
        <f>VLOOKUP(A2099,'Medical Examinations'!A:J,4,FALSE)</f>
        <v>6.07</v>
      </c>
      <c r="E2099" s="8" t="str">
        <f>VLOOKUP(A2099,'Medical Examinations'!A:J,6,FALSE)</f>
        <v>No</v>
      </c>
      <c r="F2099" s="8" t="str">
        <f>VLOOKUP(A2099,'Medical Examinations'!A:J,7,FALSE)</f>
        <v>No</v>
      </c>
      <c r="G2099" s="8" t="str">
        <f>VLOOKUP(A2099,'Medical Examinations'!A:J,8,FALSE)</f>
        <v>No</v>
      </c>
      <c r="H2099" s="38" t="str">
        <f>VLOOKUP(A2099,'Medical Examinations'!A:J,9,FALSE)</f>
        <v>1</v>
      </c>
      <c r="I2099" s="8" t="str">
        <f>VLOOKUP(A2099,'Medical Examinations'!A:J,10,FALSE)</f>
        <v>yes</v>
      </c>
      <c r="J2099" s="8" t="str">
        <f>VLOOKUP(A2099,'Medical Examinations'!A:J,3,FALSE)</f>
        <v>Overweight</v>
      </c>
      <c r="K2099" s="8" t="str">
        <f>VLOOKUP(A2099,'Medical Examinations'!A:J,5,FALSE)</f>
        <v>Prediabetes</v>
      </c>
      <c r="L2099" s="8" t="str">
        <f>VLOOKUP(A2099,'Hospitalisation Details'!A:K,5,FALSE)</f>
        <v>19-Aug-1992</v>
      </c>
      <c r="M2099" s="34">
        <f>VLOOKUP(A2099,'Hospitalisation Details'!A:K,8,FALSE)</f>
        <v>19521.97</v>
      </c>
      <c r="N2099" s="8" t="str">
        <f>VLOOKUP(A2099,'Hospitalisation Details'!A:K,9,FALSE)</f>
        <v>tier - 1</v>
      </c>
      <c r="O2099" s="8" t="str">
        <f>VLOOKUP(A2099,'Hospitalisation Details'!A:K,10,FALSE)</f>
        <v>tier - 2</v>
      </c>
      <c r="P2099" s="8" t="str">
        <f>VLOOKUP(A2099,'Hospitalisation Details'!A:K,11,FALSE)</f>
        <v>R1013</v>
      </c>
      <c r="Q2099" s="8">
        <f>VLOOKUP(A2099,'Hospitalisation Details'!A:K,4,FALSE)</f>
        <v>19</v>
      </c>
    </row>
    <row r="2100" spans="1:17" x14ac:dyDescent="0.3">
      <c r="A2100" s="4" t="s">
        <v>1002</v>
      </c>
      <c r="B2100" s="8" t="str">
        <f>VLOOKUP(A2100,'Customer Names'!A:F,4,FALSE)</f>
        <v>Mathieu</v>
      </c>
      <c r="C2100" s="8">
        <f>VLOOKUP(A2100,'Medical Examinations'!A:J,2,FALSE)</f>
        <v>28.93</v>
      </c>
      <c r="D2100" s="8">
        <f>VLOOKUP(A2100,'Medical Examinations'!A:J,4,FALSE)</f>
        <v>5.2</v>
      </c>
      <c r="E2100" s="8" t="str">
        <f>VLOOKUP(A2100,'Medical Examinations'!A:J,6,FALSE)</f>
        <v>No</v>
      </c>
      <c r="F2100" s="8" t="str">
        <f>VLOOKUP(A2100,'Medical Examinations'!A:J,7,FALSE)</f>
        <v>No</v>
      </c>
      <c r="G2100" s="8" t="str">
        <f>VLOOKUP(A2100,'Medical Examinations'!A:J,8,FALSE)</f>
        <v>No</v>
      </c>
      <c r="H2100" s="38">
        <f>VLOOKUP(A2100,'Medical Examinations'!A:J,9,FALSE)</f>
        <v>0</v>
      </c>
      <c r="I2100" s="8" t="str">
        <f>VLOOKUP(A2100,'Medical Examinations'!A:J,10,FALSE)</f>
        <v>yes</v>
      </c>
      <c r="J2100" s="8" t="str">
        <f>VLOOKUP(A2100,'Medical Examinations'!A:J,3,FALSE)</f>
        <v>Overweight</v>
      </c>
      <c r="K2100" s="8" t="str">
        <f>VLOOKUP(A2100,'Medical Examinations'!A:J,5,FALSE)</f>
        <v>Normal</v>
      </c>
      <c r="L2100" s="8" t="str">
        <f>VLOOKUP(A2100,'Hospitalisation Details'!A:K,5,FALSE)</f>
        <v>8-Aug-1990</v>
      </c>
      <c r="M2100" s="34">
        <f>VLOOKUP(A2100,'Hospitalisation Details'!A:K,8,FALSE)</f>
        <v>19719.689999999999</v>
      </c>
      <c r="N2100" s="8" t="str">
        <f>VLOOKUP(A2100,'Hospitalisation Details'!A:K,9,FALSE)</f>
        <v>tier - 1</v>
      </c>
      <c r="O2100" s="8" t="str">
        <f>VLOOKUP(A2100,'Hospitalisation Details'!A:K,10,FALSE)</f>
        <v>tier - 2</v>
      </c>
      <c r="P2100" s="8" t="str">
        <f>VLOOKUP(A2100,'Hospitalisation Details'!A:K,11,FALSE)</f>
        <v>R1013</v>
      </c>
      <c r="Q2100" s="8">
        <f>VLOOKUP(A2100,'Hospitalisation Details'!A:K,4,FALSE)</f>
        <v>8</v>
      </c>
    </row>
    <row r="2101" spans="1:17" x14ac:dyDescent="0.3">
      <c r="A2101" s="4" t="s">
        <v>1000</v>
      </c>
      <c r="B2101" s="8" t="str">
        <f>VLOOKUP(A2101,'Customer Names'!A:F,4,FALSE)</f>
        <v>Jessica</v>
      </c>
      <c r="C2101" s="8">
        <f>VLOOKUP(A2101,'Medical Examinations'!A:J,2,FALSE)</f>
        <v>27.83</v>
      </c>
      <c r="D2101" s="8">
        <f>VLOOKUP(A2101,'Medical Examinations'!A:J,4,FALSE)</f>
        <v>5.36</v>
      </c>
      <c r="E2101" s="8" t="str">
        <f>VLOOKUP(A2101,'Medical Examinations'!A:J,6,FALSE)</f>
        <v>No</v>
      </c>
      <c r="F2101" s="8" t="str">
        <f>VLOOKUP(A2101,'Medical Examinations'!A:J,7,FALSE)</f>
        <v>No</v>
      </c>
      <c r="G2101" s="8" t="str">
        <f>VLOOKUP(A2101,'Medical Examinations'!A:J,8,FALSE)</f>
        <v>No</v>
      </c>
      <c r="H2101" s="38" t="str">
        <f>VLOOKUP(A2101,'Medical Examinations'!A:J,9,FALSE)</f>
        <v>2</v>
      </c>
      <c r="I2101" s="8" t="str">
        <f>VLOOKUP(A2101,'Medical Examinations'!A:J,10,FALSE)</f>
        <v>No</v>
      </c>
      <c r="J2101" s="8" t="str">
        <f>VLOOKUP(A2101,'Medical Examinations'!A:J,3,FALSE)</f>
        <v>Overweight</v>
      </c>
      <c r="K2101" s="8" t="str">
        <f>VLOOKUP(A2101,'Medical Examinations'!A:J,5,FALSE)</f>
        <v>Normal</v>
      </c>
      <c r="L2101" s="8" t="str">
        <f>VLOOKUP(A2101,'Hospitalisation Details'!A:K,5,FALSE)</f>
        <v>14-Jun-1972</v>
      </c>
      <c r="M2101" s="34">
        <f>VLOOKUP(A2101,'Hospitalisation Details'!A:K,8,FALSE)</f>
        <v>19749.38</v>
      </c>
      <c r="N2101" s="8" t="str">
        <f>VLOOKUP(A2101,'Hospitalisation Details'!A:K,9,FALSE)</f>
        <v>tier - 1</v>
      </c>
      <c r="O2101" s="8" t="str">
        <f>VLOOKUP(A2101,'Hospitalisation Details'!A:K,10,FALSE)</f>
        <v>tier - 3</v>
      </c>
      <c r="P2101" s="8" t="str">
        <f>VLOOKUP(A2101,'Hospitalisation Details'!A:K,11,FALSE)</f>
        <v>R1013</v>
      </c>
      <c r="Q2101" s="8">
        <f>VLOOKUP(A2101,'Hospitalisation Details'!A:K,4,FALSE)</f>
        <v>14</v>
      </c>
    </row>
    <row r="2102" spans="1:17" x14ac:dyDescent="0.3">
      <c r="A2102" s="4" t="s">
        <v>914</v>
      </c>
      <c r="B2102" s="8" t="str">
        <f>VLOOKUP(A2102,'Customer Names'!A:F,4,FALSE)</f>
        <v>Lee</v>
      </c>
      <c r="C2102" s="8">
        <f>VLOOKUP(A2102,'Medical Examinations'!A:J,2,FALSE)</f>
        <v>25.41</v>
      </c>
      <c r="D2102" s="8">
        <f>VLOOKUP(A2102,'Medical Examinations'!A:J,4,FALSE)</f>
        <v>10.53</v>
      </c>
      <c r="E2102" s="8" t="str">
        <f>VLOOKUP(A2102,'Medical Examinations'!A:J,6,FALSE)</f>
        <v>yes</v>
      </c>
      <c r="F2102" s="8" t="str">
        <f>VLOOKUP(A2102,'Medical Examinations'!A:J,7,FALSE)</f>
        <v>No</v>
      </c>
      <c r="G2102" s="8" t="str">
        <f>VLOOKUP(A2102,'Medical Examinations'!A:J,8,FALSE)</f>
        <v>No</v>
      </c>
      <c r="H2102" s="38" t="str">
        <f>VLOOKUP(A2102,'Medical Examinations'!A:J,9,FALSE)</f>
        <v>1</v>
      </c>
      <c r="I2102" s="8" t="str">
        <f>VLOOKUP(A2102,'Medical Examinations'!A:J,10,FALSE)</f>
        <v>yes</v>
      </c>
      <c r="J2102" s="8" t="str">
        <f>VLOOKUP(A2102,'Medical Examinations'!A:J,3,FALSE)</f>
        <v>Overweight</v>
      </c>
      <c r="K2102" s="8" t="str">
        <f>VLOOKUP(A2102,'Medical Examinations'!A:J,5,FALSE)</f>
        <v>Diabetes</v>
      </c>
      <c r="L2102" s="8" t="str">
        <f>VLOOKUP(A2102,'Hospitalisation Details'!A:K,5,FALSE)</f>
        <v>19-Dec-1975</v>
      </c>
      <c r="M2102" s="34">
        <f>VLOOKUP(A2102,'Hospitalisation Details'!A:K,8,FALSE)</f>
        <v>21978.68</v>
      </c>
      <c r="N2102" s="8" t="str">
        <f>VLOOKUP(A2102,'Hospitalisation Details'!A:K,9,FALSE)</f>
        <v>tier - 3</v>
      </c>
      <c r="O2102" s="8" t="str">
        <f>VLOOKUP(A2102,'Hospitalisation Details'!A:K,10,FALSE)</f>
        <v>tier - 3</v>
      </c>
      <c r="P2102" s="8" t="str">
        <f>VLOOKUP(A2102,'Hospitalisation Details'!A:K,11,FALSE)</f>
        <v>R1013</v>
      </c>
      <c r="Q2102" s="8">
        <f>VLOOKUP(A2102,'Hospitalisation Details'!A:K,4,FALSE)</f>
        <v>19</v>
      </c>
    </row>
    <row r="2103" spans="1:17" x14ac:dyDescent="0.3">
      <c r="A2103" s="4" t="s">
        <v>906</v>
      </c>
      <c r="B2103" s="8" t="str">
        <f>VLOOKUP(A2103,'Customer Names'!A:F,4,FALSE)</f>
        <v>Harper L</v>
      </c>
      <c r="C2103" s="8">
        <f>VLOOKUP(A2103,'Medical Examinations'!A:J,2,FALSE)</f>
        <v>23.98</v>
      </c>
      <c r="D2103" s="8">
        <f>VLOOKUP(A2103,'Medical Examinations'!A:J,4,FALSE)</f>
        <v>10.67</v>
      </c>
      <c r="E2103" s="8" t="str">
        <f>VLOOKUP(A2103,'Medical Examinations'!A:J,6,FALSE)</f>
        <v>No</v>
      </c>
      <c r="F2103" s="8" t="str">
        <f>VLOOKUP(A2103,'Medical Examinations'!A:J,7,FALSE)</f>
        <v>No</v>
      </c>
      <c r="G2103" s="8" t="str">
        <f>VLOOKUP(A2103,'Medical Examinations'!A:J,8,FALSE)</f>
        <v>No</v>
      </c>
      <c r="H2103" s="38">
        <f>VLOOKUP(A2103,'Medical Examinations'!A:J,9,FALSE)</f>
        <v>0</v>
      </c>
      <c r="I2103" s="8" t="str">
        <f>VLOOKUP(A2103,'Medical Examinations'!A:J,10,FALSE)</f>
        <v>No</v>
      </c>
      <c r="J2103" s="8" t="str">
        <f>VLOOKUP(A2103,'Medical Examinations'!A:J,3,FALSE)</f>
        <v>Normal Weight</v>
      </c>
      <c r="K2103" s="8" t="str">
        <f>VLOOKUP(A2103,'Medical Examinations'!A:J,5,FALSE)</f>
        <v>Diabetes</v>
      </c>
      <c r="L2103" s="8" t="str">
        <f>VLOOKUP(A2103,'Hospitalisation Details'!A:K,5,FALSE)</f>
        <v>24-Aug-1965</v>
      </c>
      <c r="M2103" s="34">
        <f>VLOOKUP(A2103,'Hospitalisation Details'!A:K,8,FALSE)</f>
        <v>22192.44</v>
      </c>
      <c r="N2103" s="8" t="str">
        <f>VLOOKUP(A2103,'Hospitalisation Details'!A:K,9,FALSE)</f>
        <v>tier - 3</v>
      </c>
      <c r="O2103" s="8" t="str">
        <f>VLOOKUP(A2103,'Hospitalisation Details'!A:K,10,FALSE)</f>
        <v>tier - 1</v>
      </c>
      <c r="P2103" s="8" t="str">
        <f>VLOOKUP(A2103,'Hospitalisation Details'!A:K,11,FALSE)</f>
        <v>R1013</v>
      </c>
      <c r="Q2103" s="8">
        <f>VLOOKUP(A2103,'Hospitalisation Details'!A:K,4,FALSE)</f>
        <v>24</v>
      </c>
    </row>
    <row r="2104" spans="1:17" x14ac:dyDescent="0.3">
      <c r="A2104" s="4" t="s">
        <v>732</v>
      </c>
      <c r="B2104" s="8" t="str">
        <f>VLOOKUP(A2104,'Customer Names'!A:F,4,FALSE)</f>
        <v>Drew T.</v>
      </c>
      <c r="C2104" s="8">
        <f>VLOOKUP(A2104,'Medical Examinations'!A:J,2,FALSE)</f>
        <v>35.31</v>
      </c>
      <c r="D2104" s="8">
        <f>VLOOKUP(A2104,'Medical Examinations'!A:J,4,FALSE)</f>
        <v>9.0399999999999991</v>
      </c>
      <c r="E2104" s="8" t="str">
        <f>VLOOKUP(A2104,'Medical Examinations'!A:J,6,FALSE)</f>
        <v>No</v>
      </c>
      <c r="F2104" s="8" t="str">
        <f>VLOOKUP(A2104,'Medical Examinations'!A:J,7,FALSE)</f>
        <v>No</v>
      </c>
      <c r="G2104" s="8" t="str">
        <f>VLOOKUP(A2104,'Medical Examinations'!A:J,8,FALSE)</f>
        <v>No</v>
      </c>
      <c r="H2104" s="38">
        <f>VLOOKUP(A2104,'Medical Examinations'!A:J,9,FALSE)</f>
        <v>0</v>
      </c>
      <c r="I2104" s="8" t="str">
        <f>VLOOKUP(A2104,'Medical Examinations'!A:J,10,FALSE)</f>
        <v>No</v>
      </c>
      <c r="J2104" s="8" t="str">
        <f>VLOOKUP(A2104,'Medical Examinations'!A:J,3,FALSE)</f>
        <v>Obesity</v>
      </c>
      <c r="K2104" s="8" t="str">
        <f>VLOOKUP(A2104,'Medical Examinations'!A:J,5,FALSE)</f>
        <v>Diabetes</v>
      </c>
      <c r="L2104" s="8" t="str">
        <f>VLOOKUP(A2104,'Hospitalisation Details'!A:K,5,FALSE)</f>
        <v>6-Dec-2002</v>
      </c>
      <c r="M2104" s="34">
        <f>VLOOKUP(A2104,'Hospitalisation Details'!A:K,8,FALSE)</f>
        <v>27724.29</v>
      </c>
      <c r="N2104" s="8" t="str">
        <f>VLOOKUP(A2104,'Hospitalisation Details'!A:K,9,FALSE)</f>
        <v>tier - 1</v>
      </c>
      <c r="O2104" s="8" t="str">
        <f>VLOOKUP(A2104,'Hospitalisation Details'!A:K,10,FALSE)</f>
        <v>tier - 3</v>
      </c>
      <c r="P2104" s="8" t="str">
        <f>VLOOKUP(A2104,'Hospitalisation Details'!A:K,11,FALSE)</f>
        <v>R1013</v>
      </c>
      <c r="Q2104" s="8">
        <f>VLOOKUP(A2104,'Hospitalisation Details'!A:K,4,FALSE)</f>
        <v>6</v>
      </c>
    </row>
    <row r="2105" spans="1:17" x14ac:dyDescent="0.3">
      <c r="A2105" s="4" t="s">
        <v>712</v>
      </c>
      <c r="B2105" s="8" t="str">
        <f>VLOOKUP(A2105,'Customer Names'!A:F,4,FALSE)</f>
        <v>Marie</v>
      </c>
      <c r="C2105" s="8">
        <f>VLOOKUP(A2105,'Medical Examinations'!A:J,2,FALSE)</f>
        <v>36.520000000000003</v>
      </c>
      <c r="D2105" s="8">
        <f>VLOOKUP(A2105,'Medical Examinations'!A:J,4,FALSE)</f>
        <v>9.07</v>
      </c>
      <c r="E2105" s="8" t="str">
        <f>VLOOKUP(A2105,'Medical Examinations'!A:J,6,FALSE)</f>
        <v>yes</v>
      </c>
      <c r="F2105" s="8" t="str">
        <f>VLOOKUP(A2105,'Medical Examinations'!A:J,7,FALSE)</f>
        <v>No</v>
      </c>
      <c r="G2105" s="8" t="str">
        <f>VLOOKUP(A2105,'Medical Examinations'!A:J,8,FALSE)</f>
        <v>Yes</v>
      </c>
      <c r="H2105" s="38" t="str">
        <f>VLOOKUP(A2105,'Medical Examinations'!A:J,9,FALSE)</f>
        <v>1</v>
      </c>
      <c r="I2105" s="8" t="str">
        <f>VLOOKUP(A2105,'Medical Examinations'!A:J,10,FALSE)</f>
        <v>No</v>
      </c>
      <c r="J2105" s="8" t="str">
        <f>VLOOKUP(A2105,'Medical Examinations'!A:J,3,FALSE)</f>
        <v>Obesity</v>
      </c>
      <c r="K2105" s="8" t="str">
        <f>VLOOKUP(A2105,'Medical Examinations'!A:J,5,FALSE)</f>
        <v>Diabetes</v>
      </c>
      <c r="L2105" s="8" t="str">
        <f>VLOOKUP(A2105,'Hospitalisation Details'!A:K,5,FALSE)</f>
        <v>25-Nov-1963</v>
      </c>
      <c r="M2105" s="34">
        <f>VLOOKUP(A2105,'Hospitalisation Details'!A:K,8,FALSE)</f>
        <v>28287.9</v>
      </c>
      <c r="N2105" s="8" t="str">
        <f>VLOOKUP(A2105,'Hospitalisation Details'!A:K,9,FALSE)</f>
        <v>tier - 1</v>
      </c>
      <c r="O2105" s="8" t="str">
        <f>VLOOKUP(A2105,'Hospitalisation Details'!A:K,10,FALSE)</f>
        <v>tier - 1</v>
      </c>
      <c r="P2105" s="8" t="str">
        <f>VLOOKUP(A2105,'Hospitalisation Details'!A:K,11,FALSE)</f>
        <v>R1013</v>
      </c>
      <c r="Q2105" s="8">
        <f>VLOOKUP(A2105,'Hospitalisation Details'!A:K,4,FALSE)</f>
        <v>25</v>
      </c>
    </row>
    <row r="2106" spans="1:17" x14ac:dyDescent="0.3">
      <c r="A2106" s="4" t="s">
        <v>464</v>
      </c>
      <c r="B2106" s="8" t="str">
        <f>VLOOKUP(A2106,'Customer Names'!A:F,4,FALSE)</f>
        <v>Anders J</v>
      </c>
      <c r="C2106" s="8">
        <f>VLOOKUP(A2106,'Medical Examinations'!A:J,2,FALSE)</f>
        <v>31.13</v>
      </c>
      <c r="D2106" s="8">
        <f>VLOOKUP(A2106,'Medical Examinations'!A:J,4,FALSE)</f>
        <v>4.5199999999999996</v>
      </c>
      <c r="E2106" s="8" t="str">
        <f>VLOOKUP(A2106,'Medical Examinations'!A:J,6,FALSE)</f>
        <v>yes</v>
      </c>
      <c r="F2106" s="8" t="str">
        <f>VLOOKUP(A2106,'Medical Examinations'!A:J,7,FALSE)</f>
        <v>No</v>
      </c>
      <c r="G2106" s="8" t="str">
        <f>VLOOKUP(A2106,'Medical Examinations'!A:J,8,FALSE)</f>
        <v>No</v>
      </c>
      <c r="H2106" s="38" t="str">
        <f>VLOOKUP(A2106,'Medical Examinations'!A:J,9,FALSE)</f>
        <v>1</v>
      </c>
      <c r="I2106" s="8" t="str">
        <f>VLOOKUP(A2106,'Medical Examinations'!A:J,10,FALSE)</f>
        <v>yes</v>
      </c>
      <c r="J2106" s="8" t="str">
        <f>VLOOKUP(A2106,'Medical Examinations'!A:J,3,FALSE)</f>
        <v>Obesity</v>
      </c>
      <c r="K2106" s="8" t="str">
        <f>VLOOKUP(A2106,'Medical Examinations'!A:J,5,FALSE)</f>
        <v>Normal</v>
      </c>
      <c r="L2106" s="8" t="str">
        <f>VLOOKUP(A2106,'Hospitalisation Details'!A:K,5,FALSE)</f>
        <v>27-Dec-1995</v>
      </c>
      <c r="M2106" s="34">
        <f>VLOOKUP(A2106,'Hospitalisation Details'!A:K,8,FALSE)</f>
        <v>34806.47</v>
      </c>
      <c r="N2106" s="8" t="str">
        <f>VLOOKUP(A2106,'Hospitalisation Details'!A:K,9,FALSE)</f>
        <v>tier - 1</v>
      </c>
      <c r="O2106" s="8" t="str">
        <f>VLOOKUP(A2106,'Hospitalisation Details'!A:K,10,FALSE)</f>
        <v>tier - 2</v>
      </c>
      <c r="P2106" s="8" t="str">
        <f>VLOOKUP(A2106,'Hospitalisation Details'!A:K,11,FALSE)</f>
        <v>R1013</v>
      </c>
      <c r="Q2106" s="8">
        <f>VLOOKUP(A2106,'Hospitalisation Details'!A:K,4,FALSE)</f>
        <v>27</v>
      </c>
    </row>
    <row r="2107" spans="1:17" x14ac:dyDescent="0.3">
      <c r="A2107" s="4" t="s">
        <v>400</v>
      </c>
      <c r="B2107" s="8" t="str">
        <f>VLOOKUP(A2107,'Customer Names'!A:F,4,FALSE)</f>
        <v>William</v>
      </c>
      <c r="C2107" s="8">
        <f>VLOOKUP(A2107,'Medical Examinations'!A:J,2,FALSE)</f>
        <v>33.33</v>
      </c>
      <c r="D2107" s="8">
        <f>VLOOKUP(A2107,'Medical Examinations'!A:J,4,FALSE)</f>
        <v>5.01</v>
      </c>
      <c r="E2107" s="8" t="str">
        <f>VLOOKUP(A2107,'Medical Examinations'!A:J,6,FALSE)</f>
        <v>yes</v>
      </c>
      <c r="F2107" s="8" t="str">
        <f>VLOOKUP(A2107,'Medical Examinations'!A:J,7,FALSE)</f>
        <v>No</v>
      </c>
      <c r="G2107" s="8" t="str">
        <f>VLOOKUP(A2107,'Medical Examinations'!A:J,8,FALSE)</f>
        <v>Yes</v>
      </c>
      <c r="H2107" s="38" t="str">
        <f>VLOOKUP(A2107,'Medical Examinations'!A:J,9,FALSE)</f>
        <v>1</v>
      </c>
      <c r="I2107" s="8" t="str">
        <f>VLOOKUP(A2107,'Medical Examinations'!A:J,10,FALSE)</f>
        <v>yes</v>
      </c>
      <c r="J2107" s="8" t="str">
        <f>VLOOKUP(A2107,'Medical Examinations'!A:J,3,FALSE)</f>
        <v>Obesity</v>
      </c>
      <c r="K2107" s="8" t="str">
        <f>VLOOKUP(A2107,'Medical Examinations'!A:J,5,FALSE)</f>
        <v>Normal</v>
      </c>
      <c r="L2107" s="8" t="str">
        <f>VLOOKUP(A2107,'Hospitalisation Details'!A:K,5,FALSE)</f>
        <v>12-Jun-1997</v>
      </c>
      <c r="M2107" s="34">
        <f>VLOOKUP(A2107,'Hospitalisation Details'!A:K,8,FALSE)</f>
        <v>36124.57</v>
      </c>
      <c r="N2107" s="8" t="str">
        <f>VLOOKUP(A2107,'Hospitalisation Details'!A:K,9,FALSE)</f>
        <v>tier - 1</v>
      </c>
      <c r="O2107" s="8" t="str">
        <f>VLOOKUP(A2107,'Hospitalisation Details'!A:K,10,FALSE)</f>
        <v>tier - 3</v>
      </c>
      <c r="P2107" s="8" t="str">
        <f>VLOOKUP(A2107,'Hospitalisation Details'!A:K,11,FALSE)</f>
        <v>R1013</v>
      </c>
      <c r="Q2107" s="8">
        <f>VLOOKUP(A2107,'Hospitalisation Details'!A:K,4,FALSE)</f>
        <v>12</v>
      </c>
    </row>
    <row r="2108" spans="1:17" x14ac:dyDescent="0.3">
      <c r="A2108" s="4" t="s">
        <v>326</v>
      </c>
      <c r="B2108" s="8" t="str">
        <f>VLOOKUP(A2108,'Customer Names'!A:F,4,FALSE)</f>
        <v>Akira</v>
      </c>
      <c r="C2108" s="8">
        <f>VLOOKUP(A2108,'Medical Examinations'!A:J,2,FALSE)</f>
        <v>37.07</v>
      </c>
      <c r="D2108" s="8">
        <f>VLOOKUP(A2108,'Medical Examinations'!A:J,4,FALSE)</f>
        <v>4.28</v>
      </c>
      <c r="E2108" s="8" t="str">
        <f>VLOOKUP(A2108,'Medical Examinations'!A:J,6,FALSE)</f>
        <v>No</v>
      </c>
      <c r="F2108" s="8" t="str">
        <f>VLOOKUP(A2108,'Medical Examinations'!A:J,7,FALSE)</f>
        <v>yes</v>
      </c>
      <c r="G2108" s="8" t="str">
        <f>VLOOKUP(A2108,'Medical Examinations'!A:J,8,FALSE)</f>
        <v>No</v>
      </c>
      <c r="H2108" s="38" t="str">
        <f>VLOOKUP(A2108,'Medical Examinations'!A:J,9,FALSE)</f>
        <v>1</v>
      </c>
      <c r="I2108" s="8" t="str">
        <f>VLOOKUP(A2108,'Medical Examinations'!A:J,10,FALSE)</f>
        <v>yes</v>
      </c>
      <c r="J2108" s="8" t="str">
        <f>VLOOKUP(A2108,'Medical Examinations'!A:J,3,FALSE)</f>
        <v>Obesity</v>
      </c>
      <c r="K2108" s="8" t="str">
        <f>VLOOKUP(A2108,'Medical Examinations'!A:J,5,FALSE)</f>
        <v>Normal</v>
      </c>
      <c r="L2108" s="8" t="str">
        <f>VLOOKUP(A2108,'Hospitalisation Details'!A:K,5,FALSE)</f>
        <v>12-Oct-2000</v>
      </c>
      <c r="M2108" s="34">
        <f>VLOOKUP(A2108,'Hospitalisation Details'!A:K,8,FALSE)</f>
        <v>37484.449999999997</v>
      </c>
      <c r="N2108" s="8" t="str">
        <f>VLOOKUP(A2108,'Hospitalisation Details'!A:K,9,FALSE)</f>
        <v>tier - 1</v>
      </c>
      <c r="O2108" s="8" t="str">
        <f>VLOOKUP(A2108,'Hospitalisation Details'!A:K,10,FALSE)</f>
        <v>tier - 1</v>
      </c>
      <c r="P2108" s="8" t="str">
        <f>VLOOKUP(A2108,'Hospitalisation Details'!A:K,11,FALSE)</f>
        <v>R1013</v>
      </c>
      <c r="Q2108" s="8">
        <f>VLOOKUP(A2108,'Hospitalisation Details'!A:K,4,FALSE)</f>
        <v>12</v>
      </c>
    </row>
    <row r="2109" spans="1:17" x14ac:dyDescent="0.3">
      <c r="A2109" s="4" t="s">
        <v>300</v>
      </c>
      <c r="B2109" s="8" t="str">
        <f>VLOOKUP(A2109,'Customer Names'!A:F,4,FALSE)</f>
        <v>Brian E</v>
      </c>
      <c r="C2109" s="8">
        <f>VLOOKUP(A2109,'Medical Examinations'!A:J,2,FALSE)</f>
        <v>26.07</v>
      </c>
      <c r="D2109" s="8">
        <f>VLOOKUP(A2109,'Medical Examinations'!A:J,4,FALSE)</f>
        <v>5.32</v>
      </c>
      <c r="E2109" s="8" t="str">
        <f>VLOOKUP(A2109,'Medical Examinations'!A:J,6,FALSE)</f>
        <v>No</v>
      </c>
      <c r="F2109" s="8" t="str">
        <f>VLOOKUP(A2109,'Medical Examinations'!A:J,7,FALSE)</f>
        <v>No</v>
      </c>
      <c r="G2109" s="8" t="str">
        <f>VLOOKUP(A2109,'Medical Examinations'!A:J,8,FALSE)</f>
        <v>No</v>
      </c>
      <c r="H2109" s="38">
        <f>VLOOKUP(A2109,'Medical Examinations'!A:J,9,FALSE)</f>
        <v>0</v>
      </c>
      <c r="I2109" s="8" t="str">
        <f>VLOOKUP(A2109,'Medical Examinations'!A:J,10,FALSE)</f>
        <v>yes</v>
      </c>
      <c r="J2109" s="8" t="str">
        <f>VLOOKUP(A2109,'Medical Examinations'!A:J,3,FALSE)</f>
        <v>Overweight</v>
      </c>
      <c r="K2109" s="8" t="str">
        <f>VLOOKUP(A2109,'Medical Examinations'!A:J,5,FALSE)</f>
        <v>Normal</v>
      </c>
      <c r="L2109" s="8" t="str">
        <f>VLOOKUP(A2109,'Hospitalisation Details'!A:K,5,FALSE)</f>
        <v>16-Aug-1980</v>
      </c>
      <c r="M2109" s="34">
        <f>VLOOKUP(A2109,'Hospitalisation Details'!A:K,8,FALSE)</f>
        <v>38245.589999999997</v>
      </c>
      <c r="N2109" s="8" t="str">
        <f>VLOOKUP(A2109,'Hospitalisation Details'!A:K,9,FALSE)</f>
        <v>tier - 1</v>
      </c>
      <c r="O2109" s="8" t="str">
        <f>VLOOKUP(A2109,'Hospitalisation Details'!A:K,10,FALSE)</f>
        <v>tier - 2</v>
      </c>
      <c r="P2109" s="8" t="str">
        <f>VLOOKUP(A2109,'Hospitalisation Details'!A:K,11,FALSE)</f>
        <v>R1013</v>
      </c>
      <c r="Q2109" s="8">
        <f>VLOOKUP(A2109,'Hospitalisation Details'!A:K,4,FALSE)</f>
        <v>16</v>
      </c>
    </row>
    <row r="2110" spans="1:17" x14ac:dyDescent="0.3">
      <c r="A2110" s="4" t="s">
        <v>298</v>
      </c>
      <c r="B2110" s="8" t="str">
        <f>VLOOKUP(A2110,'Customer Names'!A:F,4,FALSE)</f>
        <v>Denis</v>
      </c>
      <c r="C2110" s="8">
        <f>VLOOKUP(A2110,'Medical Examinations'!A:J,2,FALSE)</f>
        <v>35.75</v>
      </c>
      <c r="D2110" s="8">
        <f>VLOOKUP(A2110,'Medical Examinations'!A:J,4,FALSE)</f>
        <v>4.1900000000000004</v>
      </c>
      <c r="E2110" s="8" t="str">
        <f>VLOOKUP(A2110,'Medical Examinations'!A:J,6,FALSE)</f>
        <v>No</v>
      </c>
      <c r="F2110" s="8" t="str">
        <f>VLOOKUP(A2110,'Medical Examinations'!A:J,7,FALSE)</f>
        <v>No</v>
      </c>
      <c r="G2110" s="8" t="str">
        <f>VLOOKUP(A2110,'Medical Examinations'!A:J,8,FALSE)</f>
        <v>No</v>
      </c>
      <c r="H2110" s="38">
        <f>VLOOKUP(A2110,'Medical Examinations'!A:J,9,FALSE)</f>
        <v>0</v>
      </c>
      <c r="I2110" s="8" t="str">
        <f>VLOOKUP(A2110,'Medical Examinations'!A:J,10,FALSE)</f>
        <v>yes</v>
      </c>
      <c r="J2110" s="8" t="str">
        <f>VLOOKUP(A2110,'Medical Examinations'!A:J,3,FALSE)</f>
        <v>Obesity</v>
      </c>
      <c r="K2110" s="8" t="str">
        <f>VLOOKUP(A2110,'Medical Examinations'!A:J,5,FALSE)</f>
        <v>Normal</v>
      </c>
      <c r="L2110" s="8" t="str">
        <f>VLOOKUP(A2110,'Hospitalisation Details'!A:K,5,FALSE)</f>
        <v>30-Oct-1989</v>
      </c>
      <c r="M2110" s="34">
        <f>VLOOKUP(A2110,'Hospitalisation Details'!A:K,8,FALSE)</f>
        <v>38282.75</v>
      </c>
      <c r="N2110" s="8" t="str">
        <f>VLOOKUP(A2110,'Hospitalisation Details'!A:K,9,FALSE)</f>
        <v>tier - 1</v>
      </c>
      <c r="O2110" s="8" t="str">
        <f>VLOOKUP(A2110,'Hospitalisation Details'!A:K,10,FALSE)</f>
        <v>tier - 2</v>
      </c>
      <c r="P2110" s="8" t="str">
        <f>VLOOKUP(A2110,'Hospitalisation Details'!A:K,11,FALSE)</f>
        <v>R1013</v>
      </c>
      <c r="Q2110" s="8">
        <f>VLOOKUP(A2110,'Hospitalisation Details'!A:K,4,FALSE)</f>
        <v>30</v>
      </c>
    </row>
    <row r="2111" spans="1:17" x14ac:dyDescent="0.3">
      <c r="A2111" s="4" t="s">
        <v>282</v>
      </c>
      <c r="B2111" s="8" t="str">
        <f>VLOOKUP(A2111,'Customer Names'!A:F,4,FALSE)</f>
        <v>Cole</v>
      </c>
      <c r="C2111" s="8">
        <f>VLOOKUP(A2111,'Medical Examinations'!A:J,2,FALSE)</f>
        <v>35.200000000000003</v>
      </c>
      <c r="D2111" s="8">
        <f>VLOOKUP(A2111,'Medical Examinations'!A:J,4,FALSE)</f>
        <v>8.01</v>
      </c>
      <c r="E2111" s="8" t="str">
        <f>VLOOKUP(A2111,'Medical Examinations'!A:J,6,FALSE)</f>
        <v>yes</v>
      </c>
      <c r="F2111" s="8" t="str">
        <f>VLOOKUP(A2111,'Medical Examinations'!A:J,7,FALSE)</f>
        <v>No</v>
      </c>
      <c r="G2111" s="8" t="str">
        <f>VLOOKUP(A2111,'Medical Examinations'!A:J,8,FALSE)</f>
        <v>No</v>
      </c>
      <c r="H2111" s="38" t="str">
        <f>VLOOKUP(A2111,'Medical Examinations'!A:J,9,FALSE)</f>
        <v>1</v>
      </c>
      <c r="I2111" s="8" t="str">
        <f>VLOOKUP(A2111,'Medical Examinations'!A:J,10,FALSE)</f>
        <v>yes</v>
      </c>
      <c r="J2111" s="8" t="str">
        <f>VLOOKUP(A2111,'Medical Examinations'!A:J,3,FALSE)</f>
        <v>Obesity</v>
      </c>
      <c r="K2111" s="8" t="str">
        <f>VLOOKUP(A2111,'Medical Examinations'!A:J,5,FALSE)</f>
        <v>Diabetes</v>
      </c>
      <c r="L2111" s="8" t="str">
        <f>VLOOKUP(A2111,'Hospitalisation Details'!A:K,5,FALSE)</f>
        <v>20-Jul-1986</v>
      </c>
      <c r="M2111" s="34">
        <f>VLOOKUP(A2111,'Hospitalisation Details'!A:K,8,FALSE)</f>
        <v>38709.18</v>
      </c>
      <c r="N2111" s="8" t="str">
        <f>VLOOKUP(A2111,'Hospitalisation Details'!A:K,9,FALSE)</f>
        <v>tier - 1</v>
      </c>
      <c r="O2111" s="8" t="str">
        <f>VLOOKUP(A2111,'Hospitalisation Details'!A:K,10,FALSE)</f>
        <v>tier - 3</v>
      </c>
      <c r="P2111" s="8" t="str">
        <f>VLOOKUP(A2111,'Hospitalisation Details'!A:K,11,FALSE)</f>
        <v>R1013</v>
      </c>
      <c r="Q2111" s="8">
        <f>VLOOKUP(A2111,'Hospitalisation Details'!A:K,4,FALSE)</f>
        <v>20</v>
      </c>
    </row>
    <row r="2112" spans="1:17" x14ac:dyDescent="0.3">
      <c r="A2112" s="4" t="s">
        <v>222</v>
      </c>
      <c r="B2112" s="8" t="str">
        <f>VLOOKUP(A2112,'Customer Names'!A:F,4,FALSE)</f>
        <v>Knox</v>
      </c>
      <c r="C2112" s="8">
        <f>VLOOKUP(A2112,'Medical Examinations'!A:J,2,FALSE)</f>
        <v>37.07</v>
      </c>
      <c r="D2112" s="8">
        <f>VLOOKUP(A2112,'Medical Examinations'!A:J,4,FALSE)</f>
        <v>6.14</v>
      </c>
      <c r="E2112" s="8" t="str">
        <f>VLOOKUP(A2112,'Medical Examinations'!A:J,6,FALSE)</f>
        <v>yes</v>
      </c>
      <c r="F2112" s="8" t="str">
        <f>VLOOKUP(A2112,'Medical Examinations'!A:J,7,FALSE)</f>
        <v>No</v>
      </c>
      <c r="G2112" s="8" t="str">
        <f>VLOOKUP(A2112,'Medical Examinations'!A:J,8,FALSE)</f>
        <v>No</v>
      </c>
      <c r="H2112" s="38">
        <f>VLOOKUP(A2112,'Medical Examinations'!A:J,9,FALSE)</f>
        <v>0</v>
      </c>
      <c r="I2112" s="8" t="str">
        <f>VLOOKUP(A2112,'Medical Examinations'!A:J,10,FALSE)</f>
        <v>yes</v>
      </c>
      <c r="J2112" s="8" t="str">
        <f>VLOOKUP(A2112,'Medical Examinations'!A:J,3,FALSE)</f>
        <v>Obesity</v>
      </c>
      <c r="K2112" s="8" t="str">
        <f>VLOOKUP(A2112,'Medical Examinations'!A:J,5,FALSE)</f>
        <v>Prediabetes</v>
      </c>
      <c r="L2112" s="8" t="str">
        <f>VLOOKUP(A2112,'Hospitalisation Details'!A:K,5,FALSE)</f>
        <v>22-Aug-1985</v>
      </c>
      <c r="M2112" s="34">
        <f>VLOOKUP(A2112,'Hospitalisation Details'!A:K,8,FALSE)</f>
        <v>39871.699999999997</v>
      </c>
      <c r="N2112" s="8" t="str">
        <f>VLOOKUP(A2112,'Hospitalisation Details'!A:K,9,FALSE)</f>
        <v>tier - 1</v>
      </c>
      <c r="O2112" s="8" t="str">
        <f>VLOOKUP(A2112,'Hospitalisation Details'!A:K,10,FALSE)</f>
        <v>tier - 2</v>
      </c>
      <c r="P2112" s="8" t="str">
        <f>VLOOKUP(A2112,'Hospitalisation Details'!A:K,11,FALSE)</f>
        <v>R1013</v>
      </c>
      <c r="Q2112" s="8">
        <f>VLOOKUP(A2112,'Hospitalisation Details'!A:K,4,FALSE)</f>
        <v>22</v>
      </c>
    </row>
    <row r="2113" spans="1:17" x14ac:dyDescent="0.3">
      <c r="A2113" s="4" t="s">
        <v>202</v>
      </c>
      <c r="B2113" s="8" t="str">
        <f>VLOOKUP(A2113,'Customer Names'!A:F,4,FALSE)</f>
        <v>Brian</v>
      </c>
      <c r="C2113" s="8">
        <f>VLOOKUP(A2113,'Medical Examinations'!A:J,2,FALSE)</f>
        <v>35.75</v>
      </c>
      <c r="D2113" s="8">
        <f>VLOOKUP(A2113,'Medical Examinations'!A:J,4,FALSE)</f>
        <v>8</v>
      </c>
      <c r="E2113" s="8" t="str">
        <f>VLOOKUP(A2113,'Medical Examinations'!A:J,6,FALSE)</f>
        <v>yes</v>
      </c>
      <c r="F2113" s="8" t="str">
        <f>VLOOKUP(A2113,'Medical Examinations'!A:J,7,FALSE)</f>
        <v>No</v>
      </c>
      <c r="G2113" s="8" t="str">
        <f>VLOOKUP(A2113,'Medical Examinations'!A:J,8,FALSE)</f>
        <v>No</v>
      </c>
      <c r="H2113" s="38">
        <f>VLOOKUP(A2113,'Medical Examinations'!A:J,9,FALSE)</f>
        <v>0</v>
      </c>
      <c r="I2113" s="8" t="str">
        <f>VLOOKUP(A2113,'Medical Examinations'!A:J,10,FALSE)</f>
        <v>yes</v>
      </c>
      <c r="J2113" s="8" t="str">
        <f>VLOOKUP(A2113,'Medical Examinations'!A:J,3,FALSE)</f>
        <v>Obesity</v>
      </c>
      <c r="K2113" s="8" t="str">
        <f>VLOOKUP(A2113,'Medical Examinations'!A:J,5,FALSE)</f>
        <v>Diabetes</v>
      </c>
      <c r="L2113" s="8" t="str">
        <f>VLOOKUP(A2113,'Hospitalisation Details'!A:K,5,FALSE)</f>
        <v>4-Oct-1981</v>
      </c>
      <c r="M2113" s="34">
        <f>VLOOKUP(A2113,'Hospitalisation Details'!A:K,8,FALSE)</f>
        <v>40273.65</v>
      </c>
      <c r="N2113" s="8" t="str">
        <f>VLOOKUP(A2113,'Hospitalisation Details'!A:K,9,FALSE)</f>
        <v>tier - 1</v>
      </c>
      <c r="O2113" s="8" t="str">
        <f>VLOOKUP(A2113,'Hospitalisation Details'!A:K,10,FALSE)</f>
        <v>tier - 3</v>
      </c>
      <c r="P2113" s="8" t="str">
        <f>VLOOKUP(A2113,'Hospitalisation Details'!A:K,11,FALSE)</f>
        <v>R1013</v>
      </c>
      <c r="Q2113" s="8">
        <f>VLOOKUP(A2113,'Hospitalisation Details'!A:K,4,FALSE)</f>
        <v>4</v>
      </c>
    </row>
    <row r="2114" spans="1:17" x14ac:dyDescent="0.3">
      <c r="A2114" s="4" t="s">
        <v>182</v>
      </c>
      <c r="B2114" s="8" t="str">
        <f>VLOOKUP(A2114,'Customer Names'!A:F,4,FALSE)</f>
        <v>Hope</v>
      </c>
      <c r="C2114" s="8">
        <f>VLOOKUP(A2114,'Medical Examinations'!A:J,2,FALSE)</f>
        <v>39.049999999999997</v>
      </c>
      <c r="D2114" s="8">
        <f>VLOOKUP(A2114,'Medical Examinations'!A:J,4,FALSE)</f>
        <v>6.06</v>
      </c>
      <c r="E2114" s="8" t="str">
        <f>VLOOKUP(A2114,'Medical Examinations'!A:J,6,FALSE)</f>
        <v>No</v>
      </c>
      <c r="F2114" s="8" t="str">
        <f>VLOOKUP(A2114,'Medical Examinations'!A:J,7,FALSE)</f>
        <v>No</v>
      </c>
      <c r="G2114" s="8" t="str">
        <f>VLOOKUP(A2114,'Medical Examinations'!A:J,8,FALSE)</f>
        <v>No</v>
      </c>
      <c r="H2114" s="38" t="str">
        <f>VLOOKUP(A2114,'Medical Examinations'!A:J,9,FALSE)</f>
        <v>1</v>
      </c>
      <c r="I2114" s="8" t="str">
        <f>VLOOKUP(A2114,'Medical Examinations'!A:J,10,FALSE)</f>
        <v>yes</v>
      </c>
      <c r="J2114" s="8" t="str">
        <f>VLOOKUP(A2114,'Medical Examinations'!A:J,3,FALSE)</f>
        <v>Obesity</v>
      </c>
      <c r="K2114" s="8" t="str">
        <f>VLOOKUP(A2114,'Medical Examinations'!A:J,5,FALSE)</f>
        <v>Prediabetes</v>
      </c>
      <c r="L2114" s="8" t="str">
        <f>VLOOKUP(A2114,'Hospitalisation Details'!A:K,5,FALSE)</f>
        <v>4-Aug-1992</v>
      </c>
      <c r="M2114" s="34">
        <f>VLOOKUP(A2114,'Hospitalisation Details'!A:K,8,FALSE)</f>
        <v>40932.43</v>
      </c>
      <c r="N2114" s="8" t="str">
        <f>VLOOKUP(A2114,'Hospitalisation Details'!A:K,9,FALSE)</f>
        <v>tier - 1</v>
      </c>
      <c r="O2114" s="8" t="str">
        <f>VLOOKUP(A2114,'Hospitalisation Details'!A:K,10,FALSE)</f>
        <v>tier - 2</v>
      </c>
      <c r="P2114" s="8" t="str">
        <f>VLOOKUP(A2114,'Hospitalisation Details'!A:K,11,FALSE)</f>
        <v>R1013</v>
      </c>
      <c r="Q2114" s="8">
        <f>VLOOKUP(A2114,'Hospitalisation Details'!A:K,4,FALSE)</f>
        <v>4</v>
      </c>
    </row>
    <row r="2115" spans="1:17" x14ac:dyDescent="0.3">
      <c r="A2115" s="4" t="s">
        <v>180</v>
      </c>
      <c r="B2115" s="8" t="str">
        <f>VLOOKUP(A2115,'Customer Names'!A:F,4,FALSE)</f>
        <v>Abigail K</v>
      </c>
      <c r="C2115" s="8">
        <f>VLOOKUP(A2115,'Medical Examinations'!A:J,2,FALSE)</f>
        <v>32.56</v>
      </c>
      <c r="D2115" s="8">
        <f>VLOOKUP(A2115,'Medical Examinations'!A:J,4,FALSE)</f>
        <v>5.41</v>
      </c>
      <c r="E2115" s="8" t="str">
        <f>VLOOKUP(A2115,'Medical Examinations'!A:J,6,FALSE)</f>
        <v>No</v>
      </c>
      <c r="F2115" s="8" t="str">
        <f>VLOOKUP(A2115,'Medical Examinations'!A:J,7,FALSE)</f>
        <v>No</v>
      </c>
      <c r="G2115" s="8" t="str">
        <f>VLOOKUP(A2115,'Medical Examinations'!A:J,8,FALSE)</f>
        <v>Yes</v>
      </c>
      <c r="H2115" s="38" t="str">
        <f>VLOOKUP(A2115,'Medical Examinations'!A:J,9,FALSE)</f>
        <v>1</v>
      </c>
      <c r="I2115" s="8" t="str">
        <f>VLOOKUP(A2115,'Medical Examinations'!A:J,10,FALSE)</f>
        <v>yes</v>
      </c>
      <c r="J2115" s="8" t="str">
        <f>VLOOKUP(A2115,'Medical Examinations'!A:J,3,FALSE)</f>
        <v>Obesity</v>
      </c>
      <c r="K2115" s="8" t="str">
        <f>VLOOKUP(A2115,'Medical Examinations'!A:J,5,FALSE)</f>
        <v>Normal</v>
      </c>
      <c r="L2115" s="8" t="str">
        <f>VLOOKUP(A2115,'Hospitalisation Details'!A:K,5,FALSE)</f>
        <v>16-Sep-1979</v>
      </c>
      <c r="M2115" s="34">
        <f>VLOOKUP(A2115,'Hospitalisation Details'!A:K,8,FALSE)</f>
        <v>40941.29</v>
      </c>
      <c r="N2115" s="8" t="str">
        <f>VLOOKUP(A2115,'Hospitalisation Details'!A:K,9,FALSE)</f>
        <v>tier - 1</v>
      </c>
      <c r="O2115" s="8" t="str">
        <f>VLOOKUP(A2115,'Hospitalisation Details'!A:K,10,FALSE)</f>
        <v>tier - 2</v>
      </c>
      <c r="P2115" s="8" t="str">
        <f>VLOOKUP(A2115,'Hospitalisation Details'!A:K,11,FALSE)</f>
        <v>R1013</v>
      </c>
      <c r="Q2115" s="8">
        <f>VLOOKUP(A2115,'Hospitalisation Details'!A:K,4,FALSE)</f>
        <v>16</v>
      </c>
    </row>
    <row r="2116" spans="1:17" x14ac:dyDescent="0.3">
      <c r="A2116" s="4" t="s">
        <v>142</v>
      </c>
      <c r="B2116" s="8" t="str">
        <f>VLOOKUP(A2116,'Customer Names'!A:F,4,FALSE)</f>
        <v>Jeff</v>
      </c>
      <c r="C2116" s="8">
        <f>VLOOKUP(A2116,'Medical Examinations'!A:J,2,FALSE)</f>
        <v>38.39</v>
      </c>
      <c r="D2116" s="8">
        <f>VLOOKUP(A2116,'Medical Examinations'!A:J,4,FALSE)</f>
        <v>4.25</v>
      </c>
      <c r="E2116" s="8" t="str">
        <f>VLOOKUP(A2116,'Medical Examinations'!A:J,6,FALSE)</f>
        <v>No</v>
      </c>
      <c r="F2116" s="8" t="str">
        <f>VLOOKUP(A2116,'Medical Examinations'!A:J,7,FALSE)</f>
        <v>No</v>
      </c>
      <c r="G2116" s="8" t="str">
        <f>VLOOKUP(A2116,'Medical Examinations'!A:J,8,FALSE)</f>
        <v>No</v>
      </c>
      <c r="H2116" s="38" t="str">
        <f>VLOOKUP(A2116,'Medical Examinations'!A:J,9,FALSE)</f>
        <v>1</v>
      </c>
      <c r="I2116" s="8" t="str">
        <f>VLOOKUP(A2116,'Medical Examinations'!A:J,10,FALSE)</f>
        <v>yes</v>
      </c>
      <c r="J2116" s="8" t="str">
        <f>VLOOKUP(A2116,'Medical Examinations'!A:J,3,FALSE)</f>
        <v>Obesity</v>
      </c>
      <c r="K2116" s="8" t="str">
        <f>VLOOKUP(A2116,'Medical Examinations'!A:J,5,FALSE)</f>
        <v>Normal</v>
      </c>
      <c r="L2116" s="8" t="str">
        <f>VLOOKUP(A2116,'Hospitalisation Details'!A:K,5,FALSE)</f>
        <v>10-Nov-1984</v>
      </c>
      <c r="M2116" s="34">
        <f>VLOOKUP(A2116,'Hospitalisation Details'!A:K,8,FALSE)</f>
        <v>41949.24</v>
      </c>
      <c r="N2116" s="8" t="str">
        <f>VLOOKUP(A2116,'Hospitalisation Details'!A:K,9,FALSE)</f>
        <v>tier - 1</v>
      </c>
      <c r="O2116" s="8" t="str">
        <f>VLOOKUP(A2116,'Hospitalisation Details'!A:K,10,FALSE)</f>
        <v>tier - 1</v>
      </c>
      <c r="P2116" s="8" t="str">
        <f>VLOOKUP(A2116,'Hospitalisation Details'!A:K,11,FALSE)</f>
        <v>R1013</v>
      </c>
      <c r="Q2116" s="8">
        <f>VLOOKUP(A2116,'Hospitalisation Details'!A:K,4,FALSE)</f>
        <v>10</v>
      </c>
    </row>
    <row r="2117" spans="1:17" x14ac:dyDescent="0.3">
      <c r="A2117" s="4" t="s">
        <v>140</v>
      </c>
      <c r="B2117" s="8" t="str">
        <f>VLOOKUP(A2117,'Customer Names'!A:F,4,FALSE)</f>
        <v>Freeman</v>
      </c>
      <c r="C2117" s="8">
        <f>VLOOKUP(A2117,'Medical Examinations'!A:J,2,FALSE)</f>
        <v>30.8</v>
      </c>
      <c r="D2117" s="8">
        <f>VLOOKUP(A2117,'Medical Examinations'!A:J,4,FALSE)</f>
        <v>9.77</v>
      </c>
      <c r="E2117" s="8" t="str">
        <f>VLOOKUP(A2117,'Medical Examinations'!A:J,6,FALSE)</f>
        <v>No</v>
      </c>
      <c r="F2117" s="8" t="str">
        <f>VLOOKUP(A2117,'Medical Examinations'!A:J,7,FALSE)</f>
        <v>No</v>
      </c>
      <c r="G2117" s="8" t="str">
        <f>VLOOKUP(A2117,'Medical Examinations'!A:J,8,FALSE)</f>
        <v>No</v>
      </c>
      <c r="H2117" s="38">
        <f>VLOOKUP(A2117,'Medical Examinations'!A:J,9,FALSE)</f>
        <v>0</v>
      </c>
      <c r="I2117" s="8" t="str">
        <f>VLOOKUP(A2117,'Medical Examinations'!A:J,10,FALSE)</f>
        <v>yes</v>
      </c>
      <c r="J2117" s="8" t="str">
        <f>VLOOKUP(A2117,'Medical Examinations'!A:J,3,FALSE)</f>
        <v>Obesity</v>
      </c>
      <c r="K2117" s="8" t="str">
        <f>VLOOKUP(A2117,'Medical Examinations'!A:J,5,FALSE)</f>
        <v>Diabetes</v>
      </c>
      <c r="L2117" s="8" t="str">
        <f>VLOOKUP(A2117,'Hospitalisation Details'!A:K,5,FALSE)</f>
        <v>19-Dec-1968</v>
      </c>
      <c r="M2117" s="34">
        <f>VLOOKUP(A2117,'Hospitalisation Details'!A:K,8,FALSE)</f>
        <v>41999.519999999997</v>
      </c>
      <c r="N2117" s="8" t="str">
        <f>VLOOKUP(A2117,'Hospitalisation Details'!A:K,9,FALSE)</f>
        <v>tier - 1</v>
      </c>
      <c r="O2117" s="8" t="str">
        <f>VLOOKUP(A2117,'Hospitalisation Details'!A:K,10,FALSE)</f>
        <v>tier - 3</v>
      </c>
      <c r="P2117" s="8" t="str">
        <f>VLOOKUP(A2117,'Hospitalisation Details'!A:K,11,FALSE)</f>
        <v>R1013</v>
      </c>
      <c r="Q2117" s="8">
        <f>VLOOKUP(A2117,'Hospitalisation Details'!A:K,4,FALSE)</f>
        <v>19</v>
      </c>
    </row>
    <row r="2118" spans="1:17" x14ac:dyDescent="0.3">
      <c r="A2118" s="4" t="s">
        <v>136</v>
      </c>
      <c r="B2118" s="8" t="str">
        <f>VLOOKUP(A2118,'Customer Names'!A:F,4,FALSE)</f>
        <v>Steven M.</v>
      </c>
      <c r="C2118" s="8">
        <f>VLOOKUP(A2118,'Medical Examinations'!A:J,2,FALSE)</f>
        <v>45.54</v>
      </c>
      <c r="D2118" s="8">
        <f>VLOOKUP(A2118,'Medical Examinations'!A:J,4,FALSE)</f>
        <v>5.4</v>
      </c>
      <c r="E2118" s="8" t="str">
        <f>VLOOKUP(A2118,'Medical Examinations'!A:J,6,FALSE)</f>
        <v>yes</v>
      </c>
      <c r="F2118" s="8" t="str">
        <f>VLOOKUP(A2118,'Medical Examinations'!A:J,7,FALSE)</f>
        <v>No</v>
      </c>
      <c r="G2118" s="8" t="str">
        <f>VLOOKUP(A2118,'Medical Examinations'!A:J,8,FALSE)</f>
        <v>Yes</v>
      </c>
      <c r="H2118" s="38" t="str">
        <f>VLOOKUP(A2118,'Medical Examinations'!A:J,9,FALSE)</f>
        <v>1</v>
      </c>
      <c r="I2118" s="8" t="str">
        <f>VLOOKUP(A2118,'Medical Examinations'!A:J,10,FALSE)</f>
        <v>yes</v>
      </c>
      <c r="J2118" s="8" t="str">
        <f>VLOOKUP(A2118,'Medical Examinations'!A:J,3,FALSE)</f>
        <v>Obesity</v>
      </c>
      <c r="K2118" s="8" t="str">
        <f>VLOOKUP(A2118,'Medical Examinations'!A:J,5,FALSE)</f>
        <v>Normal</v>
      </c>
      <c r="L2118" s="8" t="str">
        <f>VLOOKUP(A2118,'Hospitalisation Details'!A:K,5,FALSE)</f>
        <v>9-Dec-1997</v>
      </c>
      <c r="M2118" s="34">
        <f>VLOOKUP(A2118,'Hospitalisation Details'!A:K,8,FALSE)</f>
        <v>42112.24</v>
      </c>
      <c r="N2118" s="8" t="str">
        <f>VLOOKUP(A2118,'Hospitalisation Details'!A:K,9,FALSE)</f>
        <v>tier - 1</v>
      </c>
      <c r="O2118" s="8" t="str">
        <f>VLOOKUP(A2118,'Hospitalisation Details'!A:K,10,FALSE)</f>
        <v>tier - 3</v>
      </c>
      <c r="P2118" s="8" t="str">
        <f>VLOOKUP(A2118,'Hospitalisation Details'!A:K,11,FALSE)</f>
        <v>R1013</v>
      </c>
      <c r="Q2118" s="8">
        <f>VLOOKUP(A2118,'Hospitalisation Details'!A:K,4,FALSE)</f>
        <v>9</v>
      </c>
    </row>
    <row r="2119" spans="1:17" x14ac:dyDescent="0.3">
      <c r="A2119" s="4" t="s">
        <v>134</v>
      </c>
      <c r="B2119" s="8" t="str">
        <f>VLOOKUP(A2119,'Customer Names'!A:F,4,FALSE)</f>
        <v>Daniel</v>
      </c>
      <c r="C2119" s="8">
        <f>VLOOKUP(A2119,'Medical Examinations'!A:J,2,FALSE)</f>
        <v>35.97</v>
      </c>
      <c r="D2119" s="8">
        <f>VLOOKUP(A2119,'Medical Examinations'!A:J,4,FALSE)</f>
        <v>6.12</v>
      </c>
      <c r="E2119" s="8" t="str">
        <f>VLOOKUP(A2119,'Medical Examinations'!A:J,6,FALSE)</f>
        <v>No</v>
      </c>
      <c r="F2119" s="8" t="str">
        <f>VLOOKUP(A2119,'Medical Examinations'!A:J,7,FALSE)</f>
        <v>No</v>
      </c>
      <c r="G2119" s="8" t="str">
        <f>VLOOKUP(A2119,'Medical Examinations'!A:J,8,FALSE)</f>
        <v>Yes</v>
      </c>
      <c r="H2119" s="38" t="str">
        <f>VLOOKUP(A2119,'Medical Examinations'!A:J,9,FALSE)</f>
        <v>1</v>
      </c>
      <c r="I2119" s="8" t="str">
        <f>VLOOKUP(A2119,'Medical Examinations'!A:J,10,FALSE)</f>
        <v>yes</v>
      </c>
      <c r="J2119" s="8" t="str">
        <f>VLOOKUP(A2119,'Medical Examinations'!A:J,3,FALSE)</f>
        <v>Obesity</v>
      </c>
      <c r="K2119" s="8" t="str">
        <f>VLOOKUP(A2119,'Medical Examinations'!A:J,5,FALSE)</f>
        <v>Prediabetes</v>
      </c>
      <c r="L2119" s="8" t="str">
        <f>VLOOKUP(A2119,'Hospitalisation Details'!A:K,5,FALSE)</f>
        <v>3-Jul-1979</v>
      </c>
      <c r="M2119" s="34">
        <f>VLOOKUP(A2119,'Hospitalisation Details'!A:K,8,FALSE)</f>
        <v>42124.52</v>
      </c>
      <c r="N2119" s="8" t="str">
        <f>VLOOKUP(A2119,'Hospitalisation Details'!A:K,9,FALSE)</f>
        <v>tier - 1</v>
      </c>
      <c r="O2119" s="8" t="str">
        <f>VLOOKUP(A2119,'Hospitalisation Details'!A:K,10,FALSE)</f>
        <v>tier - 1</v>
      </c>
      <c r="P2119" s="8" t="str">
        <f>VLOOKUP(A2119,'Hospitalisation Details'!A:K,11,FALSE)</f>
        <v>R1013</v>
      </c>
      <c r="Q2119" s="8">
        <f>VLOOKUP(A2119,'Hospitalisation Details'!A:K,4,FALSE)</f>
        <v>3</v>
      </c>
    </row>
    <row r="2120" spans="1:17" x14ac:dyDescent="0.3">
      <c r="A2120" s="4" t="s">
        <v>130</v>
      </c>
      <c r="B2120" s="8" t="str">
        <f>VLOOKUP(A2120,'Customer Names'!A:F,4,FALSE)</f>
        <v>Bryson C.</v>
      </c>
      <c r="C2120" s="8">
        <f>VLOOKUP(A2120,'Medical Examinations'!A:J,2,FALSE)</f>
        <v>36.08</v>
      </c>
      <c r="D2120" s="8">
        <f>VLOOKUP(A2120,'Medical Examinations'!A:J,4,FALSE)</f>
        <v>8.8000000000000007</v>
      </c>
      <c r="E2120" s="8" t="str">
        <f>VLOOKUP(A2120,'Medical Examinations'!A:J,6,FALSE)</f>
        <v>yes</v>
      </c>
      <c r="F2120" s="8" t="str">
        <f>VLOOKUP(A2120,'Medical Examinations'!A:J,7,FALSE)</f>
        <v>No</v>
      </c>
      <c r="G2120" s="8" t="str">
        <f>VLOOKUP(A2120,'Medical Examinations'!A:J,8,FALSE)</f>
        <v>No</v>
      </c>
      <c r="H2120" s="38" t="str">
        <f>VLOOKUP(A2120,'Medical Examinations'!A:J,9,FALSE)</f>
        <v>1</v>
      </c>
      <c r="I2120" s="8" t="str">
        <f>VLOOKUP(A2120,'Medical Examinations'!A:J,10,FALSE)</f>
        <v>yes</v>
      </c>
      <c r="J2120" s="8" t="str">
        <f>VLOOKUP(A2120,'Medical Examinations'!A:J,3,FALSE)</f>
        <v>Obesity</v>
      </c>
      <c r="K2120" s="8" t="str">
        <f>VLOOKUP(A2120,'Medical Examinations'!A:J,5,FALSE)</f>
        <v>Diabetes</v>
      </c>
      <c r="L2120" s="8" t="str">
        <f>VLOOKUP(A2120,'Hospitalisation Details'!A:K,5,FALSE)</f>
        <v>15-Aug-1975</v>
      </c>
      <c r="M2120" s="34">
        <f>VLOOKUP(A2120,'Hospitalisation Details'!A:K,8,FALSE)</f>
        <v>42211.14</v>
      </c>
      <c r="N2120" s="8" t="str">
        <f>VLOOKUP(A2120,'Hospitalisation Details'!A:K,9,FALSE)</f>
        <v>tier - 1</v>
      </c>
      <c r="O2120" s="8" t="str">
        <f>VLOOKUP(A2120,'Hospitalisation Details'!A:K,10,FALSE)</f>
        <v>tier - 3</v>
      </c>
      <c r="P2120" s="8" t="str">
        <f>VLOOKUP(A2120,'Hospitalisation Details'!A:K,11,FALSE)</f>
        <v>R1013</v>
      </c>
      <c r="Q2120" s="8">
        <f>VLOOKUP(A2120,'Hospitalisation Details'!A:K,4,FALSE)</f>
        <v>15</v>
      </c>
    </row>
    <row r="2121" spans="1:17" x14ac:dyDescent="0.3">
      <c r="A2121" s="4" t="s">
        <v>122</v>
      </c>
      <c r="B2121" s="8" t="str">
        <f>VLOOKUP(A2121,'Customer Names'!A:F,4,FALSE)</f>
        <v>Cameron</v>
      </c>
      <c r="C2121" s="8">
        <f>VLOOKUP(A2121,'Medical Examinations'!A:J,2,FALSE)</f>
        <v>38.06</v>
      </c>
      <c r="D2121" s="8">
        <f>VLOOKUP(A2121,'Medical Examinations'!A:J,4,FALSE)</f>
        <v>6.04</v>
      </c>
      <c r="E2121" s="8" t="str">
        <f>VLOOKUP(A2121,'Medical Examinations'!A:J,6,FALSE)</f>
        <v>No</v>
      </c>
      <c r="F2121" s="8" t="str">
        <f>VLOOKUP(A2121,'Medical Examinations'!A:J,7,FALSE)</f>
        <v>No</v>
      </c>
      <c r="G2121" s="8" t="str">
        <f>VLOOKUP(A2121,'Medical Examinations'!A:J,8,FALSE)</f>
        <v>Yes</v>
      </c>
      <c r="H2121" s="38" t="str">
        <f>VLOOKUP(A2121,'Medical Examinations'!A:J,9,FALSE)</f>
        <v>1</v>
      </c>
      <c r="I2121" s="8" t="str">
        <f>VLOOKUP(A2121,'Medical Examinations'!A:J,10,FALSE)</f>
        <v>yes</v>
      </c>
      <c r="J2121" s="8" t="str">
        <f>VLOOKUP(A2121,'Medical Examinations'!A:J,3,FALSE)</f>
        <v>Obesity</v>
      </c>
      <c r="K2121" s="8" t="str">
        <f>VLOOKUP(A2121,'Medical Examinations'!A:J,5,FALSE)</f>
        <v>Prediabetes</v>
      </c>
      <c r="L2121" s="8" t="str">
        <f>VLOOKUP(A2121,'Hospitalisation Details'!A:K,5,FALSE)</f>
        <v>27-Dec-1979</v>
      </c>
      <c r="M2121" s="34">
        <f>VLOOKUP(A2121,'Hospitalisation Details'!A:K,8,FALSE)</f>
        <v>42560.43</v>
      </c>
      <c r="N2121" s="8" t="str">
        <f>VLOOKUP(A2121,'Hospitalisation Details'!A:K,9,FALSE)</f>
        <v>tier - 1</v>
      </c>
      <c r="O2121" s="8" t="str">
        <f>VLOOKUP(A2121,'Hospitalisation Details'!A:K,10,FALSE)</f>
        <v>tier - 3</v>
      </c>
      <c r="P2121" s="8" t="str">
        <f>VLOOKUP(A2121,'Hospitalisation Details'!A:K,11,FALSE)</f>
        <v>R1013</v>
      </c>
      <c r="Q2121" s="8">
        <f>VLOOKUP(A2121,'Hospitalisation Details'!A:K,4,FALSE)</f>
        <v>27</v>
      </c>
    </row>
    <row r="2122" spans="1:17" x14ac:dyDescent="0.3">
      <c r="A2122" s="4" t="s">
        <v>112</v>
      </c>
      <c r="B2122" s="8" t="str">
        <f>VLOOKUP(A2122,'Customer Names'!A:F,4,FALSE)</f>
        <v>Inna</v>
      </c>
      <c r="C2122" s="8">
        <f>VLOOKUP(A2122,'Medical Examinations'!A:J,2,FALSE)</f>
        <v>36.630000000000003</v>
      </c>
      <c r="D2122" s="8">
        <f>VLOOKUP(A2122,'Medical Examinations'!A:J,4,FALSE)</f>
        <v>7.72</v>
      </c>
      <c r="E2122" s="8" t="str">
        <f>VLOOKUP(A2122,'Medical Examinations'!A:J,6,FALSE)</f>
        <v>yes</v>
      </c>
      <c r="F2122" s="8" t="str">
        <f>VLOOKUP(A2122,'Medical Examinations'!A:J,7,FALSE)</f>
        <v>No</v>
      </c>
      <c r="G2122" s="8" t="str">
        <f>VLOOKUP(A2122,'Medical Examinations'!A:J,8,FALSE)</f>
        <v>No</v>
      </c>
      <c r="H2122" s="38" t="str">
        <f>VLOOKUP(A2122,'Medical Examinations'!A:J,9,FALSE)</f>
        <v>1</v>
      </c>
      <c r="I2122" s="8" t="str">
        <f>VLOOKUP(A2122,'Medical Examinations'!A:J,10,FALSE)</f>
        <v>yes</v>
      </c>
      <c r="J2122" s="8" t="str">
        <f>VLOOKUP(A2122,'Medical Examinations'!A:J,3,FALSE)</f>
        <v>Obesity</v>
      </c>
      <c r="K2122" s="8" t="str">
        <f>VLOOKUP(A2122,'Medical Examinations'!A:J,5,FALSE)</f>
        <v>Diabetes</v>
      </c>
      <c r="L2122" s="8" t="str">
        <f>VLOOKUP(A2122,'Hospitalisation Details'!A:K,5,FALSE)</f>
        <v>23-Oct-1975</v>
      </c>
      <c r="M2122" s="34">
        <f>VLOOKUP(A2122,'Hospitalisation Details'!A:K,8,FALSE)</f>
        <v>42969.85</v>
      </c>
      <c r="N2122" s="8" t="str">
        <f>VLOOKUP(A2122,'Hospitalisation Details'!A:K,9,FALSE)</f>
        <v>tier - 1</v>
      </c>
      <c r="O2122" s="8" t="str">
        <f>VLOOKUP(A2122,'Hospitalisation Details'!A:K,10,FALSE)</f>
        <v>tier - 3</v>
      </c>
      <c r="P2122" s="8" t="str">
        <f>VLOOKUP(A2122,'Hospitalisation Details'!A:K,11,FALSE)</f>
        <v>R1013</v>
      </c>
      <c r="Q2122" s="8">
        <f>VLOOKUP(A2122,'Hospitalisation Details'!A:K,4,FALSE)</f>
        <v>23</v>
      </c>
    </row>
    <row r="2123" spans="1:17" x14ac:dyDescent="0.3">
      <c r="A2123" s="4" t="s">
        <v>64</v>
      </c>
      <c r="B2123" s="8" t="str">
        <f>VLOOKUP(A2123,'Customer Names'!A:F,4,FALSE)</f>
        <v>Jefferson D</v>
      </c>
      <c r="C2123" s="8">
        <f>VLOOKUP(A2123,'Medical Examinations'!A:J,2,FALSE)</f>
        <v>42.35</v>
      </c>
      <c r="D2123" s="8">
        <f>VLOOKUP(A2123,'Medical Examinations'!A:J,4,FALSE)</f>
        <v>5.08</v>
      </c>
      <c r="E2123" s="8" t="str">
        <f>VLOOKUP(A2123,'Medical Examinations'!A:J,6,FALSE)</f>
        <v>yes</v>
      </c>
      <c r="F2123" s="8" t="str">
        <f>VLOOKUP(A2123,'Medical Examinations'!A:J,7,FALSE)</f>
        <v>No</v>
      </c>
      <c r="G2123" s="8" t="str">
        <f>VLOOKUP(A2123,'Medical Examinations'!A:J,8,FALSE)</f>
        <v>No</v>
      </c>
      <c r="H2123" s="38">
        <f>VLOOKUP(A2123,'Medical Examinations'!A:J,9,FALSE)</f>
        <v>0</v>
      </c>
      <c r="I2123" s="8" t="str">
        <f>VLOOKUP(A2123,'Medical Examinations'!A:J,10,FALSE)</f>
        <v>yes</v>
      </c>
      <c r="J2123" s="8" t="str">
        <f>VLOOKUP(A2123,'Medical Examinations'!A:J,3,FALSE)</f>
        <v>Obesity</v>
      </c>
      <c r="K2123" s="8" t="str">
        <f>VLOOKUP(A2123,'Medical Examinations'!A:J,5,FALSE)</f>
        <v>Normal</v>
      </c>
      <c r="L2123" s="8" t="str">
        <f>VLOOKUP(A2123,'Hospitalisation Details'!A:K,5,FALSE)</f>
        <v>2-Dec-1976</v>
      </c>
      <c r="M2123" s="34">
        <f>VLOOKUP(A2123,'Hospitalisation Details'!A:K,8,FALSE)</f>
        <v>46151.12</v>
      </c>
      <c r="N2123" s="8" t="str">
        <f>VLOOKUP(A2123,'Hospitalisation Details'!A:K,9,FALSE)</f>
        <v>tier - 1</v>
      </c>
      <c r="O2123" s="8" t="str">
        <f>VLOOKUP(A2123,'Hospitalisation Details'!A:K,10,FALSE)</f>
        <v>tier - 3</v>
      </c>
      <c r="P2123" s="8" t="str">
        <f>VLOOKUP(A2123,'Hospitalisation Details'!A:K,11,FALSE)</f>
        <v>R1013</v>
      </c>
      <c r="Q2123" s="8">
        <f>VLOOKUP(A2123,'Hospitalisation Details'!A:K,4,FALSE)</f>
        <v>2</v>
      </c>
    </row>
    <row r="2124" spans="1:17" x14ac:dyDescent="0.3">
      <c r="A2124" s="4" t="s">
        <v>62</v>
      </c>
      <c r="B2124" s="8" t="str">
        <f>VLOOKUP(A2124,'Customer Names'!A:F,4,FALSE)</f>
        <v>Nicole J.</v>
      </c>
      <c r="C2124" s="8">
        <f>VLOOKUP(A2124,'Medical Examinations'!A:J,2,FALSE)</f>
        <v>43.89</v>
      </c>
      <c r="D2124" s="8">
        <f>VLOOKUP(A2124,'Medical Examinations'!A:J,4,FALSE)</f>
        <v>8.7100000000000009</v>
      </c>
      <c r="E2124" s="8" t="str">
        <f>VLOOKUP(A2124,'Medical Examinations'!A:J,6,FALSE)</f>
        <v>No</v>
      </c>
      <c r="F2124" s="8" t="str">
        <f>VLOOKUP(A2124,'Medical Examinations'!A:J,7,FALSE)</f>
        <v>No</v>
      </c>
      <c r="G2124" s="8" t="str">
        <f>VLOOKUP(A2124,'Medical Examinations'!A:J,8,FALSE)</f>
        <v>No</v>
      </c>
      <c r="H2124" s="38">
        <f>VLOOKUP(A2124,'Medical Examinations'!A:J,9,FALSE)</f>
        <v>0</v>
      </c>
      <c r="I2124" s="8" t="str">
        <f>VLOOKUP(A2124,'Medical Examinations'!A:J,10,FALSE)</f>
        <v>yes</v>
      </c>
      <c r="J2124" s="8" t="str">
        <f>VLOOKUP(A2124,'Medical Examinations'!A:J,3,FALSE)</f>
        <v>Obesity</v>
      </c>
      <c r="K2124" s="8" t="str">
        <f>VLOOKUP(A2124,'Medical Examinations'!A:J,5,FALSE)</f>
        <v>Diabetes</v>
      </c>
      <c r="L2124" s="8" t="str">
        <f>VLOOKUP(A2124,'Hospitalisation Details'!A:K,5,FALSE)</f>
        <v>17-Aug-1978</v>
      </c>
      <c r="M2124" s="34">
        <f>VLOOKUP(A2124,'Hospitalisation Details'!A:K,8,FALSE)</f>
        <v>46200.99</v>
      </c>
      <c r="N2124" s="8" t="str">
        <f>VLOOKUP(A2124,'Hospitalisation Details'!A:K,9,FALSE)</f>
        <v>tier - 1</v>
      </c>
      <c r="O2124" s="8" t="str">
        <f>VLOOKUP(A2124,'Hospitalisation Details'!A:K,10,FALSE)</f>
        <v>tier - 1</v>
      </c>
      <c r="P2124" s="8" t="str">
        <f>VLOOKUP(A2124,'Hospitalisation Details'!A:K,11,FALSE)</f>
        <v>R1013</v>
      </c>
      <c r="Q2124" s="8">
        <f>VLOOKUP(A2124,'Hospitalisation Details'!A:K,4,FALSE)</f>
        <v>17</v>
      </c>
    </row>
    <row r="2125" spans="1:17" x14ac:dyDescent="0.3">
      <c r="A2125" s="4" t="s">
        <v>48</v>
      </c>
      <c r="B2125" s="8" t="str">
        <f>VLOOKUP(A2125,'Customer Names'!A:F,4,FALSE)</f>
        <v>Eric A.</v>
      </c>
      <c r="C2125" s="8">
        <f>VLOOKUP(A2125,'Medical Examinations'!A:J,2,FALSE)</f>
        <v>41.8</v>
      </c>
      <c r="D2125" s="8">
        <f>VLOOKUP(A2125,'Medical Examinations'!A:J,4,FALSE)</f>
        <v>7.89</v>
      </c>
      <c r="E2125" s="8" t="str">
        <f>VLOOKUP(A2125,'Medical Examinations'!A:J,6,FALSE)</f>
        <v>yes</v>
      </c>
      <c r="F2125" s="8" t="str">
        <f>VLOOKUP(A2125,'Medical Examinations'!A:J,7,FALSE)</f>
        <v>No</v>
      </c>
      <c r="G2125" s="8" t="str">
        <f>VLOOKUP(A2125,'Medical Examinations'!A:J,8,FALSE)</f>
        <v>No</v>
      </c>
      <c r="H2125" s="38" t="str">
        <f>VLOOKUP(A2125,'Medical Examinations'!A:J,9,FALSE)</f>
        <v>2</v>
      </c>
      <c r="I2125" s="8" t="str">
        <f>VLOOKUP(A2125,'Medical Examinations'!A:J,10,FALSE)</f>
        <v>yes</v>
      </c>
      <c r="J2125" s="8" t="str">
        <f>VLOOKUP(A2125,'Medical Examinations'!A:J,3,FALSE)</f>
        <v>Obesity</v>
      </c>
      <c r="K2125" s="8" t="str">
        <f>VLOOKUP(A2125,'Medical Examinations'!A:J,5,FALSE)</f>
        <v>Diabetes</v>
      </c>
      <c r="L2125" s="8" t="str">
        <f>VLOOKUP(A2125,'Hospitalisation Details'!A:K,5,FALSE)</f>
        <v>28-Dec-1970</v>
      </c>
      <c r="M2125" s="34">
        <f>VLOOKUP(A2125,'Hospitalisation Details'!A:K,8,FALSE)</f>
        <v>47269.85</v>
      </c>
      <c r="N2125" s="8" t="str">
        <f>VLOOKUP(A2125,'Hospitalisation Details'!A:K,9,FALSE)</f>
        <v>tier - 1</v>
      </c>
      <c r="O2125" s="8" t="str">
        <f>VLOOKUP(A2125,'Hospitalisation Details'!A:K,10,FALSE)</f>
        <v>tier - 2</v>
      </c>
      <c r="P2125" s="8" t="str">
        <f>VLOOKUP(A2125,'Hospitalisation Details'!A:K,11,FALSE)</f>
        <v>R1013</v>
      </c>
      <c r="Q2125" s="8">
        <f>VLOOKUP(A2125,'Hospitalisation Details'!A:K,4,FALSE)</f>
        <v>28</v>
      </c>
    </row>
    <row r="2126" spans="1:17" x14ac:dyDescent="0.3">
      <c r="A2126" s="4" t="s">
        <v>40</v>
      </c>
      <c r="B2126" s="8" t="str">
        <f>VLOOKUP(A2126,'Customer Names'!A:F,4,FALSE)</f>
        <v>John</v>
      </c>
      <c r="C2126" s="8">
        <f>VLOOKUP(A2126,'Medical Examinations'!A:J,2,FALSE)</f>
        <v>42.9</v>
      </c>
      <c r="D2126" s="8">
        <f>VLOOKUP(A2126,'Medical Examinations'!A:J,4,FALSE)</f>
        <v>11.41</v>
      </c>
      <c r="E2126" s="8" t="str">
        <f>VLOOKUP(A2126,'Medical Examinations'!A:J,6,FALSE)</f>
        <v>No</v>
      </c>
      <c r="F2126" s="8" t="str">
        <f>VLOOKUP(A2126,'Medical Examinations'!A:J,7,FALSE)</f>
        <v>No</v>
      </c>
      <c r="G2126" s="8" t="str">
        <f>VLOOKUP(A2126,'Medical Examinations'!A:J,8,FALSE)</f>
        <v>No</v>
      </c>
      <c r="H2126" s="38">
        <f>VLOOKUP(A2126,'Medical Examinations'!A:J,9,FALSE)</f>
        <v>0</v>
      </c>
      <c r="I2126" s="8" t="str">
        <f>VLOOKUP(A2126,'Medical Examinations'!A:J,10,FALSE)</f>
        <v>yes</v>
      </c>
      <c r="J2126" s="8" t="str">
        <f>VLOOKUP(A2126,'Medical Examinations'!A:J,3,FALSE)</f>
        <v>Obesity</v>
      </c>
      <c r="K2126" s="8" t="str">
        <f>VLOOKUP(A2126,'Medical Examinations'!A:J,5,FALSE)</f>
        <v>Diabetes</v>
      </c>
      <c r="L2126" s="8" t="str">
        <f>VLOOKUP(A2126,'Hospitalisation Details'!A:K,5,FALSE)</f>
        <v>27-Sep-1971</v>
      </c>
      <c r="M2126" s="34">
        <f>VLOOKUP(A2126,'Hospitalisation Details'!A:K,8,FALSE)</f>
        <v>47462.89</v>
      </c>
      <c r="N2126" s="8" t="str">
        <f>VLOOKUP(A2126,'Hospitalisation Details'!A:K,9,FALSE)</f>
        <v>tier - 1</v>
      </c>
      <c r="O2126" s="8" t="str">
        <f>VLOOKUP(A2126,'Hospitalisation Details'!A:K,10,FALSE)</f>
        <v>tier - 2</v>
      </c>
      <c r="P2126" s="8" t="str">
        <f>VLOOKUP(A2126,'Hospitalisation Details'!A:K,11,FALSE)</f>
        <v>R1013</v>
      </c>
      <c r="Q2126" s="8">
        <f>VLOOKUP(A2126,'Hospitalisation Details'!A:K,4,FALSE)</f>
        <v>27</v>
      </c>
    </row>
    <row r="2127" spans="1:17" x14ac:dyDescent="0.3">
      <c r="A2127" s="4" t="s">
        <v>24</v>
      </c>
      <c r="B2127" s="8" t="str">
        <f>VLOOKUP(A2127,'Customer Names'!A:F,4,FALSE)</f>
        <v>David</v>
      </c>
      <c r="C2127" s="8">
        <f>VLOOKUP(A2127,'Medical Examinations'!A:J,2,FALSE)</f>
        <v>42.13</v>
      </c>
      <c r="D2127" s="8">
        <f>VLOOKUP(A2127,'Medical Examinations'!A:J,4,FALSE)</f>
        <v>11.9</v>
      </c>
      <c r="E2127" s="8" t="str">
        <f>VLOOKUP(A2127,'Medical Examinations'!A:J,6,FALSE)</f>
        <v>No</v>
      </c>
      <c r="F2127" s="8" t="str">
        <f>VLOOKUP(A2127,'Medical Examinations'!A:J,7,FALSE)</f>
        <v>No</v>
      </c>
      <c r="G2127" s="8" t="str">
        <f>VLOOKUP(A2127,'Medical Examinations'!A:J,8,FALSE)</f>
        <v>No</v>
      </c>
      <c r="H2127" s="38">
        <f>VLOOKUP(A2127,'Medical Examinations'!A:J,9,FALSE)</f>
        <v>0</v>
      </c>
      <c r="I2127" s="8" t="str">
        <f>VLOOKUP(A2127,'Medical Examinations'!A:J,10,FALSE)</f>
        <v>yes</v>
      </c>
      <c r="J2127" s="8" t="str">
        <f>VLOOKUP(A2127,'Medical Examinations'!A:J,3,FALSE)</f>
        <v>Obesity</v>
      </c>
      <c r="K2127" s="8" t="str">
        <f>VLOOKUP(A2127,'Medical Examinations'!A:J,5,FALSE)</f>
        <v>Diabetes</v>
      </c>
      <c r="L2127" s="8" t="str">
        <f>VLOOKUP(A2127,'Hospitalisation Details'!A:K,5,FALSE)</f>
        <v>27-Oct-1965</v>
      </c>
      <c r="M2127" s="34">
        <f>VLOOKUP(A2127,'Hospitalisation Details'!A:K,8,FALSE)</f>
        <v>48675.519999999997</v>
      </c>
      <c r="N2127" s="8" t="str">
        <f>VLOOKUP(A2127,'Hospitalisation Details'!A:K,9,FALSE)</f>
        <v>tier - 1</v>
      </c>
      <c r="O2127" s="8" t="str">
        <f>VLOOKUP(A2127,'Hospitalisation Details'!A:K,10,FALSE)</f>
        <v>tier - 2</v>
      </c>
      <c r="P2127" s="8" t="str">
        <f>VLOOKUP(A2127,'Hospitalisation Details'!A:K,11,FALSE)</f>
        <v>R1013</v>
      </c>
      <c r="Q2127" s="8">
        <f>VLOOKUP(A2127,'Hospitalisation Details'!A:K,4,FALSE)</f>
        <v>27</v>
      </c>
    </row>
    <row r="2128" spans="1:17" x14ac:dyDescent="0.3">
      <c r="A2128" s="4" t="s">
        <v>18</v>
      </c>
      <c r="B2128" s="8" t="str">
        <f>VLOOKUP(A2128,'Customer Names'!A:F,4,FALSE)</f>
        <v>Patrick R.</v>
      </c>
      <c r="C2128" s="8">
        <f>VLOOKUP(A2128,'Medical Examinations'!A:J,2,FALSE)</f>
        <v>41.14</v>
      </c>
      <c r="D2128" s="8">
        <f>VLOOKUP(A2128,'Medical Examinations'!A:J,4,FALSE)</f>
        <v>9.58</v>
      </c>
      <c r="E2128" s="8" t="str">
        <f>VLOOKUP(A2128,'Medical Examinations'!A:J,6,FALSE)</f>
        <v>yes</v>
      </c>
      <c r="F2128" s="8" t="str">
        <f>VLOOKUP(A2128,'Medical Examinations'!A:J,7,FALSE)</f>
        <v>No</v>
      </c>
      <c r="G2128" s="8" t="str">
        <f>VLOOKUP(A2128,'Medical Examinations'!A:J,8,FALSE)</f>
        <v>Yes</v>
      </c>
      <c r="H2128" s="38" t="str">
        <f>VLOOKUP(A2128,'Medical Examinations'!A:J,9,FALSE)</f>
        <v>1</v>
      </c>
      <c r="I2128" s="8" t="str">
        <f>VLOOKUP(A2128,'Medical Examinations'!A:J,10,FALSE)</f>
        <v>yes</v>
      </c>
      <c r="J2128" s="8" t="str">
        <f>VLOOKUP(A2128,'Medical Examinations'!A:J,3,FALSE)</f>
        <v>Obesity</v>
      </c>
      <c r="K2128" s="8" t="str">
        <f>VLOOKUP(A2128,'Medical Examinations'!A:J,5,FALSE)</f>
        <v>Diabetes</v>
      </c>
      <c r="L2128" s="8" t="str">
        <f>VLOOKUP(A2128,'Hospitalisation Details'!A:K,5,FALSE)</f>
        <v>4-Sep-1963</v>
      </c>
      <c r="M2128" s="34">
        <f>VLOOKUP(A2128,'Hospitalisation Details'!A:K,8,FALSE)</f>
        <v>48970.25</v>
      </c>
      <c r="N2128" s="8" t="str">
        <f>VLOOKUP(A2128,'Hospitalisation Details'!A:K,9,FALSE)</f>
        <v>tier - 1</v>
      </c>
      <c r="O2128" s="8" t="str">
        <f>VLOOKUP(A2128,'Hospitalisation Details'!A:K,10,FALSE)</f>
        <v>tier - 2</v>
      </c>
      <c r="P2128" s="8" t="str">
        <f>VLOOKUP(A2128,'Hospitalisation Details'!A:K,11,FALSE)</f>
        <v>R1013</v>
      </c>
      <c r="Q2128" s="8">
        <f>VLOOKUP(A2128,'Hospitalisation Details'!A:K,4,FALSE)</f>
        <v>4</v>
      </c>
    </row>
    <row r="2129" spans="1:17" x14ac:dyDescent="0.3">
      <c r="A2129" s="4" t="s">
        <v>3070</v>
      </c>
      <c r="B2129" s="8" t="str">
        <f>VLOOKUP(A2129,'Customer Names'!A:F,4,FALSE)</f>
        <v>Adam</v>
      </c>
      <c r="C2129" s="8">
        <f>VLOOKUP(A2129,'Medical Examinations'!A:J,2,FALSE)</f>
        <v>33.44</v>
      </c>
      <c r="D2129" s="8">
        <f>VLOOKUP(A2129,'Medical Examinations'!A:J,4,FALSE)</f>
        <v>4.54</v>
      </c>
      <c r="E2129" s="8" t="str">
        <f>VLOOKUP(A2129,'Medical Examinations'!A:J,6,FALSE)</f>
        <v>No</v>
      </c>
      <c r="F2129" s="8" t="str">
        <f>VLOOKUP(A2129,'Medical Examinations'!A:J,7,FALSE)</f>
        <v>No</v>
      </c>
      <c r="G2129" s="8" t="str">
        <f>VLOOKUP(A2129,'Medical Examinations'!A:J,8,FALSE)</f>
        <v>No</v>
      </c>
      <c r="H2129" s="38">
        <f>VLOOKUP(A2129,'Medical Examinations'!A:J,9,FALSE)</f>
        <v>0</v>
      </c>
      <c r="I2129" s="8" t="str">
        <f>VLOOKUP(A2129,'Medical Examinations'!A:J,10,FALSE)</f>
        <v>No</v>
      </c>
      <c r="J2129" s="8" t="str">
        <f>VLOOKUP(A2129,'Medical Examinations'!A:J,3,FALSE)</f>
        <v>Obesity</v>
      </c>
      <c r="K2129" s="8" t="str">
        <f>VLOOKUP(A2129,'Medical Examinations'!A:J,5,FALSE)</f>
        <v>Normal</v>
      </c>
      <c r="L2129" s="8" t="str">
        <f>VLOOKUP(A2129,'Hospitalisation Details'!A:K,5,FALSE)</f>
        <v>19-Nov-1989</v>
      </c>
      <c r="M2129" s="34">
        <f>VLOOKUP(A2129,'Hospitalisation Details'!A:K,8,FALSE)</f>
        <v>6653.79</v>
      </c>
      <c r="N2129" s="8" t="str">
        <f>VLOOKUP(A2129,'Hospitalisation Details'!A:K,9,FALSE)</f>
        <v>tier - 2</v>
      </c>
      <c r="O2129" s="8" t="str">
        <f>VLOOKUP(A2129,'Hospitalisation Details'!A:K,10,FALSE)</f>
        <v>tier - 1</v>
      </c>
      <c r="P2129" s="8" t="str">
        <f>VLOOKUP(A2129,'Hospitalisation Details'!A:K,11,FALSE)</f>
        <v>R1013</v>
      </c>
      <c r="Q2129" s="8">
        <f>VLOOKUP(A2129,'Hospitalisation Details'!A:K,4,FALSE)</f>
        <v>19</v>
      </c>
    </row>
    <row r="2130" spans="1:17" x14ac:dyDescent="0.3">
      <c r="A2130" s="4" t="s">
        <v>2914</v>
      </c>
      <c r="B2130" s="8" t="str">
        <f>VLOOKUP(A2130,'Customer Names'!A:F,4,FALSE)</f>
        <v>Jessica P.</v>
      </c>
      <c r="C2130" s="8">
        <f>VLOOKUP(A2130,'Medical Examinations'!A:J,2,FALSE)</f>
        <v>29.04</v>
      </c>
      <c r="D2130" s="8">
        <f>VLOOKUP(A2130,'Medical Examinations'!A:J,4,FALSE)</f>
        <v>10.56</v>
      </c>
      <c r="E2130" s="8" t="str">
        <f>VLOOKUP(A2130,'Medical Examinations'!A:J,6,FALSE)</f>
        <v>yes</v>
      </c>
      <c r="F2130" s="8" t="str">
        <f>VLOOKUP(A2130,'Medical Examinations'!A:J,7,FALSE)</f>
        <v>No</v>
      </c>
      <c r="G2130" s="8" t="str">
        <f>VLOOKUP(A2130,'Medical Examinations'!A:J,8,FALSE)</f>
        <v>No</v>
      </c>
      <c r="H2130" s="38" t="str">
        <f>VLOOKUP(A2130,'Medical Examinations'!A:J,9,FALSE)</f>
        <v>1</v>
      </c>
      <c r="I2130" s="8" t="str">
        <f>VLOOKUP(A2130,'Medical Examinations'!A:J,10,FALSE)</f>
        <v>No</v>
      </c>
      <c r="J2130" s="8" t="str">
        <f>VLOOKUP(A2130,'Medical Examinations'!A:J,3,FALSE)</f>
        <v>Overweight</v>
      </c>
      <c r="K2130" s="8" t="str">
        <f>VLOOKUP(A2130,'Medical Examinations'!A:J,5,FALSE)</f>
        <v>Diabetes</v>
      </c>
      <c r="L2130" s="8" t="str">
        <f>VLOOKUP(A2130,'Hospitalisation Details'!A:K,5,FALSE)</f>
        <v>2-Sep-1986</v>
      </c>
      <c r="M2130" s="34">
        <f>VLOOKUP(A2130,'Hospitalisation Details'!A:K,8,FALSE)</f>
        <v>7243.81</v>
      </c>
      <c r="N2130" s="8" t="str">
        <f>VLOOKUP(A2130,'Hospitalisation Details'!A:K,9,FALSE)</f>
        <v>tier - 2</v>
      </c>
      <c r="O2130" s="8" t="str">
        <f>VLOOKUP(A2130,'Hospitalisation Details'!A:K,10,FALSE)</f>
        <v>tier - 3</v>
      </c>
      <c r="P2130" s="8" t="str">
        <f>VLOOKUP(A2130,'Hospitalisation Details'!A:K,11,FALSE)</f>
        <v>R1013</v>
      </c>
      <c r="Q2130" s="8">
        <f>VLOOKUP(A2130,'Hospitalisation Details'!A:K,4,FALSE)</f>
        <v>2</v>
      </c>
    </row>
    <row r="2131" spans="1:17" x14ac:dyDescent="0.3">
      <c r="A2131" s="4" t="s">
        <v>2558</v>
      </c>
      <c r="B2131" s="8" t="str">
        <f>VLOOKUP(A2131,'Customer Names'!A:F,4,FALSE)</f>
        <v>Laura</v>
      </c>
      <c r="C2131" s="8">
        <f>VLOOKUP(A2131,'Medical Examinations'!A:J,2,FALSE)</f>
        <v>23.87</v>
      </c>
      <c r="D2131" s="8">
        <f>VLOOKUP(A2131,'Medical Examinations'!A:J,4,FALSE)</f>
        <v>4.7699999999999996</v>
      </c>
      <c r="E2131" s="8" t="str">
        <f>VLOOKUP(A2131,'Medical Examinations'!A:J,6,FALSE)</f>
        <v>yes</v>
      </c>
      <c r="F2131" s="8" t="str">
        <f>VLOOKUP(A2131,'Medical Examinations'!A:J,7,FALSE)</f>
        <v>No</v>
      </c>
      <c r="G2131" s="8" t="str">
        <f>VLOOKUP(A2131,'Medical Examinations'!A:J,8,FALSE)</f>
        <v>Yes</v>
      </c>
      <c r="H2131" s="38" t="str">
        <f>VLOOKUP(A2131,'Medical Examinations'!A:J,9,FALSE)</f>
        <v>1</v>
      </c>
      <c r="I2131" s="8" t="str">
        <f>VLOOKUP(A2131,'Medical Examinations'!A:J,10,FALSE)</f>
        <v>No</v>
      </c>
      <c r="J2131" s="8" t="str">
        <f>VLOOKUP(A2131,'Medical Examinations'!A:J,3,FALSE)</f>
        <v>Normal Weight</v>
      </c>
      <c r="K2131" s="8" t="str">
        <f>VLOOKUP(A2131,'Medical Examinations'!A:J,5,FALSE)</f>
        <v>Normal</v>
      </c>
      <c r="L2131" s="8" t="str">
        <f>VLOOKUP(A2131,'Hospitalisation Details'!A:K,5,FALSE)</f>
        <v>30-Dec-1983</v>
      </c>
      <c r="M2131" s="34">
        <f>VLOOKUP(A2131,'Hospitalisation Details'!A:K,8,FALSE)</f>
        <v>8582.2999999999993</v>
      </c>
      <c r="N2131" s="8" t="str">
        <f>VLOOKUP(A2131,'Hospitalisation Details'!A:K,9,FALSE)</f>
        <v>tier - 2</v>
      </c>
      <c r="O2131" s="8" t="str">
        <f>VLOOKUP(A2131,'Hospitalisation Details'!A:K,10,FALSE)</f>
        <v>tier - 1</v>
      </c>
      <c r="P2131" s="8" t="str">
        <f>VLOOKUP(A2131,'Hospitalisation Details'!A:K,11,FALSE)</f>
        <v>R1013</v>
      </c>
      <c r="Q2131" s="8">
        <f>VLOOKUP(A2131,'Hospitalisation Details'!A:K,4,FALSE)</f>
        <v>30</v>
      </c>
    </row>
    <row r="2132" spans="1:17" x14ac:dyDescent="0.3">
      <c r="A2132" s="4" t="s">
        <v>2556</v>
      </c>
      <c r="B2132" s="8" t="str">
        <f>VLOOKUP(A2132,'Customer Names'!A:F,4,FALSE)</f>
        <v>Jana L</v>
      </c>
      <c r="C2132" s="8">
        <f>VLOOKUP(A2132,'Medical Examinations'!A:J,2,FALSE)</f>
        <v>34.32</v>
      </c>
      <c r="D2132" s="8">
        <f>VLOOKUP(A2132,'Medical Examinations'!A:J,4,FALSE)</f>
        <v>5.7</v>
      </c>
      <c r="E2132" s="8" t="str">
        <f>VLOOKUP(A2132,'Medical Examinations'!A:J,6,FALSE)</f>
        <v>yes</v>
      </c>
      <c r="F2132" s="8" t="str">
        <f>VLOOKUP(A2132,'Medical Examinations'!A:J,7,FALSE)</f>
        <v>No</v>
      </c>
      <c r="G2132" s="8" t="str">
        <f>VLOOKUP(A2132,'Medical Examinations'!A:J,8,FALSE)</f>
        <v>Yes</v>
      </c>
      <c r="H2132" s="38" t="str">
        <f>VLOOKUP(A2132,'Medical Examinations'!A:J,9,FALSE)</f>
        <v>1</v>
      </c>
      <c r="I2132" s="8" t="str">
        <f>VLOOKUP(A2132,'Medical Examinations'!A:J,10,FALSE)</f>
        <v>No</v>
      </c>
      <c r="J2132" s="8" t="str">
        <f>VLOOKUP(A2132,'Medical Examinations'!A:J,3,FALSE)</f>
        <v>Obesity</v>
      </c>
      <c r="K2132" s="8" t="str">
        <f>VLOOKUP(A2132,'Medical Examinations'!A:J,5,FALSE)</f>
        <v>Prediabetes</v>
      </c>
      <c r="L2132" s="8" t="str">
        <f>VLOOKUP(A2132,'Hospitalisation Details'!A:K,5,FALSE)</f>
        <v>25-Jul-1983</v>
      </c>
      <c r="M2132" s="34">
        <f>VLOOKUP(A2132,'Hospitalisation Details'!A:K,8,FALSE)</f>
        <v>8596.83</v>
      </c>
      <c r="N2132" s="8" t="str">
        <f>VLOOKUP(A2132,'Hospitalisation Details'!A:K,9,FALSE)</f>
        <v>tier - 2</v>
      </c>
      <c r="O2132" s="8" t="str">
        <f>VLOOKUP(A2132,'Hospitalisation Details'!A:K,10,FALSE)</f>
        <v>tier - 3</v>
      </c>
      <c r="P2132" s="8" t="str">
        <f>VLOOKUP(A2132,'Hospitalisation Details'!A:K,11,FALSE)</f>
        <v>R1013</v>
      </c>
      <c r="Q2132" s="8">
        <f>VLOOKUP(A2132,'Hospitalisation Details'!A:K,4,FALSE)</f>
        <v>25</v>
      </c>
    </row>
    <row r="2133" spans="1:17" x14ac:dyDescent="0.3">
      <c r="A2133" s="4" t="s">
        <v>1372</v>
      </c>
      <c r="B2133" s="8" t="str">
        <f>VLOOKUP(A2133,'Customer Names'!A:F,4,FALSE)</f>
        <v>Russell J</v>
      </c>
      <c r="C2133" s="8">
        <f>VLOOKUP(A2133,'Medical Examinations'!A:J,2,FALSE)</f>
        <v>25.52</v>
      </c>
      <c r="D2133" s="8">
        <f>VLOOKUP(A2133,'Medical Examinations'!A:J,4,FALSE)</f>
        <v>6.35</v>
      </c>
      <c r="E2133" s="8" t="str">
        <f>VLOOKUP(A2133,'Medical Examinations'!A:J,6,FALSE)</f>
        <v>No</v>
      </c>
      <c r="F2133" s="8" t="str">
        <f>VLOOKUP(A2133,'Medical Examinations'!A:J,7,FALSE)</f>
        <v>No</v>
      </c>
      <c r="G2133" s="8" t="str">
        <f>VLOOKUP(A2133,'Medical Examinations'!A:J,8,FALSE)</f>
        <v>Yes</v>
      </c>
      <c r="H2133" s="38" t="str">
        <f>VLOOKUP(A2133,'Medical Examinations'!A:J,9,FALSE)</f>
        <v>1</v>
      </c>
      <c r="I2133" s="8" t="str">
        <f>VLOOKUP(A2133,'Medical Examinations'!A:J,10,FALSE)</f>
        <v>No</v>
      </c>
      <c r="J2133" s="8" t="str">
        <f>VLOOKUP(A2133,'Medical Examinations'!A:J,3,FALSE)</f>
        <v>Overweight</v>
      </c>
      <c r="K2133" s="8" t="str">
        <f>VLOOKUP(A2133,'Medical Examinations'!A:J,5,FALSE)</f>
        <v>Prediabetes</v>
      </c>
      <c r="L2133" s="8" t="str">
        <f>VLOOKUP(A2133,'Hospitalisation Details'!A:K,5,FALSE)</f>
        <v>20-Oct-1979</v>
      </c>
      <c r="M2133" s="34">
        <f>VLOOKUP(A2133,'Hospitalisation Details'!A:K,8,FALSE)</f>
        <v>14478.33</v>
      </c>
      <c r="N2133" s="8" t="str">
        <f>VLOOKUP(A2133,'Hospitalisation Details'!A:K,9,FALSE)</f>
        <v>tier - 2</v>
      </c>
      <c r="O2133" s="8" t="str">
        <f>VLOOKUP(A2133,'Hospitalisation Details'!A:K,10,FALSE)</f>
        <v>tier - 2</v>
      </c>
      <c r="P2133" s="8" t="str">
        <f>VLOOKUP(A2133,'Hospitalisation Details'!A:K,11,FALSE)</f>
        <v>R1013</v>
      </c>
      <c r="Q2133" s="8">
        <f>VLOOKUP(A2133,'Hospitalisation Details'!A:K,4,FALSE)</f>
        <v>20</v>
      </c>
    </row>
    <row r="2134" spans="1:17" x14ac:dyDescent="0.3">
      <c r="A2134" s="4" t="s">
        <v>372</v>
      </c>
      <c r="B2134" s="8" t="str">
        <f>VLOOKUP(A2134,'Customer Names'!A:F,4,FALSE)</f>
        <v>Amy</v>
      </c>
      <c r="C2134" s="8">
        <f>VLOOKUP(A2134,'Medical Examinations'!A:J,2,FALSE)</f>
        <v>33.33</v>
      </c>
      <c r="D2134" s="8">
        <f>VLOOKUP(A2134,'Medical Examinations'!A:J,4,FALSE)</f>
        <v>9.26</v>
      </c>
      <c r="E2134" s="8" t="str">
        <f>VLOOKUP(A2134,'Medical Examinations'!A:J,6,FALSE)</f>
        <v>yes</v>
      </c>
      <c r="F2134" s="8" t="str">
        <f>VLOOKUP(A2134,'Medical Examinations'!A:J,7,FALSE)</f>
        <v>No</v>
      </c>
      <c r="G2134" s="8" t="str">
        <f>VLOOKUP(A2134,'Medical Examinations'!A:J,8,FALSE)</f>
        <v>No</v>
      </c>
      <c r="H2134" s="38" t="str">
        <f>VLOOKUP(A2134,'Medical Examinations'!A:J,9,FALSE)</f>
        <v>2</v>
      </c>
      <c r="I2134" s="8" t="str">
        <f>VLOOKUP(A2134,'Medical Examinations'!A:J,10,FALSE)</f>
        <v>No</v>
      </c>
      <c r="J2134" s="8" t="str">
        <f>VLOOKUP(A2134,'Medical Examinations'!A:J,3,FALSE)</f>
        <v>Obesity</v>
      </c>
      <c r="K2134" s="8" t="str">
        <f>VLOOKUP(A2134,'Medical Examinations'!A:J,5,FALSE)</f>
        <v>Diabetes</v>
      </c>
      <c r="L2134" s="8" t="str">
        <f>VLOOKUP(A2134,'Hospitalisation Details'!A:K,5,FALSE)</f>
        <v>29-Jul-1961</v>
      </c>
      <c r="M2134" s="34">
        <f>VLOOKUP(A2134,'Hospitalisation Details'!A:K,8,FALSE)</f>
        <v>36580.28</v>
      </c>
      <c r="N2134" s="8" t="str">
        <f>VLOOKUP(A2134,'Hospitalisation Details'!A:K,9,FALSE)</f>
        <v>tier - 2</v>
      </c>
      <c r="O2134" s="8" t="str">
        <f>VLOOKUP(A2134,'Hospitalisation Details'!A:K,10,FALSE)</f>
        <v>tier - 2</v>
      </c>
      <c r="P2134" s="8" t="str">
        <f>VLOOKUP(A2134,'Hospitalisation Details'!A:K,11,FALSE)</f>
        <v>R1013</v>
      </c>
      <c r="Q2134" s="8">
        <f>VLOOKUP(A2134,'Hospitalisation Details'!A:K,4,FALSE)</f>
        <v>29</v>
      </c>
    </row>
    <row r="2135" spans="1:17" x14ac:dyDescent="0.3">
      <c r="A2135" s="4" t="s">
        <v>4228</v>
      </c>
      <c r="B2135" s="8" t="str">
        <f>VLOOKUP(A2135,'Customer Names'!A:F,4,FALSE)</f>
        <v>Allison</v>
      </c>
      <c r="C2135" s="8">
        <f>VLOOKUP(A2135,'Medical Examinations'!A:J,2,FALSE)</f>
        <v>24.09</v>
      </c>
      <c r="D2135" s="8">
        <f>VLOOKUP(A2135,'Medical Examinations'!A:J,4,FALSE)</f>
        <v>4.79</v>
      </c>
      <c r="E2135" s="8" t="str">
        <f>VLOOKUP(A2135,'Medical Examinations'!A:J,6,FALSE)</f>
        <v>No</v>
      </c>
      <c r="F2135" s="8" t="str">
        <f>VLOOKUP(A2135,'Medical Examinations'!A:J,7,FALSE)</f>
        <v>yes</v>
      </c>
      <c r="G2135" s="8" t="str">
        <f>VLOOKUP(A2135,'Medical Examinations'!A:J,8,FALSE)</f>
        <v>No</v>
      </c>
      <c r="H2135" s="38" t="str">
        <f>VLOOKUP(A2135,'Medical Examinations'!A:J,9,FALSE)</f>
        <v>1</v>
      </c>
      <c r="I2135" s="8" t="str">
        <f>VLOOKUP(A2135,'Medical Examinations'!A:J,10,FALSE)</f>
        <v>No</v>
      </c>
      <c r="J2135" s="8" t="str">
        <f>VLOOKUP(A2135,'Medical Examinations'!A:J,3,FALSE)</f>
        <v>Normal Weight</v>
      </c>
      <c r="K2135" s="8" t="str">
        <f>VLOOKUP(A2135,'Medical Examinations'!A:J,5,FALSE)</f>
        <v>Normal</v>
      </c>
      <c r="L2135" s="8" t="str">
        <f>VLOOKUP(A2135,'Hospitalisation Details'!A:K,5,FALSE)</f>
        <v>27-Jul-2004</v>
      </c>
      <c r="M2135" s="34">
        <f>VLOOKUP(A2135,'Hospitalisation Details'!A:K,8,FALSE)</f>
        <v>2201.1</v>
      </c>
      <c r="N2135" s="8" t="str">
        <f>VLOOKUP(A2135,'Hospitalisation Details'!A:K,9,FALSE)</f>
        <v>tier - 2</v>
      </c>
      <c r="O2135" s="8" t="str">
        <f>VLOOKUP(A2135,'Hospitalisation Details'!A:K,10,FALSE)</f>
        <v>tier - 3</v>
      </c>
      <c r="P2135" s="8" t="str">
        <f>VLOOKUP(A2135,'Hospitalisation Details'!A:K,11,FALSE)</f>
        <v>R1013</v>
      </c>
      <c r="Q2135" s="8">
        <f>VLOOKUP(A2135,'Hospitalisation Details'!A:K,4,FALSE)</f>
        <v>27</v>
      </c>
    </row>
    <row r="2136" spans="1:17" x14ac:dyDescent="0.3">
      <c r="A2136" s="4" t="s">
        <v>4210</v>
      </c>
      <c r="B2136" s="8" t="str">
        <f>VLOOKUP(A2136,'Customer Names'!A:F,4,FALSE)</f>
        <v>Mary Beth</v>
      </c>
      <c r="C2136" s="8">
        <f>VLOOKUP(A2136,'Medical Examinations'!A:J,2,FALSE)</f>
        <v>37.29</v>
      </c>
      <c r="D2136" s="8">
        <f>VLOOKUP(A2136,'Medical Examinations'!A:J,4,FALSE)</f>
        <v>4.46</v>
      </c>
      <c r="E2136" s="8" t="str">
        <f>VLOOKUP(A2136,'Medical Examinations'!A:J,6,FALSE)</f>
        <v>No</v>
      </c>
      <c r="F2136" s="8" t="str">
        <f>VLOOKUP(A2136,'Medical Examinations'!A:J,7,FALSE)</f>
        <v>yes</v>
      </c>
      <c r="G2136" s="8" t="str">
        <f>VLOOKUP(A2136,'Medical Examinations'!A:J,8,FALSE)</f>
        <v>No</v>
      </c>
      <c r="H2136" s="38" t="str">
        <f>VLOOKUP(A2136,'Medical Examinations'!A:J,9,FALSE)</f>
        <v>1</v>
      </c>
      <c r="I2136" s="8" t="str">
        <f>VLOOKUP(A2136,'Medical Examinations'!A:J,10,FALSE)</f>
        <v>No</v>
      </c>
      <c r="J2136" s="8" t="str">
        <f>VLOOKUP(A2136,'Medical Examinations'!A:J,3,FALSE)</f>
        <v>Obesity</v>
      </c>
      <c r="K2136" s="8" t="str">
        <f>VLOOKUP(A2136,'Medical Examinations'!A:J,5,FALSE)</f>
        <v>Normal</v>
      </c>
      <c r="L2136" s="8" t="str">
        <f>VLOOKUP(A2136,'Hospitalisation Details'!A:K,5,FALSE)</f>
        <v>12-Dec-2004</v>
      </c>
      <c r="M2136" s="34">
        <f>VLOOKUP(A2136,'Hospitalisation Details'!A:K,8,FALSE)</f>
        <v>2219.4499999999998</v>
      </c>
      <c r="N2136" s="8" t="str">
        <f>VLOOKUP(A2136,'Hospitalisation Details'!A:K,9,FALSE)</f>
        <v>tier - 2</v>
      </c>
      <c r="O2136" s="8" t="str">
        <f>VLOOKUP(A2136,'Hospitalisation Details'!A:K,10,FALSE)</f>
        <v>tier - 1</v>
      </c>
      <c r="P2136" s="8" t="str">
        <f>VLOOKUP(A2136,'Hospitalisation Details'!A:K,11,FALSE)</f>
        <v>R1013</v>
      </c>
      <c r="Q2136" s="8">
        <f>VLOOKUP(A2136,'Hospitalisation Details'!A:K,4,FALSE)</f>
        <v>12</v>
      </c>
    </row>
    <row r="2137" spans="1:17" x14ac:dyDescent="0.3">
      <c r="A2137" s="4" t="s">
        <v>4172</v>
      </c>
      <c r="B2137" s="8" t="str">
        <f>VLOOKUP(A2137,'Customer Names'!A:F,4,FALSE)</f>
        <v>Ariel</v>
      </c>
      <c r="C2137" s="8">
        <f>VLOOKUP(A2137,'Medical Examinations'!A:J,2,FALSE)</f>
        <v>50.38</v>
      </c>
      <c r="D2137" s="8">
        <f>VLOOKUP(A2137,'Medical Examinations'!A:J,4,FALSE)</f>
        <v>5.8</v>
      </c>
      <c r="E2137" s="8" t="str">
        <f>VLOOKUP(A2137,'Medical Examinations'!A:J,6,FALSE)</f>
        <v>No</v>
      </c>
      <c r="F2137" s="8" t="str">
        <f>VLOOKUP(A2137,'Medical Examinations'!A:J,7,FALSE)</f>
        <v>No</v>
      </c>
      <c r="G2137" s="8" t="str">
        <f>VLOOKUP(A2137,'Medical Examinations'!A:J,8,FALSE)</f>
        <v>No</v>
      </c>
      <c r="H2137" s="38">
        <f>VLOOKUP(A2137,'Medical Examinations'!A:J,9,FALSE)</f>
        <v>0</v>
      </c>
      <c r="I2137" s="8" t="str">
        <f>VLOOKUP(A2137,'Medical Examinations'!A:J,10,FALSE)</f>
        <v>No</v>
      </c>
      <c r="J2137" s="8" t="str">
        <f>VLOOKUP(A2137,'Medical Examinations'!A:J,3,FALSE)</f>
        <v>Obesity</v>
      </c>
      <c r="K2137" s="8" t="str">
        <f>VLOOKUP(A2137,'Medical Examinations'!A:J,5,FALSE)</f>
        <v>Prediabetes</v>
      </c>
      <c r="L2137" s="8" t="str">
        <f>VLOOKUP(A2137,'Hospitalisation Details'!A:K,5,FALSE)</f>
        <v>21-Nov-1999</v>
      </c>
      <c r="M2137" s="34">
        <f>VLOOKUP(A2137,'Hospitalisation Details'!A:K,8,FALSE)</f>
        <v>2438.06</v>
      </c>
      <c r="N2137" s="8" t="str">
        <f>VLOOKUP(A2137,'Hospitalisation Details'!A:K,9,FALSE)</f>
        <v>tier - 2</v>
      </c>
      <c r="O2137" s="8" t="str">
        <f>VLOOKUP(A2137,'Hospitalisation Details'!A:K,10,FALSE)</f>
        <v>tier - 2</v>
      </c>
      <c r="P2137" s="8" t="str">
        <f>VLOOKUP(A2137,'Hospitalisation Details'!A:K,11,FALSE)</f>
        <v>R1013</v>
      </c>
      <c r="Q2137" s="8">
        <f>VLOOKUP(A2137,'Hospitalisation Details'!A:K,4,FALSE)</f>
        <v>21</v>
      </c>
    </row>
    <row r="2138" spans="1:17" x14ac:dyDescent="0.3">
      <c r="A2138" s="4" t="s">
        <v>4058</v>
      </c>
      <c r="B2138" s="8" t="str">
        <f>VLOOKUP(A2138,'Customer Names'!A:F,4,FALSE)</f>
        <v>Daniel</v>
      </c>
      <c r="C2138" s="8">
        <f>VLOOKUP(A2138,'Medical Examinations'!A:J,2,FALSE)</f>
        <v>29.15</v>
      </c>
      <c r="D2138" s="8">
        <f>VLOOKUP(A2138,'Medical Examinations'!A:J,4,FALSE)</f>
        <v>4.91</v>
      </c>
      <c r="E2138" s="8" t="str">
        <f>VLOOKUP(A2138,'Medical Examinations'!A:J,6,FALSE)</f>
        <v>yes</v>
      </c>
      <c r="F2138" s="8" t="str">
        <f>VLOOKUP(A2138,'Medical Examinations'!A:J,7,FALSE)</f>
        <v>No</v>
      </c>
      <c r="G2138" s="8" t="str">
        <f>VLOOKUP(A2138,'Medical Examinations'!A:J,8,FALSE)</f>
        <v>No</v>
      </c>
      <c r="H2138" s="38">
        <f>VLOOKUP(A2138,'Medical Examinations'!A:J,9,FALSE)</f>
        <v>0</v>
      </c>
      <c r="I2138" s="8" t="str">
        <f>VLOOKUP(A2138,'Medical Examinations'!A:J,10,FALSE)</f>
        <v>No</v>
      </c>
      <c r="J2138" s="8" t="str">
        <f>VLOOKUP(A2138,'Medical Examinations'!A:J,3,FALSE)</f>
        <v>Overweight</v>
      </c>
      <c r="K2138" s="8" t="str">
        <f>VLOOKUP(A2138,'Medical Examinations'!A:J,5,FALSE)</f>
        <v>Normal</v>
      </c>
      <c r="L2138" s="8" t="str">
        <f>VLOOKUP(A2138,'Hospitalisation Details'!A:K,5,FALSE)</f>
        <v>24-Oct-1996</v>
      </c>
      <c r="M2138" s="34">
        <f>VLOOKUP(A2138,'Hospitalisation Details'!A:K,8,FALSE)</f>
        <v>2902.91</v>
      </c>
      <c r="N2138" s="8" t="str">
        <f>VLOOKUP(A2138,'Hospitalisation Details'!A:K,9,FALSE)</f>
        <v>tier - 2</v>
      </c>
      <c r="O2138" s="8" t="str">
        <f>VLOOKUP(A2138,'Hospitalisation Details'!A:K,10,FALSE)</f>
        <v>tier - 2</v>
      </c>
      <c r="P2138" s="8" t="str">
        <f>VLOOKUP(A2138,'Hospitalisation Details'!A:K,11,FALSE)</f>
        <v>R1013</v>
      </c>
      <c r="Q2138" s="8">
        <f>VLOOKUP(A2138,'Hospitalisation Details'!A:K,4,FALSE)</f>
        <v>24</v>
      </c>
    </row>
    <row r="2139" spans="1:17" x14ac:dyDescent="0.3">
      <c r="A2139" s="4" t="s">
        <v>4052</v>
      </c>
      <c r="B2139" s="8" t="str">
        <f>VLOOKUP(A2139,'Customer Names'!A:F,4,FALSE)</f>
        <v>Nicholas E.</v>
      </c>
      <c r="C2139" s="8">
        <f>VLOOKUP(A2139,'Medical Examinations'!A:J,2,FALSE)</f>
        <v>46.53</v>
      </c>
      <c r="D2139" s="8">
        <f>VLOOKUP(A2139,'Medical Examinations'!A:J,4,FALSE)</f>
        <v>4.84</v>
      </c>
      <c r="E2139" s="8" t="str">
        <f>VLOOKUP(A2139,'Medical Examinations'!A:J,6,FALSE)</f>
        <v>yes</v>
      </c>
      <c r="F2139" s="8" t="str">
        <f>VLOOKUP(A2139,'Medical Examinations'!A:J,7,FALSE)</f>
        <v>No</v>
      </c>
      <c r="G2139" s="8" t="str">
        <f>VLOOKUP(A2139,'Medical Examinations'!A:J,8,FALSE)</f>
        <v>No</v>
      </c>
      <c r="H2139" s="38">
        <f>VLOOKUP(A2139,'Medical Examinations'!A:J,9,FALSE)</f>
        <v>0</v>
      </c>
      <c r="I2139" s="8" t="str">
        <f>VLOOKUP(A2139,'Medical Examinations'!A:J,10,FALSE)</f>
        <v>No</v>
      </c>
      <c r="J2139" s="8" t="str">
        <f>VLOOKUP(A2139,'Medical Examinations'!A:J,3,FALSE)</f>
        <v>Obesity</v>
      </c>
      <c r="K2139" s="8" t="str">
        <f>VLOOKUP(A2139,'Medical Examinations'!A:J,5,FALSE)</f>
        <v>Normal</v>
      </c>
      <c r="L2139" s="8" t="str">
        <f>VLOOKUP(A2139,'Hospitalisation Details'!A:K,5,FALSE)</f>
        <v>30-Jun-1996</v>
      </c>
      <c r="M2139" s="34">
        <f>VLOOKUP(A2139,'Hospitalisation Details'!A:K,8,FALSE)</f>
        <v>2927.06</v>
      </c>
      <c r="N2139" s="8" t="str">
        <f>VLOOKUP(A2139,'Hospitalisation Details'!A:K,9,FALSE)</f>
        <v>tier - 2</v>
      </c>
      <c r="O2139" s="8" t="str">
        <f>VLOOKUP(A2139,'Hospitalisation Details'!A:K,10,FALSE)</f>
        <v>tier - 2</v>
      </c>
      <c r="P2139" s="8" t="str">
        <f>VLOOKUP(A2139,'Hospitalisation Details'!A:K,11,FALSE)</f>
        <v>R1013</v>
      </c>
      <c r="Q2139" s="8">
        <f>VLOOKUP(A2139,'Hospitalisation Details'!A:K,4,FALSE)</f>
        <v>30</v>
      </c>
    </row>
    <row r="2140" spans="1:17" x14ac:dyDescent="0.3">
      <c r="A2140" s="4" t="s">
        <v>3990</v>
      </c>
      <c r="B2140" s="8" t="str">
        <f>VLOOKUP(A2140,'Customer Names'!A:F,4,FALSE)</f>
        <v>Tatyana K</v>
      </c>
      <c r="C2140" s="8">
        <f>VLOOKUP(A2140,'Medical Examinations'!A:J,2,FALSE)</f>
        <v>33.99</v>
      </c>
      <c r="D2140" s="8">
        <f>VLOOKUP(A2140,'Medical Examinations'!A:J,4,FALSE)</f>
        <v>4.83</v>
      </c>
      <c r="E2140" s="8" t="str">
        <f>VLOOKUP(A2140,'Medical Examinations'!A:J,6,FALSE)</f>
        <v>yes</v>
      </c>
      <c r="F2140" s="8" t="str">
        <f>VLOOKUP(A2140,'Medical Examinations'!A:J,7,FALSE)</f>
        <v>No</v>
      </c>
      <c r="G2140" s="8" t="str">
        <f>VLOOKUP(A2140,'Medical Examinations'!A:J,8,FALSE)</f>
        <v>Yes</v>
      </c>
      <c r="H2140" s="38" t="str">
        <f>VLOOKUP(A2140,'Medical Examinations'!A:J,9,FALSE)</f>
        <v>1</v>
      </c>
      <c r="I2140" s="8" t="str">
        <f>VLOOKUP(A2140,'Medical Examinations'!A:J,10,FALSE)</f>
        <v>No</v>
      </c>
      <c r="J2140" s="8" t="str">
        <f>VLOOKUP(A2140,'Medical Examinations'!A:J,3,FALSE)</f>
        <v>Obesity</v>
      </c>
      <c r="K2140" s="8" t="str">
        <f>VLOOKUP(A2140,'Medical Examinations'!A:J,5,FALSE)</f>
        <v>Normal</v>
      </c>
      <c r="L2140" s="8" t="str">
        <f>VLOOKUP(A2140,'Hospitalisation Details'!A:K,5,FALSE)</f>
        <v>2-Aug-1997</v>
      </c>
      <c r="M2140" s="34">
        <f>VLOOKUP(A2140,'Hospitalisation Details'!A:K,8,FALSE)</f>
        <v>3227.12</v>
      </c>
      <c r="N2140" s="8" t="str">
        <f>VLOOKUP(A2140,'Hospitalisation Details'!A:K,9,FALSE)</f>
        <v>tier - 2</v>
      </c>
      <c r="O2140" s="8" t="str">
        <f>VLOOKUP(A2140,'Hospitalisation Details'!A:K,10,FALSE)</f>
        <v>tier - 3</v>
      </c>
      <c r="P2140" s="8" t="str">
        <f>VLOOKUP(A2140,'Hospitalisation Details'!A:K,11,FALSE)</f>
        <v>R1013</v>
      </c>
      <c r="Q2140" s="8">
        <f>VLOOKUP(A2140,'Hospitalisation Details'!A:K,4,FALSE)</f>
        <v>2</v>
      </c>
    </row>
    <row r="2141" spans="1:17" x14ac:dyDescent="0.3">
      <c r="A2141" s="4" t="s">
        <v>3988</v>
      </c>
      <c r="B2141" s="8" t="str">
        <f>VLOOKUP(A2141,'Customer Names'!A:F,4,FALSE)</f>
        <v>Susan</v>
      </c>
      <c r="C2141" s="8">
        <f>VLOOKUP(A2141,'Medical Examinations'!A:J,2,FALSE)</f>
        <v>42.13</v>
      </c>
      <c r="D2141" s="8">
        <f>VLOOKUP(A2141,'Medical Examinations'!A:J,4,FALSE)</f>
        <v>5.72</v>
      </c>
      <c r="E2141" s="8" t="str">
        <f>VLOOKUP(A2141,'Medical Examinations'!A:J,6,FALSE)</f>
        <v>yes</v>
      </c>
      <c r="F2141" s="8" t="str">
        <f>VLOOKUP(A2141,'Medical Examinations'!A:J,7,FALSE)</f>
        <v>No</v>
      </c>
      <c r="G2141" s="8" t="str">
        <f>VLOOKUP(A2141,'Medical Examinations'!A:J,8,FALSE)</f>
        <v>Yes</v>
      </c>
      <c r="H2141" s="38" t="str">
        <f>VLOOKUP(A2141,'Medical Examinations'!A:J,9,FALSE)</f>
        <v>1</v>
      </c>
      <c r="I2141" s="8" t="str">
        <f>VLOOKUP(A2141,'Medical Examinations'!A:J,10,FALSE)</f>
        <v>No</v>
      </c>
      <c r="J2141" s="8" t="str">
        <f>VLOOKUP(A2141,'Medical Examinations'!A:J,3,FALSE)</f>
        <v>Obesity</v>
      </c>
      <c r="K2141" s="8" t="str">
        <f>VLOOKUP(A2141,'Medical Examinations'!A:J,5,FALSE)</f>
        <v>Prediabetes</v>
      </c>
      <c r="L2141" s="8" t="str">
        <f>VLOOKUP(A2141,'Hospitalisation Details'!A:K,5,FALSE)</f>
        <v>2-Sep-1997</v>
      </c>
      <c r="M2141" s="34">
        <f>VLOOKUP(A2141,'Hospitalisation Details'!A:K,8,FALSE)</f>
        <v>3238.44</v>
      </c>
      <c r="N2141" s="8" t="str">
        <f>VLOOKUP(A2141,'Hospitalisation Details'!A:K,9,FALSE)</f>
        <v>tier - 2</v>
      </c>
      <c r="O2141" s="8" t="str">
        <f>VLOOKUP(A2141,'Hospitalisation Details'!A:K,10,FALSE)</f>
        <v>tier - 3</v>
      </c>
      <c r="P2141" s="8" t="str">
        <f>VLOOKUP(A2141,'Hospitalisation Details'!A:K,11,FALSE)</f>
        <v>R1013</v>
      </c>
      <c r="Q2141" s="8">
        <f>VLOOKUP(A2141,'Hospitalisation Details'!A:K,4,FALSE)</f>
        <v>2</v>
      </c>
    </row>
    <row r="2142" spans="1:17" x14ac:dyDescent="0.3">
      <c r="A2142" s="4" t="s">
        <v>3956</v>
      </c>
      <c r="B2142" s="8" t="str">
        <f>VLOOKUP(A2142,'Customer Names'!A:F,4,FALSE)</f>
        <v>Lindsay E.</v>
      </c>
      <c r="C2142" s="8">
        <f>VLOOKUP(A2142,'Medical Examinations'!A:J,2,FALSE)</f>
        <v>29.48</v>
      </c>
      <c r="D2142" s="8">
        <f>VLOOKUP(A2142,'Medical Examinations'!A:J,4,FALSE)</f>
        <v>4.09</v>
      </c>
      <c r="E2142" s="8" t="str">
        <f>VLOOKUP(A2142,'Medical Examinations'!A:J,6,FALSE)</f>
        <v>yes</v>
      </c>
      <c r="F2142" s="8" t="str">
        <f>VLOOKUP(A2142,'Medical Examinations'!A:J,7,FALSE)</f>
        <v>No</v>
      </c>
      <c r="G2142" s="8" t="str">
        <f>VLOOKUP(A2142,'Medical Examinations'!A:J,8,FALSE)</f>
        <v>No</v>
      </c>
      <c r="H2142" s="38">
        <f>VLOOKUP(A2142,'Medical Examinations'!A:J,9,FALSE)</f>
        <v>0</v>
      </c>
      <c r="I2142" s="8" t="str">
        <f>VLOOKUP(A2142,'Medical Examinations'!A:J,10,FALSE)</f>
        <v>No</v>
      </c>
      <c r="J2142" s="8" t="str">
        <f>VLOOKUP(A2142,'Medical Examinations'!A:J,3,FALSE)</f>
        <v>Overweight</v>
      </c>
      <c r="K2142" s="8" t="str">
        <f>VLOOKUP(A2142,'Medical Examinations'!A:J,5,FALSE)</f>
        <v>Normal</v>
      </c>
      <c r="L2142" s="8" t="str">
        <f>VLOOKUP(A2142,'Hospitalisation Details'!A:K,5,FALSE)</f>
        <v>10-Aug-1996</v>
      </c>
      <c r="M2142" s="34">
        <f>VLOOKUP(A2142,'Hospitalisation Details'!A:K,8,FALSE)</f>
        <v>3392.37</v>
      </c>
      <c r="N2142" s="8" t="str">
        <f>VLOOKUP(A2142,'Hospitalisation Details'!A:K,9,FALSE)</f>
        <v>tier - 2</v>
      </c>
      <c r="O2142" s="8" t="str">
        <f>VLOOKUP(A2142,'Hospitalisation Details'!A:K,10,FALSE)</f>
        <v>tier - 3</v>
      </c>
      <c r="P2142" s="8" t="str">
        <f>VLOOKUP(A2142,'Hospitalisation Details'!A:K,11,FALSE)</f>
        <v>R1013</v>
      </c>
      <c r="Q2142" s="8">
        <f>VLOOKUP(A2142,'Hospitalisation Details'!A:K,4,FALSE)</f>
        <v>10</v>
      </c>
    </row>
    <row r="2143" spans="1:17" x14ac:dyDescent="0.3">
      <c r="A2143" s="4" t="s">
        <v>3954</v>
      </c>
      <c r="B2143" s="8" t="str">
        <f>VLOOKUP(A2143,'Customer Names'!A:F,4,FALSE)</f>
        <v>Lindsey</v>
      </c>
      <c r="C2143" s="8">
        <f>VLOOKUP(A2143,'Medical Examinations'!A:J,2,FALSE)</f>
        <v>29.92</v>
      </c>
      <c r="D2143" s="8">
        <f>VLOOKUP(A2143,'Medical Examinations'!A:J,4,FALSE)</f>
        <v>5.49</v>
      </c>
      <c r="E2143" s="8" t="str">
        <f>VLOOKUP(A2143,'Medical Examinations'!A:J,6,FALSE)</f>
        <v>yes</v>
      </c>
      <c r="F2143" s="8" t="str">
        <f>VLOOKUP(A2143,'Medical Examinations'!A:J,7,FALSE)</f>
        <v>No</v>
      </c>
      <c r="G2143" s="8" t="str">
        <f>VLOOKUP(A2143,'Medical Examinations'!A:J,8,FALSE)</f>
        <v>No</v>
      </c>
      <c r="H2143" s="38">
        <f>VLOOKUP(A2143,'Medical Examinations'!A:J,9,FALSE)</f>
        <v>0</v>
      </c>
      <c r="I2143" s="8" t="str">
        <f>VLOOKUP(A2143,'Medical Examinations'!A:J,10,FALSE)</f>
        <v>No</v>
      </c>
      <c r="J2143" s="8" t="str">
        <f>VLOOKUP(A2143,'Medical Examinations'!A:J,3,FALSE)</f>
        <v>Obesity</v>
      </c>
      <c r="K2143" s="8" t="str">
        <f>VLOOKUP(A2143,'Medical Examinations'!A:J,5,FALSE)</f>
        <v>Normal</v>
      </c>
      <c r="L2143" s="8" t="str">
        <f>VLOOKUP(A2143,'Hospitalisation Details'!A:K,5,FALSE)</f>
        <v>27-Oct-1996</v>
      </c>
      <c r="M2143" s="34">
        <f>VLOOKUP(A2143,'Hospitalisation Details'!A:K,8,FALSE)</f>
        <v>3392.98</v>
      </c>
      <c r="N2143" s="8" t="str">
        <f>VLOOKUP(A2143,'Hospitalisation Details'!A:K,9,FALSE)</f>
        <v>tier - 2</v>
      </c>
      <c r="O2143" s="8" t="str">
        <f>VLOOKUP(A2143,'Hospitalisation Details'!A:K,10,FALSE)</f>
        <v>tier - 3</v>
      </c>
      <c r="P2143" s="8" t="str">
        <f>VLOOKUP(A2143,'Hospitalisation Details'!A:K,11,FALSE)</f>
        <v>R1013</v>
      </c>
      <c r="Q2143" s="8">
        <f>VLOOKUP(A2143,'Hospitalisation Details'!A:K,4,FALSE)</f>
        <v>27</v>
      </c>
    </row>
    <row r="2144" spans="1:17" x14ac:dyDescent="0.3">
      <c r="A2144" s="4" t="s">
        <v>3938</v>
      </c>
      <c r="B2144" s="8" t="str">
        <f>VLOOKUP(A2144,'Customer Names'!A:F,4,FALSE)</f>
        <v>Dustin L</v>
      </c>
      <c r="C2144" s="8">
        <f>VLOOKUP(A2144,'Medical Examinations'!A:J,2,FALSE)</f>
        <v>38.94</v>
      </c>
      <c r="D2144" s="8">
        <f>VLOOKUP(A2144,'Medical Examinations'!A:J,4,FALSE)</f>
        <v>4.3600000000000003</v>
      </c>
      <c r="E2144" s="8" t="str">
        <f>VLOOKUP(A2144,'Medical Examinations'!A:J,6,FALSE)</f>
        <v>No</v>
      </c>
      <c r="F2144" s="8" t="str">
        <f>VLOOKUP(A2144,'Medical Examinations'!A:J,7,FALSE)</f>
        <v>No</v>
      </c>
      <c r="G2144" s="8" t="str">
        <f>VLOOKUP(A2144,'Medical Examinations'!A:J,8,FALSE)</f>
        <v>Yes</v>
      </c>
      <c r="H2144" s="38" t="str">
        <f>VLOOKUP(A2144,'Medical Examinations'!A:J,9,FALSE)</f>
        <v>1</v>
      </c>
      <c r="I2144" s="8" t="str">
        <f>VLOOKUP(A2144,'Medical Examinations'!A:J,10,FALSE)</f>
        <v>No</v>
      </c>
      <c r="J2144" s="8" t="str">
        <f>VLOOKUP(A2144,'Medical Examinations'!A:J,3,FALSE)</f>
        <v>Obesity</v>
      </c>
      <c r="K2144" s="8" t="str">
        <f>VLOOKUP(A2144,'Medical Examinations'!A:J,5,FALSE)</f>
        <v>Normal</v>
      </c>
      <c r="L2144" s="8" t="str">
        <f>VLOOKUP(A2144,'Hospitalisation Details'!A:K,5,FALSE)</f>
        <v>12-Oct-1993</v>
      </c>
      <c r="M2144" s="34">
        <f>VLOOKUP(A2144,'Hospitalisation Details'!A:K,8,FALSE)</f>
        <v>3471.41</v>
      </c>
      <c r="N2144" s="8" t="str">
        <f>VLOOKUP(A2144,'Hospitalisation Details'!A:K,9,FALSE)</f>
        <v>tier - 2</v>
      </c>
      <c r="O2144" s="8" t="str">
        <f>VLOOKUP(A2144,'Hospitalisation Details'!A:K,10,FALSE)</f>
        <v>tier - 2</v>
      </c>
      <c r="P2144" s="8" t="str">
        <f>VLOOKUP(A2144,'Hospitalisation Details'!A:K,11,FALSE)</f>
        <v>R1013</v>
      </c>
      <c r="Q2144" s="8">
        <f>VLOOKUP(A2144,'Hospitalisation Details'!A:K,4,FALSE)</f>
        <v>12</v>
      </c>
    </row>
    <row r="2145" spans="1:17" x14ac:dyDescent="0.3">
      <c r="A2145" s="4" t="s">
        <v>3916</v>
      </c>
      <c r="B2145" s="8" t="str">
        <f>VLOOKUP(A2145,'Customer Names'!A:F,4,FALSE)</f>
        <v>Lauren</v>
      </c>
      <c r="C2145" s="8">
        <f>VLOOKUP(A2145,'Medical Examinations'!A:J,2,FALSE)</f>
        <v>23.21</v>
      </c>
      <c r="D2145" s="8">
        <f>VLOOKUP(A2145,'Medical Examinations'!A:J,4,FALSE)</f>
        <v>5.14</v>
      </c>
      <c r="E2145" s="8" t="str">
        <f>VLOOKUP(A2145,'Medical Examinations'!A:J,6,FALSE)</f>
        <v>yes</v>
      </c>
      <c r="F2145" s="8" t="str">
        <f>VLOOKUP(A2145,'Medical Examinations'!A:J,7,FALSE)</f>
        <v>No</v>
      </c>
      <c r="G2145" s="8" t="str">
        <f>VLOOKUP(A2145,'Medical Examinations'!A:J,8,FALSE)</f>
        <v>No</v>
      </c>
      <c r="H2145" s="38" t="str">
        <f>VLOOKUP(A2145,'Medical Examinations'!A:J,9,FALSE)</f>
        <v>1</v>
      </c>
      <c r="I2145" s="8" t="str">
        <f>VLOOKUP(A2145,'Medical Examinations'!A:J,10,FALSE)</f>
        <v>No</v>
      </c>
      <c r="J2145" s="8" t="str">
        <f>VLOOKUP(A2145,'Medical Examinations'!A:J,3,FALSE)</f>
        <v>Normal Weight</v>
      </c>
      <c r="K2145" s="8" t="str">
        <f>VLOOKUP(A2145,'Medical Examinations'!A:J,5,FALSE)</f>
        <v>Normal</v>
      </c>
      <c r="L2145" s="8" t="str">
        <f>VLOOKUP(A2145,'Hospitalisation Details'!A:K,5,FALSE)</f>
        <v>16-Jun-1995</v>
      </c>
      <c r="M2145" s="34">
        <f>VLOOKUP(A2145,'Hospitalisation Details'!A:K,8,FALSE)</f>
        <v>3561.89</v>
      </c>
      <c r="N2145" s="8" t="str">
        <f>VLOOKUP(A2145,'Hospitalisation Details'!A:K,9,FALSE)</f>
        <v>tier - 2</v>
      </c>
      <c r="O2145" s="8" t="str">
        <f>VLOOKUP(A2145,'Hospitalisation Details'!A:K,10,FALSE)</f>
        <v>tier - 1</v>
      </c>
      <c r="P2145" s="8" t="str">
        <f>VLOOKUP(A2145,'Hospitalisation Details'!A:K,11,FALSE)</f>
        <v>R1013</v>
      </c>
      <c r="Q2145" s="8">
        <f>VLOOKUP(A2145,'Hospitalisation Details'!A:K,4,FALSE)</f>
        <v>16</v>
      </c>
    </row>
    <row r="2146" spans="1:17" x14ac:dyDescent="0.3">
      <c r="A2146" s="4" t="s">
        <v>3914</v>
      </c>
      <c r="B2146" s="8" t="str">
        <f>VLOOKUP(A2146,'Customer Names'!A:F,4,FALSE)</f>
        <v>Danny</v>
      </c>
      <c r="C2146" s="8">
        <f>VLOOKUP(A2146,'Medical Examinations'!A:J,2,FALSE)</f>
        <v>16.690000000000001</v>
      </c>
      <c r="D2146" s="8">
        <f>VLOOKUP(A2146,'Medical Examinations'!A:J,4,FALSE)</f>
        <v>8.4</v>
      </c>
      <c r="E2146" s="8" t="str">
        <f>VLOOKUP(A2146,'Medical Examinations'!A:J,6,FALSE)</f>
        <v>yes</v>
      </c>
      <c r="F2146" s="8" t="str">
        <f>VLOOKUP(A2146,'Medical Examinations'!A:J,7,FALSE)</f>
        <v>No</v>
      </c>
      <c r="G2146" s="8" t="str">
        <f>VLOOKUP(A2146,'Medical Examinations'!A:J,8,FALSE)</f>
        <v>No</v>
      </c>
      <c r="H2146" s="38">
        <f>VLOOKUP(A2146,'Medical Examinations'!A:J,9,FALSE)</f>
        <v>0</v>
      </c>
      <c r="I2146" s="8" t="str">
        <f>VLOOKUP(A2146,'Medical Examinations'!A:J,10,FALSE)</f>
        <v>No</v>
      </c>
      <c r="J2146" s="8" t="str">
        <f>VLOOKUP(A2146,'Medical Examinations'!A:J,3,FALSE)</f>
        <v>Underweight</v>
      </c>
      <c r="K2146" s="8" t="str">
        <f>VLOOKUP(A2146,'Medical Examinations'!A:J,5,FALSE)</f>
        <v>Diabetes</v>
      </c>
      <c r="L2146" s="8" t="str">
        <f>VLOOKUP(A2146,'Hospitalisation Details'!A:K,5,FALSE)</f>
        <v>10-Oct-1981</v>
      </c>
      <c r="M2146" s="34">
        <f>VLOOKUP(A2146,'Hospitalisation Details'!A:K,8,FALSE)</f>
        <v>3562.87</v>
      </c>
      <c r="N2146" s="8" t="str">
        <f>VLOOKUP(A2146,'Hospitalisation Details'!A:K,9,FALSE)</f>
        <v>tier - 2</v>
      </c>
      <c r="O2146" s="8" t="str">
        <f>VLOOKUP(A2146,'Hospitalisation Details'!A:K,10,FALSE)</f>
        <v>tier - 1</v>
      </c>
      <c r="P2146" s="8" t="str">
        <f>VLOOKUP(A2146,'Hospitalisation Details'!A:K,11,FALSE)</f>
        <v>R1013</v>
      </c>
      <c r="Q2146" s="8">
        <f>VLOOKUP(A2146,'Hospitalisation Details'!A:K,4,FALSE)</f>
        <v>10</v>
      </c>
    </row>
    <row r="2147" spans="1:17" x14ac:dyDescent="0.3">
      <c r="A2147" s="4" t="s">
        <v>3882</v>
      </c>
      <c r="B2147" s="8" t="str">
        <f>VLOOKUP(A2147,'Customer Names'!A:F,4,FALSE)</f>
        <v>Russell M</v>
      </c>
      <c r="C2147" s="8">
        <f>VLOOKUP(A2147,'Medical Examinations'!A:J,2,FALSE)</f>
        <v>17.059999999999999</v>
      </c>
      <c r="D2147" s="8">
        <f>VLOOKUP(A2147,'Medical Examinations'!A:J,4,FALSE)</f>
        <v>8.75</v>
      </c>
      <c r="E2147" s="8" t="str">
        <f>VLOOKUP(A2147,'Medical Examinations'!A:J,6,FALSE)</f>
        <v>yes</v>
      </c>
      <c r="F2147" s="8" t="str">
        <f>VLOOKUP(A2147,'Medical Examinations'!A:J,7,FALSE)</f>
        <v>No</v>
      </c>
      <c r="G2147" s="8" t="str">
        <f>VLOOKUP(A2147,'Medical Examinations'!A:J,8,FALSE)</f>
        <v>No</v>
      </c>
      <c r="H2147" s="38">
        <f>VLOOKUP(A2147,'Medical Examinations'!A:J,9,FALSE)</f>
        <v>0</v>
      </c>
      <c r="I2147" s="8" t="str">
        <f>VLOOKUP(A2147,'Medical Examinations'!A:J,10,FALSE)</f>
        <v>No</v>
      </c>
      <c r="J2147" s="8" t="str">
        <f>VLOOKUP(A2147,'Medical Examinations'!A:J,3,FALSE)</f>
        <v>Underweight</v>
      </c>
      <c r="K2147" s="8" t="str">
        <f>VLOOKUP(A2147,'Medical Examinations'!A:J,5,FALSE)</f>
        <v>Diabetes</v>
      </c>
      <c r="L2147" s="8" t="str">
        <f>VLOOKUP(A2147,'Hospitalisation Details'!A:K,5,FALSE)</f>
        <v>14-Dec-1981</v>
      </c>
      <c r="M2147" s="34">
        <f>VLOOKUP(A2147,'Hospitalisation Details'!A:K,8,FALSE)</f>
        <v>3688.38</v>
      </c>
      <c r="N2147" s="8" t="str">
        <f>VLOOKUP(A2147,'Hospitalisation Details'!A:K,9,FALSE)</f>
        <v>tier - 2</v>
      </c>
      <c r="O2147" s="8" t="str">
        <f>VLOOKUP(A2147,'Hospitalisation Details'!A:K,10,FALSE)</f>
        <v>tier - 2</v>
      </c>
      <c r="P2147" s="8" t="str">
        <f>VLOOKUP(A2147,'Hospitalisation Details'!A:K,11,FALSE)</f>
        <v>R1013</v>
      </c>
      <c r="Q2147" s="8">
        <f>VLOOKUP(A2147,'Hospitalisation Details'!A:K,4,FALSE)</f>
        <v>14</v>
      </c>
    </row>
    <row r="2148" spans="1:17" x14ac:dyDescent="0.3">
      <c r="A2148" s="4" t="s">
        <v>3858</v>
      </c>
      <c r="B2148" s="8" t="str">
        <f>VLOOKUP(A2148,'Customer Names'!A:F,4,FALSE)</f>
        <v>Pauline</v>
      </c>
      <c r="C2148" s="8">
        <f>VLOOKUP(A2148,'Medical Examinations'!A:J,2,FALSE)</f>
        <v>37.619999999999997</v>
      </c>
      <c r="D2148" s="8">
        <f>VLOOKUP(A2148,'Medical Examinations'!A:J,4,FALSE)</f>
        <v>4.18</v>
      </c>
      <c r="E2148" s="8" t="str">
        <f>VLOOKUP(A2148,'Medical Examinations'!A:J,6,FALSE)</f>
        <v>No</v>
      </c>
      <c r="F2148" s="8" t="str">
        <f>VLOOKUP(A2148,'Medical Examinations'!A:J,7,FALSE)</f>
        <v>No</v>
      </c>
      <c r="G2148" s="8" t="str">
        <f>VLOOKUP(A2148,'Medical Examinations'!A:J,8,FALSE)</f>
        <v>No</v>
      </c>
      <c r="H2148" s="38">
        <f>VLOOKUP(A2148,'Medical Examinations'!A:J,9,FALSE)</f>
        <v>0</v>
      </c>
      <c r="I2148" s="8" t="str">
        <f>VLOOKUP(A2148,'Medical Examinations'!A:J,10,FALSE)</f>
        <v>No</v>
      </c>
      <c r="J2148" s="8" t="str">
        <f>VLOOKUP(A2148,'Medical Examinations'!A:J,3,FALSE)</f>
        <v>Obesity</v>
      </c>
      <c r="K2148" s="8" t="str">
        <f>VLOOKUP(A2148,'Medical Examinations'!A:J,5,FALSE)</f>
        <v>Normal</v>
      </c>
      <c r="L2148" s="8" t="str">
        <f>VLOOKUP(A2148,'Hospitalisation Details'!A:K,5,FALSE)</f>
        <v>21-Nov-1994</v>
      </c>
      <c r="M2148" s="34">
        <f>VLOOKUP(A2148,'Hospitalisation Details'!A:K,8,FALSE)</f>
        <v>3766.88</v>
      </c>
      <c r="N2148" s="8" t="str">
        <f>VLOOKUP(A2148,'Hospitalisation Details'!A:K,9,FALSE)</f>
        <v>tier - 2</v>
      </c>
      <c r="O2148" s="8" t="str">
        <f>VLOOKUP(A2148,'Hospitalisation Details'!A:K,10,FALSE)</f>
        <v>tier - 1</v>
      </c>
      <c r="P2148" s="8" t="str">
        <f>VLOOKUP(A2148,'Hospitalisation Details'!A:K,11,FALSE)</f>
        <v>R1013</v>
      </c>
      <c r="Q2148" s="8">
        <f>VLOOKUP(A2148,'Hospitalisation Details'!A:K,4,FALSE)</f>
        <v>21</v>
      </c>
    </row>
    <row r="2149" spans="1:17" x14ac:dyDescent="0.3">
      <c r="A2149" s="4" t="s">
        <v>3854</v>
      </c>
      <c r="B2149" s="8" t="str">
        <f>VLOOKUP(A2149,'Customer Names'!A:F,4,FALSE)</f>
        <v>Jekaterina</v>
      </c>
      <c r="C2149" s="8">
        <f>VLOOKUP(A2149,'Medical Examinations'!A:J,2,FALSE)</f>
        <v>16.96</v>
      </c>
      <c r="D2149" s="8">
        <f>VLOOKUP(A2149,'Medical Examinations'!A:J,4,FALSE)</f>
        <v>11.47</v>
      </c>
      <c r="E2149" s="8" t="str">
        <f>VLOOKUP(A2149,'Medical Examinations'!A:J,6,FALSE)</f>
        <v>yes</v>
      </c>
      <c r="F2149" s="8" t="str">
        <f>VLOOKUP(A2149,'Medical Examinations'!A:J,7,FALSE)</f>
        <v>No</v>
      </c>
      <c r="G2149" s="8" t="str">
        <f>VLOOKUP(A2149,'Medical Examinations'!A:J,8,FALSE)</f>
        <v>No</v>
      </c>
      <c r="H2149" s="38">
        <f>VLOOKUP(A2149,'Medical Examinations'!A:J,9,FALSE)</f>
        <v>0</v>
      </c>
      <c r="I2149" s="8" t="str">
        <f>VLOOKUP(A2149,'Medical Examinations'!A:J,10,FALSE)</f>
        <v>No</v>
      </c>
      <c r="J2149" s="8" t="str">
        <f>VLOOKUP(A2149,'Medical Examinations'!A:J,3,FALSE)</f>
        <v>Underweight</v>
      </c>
      <c r="K2149" s="8" t="str">
        <f>VLOOKUP(A2149,'Medical Examinations'!A:J,5,FALSE)</f>
        <v>Diabetes</v>
      </c>
      <c r="L2149" s="8" t="str">
        <f>VLOOKUP(A2149,'Hospitalisation Details'!A:K,5,FALSE)</f>
        <v>13-Dec-1981</v>
      </c>
      <c r="M2149" s="34">
        <f>VLOOKUP(A2149,'Hospitalisation Details'!A:K,8,FALSE)</f>
        <v>3785.77</v>
      </c>
      <c r="N2149" s="8" t="str">
        <f>VLOOKUP(A2149,'Hospitalisation Details'!A:K,9,FALSE)</f>
        <v>tier - 2</v>
      </c>
      <c r="O2149" s="8" t="str">
        <f>VLOOKUP(A2149,'Hospitalisation Details'!A:K,10,FALSE)</f>
        <v>tier - 1</v>
      </c>
      <c r="P2149" s="8" t="str">
        <f>VLOOKUP(A2149,'Hospitalisation Details'!A:K,11,FALSE)</f>
        <v>R1013</v>
      </c>
      <c r="Q2149" s="8">
        <f>VLOOKUP(A2149,'Hospitalisation Details'!A:K,4,FALSE)</f>
        <v>13</v>
      </c>
    </row>
    <row r="2150" spans="1:17" x14ac:dyDescent="0.3">
      <c r="A2150" s="4" t="s">
        <v>3836</v>
      </c>
      <c r="B2150" s="8" t="str">
        <f>VLOOKUP(A2150,'Customer Names'!A:F,4,FALSE)</f>
        <v>Jan</v>
      </c>
      <c r="C2150" s="8">
        <f>VLOOKUP(A2150,'Medical Examinations'!A:J,2,FALSE)</f>
        <v>39.49</v>
      </c>
      <c r="D2150" s="8">
        <f>VLOOKUP(A2150,'Medical Examinations'!A:J,4,FALSE)</f>
        <v>5.13</v>
      </c>
      <c r="E2150" s="8" t="str">
        <f>VLOOKUP(A2150,'Medical Examinations'!A:J,6,FALSE)</f>
        <v>No</v>
      </c>
      <c r="F2150" s="8" t="str">
        <f>VLOOKUP(A2150,'Medical Examinations'!A:J,7,FALSE)</f>
        <v>No</v>
      </c>
      <c r="G2150" s="8" t="str">
        <f>VLOOKUP(A2150,'Medical Examinations'!A:J,8,FALSE)</f>
        <v>No</v>
      </c>
      <c r="H2150" s="38">
        <f>VLOOKUP(A2150,'Medical Examinations'!A:J,9,FALSE)</f>
        <v>0</v>
      </c>
      <c r="I2150" s="8" t="str">
        <f>VLOOKUP(A2150,'Medical Examinations'!A:J,10,FALSE)</f>
        <v>No</v>
      </c>
      <c r="J2150" s="8" t="str">
        <f>VLOOKUP(A2150,'Medical Examinations'!A:J,3,FALSE)</f>
        <v>Obesity</v>
      </c>
      <c r="K2150" s="8" t="str">
        <f>VLOOKUP(A2150,'Medical Examinations'!A:J,5,FALSE)</f>
        <v>Normal</v>
      </c>
      <c r="L2150" s="8" t="str">
        <f>VLOOKUP(A2150,'Hospitalisation Details'!A:K,5,FALSE)</f>
        <v>25-Jul-1991</v>
      </c>
      <c r="M2150" s="34">
        <f>VLOOKUP(A2150,'Hospitalisation Details'!A:K,8,FALSE)</f>
        <v>3875.73</v>
      </c>
      <c r="N2150" s="8" t="str">
        <f>VLOOKUP(A2150,'Hospitalisation Details'!A:K,9,FALSE)</f>
        <v>tier - 2</v>
      </c>
      <c r="O2150" s="8" t="str">
        <f>VLOOKUP(A2150,'Hospitalisation Details'!A:K,10,FALSE)</f>
        <v>tier - 3</v>
      </c>
      <c r="P2150" s="8" t="str">
        <f>VLOOKUP(A2150,'Hospitalisation Details'!A:K,11,FALSE)</f>
        <v>R1013</v>
      </c>
      <c r="Q2150" s="8">
        <f>VLOOKUP(A2150,'Hospitalisation Details'!A:K,4,FALSE)</f>
        <v>25</v>
      </c>
    </row>
    <row r="2151" spans="1:17" x14ac:dyDescent="0.3">
      <c r="A2151" s="4" t="s">
        <v>3828</v>
      </c>
      <c r="B2151" s="8" t="str">
        <f>VLOOKUP(A2151,'Customer Names'!A:F,4,FALSE)</f>
        <v>Paul M.</v>
      </c>
      <c r="C2151" s="8">
        <f>VLOOKUP(A2151,'Medical Examinations'!A:J,2,FALSE)</f>
        <v>17.690000000000001</v>
      </c>
      <c r="D2151" s="8">
        <f>VLOOKUP(A2151,'Medical Examinations'!A:J,4,FALSE)</f>
        <v>9.07</v>
      </c>
      <c r="E2151" s="8" t="str">
        <f>VLOOKUP(A2151,'Medical Examinations'!A:J,6,FALSE)</f>
        <v>yes</v>
      </c>
      <c r="F2151" s="8" t="str">
        <f>VLOOKUP(A2151,'Medical Examinations'!A:J,7,FALSE)</f>
        <v>No</v>
      </c>
      <c r="G2151" s="8" t="str">
        <f>VLOOKUP(A2151,'Medical Examinations'!A:J,8,FALSE)</f>
        <v>No</v>
      </c>
      <c r="H2151" s="38">
        <f>VLOOKUP(A2151,'Medical Examinations'!A:J,9,FALSE)</f>
        <v>0</v>
      </c>
      <c r="I2151" s="8" t="str">
        <f>VLOOKUP(A2151,'Medical Examinations'!A:J,10,FALSE)</f>
        <v>No</v>
      </c>
      <c r="J2151" s="8" t="str">
        <f>VLOOKUP(A2151,'Medical Examinations'!A:J,3,FALSE)</f>
        <v>Underweight</v>
      </c>
      <c r="K2151" s="8" t="str">
        <f>VLOOKUP(A2151,'Medical Examinations'!A:J,5,FALSE)</f>
        <v>Diabetes</v>
      </c>
      <c r="L2151" s="8" t="str">
        <f>VLOOKUP(A2151,'Hospitalisation Details'!A:K,5,FALSE)</f>
        <v>27-Aug-1981</v>
      </c>
      <c r="M2151" s="34">
        <f>VLOOKUP(A2151,'Hospitalisation Details'!A:K,8,FALSE)</f>
        <v>3902.07</v>
      </c>
      <c r="N2151" s="8" t="str">
        <f>VLOOKUP(A2151,'Hospitalisation Details'!A:K,9,FALSE)</f>
        <v>tier - 2</v>
      </c>
      <c r="O2151" s="8" t="str">
        <f>VLOOKUP(A2151,'Hospitalisation Details'!A:K,10,FALSE)</f>
        <v>tier - 2</v>
      </c>
      <c r="P2151" s="8" t="str">
        <f>VLOOKUP(A2151,'Hospitalisation Details'!A:K,11,FALSE)</f>
        <v>R1013</v>
      </c>
      <c r="Q2151" s="8">
        <f>VLOOKUP(A2151,'Hospitalisation Details'!A:K,4,FALSE)</f>
        <v>27</v>
      </c>
    </row>
    <row r="2152" spans="1:17" x14ac:dyDescent="0.3">
      <c r="A2152" s="4" t="s">
        <v>3814</v>
      </c>
      <c r="B2152" s="8" t="str">
        <f>VLOOKUP(A2152,'Customer Names'!A:F,4,FALSE)</f>
        <v>Christine E</v>
      </c>
      <c r="C2152" s="8">
        <f>VLOOKUP(A2152,'Medical Examinations'!A:J,2,FALSE)</f>
        <v>29.59</v>
      </c>
      <c r="D2152" s="8">
        <f>VLOOKUP(A2152,'Medical Examinations'!A:J,4,FALSE)</f>
        <v>6.16</v>
      </c>
      <c r="E2152" s="8" t="str">
        <f>VLOOKUP(A2152,'Medical Examinations'!A:J,6,FALSE)</f>
        <v>No</v>
      </c>
      <c r="F2152" s="8" t="str">
        <f>VLOOKUP(A2152,'Medical Examinations'!A:J,7,FALSE)</f>
        <v>No</v>
      </c>
      <c r="G2152" s="8" t="str">
        <f>VLOOKUP(A2152,'Medical Examinations'!A:J,8,FALSE)</f>
        <v>Yes</v>
      </c>
      <c r="H2152" s="38" t="str">
        <f>VLOOKUP(A2152,'Medical Examinations'!A:J,9,FALSE)</f>
        <v>1</v>
      </c>
      <c r="I2152" s="8" t="str">
        <f>VLOOKUP(A2152,'Medical Examinations'!A:J,10,FALSE)</f>
        <v>No</v>
      </c>
      <c r="J2152" s="8" t="str">
        <f>VLOOKUP(A2152,'Medical Examinations'!A:J,3,FALSE)</f>
        <v>Overweight</v>
      </c>
      <c r="K2152" s="8" t="str">
        <f>VLOOKUP(A2152,'Medical Examinations'!A:J,5,FALSE)</f>
        <v>Prediabetes</v>
      </c>
      <c r="L2152" s="8" t="str">
        <f>VLOOKUP(A2152,'Hospitalisation Details'!A:K,5,FALSE)</f>
        <v>11-Nov-1993</v>
      </c>
      <c r="M2152" s="34">
        <f>VLOOKUP(A2152,'Hospitalisation Details'!A:K,8,FALSE)</f>
        <v>3947.41</v>
      </c>
      <c r="N2152" s="8" t="str">
        <f>VLOOKUP(A2152,'Hospitalisation Details'!A:K,9,FALSE)</f>
        <v>tier - 2</v>
      </c>
      <c r="O2152" s="8" t="str">
        <f>VLOOKUP(A2152,'Hospitalisation Details'!A:K,10,FALSE)</f>
        <v>tier - 2</v>
      </c>
      <c r="P2152" s="8" t="str">
        <f>VLOOKUP(A2152,'Hospitalisation Details'!A:K,11,FALSE)</f>
        <v>R1013</v>
      </c>
      <c r="Q2152" s="8">
        <f>VLOOKUP(A2152,'Hospitalisation Details'!A:K,4,FALSE)</f>
        <v>11</v>
      </c>
    </row>
    <row r="2153" spans="1:17" x14ac:dyDescent="0.3">
      <c r="A2153" s="4" t="s">
        <v>3764</v>
      </c>
      <c r="B2153" s="8" t="str">
        <f>VLOOKUP(A2153,'Customer Names'!A:F,4,FALSE)</f>
        <v>Pamela</v>
      </c>
      <c r="C2153" s="8">
        <f>VLOOKUP(A2153,'Medical Examinations'!A:J,2,FALSE)</f>
        <v>33.33</v>
      </c>
      <c r="D2153" s="8">
        <f>VLOOKUP(A2153,'Medical Examinations'!A:J,4,FALSE)</f>
        <v>4.82</v>
      </c>
      <c r="E2153" s="8" t="str">
        <f>VLOOKUP(A2153,'Medical Examinations'!A:J,6,FALSE)</f>
        <v>No</v>
      </c>
      <c r="F2153" s="8" t="str">
        <f>VLOOKUP(A2153,'Medical Examinations'!A:J,7,FALSE)</f>
        <v>No</v>
      </c>
      <c r="G2153" s="8" t="str">
        <f>VLOOKUP(A2153,'Medical Examinations'!A:J,8,FALSE)</f>
        <v>No</v>
      </c>
      <c r="H2153" s="38" t="str">
        <f>VLOOKUP(A2153,'Medical Examinations'!A:J,9,FALSE)</f>
        <v>1</v>
      </c>
      <c r="I2153" s="8" t="str">
        <f>VLOOKUP(A2153,'Medical Examinations'!A:J,10,FALSE)</f>
        <v>No</v>
      </c>
      <c r="J2153" s="8" t="str">
        <f>VLOOKUP(A2153,'Medical Examinations'!A:J,3,FALSE)</f>
        <v>Obesity</v>
      </c>
      <c r="K2153" s="8" t="str">
        <f>VLOOKUP(A2153,'Medical Examinations'!A:J,5,FALSE)</f>
        <v>Normal</v>
      </c>
      <c r="L2153" s="8" t="str">
        <f>VLOOKUP(A2153,'Hospitalisation Details'!A:K,5,FALSE)</f>
        <v>4-Aug-1992</v>
      </c>
      <c r="M2153" s="34">
        <f>VLOOKUP(A2153,'Hospitalisation Details'!A:K,8,FALSE)</f>
        <v>4151.03</v>
      </c>
      <c r="N2153" s="8" t="str">
        <f>VLOOKUP(A2153,'Hospitalisation Details'!A:K,9,FALSE)</f>
        <v>tier - 2</v>
      </c>
      <c r="O2153" s="8" t="str">
        <f>VLOOKUP(A2153,'Hospitalisation Details'!A:K,10,FALSE)</f>
        <v>tier - 2</v>
      </c>
      <c r="P2153" s="8" t="str">
        <f>VLOOKUP(A2153,'Hospitalisation Details'!A:K,11,FALSE)</f>
        <v>R1013</v>
      </c>
      <c r="Q2153" s="8">
        <f>VLOOKUP(A2153,'Hospitalisation Details'!A:K,4,FALSE)</f>
        <v>4</v>
      </c>
    </row>
    <row r="2154" spans="1:17" x14ac:dyDescent="0.3">
      <c r="A2154" s="4" t="s">
        <v>3722</v>
      </c>
      <c r="B2154" s="8" t="str">
        <f>VLOOKUP(A2154,'Customer Names'!A:F,4,FALSE)</f>
        <v>Stephanie C.</v>
      </c>
      <c r="C2154" s="8">
        <f>VLOOKUP(A2154,'Medical Examinations'!A:J,2,FALSE)</f>
        <v>29.26</v>
      </c>
      <c r="D2154" s="8">
        <f>VLOOKUP(A2154,'Medical Examinations'!A:J,4,FALSE)</f>
        <v>4.7</v>
      </c>
      <c r="E2154" s="8" t="str">
        <f>VLOOKUP(A2154,'Medical Examinations'!A:J,6,FALSE)</f>
        <v>No</v>
      </c>
      <c r="F2154" s="8" t="str">
        <f>VLOOKUP(A2154,'Medical Examinations'!A:J,7,FALSE)</f>
        <v>No</v>
      </c>
      <c r="G2154" s="8" t="str">
        <f>VLOOKUP(A2154,'Medical Examinations'!A:J,8,FALSE)</f>
        <v>No</v>
      </c>
      <c r="H2154" s="38">
        <f>VLOOKUP(A2154,'Medical Examinations'!A:J,9,FALSE)</f>
        <v>0</v>
      </c>
      <c r="I2154" s="8" t="str">
        <f>VLOOKUP(A2154,'Medical Examinations'!A:J,10,FALSE)</f>
        <v>No</v>
      </c>
      <c r="J2154" s="8" t="str">
        <f>VLOOKUP(A2154,'Medical Examinations'!A:J,3,FALSE)</f>
        <v>Overweight</v>
      </c>
      <c r="K2154" s="8" t="str">
        <f>VLOOKUP(A2154,'Medical Examinations'!A:J,5,FALSE)</f>
        <v>Normal</v>
      </c>
      <c r="L2154" s="8" t="str">
        <f>VLOOKUP(A2154,'Hospitalisation Details'!A:K,5,FALSE)</f>
        <v>13-Sep-1991</v>
      </c>
      <c r="M2154" s="34">
        <f>VLOOKUP(A2154,'Hospitalisation Details'!A:K,8,FALSE)</f>
        <v>4350.51</v>
      </c>
      <c r="N2154" s="8" t="str">
        <f>VLOOKUP(A2154,'Hospitalisation Details'!A:K,9,FALSE)</f>
        <v>tier - 2</v>
      </c>
      <c r="O2154" s="8" t="str">
        <f>VLOOKUP(A2154,'Hospitalisation Details'!A:K,10,FALSE)</f>
        <v>tier - 2</v>
      </c>
      <c r="P2154" s="8" t="str">
        <f>VLOOKUP(A2154,'Hospitalisation Details'!A:K,11,FALSE)</f>
        <v>R1013</v>
      </c>
      <c r="Q2154" s="8">
        <f>VLOOKUP(A2154,'Hospitalisation Details'!A:K,4,FALSE)</f>
        <v>13</v>
      </c>
    </row>
    <row r="2155" spans="1:17" x14ac:dyDescent="0.3">
      <c r="A2155" s="4" t="s">
        <v>3654</v>
      </c>
      <c r="B2155" s="8" t="str">
        <f>VLOOKUP(A2155,'Customer Names'!A:F,4,FALSE)</f>
        <v>Allison A</v>
      </c>
      <c r="C2155" s="8">
        <f>VLOOKUP(A2155,'Medical Examinations'!A:J,2,FALSE)</f>
        <v>29.59</v>
      </c>
      <c r="D2155" s="8">
        <f>VLOOKUP(A2155,'Medical Examinations'!A:J,4,FALSE)</f>
        <v>4.0599999999999996</v>
      </c>
      <c r="E2155" s="8" t="str">
        <f>VLOOKUP(A2155,'Medical Examinations'!A:J,6,FALSE)</f>
        <v>No</v>
      </c>
      <c r="F2155" s="8" t="str">
        <f>VLOOKUP(A2155,'Medical Examinations'!A:J,7,FALSE)</f>
        <v>No</v>
      </c>
      <c r="G2155" s="8" t="str">
        <f>VLOOKUP(A2155,'Medical Examinations'!A:J,8,FALSE)</f>
        <v>No</v>
      </c>
      <c r="H2155" s="38">
        <f>VLOOKUP(A2155,'Medical Examinations'!A:J,9,FALSE)</f>
        <v>0</v>
      </c>
      <c r="I2155" s="8" t="str">
        <f>VLOOKUP(A2155,'Medical Examinations'!A:J,10,FALSE)</f>
        <v>No</v>
      </c>
      <c r="J2155" s="8" t="str">
        <f>VLOOKUP(A2155,'Medical Examinations'!A:J,3,FALSE)</f>
        <v>Overweight</v>
      </c>
      <c r="K2155" s="8" t="str">
        <f>VLOOKUP(A2155,'Medical Examinations'!A:J,5,FALSE)</f>
        <v>Normal</v>
      </c>
      <c r="L2155" s="8" t="str">
        <f>VLOOKUP(A2155,'Hospitalisation Details'!A:K,5,FALSE)</f>
        <v>20-Sep-1990</v>
      </c>
      <c r="M2155" s="34">
        <f>VLOOKUP(A2155,'Hospitalisation Details'!A:K,8,FALSE)</f>
        <v>4562.84</v>
      </c>
      <c r="N2155" s="8" t="str">
        <f>VLOOKUP(A2155,'Hospitalisation Details'!A:K,9,FALSE)</f>
        <v>tier - 2</v>
      </c>
      <c r="O2155" s="8" t="str">
        <f>VLOOKUP(A2155,'Hospitalisation Details'!A:K,10,FALSE)</f>
        <v>tier - 2</v>
      </c>
      <c r="P2155" s="8" t="str">
        <f>VLOOKUP(A2155,'Hospitalisation Details'!A:K,11,FALSE)</f>
        <v>R1013</v>
      </c>
      <c r="Q2155" s="8">
        <f>VLOOKUP(A2155,'Hospitalisation Details'!A:K,4,FALSE)</f>
        <v>20</v>
      </c>
    </row>
    <row r="2156" spans="1:17" x14ac:dyDescent="0.3">
      <c r="A2156" s="4" t="s">
        <v>3606</v>
      </c>
      <c r="B2156" s="8" t="str">
        <f>VLOOKUP(A2156,'Customer Names'!A:F,4,FALSE)</f>
        <v>Jonathan</v>
      </c>
      <c r="C2156" s="8">
        <f>VLOOKUP(A2156,'Medical Examinations'!A:J,2,FALSE)</f>
        <v>27.61</v>
      </c>
      <c r="D2156" s="8">
        <f>VLOOKUP(A2156,'Medical Examinations'!A:J,4,FALSE)</f>
        <v>4.5999999999999996</v>
      </c>
      <c r="E2156" s="8" t="str">
        <f>VLOOKUP(A2156,'Medical Examinations'!A:J,6,FALSE)</f>
        <v>No</v>
      </c>
      <c r="F2156" s="8" t="str">
        <f>VLOOKUP(A2156,'Medical Examinations'!A:J,7,FALSE)</f>
        <v>No</v>
      </c>
      <c r="G2156" s="8" t="str">
        <f>VLOOKUP(A2156,'Medical Examinations'!A:J,8,FALSE)</f>
        <v>No</v>
      </c>
      <c r="H2156" s="38" t="str">
        <f>VLOOKUP(A2156,'Medical Examinations'!A:J,9,FALSE)</f>
        <v>1</v>
      </c>
      <c r="I2156" s="8" t="str">
        <f>VLOOKUP(A2156,'Medical Examinations'!A:J,10,FALSE)</f>
        <v>No</v>
      </c>
      <c r="J2156" s="8" t="str">
        <f>VLOOKUP(A2156,'Medical Examinations'!A:J,3,FALSE)</f>
        <v>Overweight</v>
      </c>
      <c r="K2156" s="8" t="str">
        <f>VLOOKUP(A2156,'Medical Examinations'!A:J,5,FALSE)</f>
        <v>Normal</v>
      </c>
      <c r="L2156" s="8" t="str">
        <f>VLOOKUP(A2156,'Hospitalisation Details'!A:K,5,FALSE)</f>
        <v>2-Sep-1987</v>
      </c>
      <c r="M2156" s="34">
        <f>VLOOKUP(A2156,'Hospitalisation Details'!A:K,8,FALSE)</f>
        <v>4747.05</v>
      </c>
      <c r="N2156" s="8" t="str">
        <f>VLOOKUP(A2156,'Hospitalisation Details'!A:K,9,FALSE)</f>
        <v>tier - 2</v>
      </c>
      <c r="O2156" s="8" t="str">
        <f>VLOOKUP(A2156,'Hospitalisation Details'!A:K,10,FALSE)</f>
        <v>tier - 2</v>
      </c>
      <c r="P2156" s="8" t="str">
        <f>VLOOKUP(A2156,'Hospitalisation Details'!A:K,11,FALSE)</f>
        <v>R1013</v>
      </c>
      <c r="Q2156" s="8">
        <f>VLOOKUP(A2156,'Hospitalisation Details'!A:K,4,FALSE)</f>
        <v>2</v>
      </c>
    </row>
    <row r="2157" spans="1:17" x14ac:dyDescent="0.3">
      <c r="A2157" s="4" t="s">
        <v>3596</v>
      </c>
      <c r="B2157" s="8" t="str">
        <f>VLOOKUP(A2157,'Customer Names'!A:F,4,FALSE)</f>
        <v>Shannon L.</v>
      </c>
      <c r="C2157" s="8">
        <f>VLOOKUP(A2157,'Medical Examinations'!A:J,2,FALSE)</f>
        <v>28.27</v>
      </c>
      <c r="D2157" s="8">
        <f>VLOOKUP(A2157,'Medical Examinations'!A:J,4,FALSE)</f>
        <v>5.33</v>
      </c>
      <c r="E2157" s="8" t="str">
        <f>VLOOKUP(A2157,'Medical Examinations'!A:J,6,FALSE)</f>
        <v>No</v>
      </c>
      <c r="F2157" s="8" t="str">
        <f>VLOOKUP(A2157,'Medical Examinations'!A:J,7,FALSE)</f>
        <v>No</v>
      </c>
      <c r="G2157" s="8" t="str">
        <f>VLOOKUP(A2157,'Medical Examinations'!A:J,8,FALSE)</f>
        <v>No</v>
      </c>
      <c r="H2157" s="38">
        <f>VLOOKUP(A2157,'Medical Examinations'!A:J,9,FALSE)</f>
        <v>0</v>
      </c>
      <c r="I2157" s="8" t="str">
        <f>VLOOKUP(A2157,'Medical Examinations'!A:J,10,FALSE)</f>
        <v>No</v>
      </c>
      <c r="J2157" s="8" t="str">
        <f>VLOOKUP(A2157,'Medical Examinations'!A:J,3,FALSE)</f>
        <v>Overweight</v>
      </c>
      <c r="K2157" s="8" t="str">
        <f>VLOOKUP(A2157,'Medical Examinations'!A:J,5,FALSE)</f>
        <v>Normal</v>
      </c>
      <c r="L2157" s="8" t="str">
        <f>VLOOKUP(A2157,'Hospitalisation Details'!A:K,5,FALSE)</f>
        <v>9-Dec-1989</v>
      </c>
      <c r="M2157" s="34">
        <f>VLOOKUP(A2157,'Hospitalisation Details'!A:K,8,FALSE)</f>
        <v>4779.6000000000004</v>
      </c>
      <c r="N2157" s="8" t="str">
        <f>VLOOKUP(A2157,'Hospitalisation Details'!A:K,9,FALSE)</f>
        <v>tier - 2</v>
      </c>
      <c r="O2157" s="8" t="str">
        <f>VLOOKUP(A2157,'Hospitalisation Details'!A:K,10,FALSE)</f>
        <v>tier - 3</v>
      </c>
      <c r="P2157" s="8" t="str">
        <f>VLOOKUP(A2157,'Hospitalisation Details'!A:K,11,FALSE)</f>
        <v>R1013</v>
      </c>
      <c r="Q2157" s="8">
        <f>VLOOKUP(A2157,'Hospitalisation Details'!A:K,4,FALSE)</f>
        <v>9</v>
      </c>
    </row>
    <row r="2158" spans="1:17" x14ac:dyDescent="0.3">
      <c r="A2158" s="4" t="s">
        <v>3592</v>
      </c>
      <c r="B2158" s="8" t="str">
        <f>VLOOKUP(A2158,'Customer Names'!A:F,4,FALSE)</f>
        <v>Sara</v>
      </c>
      <c r="C2158" s="8">
        <f>VLOOKUP(A2158,'Medical Examinations'!A:J,2,FALSE)</f>
        <v>39.82</v>
      </c>
      <c r="D2158" s="8">
        <f>VLOOKUP(A2158,'Medical Examinations'!A:J,4,FALSE)</f>
        <v>6.06</v>
      </c>
      <c r="E2158" s="8" t="str">
        <f>VLOOKUP(A2158,'Medical Examinations'!A:J,6,FALSE)</f>
        <v>No</v>
      </c>
      <c r="F2158" s="8" t="str">
        <f>VLOOKUP(A2158,'Medical Examinations'!A:J,7,FALSE)</f>
        <v>No</v>
      </c>
      <c r="G2158" s="8" t="str">
        <f>VLOOKUP(A2158,'Medical Examinations'!A:J,8,FALSE)</f>
        <v>No</v>
      </c>
      <c r="H2158" s="38">
        <f>VLOOKUP(A2158,'Medical Examinations'!A:J,9,FALSE)</f>
        <v>0</v>
      </c>
      <c r="I2158" s="8" t="str">
        <f>VLOOKUP(A2158,'Medical Examinations'!A:J,10,FALSE)</f>
        <v>No</v>
      </c>
      <c r="J2158" s="8" t="str">
        <f>VLOOKUP(A2158,'Medical Examinations'!A:J,3,FALSE)</f>
        <v>Obesity</v>
      </c>
      <c r="K2158" s="8" t="str">
        <f>VLOOKUP(A2158,'Medical Examinations'!A:J,5,FALSE)</f>
        <v>Prediabetes</v>
      </c>
      <c r="L2158" s="8" t="str">
        <f>VLOOKUP(A2158,'Hospitalisation Details'!A:K,5,FALSE)</f>
        <v>16-Dec-1989</v>
      </c>
      <c r="M2158" s="34">
        <f>VLOOKUP(A2158,'Hospitalisation Details'!A:K,8,FALSE)</f>
        <v>4795.66</v>
      </c>
      <c r="N2158" s="8" t="str">
        <f>VLOOKUP(A2158,'Hospitalisation Details'!A:K,9,FALSE)</f>
        <v>tier - 2</v>
      </c>
      <c r="O2158" s="8" t="str">
        <f>VLOOKUP(A2158,'Hospitalisation Details'!A:K,10,FALSE)</f>
        <v>tier - 1</v>
      </c>
      <c r="P2158" s="8" t="str">
        <f>VLOOKUP(A2158,'Hospitalisation Details'!A:K,11,FALSE)</f>
        <v>R1013</v>
      </c>
      <c r="Q2158" s="8">
        <f>VLOOKUP(A2158,'Hospitalisation Details'!A:K,4,FALSE)</f>
        <v>16</v>
      </c>
    </row>
    <row r="2159" spans="1:17" x14ac:dyDescent="0.3">
      <c r="A2159" s="4" t="s">
        <v>3588</v>
      </c>
      <c r="B2159" s="8" t="str">
        <f>VLOOKUP(A2159,'Customer Names'!A:F,4,FALSE)</f>
        <v>Kathleen</v>
      </c>
      <c r="C2159" s="8">
        <f>VLOOKUP(A2159,'Medical Examinations'!A:J,2,FALSE)</f>
        <v>20.03</v>
      </c>
      <c r="D2159" s="8">
        <f>VLOOKUP(A2159,'Medical Examinations'!A:J,4,FALSE)</f>
        <v>9.25</v>
      </c>
      <c r="E2159" s="8" t="str">
        <f>VLOOKUP(A2159,'Medical Examinations'!A:J,6,FALSE)</f>
        <v>yes</v>
      </c>
      <c r="F2159" s="8" t="str">
        <f>VLOOKUP(A2159,'Medical Examinations'!A:J,7,FALSE)</f>
        <v>No</v>
      </c>
      <c r="G2159" s="8" t="str">
        <f>VLOOKUP(A2159,'Medical Examinations'!A:J,8,FALSE)</f>
        <v>No</v>
      </c>
      <c r="H2159" s="38">
        <f>VLOOKUP(A2159,'Medical Examinations'!A:J,9,FALSE)</f>
        <v>0</v>
      </c>
      <c r="I2159" s="8" t="str">
        <f>VLOOKUP(A2159,'Medical Examinations'!A:J,10,FALSE)</f>
        <v>No</v>
      </c>
      <c r="J2159" s="8" t="str">
        <f>VLOOKUP(A2159,'Medical Examinations'!A:J,3,FALSE)</f>
        <v>Normal Weight</v>
      </c>
      <c r="K2159" s="8" t="str">
        <f>VLOOKUP(A2159,'Medical Examinations'!A:J,5,FALSE)</f>
        <v>Diabetes</v>
      </c>
      <c r="L2159" s="8" t="str">
        <f>VLOOKUP(A2159,'Hospitalisation Details'!A:K,5,FALSE)</f>
        <v>3-Jul-1981</v>
      </c>
      <c r="M2159" s="34">
        <f>VLOOKUP(A2159,'Hospitalisation Details'!A:K,8,FALSE)</f>
        <v>4827.1000000000004</v>
      </c>
      <c r="N2159" s="8" t="str">
        <f>VLOOKUP(A2159,'Hospitalisation Details'!A:K,9,FALSE)</f>
        <v>tier - 2</v>
      </c>
      <c r="O2159" s="8" t="str">
        <f>VLOOKUP(A2159,'Hospitalisation Details'!A:K,10,FALSE)</f>
        <v>tier - 1</v>
      </c>
      <c r="P2159" s="8" t="str">
        <f>VLOOKUP(A2159,'Hospitalisation Details'!A:K,11,FALSE)</f>
        <v>R1013</v>
      </c>
      <c r="Q2159" s="8">
        <f>VLOOKUP(A2159,'Hospitalisation Details'!A:K,4,FALSE)</f>
        <v>3</v>
      </c>
    </row>
    <row r="2160" spans="1:17" x14ac:dyDescent="0.3">
      <c r="A2160" s="4" t="s">
        <v>3550</v>
      </c>
      <c r="B2160" s="8" t="str">
        <f>VLOOKUP(A2160,'Customer Names'!A:F,4,FALSE)</f>
        <v>Alexandra</v>
      </c>
      <c r="C2160" s="8">
        <f>VLOOKUP(A2160,'Medical Examinations'!A:J,2,FALSE)</f>
        <v>20.28</v>
      </c>
      <c r="D2160" s="8">
        <f>VLOOKUP(A2160,'Medical Examinations'!A:J,4,FALSE)</f>
        <v>11.07</v>
      </c>
      <c r="E2160" s="8" t="str">
        <f>VLOOKUP(A2160,'Medical Examinations'!A:J,6,FALSE)</f>
        <v>yes</v>
      </c>
      <c r="F2160" s="8" t="str">
        <f>VLOOKUP(A2160,'Medical Examinations'!A:J,7,FALSE)</f>
        <v>No</v>
      </c>
      <c r="G2160" s="8" t="str">
        <f>VLOOKUP(A2160,'Medical Examinations'!A:J,8,FALSE)</f>
        <v>No</v>
      </c>
      <c r="H2160" s="38">
        <f>VLOOKUP(A2160,'Medical Examinations'!A:J,9,FALSE)</f>
        <v>0</v>
      </c>
      <c r="I2160" s="8" t="str">
        <f>VLOOKUP(A2160,'Medical Examinations'!A:J,10,FALSE)</f>
        <v>No</v>
      </c>
      <c r="J2160" s="8" t="str">
        <f>VLOOKUP(A2160,'Medical Examinations'!A:J,3,FALSE)</f>
        <v>Normal Weight</v>
      </c>
      <c r="K2160" s="8" t="str">
        <f>VLOOKUP(A2160,'Medical Examinations'!A:J,5,FALSE)</f>
        <v>Diabetes</v>
      </c>
      <c r="L2160" s="8" t="str">
        <f>VLOOKUP(A2160,'Hospitalisation Details'!A:K,5,FALSE)</f>
        <v>18-Oct-1981</v>
      </c>
      <c r="M2160" s="34">
        <f>VLOOKUP(A2160,'Hospitalisation Details'!A:K,8,FALSE)</f>
        <v>4911.8900000000003</v>
      </c>
      <c r="N2160" s="8" t="str">
        <f>VLOOKUP(A2160,'Hospitalisation Details'!A:K,9,FALSE)</f>
        <v>tier - 2</v>
      </c>
      <c r="O2160" s="8" t="str">
        <f>VLOOKUP(A2160,'Hospitalisation Details'!A:K,10,FALSE)</f>
        <v>tier - 3</v>
      </c>
      <c r="P2160" s="8" t="str">
        <f>VLOOKUP(A2160,'Hospitalisation Details'!A:K,11,FALSE)</f>
        <v>R1013</v>
      </c>
      <c r="Q2160" s="8">
        <f>VLOOKUP(A2160,'Hospitalisation Details'!A:K,4,FALSE)</f>
        <v>18</v>
      </c>
    </row>
    <row r="2161" spans="1:17" x14ac:dyDescent="0.3">
      <c r="A2161" s="4" t="s">
        <v>3530</v>
      </c>
      <c r="B2161" s="8" t="str">
        <f>VLOOKUP(A2161,'Customer Names'!A:F,4,FALSE)</f>
        <v>Joyce R.</v>
      </c>
      <c r="C2161" s="8">
        <f>VLOOKUP(A2161,'Medical Examinations'!A:J,2,FALSE)</f>
        <v>26.73</v>
      </c>
      <c r="D2161" s="8">
        <f>VLOOKUP(A2161,'Medical Examinations'!A:J,4,FALSE)</f>
        <v>4.74</v>
      </c>
      <c r="E2161" s="8" t="str">
        <f>VLOOKUP(A2161,'Medical Examinations'!A:J,6,FALSE)</f>
        <v>yes</v>
      </c>
      <c r="F2161" s="8" t="str">
        <f>VLOOKUP(A2161,'Medical Examinations'!A:J,7,FALSE)</f>
        <v>No</v>
      </c>
      <c r="G2161" s="8" t="str">
        <f>VLOOKUP(A2161,'Medical Examinations'!A:J,8,FALSE)</f>
        <v>No</v>
      </c>
      <c r="H2161" s="38" t="str">
        <f>VLOOKUP(A2161,'Medical Examinations'!A:J,9,FALSE)</f>
        <v>1</v>
      </c>
      <c r="I2161" s="8" t="str">
        <f>VLOOKUP(A2161,'Medical Examinations'!A:J,10,FALSE)</f>
        <v>No</v>
      </c>
      <c r="J2161" s="8" t="str">
        <f>VLOOKUP(A2161,'Medical Examinations'!A:J,3,FALSE)</f>
        <v>Overweight</v>
      </c>
      <c r="K2161" s="8" t="str">
        <f>VLOOKUP(A2161,'Medical Examinations'!A:J,5,FALSE)</f>
        <v>Normal</v>
      </c>
      <c r="L2161" s="8" t="str">
        <f>VLOOKUP(A2161,'Hospitalisation Details'!A:K,5,FALSE)</f>
        <v>4-Sep-1988</v>
      </c>
      <c r="M2161" s="34">
        <f>VLOOKUP(A2161,'Hospitalisation Details'!A:K,8,FALSE)</f>
        <v>5002.78</v>
      </c>
      <c r="N2161" s="8" t="str">
        <f>VLOOKUP(A2161,'Hospitalisation Details'!A:K,9,FALSE)</f>
        <v>tier - 2</v>
      </c>
      <c r="O2161" s="8" t="str">
        <f>VLOOKUP(A2161,'Hospitalisation Details'!A:K,10,FALSE)</f>
        <v>tier - 2</v>
      </c>
      <c r="P2161" s="8" t="str">
        <f>VLOOKUP(A2161,'Hospitalisation Details'!A:K,11,FALSE)</f>
        <v>R1013</v>
      </c>
      <c r="Q2161" s="8">
        <f>VLOOKUP(A2161,'Hospitalisation Details'!A:K,4,FALSE)</f>
        <v>4</v>
      </c>
    </row>
    <row r="2162" spans="1:17" x14ac:dyDescent="0.3">
      <c r="A2162" s="4" t="s">
        <v>3464</v>
      </c>
      <c r="B2162" s="8" t="str">
        <f>VLOOKUP(A2162,'Customer Names'!A:F,4,FALSE)</f>
        <v>Kate</v>
      </c>
      <c r="C2162" s="8">
        <f>VLOOKUP(A2162,'Medical Examinations'!A:J,2,FALSE)</f>
        <v>34.21</v>
      </c>
      <c r="D2162" s="8">
        <f>VLOOKUP(A2162,'Medical Examinations'!A:J,4,FALSE)</f>
        <v>4.54</v>
      </c>
      <c r="E2162" s="8" t="str">
        <f>VLOOKUP(A2162,'Medical Examinations'!A:J,6,FALSE)</f>
        <v>No</v>
      </c>
      <c r="F2162" s="8" t="str">
        <f>VLOOKUP(A2162,'Medical Examinations'!A:J,7,FALSE)</f>
        <v>No</v>
      </c>
      <c r="G2162" s="8" t="str">
        <f>VLOOKUP(A2162,'Medical Examinations'!A:J,8,FALSE)</f>
        <v>No</v>
      </c>
      <c r="H2162" s="38" t="str">
        <f>VLOOKUP(A2162,'Medical Examinations'!A:J,9,FALSE)</f>
        <v>1</v>
      </c>
      <c r="I2162" s="8" t="str">
        <f>VLOOKUP(A2162,'Medical Examinations'!A:J,10,FALSE)</f>
        <v>No</v>
      </c>
      <c r="J2162" s="8" t="str">
        <f>VLOOKUP(A2162,'Medical Examinations'!A:J,3,FALSE)</f>
        <v>Obesity</v>
      </c>
      <c r="K2162" s="8" t="str">
        <f>VLOOKUP(A2162,'Medical Examinations'!A:J,5,FALSE)</f>
        <v>Normal</v>
      </c>
      <c r="L2162" s="8" t="str">
        <f>VLOOKUP(A2162,'Hospitalisation Details'!A:K,5,FALSE)</f>
        <v>5-Jul-1987</v>
      </c>
      <c r="M2162" s="34">
        <f>VLOOKUP(A2162,'Hospitalisation Details'!A:K,8,FALSE)</f>
        <v>5245.23</v>
      </c>
      <c r="N2162" s="8" t="str">
        <f>VLOOKUP(A2162,'Hospitalisation Details'!A:K,9,FALSE)</f>
        <v>tier - 2</v>
      </c>
      <c r="O2162" s="8" t="str">
        <f>VLOOKUP(A2162,'Hospitalisation Details'!A:K,10,FALSE)</f>
        <v>tier - 2</v>
      </c>
      <c r="P2162" s="8" t="str">
        <f>VLOOKUP(A2162,'Hospitalisation Details'!A:K,11,FALSE)</f>
        <v>R1013</v>
      </c>
      <c r="Q2162" s="8">
        <f>VLOOKUP(A2162,'Hospitalisation Details'!A:K,4,FALSE)</f>
        <v>5</v>
      </c>
    </row>
    <row r="2163" spans="1:17" x14ac:dyDescent="0.3">
      <c r="A2163" s="4" t="s">
        <v>3388</v>
      </c>
      <c r="B2163" s="8" t="str">
        <f>VLOOKUP(A2163,'Customer Names'!A:F,4,FALSE)</f>
        <v>Tracy L</v>
      </c>
      <c r="C2163" s="8">
        <f>VLOOKUP(A2163,'Medical Examinations'!A:J,2,FALSE)</f>
        <v>29.92</v>
      </c>
      <c r="D2163" s="8">
        <f>VLOOKUP(A2163,'Medical Examinations'!A:J,4,FALSE)</f>
        <v>9.07</v>
      </c>
      <c r="E2163" s="8" t="str">
        <f>VLOOKUP(A2163,'Medical Examinations'!A:J,6,FALSE)</f>
        <v>yes</v>
      </c>
      <c r="F2163" s="8" t="str">
        <f>VLOOKUP(A2163,'Medical Examinations'!A:J,7,FALSE)</f>
        <v>No</v>
      </c>
      <c r="G2163" s="8" t="str">
        <f>VLOOKUP(A2163,'Medical Examinations'!A:J,8,FALSE)</f>
        <v>No</v>
      </c>
      <c r="H2163" s="38" t="str">
        <f>VLOOKUP(A2163,'Medical Examinations'!A:J,9,FALSE)</f>
        <v>1</v>
      </c>
      <c r="I2163" s="8" t="str">
        <f>VLOOKUP(A2163,'Medical Examinations'!A:J,10,FALSE)</f>
        <v>No</v>
      </c>
      <c r="J2163" s="8" t="str">
        <f>VLOOKUP(A2163,'Medical Examinations'!A:J,3,FALSE)</f>
        <v>Obesity</v>
      </c>
      <c r="K2163" s="8" t="str">
        <f>VLOOKUP(A2163,'Medical Examinations'!A:J,5,FALSE)</f>
        <v>Diabetes</v>
      </c>
      <c r="L2163" s="8" t="str">
        <f>VLOOKUP(A2163,'Hospitalisation Details'!A:K,5,FALSE)</f>
        <v>30-Sep-1986</v>
      </c>
      <c r="M2163" s="34">
        <f>VLOOKUP(A2163,'Hospitalisation Details'!A:K,8,FALSE)</f>
        <v>5478.04</v>
      </c>
      <c r="N2163" s="8" t="str">
        <f>VLOOKUP(A2163,'Hospitalisation Details'!A:K,9,FALSE)</f>
        <v>tier - 2</v>
      </c>
      <c r="O2163" s="8" t="str">
        <f>VLOOKUP(A2163,'Hospitalisation Details'!A:K,10,FALSE)</f>
        <v>tier - 3</v>
      </c>
      <c r="P2163" s="8" t="str">
        <f>VLOOKUP(A2163,'Hospitalisation Details'!A:K,11,FALSE)</f>
        <v>R1013</v>
      </c>
      <c r="Q2163" s="8">
        <f>VLOOKUP(A2163,'Hospitalisation Details'!A:K,4,FALSE)</f>
        <v>30</v>
      </c>
    </row>
    <row r="2164" spans="1:17" x14ac:dyDescent="0.3">
      <c r="A2164" s="4" t="s">
        <v>3386</v>
      </c>
      <c r="B2164" s="8" t="str">
        <f>VLOOKUP(A2164,'Customer Names'!A:F,4,FALSE)</f>
        <v>Randall</v>
      </c>
      <c r="C2164" s="8">
        <f>VLOOKUP(A2164,'Medical Examinations'!A:J,2,FALSE)</f>
        <v>28.27</v>
      </c>
      <c r="D2164" s="8">
        <f>VLOOKUP(A2164,'Medical Examinations'!A:J,4,FALSE)</f>
        <v>4.62</v>
      </c>
      <c r="E2164" s="8" t="str">
        <f>VLOOKUP(A2164,'Medical Examinations'!A:J,6,FALSE)</f>
        <v>No</v>
      </c>
      <c r="F2164" s="8" t="str">
        <f>VLOOKUP(A2164,'Medical Examinations'!A:J,7,FALSE)</f>
        <v>No</v>
      </c>
      <c r="G2164" s="8" t="str">
        <f>VLOOKUP(A2164,'Medical Examinations'!A:J,8,FALSE)</f>
        <v>No</v>
      </c>
      <c r="H2164" s="38" t="str">
        <f>VLOOKUP(A2164,'Medical Examinations'!A:J,9,FALSE)</f>
        <v>1</v>
      </c>
      <c r="I2164" s="8" t="str">
        <f>VLOOKUP(A2164,'Medical Examinations'!A:J,10,FALSE)</f>
        <v>No</v>
      </c>
      <c r="J2164" s="8" t="str">
        <f>VLOOKUP(A2164,'Medical Examinations'!A:J,3,FALSE)</f>
        <v>Overweight</v>
      </c>
      <c r="K2164" s="8" t="str">
        <f>VLOOKUP(A2164,'Medical Examinations'!A:J,5,FALSE)</f>
        <v>Normal</v>
      </c>
      <c r="L2164" s="8" t="str">
        <f>VLOOKUP(A2164,'Hospitalisation Details'!A:K,5,FALSE)</f>
        <v>26-Aug-1984</v>
      </c>
      <c r="M2164" s="34">
        <f>VLOOKUP(A2164,'Hospitalisation Details'!A:K,8,FALSE)</f>
        <v>5484.47</v>
      </c>
      <c r="N2164" s="8" t="str">
        <f>VLOOKUP(A2164,'Hospitalisation Details'!A:K,9,FALSE)</f>
        <v>tier - 2</v>
      </c>
      <c r="O2164" s="8" t="str">
        <f>VLOOKUP(A2164,'Hospitalisation Details'!A:K,10,FALSE)</f>
        <v>tier - 2</v>
      </c>
      <c r="P2164" s="8" t="str">
        <f>VLOOKUP(A2164,'Hospitalisation Details'!A:K,11,FALSE)</f>
        <v>R1013</v>
      </c>
      <c r="Q2164" s="8">
        <f>VLOOKUP(A2164,'Hospitalisation Details'!A:K,4,FALSE)</f>
        <v>26</v>
      </c>
    </row>
    <row r="2165" spans="1:17" x14ac:dyDescent="0.3">
      <c r="A2165" s="4" t="s">
        <v>3380</v>
      </c>
      <c r="B2165" s="8" t="str">
        <f>VLOOKUP(A2165,'Customer Names'!A:F,4,FALSE)</f>
        <v>Federica</v>
      </c>
      <c r="C2165" s="8">
        <f>VLOOKUP(A2165,'Medical Examinations'!A:J,2,FALSE)</f>
        <v>22.13</v>
      </c>
      <c r="D2165" s="8">
        <f>VLOOKUP(A2165,'Medical Examinations'!A:J,4,FALSE)</f>
        <v>9.1999999999999993</v>
      </c>
      <c r="E2165" s="8" t="str">
        <f>VLOOKUP(A2165,'Medical Examinations'!A:J,6,FALSE)</f>
        <v>yes</v>
      </c>
      <c r="F2165" s="8" t="str">
        <f>VLOOKUP(A2165,'Medical Examinations'!A:J,7,FALSE)</f>
        <v>No</v>
      </c>
      <c r="G2165" s="8" t="str">
        <f>VLOOKUP(A2165,'Medical Examinations'!A:J,8,FALSE)</f>
        <v>No</v>
      </c>
      <c r="H2165" s="38">
        <f>VLOOKUP(A2165,'Medical Examinations'!A:J,9,FALSE)</f>
        <v>0</v>
      </c>
      <c r="I2165" s="8" t="str">
        <f>VLOOKUP(A2165,'Medical Examinations'!A:J,10,FALSE)</f>
        <v>No</v>
      </c>
      <c r="J2165" s="8" t="str">
        <f>VLOOKUP(A2165,'Medical Examinations'!A:J,3,FALSE)</f>
        <v>Normal Weight</v>
      </c>
      <c r="K2165" s="8" t="str">
        <f>VLOOKUP(A2165,'Medical Examinations'!A:J,5,FALSE)</f>
        <v>Diabetes</v>
      </c>
      <c r="L2165" s="8" t="str">
        <f>VLOOKUP(A2165,'Hospitalisation Details'!A:K,5,FALSE)</f>
        <v>7-Nov-1981</v>
      </c>
      <c r="M2165" s="34">
        <f>VLOOKUP(A2165,'Hospitalisation Details'!A:K,8,FALSE)</f>
        <v>5539.4</v>
      </c>
      <c r="N2165" s="8" t="str">
        <f>VLOOKUP(A2165,'Hospitalisation Details'!A:K,9,FALSE)</f>
        <v>tier - 2</v>
      </c>
      <c r="O2165" s="8" t="str">
        <f>VLOOKUP(A2165,'Hospitalisation Details'!A:K,10,FALSE)</f>
        <v>tier - 2</v>
      </c>
      <c r="P2165" s="8" t="str">
        <f>VLOOKUP(A2165,'Hospitalisation Details'!A:K,11,FALSE)</f>
        <v>R1013</v>
      </c>
      <c r="Q2165" s="8">
        <f>VLOOKUP(A2165,'Hospitalisation Details'!A:K,4,FALSE)</f>
        <v>7</v>
      </c>
    </row>
    <row r="2166" spans="1:17" x14ac:dyDescent="0.3">
      <c r="A2166" s="4" t="s">
        <v>3284</v>
      </c>
      <c r="B2166" s="8" t="str">
        <f>VLOOKUP(A2166,'Customer Names'!A:F,4,FALSE)</f>
        <v>Carolyn</v>
      </c>
      <c r="C2166" s="8">
        <f>VLOOKUP(A2166,'Medical Examinations'!A:J,2,FALSE)</f>
        <v>28.93</v>
      </c>
      <c r="D2166" s="8">
        <f>VLOOKUP(A2166,'Medical Examinations'!A:J,4,FALSE)</f>
        <v>4.87</v>
      </c>
      <c r="E2166" s="8" t="str">
        <f>VLOOKUP(A2166,'Medical Examinations'!A:J,6,FALSE)</f>
        <v>No</v>
      </c>
      <c r="F2166" s="8" t="str">
        <f>VLOOKUP(A2166,'Medical Examinations'!A:J,7,FALSE)</f>
        <v>No</v>
      </c>
      <c r="G2166" s="8" t="str">
        <f>VLOOKUP(A2166,'Medical Examinations'!A:J,8,FALSE)</f>
        <v>No</v>
      </c>
      <c r="H2166" s="38" t="str">
        <f>VLOOKUP(A2166,'Medical Examinations'!A:J,9,FALSE)</f>
        <v>1</v>
      </c>
      <c r="I2166" s="8" t="str">
        <f>VLOOKUP(A2166,'Medical Examinations'!A:J,10,FALSE)</f>
        <v>No</v>
      </c>
      <c r="J2166" s="8" t="str">
        <f>VLOOKUP(A2166,'Medical Examinations'!A:J,3,FALSE)</f>
        <v>Overweight</v>
      </c>
      <c r="K2166" s="8" t="str">
        <f>VLOOKUP(A2166,'Medical Examinations'!A:J,5,FALSE)</f>
        <v>Normal</v>
      </c>
      <c r="L2166" s="8" t="str">
        <f>VLOOKUP(A2166,'Hospitalisation Details'!A:K,5,FALSE)</f>
        <v>19-Sep-1984</v>
      </c>
      <c r="M2166" s="34">
        <f>VLOOKUP(A2166,'Hospitalisation Details'!A:K,8,FALSE)</f>
        <v>5974.38</v>
      </c>
      <c r="N2166" s="8" t="str">
        <f>VLOOKUP(A2166,'Hospitalisation Details'!A:K,9,FALSE)</f>
        <v>tier - 2</v>
      </c>
      <c r="O2166" s="8" t="str">
        <f>VLOOKUP(A2166,'Hospitalisation Details'!A:K,10,FALSE)</f>
        <v>tier - 3</v>
      </c>
      <c r="P2166" s="8" t="str">
        <f>VLOOKUP(A2166,'Hospitalisation Details'!A:K,11,FALSE)</f>
        <v>R1013</v>
      </c>
      <c r="Q2166" s="8">
        <f>VLOOKUP(A2166,'Hospitalisation Details'!A:K,4,FALSE)</f>
        <v>19</v>
      </c>
    </row>
    <row r="2167" spans="1:17" x14ac:dyDescent="0.3">
      <c r="A2167" s="4" t="s">
        <v>3282</v>
      </c>
      <c r="B2167" s="8" t="str">
        <f>VLOOKUP(A2167,'Customer Names'!A:F,4,FALSE)</f>
        <v>Heidi Z.</v>
      </c>
      <c r="C2167" s="8">
        <f>VLOOKUP(A2167,'Medical Examinations'!A:J,2,FALSE)</f>
        <v>30.69</v>
      </c>
      <c r="D2167" s="8">
        <f>VLOOKUP(A2167,'Medical Examinations'!A:J,4,FALSE)</f>
        <v>4.83</v>
      </c>
      <c r="E2167" s="8" t="str">
        <f>VLOOKUP(A2167,'Medical Examinations'!A:J,6,FALSE)</f>
        <v>No</v>
      </c>
      <c r="F2167" s="8" t="str">
        <f>VLOOKUP(A2167,'Medical Examinations'!A:J,7,FALSE)</f>
        <v>No</v>
      </c>
      <c r="G2167" s="8" t="str">
        <f>VLOOKUP(A2167,'Medical Examinations'!A:J,8,FALSE)</f>
        <v>No</v>
      </c>
      <c r="H2167" s="38" t="str">
        <f>VLOOKUP(A2167,'Medical Examinations'!A:J,9,FALSE)</f>
        <v>1</v>
      </c>
      <c r="I2167" s="8" t="str">
        <f>VLOOKUP(A2167,'Medical Examinations'!A:J,10,FALSE)</f>
        <v>No</v>
      </c>
      <c r="J2167" s="8" t="str">
        <f>VLOOKUP(A2167,'Medical Examinations'!A:J,3,FALSE)</f>
        <v>Obesity</v>
      </c>
      <c r="K2167" s="8" t="str">
        <f>VLOOKUP(A2167,'Medical Examinations'!A:J,5,FALSE)</f>
        <v>Normal</v>
      </c>
      <c r="L2167" s="8" t="str">
        <f>VLOOKUP(A2167,'Hospitalisation Details'!A:K,5,FALSE)</f>
        <v>11-Nov-1984</v>
      </c>
      <c r="M2167" s="34">
        <f>VLOOKUP(A2167,'Hospitalisation Details'!A:K,8,FALSE)</f>
        <v>5976.83</v>
      </c>
      <c r="N2167" s="8" t="str">
        <f>VLOOKUP(A2167,'Hospitalisation Details'!A:K,9,FALSE)</f>
        <v>tier - 2</v>
      </c>
      <c r="O2167" s="8" t="str">
        <f>VLOOKUP(A2167,'Hospitalisation Details'!A:K,10,FALSE)</f>
        <v>tier - 2</v>
      </c>
      <c r="P2167" s="8" t="str">
        <f>VLOOKUP(A2167,'Hospitalisation Details'!A:K,11,FALSE)</f>
        <v>R1013</v>
      </c>
      <c r="Q2167" s="8">
        <f>VLOOKUP(A2167,'Hospitalisation Details'!A:K,4,FALSE)</f>
        <v>11</v>
      </c>
    </row>
    <row r="2168" spans="1:17" x14ac:dyDescent="0.3">
      <c r="A2168" s="4" t="s">
        <v>3182</v>
      </c>
      <c r="B2168" s="8" t="str">
        <f>VLOOKUP(A2168,'Customer Names'!A:F,4,FALSE)</f>
        <v>Joseph</v>
      </c>
      <c r="C2168" s="8">
        <f>VLOOKUP(A2168,'Medical Examinations'!A:J,2,FALSE)</f>
        <v>34.21</v>
      </c>
      <c r="D2168" s="8">
        <f>VLOOKUP(A2168,'Medical Examinations'!A:J,4,FALSE)</f>
        <v>9.7200000000000006</v>
      </c>
      <c r="E2168" s="8" t="str">
        <f>VLOOKUP(A2168,'Medical Examinations'!A:J,6,FALSE)</f>
        <v>yes</v>
      </c>
      <c r="F2168" s="8" t="str">
        <f>VLOOKUP(A2168,'Medical Examinations'!A:J,7,FALSE)</f>
        <v>No</v>
      </c>
      <c r="G2168" s="8" t="str">
        <f>VLOOKUP(A2168,'Medical Examinations'!A:J,8,FALSE)</f>
        <v>No</v>
      </c>
      <c r="H2168" s="38">
        <f>VLOOKUP(A2168,'Medical Examinations'!A:J,9,FALSE)</f>
        <v>0</v>
      </c>
      <c r="I2168" s="8" t="str">
        <f>VLOOKUP(A2168,'Medical Examinations'!A:J,10,FALSE)</f>
        <v>No</v>
      </c>
      <c r="J2168" s="8" t="str">
        <f>VLOOKUP(A2168,'Medical Examinations'!A:J,3,FALSE)</f>
        <v>Obesity</v>
      </c>
      <c r="K2168" s="8" t="str">
        <f>VLOOKUP(A2168,'Medical Examinations'!A:J,5,FALSE)</f>
        <v>Diabetes</v>
      </c>
      <c r="L2168" s="8" t="str">
        <f>VLOOKUP(A2168,'Hospitalisation Details'!A:K,5,FALSE)</f>
        <v>26-Aug-1981</v>
      </c>
      <c r="M2168" s="34">
        <f>VLOOKUP(A2168,'Hospitalisation Details'!A:K,8,FALSE)</f>
        <v>6289.75</v>
      </c>
      <c r="N2168" s="8" t="str">
        <f>VLOOKUP(A2168,'Hospitalisation Details'!A:K,9,FALSE)</f>
        <v>tier - 2</v>
      </c>
      <c r="O2168" s="8" t="str">
        <f>VLOOKUP(A2168,'Hospitalisation Details'!A:K,10,FALSE)</f>
        <v>tier - 3</v>
      </c>
      <c r="P2168" s="8" t="str">
        <f>VLOOKUP(A2168,'Hospitalisation Details'!A:K,11,FALSE)</f>
        <v>R1013</v>
      </c>
      <c r="Q2168" s="8">
        <f>VLOOKUP(A2168,'Hospitalisation Details'!A:K,4,FALSE)</f>
        <v>26</v>
      </c>
    </row>
    <row r="2169" spans="1:17" x14ac:dyDescent="0.3">
      <c r="A2169" s="4" t="s">
        <v>3130</v>
      </c>
      <c r="B2169" s="8" t="str">
        <f>VLOOKUP(A2169,'Customer Names'!A:F,4,FALSE)</f>
        <v>Michael D</v>
      </c>
      <c r="C2169" s="8">
        <f>VLOOKUP(A2169,'Medical Examinations'!A:J,2,FALSE)</f>
        <v>20.58</v>
      </c>
      <c r="D2169" s="8">
        <f>VLOOKUP(A2169,'Medical Examinations'!A:J,4,FALSE)</f>
        <v>11.04</v>
      </c>
      <c r="E2169" s="8" t="str">
        <f>VLOOKUP(A2169,'Medical Examinations'!A:J,6,FALSE)</f>
        <v>yes</v>
      </c>
      <c r="F2169" s="8" t="str">
        <f>VLOOKUP(A2169,'Medical Examinations'!A:J,7,FALSE)</f>
        <v>No</v>
      </c>
      <c r="G2169" s="8" t="str">
        <f>VLOOKUP(A2169,'Medical Examinations'!A:J,8,FALSE)</f>
        <v>No</v>
      </c>
      <c r="H2169" s="38" t="str">
        <f>VLOOKUP(A2169,'Medical Examinations'!A:J,9,FALSE)</f>
        <v>1</v>
      </c>
      <c r="I2169" s="8" t="str">
        <f>VLOOKUP(A2169,'Medical Examinations'!A:J,10,FALSE)</f>
        <v>No</v>
      </c>
      <c r="J2169" s="8" t="str">
        <f>VLOOKUP(A2169,'Medical Examinations'!A:J,3,FALSE)</f>
        <v>Normal Weight</v>
      </c>
      <c r="K2169" s="8" t="str">
        <f>VLOOKUP(A2169,'Medical Examinations'!A:J,5,FALSE)</f>
        <v>Diabetes</v>
      </c>
      <c r="L2169" s="8" t="str">
        <f>VLOOKUP(A2169,'Hospitalisation Details'!A:K,5,FALSE)</f>
        <v>5-Aug-1975</v>
      </c>
      <c r="M2169" s="34">
        <f>VLOOKUP(A2169,'Hospitalisation Details'!A:K,8,FALSE)</f>
        <v>6423.48</v>
      </c>
      <c r="N2169" s="8" t="str">
        <f>VLOOKUP(A2169,'Hospitalisation Details'!A:K,9,FALSE)</f>
        <v>tier - 2</v>
      </c>
      <c r="O2169" s="8" t="str">
        <f>VLOOKUP(A2169,'Hospitalisation Details'!A:K,10,FALSE)</f>
        <v>tier - 3</v>
      </c>
      <c r="P2169" s="8" t="str">
        <f>VLOOKUP(A2169,'Hospitalisation Details'!A:K,11,FALSE)</f>
        <v>R1013</v>
      </c>
      <c r="Q2169" s="8">
        <f>VLOOKUP(A2169,'Hospitalisation Details'!A:K,4,FALSE)</f>
        <v>5</v>
      </c>
    </row>
    <row r="2170" spans="1:17" x14ac:dyDescent="0.3">
      <c r="A2170" s="4" t="s">
        <v>3122</v>
      </c>
      <c r="B2170" s="8" t="str">
        <f>VLOOKUP(A2170,'Customer Names'!A:F,4,FALSE)</f>
        <v>Zachary R.</v>
      </c>
      <c r="C2170" s="8">
        <f>VLOOKUP(A2170,'Medical Examinations'!A:J,2,FALSE)</f>
        <v>25.27</v>
      </c>
      <c r="D2170" s="8">
        <f>VLOOKUP(A2170,'Medical Examinations'!A:J,4,FALSE)</f>
        <v>6.98</v>
      </c>
      <c r="E2170" s="8" t="str">
        <f>VLOOKUP(A2170,'Medical Examinations'!A:J,6,FALSE)</f>
        <v>yes</v>
      </c>
      <c r="F2170" s="8" t="str">
        <f>VLOOKUP(A2170,'Medical Examinations'!A:J,7,FALSE)</f>
        <v>No</v>
      </c>
      <c r="G2170" s="8" t="str">
        <f>VLOOKUP(A2170,'Medical Examinations'!A:J,8,FALSE)</f>
        <v>No</v>
      </c>
      <c r="H2170" s="38">
        <f>VLOOKUP(A2170,'Medical Examinations'!A:J,9,FALSE)</f>
        <v>0</v>
      </c>
      <c r="I2170" s="8" t="str">
        <f>VLOOKUP(A2170,'Medical Examinations'!A:J,10,FALSE)</f>
        <v>No</v>
      </c>
      <c r="J2170" s="8" t="str">
        <f>VLOOKUP(A2170,'Medical Examinations'!A:J,3,FALSE)</f>
        <v>Overweight</v>
      </c>
      <c r="K2170" s="8" t="str">
        <f>VLOOKUP(A2170,'Medical Examinations'!A:J,5,FALSE)</f>
        <v>Diabetes</v>
      </c>
      <c r="L2170" s="8" t="str">
        <f>VLOOKUP(A2170,'Hospitalisation Details'!A:K,5,FALSE)</f>
        <v>27-Jul-1981</v>
      </c>
      <c r="M2170" s="34">
        <f>VLOOKUP(A2170,'Hospitalisation Details'!A:K,8,FALSE)</f>
        <v>6473.15</v>
      </c>
      <c r="N2170" s="8" t="str">
        <f>VLOOKUP(A2170,'Hospitalisation Details'!A:K,9,FALSE)</f>
        <v>tier - 2</v>
      </c>
      <c r="O2170" s="8" t="str">
        <f>VLOOKUP(A2170,'Hospitalisation Details'!A:K,10,FALSE)</f>
        <v>tier - 2</v>
      </c>
      <c r="P2170" s="8" t="str">
        <f>VLOOKUP(A2170,'Hospitalisation Details'!A:K,11,FALSE)</f>
        <v>R1013</v>
      </c>
      <c r="Q2170" s="8">
        <f>VLOOKUP(A2170,'Hospitalisation Details'!A:K,4,FALSE)</f>
        <v>27</v>
      </c>
    </row>
    <row r="2171" spans="1:17" x14ac:dyDescent="0.3">
      <c r="A2171" s="4" t="s">
        <v>3114</v>
      </c>
      <c r="B2171" s="8" t="str">
        <f>VLOOKUP(A2171,'Customer Names'!A:F,4,FALSE)</f>
        <v>Catherine A</v>
      </c>
      <c r="C2171" s="8">
        <f>VLOOKUP(A2171,'Medical Examinations'!A:J,2,FALSE)</f>
        <v>29.81</v>
      </c>
      <c r="D2171" s="8">
        <f>VLOOKUP(A2171,'Medical Examinations'!A:J,4,FALSE)</f>
        <v>5.28</v>
      </c>
      <c r="E2171" s="8" t="str">
        <f>VLOOKUP(A2171,'Medical Examinations'!A:J,6,FALSE)</f>
        <v>No</v>
      </c>
      <c r="F2171" s="8" t="str">
        <f>VLOOKUP(A2171,'Medical Examinations'!A:J,7,FALSE)</f>
        <v>No</v>
      </c>
      <c r="G2171" s="8" t="str">
        <f>VLOOKUP(A2171,'Medical Examinations'!A:J,8,FALSE)</f>
        <v>No</v>
      </c>
      <c r="H2171" s="38">
        <f>VLOOKUP(A2171,'Medical Examinations'!A:J,9,FALSE)</f>
        <v>0</v>
      </c>
      <c r="I2171" s="8" t="str">
        <f>VLOOKUP(A2171,'Medical Examinations'!A:J,10,FALSE)</f>
        <v>No</v>
      </c>
      <c r="J2171" s="8" t="str">
        <f>VLOOKUP(A2171,'Medical Examinations'!A:J,3,FALSE)</f>
        <v>Overweight</v>
      </c>
      <c r="K2171" s="8" t="str">
        <f>VLOOKUP(A2171,'Medical Examinations'!A:J,5,FALSE)</f>
        <v>Normal</v>
      </c>
      <c r="L2171" s="8" t="str">
        <f>VLOOKUP(A2171,'Hospitalisation Details'!A:K,5,FALSE)</f>
        <v>28-Aug-1982</v>
      </c>
      <c r="M2171" s="34">
        <f>VLOOKUP(A2171,'Hospitalisation Details'!A:K,8,FALSE)</f>
        <v>6500.24</v>
      </c>
      <c r="N2171" s="8" t="str">
        <f>VLOOKUP(A2171,'Hospitalisation Details'!A:K,9,FALSE)</f>
        <v>tier - 2</v>
      </c>
      <c r="O2171" s="8" t="str">
        <f>VLOOKUP(A2171,'Hospitalisation Details'!A:K,10,FALSE)</f>
        <v>tier - 2</v>
      </c>
      <c r="P2171" s="8" t="str">
        <f>VLOOKUP(A2171,'Hospitalisation Details'!A:K,11,FALSE)</f>
        <v>R1013</v>
      </c>
      <c r="Q2171" s="8">
        <f>VLOOKUP(A2171,'Hospitalisation Details'!A:K,4,FALSE)</f>
        <v>28</v>
      </c>
    </row>
    <row r="2172" spans="1:17" x14ac:dyDescent="0.3">
      <c r="A2172" s="4" t="s">
        <v>3038</v>
      </c>
      <c r="B2172" s="8" t="str">
        <f>VLOOKUP(A2172,'Customer Names'!A:F,4,FALSE)</f>
        <v>Misti C</v>
      </c>
      <c r="C2172" s="8">
        <f>VLOOKUP(A2172,'Medical Examinations'!A:J,2,FALSE)</f>
        <v>28.05</v>
      </c>
      <c r="D2172" s="8">
        <f>VLOOKUP(A2172,'Medical Examinations'!A:J,4,FALSE)</f>
        <v>11.85</v>
      </c>
      <c r="E2172" s="8" t="str">
        <f>VLOOKUP(A2172,'Medical Examinations'!A:J,6,FALSE)</f>
        <v>yes</v>
      </c>
      <c r="F2172" s="8" t="str">
        <f>VLOOKUP(A2172,'Medical Examinations'!A:J,7,FALSE)</f>
        <v>No</v>
      </c>
      <c r="G2172" s="8" t="str">
        <f>VLOOKUP(A2172,'Medical Examinations'!A:J,8,FALSE)</f>
        <v>No</v>
      </c>
      <c r="H2172" s="38">
        <f>VLOOKUP(A2172,'Medical Examinations'!A:J,9,FALSE)</f>
        <v>0</v>
      </c>
      <c r="I2172" s="8" t="str">
        <f>VLOOKUP(A2172,'Medical Examinations'!A:J,10,FALSE)</f>
        <v>No</v>
      </c>
      <c r="J2172" s="8" t="str">
        <f>VLOOKUP(A2172,'Medical Examinations'!A:J,3,FALSE)</f>
        <v>Overweight</v>
      </c>
      <c r="K2172" s="8" t="str">
        <f>VLOOKUP(A2172,'Medical Examinations'!A:J,5,FALSE)</f>
        <v>Diabetes</v>
      </c>
      <c r="L2172" s="8" t="str">
        <f>VLOOKUP(A2172,'Hospitalisation Details'!A:K,5,FALSE)</f>
        <v>21-Sep-1981</v>
      </c>
      <c r="M2172" s="34">
        <f>VLOOKUP(A2172,'Hospitalisation Details'!A:K,8,FALSE)</f>
        <v>6770.19</v>
      </c>
      <c r="N2172" s="8" t="str">
        <f>VLOOKUP(A2172,'Hospitalisation Details'!A:K,9,FALSE)</f>
        <v>tier - 2</v>
      </c>
      <c r="O2172" s="8" t="str">
        <f>VLOOKUP(A2172,'Hospitalisation Details'!A:K,10,FALSE)</f>
        <v>tier - 3</v>
      </c>
      <c r="P2172" s="8" t="str">
        <f>VLOOKUP(A2172,'Hospitalisation Details'!A:K,11,FALSE)</f>
        <v>R1013</v>
      </c>
      <c r="Q2172" s="8">
        <f>VLOOKUP(A2172,'Hospitalisation Details'!A:K,4,FALSE)</f>
        <v>21</v>
      </c>
    </row>
    <row r="2173" spans="1:17" x14ac:dyDescent="0.3">
      <c r="A2173" s="4" t="s">
        <v>3034</v>
      </c>
      <c r="B2173" s="8" t="str">
        <f>VLOOKUP(A2173,'Customer Names'!A:F,4,FALSE)</f>
        <v>Jodi</v>
      </c>
      <c r="C2173" s="8">
        <f>VLOOKUP(A2173,'Medical Examinations'!A:J,2,FALSE)</f>
        <v>36.08</v>
      </c>
      <c r="D2173" s="8">
        <f>VLOOKUP(A2173,'Medical Examinations'!A:J,4,FALSE)</f>
        <v>11.61</v>
      </c>
      <c r="E2173" s="8" t="str">
        <f>VLOOKUP(A2173,'Medical Examinations'!A:J,6,FALSE)</f>
        <v>yes</v>
      </c>
      <c r="F2173" s="8" t="str">
        <f>VLOOKUP(A2173,'Medical Examinations'!A:J,7,FALSE)</f>
        <v>No</v>
      </c>
      <c r="G2173" s="8" t="str">
        <f>VLOOKUP(A2173,'Medical Examinations'!A:J,8,FALSE)</f>
        <v>No</v>
      </c>
      <c r="H2173" s="38">
        <f>VLOOKUP(A2173,'Medical Examinations'!A:J,9,FALSE)</f>
        <v>0</v>
      </c>
      <c r="I2173" s="8" t="str">
        <f>VLOOKUP(A2173,'Medical Examinations'!A:J,10,FALSE)</f>
        <v>No</v>
      </c>
      <c r="J2173" s="8" t="str">
        <f>VLOOKUP(A2173,'Medical Examinations'!A:J,3,FALSE)</f>
        <v>Obesity</v>
      </c>
      <c r="K2173" s="8" t="str">
        <f>VLOOKUP(A2173,'Medical Examinations'!A:J,5,FALSE)</f>
        <v>Diabetes</v>
      </c>
      <c r="L2173" s="8" t="str">
        <f>VLOOKUP(A2173,'Hospitalisation Details'!A:K,5,FALSE)</f>
        <v>8-Oct-1981</v>
      </c>
      <c r="M2173" s="34">
        <f>VLOOKUP(A2173,'Hospitalisation Details'!A:K,8,FALSE)</f>
        <v>6781.35</v>
      </c>
      <c r="N2173" s="8" t="str">
        <f>VLOOKUP(A2173,'Hospitalisation Details'!A:K,9,FALSE)</f>
        <v>tier - 2</v>
      </c>
      <c r="O2173" s="8" t="str">
        <f>VLOOKUP(A2173,'Hospitalisation Details'!A:K,10,FALSE)</f>
        <v>tier - 1</v>
      </c>
      <c r="P2173" s="8" t="str">
        <f>VLOOKUP(A2173,'Hospitalisation Details'!A:K,11,FALSE)</f>
        <v>R1013</v>
      </c>
      <c r="Q2173" s="8">
        <f>VLOOKUP(A2173,'Hospitalisation Details'!A:K,4,FALSE)</f>
        <v>8</v>
      </c>
    </row>
    <row r="2174" spans="1:17" x14ac:dyDescent="0.3">
      <c r="A2174" s="4" t="s">
        <v>2988</v>
      </c>
      <c r="B2174" s="8" t="str">
        <f>VLOOKUP(A2174,'Customer Names'!A:F,4,FALSE)</f>
        <v>Elizabeth A</v>
      </c>
      <c r="C2174" s="8">
        <f>VLOOKUP(A2174,'Medical Examinations'!A:J,2,FALSE)</f>
        <v>21.79</v>
      </c>
      <c r="D2174" s="8">
        <f>VLOOKUP(A2174,'Medical Examinations'!A:J,4,FALSE)</f>
        <v>8.6999999999999993</v>
      </c>
      <c r="E2174" s="8" t="str">
        <f>VLOOKUP(A2174,'Medical Examinations'!A:J,6,FALSE)</f>
        <v>yes</v>
      </c>
      <c r="F2174" s="8" t="str">
        <f>VLOOKUP(A2174,'Medical Examinations'!A:J,7,FALSE)</f>
        <v>No</v>
      </c>
      <c r="G2174" s="8" t="str">
        <f>VLOOKUP(A2174,'Medical Examinations'!A:J,8,FALSE)</f>
        <v>No</v>
      </c>
      <c r="H2174" s="38" t="str">
        <f>VLOOKUP(A2174,'Medical Examinations'!A:J,9,FALSE)</f>
        <v>1</v>
      </c>
      <c r="I2174" s="8" t="str">
        <f>VLOOKUP(A2174,'Medical Examinations'!A:J,10,FALSE)</f>
        <v>No</v>
      </c>
      <c r="J2174" s="8" t="str">
        <f>VLOOKUP(A2174,'Medical Examinations'!A:J,3,FALSE)</f>
        <v>Normal Weight</v>
      </c>
      <c r="K2174" s="8" t="str">
        <f>VLOOKUP(A2174,'Medical Examinations'!A:J,5,FALSE)</f>
        <v>Diabetes</v>
      </c>
      <c r="L2174" s="8" t="str">
        <f>VLOOKUP(A2174,'Hospitalisation Details'!A:K,5,FALSE)</f>
        <v>3-Jun-1975</v>
      </c>
      <c r="M2174" s="34">
        <f>VLOOKUP(A2174,'Hospitalisation Details'!A:K,8,FALSE)</f>
        <v>6965.21</v>
      </c>
      <c r="N2174" s="8" t="str">
        <f>VLOOKUP(A2174,'Hospitalisation Details'!A:K,9,FALSE)</f>
        <v>tier - 2</v>
      </c>
      <c r="O2174" s="8" t="str">
        <f>VLOOKUP(A2174,'Hospitalisation Details'!A:K,10,FALSE)</f>
        <v>tier - 3</v>
      </c>
      <c r="P2174" s="8" t="str">
        <f>VLOOKUP(A2174,'Hospitalisation Details'!A:K,11,FALSE)</f>
        <v>R1013</v>
      </c>
      <c r="Q2174" s="8">
        <f>VLOOKUP(A2174,'Hospitalisation Details'!A:K,4,FALSE)</f>
        <v>3</v>
      </c>
    </row>
    <row r="2175" spans="1:17" x14ac:dyDescent="0.3">
      <c r="A2175" s="4" t="s">
        <v>2972</v>
      </c>
      <c r="B2175" s="8" t="str">
        <f>VLOOKUP(A2175,'Customer Names'!A:F,4,FALSE)</f>
        <v>Ayako N.</v>
      </c>
      <c r="C2175" s="8">
        <f>VLOOKUP(A2175,'Medical Examinations'!A:J,2,FALSE)</f>
        <v>26.18</v>
      </c>
      <c r="D2175" s="8">
        <f>VLOOKUP(A2175,'Medical Examinations'!A:J,4,FALSE)</f>
        <v>5.63</v>
      </c>
      <c r="E2175" s="8" t="str">
        <f>VLOOKUP(A2175,'Medical Examinations'!A:J,6,FALSE)</f>
        <v>No</v>
      </c>
      <c r="F2175" s="8" t="str">
        <f>VLOOKUP(A2175,'Medical Examinations'!A:J,7,FALSE)</f>
        <v>No</v>
      </c>
      <c r="G2175" s="8" t="str">
        <f>VLOOKUP(A2175,'Medical Examinations'!A:J,8,FALSE)</f>
        <v>No</v>
      </c>
      <c r="H2175" s="38">
        <f>VLOOKUP(A2175,'Medical Examinations'!A:J,9,FALSE)</f>
        <v>0</v>
      </c>
      <c r="I2175" s="8" t="str">
        <f>VLOOKUP(A2175,'Medical Examinations'!A:J,10,FALSE)</f>
        <v>No</v>
      </c>
      <c r="J2175" s="8" t="str">
        <f>VLOOKUP(A2175,'Medical Examinations'!A:J,3,FALSE)</f>
        <v>Overweight</v>
      </c>
      <c r="K2175" s="8" t="str">
        <f>VLOOKUP(A2175,'Medical Examinations'!A:J,5,FALSE)</f>
        <v>Normal</v>
      </c>
      <c r="L2175" s="8" t="str">
        <f>VLOOKUP(A2175,'Hospitalisation Details'!A:K,5,FALSE)</f>
        <v>22-Oct-1980</v>
      </c>
      <c r="M2175" s="34">
        <f>VLOOKUP(A2175,'Hospitalisation Details'!A:K,8,FALSE)</f>
        <v>7046.72</v>
      </c>
      <c r="N2175" s="8" t="str">
        <f>VLOOKUP(A2175,'Hospitalisation Details'!A:K,9,FALSE)</f>
        <v>tier - 2</v>
      </c>
      <c r="O2175" s="8" t="str">
        <f>VLOOKUP(A2175,'Hospitalisation Details'!A:K,10,FALSE)</f>
        <v>tier - 3</v>
      </c>
      <c r="P2175" s="8" t="str">
        <f>VLOOKUP(A2175,'Hospitalisation Details'!A:K,11,FALSE)</f>
        <v>R1013</v>
      </c>
      <c r="Q2175" s="8">
        <f>VLOOKUP(A2175,'Hospitalisation Details'!A:K,4,FALSE)</f>
        <v>22</v>
      </c>
    </row>
    <row r="2176" spans="1:17" x14ac:dyDescent="0.3">
      <c r="A2176" s="4" t="s">
        <v>2946</v>
      </c>
      <c r="B2176" s="8" t="str">
        <f>VLOOKUP(A2176,'Customer Names'!A:F,4,FALSE)</f>
        <v>Josh</v>
      </c>
      <c r="C2176" s="8">
        <f>VLOOKUP(A2176,'Medical Examinations'!A:J,2,FALSE)</f>
        <v>34.32</v>
      </c>
      <c r="D2176" s="8">
        <f>VLOOKUP(A2176,'Medical Examinations'!A:J,4,FALSE)</f>
        <v>9.17</v>
      </c>
      <c r="E2176" s="8" t="str">
        <f>VLOOKUP(A2176,'Medical Examinations'!A:J,6,FALSE)</f>
        <v>No</v>
      </c>
      <c r="F2176" s="8" t="str">
        <f>VLOOKUP(A2176,'Medical Examinations'!A:J,7,FALSE)</f>
        <v>No</v>
      </c>
      <c r="G2176" s="8" t="str">
        <f>VLOOKUP(A2176,'Medical Examinations'!A:J,8,FALSE)</f>
        <v>No</v>
      </c>
      <c r="H2176" s="38">
        <f>VLOOKUP(A2176,'Medical Examinations'!A:J,9,FALSE)</f>
        <v>0</v>
      </c>
      <c r="I2176" s="8" t="str">
        <f>VLOOKUP(A2176,'Medical Examinations'!A:J,10,FALSE)</f>
        <v>No</v>
      </c>
      <c r="J2176" s="8" t="str">
        <f>VLOOKUP(A2176,'Medical Examinations'!A:J,3,FALSE)</f>
        <v>Obesity</v>
      </c>
      <c r="K2176" s="8" t="str">
        <f>VLOOKUP(A2176,'Medical Examinations'!A:J,5,FALSE)</f>
        <v>Diabetes</v>
      </c>
      <c r="L2176" s="8" t="str">
        <f>VLOOKUP(A2176,'Hospitalisation Details'!A:K,5,FALSE)</f>
        <v>30-Jul-1978</v>
      </c>
      <c r="M2176" s="34">
        <f>VLOOKUP(A2176,'Hospitalisation Details'!A:K,8,FALSE)</f>
        <v>7147.47</v>
      </c>
      <c r="N2176" s="8" t="str">
        <f>VLOOKUP(A2176,'Hospitalisation Details'!A:K,9,FALSE)</f>
        <v>tier - 2</v>
      </c>
      <c r="O2176" s="8" t="str">
        <f>VLOOKUP(A2176,'Hospitalisation Details'!A:K,10,FALSE)</f>
        <v>tier - 3</v>
      </c>
      <c r="P2176" s="8" t="str">
        <f>VLOOKUP(A2176,'Hospitalisation Details'!A:K,11,FALSE)</f>
        <v>R1013</v>
      </c>
      <c r="Q2176" s="8">
        <f>VLOOKUP(A2176,'Hospitalisation Details'!A:K,4,FALSE)</f>
        <v>30</v>
      </c>
    </row>
    <row r="2177" spans="1:17" x14ac:dyDescent="0.3">
      <c r="A2177" s="4" t="s">
        <v>2930</v>
      </c>
      <c r="B2177" s="8" t="str">
        <f>VLOOKUP(A2177,'Customer Names'!A:F,4,FALSE)</f>
        <v>Eve</v>
      </c>
      <c r="C2177" s="8">
        <f>VLOOKUP(A2177,'Medical Examinations'!A:J,2,FALSE)</f>
        <v>22.41</v>
      </c>
      <c r="D2177" s="8">
        <f>VLOOKUP(A2177,'Medical Examinations'!A:J,4,FALSE)</f>
        <v>11.37</v>
      </c>
      <c r="E2177" s="8" t="str">
        <f>VLOOKUP(A2177,'Medical Examinations'!A:J,6,FALSE)</f>
        <v>yes</v>
      </c>
      <c r="F2177" s="8" t="str">
        <f>VLOOKUP(A2177,'Medical Examinations'!A:J,7,FALSE)</f>
        <v>No</v>
      </c>
      <c r="G2177" s="8" t="str">
        <f>VLOOKUP(A2177,'Medical Examinations'!A:J,8,FALSE)</f>
        <v>No</v>
      </c>
      <c r="H2177" s="38" t="str">
        <f>VLOOKUP(A2177,'Medical Examinations'!A:J,9,FALSE)</f>
        <v>1</v>
      </c>
      <c r="I2177" s="8" t="str">
        <f>VLOOKUP(A2177,'Medical Examinations'!A:J,10,FALSE)</f>
        <v>No</v>
      </c>
      <c r="J2177" s="8" t="str">
        <f>VLOOKUP(A2177,'Medical Examinations'!A:J,3,FALSE)</f>
        <v>Normal Weight</v>
      </c>
      <c r="K2177" s="8" t="str">
        <f>VLOOKUP(A2177,'Medical Examinations'!A:J,5,FALSE)</f>
        <v>Diabetes</v>
      </c>
      <c r="L2177" s="8" t="str">
        <f>VLOOKUP(A2177,'Hospitalisation Details'!A:K,5,FALSE)</f>
        <v>19-Jul-1975</v>
      </c>
      <c r="M2177" s="34">
        <f>VLOOKUP(A2177,'Hospitalisation Details'!A:K,8,FALSE)</f>
        <v>7175.51</v>
      </c>
      <c r="N2177" s="8" t="str">
        <f>VLOOKUP(A2177,'Hospitalisation Details'!A:K,9,FALSE)</f>
        <v>tier - 2</v>
      </c>
      <c r="O2177" s="8" t="str">
        <f>VLOOKUP(A2177,'Hospitalisation Details'!A:K,10,FALSE)</f>
        <v>tier - 3</v>
      </c>
      <c r="P2177" s="8" t="str">
        <f>VLOOKUP(A2177,'Hospitalisation Details'!A:K,11,FALSE)</f>
        <v>R1013</v>
      </c>
      <c r="Q2177" s="8">
        <f>VLOOKUP(A2177,'Hospitalisation Details'!A:K,4,FALSE)</f>
        <v>19</v>
      </c>
    </row>
    <row r="2178" spans="1:17" x14ac:dyDescent="0.3">
      <c r="A2178" s="4" t="s">
        <v>2876</v>
      </c>
      <c r="B2178" s="8" t="str">
        <f>VLOOKUP(A2178,'Customer Names'!A:F,4,FALSE)</f>
        <v>Ashley N.</v>
      </c>
      <c r="C2178" s="8">
        <f>VLOOKUP(A2178,'Medical Examinations'!A:J,2,FALSE)</f>
        <v>35.64</v>
      </c>
      <c r="D2178" s="8">
        <f>VLOOKUP(A2178,'Medical Examinations'!A:J,4,FALSE)</f>
        <v>6.17</v>
      </c>
      <c r="E2178" s="8" t="str">
        <f>VLOOKUP(A2178,'Medical Examinations'!A:J,6,FALSE)</f>
        <v>No</v>
      </c>
      <c r="F2178" s="8" t="str">
        <f>VLOOKUP(A2178,'Medical Examinations'!A:J,7,FALSE)</f>
        <v>No</v>
      </c>
      <c r="G2178" s="8" t="str">
        <f>VLOOKUP(A2178,'Medical Examinations'!A:J,8,FALSE)</f>
        <v>Yes</v>
      </c>
      <c r="H2178" s="38" t="str">
        <f>VLOOKUP(A2178,'Medical Examinations'!A:J,9,FALSE)</f>
        <v>1</v>
      </c>
      <c r="I2178" s="8" t="str">
        <f>VLOOKUP(A2178,'Medical Examinations'!A:J,10,FALSE)</f>
        <v>No</v>
      </c>
      <c r="J2178" s="8" t="str">
        <f>VLOOKUP(A2178,'Medical Examinations'!A:J,3,FALSE)</f>
        <v>Obesity</v>
      </c>
      <c r="K2178" s="8" t="str">
        <f>VLOOKUP(A2178,'Medical Examinations'!A:J,5,FALSE)</f>
        <v>Prediabetes</v>
      </c>
      <c r="L2178" s="8" t="str">
        <f>VLOOKUP(A2178,'Hospitalisation Details'!A:K,5,FALSE)</f>
        <v>26-Jun-1979</v>
      </c>
      <c r="M2178" s="34">
        <f>VLOOKUP(A2178,'Hospitalisation Details'!A:K,8,FALSE)</f>
        <v>7345.73</v>
      </c>
      <c r="N2178" s="8" t="str">
        <f>VLOOKUP(A2178,'Hospitalisation Details'!A:K,9,FALSE)</f>
        <v>tier - 2</v>
      </c>
      <c r="O2178" s="8" t="str">
        <f>VLOOKUP(A2178,'Hospitalisation Details'!A:K,10,FALSE)</f>
        <v>tier - 1</v>
      </c>
      <c r="P2178" s="8" t="str">
        <f>VLOOKUP(A2178,'Hospitalisation Details'!A:K,11,FALSE)</f>
        <v>R1013</v>
      </c>
      <c r="Q2178" s="8">
        <f>VLOOKUP(A2178,'Hospitalisation Details'!A:K,4,FALSE)</f>
        <v>26</v>
      </c>
    </row>
    <row r="2179" spans="1:17" x14ac:dyDescent="0.3">
      <c r="A2179" s="4" t="s">
        <v>2804</v>
      </c>
      <c r="B2179" s="8" t="str">
        <f>VLOOKUP(A2179,'Customer Names'!A:F,4,FALSE)</f>
        <v>Lindsey</v>
      </c>
      <c r="C2179" s="8">
        <f>VLOOKUP(A2179,'Medical Examinations'!A:J,2,FALSE)</f>
        <v>32.340000000000003</v>
      </c>
      <c r="D2179" s="8">
        <f>VLOOKUP(A2179,'Medical Examinations'!A:J,4,FALSE)</f>
        <v>11.2</v>
      </c>
      <c r="E2179" s="8" t="str">
        <f>VLOOKUP(A2179,'Medical Examinations'!A:J,6,FALSE)</f>
        <v>No</v>
      </c>
      <c r="F2179" s="8" t="str">
        <f>VLOOKUP(A2179,'Medical Examinations'!A:J,7,FALSE)</f>
        <v>No</v>
      </c>
      <c r="G2179" s="8" t="str">
        <f>VLOOKUP(A2179,'Medical Examinations'!A:J,8,FALSE)</f>
        <v>No</v>
      </c>
      <c r="H2179" s="38">
        <f>VLOOKUP(A2179,'Medical Examinations'!A:J,9,FALSE)</f>
        <v>0</v>
      </c>
      <c r="I2179" s="8" t="str">
        <f>VLOOKUP(A2179,'Medical Examinations'!A:J,10,FALSE)</f>
        <v>No</v>
      </c>
      <c r="J2179" s="8" t="str">
        <f>VLOOKUP(A2179,'Medical Examinations'!A:J,3,FALSE)</f>
        <v>Obesity</v>
      </c>
      <c r="K2179" s="8" t="str">
        <f>VLOOKUP(A2179,'Medical Examinations'!A:J,5,FALSE)</f>
        <v>Diabetes</v>
      </c>
      <c r="L2179" s="8" t="str">
        <f>VLOOKUP(A2179,'Hospitalisation Details'!A:K,5,FALSE)</f>
        <v>24-Aug-1978</v>
      </c>
      <c r="M2179" s="34">
        <f>VLOOKUP(A2179,'Hospitalisation Details'!A:K,8,FALSE)</f>
        <v>7633.72</v>
      </c>
      <c r="N2179" s="8" t="str">
        <f>VLOOKUP(A2179,'Hospitalisation Details'!A:K,9,FALSE)</f>
        <v>tier - 2</v>
      </c>
      <c r="O2179" s="8" t="str">
        <f>VLOOKUP(A2179,'Hospitalisation Details'!A:K,10,FALSE)</f>
        <v>tier - 1</v>
      </c>
      <c r="P2179" s="8" t="str">
        <f>VLOOKUP(A2179,'Hospitalisation Details'!A:K,11,FALSE)</f>
        <v>R1013</v>
      </c>
      <c r="Q2179" s="8">
        <f>VLOOKUP(A2179,'Hospitalisation Details'!A:K,4,FALSE)</f>
        <v>24</v>
      </c>
    </row>
    <row r="2180" spans="1:17" x14ac:dyDescent="0.3">
      <c r="A2180" s="4" t="s">
        <v>2724</v>
      </c>
      <c r="B2180" s="8" t="str">
        <f>VLOOKUP(A2180,'Customer Names'!A:F,4,FALSE)</f>
        <v>Terry</v>
      </c>
      <c r="C2180" s="8">
        <f>VLOOKUP(A2180,'Medical Examinations'!A:J,2,FALSE)</f>
        <v>25.13</v>
      </c>
      <c r="D2180" s="8">
        <f>VLOOKUP(A2180,'Medical Examinations'!A:J,4,FALSE)</f>
        <v>8</v>
      </c>
      <c r="E2180" s="8" t="str">
        <f>VLOOKUP(A2180,'Medical Examinations'!A:J,6,FALSE)</f>
        <v>yes</v>
      </c>
      <c r="F2180" s="8" t="str">
        <f>VLOOKUP(A2180,'Medical Examinations'!A:J,7,FALSE)</f>
        <v>No</v>
      </c>
      <c r="G2180" s="8" t="str">
        <f>VLOOKUP(A2180,'Medical Examinations'!A:J,8,FALSE)</f>
        <v>No</v>
      </c>
      <c r="H2180" s="38" t="str">
        <f>VLOOKUP(A2180,'Medical Examinations'!A:J,9,FALSE)</f>
        <v>1</v>
      </c>
      <c r="I2180" s="8" t="str">
        <f>VLOOKUP(A2180,'Medical Examinations'!A:J,10,FALSE)</f>
        <v>No</v>
      </c>
      <c r="J2180" s="8" t="str">
        <f>VLOOKUP(A2180,'Medical Examinations'!A:J,3,FALSE)</f>
        <v>Overweight</v>
      </c>
      <c r="K2180" s="8" t="str">
        <f>VLOOKUP(A2180,'Medical Examinations'!A:J,5,FALSE)</f>
        <v>Diabetes</v>
      </c>
      <c r="L2180" s="8" t="str">
        <f>VLOOKUP(A2180,'Hospitalisation Details'!A:K,5,FALSE)</f>
        <v>10-Aug-1975</v>
      </c>
      <c r="M2180" s="34">
        <f>VLOOKUP(A2180,'Hospitalisation Details'!A:K,8,FALSE)</f>
        <v>7966.81</v>
      </c>
      <c r="N2180" s="8" t="str">
        <f>VLOOKUP(A2180,'Hospitalisation Details'!A:K,9,FALSE)</f>
        <v>tier - 2</v>
      </c>
      <c r="O2180" s="8" t="str">
        <f>VLOOKUP(A2180,'Hospitalisation Details'!A:K,10,FALSE)</f>
        <v>tier - 2</v>
      </c>
      <c r="P2180" s="8" t="str">
        <f>VLOOKUP(A2180,'Hospitalisation Details'!A:K,11,FALSE)</f>
        <v>R1013</v>
      </c>
      <c r="Q2180" s="8">
        <f>VLOOKUP(A2180,'Hospitalisation Details'!A:K,4,FALSE)</f>
        <v>10</v>
      </c>
    </row>
    <row r="2181" spans="1:17" x14ac:dyDescent="0.3">
      <c r="A2181" s="4" t="s">
        <v>2650</v>
      </c>
      <c r="B2181" s="8" t="str">
        <f>VLOOKUP(A2181,'Customer Names'!A:F,4,FALSE)</f>
        <v>Megan</v>
      </c>
      <c r="C2181" s="8">
        <f>VLOOKUP(A2181,'Medical Examinations'!A:J,2,FALSE)</f>
        <v>27.72</v>
      </c>
      <c r="D2181" s="8">
        <f>VLOOKUP(A2181,'Medical Examinations'!A:J,4,FALSE)</f>
        <v>5.83</v>
      </c>
      <c r="E2181" s="8" t="str">
        <f>VLOOKUP(A2181,'Medical Examinations'!A:J,6,FALSE)</f>
        <v>yes</v>
      </c>
      <c r="F2181" s="8" t="str">
        <f>VLOOKUP(A2181,'Medical Examinations'!A:J,7,FALSE)</f>
        <v>No</v>
      </c>
      <c r="G2181" s="8" t="str">
        <f>VLOOKUP(A2181,'Medical Examinations'!A:J,8,FALSE)</f>
        <v>No</v>
      </c>
      <c r="H2181" s="38">
        <f>VLOOKUP(A2181,'Medical Examinations'!A:J,9,FALSE)</f>
        <v>0</v>
      </c>
      <c r="I2181" s="8" t="str">
        <f>VLOOKUP(A2181,'Medical Examinations'!A:J,10,FALSE)</f>
        <v>No</v>
      </c>
      <c r="J2181" s="8" t="str">
        <f>VLOOKUP(A2181,'Medical Examinations'!A:J,3,FALSE)</f>
        <v>Overweight</v>
      </c>
      <c r="K2181" s="8" t="str">
        <f>VLOOKUP(A2181,'Medical Examinations'!A:J,5,FALSE)</f>
        <v>Prediabetes</v>
      </c>
      <c r="L2181" s="8" t="str">
        <f>VLOOKUP(A2181,'Hospitalisation Details'!A:K,5,FALSE)</f>
        <v>3-Sep-1976</v>
      </c>
      <c r="M2181" s="34">
        <f>VLOOKUP(A2181,'Hospitalisation Details'!A:K,8,FALSE)</f>
        <v>8232.64</v>
      </c>
      <c r="N2181" s="8" t="str">
        <f>VLOOKUP(A2181,'Hospitalisation Details'!A:K,9,FALSE)</f>
        <v>tier - 2</v>
      </c>
      <c r="O2181" s="8" t="str">
        <f>VLOOKUP(A2181,'Hospitalisation Details'!A:K,10,FALSE)</f>
        <v>tier - 3</v>
      </c>
      <c r="P2181" s="8" t="str">
        <f>VLOOKUP(A2181,'Hospitalisation Details'!A:K,11,FALSE)</f>
        <v>R1013</v>
      </c>
      <c r="Q2181" s="8">
        <f>VLOOKUP(A2181,'Hospitalisation Details'!A:K,4,FALSE)</f>
        <v>3</v>
      </c>
    </row>
    <row r="2182" spans="1:17" x14ac:dyDescent="0.3">
      <c r="A2182" s="4" t="s">
        <v>2648</v>
      </c>
      <c r="B2182" s="8" t="str">
        <f>VLOOKUP(A2182,'Customer Names'!A:F,4,FALSE)</f>
        <v>Mirte</v>
      </c>
      <c r="C2182" s="8">
        <f>VLOOKUP(A2182,'Medical Examinations'!A:J,2,FALSE)</f>
        <v>28.05</v>
      </c>
      <c r="D2182" s="8">
        <f>VLOOKUP(A2182,'Medical Examinations'!A:J,4,FALSE)</f>
        <v>5.63</v>
      </c>
      <c r="E2182" s="8" t="str">
        <f>VLOOKUP(A2182,'Medical Examinations'!A:J,6,FALSE)</f>
        <v>yes</v>
      </c>
      <c r="F2182" s="8" t="str">
        <f>VLOOKUP(A2182,'Medical Examinations'!A:J,7,FALSE)</f>
        <v>No</v>
      </c>
      <c r="G2182" s="8" t="str">
        <f>VLOOKUP(A2182,'Medical Examinations'!A:J,8,FALSE)</f>
        <v>No</v>
      </c>
      <c r="H2182" s="38">
        <f>VLOOKUP(A2182,'Medical Examinations'!A:J,9,FALSE)</f>
        <v>0</v>
      </c>
      <c r="I2182" s="8" t="str">
        <f>VLOOKUP(A2182,'Medical Examinations'!A:J,10,FALSE)</f>
        <v>No</v>
      </c>
      <c r="J2182" s="8" t="str">
        <f>VLOOKUP(A2182,'Medical Examinations'!A:J,3,FALSE)</f>
        <v>Overweight</v>
      </c>
      <c r="K2182" s="8" t="str">
        <f>VLOOKUP(A2182,'Medical Examinations'!A:J,5,FALSE)</f>
        <v>Normal</v>
      </c>
      <c r="L2182" s="8" t="str">
        <f>VLOOKUP(A2182,'Hospitalisation Details'!A:K,5,FALSE)</f>
        <v>30-Jun-1976</v>
      </c>
      <c r="M2182" s="34">
        <f>VLOOKUP(A2182,'Hospitalisation Details'!A:K,8,FALSE)</f>
        <v>8233.1</v>
      </c>
      <c r="N2182" s="8" t="str">
        <f>VLOOKUP(A2182,'Hospitalisation Details'!A:K,9,FALSE)</f>
        <v>tier - 2</v>
      </c>
      <c r="O2182" s="8" t="str">
        <f>VLOOKUP(A2182,'Hospitalisation Details'!A:K,10,FALSE)</f>
        <v>tier - 2</v>
      </c>
      <c r="P2182" s="8" t="str">
        <f>VLOOKUP(A2182,'Hospitalisation Details'!A:K,11,FALSE)</f>
        <v>R1013</v>
      </c>
      <c r="Q2182" s="8">
        <f>VLOOKUP(A2182,'Hospitalisation Details'!A:K,4,FALSE)</f>
        <v>30</v>
      </c>
    </row>
    <row r="2183" spans="1:17" x14ac:dyDescent="0.3">
      <c r="A2183" s="4" t="s">
        <v>2646</v>
      </c>
      <c r="B2183" s="8" t="str">
        <f>VLOOKUP(A2183,'Customer Names'!A:F,4,FALSE)</f>
        <v>Buzunesh</v>
      </c>
      <c r="C2183" s="8">
        <f>VLOOKUP(A2183,'Medical Examinations'!A:J,2,FALSE)</f>
        <v>33.44</v>
      </c>
      <c r="D2183" s="8">
        <f>VLOOKUP(A2183,'Medical Examinations'!A:J,4,FALSE)</f>
        <v>4.72</v>
      </c>
      <c r="E2183" s="8" t="str">
        <f>VLOOKUP(A2183,'Medical Examinations'!A:J,6,FALSE)</f>
        <v>yes</v>
      </c>
      <c r="F2183" s="8" t="str">
        <f>VLOOKUP(A2183,'Medical Examinations'!A:J,7,FALSE)</f>
        <v>No</v>
      </c>
      <c r="G2183" s="8" t="str">
        <f>VLOOKUP(A2183,'Medical Examinations'!A:J,8,FALSE)</f>
        <v>No</v>
      </c>
      <c r="H2183" s="38">
        <f>VLOOKUP(A2183,'Medical Examinations'!A:J,9,FALSE)</f>
        <v>0</v>
      </c>
      <c r="I2183" s="8" t="str">
        <f>VLOOKUP(A2183,'Medical Examinations'!A:J,10,FALSE)</f>
        <v>No</v>
      </c>
      <c r="J2183" s="8" t="str">
        <f>VLOOKUP(A2183,'Medical Examinations'!A:J,3,FALSE)</f>
        <v>Obesity</v>
      </c>
      <c r="K2183" s="8" t="str">
        <f>VLOOKUP(A2183,'Medical Examinations'!A:J,5,FALSE)</f>
        <v>Normal</v>
      </c>
      <c r="L2183" s="8" t="str">
        <f>VLOOKUP(A2183,'Hospitalisation Details'!A:K,5,FALSE)</f>
        <v>2-Sep-1976</v>
      </c>
      <c r="M2183" s="34">
        <f>VLOOKUP(A2183,'Hospitalisation Details'!A:K,8,FALSE)</f>
        <v>8240.59</v>
      </c>
      <c r="N2183" s="8" t="str">
        <f>VLOOKUP(A2183,'Hospitalisation Details'!A:K,9,FALSE)</f>
        <v>tier - 2</v>
      </c>
      <c r="O2183" s="8" t="str">
        <f>VLOOKUP(A2183,'Hospitalisation Details'!A:K,10,FALSE)</f>
        <v>tier - 2</v>
      </c>
      <c r="P2183" s="8" t="str">
        <f>VLOOKUP(A2183,'Hospitalisation Details'!A:K,11,FALSE)</f>
        <v>R1013</v>
      </c>
      <c r="Q2183" s="8">
        <f>VLOOKUP(A2183,'Hospitalisation Details'!A:K,4,FALSE)</f>
        <v>2</v>
      </c>
    </row>
    <row r="2184" spans="1:17" x14ac:dyDescent="0.3">
      <c r="A2184" s="4" t="s">
        <v>2572</v>
      </c>
      <c r="B2184" s="8" t="str">
        <f>VLOOKUP(A2184,'Customer Names'!A:F,4,FALSE)</f>
        <v>Katie M.</v>
      </c>
      <c r="C2184" s="8">
        <f>VLOOKUP(A2184,'Medical Examinations'!A:J,2,FALSE)</f>
        <v>29.37</v>
      </c>
      <c r="D2184" s="8">
        <f>VLOOKUP(A2184,'Medical Examinations'!A:J,4,FALSE)</f>
        <v>8.01</v>
      </c>
      <c r="E2184" s="8" t="str">
        <f>VLOOKUP(A2184,'Medical Examinations'!A:J,6,FALSE)</f>
        <v>yes</v>
      </c>
      <c r="F2184" s="8" t="str">
        <f>VLOOKUP(A2184,'Medical Examinations'!A:J,7,FALSE)</f>
        <v>No</v>
      </c>
      <c r="G2184" s="8" t="str">
        <f>VLOOKUP(A2184,'Medical Examinations'!A:J,8,FALSE)</f>
        <v>No</v>
      </c>
      <c r="H2184" s="38" t="str">
        <f>VLOOKUP(A2184,'Medical Examinations'!A:J,9,FALSE)</f>
        <v>1</v>
      </c>
      <c r="I2184" s="8" t="str">
        <f>VLOOKUP(A2184,'Medical Examinations'!A:J,10,FALSE)</f>
        <v>No</v>
      </c>
      <c r="J2184" s="8" t="str">
        <f>VLOOKUP(A2184,'Medical Examinations'!A:J,3,FALSE)</f>
        <v>Overweight</v>
      </c>
      <c r="K2184" s="8" t="str">
        <f>VLOOKUP(A2184,'Medical Examinations'!A:J,5,FALSE)</f>
        <v>Diabetes</v>
      </c>
      <c r="L2184" s="8" t="str">
        <f>VLOOKUP(A2184,'Hospitalisation Details'!A:K,5,FALSE)</f>
        <v>12-Dec-</v>
      </c>
      <c r="M2184" s="34">
        <f>VLOOKUP(A2184,'Hospitalisation Details'!A:K,8,FALSE)</f>
        <v>8547.69</v>
      </c>
      <c r="N2184" s="8" t="str">
        <f>VLOOKUP(A2184,'Hospitalisation Details'!A:K,9,FALSE)</f>
        <v>tier - 2</v>
      </c>
      <c r="O2184" s="8" t="str">
        <f>VLOOKUP(A2184,'Hospitalisation Details'!A:K,10,FALSE)</f>
        <v>tier - 1</v>
      </c>
      <c r="P2184" s="8" t="str">
        <f>VLOOKUP(A2184,'Hospitalisation Details'!A:K,11,FALSE)</f>
        <v>R1013</v>
      </c>
      <c r="Q2184" s="8">
        <f>VLOOKUP(A2184,'Hospitalisation Details'!A:K,4,FALSE)</f>
        <v>12</v>
      </c>
    </row>
    <row r="2185" spans="1:17" x14ac:dyDescent="0.3">
      <c r="A2185" s="4" t="s">
        <v>2564</v>
      </c>
      <c r="B2185" s="8" t="str">
        <f>VLOOKUP(A2185,'Customer Names'!A:F,4,FALSE)</f>
        <v>Jennifer D.</v>
      </c>
      <c r="C2185" s="8">
        <f>VLOOKUP(A2185,'Medical Examinations'!A:J,2,FALSE)</f>
        <v>45.32</v>
      </c>
      <c r="D2185" s="8">
        <f>VLOOKUP(A2185,'Medical Examinations'!A:J,4,FALSE)</f>
        <v>6.53</v>
      </c>
      <c r="E2185" s="8" t="str">
        <f>VLOOKUP(A2185,'Medical Examinations'!A:J,6,FALSE)</f>
        <v>yes</v>
      </c>
      <c r="F2185" s="8" t="str">
        <f>VLOOKUP(A2185,'Medical Examinations'!A:J,7,FALSE)</f>
        <v>No</v>
      </c>
      <c r="G2185" s="8" t="str">
        <f>VLOOKUP(A2185,'Medical Examinations'!A:J,8,FALSE)</f>
        <v>No</v>
      </c>
      <c r="H2185" s="38" t="str">
        <f>VLOOKUP(A2185,'Medical Examinations'!A:J,9,FALSE)</f>
        <v>1</v>
      </c>
      <c r="I2185" s="8" t="str">
        <f>VLOOKUP(A2185,'Medical Examinations'!A:J,10,FALSE)</f>
        <v>No</v>
      </c>
      <c r="J2185" s="8" t="str">
        <f>VLOOKUP(A2185,'Medical Examinations'!A:J,3,FALSE)</f>
        <v>Obesity</v>
      </c>
      <c r="K2185" s="8" t="str">
        <f>VLOOKUP(A2185,'Medical Examinations'!A:J,5,FALSE)</f>
        <v>Diabetes</v>
      </c>
      <c r="L2185" s="8" t="str">
        <f>VLOOKUP(A2185,'Hospitalisation Details'!A:K,5,FALSE)</f>
        <v>26-Sep-1975</v>
      </c>
      <c r="M2185" s="34">
        <f>VLOOKUP(A2185,'Hospitalisation Details'!A:K,8,FALSE)</f>
        <v>8569.86</v>
      </c>
      <c r="N2185" s="8" t="str">
        <f>VLOOKUP(A2185,'Hospitalisation Details'!A:K,9,FALSE)</f>
        <v>tier - 2</v>
      </c>
      <c r="O2185" s="8" t="str">
        <f>VLOOKUP(A2185,'Hospitalisation Details'!A:K,10,FALSE)</f>
        <v>tier - 3</v>
      </c>
      <c r="P2185" s="8" t="str">
        <f>VLOOKUP(A2185,'Hospitalisation Details'!A:K,11,FALSE)</f>
        <v>R1013</v>
      </c>
      <c r="Q2185" s="8">
        <f>VLOOKUP(A2185,'Hospitalisation Details'!A:K,4,FALSE)</f>
        <v>26</v>
      </c>
    </row>
    <row r="2186" spans="1:17" x14ac:dyDescent="0.3">
      <c r="A2186" s="4" t="s">
        <v>2500</v>
      </c>
      <c r="B2186" s="8" t="str">
        <f>VLOOKUP(A2186,'Customer Names'!A:F,4,FALSE)</f>
        <v>Rachel M</v>
      </c>
      <c r="C2186" s="8">
        <f>VLOOKUP(A2186,'Medical Examinations'!A:J,2,FALSE)</f>
        <v>32.229999999999997</v>
      </c>
      <c r="D2186" s="8">
        <f>VLOOKUP(A2186,'Medical Examinations'!A:J,4,FALSE)</f>
        <v>8.59</v>
      </c>
      <c r="E2186" s="8" t="str">
        <f>VLOOKUP(A2186,'Medical Examinations'!A:J,6,FALSE)</f>
        <v>No</v>
      </c>
      <c r="F2186" s="8" t="str">
        <f>VLOOKUP(A2186,'Medical Examinations'!A:J,7,FALSE)</f>
        <v>No</v>
      </c>
      <c r="G2186" s="8" t="str">
        <f>VLOOKUP(A2186,'Medical Examinations'!A:J,8,FALSE)</f>
        <v>No</v>
      </c>
      <c r="H2186" s="38">
        <f>VLOOKUP(A2186,'Medical Examinations'!A:J,9,FALSE)</f>
        <v>0</v>
      </c>
      <c r="I2186" s="8" t="str">
        <f>VLOOKUP(A2186,'Medical Examinations'!A:J,10,FALSE)</f>
        <v>No</v>
      </c>
      <c r="J2186" s="8" t="str">
        <f>VLOOKUP(A2186,'Medical Examinations'!A:J,3,FALSE)</f>
        <v>Obesity</v>
      </c>
      <c r="K2186" s="8" t="str">
        <f>VLOOKUP(A2186,'Medical Examinations'!A:J,5,FALSE)</f>
        <v>Diabetes</v>
      </c>
      <c r="L2186" s="8" t="str">
        <f>VLOOKUP(A2186,'Hospitalisation Details'!A:K,5,FALSE)</f>
        <v>18-Jun-1974</v>
      </c>
      <c r="M2186" s="34">
        <f>VLOOKUP(A2186,'Hospitalisation Details'!A:K,8,FALSE)</f>
        <v>8871.15</v>
      </c>
      <c r="N2186" s="8" t="str">
        <f>VLOOKUP(A2186,'Hospitalisation Details'!A:K,9,FALSE)</f>
        <v>tier - 2</v>
      </c>
      <c r="O2186" s="8" t="str">
        <f>VLOOKUP(A2186,'Hospitalisation Details'!A:K,10,FALSE)</f>
        <v>tier - 3</v>
      </c>
      <c r="P2186" s="8" t="str">
        <f>VLOOKUP(A2186,'Hospitalisation Details'!A:K,11,FALSE)</f>
        <v>R1013</v>
      </c>
      <c r="Q2186" s="8">
        <f>VLOOKUP(A2186,'Hospitalisation Details'!A:K,4,FALSE)</f>
        <v>18</v>
      </c>
    </row>
    <row r="2187" spans="1:17" x14ac:dyDescent="0.3">
      <c r="A2187" s="4" t="s">
        <v>2468</v>
      </c>
      <c r="B2187" s="8" t="str">
        <f>VLOOKUP(A2187,'Customer Names'!A:F,4,FALSE)</f>
        <v>John III</v>
      </c>
      <c r="C2187" s="8">
        <f>VLOOKUP(A2187,'Medical Examinations'!A:J,2,FALSE)</f>
        <v>37.07</v>
      </c>
      <c r="D2187" s="8">
        <f>VLOOKUP(A2187,'Medical Examinations'!A:J,4,FALSE)</f>
        <v>5.69</v>
      </c>
      <c r="E2187" s="8" t="str">
        <f>VLOOKUP(A2187,'Medical Examinations'!A:J,6,FALSE)</f>
        <v>No</v>
      </c>
      <c r="F2187" s="8" t="str">
        <f>VLOOKUP(A2187,'Medical Examinations'!A:J,7,FALSE)</f>
        <v>No</v>
      </c>
      <c r="G2187" s="8" t="str">
        <f>VLOOKUP(A2187,'Medical Examinations'!A:J,8,FALSE)</f>
        <v>No</v>
      </c>
      <c r="H2187" s="38" t="str">
        <f>VLOOKUP(A2187,'Medical Examinations'!A:J,9,FALSE)</f>
        <v>2</v>
      </c>
      <c r="I2187" s="8" t="str">
        <f>VLOOKUP(A2187,'Medical Examinations'!A:J,10,FALSE)</f>
        <v>No</v>
      </c>
      <c r="J2187" s="8" t="str">
        <f>VLOOKUP(A2187,'Medical Examinations'!A:J,3,FALSE)</f>
        <v>Obesity</v>
      </c>
      <c r="K2187" s="8" t="str">
        <f>VLOOKUP(A2187,'Medical Examinations'!A:J,5,FALSE)</f>
        <v>Normal</v>
      </c>
      <c r="L2187" s="8" t="str">
        <f>VLOOKUP(A2187,'Hospitalisation Details'!A:K,5,FALSE)</f>
        <v>7-Dec-1972</v>
      </c>
      <c r="M2187" s="34">
        <f>VLOOKUP(A2187,'Hospitalisation Details'!A:K,8,FALSE)</f>
        <v>9048.0300000000007</v>
      </c>
      <c r="N2187" s="8" t="str">
        <f>VLOOKUP(A2187,'Hospitalisation Details'!A:K,9,FALSE)</f>
        <v>tier - 2</v>
      </c>
      <c r="O2187" s="8" t="str">
        <f>VLOOKUP(A2187,'Hospitalisation Details'!A:K,10,FALSE)</f>
        <v>tier - 2</v>
      </c>
      <c r="P2187" s="8" t="str">
        <f>VLOOKUP(A2187,'Hospitalisation Details'!A:K,11,FALSE)</f>
        <v>R1013</v>
      </c>
      <c r="Q2187" s="8">
        <f>VLOOKUP(A2187,'Hospitalisation Details'!A:K,4,FALSE)</f>
        <v>7</v>
      </c>
    </row>
    <row r="2188" spans="1:17" x14ac:dyDescent="0.3">
      <c r="A2188" s="4" t="s">
        <v>2402</v>
      </c>
      <c r="B2188" s="8" t="str">
        <f>VLOOKUP(A2188,'Customer Names'!A:F,4,FALSE)</f>
        <v>Ryan</v>
      </c>
      <c r="C2188" s="8">
        <f>VLOOKUP(A2188,'Medical Examinations'!A:J,2,FALSE)</f>
        <v>30.03</v>
      </c>
      <c r="D2188" s="8">
        <f>VLOOKUP(A2188,'Medical Examinations'!A:J,4,FALSE)</f>
        <v>11.51</v>
      </c>
      <c r="E2188" s="8" t="str">
        <f>VLOOKUP(A2188,'Medical Examinations'!A:J,6,FALSE)</f>
        <v>No</v>
      </c>
      <c r="F2188" s="8" t="str">
        <f>VLOOKUP(A2188,'Medical Examinations'!A:J,7,FALSE)</f>
        <v>No</v>
      </c>
      <c r="G2188" s="8" t="str">
        <f>VLOOKUP(A2188,'Medical Examinations'!A:J,8,FALSE)</f>
        <v>No</v>
      </c>
      <c r="H2188" s="38">
        <f>VLOOKUP(A2188,'Medical Examinations'!A:J,9,FALSE)</f>
        <v>0</v>
      </c>
      <c r="I2188" s="8" t="str">
        <f>VLOOKUP(A2188,'Medical Examinations'!A:J,10,FALSE)</f>
        <v>No</v>
      </c>
      <c r="J2188" s="8" t="str">
        <f>VLOOKUP(A2188,'Medical Examinations'!A:J,3,FALSE)</f>
        <v>Obesity</v>
      </c>
      <c r="K2188" s="8" t="str">
        <f>VLOOKUP(A2188,'Medical Examinations'!A:J,5,FALSE)</f>
        <v>Diabetes</v>
      </c>
      <c r="L2188" s="8" t="str">
        <f>VLOOKUP(A2188,'Hospitalisation Details'!A:K,5,FALSE)</f>
        <v>26-Nov-1971</v>
      </c>
      <c r="M2188" s="34">
        <f>VLOOKUP(A2188,'Hospitalisation Details'!A:K,8,FALSE)</f>
        <v>9377.9</v>
      </c>
      <c r="N2188" s="8" t="str">
        <f>VLOOKUP(A2188,'Hospitalisation Details'!A:K,9,FALSE)</f>
        <v>tier - 2</v>
      </c>
      <c r="O2188" s="8" t="str">
        <f>VLOOKUP(A2188,'Hospitalisation Details'!A:K,10,FALSE)</f>
        <v>tier - 1</v>
      </c>
      <c r="P2188" s="8" t="str">
        <f>VLOOKUP(A2188,'Hospitalisation Details'!A:K,11,FALSE)</f>
        <v>R1013</v>
      </c>
      <c r="Q2188" s="8">
        <f>VLOOKUP(A2188,'Hospitalisation Details'!A:K,4,FALSE)</f>
        <v>26</v>
      </c>
    </row>
    <row r="2189" spans="1:17" x14ac:dyDescent="0.3">
      <c r="A2189" s="4" t="s">
        <v>2364</v>
      </c>
      <c r="B2189" s="8" t="str">
        <f>VLOOKUP(A2189,'Customer Names'!A:F,4,FALSE)</f>
        <v>Kristin M</v>
      </c>
      <c r="C2189" s="8">
        <f>VLOOKUP(A2189,'Medical Examinations'!A:J,2,FALSE)</f>
        <v>46.09</v>
      </c>
      <c r="D2189" s="8">
        <f>VLOOKUP(A2189,'Medical Examinations'!A:J,4,FALSE)</f>
        <v>5.44</v>
      </c>
      <c r="E2189" s="8" t="str">
        <f>VLOOKUP(A2189,'Medical Examinations'!A:J,6,FALSE)</f>
        <v>No</v>
      </c>
      <c r="F2189" s="8" t="str">
        <f>VLOOKUP(A2189,'Medical Examinations'!A:J,7,FALSE)</f>
        <v>No</v>
      </c>
      <c r="G2189" s="8" t="str">
        <f>VLOOKUP(A2189,'Medical Examinations'!A:J,8,FALSE)</f>
        <v>No</v>
      </c>
      <c r="H2189" s="38" t="str">
        <f>VLOOKUP(A2189,'Medical Examinations'!A:J,9,FALSE)</f>
        <v>2</v>
      </c>
      <c r="I2189" s="8" t="str">
        <f>VLOOKUP(A2189,'Medical Examinations'!A:J,10,FALSE)</f>
        <v>No</v>
      </c>
      <c r="J2189" s="8" t="str">
        <f>VLOOKUP(A2189,'Medical Examinations'!A:J,3,FALSE)</f>
        <v>Obesity</v>
      </c>
      <c r="K2189" s="8" t="str">
        <f>VLOOKUP(A2189,'Medical Examinations'!A:J,5,FALSE)</f>
        <v>Normal</v>
      </c>
      <c r="L2189" s="8" t="str">
        <f>VLOOKUP(A2189,'Hospitalisation Details'!A:K,5,FALSE)</f>
        <v>22-Sep-1972</v>
      </c>
      <c r="M2189" s="34">
        <f>VLOOKUP(A2189,'Hospitalisation Details'!A:K,8,FALSE)</f>
        <v>9549.57</v>
      </c>
      <c r="N2189" s="8" t="str">
        <f>VLOOKUP(A2189,'Hospitalisation Details'!A:K,9,FALSE)</f>
        <v>tier - 2</v>
      </c>
      <c r="O2189" s="8" t="str">
        <f>VLOOKUP(A2189,'Hospitalisation Details'!A:K,10,FALSE)</f>
        <v>tier - 1</v>
      </c>
      <c r="P2189" s="8" t="str">
        <f>VLOOKUP(A2189,'Hospitalisation Details'!A:K,11,FALSE)</f>
        <v>R1013</v>
      </c>
      <c r="Q2189" s="8">
        <f>VLOOKUP(A2189,'Hospitalisation Details'!A:K,4,FALSE)</f>
        <v>22</v>
      </c>
    </row>
    <row r="2190" spans="1:17" x14ac:dyDescent="0.3">
      <c r="A2190" s="4" t="s">
        <v>2312</v>
      </c>
      <c r="B2190" s="8" t="str">
        <f>VLOOKUP(A2190,'Customer Names'!A:F,4,FALSE)</f>
        <v>Cary</v>
      </c>
      <c r="C2190" s="8">
        <f>VLOOKUP(A2190,'Medical Examinations'!A:J,2,FALSE)</f>
        <v>47.74</v>
      </c>
      <c r="D2190" s="8">
        <f>VLOOKUP(A2190,'Medical Examinations'!A:J,4,FALSE)</f>
        <v>8.0500000000000007</v>
      </c>
      <c r="E2190" s="8" t="str">
        <f>VLOOKUP(A2190,'Medical Examinations'!A:J,6,FALSE)</f>
        <v>yes</v>
      </c>
      <c r="F2190" s="8" t="str">
        <f>VLOOKUP(A2190,'Medical Examinations'!A:J,7,FALSE)</f>
        <v>No</v>
      </c>
      <c r="G2190" s="8" t="str">
        <f>VLOOKUP(A2190,'Medical Examinations'!A:J,8,FALSE)</f>
        <v>No</v>
      </c>
      <c r="H2190" s="38" t="str">
        <f>VLOOKUP(A2190,'Medical Examinations'!A:J,9,FALSE)</f>
        <v>2</v>
      </c>
      <c r="I2190" s="8" t="str">
        <f>VLOOKUP(A2190,'Medical Examinations'!A:J,10,FALSE)</f>
        <v>No</v>
      </c>
      <c r="J2190" s="8" t="str">
        <f>VLOOKUP(A2190,'Medical Examinations'!A:J,3,FALSE)</f>
        <v>Obesity</v>
      </c>
      <c r="K2190" s="8" t="str">
        <f>VLOOKUP(A2190,'Medical Examinations'!A:J,5,FALSE)</f>
        <v>Diabetes</v>
      </c>
      <c r="L2190" s="8" t="str">
        <f>VLOOKUP(A2190,'Hospitalisation Details'!A:K,5,FALSE)</f>
        <v>4-Jul-1970</v>
      </c>
      <c r="M2190" s="34">
        <f>VLOOKUP(A2190,'Hospitalisation Details'!A:K,8,FALSE)</f>
        <v>9748.91</v>
      </c>
      <c r="N2190" s="8" t="str">
        <f>VLOOKUP(A2190,'Hospitalisation Details'!A:K,9,FALSE)</f>
        <v>tier - 2</v>
      </c>
      <c r="O2190" s="8" t="str">
        <f>VLOOKUP(A2190,'Hospitalisation Details'!A:K,10,FALSE)</f>
        <v>tier - 1</v>
      </c>
      <c r="P2190" s="8" t="str">
        <f>VLOOKUP(A2190,'Hospitalisation Details'!A:K,11,FALSE)</f>
        <v>R1013</v>
      </c>
      <c r="Q2190" s="8">
        <f>VLOOKUP(A2190,'Hospitalisation Details'!A:K,4,FALSE)</f>
        <v>4</v>
      </c>
    </row>
    <row r="2191" spans="1:17" x14ac:dyDescent="0.3">
      <c r="A2191" s="4" t="s">
        <v>2290</v>
      </c>
      <c r="B2191" s="8" t="str">
        <f>VLOOKUP(A2191,'Customer Names'!A:F,4,FALSE)</f>
        <v>Nicole</v>
      </c>
      <c r="C2191" s="8">
        <f>VLOOKUP(A2191,'Medical Examinations'!A:J,2,FALSE)</f>
        <v>21.56</v>
      </c>
      <c r="D2191" s="8">
        <f>VLOOKUP(A2191,'Medical Examinations'!A:J,4,FALSE)</f>
        <v>10.56</v>
      </c>
      <c r="E2191" s="8" t="str">
        <f>VLOOKUP(A2191,'Medical Examinations'!A:J,6,FALSE)</f>
        <v>No</v>
      </c>
      <c r="F2191" s="8" t="str">
        <f>VLOOKUP(A2191,'Medical Examinations'!A:J,7,FALSE)</f>
        <v>No</v>
      </c>
      <c r="G2191" s="8" t="str">
        <f>VLOOKUP(A2191,'Medical Examinations'!A:J,8,FALSE)</f>
        <v>No</v>
      </c>
      <c r="H2191" s="38">
        <f>VLOOKUP(A2191,'Medical Examinations'!A:J,9,FALSE)</f>
        <v>0</v>
      </c>
      <c r="I2191" s="8" t="str">
        <f>VLOOKUP(A2191,'Medical Examinations'!A:J,10,FALSE)</f>
        <v>No</v>
      </c>
      <c r="J2191" s="8" t="str">
        <f>VLOOKUP(A2191,'Medical Examinations'!A:J,3,FALSE)</f>
        <v>Normal Weight</v>
      </c>
      <c r="K2191" s="8" t="str">
        <f>VLOOKUP(A2191,'Medical Examinations'!A:J,5,FALSE)</f>
        <v>Diabetes</v>
      </c>
      <c r="L2191" s="8" t="str">
        <f>VLOOKUP(A2191,'Hospitalisation Details'!A:K,5,FALSE)</f>
        <v>23-Oct-1971</v>
      </c>
      <c r="M2191" s="34">
        <f>VLOOKUP(A2191,'Hospitalisation Details'!A:K,8,FALSE)</f>
        <v>9855.1299999999992</v>
      </c>
      <c r="N2191" s="8" t="str">
        <f>VLOOKUP(A2191,'Hospitalisation Details'!A:K,9,FALSE)</f>
        <v>tier - 2</v>
      </c>
      <c r="O2191" s="8" t="str">
        <f>VLOOKUP(A2191,'Hospitalisation Details'!A:K,10,FALSE)</f>
        <v>tier - 3</v>
      </c>
      <c r="P2191" s="8" t="str">
        <f>VLOOKUP(A2191,'Hospitalisation Details'!A:K,11,FALSE)</f>
        <v>R1013</v>
      </c>
      <c r="Q2191" s="8">
        <f>VLOOKUP(A2191,'Hospitalisation Details'!A:K,4,FALSE)</f>
        <v>23</v>
      </c>
    </row>
    <row r="2192" spans="1:17" x14ac:dyDescent="0.3">
      <c r="A2192" s="4" t="s">
        <v>2274</v>
      </c>
      <c r="B2192" s="8" t="str">
        <f>VLOOKUP(A2192,'Customer Names'!A:F,4,FALSE)</f>
        <v>Lucie J.</v>
      </c>
      <c r="C2192" s="8">
        <f>VLOOKUP(A2192,'Medical Examinations'!A:J,2,FALSE)</f>
        <v>37.729999999999997</v>
      </c>
      <c r="D2192" s="8">
        <f>VLOOKUP(A2192,'Medical Examinations'!A:J,4,FALSE)</f>
        <v>7.4</v>
      </c>
      <c r="E2192" s="8" t="str">
        <f>VLOOKUP(A2192,'Medical Examinations'!A:J,6,FALSE)</f>
        <v>No</v>
      </c>
      <c r="F2192" s="8" t="str">
        <f>VLOOKUP(A2192,'Medical Examinations'!A:J,7,FALSE)</f>
        <v>No</v>
      </c>
      <c r="G2192" s="8" t="str">
        <f>VLOOKUP(A2192,'Medical Examinations'!A:J,8,FALSE)</f>
        <v>No</v>
      </c>
      <c r="H2192" s="38">
        <f>VLOOKUP(A2192,'Medical Examinations'!A:J,9,FALSE)</f>
        <v>0</v>
      </c>
      <c r="I2192" s="8" t="str">
        <f>VLOOKUP(A2192,'Medical Examinations'!A:J,10,FALSE)</f>
        <v>No</v>
      </c>
      <c r="J2192" s="8" t="str">
        <f>VLOOKUP(A2192,'Medical Examinations'!A:J,3,FALSE)</f>
        <v>Obesity</v>
      </c>
      <c r="K2192" s="8" t="str">
        <f>VLOOKUP(A2192,'Medical Examinations'!A:J,5,FALSE)</f>
        <v>Diabetes</v>
      </c>
      <c r="L2192" s="8" t="str">
        <f>VLOOKUP(A2192,'Hospitalisation Details'!A:K,5,FALSE)</f>
        <v>3-Oct-1971</v>
      </c>
      <c r="M2192" s="34">
        <f>VLOOKUP(A2192,'Hospitalisation Details'!A:K,8,FALSE)</f>
        <v>9877.61</v>
      </c>
      <c r="N2192" s="8" t="str">
        <f>VLOOKUP(A2192,'Hospitalisation Details'!A:K,9,FALSE)</f>
        <v>tier - 2</v>
      </c>
      <c r="O2192" s="8" t="str">
        <f>VLOOKUP(A2192,'Hospitalisation Details'!A:K,10,FALSE)</f>
        <v>tier - 1</v>
      </c>
      <c r="P2192" s="8" t="str">
        <f>VLOOKUP(A2192,'Hospitalisation Details'!A:K,11,FALSE)</f>
        <v>R1013</v>
      </c>
      <c r="Q2192" s="8">
        <f>VLOOKUP(A2192,'Hospitalisation Details'!A:K,4,FALSE)</f>
        <v>3</v>
      </c>
    </row>
    <row r="2193" spans="1:17" x14ac:dyDescent="0.3">
      <c r="A2193" s="4" t="s">
        <v>1390</v>
      </c>
      <c r="B2193" s="8" t="str">
        <f>VLOOKUP(A2193,'Customer Names'!A:F,4,FALSE)</f>
        <v>Alexander</v>
      </c>
      <c r="C2193" s="8">
        <f>VLOOKUP(A2193,'Medical Examinations'!A:J,2,FALSE)</f>
        <v>39.159999999999997</v>
      </c>
      <c r="D2193" s="8">
        <f>VLOOKUP(A2193,'Medical Examinations'!A:J,4,FALSE)</f>
        <v>8.08</v>
      </c>
      <c r="E2193" s="8" t="str">
        <f>VLOOKUP(A2193,'Medical Examinations'!A:J,6,FALSE)</f>
        <v>No</v>
      </c>
      <c r="F2193" s="8" t="str">
        <f>VLOOKUP(A2193,'Medical Examinations'!A:J,7,FALSE)</f>
        <v>No</v>
      </c>
      <c r="G2193" s="8" t="str">
        <f>VLOOKUP(A2193,'Medical Examinations'!A:J,8,FALSE)</f>
        <v>No</v>
      </c>
      <c r="H2193" s="38" t="str">
        <f>VLOOKUP(A2193,'Medical Examinations'!A:J,9,FALSE)</f>
        <v>3</v>
      </c>
      <c r="I2193" s="8" t="str">
        <f>VLOOKUP(A2193,'Medical Examinations'!A:J,10,FALSE)</f>
        <v>No</v>
      </c>
      <c r="J2193" s="8" t="str">
        <f>VLOOKUP(A2193,'Medical Examinations'!A:J,3,FALSE)</f>
        <v>Obesity</v>
      </c>
      <c r="K2193" s="8" t="str">
        <f>VLOOKUP(A2193,'Medical Examinations'!A:J,5,FALSE)</f>
        <v>Diabetes</v>
      </c>
      <c r="L2193" s="8" t="str">
        <f>VLOOKUP(A2193,'Hospitalisation Details'!A:K,5,FALSE)</f>
        <v>20-Sep-1958</v>
      </c>
      <c r="M2193" s="34">
        <f>VLOOKUP(A2193,'Hospitalisation Details'!A:K,8,FALSE)</f>
        <v>14418.28</v>
      </c>
      <c r="N2193" s="8" t="str">
        <f>VLOOKUP(A2193,'Hospitalisation Details'!A:K,9,FALSE)</f>
        <v>tier - 2</v>
      </c>
      <c r="O2193" s="8" t="str">
        <f>VLOOKUP(A2193,'Hospitalisation Details'!A:K,10,FALSE)</f>
        <v>tier - 3</v>
      </c>
      <c r="P2193" s="8" t="str">
        <f>VLOOKUP(A2193,'Hospitalisation Details'!A:K,11,FALSE)</f>
        <v>R1013</v>
      </c>
      <c r="Q2193" s="8">
        <f>VLOOKUP(A2193,'Hospitalisation Details'!A:K,4,FALSE)</f>
        <v>20</v>
      </c>
    </row>
    <row r="2194" spans="1:17" x14ac:dyDescent="0.3">
      <c r="A2194" s="4" t="s">
        <v>1374</v>
      </c>
      <c r="B2194" s="8" t="str">
        <f>VLOOKUP(A2194,'Customer Names'!A:F,4,FALSE)</f>
        <v>Karine</v>
      </c>
      <c r="C2194" s="8">
        <f>VLOOKUP(A2194,'Medical Examinations'!A:J,2,FALSE)</f>
        <v>35.200000000000003</v>
      </c>
      <c r="D2194" s="8">
        <f>VLOOKUP(A2194,'Medical Examinations'!A:J,4,FALSE)</f>
        <v>6.26</v>
      </c>
      <c r="E2194" s="8" t="str">
        <f>VLOOKUP(A2194,'Medical Examinations'!A:J,6,FALSE)</f>
        <v>yes</v>
      </c>
      <c r="F2194" s="8" t="str">
        <f>VLOOKUP(A2194,'Medical Examinations'!A:J,7,FALSE)</f>
        <v>No</v>
      </c>
      <c r="G2194" s="8" t="str">
        <f>VLOOKUP(A2194,'Medical Examinations'!A:J,8,FALSE)</f>
        <v>No</v>
      </c>
      <c r="H2194" s="38" t="str">
        <f>VLOOKUP(A2194,'Medical Examinations'!A:J,9,FALSE)</f>
        <v>2</v>
      </c>
      <c r="I2194" s="8" t="str">
        <f>VLOOKUP(A2194,'Medical Examinations'!A:J,10,FALSE)</f>
        <v>No</v>
      </c>
      <c r="J2194" s="8" t="str">
        <f>VLOOKUP(A2194,'Medical Examinations'!A:J,3,FALSE)</f>
        <v>Obesity</v>
      </c>
      <c r="K2194" s="8" t="str">
        <f>VLOOKUP(A2194,'Medical Examinations'!A:J,5,FALSE)</f>
        <v>Prediabetes</v>
      </c>
      <c r="L2194" s="8" t="str">
        <f>VLOOKUP(A2194,'Hospitalisation Details'!A:K,5,FALSE)</f>
        <v>20-Nov-1959</v>
      </c>
      <c r="M2194" s="34">
        <f>VLOOKUP(A2194,'Hospitalisation Details'!A:K,8,FALSE)</f>
        <v>14474.68</v>
      </c>
      <c r="N2194" s="8" t="str">
        <f>VLOOKUP(A2194,'Hospitalisation Details'!A:K,9,FALSE)</f>
        <v>tier - 2</v>
      </c>
      <c r="O2194" s="8" t="str">
        <f>VLOOKUP(A2194,'Hospitalisation Details'!A:K,10,FALSE)</f>
        <v>tier - 2</v>
      </c>
      <c r="P2194" s="8" t="str">
        <f>VLOOKUP(A2194,'Hospitalisation Details'!A:K,11,FALSE)</f>
        <v>R1013</v>
      </c>
      <c r="Q2194" s="8">
        <f>VLOOKUP(A2194,'Hospitalisation Details'!A:K,4,FALSE)</f>
        <v>20</v>
      </c>
    </row>
    <row r="2195" spans="1:17" x14ac:dyDescent="0.3">
      <c r="A2195" s="4" t="s">
        <v>1158</v>
      </c>
      <c r="B2195" s="8" t="str">
        <f>VLOOKUP(A2195,'Customer Names'!A:F,4,FALSE)</f>
        <v>Kristen A.</v>
      </c>
      <c r="C2195" s="8">
        <f>VLOOKUP(A2195,'Medical Examinations'!A:J,2,FALSE)</f>
        <v>26.84</v>
      </c>
      <c r="D2195" s="8">
        <f>VLOOKUP(A2195,'Medical Examinations'!A:J,4,FALSE)</f>
        <v>6.5</v>
      </c>
      <c r="E2195" s="8" t="str">
        <f>VLOOKUP(A2195,'Medical Examinations'!A:J,6,FALSE)</f>
        <v>No</v>
      </c>
      <c r="F2195" s="8" t="str">
        <f>VLOOKUP(A2195,'Medical Examinations'!A:J,7,FALSE)</f>
        <v>No</v>
      </c>
      <c r="G2195" s="8" t="str">
        <f>VLOOKUP(A2195,'Medical Examinations'!A:J,8,FALSE)</f>
        <v>No</v>
      </c>
      <c r="H2195" s="38">
        <f>VLOOKUP(A2195,'Medical Examinations'!A:J,9,FALSE)</f>
        <v>0</v>
      </c>
      <c r="I2195" s="8" t="str">
        <f>VLOOKUP(A2195,'Medical Examinations'!A:J,10,FALSE)</f>
        <v>yes</v>
      </c>
      <c r="J2195" s="8" t="str">
        <f>VLOOKUP(A2195,'Medical Examinations'!A:J,3,FALSE)</f>
        <v>Overweight</v>
      </c>
      <c r="K2195" s="8" t="str">
        <f>VLOOKUP(A2195,'Medical Examinations'!A:J,5,FALSE)</f>
        <v>Diabetes</v>
      </c>
      <c r="L2195" s="8" t="str">
        <f>VLOOKUP(A2195,'Hospitalisation Details'!A:K,5,FALSE)</f>
        <v>28-Jun-2002</v>
      </c>
      <c r="M2195" s="34">
        <f>VLOOKUP(A2195,'Hospitalisation Details'!A:K,8,FALSE)</f>
        <v>17085.27</v>
      </c>
      <c r="N2195" s="8" t="str">
        <f>VLOOKUP(A2195,'Hospitalisation Details'!A:K,9,FALSE)</f>
        <v>tier - 2</v>
      </c>
      <c r="O2195" s="8" t="str">
        <f>VLOOKUP(A2195,'Hospitalisation Details'!A:K,10,FALSE)</f>
        <v>tier - 3</v>
      </c>
      <c r="P2195" s="8" t="str">
        <f>VLOOKUP(A2195,'Hospitalisation Details'!A:K,11,FALSE)</f>
        <v>R1013</v>
      </c>
      <c r="Q2195" s="8">
        <f>VLOOKUP(A2195,'Hospitalisation Details'!A:K,4,FALSE)</f>
        <v>28</v>
      </c>
    </row>
    <row r="2196" spans="1:17" x14ac:dyDescent="0.3">
      <c r="A2196" s="4" t="s">
        <v>1148</v>
      </c>
      <c r="B2196" s="8" t="str">
        <f>VLOOKUP(A2196,'Customer Names'!A:F,4,FALSE)</f>
        <v>Jason R</v>
      </c>
      <c r="C2196" s="8">
        <f>VLOOKUP(A2196,'Medical Examinations'!A:J,2,FALSE)</f>
        <v>19.8</v>
      </c>
      <c r="D2196" s="8">
        <f>VLOOKUP(A2196,'Medical Examinations'!A:J,4,FALSE)</f>
        <v>4.82</v>
      </c>
      <c r="E2196" s="8" t="str">
        <f>VLOOKUP(A2196,'Medical Examinations'!A:J,6,FALSE)</f>
        <v>No</v>
      </c>
      <c r="F2196" s="8" t="str">
        <f>VLOOKUP(A2196,'Medical Examinations'!A:J,7,FALSE)</f>
        <v>No</v>
      </c>
      <c r="G2196" s="8" t="str">
        <f>VLOOKUP(A2196,'Medical Examinations'!A:J,8,FALSE)</f>
        <v>No</v>
      </c>
      <c r="H2196" s="38">
        <f>VLOOKUP(A2196,'Medical Examinations'!A:J,9,FALSE)</f>
        <v>0</v>
      </c>
      <c r="I2196" s="8" t="str">
        <f>VLOOKUP(A2196,'Medical Examinations'!A:J,10,FALSE)</f>
        <v>yes</v>
      </c>
      <c r="J2196" s="8" t="str">
        <f>VLOOKUP(A2196,'Medical Examinations'!A:J,3,FALSE)</f>
        <v>Normal Weight</v>
      </c>
      <c r="K2196" s="8" t="str">
        <f>VLOOKUP(A2196,'Medical Examinations'!A:J,5,FALSE)</f>
        <v>Normal</v>
      </c>
      <c r="L2196" s="8" t="str">
        <f>VLOOKUP(A2196,'Hospitalisation Details'!A:K,5,FALSE)</f>
        <v>22-Oct-1982</v>
      </c>
      <c r="M2196" s="34">
        <f>VLOOKUP(A2196,'Hospitalisation Details'!A:K,8,FALSE)</f>
        <v>17179.52</v>
      </c>
      <c r="N2196" s="8" t="str">
        <f>VLOOKUP(A2196,'Hospitalisation Details'!A:K,9,FALSE)</f>
        <v>tier - 2</v>
      </c>
      <c r="O2196" s="8" t="str">
        <f>VLOOKUP(A2196,'Hospitalisation Details'!A:K,10,FALSE)</f>
        <v>tier - 1</v>
      </c>
      <c r="P2196" s="8" t="str">
        <f>VLOOKUP(A2196,'Hospitalisation Details'!A:K,11,FALSE)</f>
        <v>R1013</v>
      </c>
      <c r="Q2196" s="8">
        <f>VLOOKUP(A2196,'Hospitalisation Details'!A:K,4,FALSE)</f>
        <v>22</v>
      </c>
    </row>
    <row r="2197" spans="1:17" x14ac:dyDescent="0.3">
      <c r="A2197" s="4" t="s">
        <v>904</v>
      </c>
      <c r="B2197" s="8" t="str">
        <f>VLOOKUP(A2197,'Customer Names'!A:F,4,FALSE)</f>
        <v>Xiao</v>
      </c>
      <c r="C2197" s="8">
        <f>VLOOKUP(A2197,'Medical Examinations'!A:J,2,FALSE)</f>
        <v>23.21</v>
      </c>
      <c r="D2197" s="8">
        <f>VLOOKUP(A2197,'Medical Examinations'!A:J,4,FALSE)</f>
        <v>6.76</v>
      </c>
      <c r="E2197" s="8" t="str">
        <f>VLOOKUP(A2197,'Medical Examinations'!A:J,6,FALSE)</f>
        <v>No</v>
      </c>
      <c r="F2197" s="8" t="str">
        <f>VLOOKUP(A2197,'Medical Examinations'!A:J,7,FALSE)</f>
        <v>No</v>
      </c>
      <c r="G2197" s="8" t="str">
        <f>VLOOKUP(A2197,'Medical Examinations'!A:J,8,FALSE)</f>
        <v>No</v>
      </c>
      <c r="H2197" s="38">
        <f>VLOOKUP(A2197,'Medical Examinations'!A:J,9,FALSE)</f>
        <v>0</v>
      </c>
      <c r="I2197" s="8" t="str">
        <f>VLOOKUP(A2197,'Medical Examinations'!A:J,10,FALSE)</f>
        <v>yes</v>
      </c>
      <c r="J2197" s="8" t="str">
        <f>VLOOKUP(A2197,'Medical Examinations'!A:J,3,FALSE)</f>
        <v>Normal Weight</v>
      </c>
      <c r="K2197" s="8" t="str">
        <f>VLOOKUP(A2197,'Medical Examinations'!A:J,5,FALSE)</f>
        <v>Diabetes</v>
      </c>
      <c r="L2197" s="8" t="str">
        <f>VLOOKUP(A2197,'Hospitalisation Details'!A:K,5,FALSE)</f>
        <v>16-Jun-1971</v>
      </c>
      <c r="M2197" s="34">
        <f>VLOOKUP(A2197,'Hospitalisation Details'!A:K,8,FALSE)</f>
        <v>22218.11</v>
      </c>
      <c r="N2197" s="8" t="str">
        <f>VLOOKUP(A2197,'Hospitalisation Details'!A:K,9,FALSE)</f>
        <v>tier - 2</v>
      </c>
      <c r="O2197" s="8" t="str">
        <f>VLOOKUP(A2197,'Hospitalisation Details'!A:K,10,FALSE)</f>
        <v>tier - 3</v>
      </c>
      <c r="P2197" s="8" t="str">
        <f>VLOOKUP(A2197,'Hospitalisation Details'!A:K,11,FALSE)</f>
        <v>R1013</v>
      </c>
      <c r="Q2197" s="8">
        <f>VLOOKUP(A2197,'Hospitalisation Details'!A:K,4,FALSE)</f>
        <v>16</v>
      </c>
    </row>
    <row r="2198" spans="1:17" x14ac:dyDescent="0.3">
      <c r="A2198" s="4" t="s">
        <v>882</v>
      </c>
      <c r="B2198" s="8" t="str">
        <f>VLOOKUP(A2198,'Customer Names'!A:F,4,FALSE)</f>
        <v>Denise M</v>
      </c>
      <c r="C2198" s="8">
        <f>VLOOKUP(A2198,'Medical Examinations'!A:J,2,FALSE)</f>
        <v>22.88</v>
      </c>
      <c r="D2198" s="8">
        <f>VLOOKUP(A2198,'Medical Examinations'!A:J,4,FALSE)</f>
        <v>5.71</v>
      </c>
      <c r="E2198" s="8" t="str">
        <f>VLOOKUP(A2198,'Medical Examinations'!A:J,6,FALSE)</f>
        <v>yes</v>
      </c>
      <c r="F2198" s="8" t="str">
        <f>VLOOKUP(A2198,'Medical Examinations'!A:J,7,FALSE)</f>
        <v>No</v>
      </c>
      <c r="G2198" s="8" t="str">
        <f>VLOOKUP(A2198,'Medical Examinations'!A:J,8,FALSE)</f>
        <v>Yes</v>
      </c>
      <c r="H2198" s="38" t="str">
        <f>VLOOKUP(A2198,'Medical Examinations'!A:J,9,FALSE)</f>
        <v>1</v>
      </c>
      <c r="I2198" s="8" t="str">
        <f>VLOOKUP(A2198,'Medical Examinations'!A:J,10,FALSE)</f>
        <v>yes</v>
      </c>
      <c r="J2198" s="8" t="str">
        <f>VLOOKUP(A2198,'Medical Examinations'!A:J,3,FALSE)</f>
        <v>Normal Weight</v>
      </c>
      <c r="K2198" s="8" t="str">
        <f>VLOOKUP(A2198,'Medical Examinations'!A:J,5,FALSE)</f>
        <v>Prediabetes</v>
      </c>
      <c r="L2198" s="8" t="str">
        <f>VLOOKUP(A2198,'Hospitalisation Details'!A:K,5,FALSE)</f>
        <v>14-Nov-1969</v>
      </c>
      <c r="M2198" s="34">
        <f>VLOOKUP(A2198,'Hospitalisation Details'!A:K,8,FALSE)</f>
        <v>23244.79</v>
      </c>
      <c r="N2198" s="8" t="str">
        <f>VLOOKUP(A2198,'Hospitalisation Details'!A:K,9,FALSE)</f>
        <v>tier - 2</v>
      </c>
      <c r="O2198" s="8" t="str">
        <f>VLOOKUP(A2198,'Hospitalisation Details'!A:K,10,FALSE)</f>
        <v>tier - 3</v>
      </c>
      <c r="P2198" s="8" t="str">
        <f>VLOOKUP(A2198,'Hospitalisation Details'!A:K,11,FALSE)</f>
        <v>R1013</v>
      </c>
      <c r="Q2198" s="8">
        <f>VLOOKUP(A2198,'Hospitalisation Details'!A:K,4,FALSE)</f>
        <v>14</v>
      </c>
    </row>
    <row r="2199" spans="1:17" x14ac:dyDescent="0.3">
      <c r="A2199" s="4" t="s">
        <v>770</v>
      </c>
      <c r="B2199" s="8" t="str">
        <f>VLOOKUP(A2199,'Customer Names'!A:F,4,FALSE)</f>
        <v>Andrew D.</v>
      </c>
      <c r="C2199" s="8">
        <f>VLOOKUP(A2199,'Medical Examinations'!A:J,2,FALSE)</f>
        <v>31.46</v>
      </c>
      <c r="D2199" s="8">
        <f>VLOOKUP(A2199,'Medical Examinations'!A:J,4,FALSE)</f>
        <v>7.39</v>
      </c>
      <c r="E2199" s="8" t="str">
        <f>VLOOKUP(A2199,'Medical Examinations'!A:J,6,FALSE)</f>
        <v>No</v>
      </c>
      <c r="F2199" s="8" t="str">
        <f>VLOOKUP(A2199,'Medical Examinations'!A:J,7,FALSE)</f>
        <v>No</v>
      </c>
      <c r="G2199" s="8" t="str">
        <f>VLOOKUP(A2199,'Medical Examinations'!A:J,8,FALSE)</f>
        <v>No</v>
      </c>
      <c r="H2199" s="38">
        <f>VLOOKUP(A2199,'Medical Examinations'!A:J,9,FALSE)</f>
        <v>0</v>
      </c>
      <c r="I2199" s="8" t="str">
        <f>VLOOKUP(A2199,'Medical Examinations'!A:J,10,FALSE)</f>
        <v>No</v>
      </c>
      <c r="J2199" s="8" t="str">
        <f>VLOOKUP(A2199,'Medical Examinations'!A:J,3,FALSE)</f>
        <v>Obesity</v>
      </c>
      <c r="K2199" s="8" t="str">
        <f>VLOOKUP(A2199,'Medical Examinations'!A:J,5,FALSE)</f>
        <v>Diabetes</v>
      </c>
      <c r="L2199" s="8" t="str">
        <f>VLOOKUP(A2199,'Hospitalisation Details'!A:K,5,FALSE)</f>
        <v>9-Jul-1960</v>
      </c>
      <c r="M2199" s="34">
        <f>VLOOKUP(A2199,'Hospitalisation Details'!A:K,8,FALSE)</f>
        <v>27000.98</v>
      </c>
      <c r="N2199" s="8" t="str">
        <f>VLOOKUP(A2199,'Hospitalisation Details'!A:K,9,FALSE)</f>
        <v>tier - 2</v>
      </c>
      <c r="O2199" s="8" t="str">
        <f>VLOOKUP(A2199,'Hospitalisation Details'!A:K,10,FALSE)</f>
        <v>tier - 2</v>
      </c>
      <c r="P2199" s="8" t="str">
        <f>VLOOKUP(A2199,'Hospitalisation Details'!A:K,11,FALSE)</f>
        <v>R1013</v>
      </c>
      <c r="Q2199" s="8">
        <f>VLOOKUP(A2199,'Hospitalisation Details'!A:K,4,FALSE)</f>
        <v>9</v>
      </c>
    </row>
    <row r="2200" spans="1:17" x14ac:dyDescent="0.3">
      <c r="A2200" s="4" t="s">
        <v>82</v>
      </c>
      <c r="B2200" s="8" t="str">
        <f>VLOOKUP(A2200,'Customer Names'!A:F,4,FALSE)</f>
        <v>James R.</v>
      </c>
      <c r="C2200" s="8">
        <f>VLOOKUP(A2200,'Medical Examinations'!A:J,2,FALSE)</f>
        <v>52.58</v>
      </c>
      <c r="D2200" s="8">
        <f>VLOOKUP(A2200,'Medical Examinations'!A:J,4,FALSE)</f>
        <v>4.1900000000000004</v>
      </c>
      <c r="E2200" s="8" t="str">
        <f>VLOOKUP(A2200,'Medical Examinations'!A:J,6,FALSE)</f>
        <v>No</v>
      </c>
      <c r="F2200" s="8" t="str">
        <f>VLOOKUP(A2200,'Medical Examinations'!A:J,7,FALSE)</f>
        <v>yes</v>
      </c>
      <c r="G2200" s="8" t="str">
        <f>VLOOKUP(A2200,'Medical Examinations'!A:J,8,FALSE)</f>
        <v>No</v>
      </c>
      <c r="H2200" s="38" t="str">
        <f>VLOOKUP(A2200,'Medical Examinations'!A:J,9,FALSE)</f>
        <v>1</v>
      </c>
      <c r="I2200" s="8" t="str">
        <f>VLOOKUP(A2200,'Medical Examinations'!A:J,10,FALSE)</f>
        <v>yes</v>
      </c>
      <c r="J2200" s="8" t="str">
        <f>VLOOKUP(A2200,'Medical Examinations'!A:J,3,FALSE)</f>
        <v>Obesity</v>
      </c>
      <c r="K2200" s="8" t="str">
        <f>VLOOKUP(A2200,'Medical Examinations'!A:J,5,FALSE)</f>
        <v>Normal</v>
      </c>
      <c r="L2200" s="8" t="str">
        <f>VLOOKUP(A2200,'Hospitalisation Details'!A:K,5,FALSE)</f>
        <v>2-Aug-2000</v>
      </c>
      <c r="M2200" s="34">
        <f>VLOOKUP(A2200,'Hospitalisation Details'!A:K,8,FALSE)</f>
        <v>44501.4</v>
      </c>
      <c r="N2200" s="8" t="str">
        <f>VLOOKUP(A2200,'Hospitalisation Details'!A:K,9,FALSE)</f>
        <v>tier - 2</v>
      </c>
      <c r="O2200" s="8" t="str">
        <f>VLOOKUP(A2200,'Hospitalisation Details'!A:K,10,FALSE)</f>
        <v>tier - 3</v>
      </c>
      <c r="P2200" s="8" t="str">
        <f>VLOOKUP(A2200,'Hospitalisation Details'!A:K,11,FALSE)</f>
        <v>R1013</v>
      </c>
      <c r="Q2200" s="8">
        <f>VLOOKUP(A2200,'Hospitalisation Details'!A:K,4,FALSE)</f>
        <v>2</v>
      </c>
    </row>
    <row r="2201" spans="1:17" x14ac:dyDescent="0.3">
      <c r="A2201" s="4" t="s">
        <v>4192</v>
      </c>
      <c r="B2201" s="8" t="str">
        <f>VLOOKUP(A2201,'Customer Names'!A:F,4,FALSE)</f>
        <v>Josh</v>
      </c>
      <c r="C2201" s="8">
        <f>VLOOKUP(A2201,'Medical Examinations'!A:J,2,FALSE)</f>
        <v>26.18</v>
      </c>
      <c r="D2201" s="8">
        <f>VLOOKUP(A2201,'Medical Examinations'!A:J,4,FALSE)</f>
        <v>6.12</v>
      </c>
      <c r="E2201" s="8" t="str">
        <f>VLOOKUP(A2201,'Medical Examinations'!A:J,6,FALSE)</f>
        <v>No</v>
      </c>
      <c r="F2201" s="8" t="str">
        <f>VLOOKUP(A2201,'Medical Examinations'!A:J,7,FALSE)</f>
        <v>yes</v>
      </c>
      <c r="G2201" s="8" t="str">
        <f>VLOOKUP(A2201,'Medical Examinations'!A:J,8,FALSE)</f>
        <v>No</v>
      </c>
      <c r="H2201" s="38" t="str">
        <f>VLOOKUP(A2201,'Medical Examinations'!A:J,9,FALSE)</f>
        <v>1</v>
      </c>
      <c r="I2201" s="8" t="str">
        <f>VLOOKUP(A2201,'Medical Examinations'!A:J,10,FALSE)</f>
        <v>No</v>
      </c>
      <c r="J2201" s="8" t="str">
        <f>VLOOKUP(A2201,'Medical Examinations'!A:J,3,FALSE)</f>
        <v>Overweight</v>
      </c>
      <c r="K2201" s="8" t="str">
        <f>VLOOKUP(A2201,'Medical Examinations'!A:J,5,FALSE)</f>
        <v>Prediabetes</v>
      </c>
      <c r="L2201" s="8" t="str">
        <f>VLOOKUP(A2201,'Hospitalisation Details'!A:K,5,FALSE)</f>
        <v>6-Sep-2004</v>
      </c>
      <c r="M2201" s="34">
        <f>VLOOKUP(A2201,'Hospitalisation Details'!A:K,8,FALSE)</f>
        <v>2304</v>
      </c>
      <c r="N2201" s="8" t="str">
        <f>VLOOKUP(A2201,'Hospitalisation Details'!A:K,9,FALSE)</f>
        <v>tier - 2</v>
      </c>
      <c r="O2201" s="8" t="str">
        <f>VLOOKUP(A2201,'Hospitalisation Details'!A:K,10,FALSE)</f>
        <v>tier - 3</v>
      </c>
      <c r="P2201" s="8" t="str">
        <f>VLOOKUP(A2201,'Hospitalisation Details'!A:K,11,FALSE)</f>
        <v>R1013</v>
      </c>
      <c r="Q2201" s="8">
        <f>VLOOKUP(A2201,'Hospitalisation Details'!A:K,4,FALSE)</f>
        <v>6</v>
      </c>
    </row>
    <row r="2202" spans="1:17" x14ac:dyDescent="0.3">
      <c r="A2202" s="4" t="s">
        <v>4136</v>
      </c>
      <c r="B2202" s="8" t="str">
        <f>VLOOKUP(A2202,'Customer Names'!A:F,4,FALSE)</f>
        <v>Bernat</v>
      </c>
      <c r="C2202" s="8">
        <f>VLOOKUP(A2202,'Medical Examinations'!A:J,2,FALSE)</f>
        <v>31.13</v>
      </c>
      <c r="D2202" s="8">
        <f>VLOOKUP(A2202,'Medical Examinations'!A:J,4,FALSE)</f>
        <v>11.02</v>
      </c>
      <c r="E2202" s="8" t="str">
        <f>VLOOKUP(A2202,'Medical Examinations'!A:J,6,FALSE)</f>
        <v>No</v>
      </c>
      <c r="F2202" s="8" t="str">
        <f>VLOOKUP(A2202,'Medical Examinations'!A:J,7,FALSE)</f>
        <v>No</v>
      </c>
      <c r="G2202" s="8" t="str">
        <f>VLOOKUP(A2202,'Medical Examinations'!A:J,8,FALSE)</f>
        <v>No</v>
      </c>
      <c r="H2202" s="38">
        <f>VLOOKUP(A2202,'Medical Examinations'!A:J,9,FALSE)</f>
        <v>0</v>
      </c>
      <c r="I2202" s="8" t="str">
        <f>VLOOKUP(A2202,'Medical Examinations'!A:J,10,FALSE)</f>
        <v>No</v>
      </c>
      <c r="J2202" s="8" t="str">
        <f>VLOOKUP(A2202,'Medical Examinations'!A:J,3,FALSE)</f>
        <v>Obesity</v>
      </c>
      <c r="K2202" s="8" t="str">
        <f>VLOOKUP(A2202,'Medical Examinations'!A:J,5,FALSE)</f>
        <v>Diabetes</v>
      </c>
      <c r="L2202" s="8" t="str">
        <f>VLOOKUP(A2202,'Hospitalisation Details'!A:K,5,FALSE)</f>
        <v>11-Oct-2002</v>
      </c>
      <c r="M2202" s="34">
        <f>VLOOKUP(A2202,'Hospitalisation Details'!A:K,8,FALSE)</f>
        <v>2566.4699999999998</v>
      </c>
      <c r="N2202" s="8" t="str">
        <f>VLOOKUP(A2202,'Hospitalisation Details'!A:K,9,FALSE)</f>
        <v>tier - 2</v>
      </c>
      <c r="O2202" s="8" t="str">
        <f>VLOOKUP(A2202,'Hospitalisation Details'!A:K,10,FALSE)</f>
        <v>tier - 3</v>
      </c>
      <c r="P2202" s="8" t="str">
        <f>VLOOKUP(A2202,'Hospitalisation Details'!A:K,11,FALSE)</f>
        <v>R1013</v>
      </c>
      <c r="Q2202" s="8">
        <f>VLOOKUP(A2202,'Hospitalisation Details'!A:K,4,FALSE)</f>
        <v>11</v>
      </c>
    </row>
    <row r="2203" spans="1:17" x14ac:dyDescent="0.3">
      <c r="A2203" s="4" t="s">
        <v>4080</v>
      </c>
      <c r="B2203" s="8" t="str">
        <f>VLOOKUP(A2203,'Customer Names'!A:F,4,FALSE)</f>
        <v>Emily G</v>
      </c>
      <c r="C2203" s="8">
        <f>VLOOKUP(A2203,'Medical Examinations'!A:J,2,FALSE)</f>
        <v>32.119999999999997</v>
      </c>
      <c r="D2203" s="8">
        <f>VLOOKUP(A2203,'Medical Examinations'!A:J,4,FALSE)</f>
        <v>5.33</v>
      </c>
      <c r="E2203" s="8" t="str">
        <f>VLOOKUP(A2203,'Medical Examinations'!A:J,6,FALSE)</f>
        <v>No</v>
      </c>
      <c r="F2203" s="8" t="str">
        <f>VLOOKUP(A2203,'Medical Examinations'!A:J,7,FALSE)</f>
        <v>yes</v>
      </c>
      <c r="G2203" s="8" t="str">
        <f>VLOOKUP(A2203,'Medical Examinations'!A:J,8,FALSE)</f>
        <v>No</v>
      </c>
      <c r="H2203" s="38" t="str">
        <f>VLOOKUP(A2203,'Medical Examinations'!A:J,9,FALSE)</f>
        <v>1</v>
      </c>
      <c r="I2203" s="8" t="str">
        <f>VLOOKUP(A2203,'Medical Examinations'!A:J,10,FALSE)</f>
        <v>No</v>
      </c>
      <c r="J2203" s="8" t="str">
        <f>VLOOKUP(A2203,'Medical Examinations'!A:J,3,FALSE)</f>
        <v>Obesity</v>
      </c>
      <c r="K2203" s="8" t="str">
        <f>VLOOKUP(A2203,'Medical Examinations'!A:J,5,FALSE)</f>
        <v>Normal</v>
      </c>
      <c r="L2203" s="8" t="str">
        <f>VLOOKUP(A2203,'Hospitalisation Details'!A:K,5,FALSE)</f>
        <v>4-Aug-2004</v>
      </c>
      <c r="M2203" s="34">
        <f>VLOOKUP(A2203,'Hospitalisation Details'!A:K,8,FALSE)</f>
        <v>2801.26</v>
      </c>
      <c r="N2203" s="8" t="str">
        <f>VLOOKUP(A2203,'Hospitalisation Details'!A:K,9,FALSE)</f>
        <v>tier - 2</v>
      </c>
      <c r="O2203" s="8" t="str">
        <f>VLOOKUP(A2203,'Hospitalisation Details'!A:K,10,FALSE)</f>
        <v>tier - 3</v>
      </c>
      <c r="P2203" s="8" t="str">
        <f>VLOOKUP(A2203,'Hospitalisation Details'!A:K,11,FALSE)</f>
        <v>R1013</v>
      </c>
      <c r="Q2203" s="8">
        <f>VLOOKUP(A2203,'Hospitalisation Details'!A:K,4,FALSE)</f>
        <v>4</v>
      </c>
    </row>
    <row r="2204" spans="1:17" x14ac:dyDescent="0.3">
      <c r="A2204" s="4" t="s">
        <v>4030</v>
      </c>
      <c r="B2204" s="8" t="str">
        <f>VLOOKUP(A2204,'Customer Names'!A:F,4,FALSE)</f>
        <v>Erica J</v>
      </c>
      <c r="C2204" s="8">
        <f>VLOOKUP(A2204,'Medical Examinations'!A:J,2,FALSE)</f>
        <v>31.79</v>
      </c>
      <c r="D2204" s="8">
        <f>VLOOKUP(A2204,'Medical Examinations'!A:J,4,FALSE)</f>
        <v>7.09</v>
      </c>
      <c r="E2204" s="8" t="str">
        <f>VLOOKUP(A2204,'Medical Examinations'!A:J,6,FALSE)</f>
        <v>No</v>
      </c>
      <c r="F2204" s="8" t="str">
        <f>VLOOKUP(A2204,'Medical Examinations'!A:J,7,FALSE)</f>
        <v>No</v>
      </c>
      <c r="G2204" s="8" t="str">
        <f>VLOOKUP(A2204,'Medical Examinations'!A:J,8,FALSE)</f>
        <v>No</v>
      </c>
      <c r="H2204" s="38">
        <f>VLOOKUP(A2204,'Medical Examinations'!A:J,9,FALSE)</f>
        <v>0</v>
      </c>
      <c r="I2204" s="8" t="str">
        <f>VLOOKUP(A2204,'Medical Examinations'!A:J,10,FALSE)</f>
        <v>No</v>
      </c>
      <c r="J2204" s="8" t="str">
        <f>VLOOKUP(A2204,'Medical Examinations'!A:J,3,FALSE)</f>
        <v>Obesity</v>
      </c>
      <c r="K2204" s="8" t="str">
        <f>VLOOKUP(A2204,'Medical Examinations'!A:J,5,FALSE)</f>
        <v>Diabetes</v>
      </c>
      <c r="L2204" s="8" t="str">
        <f>VLOOKUP(A2204,'Hospitalisation Details'!A:K,5,FALSE)</f>
        <v>21-Jun-2002</v>
      </c>
      <c r="M2204" s="34">
        <f>VLOOKUP(A2204,'Hospitalisation Details'!A:K,8,FALSE)</f>
        <v>3056.39</v>
      </c>
      <c r="N2204" s="8" t="str">
        <f>VLOOKUP(A2204,'Hospitalisation Details'!A:K,9,FALSE)</f>
        <v>tier - 2</v>
      </c>
      <c r="O2204" s="8" t="str">
        <f>VLOOKUP(A2204,'Hospitalisation Details'!A:K,10,FALSE)</f>
        <v>tier - 3</v>
      </c>
      <c r="P2204" s="8" t="str">
        <f>VLOOKUP(A2204,'Hospitalisation Details'!A:K,11,FALSE)</f>
        <v>R1013</v>
      </c>
      <c r="Q2204" s="8">
        <f>VLOOKUP(A2204,'Hospitalisation Details'!A:K,4,FALSE)</f>
        <v>21</v>
      </c>
    </row>
    <row r="2205" spans="1:17" x14ac:dyDescent="0.3">
      <c r="A2205" s="4" t="s">
        <v>4000</v>
      </c>
      <c r="B2205" s="8" t="str">
        <f>VLOOKUP(A2205,'Customer Names'!A:F,4,FALSE)</f>
        <v>Tara D.</v>
      </c>
      <c r="C2205" s="8">
        <f>VLOOKUP(A2205,'Medical Examinations'!A:J,2,FALSE)</f>
        <v>21.89</v>
      </c>
      <c r="D2205" s="8">
        <f>VLOOKUP(A2205,'Medical Examinations'!A:J,4,FALSE)</f>
        <v>5.72</v>
      </c>
      <c r="E2205" s="8" t="str">
        <f>VLOOKUP(A2205,'Medical Examinations'!A:J,6,FALSE)</f>
        <v>yes</v>
      </c>
      <c r="F2205" s="8" t="str">
        <f>VLOOKUP(A2205,'Medical Examinations'!A:J,7,FALSE)</f>
        <v>No</v>
      </c>
      <c r="G2205" s="8" t="str">
        <f>VLOOKUP(A2205,'Medical Examinations'!A:J,8,FALSE)</f>
        <v>No</v>
      </c>
      <c r="H2205" s="38">
        <f>VLOOKUP(A2205,'Medical Examinations'!A:J,9,FALSE)</f>
        <v>0</v>
      </c>
      <c r="I2205" s="8" t="str">
        <f>VLOOKUP(A2205,'Medical Examinations'!A:J,10,FALSE)</f>
        <v>No</v>
      </c>
      <c r="J2205" s="8" t="str">
        <f>VLOOKUP(A2205,'Medical Examinations'!A:J,3,FALSE)</f>
        <v>Normal Weight</v>
      </c>
      <c r="K2205" s="8" t="str">
        <f>VLOOKUP(A2205,'Medical Examinations'!A:J,5,FALSE)</f>
        <v>Prediabetes</v>
      </c>
      <c r="L2205" s="8" t="str">
        <f>VLOOKUP(A2205,'Hospitalisation Details'!A:K,5,FALSE)</f>
        <v>2-Sep-2001</v>
      </c>
      <c r="M2205" s="34">
        <f>VLOOKUP(A2205,'Hospitalisation Details'!A:K,8,FALSE)</f>
        <v>3180.51</v>
      </c>
      <c r="N2205" s="8" t="str">
        <f>VLOOKUP(A2205,'Hospitalisation Details'!A:K,9,FALSE)</f>
        <v>tier - 2</v>
      </c>
      <c r="O2205" s="8" t="str">
        <f>VLOOKUP(A2205,'Hospitalisation Details'!A:K,10,FALSE)</f>
        <v>tier - 2</v>
      </c>
      <c r="P2205" s="8" t="str">
        <f>VLOOKUP(A2205,'Hospitalisation Details'!A:K,11,FALSE)</f>
        <v>R1013</v>
      </c>
      <c r="Q2205" s="8">
        <f>VLOOKUP(A2205,'Hospitalisation Details'!A:K,4,FALSE)</f>
        <v>2</v>
      </c>
    </row>
    <row r="2206" spans="1:17" x14ac:dyDescent="0.3">
      <c r="A2206" s="4" t="s">
        <v>3930</v>
      </c>
      <c r="B2206" s="8" t="str">
        <f>VLOOKUP(A2206,'Customer Names'!A:F,4,FALSE)</f>
        <v>Kindsey P.</v>
      </c>
      <c r="C2206" s="8">
        <f>VLOOKUP(A2206,'Medical Examinations'!A:J,2,FALSE)</f>
        <v>39.270000000000003</v>
      </c>
      <c r="D2206" s="8">
        <f>VLOOKUP(A2206,'Medical Examinations'!A:J,4,FALSE)</f>
        <v>6.25</v>
      </c>
      <c r="E2206" s="8" t="str">
        <f>VLOOKUP(A2206,'Medical Examinations'!A:J,6,FALSE)</f>
        <v>No</v>
      </c>
      <c r="F2206" s="8" t="str">
        <f>VLOOKUP(A2206,'Medical Examinations'!A:J,7,FALSE)</f>
        <v>No</v>
      </c>
      <c r="G2206" s="8" t="str">
        <f>VLOOKUP(A2206,'Medical Examinations'!A:J,8,FALSE)</f>
        <v>No</v>
      </c>
      <c r="H2206" s="38">
        <f>VLOOKUP(A2206,'Medical Examinations'!A:J,9,FALSE)</f>
        <v>0</v>
      </c>
      <c r="I2206" s="8" t="str">
        <f>VLOOKUP(A2206,'Medical Examinations'!A:J,10,FALSE)</f>
        <v>No</v>
      </c>
      <c r="J2206" s="8" t="str">
        <f>VLOOKUP(A2206,'Medical Examinations'!A:J,3,FALSE)</f>
        <v>Obesity</v>
      </c>
      <c r="K2206" s="8" t="str">
        <f>VLOOKUP(A2206,'Medical Examinations'!A:J,5,FALSE)</f>
        <v>Prediabetes</v>
      </c>
      <c r="L2206" s="8" t="str">
        <f>VLOOKUP(A2206,'Hospitalisation Details'!A:K,5,FALSE)</f>
        <v>22-Sep-1999</v>
      </c>
      <c r="M2206" s="34">
        <f>VLOOKUP(A2206,'Hospitalisation Details'!A:K,8,FALSE)</f>
        <v>3500.61</v>
      </c>
      <c r="N2206" s="8" t="str">
        <f>VLOOKUP(A2206,'Hospitalisation Details'!A:K,9,FALSE)</f>
        <v>tier - 2</v>
      </c>
      <c r="O2206" s="8" t="str">
        <f>VLOOKUP(A2206,'Hospitalisation Details'!A:K,10,FALSE)</f>
        <v>tier - 2</v>
      </c>
      <c r="P2206" s="8" t="str">
        <f>VLOOKUP(A2206,'Hospitalisation Details'!A:K,11,FALSE)</f>
        <v>R1013</v>
      </c>
      <c r="Q2206" s="8">
        <f>VLOOKUP(A2206,'Hospitalisation Details'!A:K,4,FALSE)</f>
        <v>22</v>
      </c>
    </row>
    <row r="2207" spans="1:17" x14ac:dyDescent="0.3">
      <c r="A2207" s="4" t="s">
        <v>3806</v>
      </c>
      <c r="B2207" s="8" t="str">
        <f>VLOOKUP(A2207,'Customer Names'!A:F,4,FALSE)</f>
        <v>Elizabeth</v>
      </c>
      <c r="C2207" s="8">
        <f>VLOOKUP(A2207,'Medical Examinations'!A:J,2,FALSE)</f>
        <v>29.92</v>
      </c>
      <c r="D2207" s="8">
        <f>VLOOKUP(A2207,'Medical Examinations'!A:J,4,FALSE)</f>
        <v>6.02</v>
      </c>
      <c r="E2207" s="8" t="str">
        <f>VLOOKUP(A2207,'Medical Examinations'!A:J,6,FALSE)</f>
        <v>yes</v>
      </c>
      <c r="F2207" s="8" t="str">
        <f>VLOOKUP(A2207,'Medical Examinations'!A:J,7,FALSE)</f>
        <v>No</v>
      </c>
      <c r="G2207" s="8" t="str">
        <f>VLOOKUP(A2207,'Medical Examinations'!A:J,8,FALSE)</f>
        <v>No</v>
      </c>
      <c r="H2207" s="38">
        <f>VLOOKUP(A2207,'Medical Examinations'!A:J,9,FALSE)</f>
        <v>0</v>
      </c>
      <c r="I2207" s="8" t="str">
        <f>VLOOKUP(A2207,'Medical Examinations'!A:J,10,FALSE)</f>
        <v>No</v>
      </c>
      <c r="J2207" s="8" t="str">
        <f>VLOOKUP(A2207,'Medical Examinations'!A:J,3,FALSE)</f>
        <v>Obesity</v>
      </c>
      <c r="K2207" s="8" t="str">
        <f>VLOOKUP(A2207,'Medical Examinations'!A:J,5,FALSE)</f>
        <v>Prediabetes</v>
      </c>
      <c r="L2207" s="8" t="str">
        <f>VLOOKUP(A2207,'Hospitalisation Details'!A:K,5,FALSE)</f>
        <v>17-Aug-1996</v>
      </c>
      <c r="M2207" s="34">
        <f>VLOOKUP(A2207,'Hospitalisation Details'!A:K,8,FALSE)</f>
        <v>3981.98</v>
      </c>
      <c r="N2207" s="8" t="str">
        <f>VLOOKUP(A2207,'Hospitalisation Details'!A:K,9,FALSE)</f>
        <v>tier - 2</v>
      </c>
      <c r="O2207" s="8" t="str">
        <f>VLOOKUP(A2207,'Hospitalisation Details'!A:K,10,FALSE)</f>
        <v>tier - 2</v>
      </c>
      <c r="P2207" s="8" t="str">
        <f>VLOOKUP(A2207,'Hospitalisation Details'!A:K,11,FALSE)</f>
        <v>R1013</v>
      </c>
      <c r="Q2207" s="8">
        <f>VLOOKUP(A2207,'Hospitalisation Details'!A:K,4,FALSE)</f>
        <v>17</v>
      </c>
    </row>
    <row r="2208" spans="1:17" x14ac:dyDescent="0.3">
      <c r="A2208" s="4" t="s">
        <v>3784</v>
      </c>
      <c r="B2208" s="8" t="str">
        <f>VLOOKUP(A2208,'Customer Names'!A:F,4,FALSE)</f>
        <v>Eduardo</v>
      </c>
      <c r="C2208" s="8">
        <f>VLOOKUP(A2208,'Medical Examinations'!A:J,2,FALSE)</f>
        <v>37.29</v>
      </c>
      <c r="D2208" s="8">
        <f>VLOOKUP(A2208,'Medical Examinations'!A:J,4,FALSE)</f>
        <v>4.6399999999999997</v>
      </c>
      <c r="E2208" s="8" t="str">
        <f>VLOOKUP(A2208,'Medical Examinations'!A:J,6,FALSE)</f>
        <v>No</v>
      </c>
      <c r="F2208" s="8" t="str">
        <f>VLOOKUP(A2208,'Medical Examinations'!A:J,7,FALSE)</f>
        <v>No</v>
      </c>
      <c r="G2208" s="8" t="str">
        <f>VLOOKUP(A2208,'Medical Examinations'!A:J,8,FALSE)</f>
        <v>Yes</v>
      </c>
      <c r="H2208" s="38" t="str">
        <f>VLOOKUP(A2208,'Medical Examinations'!A:J,9,FALSE)</f>
        <v>1</v>
      </c>
      <c r="I2208" s="8" t="str">
        <f>VLOOKUP(A2208,'Medical Examinations'!A:J,10,FALSE)</f>
        <v>No</v>
      </c>
      <c r="J2208" s="8" t="str">
        <f>VLOOKUP(A2208,'Medical Examinations'!A:J,3,FALSE)</f>
        <v>Obesity</v>
      </c>
      <c r="K2208" s="8" t="str">
        <f>VLOOKUP(A2208,'Medical Examinations'!A:J,5,FALSE)</f>
        <v>Normal</v>
      </c>
      <c r="L2208" s="8" t="str">
        <f>VLOOKUP(A2208,'Hospitalisation Details'!A:K,5,FALSE)</f>
        <v>13-Aug-1993</v>
      </c>
      <c r="M2208" s="34">
        <f>VLOOKUP(A2208,'Hospitalisation Details'!A:K,8,FALSE)</f>
        <v>4058.12</v>
      </c>
      <c r="N2208" s="8" t="str">
        <f>VLOOKUP(A2208,'Hospitalisation Details'!A:K,9,FALSE)</f>
        <v>tier - 2</v>
      </c>
      <c r="O2208" s="8" t="str">
        <f>VLOOKUP(A2208,'Hospitalisation Details'!A:K,10,FALSE)</f>
        <v>tier - 1</v>
      </c>
      <c r="P2208" s="8" t="str">
        <f>VLOOKUP(A2208,'Hospitalisation Details'!A:K,11,FALSE)</f>
        <v>R1013</v>
      </c>
      <c r="Q2208" s="8">
        <f>VLOOKUP(A2208,'Hospitalisation Details'!A:K,4,FALSE)</f>
        <v>13</v>
      </c>
    </row>
    <row r="2209" spans="1:17" x14ac:dyDescent="0.3">
      <c r="A2209" s="4" t="s">
        <v>3728</v>
      </c>
      <c r="B2209" s="8" t="str">
        <f>VLOOKUP(A2209,'Customer Names'!A:F,4,FALSE)</f>
        <v>Inna</v>
      </c>
      <c r="C2209" s="8">
        <f>VLOOKUP(A2209,'Medical Examinations'!A:J,2,FALSE)</f>
        <v>26.51</v>
      </c>
      <c r="D2209" s="8">
        <f>VLOOKUP(A2209,'Medical Examinations'!A:J,4,FALSE)</f>
        <v>6.17</v>
      </c>
      <c r="E2209" s="8" t="str">
        <f>VLOOKUP(A2209,'Medical Examinations'!A:J,6,FALSE)</f>
        <v>No</v>
      </c>
      <c r="F2209" s="8" t="str">
        <f>VLOOKUP(A2209,'Medical Examinations'!A:J,7,FALSE)</f>
        <v>No</v>
      </c>
      <c r="G2209" s="8" t="str">
        <f>VLOOKUP(A2209,'Medical Examinations'!A:J,8,FALSE)</f>
        <v>No</v>
      </c>
      <c r="H2209" s="38">
        <f>VLOOKUP(A2209,'Medical Examinations'!A:J,9,FALSE)</f>
        <v>0</v>
      </c>
      <c r="I2209" s="8" t="str">
        <f>VLOOKUP(A2209,'Medical Examinations'!A:J,10,FALSE)</f>
        <v>No</v>
      </c>
      <c r="J2209" s="8" t="str">
        <f>VLOOKUP(A2209,'Medical Examinations'!A:J,3,FALSE)</f>
        <v>Overweight</v>
      </c>
      <c r="K2209" s="8" t="str">
        <f>VLOOKUP(A2209,'Medical Examinations'!A:J,5,FALSE)</f>
        <v>Prediabetes</v>
      </c>
      <c r="L2209" s="8" t="str">
        <f>VLOOKUP(A2209,'Hospitalisation Details'!A:K,5,FALSE)</f>
        <v>26-Oct-1994</v>
      </c>
      <c r="M2209" s="34">
        <f>VLOOKUP(A2209,'Hospitalisation Details'!A:K,8,FALSE)</f>
        <v>4340.4399999999996</v>
      </c>
      <c r="N2209" s="8" t="str">
        <f>VLOOKUP(A2209,'Hospitalisation Details'!A:K,9,FALSE)</f>
        <v>tier - 2</v>
      </c>
      <c r="O2209" s="8" t="str">
        <f>VLOOKUP(A2209,'Hospitalisation Details'!A:K,10,FALSE)</f>
        <v>tier - 1</v>
      </c>
      <c r="P2209" s="8" t="str">
        <f>VLOOKUP(A2209,'Hospitalisation Details'!A:K,11,FALSE)</f>
        <v>R1013</v>
      </c>
      <c r="Q2209" s="8">
        <f>VLOOKUP(A2209,'Hospitalisation Details'!A:K,4,FALSE)</f>
        <v>26</v>
      </c>
    </row>
    <row r="2210" spans="1:17" x14ac:dyDescent="0.3">
      <c r="A2210" s="4" t="s">
        <v>3724</v>
      </c>
      <c r="B2210" s="8" t="str">
        <f>VLOOKUP(A2210,'Customer Names'!A:F,4,FALSE)</f>
        <v>Katie</v>
      </c>
      <c r="C2210" s="8">
        <f>VLOOKUP(A2210,'Medical Examinations'!A:J,2,FALSE)</f>
        <v>33</v>
      </c>
      <c r="D2210" s="8">
        <f>VLOOKUP(A2210,'Medical Examinations'!A:J,4,FALSE)</f>
        <v>6.28</v>
      </c>
      <c r="E2210" s="8" t="str">
        <f>VLOOKUP(A2210,'Medical Examinations'!A:J,6,FALSE)</f>
        <v>No</v>
      </c>
      <c r="F2210" s="8" t="str">
        <f>VLOOKUP(A2210,'Medical Examinations'!A:J,7,FALSE)</f>
        <v>No</v>
      </c>
      <c r="G2210" s="8" t="str">
        <f>VLOOKUP(A2210,'Medical Examinations'!A:J,8,FALSE)</f>
        <v>No</v>
      </c>
      <c r="H2210" s="38">
        <f>VLOOKUP(A2210,'Medical Examinations'!A:J,9,FALSE)</f>
        <v>0</v>
      </c>
      <c r="I2210" s="8" t="str">
        <f>VLOOKUP(A2210,'Medical Examinations'!A:J,10,FALSE)</f>
        <v>No</v>
      </c>
      <c r="J2210" s="8" t="str">
        <f>VLOOKUP(A2210,'Medical Examinations'!A:J,3,FALSE)</f>
        <v>Obesity</v>
      </c>
      <c r="K2210" s="8" t="str">
        <f>VLOOKUP(A2210,'Medical Examinations'!A:J,5,FALSE)</f>
        <v>Prediabetes</v>
      </c>
      <c r="L2210" s="8" t="str">
        <f>VLOOKUP(A2210,'Hospitalisation Details'!A:K,5,FALSE)</f>
        <v>1-Nov-1994</v>
      </c>
      <c r="M2210" s="34">
        <f>VLOOKUP(A2210,'Hospitalisation Details'!A:K,8,FALSE)</f>
        <v>4349.46</v>
      </c>
      <c r="N2210" s="8" t="str">
        <f>VLOOKUP(A2210,'Hospitalisation Details'!A:K,9,FALSE)</f>
        <v>tier - 2</v>
      </c>
      <c r="O2210" s="8" t="str">
        <f>VLOOKUP(A2210,'Hospitalisation Details'!A:K,10,FALSE)</f>
        <v>tier - 2</v>
      </c>
      <c r="P2210" s="8" t="str">
        <f>VLOOKUP(A2210,'Hospitalisation Details'!A:K,11,FALSE)</f>
        <v>R1013</v>
      </c>
      <c r="Q2210" s="8">
        <f>VLOOKUP(A2210,'Hospitalisation Details'!A:K,4,FALSE)</f>
        <v>1</v>
      </c>
    </row>
    <row r="2211" spans="1:17" x14ac:dyDescent="0.3">
      <c r="A2211" s="4" t="s">
        <v>3672</v>
      </c>
      <c r="B2211" s="8" t="str">
        <f>VLOOKUP(A2211,'Customer Names'!A:F,4,FALSE)</f>
        <v>Benjamin</v>
      </c>
      <c r="C2211" s="8">
        <f>VLOOKUP(A2211,'Medical Examinations'!A:J,2,FALSE)</f>
        <v>17.34</v>
      </c>
      <c r="D2211" s="8">
        <f>VLOOKUP(A2211,'Medical Examinations'!A:J,4,FALSE)</f>
        <v>5.05</v>
      </c>
      <c r="E2211" s="8" t="str">
        <f>VLOOKUP(A2211,'Medical Examinations'!A:J,6,FALSE)</f>
        <v>No</v>
      </c>
      <c r="F2211" s="8" t="str">
        <f>VLOOKUP(A2211,'Medical Examinations'!A:J,7,FALSE)</f>
        <v>No</v>
      </c>
      <c r="G2211" s="8" t="str">
        <f>VLOOKUP(A2211,'Medical Examinations'!A:J,8,FALSE)</f>
        <v>No</v>
      </c>
      <c r="H2211" s="38">
        <f>VLOOKUP(A2211,'Medical Examinations'!A:J,9,FALSE)</f>
        <v>0</v>
      </c>
      <c r="I2211" s="8" t="str">
        <f>VLOOKUP(A2211,'Medical Examinations'!A:J,10,FALSE)</f>
        <v>No</v>
      </c>
      <c r="J2211" s="8" t="str">
        <f>VLOOKUP(A2211,'Medical Examinations'!A:J,3,FALSE)</f>
        <v>Underweight</v>
      </c>
      <c r="K2211" s="8" t="str">
        <f>VLOOKUP(A2211,'Medical Examinations'!A:J,5,FALSE)</f>
        <v>Normal</v>
      </c>
      <c r="L2211" s="8" t="str">
        <f>VLOOKUP(A2211,'Hospitalisation Details'!A:K,5,FALSE)</f>
        <v>16-Jun-1980</v>
      </c>
      <c r="M2211" s="34">
        <f>VLOOKUP(A2211,'Hospitalisation Details'!A:K,8,FALSE)</f>
        <v>4515.71</v>
      </c>
      <c r="N2211" s="8" t="str">
        <f>VLOOKUP(A2211,'Hospitalisation Details'!A:K,9,FALSE)</f>
        <v>tier - 2</v>
      </c>
      <c r="O2211" s="8" t="str">
        <f>VLOOKUP(A2211,'Hospitalisation Details'!A:K,10,FALSE)</f>
        <v>tier - 3</v>
      </c>
      <c r="P2211" s="8" t="str">
        <f>VLOOKUP(A2211,'Hospitalisation Details'!A:K,11,FALSE)</f>
        <v>R1013</v>
      </c>
      <c r="Q2211" s="8">
        <f>VLOOKUP(A2211,'Hospitalisation Details'!A:K,4,FALSE)</f>
        <v>16</v>
      </c>
    </row>
    <row r="2212" spans="1:17" x14ac:dyDescent="0.3">
      <c r="A2212" s="4" t="s">
        <v>3636</v>
      </c>
      <c r="B2212" s="8" t="str">
        <f>VLOOKUP(A2212,'Customer Names'!A:F,4,FALSE)</f>
        <v>Justin R</v>
      </c>
      <c r="C2212" s="8">
        <f>VLOOKUP(A2212,'Medical Examinations'!A:J,2,FALSE)</f>
        <v>37.18</v>
      </c>
      <c r="D2212" s="8">
        <f>VLOOKUP(A2212,'Medical Examinations'!A:J,4,FALSE)</f>
        <v>4.9000000000000004</v>
      </c>
      <c r="E2212" s="8" t="str">
        <f>VLOOKUP(A2212,'Medical Examinations'!A:J,6,FALSE)</f>
        <v>No</v>
      </c>
      <c r="F2212" s="8" t="str">
        <f>VLOOKUP(A2212,'Medical Examinations'!A:J,7,FALSE)</f>
        <v>No</v>
      </c>
      <c r="G2212" s="8" t="str">
        <f>VLOOKUP(A2212,'Medical Examinations'!A:J,8,FALSE)</f>
        <v>No</v>
      </c>
      <c r="H2212" s="38">
        <f>VLOOKUP(A2212,'Medical Examinations'!A:J,9,FALSE)</f>
        <v>0</v>
      </c>
      <c r="I2212" s="8" t="str">
        <f>VLOOKUP(A2212,'Medical Examinations'!A:J,10,FALSE)</f>
        <v>No</v>
      </c>
      <c r="J2212" s="8" t="str">
        <f>VLOOKUP(A2212,'Medical Examinations'!A:J,3,FALSE)</f>
        <v>Obesity</v>
      </c>
      <c r="K2212" s="8" t="str">
        <f>VLOOKUP(A2212,'Medical Examinations'!A:J,5,FALSE)</f>
        <v>Normal</v>
      </c>
      <c r="L2212" s="8" t="str">
        <f>VLOOKUP(A2212,'Hospitalisation Details'!A:K,5,FALSE)</f>
        <v>13-Jul-1990</v>
      </c>
      <c r="M2212" s="34">
        <f>VLOOKUP(A2212,'Hospitalisation Details'!A:K,8,FALSE)</f>
        <v>4673.3900000000003</v>
      </c>
      <c r="N2212" s="8" t="str">
        <f>VLOOKUP(A2212,'Hospitalisation Details'!A:K,9,FALSE)</f>
        <v>tier - 2</v>
      </c>
      <c r="O2212" s="8" t="str">
        <f>VLOOKUP(A2212,'Hospitalisation Details'!A:K,10,FALSE)</f>
        <v>tier - 1</v>
      </c>
      <c r="P2212" s="8" t="str">
        <f>VLOOKUP(A2212,'Hospitalisation Details'!A:K,11,FALSE)</f>
        <v>R1013</v>
      </c>
      <c r="Q2212" s="8">
        <f>VLOOKUP(A2212,'Hospitalisation Details'!A:K,4,FALSE)</f>
        <v>13</v>
      </c>
    </row>
    <row r="2213" spans="1:17" x14ac:dyDescent="0.3">
      <c r="A2213" s="4" t="s">
        <v>3634</v>
      </c>
      <c r="B2213" s="8" t="str">
        <f>VLOOKUP(A2213,'Customer Names'!A:F,4,FALSE)</f>
        <v>Daniel J. Jr.</v>
      </c>
      <c r="C2213" s="8">
        <f>VLOOKUP(A2213,'Medical Examinations'!A:J,2,FALSE)</f>
        <v>17.05</v>
      </c>
      <c r="D2213" s="8">
        <f>VLOOKUP(A2213,'Medical Examinations'!A:J,4,FALSE)</f>
        <v>5.3</v>
      </c>
      <c r="E2213" s="8" t="str">
        <f>VLOOKUP(A2213,'Medical Examinations'!A:J,6,FALSE)</f>
        <v>No</v>
      </c>
      <c r="F2213" s="8" t="str">
        <f>VLOOKUP(A2213,'Medical Examinations'!A:J,7,FALSE)</f>
        <v>No</v>
      </c>
      <c r="G2213" s="8" t="str">
        <f>VLOOKUP(A2213,'Medical Examinations'!A:J,8,FALSE)</f>
        <v>Yes</v>
      </c>
      <c r="H2213" s="38" t="str">
        <f>VLOOKUP(A2213,'Medical Examinations'!A:J,9,FALSE)</f>
        <v>1</v>
      </c>
      <c r="I2213" s="8" t="str">
        <f>VLOOKUP(A2213,'Medical Examinations'!A:J,10,FALSE)</f>
        <v>No</v>
      </c>
      <c r="J2213" s="8" t="str">
        <f>VLOOKUP(A2213,'Medical Examinations'!A:J,3,FALSE)</f>
        <v>Underweight</v>
      </c>
      <c r="K2213" s="8" t="str">
        <f>VLOOKUP(A2213,'Medical Examinations'!A:J,5,FALSE)</f>
        <v>Normal</v>
      </c>
      <c r="L2213" s="8" t="str">
        <f>VLOOKUP(A2213,'Hospitalisation Details'!A:K,5,FALSE)</f>
        <v>18-Oct-1979</v>
      </c>
      <c r="M2213" s="34">
        <f>VLOOKUP(A2213,'Hospitalisation Details'!A:K,8,FALSE)</f>
        <v>4674.2</v>
      </c>
      <c r="N2213" s="8" t="str">
        <f>VLOOKUP(A2213,'Hospitalisation Details'!A:K,9,FALSE)</f>
        <v>tier - 2</v>
      </c>
      <c r="O2213" s="8" t="str">
        <f>VLOOKUP(A2213,'Hospitalisation Details'!A:K,10,FALSE)</f>
        <v>tier - 1</v>
      </c>
      <c r="P2213" s="8" t="str">
        <f>VLOOKUP(A2213,'Hospitalisation Details'!A:K,11,FALSE)</f>
        <v>R1013</v>
      </c>
      <c r="Q2213" s="8">
        <f>VLOOKUP(A2213,'Hospitalisation Details'!A:K,4,FALSE)</f>
        <v>18</v>
      </c>
    </row>
    <row r="2214" spans="1:17" x14ac:dyDescent="0.3">
      <c r="A2214" s="4" t="s">
        <v>3626</v>
      </c>
      <c r="B2214" s="8" t="str">
        <f>VLOOKUP(A2214,'Customer Names'!A:F,4,FALSE)</f>
        <v>Timothy P.</v>
      </c>
      <c r="C2214" s="8">
        <f>VLOOKUP(A2214,'Medical Examinations'!A:J,2,FALSE)</f>
        <v>15.61</v>
      </c>
      <c r="D2214" s="8">
        <f>VLOOKUP(A2214,'Medical Examinations'!A:J,4,FALSE)</f>
        <v>5.77</v>
      </c>
      <c r="E2214" s="8" t="str">
        <f>VLOOKUP(A2214,'Medical Examinations'!A:J,6,FALSE)</f>
        <v>No</v>
      </c>
      <c r="F2214" s="8" t="str">
        <f>VLOOKUP(A2214,'Medical Examinations'!A:J,7,FALSE)</f>
        <v>No</v>
      </c>
      <c r="G2214" s="8" t="str">
        <f>VLOOKUP(A2214,'Medical Examinations'!A:J,8,FALSE)</f>
        <v>No</v>
      </c>
      <c r="H2214" s="38">
        <f>VLOOKUP(A2214,'Medical Examinations'!A:J,9,FALSE)</f>
        <v>0</v>
      </c>
      <c r="I2214" s="8" t="str">
        <f>VLOOKUP(A2214,'Medical Examinations'!A:J,10,FALSE)</f>
        <v>No</v>
      </c>
      <c r="J2214" s="8" t="str">
        <f>VLOOKUP(A2214,'Medical Examinations'!A:J,3,FALSE)</f>
        <v>Underweight</v>
      </c>
      <c r="K2214" s="8" t="str">
        <f>VLOOKUP(A2214,'Medical Examinations'!A:J,5,FALSE)</f>
        <v>Prediabetes</v>
      </c>
      <c r="L2214" s="8" t="str">
        <f>VLOOKUP(A2214,'Hospitalisation Details'!A:K,5,FALSE)</f>
        <v>4-Dec-1977</v>
      </c>
      <c r="M2214" s="34">
        <f>VLOOKUP(A2214,'Hospitalisation Details'!A:K,8,FALSE)</f>
        <v>4699.47</v>
      </c>
      <c r="N2214" s="8" t="str">
        <f>VLOOKUP(A2214,'Hospitalisation Details'!A:K,9,FALSE)</f>
        <v>tier - 2</v>
      </c>
      <c r="O2214" s="8" t="str">
        <f>VLOOKUP(A2214,'Hospitalisation Details'!A:K,10,FALSE)</f>
        <v>tier - 3</v>
      </c>
      <c r="P2214" s="8" t="str">
        <f>VLOOKUP(A2214,'Hospitalisation Details'!A:K,11,FALSE)</f>
        <v>R1013</v>
      </c>
      <c r="Q2214" s="8">
        <f>VLOOKUP(A2214,'Hospitalisation Details'!A:K,4,FALSE)</f>
        <v>4</v>
      </c>
    </row>
    <row r="2215" spans="1:17" x14ac:dyDescent="0.3">
      <c r="A2215" s="4" t="s">
        <v>3602</v>
      </c>
      <c r="B2215" s="8" t="str">
        <f>VLOOKUP(A2215,'Customer Names'!A:F,4,FALSE)</f>
        <v>Kristen</v>
      </c>
      <c r="C2215" s="8">
        <f>VLOOKUP(A2215,'Medical Examinations'!A:J,2,FALSE)</f>
        <v>43.12</v>
      </c>
      <c r="D2215" s="8">
        <f>VLOOKUP(A2215,'Medical Examinations'!A:J,4,FALSE)</f>
        <v>6.25</v>
      </c>
      <c r="E2215" s="8" t="str">
        <f>VLOOKUP(A2215,'Medical Examinations'!A:J,6,FALSE)</f>
        <v>No</v>
      </c>
      <c r="F2215" s="8" t="str">
        <f>VLOOKUP(A2215,'Medical Examinations'!A:J,7,FALSE)</f>
        <v>No</v>
      </c>
      <c r="G2215" s="8" t="str">
        <f>VLOOKUP(A2215,'Medical Examinations'!A:J,8,FALSE)</f>
        <v>No</v>
      </c>
      <c r="H2215" s="38" t="str">
        <f>VLOOKUP(A2215,'Medical Examinations'!A:J,9,FALSE)</f>
        <v>1</v>
      </c>
      <c r="I2215" s="8" t="str">
        <f>VLOOKUP(A2215,'Medical Examinations'!A:J,10,FALSE)</f>
        <v>No</v>
      </c>
      <c r="J2215" s="8" t="str">
        <f>VLOOKUP(A2215,'Medical Examinations'!A:J,3,FALSE)</f>
        <v>Obesity</v>
      </c>
      <c r="K2215" s="8" t="str">
        <f>VLOOKUP(A2215,'Medical Examinations'!A:J,5,FALSE)</f>
        <v>Prediabetes</v>
      </c>
      <c r="L2215" s="8" t="str">
        <f>VLOOKUP(A2215,'Hospitalisation Details'!A:K,5,FALSE)</f>
        <v>16-Aug-1992</v>
      </c>
      <c r="M2215" s="34">
        <f>VLOOKUP(A2215,'Hospitalisation Details'!A:K,8,FALSE)</f>
        <v>4753.6400000000003</v>
      </c>
      <c r="N2215" s="8" t="str">
        <f>VLOOKUP(A2215,'Hospitalisation Details'!A:K,9,FALSE)</f>
        <v>tier - 2</v>
      </c>
      <c r="O2215" s="8" t="str">
        <f>VLOOKUP(A2215,'Hospitalisation Details'!A:K,10,FALSE)</f>
        <v>tier - 3</v>
      </c>
      <c r="P2215" s="8" t="str">
        <f>VLOOKUP(A2215,'Hospitalisation Details'!A:K,11,FALSE)</f>
        <v>R1013</v>
      </c>
      <c r="Q2215" s="8">
        <f>VLOOKUP(A2215,'Hospitalisation Details'!A:K,4,FALSE)</f>
        <v>16</v>
      </c>
    </row>
    <row r="2216" spans="1:17" x14ac:dyDescent="0.3">
      <c r="A2216" s="4" t="s">
        <v>3590</v>
      </c>
      <c r="B2216" s="8" t="str">
        <f>VLOOKUP(A2216,'Customer Names'!A:F,4,FALSE)</f>
        <v>Ryan M</v>
      </c>
      <c r="C2216" s="8">
        <f>VLOOKUP(A2216,'Medical Examinations'!A:J,2,FALSE)</f>
        <v>16.7</v>
      </c>
      <c r="D2216" s="8">
        <f>VLOOKUP(A2216,'Medical Examinations'!A:J,4,FALSE)</f>
        <v>11.48</v>
      </c>
      <c r="E2216" s="8" t="str">
        <f>VLOOKUP(A2216,'Medical Examinations'!A:J,6,FALSE)</f>
        <v>No</v>
      </c>
      <c r="F2216" s="8" t="str">
        <f>VLOOKUP(A2216,'Medical Examinations'!A:J,7,FALSE)</f>
        <v>No</v>
      </c>
      <c r="G2216" s="8" t="str">
        <f>VLOOKUP(A2216,'Medical Examinations'!A:J,8,FALSE)</f>
        <v>No</v>
      </c>
      <c r="H2216" s="38">
        <f>VLOOKUP(A2216,'Medical Examinations'!A:J,9,FALSE)</f>
        <v>0</v>
      </c>
      <c r="I2216" s="8" t="str">
        <f>VLOOKUP(A2216,'Medical Examinations'!A:J,10,FALSE)</f>
        <v>No</v>
      </c>
      <c r="J2216" s="8" t="str">
        <f>VLOOKUP(A2216,'Medical Examinations'!A:J,3,FALSE)</f>
        <v>Underweight</v>
      </c>
      <c r="K2216" s="8" t="str">
        <f>VLOOKUP(A2216,'Medical Examinations'!A:J,5,FALSE)</f>
        <v>Diabetes</v>
      </c>
      <c r="L2216" s="8" t="str">
        <f>VLOOKUP(A2216,'Hospitalisation Details'!A:K,5,FALSE)</f>
        <v>3-Oct-1978</v>
      </c>
      <c r="M2216" s="34">
        <f>VLOOKUP(A2216,'Hospitalisation Details'!A:K,8,FALSE)</f>
        <v>4812.34</v>
      </c>
      <c r="N2216" s="8" t="str">
        <f>VLOOKUP(A2216,'Hospitalisation Details'!A:K,9,FALSE)</f>
        <v>tier - 2</v>
      </c>
      <c r="O2216" s="8" t="str">
        <f>VLOOKUP(A2216,'Hospitalisation Details'!A:K,10,FALSE)</f>
        <v>tier - 3</v>
      </c>
      <c r="P2216" s="8" t="str">
        <f>VLOOKUP(A2216,'Hospitalisation Details'!A:K,11,FALSE)</f>
        <v>R1013</v>
      </c>
      <c r="Q2216" s="8">
        <f>VLOOKUP(A2216,'Hospitalisation Details'!A:K,4,FALSE)</f>
        <v>3</v>
      </c>
    </row>
    <row r="2217" spans="1:17" x14ac:dyDescent="0.3">
      <c r="A2217" s="4" t="s">
        <v>3574</v>
      </c>
      <c r="B2217" s="8" t="str">
        <f>VLOOKUP(A2217,'Customer Names'!A:F,4,FALSE)</f>
        <v>Brandon S.</v>
      </c>
      <c r="C2217" s="8">
        <f>VLOOKUP(A2217,'Medical Examinations'!A:J,2,FALSE)</f>
        <v>17.55</v>
      </c>
      <c r="D2217" s="8">
        <f>VLOOKUP(A2217,'Medical Examinations'!A:J,4,FALSE)</f>
        <v>5.93</v>
      </c>
      <c r="E2217" s="8" t="str">
        <f>VLOOKUP(A2217,'Medical Examinations'!A:J,6,FALSE)</f>
        <v>No</v>
      </c>
      <c r="F2217" s="8" t="str">
        <f>VLOOKUP(A2217,'Medical Examinations'!A:J,7,FALSE)</f>
        <v>No</v>
      </c>
      <c r="G2217" s="8" t="str">
        <f>VLOOKUP(A2217,'Medical Examinations'!A:J,8,FALSE)</f>
        <v>Yes</v>
      </c>
      <c r="H2217" s="38" t="str">
        <f>VLOOKUP(A2217,'Medical Examinations'!A:J,9,FALSE)</f>
        <v>1</v>
      </c>
      <c r="I2217" s="8" t="str">
        <f>VLOOKUP(A2217,'Medical Examinations'!A:J,10,FALSE)</f>
        <v>No</v>
      </c>
      <c r="J2217" s="8" t="str">
        <f>VLOOKUP(A2217,'Medical Examinations'!A:J,3,FALSE)</f>
        <v>Underweight</v>
      </c>
      <c r="K2217" s="8" t="str">
        <f>VLOOKUP(A2217,'Medical Examinations'!A:J,5,FALSE)</f>
        <v>Prediabetes</v>
      </c>
      <c r="L2217" s="8" t="str">
        <f>VLOOKUP(A2217,'Hospitalisation Details'!A:K,5,FALSE)</f>
        <v>13-Dec-1979</v>
      </c>
      <c r="M2217" s="34">
        <f>VLOOKUP(A2217,'Hospitalisation Details'!A:K,8,FALSE)</f>
        <v>4843.79</v>
      </c>
      <c r="N2217" s="8" t="str">
        <f>VLOOKUP(A2217,'Hospitalisation Details'!A:K,9,FALSE)</f>
        <v>tier - 2</v>
      </c>
      <c r="O2217" s="8" t="str">
        <f>VLOOKUP(A2217,'Hospitalisation Details'!A:K,10,FALSE)</f>
        <v>tier - 3</v>
      </c>
      <c r="P2217" s="8" t="str">
        <f>VLOOKUP(A2217,'Hospitalisation Details'!A:K,11,FALSE)</f>
        <v>R1013</v>
      </c>
      <c r="Q2217" s="8">
        <f>VLOOKUP(A2217,'Hospitalisation Details'!A:K,4,FALSE)</f>
        <v>13</v>
      </c>
    </row>
    <row r="2218" spans="1:17" x14ac:dyDescent="0.3">
      <c r="A2218" s="4" t="s">
        <v>3538</v>
      </c>
      <c r="B2218" s="8" t="str">
        <f>VLOOKUP(A2218,'Customer Names'!A:F,4,FALSE)</f>
        <v>Katie</v>
      </c>
      <c r="C2218" s="8">
        <f>VLOOKUP(A2218,'Medical Examinations'!A:J,2,FALSE)</f>
        <v>36.630000000000003</v>
      </c>
      <c r="D2218" s="8">
        <f>VLOOKUP(A2218,'Medical Examinations'!A:J,4,FALSE)</f>
        <v>5.15</v>
      </c>
      <c r="E2218" s="8" t="str">
        <f>VLOOKUP(A2218,'Medical Examinations'!A:J,6,FALSE)</f>
        <v>No</v>
      </c>
      <c r="F2218" s="8" t="str">
        <f>VLOOKUP(A2218,'Medical Examinations'!A:J,7,FALSE)</f>
        <v>No</v>
      </c>
      <c r="G2218" s="8" t="str">
        <f>VLOOKUP(A2218,'Medical Examinations'!A:J,8,FALSE)</f>
        <v>No</v>
      </c>
      <c r="H2218" s="38">
        <f>VLOOKUP(A2218,'Medical Examinations'!A:J,9,FALSE)</f>
        <v>0</v>
      </c>
      <c r="I2218" s="8" t="str">
        <f>VLOOKUP(A2218,'Medical Examinations'!A:J,10,FALSE)</f>
        <v>No</v>
      </c>
      <c r="J2218" s="8" t="str">
        <f>VLOOKUP(A2218,'Medical Examinations'!A:J,3,FALSE)</f>
        <v>Obesity</v>
      </c>
      <c r="K2218" s="8" t="str">
        <f>VLOOKUP(A2218,'Medical Examinations'!A:J,5,FALSE)</f>
        <v>Normal</v>
      </c>
      <c r="L2218" s="8" t="str">
        <f>VLOOKUP(A2218,'Hospitalisation Details'!A:K,5,FALSE)</f>
        <v>30-Aug-1991</v>
      </c>
      <c r="M2218" s="34">
        <f>VLOOKUP(A2218,'Hospitalisation Details'!A:K,8,FALSE)</f>
        <v>4949.76</v>
      </c>
      <c r="N2218" s="8" t="str">
        <f>VLOOKUP(A2218,'Hospitalisation Details'!A:K,9,FALSE)</f>
        <v>tier - 2</v>
      </c>
      <c r="O2218" s="8" t="str">
        <f>VLOOKUP(A2218,'Hospitalisation Details'!A:K,10,FALSE)</f>
        <v>tier - 1</v>
      </c>
      <c r="P2218" s="8" t="str">
        <f>VLOOKUP(A2218,'Hospitalisation Details'!A:K,11,FALSE)</f>
        <v>R1013</v>
      </c>
      <c r="Q2218" s="8">
        <f>VLOOKUP(A2218,'Hospitalisation Details'!A:K,4,FALSE)</f>
        <v>30</v>
      </c>
    </row>
    <row r="2219" spans="1:17" x14ac:dyDescent="0.3">
      <c r="A2219" s="4" t="s">
        <v>3528</v>
      </c>
      <c r="B2219" s="8" t="str">
        <f>VLOOKUP(A2219,'Customer Names'!A:F,4,FALSE)</f>
        <v>Britt K</v>
      </c>
      <c r="C2219" s="8">
        <f>VLOOKUP(A2219,'Medical Examinations'!A:J,2,FALSE)</f>
        <v>16.12</v>
      </c>
      <c r="D2219" s="8">
        <f>VLOOKUP(A2219,'Medical Examinations'!A:J,4,FALSE)</f>
        <v>6.09</v>
      </c>
      <c r="E2219" s="8" t="str">
        <f>VLOOKUP(A2219,'Medical Examinations'!A:J,6,FALSE)</f>
        <v>No</v>
      </c>
      <c r="F2219" s="8" t="str">
        <f>VLOOKUP(A2219,'Medical Examinations'!A:J,7,FALSE)</f>
        <v>No</v>
      </c>
      <c r="G2219" s="8" t="str">
        <f>VLOOKUP(A2219,'Medical Examinations'!A:J,8,FALSE)</f>
        <v>No</v>
      </c>
      <c r="H2219" s="38">
        <f>VLOOKUP(A2219,'Medical Examinations'!A:J,9,FALSE)</f>
        <v>0</v>
      </c>
      <c r="I2219" s="8" t="str">
        <f>VLOOKUP(A2219,'Medical Examinations'!A:J,10,FALSE)</f>
        <v>No</v>
      </c>
      <c r="J2219" s="8" t="str">
        <f>VLOOKUP(A2219,'Medical Examinations'!A:J,3,FALSE)</f>
        <v>Underweight</v>
      </c>
      <c r="K2219" s="8" t="str">
        <f>VLOOKUP(A2219,'Medical Examinations'!A:J,5,FALSE)</f>
        <v>Prediabetes</v>
      </c>
      <c r="L2219" s="8" t="str">
        <f>VLOOKUP(A2219,'Hospitalisation Details'!A:K,5,FALSE)</f>
        <v>9-Jun-1977</v>
      </c>
      <c r="M2219" s="34">
        <f>VLOOKUP(A2219,'Hospitalisation Details'!A:K,8,FALSE)</f>
        <v>5003.7700000000004</v>
      </c>
      <c r="N2219" s="8" t="str">
        <f>VLOOKUP(A2219,'Hospitalisation Details'!A:K,9,FALSE)</f>
        <v>tier - 2</v>
      </c>
      <c r="O2219" s="8" t="str">
        <f>VLOOKUP(A2219,'Hospitalisation Details'!A:K,10,FALSE)</f>
        <v>tier - 3</v>
      </c>
      <c r="P2219" s="8" t="str">
        <f>VLOOKUP(A2219,'Hospitalisation Details'!A:K,11,FALSE)</f>
        <v>R1013</v>
      </c>
      <c r="Q2219" s="8">
        <f>VLOOKUP(A2219,'Hospitalisation Details'!A:K,4,FALSE)</f>
        <v>9</v>
      </c>
    </row>
    <row r="2220" spans="1:17" x14ac:dyDescent="0.3">
      <c r="A2220" s="4" t="s">
        <v>3510</v>
      </c>
      <c r="B2220" s="8" t="str">
        <f>VLOOKUP(A2220,'Customer Names'!A:F,4,FALSE)</f>
        <v>Rachael M.</v>
      </c>
      <c r="C2220" s="8">
        <f>VLOOKUP(A2220,'Medical Examinations'!A:J,2,FALSE)</f>
        <v>18.54</v>
      </c>
      <c r="D2220" s="8">
        <f>VLOOKUP(A2220,'Medical Examinations'!A:J,4,FALSE)</f>
        <v>4.95</v>
      </c>
      <c r="E2220" s="8" t="str">
        <f>VLOOKUP(A2220,'Medical Examinations'!A:J,6,FALSE)</f>
        <v>No</v>
      </c>
      <c r="F2220" s="8" t="str">
        <f>VLOOKUP(A2220,'Medical Examinations'!A:J,7,FALSE)</f>
        <v>No</v>
      </c>
      <c r="G2220" s="8" t="str">
        <f>VLOOKUP(A2220,'Medical Examinations'!A:J,8,FALSE)</f>
        <v>No</v>
      </c>
      <c r="H2220" s="38">
        <f>VLOOKUP(A2220,'Medical Examinations'!A:J,9,FALSE)</f>
        <v>0</v>
      </c>
      <c r="I2220" s="8" t="str">
        <f>VLOOKUP(A2220,'Medical Examinations'!A:J,10,FALSE)</f>
        <v>No</v>
      </c>
      <c r="J2220" s="8" t="str">
        <f>VLOOKUP(A2220,'Medical Examinations'!A:J,3,FALSE)</f>
        <v>Normal Weight</v>
      </c>
      <c r="K2220" s="8" t="str">
        <f>VLOOKUP(A2220,'Medical Examinations'!A:J,5,FALSE)</f>
        <v>Normal</v>
      </c>
      <c r="L2220" s="8" t="str">
        <f>VLOOKUP(A2220,'Hospitalisation Details'!A:K,5,FALSE)</f>
        <v>7-Sep-1980</v>
      </c>
      <c r="M2220" s="34">
        <f>VLOOKUP(A2220,'Hospitalisation Details'!A:K,8,FALSE)</f>
        <v>5054.05</v>
      </c>
      <c r="N2220" s="8" t="str">
        <f>VLOOKUP(A2220,'Hospitalisation Details'!A:K,9,FALSE)</f>
        <v>tier - 2</v>
      </c>
      <c r="O2220" s="8" t="str">
        <f>VLOOKUP(A2220,'Hospitalisation Details'!A:K,10,FALSE)</f>
        <v>tier - 2</v>
      </c>
      <c r="P2220" s="8" t="str">
        <f>VLOOKUP(A2220,'Hospitalisation Details'!A:K,11,FALSE)</f>
        <v>R1013</v>
      </c>
      <c r="Q2220" s="8">
        <f>VLOOKUP(A2220,'Hospitalisation Details'!A:K,4,FALSE)</f>
        <v>7</v>
      </c>
    </row>
    <row r="2221" spans="1:17" x14ac:dyDescent="0.3">
      <c r="A2221" s="4" t="s">
        <v>3498</v>
      </c>
      <c r="B2221" s="8" t="str">
        <f>VLOOKUP(A2221,'Customer Names'!A:F,4,FALSE)</f>
        <v>Tom</v>
      </c>
      <c r="C2221" s="8">
        <f>VLOOKUP(A2221,'Medical Examinations'!A:J,2,FALSE)</f>
        <v>42.13</v>
      </c>
      <c r="D2221" s="8">
        <f>VLOOKUP(A2221,'Medical Examinations'!A:J,4,FALSE)</f>
        <v>4.54</v>
      </c>
      <c r="E2221" s="8" t="str">
        <f>VLOOKUP(A2221,'Medical Examinations'!A:J,6,FALSE)</f>
        <v>yes</v>
      </c>
      <c r="F2221" s="8" t="str">
        <f>VLOOKUP(A2221,'Medical Examinations'!A:J,7,FALSE)</f>
        <v>No</v>
      </c>
      <c r="G2221" s="8" t="str">
        <f>VLOOKUP(A2221,'Medical Examinations'!A:J,8,FALSE)</f>
        <v>No</v>
      </c>
      <c r="H2221" s="38" t="str">
        <f>VLOOKUP(A2221,'Medical Examinations'!A:J,9,FALSE)</f>
        <v>1</v>
      </c>
      <c r="I2221" s="8" t="str">
        <f>VLOOKUP(A2221,'Medical Examinations'!A:J,10,FALSE)</f>
        <v>No</v>
      </c>
      <c r="J2221" s="8" t="str">
        <f>VLOOKUP(A2221,'Medical Examinations'!A:J,3,FALSE)</f>
        <v>Obesity</v>
      </c>
      <c r="K2221" s="8" t="str">
        <f>VLOOKUP(A2221,'Medical Examinations'!A:J,5,FALSE)</f>
        <v>Normal</v>
      </c>
      <c r="L2221" s="8" t="str">
        <f>VLOOKUP(A2221,'Hospitalisation Details'!A:K,5,FALSE)</f>
        <v>1-Nov-1988</v>
      </c>
      <c r="M2221" s="34">
        <f>VLOOKUP(A2221,'Hospitalisation Details'!A:K,8,FALSE)</f>
        <v>5124.1899999999996</v>
      </c>
      <c r="N2221" s="8" t="str">
        <f>VLOOKUP(A2221,'Hospitalisation Details'!A:K,9,FALSE)</f>
        <v>tier - 2</v>
      </c>
      <c r="O2221" s="8" t="str">
        <f>VLOOKUP(A2221,'Hospitalisation Details'!A:K,10,FALSE)</f>
        <v>tier - 3</v>
      </c>
      <c r="P2221" s="8" t="str">
        <f>VLOOKUP(A2221,'Hospitalisation Details'!A:K,11,FALSE)</f>
        <v>R1013</v>
      </c>
      <c r="Q2221" s="8">
        <f>VLOOKUP(A2221,'Hospitalisation Details'!A:K,4,FALSE)</f>
        <v>1</v>
      </c>
    </row>
    <row r="2222" spans="1:17" x14ac:dyDescent="0.3">
      <c r="A2222" s="4" t="s">
        <v>3480</v>
      </c>
      <c r="B2222" s="8" t="str">
        <f>VLOOKUP(A2222,'Customer Names'!A:F,4,FALSE)</f>
        <v>Jacqueline N.</v>
      </c>
      <c r="C2222" s="8">
        <f>VLOOKUP(A2222,'Medical Examinations'!A:J,2,FALSE)</f>
        <v>18.2</v>
      </c>
      <c r="D2222" s="8">
        <f>VLOOKUP(A2222,'Medical Examinations'!A:J,4,FALSE)</f>
        <v>6.19</v>
      </c>
      <c r="E2222" s="8" t="str">
        <f>VLOOKUP(A2222,'Medical Examinations'!A:J,6,FALSE)</f>
        <v>No</v>
      </c>
      <c r="F2222" s="8" t="str">
        <f>VLOOKUP(A2222,'Medical Examinations'!A:J,7,FALSE)</f>
        <v>No</v>
      </c>
      <c r="G2222" s="8" t="str">
        <f>VLOOKUP(A2222,'Medical Examinations'!A:J,8,FALSE)</f>
        <v>Yes</v>
      </c>
      <c r="H2222" s="38" t="str">
        <f>VLOOKUP(A2222,'Medical Examinations'!A:J,9,FALSE)</f>
        <v>1</v>
      </c>
      <c r="I2222" s="8" t="str">
        <f>VLOOKUP(A2222,'Medical Examinations'!A:J,10,FALSE)</f>
        <v>No</v>
      </c>
      <c r="J2222" s="8" t="str">
        <f>VLOOKUP(A2222,'Medical Examinations'!A:J,3,FALSE)</f>
        <v>Underweight</v>
      </c>
      <c r="K2222" s="8" t="str">
        <f>VLOOKUP(A2222,'Medical Examinations'!A:J,5,FALSE)</f>
        <v>Prediabetes</v>
      </c>
      <c r="L2222" s="8" t="str">
        <f>VLOOKUP(A2222,'Hospitalisation Details'!A:K,5,FALSE)</f>
        <v>12-Sep-1979</v>
      </c>
      <c r="M2222" s="34">
        <f>VLOOKUP(A2222,'Hospitalisation Details'!A:K,8,FALSE)</f>
        <v>5195.58</v>
      </c>
      <c r="N2222" s="8" t="str">
        <f>VLOOKUP(A2222,'Hospitalisation Details'!A:K,9,FALSE)</f>
        <v>tier - 2</v>
      </c>
      <c r="O2222" s="8" t="str">
        <f>VLOOKUP(A2222,'Hospitalisation Details'!A:K,10,FALSE)</f>
        <v>tier - 2</v>
      </c>
      <c r="P2222" s="8" t="str">
        <f>VLOOKUP(A2222,'Hospitalisation Details'!A:K,11,FALSE)</f>
        <v>R1013</v>
      </c>
      <c r="Q2222" s="8">
        <f>VLOOKUP(A2222,'Hospitalisation Details'!A:K,4,FALSE)</f>
        <v>12</v>
      </c>
    </row>
    <row r="2223" spans="1:17" x14ac:dyDescent="0.3">
      <c r="A2223" s="4" t="s">
        <v>3364</v>
      </c>
      <c r="B2223" s="8" t="str">
        <f>VLOOKUP(A2223,'Customer Names'!A:F,4,FALSE)</f>
        <v>Jacob</v>
      </c>
      <c r="C2223" s="8">
        <f>VLOOKUP(A2223,'Medical Examinations'!A:J,2,FALSE)</f>
        <v>19.059999999999999</v>
      </c>
      <c r="D2223" s="8">
        <f>VLOOKUP(A2223,'Medical Examinations'!A:J,4,FALSE)</f>
        <v>7.41</v>
      </c>
      <c r="E2223" s="8" t="str">
        <f>VLOOKUP(A2223,'Medical Examinations'!A:J,6,FALSE)</f>
        <v>No</v>
      </c>
      <c r="F2223" s="8" t="str">
        <f>VLOOKUP(A2223,'Medical Examinations'!A:J,7,FALSE)</f>
        <v>No</v>
      </c>
      <c r="G2223" s="8" t="str">
        <f>VLOOKUP(A2223,'Medical Examinations'!A:J,8,FALSE)</f>
        <v>No</v>
      </c>
      <c r="H2223" s="38">
        <f>VLOOKUP(A2223,'Medical Examinations'!A:J,9,FALSE)</f>
        <v>0</v>
      </c>
      <c r="I2223" s="8" t="str">
        <f>VLOOKUP(A2223,'Medical Examinations'!A:J,10,FALSE)</f>
        <v>No</v>
      </c>
      <c r="J2223" s="8" t="str">
        <f>VLOOKUP(A2223,'Medical Examinations'!A:J,3,FALSE)</f>
        <v>Normal Weight</v>
      </c>
      <c r="K2223" s="8" t="str">
        <f>VLOOKUP(A2223,'Medical Examinations'!A:J,5,FALSE)</f>
        <v>Diabetes</v>
      </c>
      <c r="L2223" s="8" t="str">
        <f>VLOOKUP(A2223,'Hospitalisation Details'!A:K,5,FALSE)</f>
        <v>11-Sep-1978</v>
      </c>
      <c r="M2223" s="34">
        <f>VLOOKUP(A2223,'Hospitalisation Details'!A:K,8,FALSE)</f>
        <v>5612.83</v>
      </c>
      <c r="N2223" s="8" t="str">
        <f>VLOOKUP(A2223,'Hospitalisation Details'!A:K,9,FALSE)</f>
        <v>tier - 2</v>
      </c>
      <c r="O2223" s="8" t="str">
        <f>VLOOKUP(A2223,'Hospitalisation Details'!A:K,10,FALSE)</f>
        <v>tier - 3</v>
      </c>
      <c r="P2223" s="8" t="str">
        <f>VLOOKUP(A2223,'Hospitalisation Details'!A:K,11,FALSE)</f>
        <v>R1013</v>
      </c>
      <c r="Q2223" s="8">
        <f>VLOOKUP(A2223,'Hospitalisation Details'!A:K,4,FALSE)</f>
        <v>11</v>
      </c>
    </row>
    <row r="2224" spans="1:17" x14ac:dyDescent="0.3">
      <c r="A2224" s="4" t="s">
        <v>3356</v>
      </c>
      <c r="B2224" s="8" t="str">
        <f>VLOOKUP(A2224,'Customer Names'!A:F,4,FALSE)</f>
        <v>Travis G.</v>
      </c>
      <c r="C2224" s="8">
        <f>VLOOKUP(A2224,'Medical Examinations'!A:J,2,FALSE)</f>
        <v>19.170000000000002</v>
      </c>
      <c r="D2224" s="8">
        <f>VLOOKUP(A2224,'Medical Examinations'!A:J,4,FALSE)</f>
        <v>7.94</v>
      </c>
      <c r="E2224" s="8" t="str">
        <f>VLOOKUP(A2224,'Medical Examinations'!A:J,6,FALSE)</f>
        <v>No</v>
      </c>
      <c r="F2224" s="8" t="str">
        <f>VLOOKUP(A2224,'Medical Examinations'!A:J,7,FALSE)</f>
        <v>No</v>
      </c>
      <c r="G2224" s="8" t="str">
        <f>VLOOKUP(A2224,'Medical Examinations'!A:J,8,FALSE)</f>
        <v>No</v>
      </c>
      <c r="H2224" s="38">
        <f>VLOOKUP(A2224,'Medical Examinations'!A:J,9,FALSE)</f>
        <v>0</v>
      </c>
      <c r="I2224" s="8" t="str">
        <f>VLOOKUP(A2224,'Medical Examinations'!A:J,10,FALSE)</f>
        <v>No</v>
      </c>
      <c r="J2224" s="8" t="str">
        <f>VLOOKUP(A2224,'Medical Examinations'!A:J,3,FALSE)</f>
        <v>Normal Weight</v>
      </c>
      <c r="K2224" s="8" t="str">
        <f>VLOOKUP(A2224,'Medical Examinations'!A:J,5,FALSE)</f>
        <v>Diabetes</v>
      </c>
      <c r="L2224" s="8" t="str">
        <f>VLOOKUP(A2224,'Hospitalisation Details'!A:K,5,FALSE)</f>
        <v>27-Sep-1978</v>
      </c>
      <c r="M2224" s="34">
        <f>VLOOKUP(A2224,'Hospitalisation Details'!A:K,8,FALSE)</f>
        <v>5650.14</v>
      </c>
      <c r="N2224" s="8" t="str">
        <f>VLOOKUP(A2224,'Hospitalisation Details'!A:K,9,FALSE)</f>
        <v>tier - 2</v>
      </c>
      <c r="O2224" s="8" t="str">
        <f>VLOOKUP(A2224,'Hospitalisation Details'!A:K,10,FALSE)</f>
        <v>tier - 1</v>
      </c>
      <c r="P2224" s="8" t="str">
        <f>VLOOKUP(A2224,'Hospitalisation Details'!A:K,11,FALSE)</f>
        <v>R1013</v>
      </c>
      <c r="Q2224" s="8">
        <f>VLOOKUP(A2224,'Hospitalisation Details'!A:K,4,FALSE)</f>
        <v>27</v>
      </c>
    </row>
    <row r="2225" spans="1:17" x14ac:dyDescent="0.3">
      <c r="A2225" s="4" t="s">
        <v>3326</v>
      </c>
      <c r="B2225" s="8" t="str">
        <f>VLOOKUP(A2225,'Customer Names'!A:F,4,FALSE)</f>
        <v>Hannah</v>
      </c>
      <c r="C2225" s="8">
        <f>VLOOKUP(A2225,'Medical Examinations'!A:J,2,FALSE)</f>
        <v>20.76</v>
      </c>
      <c r="D2225" s="8">
        <f>VLOOKUP(A2225,'Medical Examinations'!A:J,4,FALSE)</f>
        <v>6.26</v>
      </c>
      <c r="E2225" s="8" t="str">
        <f>VLOOKUP(A2225,'Medical Examinations'!A:J,6,FALSE)</f>
        <v>No</v>
      </c>
      <c r="F2225" s="8" t="str">
        <f>VLOOKUP(A2225,'Medical Examinations'!A:J,7,FALSE)</f>
        <v>No</v>
      </c>
      <c r="G2225" s="8" t="str">
        <f>VLOOKUP(A2225,'Medical Examinations'!A:J,8,FALSE)</f>
        <v>No</v>
      </c>
      <c r="H2225" s="38">
        <f>VLOOKUP(A2225,'Medical Examinations'!A:J,9,FALSE)</f>
        <v>0</v>
      </c>
      <c r="I2225" s="8" t="str">
        <f>VLOOKUP(A2225,'Medical Examinations'!A:J,10,FALSE)</f>
        <v>No</v>
      </c>
      <c r="J2225" s="8" t="str">
        <f>VLOOKUP(A2225,'Medical Examinations'!A:J,3,FALSE)</f>
        <v>Normal Weight</v>
      </c>
      <c r="K2225" s="8" t="str">
        <f>VLOOKUP(A2225,'Medical Examinations'!A:J,5,FALSE)</f>
        <v>Prediabetes</v>
      </c>
      <c r="L2225" s="8" t="str">
        <f>VLOOKUP(A2225,'Hospitalisation Details'!A:K,5,FALSE)</f>
        <v>18-Sep-1980</v>
      </c>
      <c r="M2225" s="34">
        <f>VLOOKUP(A2225,'Hospitalisation Details'!A:K,8,FALSE)</f>
        <v>5807.06</v>
      </c>
      <c r="N2225" s="8" t="str">
        <f>VLOOKUP(A2225,'Hospitalisation Details'!A:K,9,FALSE)</f>
        <v>tier - 2</v>
      </c>
      <c r="O2225" s="8" t="str">
        <f>VLOOKUP(A2225,'Hospitalisation Details'!A:K,10,FALSE)</f>
        <v>tier - 3</v>
      </c>
      <c r="P2225" s="8" t="str">
        <f>VLOOKUP(A2225,'Hospitalisation Details'!A:K,11,FALSE)</f>
        <v>R1013</v>
      </c>
      <c r="Q2225" s="8">
        <f>VLOOKUP(A2225,'Hospitalisation Details'!A:K,4,FALSE)</f>
        <v>18</v>
      </c>
    </row>
    <row r="2226" spans="1:17" x14ac:dyDescent="0.3">
      <c r="A2226" s="4" t="s">
        <v>3318</v>
      </c>
      <c r="B2226" s="8" t="str">
        <f>VLOOKUP(A2226,'Customer Names'!A:F,4,FALSE)</f>
        <v>Kelly</v>
      </c>
      <c r="C2226" s="8">
        <f>VLOOKUP(A2226,'Medical Examinations'!A:J,2,FALSE)</f>
        <v>35.86</v>
      </c>
      <c r="D2226" s="8">
        <f>VLOOKUP(A2226,'Medical Examinations'!A:J,4,FALSE)</f>
        <v>6.22</v>
      </c>
      <c r="E2226" s="8" t="str">
        <f>VLOOKUP(A2226,'Medical Examinations'!A:J,6,FALSE)</f>
        <v>No</v>
      </c>
      <c r="F2226" s="8" t="str">
        <f>VLOOKUP(A2226,'Medical Examinations'!A:J,7,FALSE)</f>
        <v>No</v>
      </c>
      <c r="G2226" s="8" t="str">
        <f>VLOOKUP(A2226,'Medical Examinations'!A:J,8,FALSE)</f>
        <v>No</v>
      </c>
      <c r="H2226" s="38" t="str">
        <f>VLOOKUP(A2226,'Medical Examinations'!A:J,9,FALSE)</f>
        <v>1</v>
      </c>
      <c r="I2226" s="8" t="str">
        <f>VLOOKUP(A2226,'Medical Examinations'!A:J,10,FALSE)</f>
        <v>No</v>
      </c>
      <c r="J2226" s="8" t="str">
        <f>VLOOKUP(A2226,'Medical Examinations'!A:J,3,FALSE)</f>
        <v>Obesity</v>
      </c>
      <c r="K2226" s="8" t="str">
        <f>VLOOKUP(A2226,'Medical Examinations'!A:J,5,FALSE)</f>
        <v>Prediabetes</v>
      </c>
      <c r="L2226" s="8" t="str">
        <f>VLOOKUP(A2226,'Hospitalisation Details'!A:K,5,FALSE)</f>
        <v>27-Jul-1987</v>
      </c>
      <c r="M2226" s="34">
        <f>VLOOKUP(A2226,'Hospitalisation Details'!A:K,8,FALSE)</f>
        <v>5836.52</v>
      </c>
      <c r="N2226" s="8" t="str">
        <f>VLOOKUP(A2226,'Hospitalisation Details'!A:K,9,FALSE)</f>
        <v>tier - 2</v>
      </c>
      <c r="O2226" s="8" t="str">
        <f>VLOOKUP(A2226,'Hospitalisation Details'!A:K,10,FALSE)</f>
        <v>tier - 3</v>
      </c>
      <c r="P2226" s="8" t="str">
        <f>VLOOKUP(A2226,'Hospitalisation Details'!A:K,11,FALSE)</f>
        <v>R1013</v>
      </c>
      <c r="Q2226" s="8">
        <f>VLOOKUP(A2226,'Hospitalisation Details'!A:K,4,FALSE)</f>
        <v>27</v>
      </c>
    </row>
    <row r="2227" spans="1:17" x14ac:dyDescent="0.3">
      <c r="A2227" s="4" t="s">
        <v>3314</v>
      </c>
      <c r="B2227" s="8" t="str">
        <f>VLOOKUP(A2227,'Customer Names'!A:F,4,FALSE)</f>
        <v>Colleen C.</v>
      </c>
      <c r="C2227" s="8">
        <f>VLOOKUP(A2227,'Medical Examinations'!A:J,2,FALSE)</f>
        <v>43.34</v>
      </c>
      <c r="D2227" s="8">
        <f>VLOOKUP(A2227,'Medical Examinations'!A:J,4,FALSE)</f>
        <v>4.91</v>
      </c>
      <c r="E2227" s="8" t="str">
        <f>VLOOKUP(A2227,'Medical Examinations'!A:J,6,FALSE)</f>
        <v>No</v>
      </c>
      <c r="F2227" s="8" t="str">
        <f>VLOOKUP(A2227,'Medical Examinations'!A:J,7,FALSE)</f>
        <v>No</v>
      </c>
      <c r="G2227" s="8" t="str">
        <f>VLOOKUP(A2227,'Medical Examinations'!A:J,8,FALSE)</f>
        <v>No</v>
      </c>
      <c r="H2227" s="38" t="str">
        <f>VLOOKUP(A2227,'Medical Examinations'!A:J,9,FALSE)</f>
        <v>1</v>
      </c>
      <c r="I2227" s="8" t="str">
        <f>VLOOKUP(A2227,'Medical Examinations'!A:J,10,FALSE)</f>
        <v>No</v>
      </c>
      <c r="J2227" s="8" t="str">
        <f>VLOOKUP(A2227,'Medical Examinations'!A:J,3,FALSE)</f>
        <v>Obesity</v>
      </c>
      <c r="K2227" s="8" t="str">
        <f>VLOOKUP(A2227,'Medical Examinations'!A:J,5,FALSE)</f>
        <v>Normal</v>
      </c>
      <c r="L2227" s="8" t="str">
        <f>VLOOKUP(A2227,'Hospitalisation Details'!A:K,5,FALSE)</f>
        <v>30-Sep-1987</v>
      </c>
      <c r="M2227" s="34">
        <f>VLOOKUP(A2227,'Hospitalisation Details'!A:K,8,FALSE)</f>
        <v>5846.92</v>
      </c>
      <c r="N2227" s="8" t="str">
        <f>VLOOKUP(A2227,'Hospitalisation Details'!A:K,9,FALSE)</f>
        <v>tier - 2</v>
      </c>
      <c r="O2227" s="8" t="str">
        <f>VLOOKUP(A2227,'Hospitalisation Details'!A:K,10,FALSE)</f>
        <v>tier - 2</v>
      </c>
      <c r="P2227" s="8" t="str">
        <f>VLOOKUP(A2227,'Hospitalisation Details'!A:K,11,FALSE)</f>
        <v>R1013</v>
      </c>
      <c r="Q2227" s="8">
        <f>VLOOKUP(A2227,'Hospitalisation Details'!A:K,4,FALSE)</f>
        <v>30</v>
      </c>
    </row>
    <row r="2228" spans="1:17" x14ac:dyDescent="0.3">
      <c r="A2228" s="4" t="s">
        <v>3270</v>
      </c>
      <c r="B2228" s="8" t="str">
        <f>VLOOKUP(A2228,'Customer Names'!A:F,4,FALSE)</f>
        <v>Meaghan</v>
      </c>
      <c r="C2228" s="8">
        <f>VLOOKUP(A2228,'Medical Examinations'!A:J,2,FALSE)</f>
        <v>21.31</v>
      </c>
      <c r="D2228" s="8">
        <f>VLOOKUP(A2228,'Medical Examinations'!A:J,4,FALSE)</f>
        <v>4.17</v>
      </c>
      <c r="E2228" s="8" t="str">
        <f>VLOOKUP(A2228,'Medical Examinations'!A:J,6,FALSE)</f>
        <v>No</v>
      </c>
      <c r="F2228" s="8" t="str">
        <f>VLOOKUP(A2228,'Medical Examinations'!A:J,7,FALSE)</f>
        <v>No</v>
      </c>
      <c r="G2228" s="8" t="str">
        <f>VLOOKUP(A2228,'Medical Examinations'!A:J,8,FALSE)</f>
        <v>No</v>
      </c>
      <c r="H2228" s="38">
        <f>VLOOKUP(A2228,'Medical Examinations'!A:J,9,FALSE)</f>
        <v>0</v>
      </c>
      <c r="I2228" s="8" t="str">
        <f>VLOOKUP(A2228,'Medical Examinations'!A:J,10,FALSE)</f>
        <v>No</v>
      </c>
      <c r="J2228" s="8" t="str">
        <f>VLOOKUP(A2228,'Medical Examinations'!A:J,3,FALSE)</f>
        <v>Normal Weight</v>
      </c>
      <c r="K2228" s="8" t="str">
        <f>VLOOKUP(A2228,'Medical Examinations'!A:J,5,FALSE)</f>
        <v>Normal</v>
      </c>
      <c r="L2228" s="8" t="str">
        <f>VLOOKUP(A2228,'Hospitalisation Details'!A:K,5,FALSE)</f>
        <v>8-Aug-1980</v>
      </c>
      <c r="M2228" s="34">
        <f>VLOOKUP(A2228,'Hospitalisation Details'!A:K,8,FALSE)</f>
        <v>5993.62</v>
      </c>
      <c r="N2228" s="8" t="str">
        <f>VLOOKUP(A2228,'Hospitalisation Details'!A:K,9,FALSE)</f>
        <v>tier - 2</v>
      </c>
      <c r="O2228" s="8" t="str">
        <f>VLOOKUP(A2228,'Hospitalisation Details'!A:K,10,FALSE)</f>
        <v>tier - 3</v>
      </c>
      <c r="P2228" s="8" t="str">
        <f>VLOOKUP(A2228,'Hospitalisation Details'!A:K,11,FALSE)</f>
        <v>R1013</v>
      </c>
      <c r="Q2228" s="8">
        <f>VLOOKUP(A2228,'Hospitalisation Details'!A:K,4,FALSE)</f>
        <v>8</v>
      </c>
    </row>
    <row r="2229" spans="1:17" x14ac:dyDescent="0.3">
      <c r="A2229" s="4" t="s">
        <v>3238</v>
      </c>
      <c r="B2229" s="8" t="str">
        <f>VLOOKUP(A2229,'Customer Names'!A:F,4,FALSE)</f>
        <v>Bo</v>
      </c>
      <c r="C2229" s="8">
        <f>VLOOKUP(A2229,'Medical Examinations'!A:J,2,FALSE)</f>
        <v>20.61</v>
      </c>
      <c r="D2229" s="8">
        <f>VLOOKUP(A2229,'Medical Examinations'!A:J,4,FALSE)</f>
        <v>6.89</v>
      </c>
      <c r="E2229" s="8" t="str">
        <f>VLOOKUP(A2229,'Medical Examinations'!A:J,6,FALSE)</f>
        <v>No</v>
      </c>
      <c r="F2229" s="8" t="str">
        <f>VLOOKUP(A2229,'Medical Examinations'!A:J,7,FALSE)</f>
        <v>No</v>
      </c>
      <c r="G2229" s="8" t="str">
        <f>VLOOKUP(A2229,'Medical Examinations'!A:J,8,FALSE)</f>
        <v>No</v>
      </c>
      <c r="H2229" s="38">
        <f>VLOOKUP(A2229,'Medical Examinations'!A:J,9,FALSE)</f>
        <v>0</v>
      </c>
      <c r="I2229" s="8" t="str">
        <f>VLOOKUP(A2229,'Medical Examinations'!A:J,10,FALSE)</f>
        <v>No</v>
      </c>
      <c r="J2229" s="8" t="str">
        <f>VLOOKUP(A2229,'Medical Examinations'!A:J,3,FALSE)</f>
        <v>Normal Weight</v>
      </c>
      <c r="K2229" s="8" t="str">
        <f>VLOOKUP(A2229,'Medical Examinations'!A:J,5,FALSE)</f>
        <v>Diabetes</v>
      </c>
      <c r="L2229" s="8" t="str">
        <f>VLOOKUP(A2229,'Hospitalisation Details'!A:K,5,FALSE)</f>
        <v>5-Sep-1978</v>
      </c>
      <c r="M2229" s="34">
        <f>VLOOKUP(A2229,'Hospitalisation Details'!A:K,8,FALSE)</f>
        <v>6138.58</v>
      </c>
      <c r="N2229" s="8" t="str">
        <f>VLOOKUP(A2229,'Hospitalisation Details'!A:K,9,FALSE)</f>
        <v>tier - 2</v>
      </c>
      <c r="O2229" s="8" t="str">
        <f>VLOOKUP(A2229,'Hospitalisation Details'!A:K,10,FALSE)</f>
        <v>tier - 1</v>
      </c>
      <c r="P2229" s="8" t="str">
        <f>VLOOKUP(A2229,'Hospitalisation Details'!A:K,11,FALSE)</f>
        <v>R1013</v>
      </c>
      <c r="Q2229" s="8">
        <f>VLOOKUP(A2229,'Hospitalisation Details'!A:K,4,FALSE)</f>
        <v>5</v>
      </c>
    </row>
    <row r="2230" spans="1:17" x14ac:dyDescent="0.3">
      <c r="A2230" s="4" t="s">
        <v>3236</v>
      </c>
      <c r="B2230" s="8" t="str">
        <f>VLOOKUP(A2230,'Customer Names'!A:F,4,FALSE)</f>
        <v>Stephanie A</v>
      </c>
      <c r="C2230" s="8">
        <f>VLOOKUP(A2230,'Medical Examinations'!A:J,2,FALSE)</f>
        <v>18.71</v>
      </c>
      <c r="D2230" s="8">
        <f>VLOOKUP(A2230,'Medical Examinations'!A:J,4,FALSE)</f>
        <v>5.29</v>
      </c>
      <c r="E2230" s="8" t="str">
        <f>VLOOKUP(A2230,'Medical Examinations'!A:J,6,FALSE)</f>
        <v>yes</v>
      </c>
      <c r="F2230" s="8" t="str">
        <f>VLOOKUP(A2230,'Medical Examinations'!A:J,7,FALSE)</f>
        <v>No</v>
      </c>
      <c r="G2230" s="8" t="str">
        <f>VLOOKUP(A2230,'Medical Examinations'!A:J,8,FALSE)</f>
        <v>No</v>
      </c>
      <c r="H2230" s="38">
        <f>VLOOKUP(A2230,'Medical Examinations'!A:J,9,FALSE)</f>
        <v>0</v>
      </c>
      <c r="I2230" s="8" t="str">
        <f>VLOOKUP(A2230,'Medical Examinations'!A:J,10,FALSE)</f>
        <v>No</v>
      </c>
      <c r="J2230" s="8" t="str">
        <f>VLOOKUP(A2230,'Medical Examinations'!A:J,3,FALSE)</f>
        <v>Normal Weight</v>
      </c>
      <c r="K2230" s="8" t="str">
        <f>VLOOKUP(A2230,'Medical Examinations'!A:J,5,FALSE)</f>
        <v>Normal</v>
      </c>
      <c r="L2230" s="8" t="str">
        <f>VLOOKUP(A2230,'Hospitalisation Details'!A:K,5,FALSE)</f>
        <v>12-Dec-1976</v>
      </c>
      <c r="M2230" s="34">
        <f>VLOOKUP(A2230,'Hospitalisation Details'!A:K,8,FALSE)</f>
        <v>6139.14</v>
      </c>
      <c r="N2230" s="8" t="str">
        <f>VLOOKUP(A2230,'Hospitalisation Details'!A:K,9,FALSE)</f>
        <v>tier - 2</v>
      </c>
      <c r="O2230" s="8" t="str">
        <f>VLOOKUP(A2230,'Hospitalisation Details'!A:K,10,FALSE)</f>
        <v>tier - 3</v>
      </c>
      <c r="P2230" s="8" t="str">
        <f>VLOOKUP(A2230,'Hospitalisation Details'!A:K,11,FALSE)</f>
        <v>R1013</v>
      </c>
      <c r="Q2230" s="8">
        <f>VLOOKUP(A2230,'Hospitalisation Details'!A:K,4,FALSE)</f>
        <v>12</v>
      </c>
    </row>
    <row r="2231" spans="1:17" x14ac:dyDescent="0.3">
      <c r="A2231" s="4" t="s">
        <v>3204</v>
      </c>
      <c r="B2231" s="8" t="str">
        <f>VLOOKUP(A2231,'Customer Names'!A:F,4,FALSE)</f>
        <v>Skylar</v>
      </c>
      <c r="C2231" s="8">
        <f>VLOOKUP(A2231,'Medical Examinations'!A:J,2,FALSE)</f>
        <v>20.9</v>
      </c>
      <c r="D2231" s="8">
        <f>VLOOKUP(A2231,'Medical Examinations'!A:J,4,FALSE)</f>
        <v>6.94</v>
      </c>
      <c r="E2231" s="8" t="str">
        <f>VLOOKUP(A2231,'Medical Examinations'!A:J,6,FALSE)</f>
        <v>No</v>
      </c>
      <c r="F2231" s="8" t="str">
        <f>VLOOKUP(A2231,'Medical Examinations'!A:J,7,FALSE)</f>
        <v>No</v>
      </c>
      <c r="G2231" s="8" t="str">
        <f>VLOOKUP(A2231,'Medical Examinations'!A:J,8,FALSE)</f>
        <v>No</v>
      </c>
      <c r="H2231" s="38">
        <f>VLOOKUP(A2231,'Medical Examinations'!A:J,9,FALSE)</f>
        <v>0</v>
      </c>
      <c r="I2231" s="8" t="str">
        <f>VLOOKUP(A2231,'Medical Examinations'!A:J,10,FALSE)</f>
        <v>No</v>
      </c>
      <c r="J2231" s="8" t="str">
        <f>VLOOKUP(A2231,'Medical Examinations'!A:J,3,FALSE)</f>
        <v>Normal Weight</v>
      </c>
      <c r="K2231" s="8" t="str">
        <f>VLOOKUP(A2231,'Medical Examinations'!A:J,5,FALSE)</f>
        <v>Diabetes</v>
      </c>
      <c r="L2231" s="8" t="str">
        <f>VLOOKUP(A2231,'Hospitalisation Details'!A:K,5,FALSE)</f>
        <v>19-Sep-1978</v>
      </c>
      <c r="M2231" s="34">
        <f>VLOOKUP(A2231,'Hospitalisation Details'!A:K,8,FALSE)</f>
        <v>6236.95</v>
      </c>
      <c r="N2231" s="8" t="str">
        <f>VLOOKUP(A2231,'Hospitalisation Details'!A:K,9,FALSE)</f>
        <v>tier - 2</v>
      </c>
      <c r="O2231" s="8" t="str">
        <f>VLOOKUP(A2231,'Hospitalisation Details'!A:K,10,FALSE)</f>
        <v>tier - 2</v>
      </c>
      <c r="P2231" s="8" t="str">
        <f>VLOOKUP(A2231,'Hospitalisation Details'!A:K,11,FALSE)</f>
        <v>R1013</v>
      </c>
      <c r="Q2231" s="8">
        <f>VLOOKUP(A2231,'Hospitalisation Details'!A:K,4,FALSE)</f>
        <v>19</v>
      </c>
    </row>
    <row r="2232" spans="1:17" x14ac:dyDescent="0.3">
      <c r="A2232" s="4" t="s">
        <v>3170</v>
      </c>
      <c r="B2232" s="8" t="str">
        <f>VLOOKUP(A2232,'Customer Names'!A:F,4,FALSE)</f>
        <v>Madeline E.</v>
      </c>
      <c r="C2232" s="8">
        <f>VLOOKUP(A2232,'Medical Examinations'!A:J,2,FALSE)</f>
        <v>30.8</v>
      </c>
      <c r="D2232" s="8">
        <f>VLOOKUP(A2232,'Medical Examinations'!A:J,4,FALSE)</f>
        <v>5.83</v>
      </c>
      <c r="E2232" s="8" t="str">
        <f>VLOOKUP(A2232,'Medical Examinations'!A:J,6,FALSE)</f>
        <v>yes</v>
      </c>
      <c r="F2232" s="8" t="str">
        <f>VLOOKUP(A2232,'Medical Examinations'!A:J,7,FALSE)</f>
        <v>No</v>
      </c>
      <c r="G2232" s="8" t="str">
        <f>VLOOKUP(A2232,'Medical Examinations'!A:J,8,FALSE)</f>
        <v>No</v>
      </c>
      <c r="H2232" s="38">
        <f>VLOOKUP(A2232,'Medical Examinations'!A:J,9,FALSE)</f>
        <v>0</v>
      </c>
      <c r="I2232" s="8" t="str">
        <f>VLOOKUP(A2232,'Medical Examinations'!A:J,10,FALSE)</f>
        <v>No</v>
      </c>
      <c r="J2232" s="8" t="str">
        <f>VLOOKUP(A2232,'Medical Examinations'!A:J,3,FALSE)</f>
        <v>Obesity</v>
      </c>
      <c r="K2232" s="8" t="str">
        <f>VLOOKUP(A2232,'Medical Examinations'!A:J,5,FALSE)</f>
        <v>Prediabetes</v>
      </c>
      <c r="L2232" s="8" t="str">
        <f>VLOOKUP(A2232,'Hospitalisation Details'!A:K,5,FALSE)</f>
        <v>15-Dec-1985</v>
      </c>
      <c r="M2232" s="34">
        <f>VLOOKUP(A2232,'Hospitalisation Details'!A:K,8,FALSE)</f>
        <v>6313.76</v>
      </c>
      <c r="N2232" s="8" t="str">
        <f>VLOOKUP(A2232,'Hospitalisation Details'!A:K,9,FALSE)</f>
        <v>tier - 2</v>
      </c>
      <c r="O2232" s="8" t="str">
        <f>VLOOKUP(A2232,'Hospitalisation Details'!A:K,10,FALSE)</f>
        <v>tier - 1</v>
      </c>
      <c r="P2232" s="8" t="str">
        <f>VLOOKUP(A2232,'Hospitalisation Details'!A:K,11,FALSE)</f>
        <v>R1013</v>
      </c>
      <c r="Q2232" s="8">
        <f>VLOOKUP(A2232,'Hospitalisation Details'!A:K,4,FALSE)</f>
        <v>15</v>
      </c>
    </row>
    <row r="2233" spans="1:17" x14ac:dyDescent="0.3">
      <c r="A2233" s="4" t="s">
        <v>3164</v>
      </c>
      <c r="B2233" s="8" t="str">
        <f>VLOOKUP(A2233,'Customer Names'!A:F,4,FALSE)</f>
        <v>Spencer A.</v>
      </c>
      <c r="C2233" s="8">
        <f>VLOOKUP(A2233,'Medical Examinations'!A:J,2,FALSE)</f>
        <v>32.340000000000003</v>
      </c>
      <c r="D2233" s="8">
        <f>VLOOKUP(A2233,'Medical Examinations'!A:J,4,FALSE)</f>
        <v>4.88</v>
      </c>
      <c r="E2233" s="8" t="str">
        <f>VLOOKUP(A2233,'Medical Examinations'!A:J,6,FALSE)</f>
        <v>yes</v>
      </c>
      <c r="F2233" s="8" t="str">
        <f>VLOOKUP(A2233,'Medical Examinations'!A:J,7,FALSE)</f>
        <v>No</v>
      </c>
      <c r="G2233" s="8" t="str">
        <f>VLOOKUP(A2233,'Medical Examinations'!A:J,8,FALSE)</f>
        <v>Yes</v>
      </c>
      <c r="H2233" s="38" t="str">
        <f>VLOOKUP(A2233,'Medical Examinations'!A:J,9,FALSE)</f>
        <v>1</v>
      </c>
      <c r="I2233" s="8" t="str">
        <f>VLOOKUP(A2233,'Medical Examinations'!A:J,10,FALSE)</f>
        <v>No</v>
      </c>
      <c r="J2233" s="8" t="str">
        <f>VLOOKUP(A2233,'Medical Examinations'!A:J,3,FALSE)</f>
        <v>Obesity</v>
      </c>
      <c r="K2233" s="8" t="str">
        <f>VLOOKUP(A2233,'Medical Examinations'!A:J,5,FALSE)</f>
        <v>Normal</v>
      </c>
      <c r="L2233" s="8" t="str">
        <f>VLOOKUP(A2233,'Hospitalisation Details'!A:K,5,FALSE)</f>
        <v>21-Oct-1983</v>
      </c>
      <c r="M2233" s="34">
        <f>VLOOKUP(A2233,'Hospitalisation Details'!A:K,8,FALSE)</f>
        <v>6338.08</v>
      </c>
      <c r="N2233" s="8" t="str">
        <f>VLOOKUP(A2233,'Hospitalisation Details'!A:K,9,FALSE)</f>
        <v>tier - 2</v>
      </c>
      <c r="O2233" s="8" t="str">
        <f>VLOOKUP(A2233,'Hospitalisation Details'!A:K,10,FALSE)</f>
        <v>tier - 1</v>
      </c>
      <c r="P2233" s="8" t="str">
        <f>VLOOKUP(A2233,'Hospitalisation Details'!A:K,11,FALSE)</f>
        <v>R1013</v>
      </c>
      <c r="Q2233" s="8">
        <f>VLOOKUP(A2233,'Hospitalisation Details'!A:K,4,FALSE)</f>
        <v>21</v>
      </c>
    </row>
    <row r="2234" spans="1:17" x14ac:dyDescent="0.3">
      <c r="A2234" s="4" t="s">
        <v>3150</v>
      </c>
      <c r="B2234" s="8" t="str">
        <f>VLOOKUP(A2234,'Customer Names'!A:F,4,FALSE)</f>
        <v>Eric A.</v>
      </c>
      <c r="C2234" s="8">
        <f>VLOOKUP(A2234,'Medical Examinations'!A:J,2,FALSE)</f>
        <v>19.79</v>
      </c>
      <c r="D2234" s="8">
        <f>VLOOKUP(A2234,'Medical Examinations'!A:J,4,FALSE)</f>
        <v>4.8099999999999996</v>
      </c>
      <c r="E2234" s="8" t="str">
        <f>VLOOKUP(A2234,'Medical Examinations'!A:J,6,FALSE)</f>
        <v>yes</v>
      </c>
      <c r="F2234" s="8" t="str">
        <f>VLOOKUP(A2234,'Medical Examinations'!A:J,7,FALSE)</f>
        <v>No</v>
      </c>
      <c r="G2234" s="8" t="str">
        <f>VLOOKUP(A2234,'Medical Examinations'!A:J,8,FALSE)</f>
        <v>No</v>
      </c>
      <c r="H2234" s="38">
        <f>VLOOKUP(A2234,'Medical Examinations'!A:J,9,FALSE)</f>
        <v>0</v>
      </c>
      <c r="I2234" s="8" t="str">
        <f>VLOOKUP(A2234,'Medical Examinations'!A:J,10,FALSE)</f>
        <v>No</v>
      </c>
      <c r="J2234" s="8" t="str">
        <f>VLOOKUP(A2234,'Medical Examinations'!A:J,3,FALSE)</f>
        <v>Normal Weight</v>
      </c>
      <c r="K2234" s="8" t="str">
        <f>VLOOKUP(A2234,'Medical Examinations'!A:J,5,FALSE)</f>
        <v>Normal</v>
      </c>
      <c r="L2234" s="8" t="str">
        <f>VLOOKUP(A2234,'Hospitalisation Details'!A:K,5,FALSE)</f>
        <v>18-Nov-1976</v>
      </c>
      <c r="M2234" s="34">
        <f>VLOOKUP(A2234,'Hospitalisation Details'!A:K,8,FALSE)</f>
        <v>6374.16</v>
      </c>
      <c r="N2234" s="8" t="str">
        <f>VLOOKUP(A2234,'Hospitalisation Details'!A:K,9,FALSE)</f>
        <v>tier - 2</v>
      </c>
      <c r="O2234" s="8" t="str">
        <f>VLOOKUP(A2234,'Hospitalisation Details'!A:K,10,FALSE)</f>
        <v>tier - 2</v>
      </c>
      <c r="P2234" s="8" t="str">
        <f>VLOOKUP(A2234,'Hospitalisation Details'!A:K,11,FALSE)</f>
        <v>R1013</v>
      </c>
      <c r="Q2234" s="8">
        <f>VLOOKUP(A2234,'Hospitalisation Details'!A:K,4,FALSE)</f>
        <v>18</v>
      </c>
    </row>
    <row r="2235" spans="1:17" x14ac:dyDescent="0.3">
      <c r="A2235" s="4" t="s">
        <v>3132</v>
      </c>
      <c r="B2235" s="8" t="str">
        <f>VLOOKUP(A2235,'Customer Names'!A:F,4,FALSE)</f>
        <v>Marina</v>
      </c>
      <c r="C2235" s="8">
        <f>VLOOKUP(A2235,'Medical Examinations'!A:J,2,FALSE)</f>
        <v>19.53</v>
      </c>
      <c r="D2235" s="8">
        <f>VLOOKUP(A2235,'Medical Examinations'!A:J,4,FALSE)</f>
        <v>6.09</v>
      </c>
      <c r="E2235" s="8" t="str">
        <f>VLOOKUP(A2235,'Medical Examinations'!A:J,6,FALSE)</f>
        <v>yes</v>
      </c>
      <c r="F2235" s="8" t="str">
        <f>VLOOKUP(A2235,'Medical Examinations'!A:J,7,FALSE)</f>
        <v>No</v>
      </c>
      <c r="G2235" s="8" t="str">
        <f>VLOOKUP(A2235,'Medical Examinations'!A:J,8,FALSE)</f>
        <v>No</v>
      </c>
      <c r="H2235" s="38">
        <f>VLOOKUP(A2235,'Medical Examinations'!A:J,9,FALSE)</f>
        <v>0</v>
      </c>
      <c r="I2235" s="8" t="str">
        <f>VLOOKUP(A2235,'Medical Examinations'!A:J,10,FALSE)</f>
        <v>No</v>
      </c>
      <c r="J2235" s="8" t="str">
        <f>VLOOKUP(A2235,'Medical Examinations'!A:J,3,FALSE)</f>
        <v>Normal Weight</v>
      </c>
      <c r="K2235" s="8" t="str">
        <f>VLOOKUP(A2235,'Medical Examinations'!A:J,5,FALSE)</f>
        <v>Prediabetes</v>
      </c>
      <c r="L2235" s="8" t="str">
        <f>VLOOKUP(A2235,'Hospitalisation Details'!A:K,5,FALSE)</f>
        <v>30-Dec-1976</v>
      </c>
      <c r="M2235" s="34">
        <f>VLOOKUP(A2235,'Hospitalisation Details'!A:K,8,FALSE)</f>
        <v>6417.28</v>
      </c>
      <c r="N2235" s="8" t="str">
        <f>VLOOKUP(A2235,'Hospitalisation Details'!A:K,9,FALSE)</f>
        <v>tier - 2</v>
      </c>
      <c r="O2235" s="8" t="str">
        <f>VLOOKUP(A2235,'Hospitalisation Details'!A:K,10,FALSE)</f>
        <v>tier - 3</v>
      </c>
      <c r="P2235" s="8" t="str">
        <f>VLOOKUP(A2235,'Hospitalisation Details'!A:K,11,FALSE)</f>
        <v>R1013</v>
      </c>
      <c r="Q2235" s="8">
        <f>VLOOKUP(A2235,'Hospitalisation Details'!A:K,4,FALSE)</f>
        <v>30</v>
      </c>
    </row>
    <row r="2236" spans="1:17" x14ac:dyDescent="0.3">
      <c r="A2236" s="4" t="s">
        <v>3110</v>
      </c>
      <c r="B2236" s="8" t="str">
        <f>VLOOKUP(A2236,'Customer Names'!A:F,4,FALSE)</f>
        <v>Heather</v>
      </c>
      <c r="C2236" s="8">
        <f>VLOOKUP(A2236,'Medical Examinations'!A:J,2,FALSE)</f>
        <v>19.86</v>
      </c>
      <c r="D2236" s="8">
        <f>VLOOKUP(A2236,'Medical Examinations'!A:J,4,FALSE)</f>
        <v>5.62</v>
      </c>
      <c r="E2236" s="8" t="str">
        <f>VLOOKUP(A2236,'Medical Examinations'!A:J,6,FALSE)</f>
        <v>yes</v>
      </c>
      <c r="F2236" s="8" t="str">
        <f>VLOOKUP(A2236,'Medical Examinations'!A:J,7,FALSE)</f>
        <v>No</v>
      </c>
      <c r="G2236" s="8" t="str">
        <f>VLOOKUP(A2236,'Medical Examinations'!A:J,8,FALSE)</f>
        <v>No</v>
      </c>
      <c r="H2236" s="38">
        <f>VLOOKUP(A2236,'Medical Examinations'!A:J,9,FALSE)</f>
        <v>0</v>
      </c>
      <c r="I2236" s="8" t="str">
        <f>VLOOKUP(A2236,'Medical Examinations'!A:J,10,FALSE)</f>
        <v>No</v>
      </c>
      <c r="J2236" s="8" t="str">
        <f>VLOOKUP(A2236,'Medical Examinations'!A:J,3,FALSE)</f>
        <v>Normal Weight</v>
      </c>
      <c r="K2236" s="8" t="str">
        <f>VLOOKUP(A2236,'Medical Examinations'!A:J,5,FALSE)</f>
        <v>Normal</v>
      </c>
      <c r="L2236" s="8" t="str">
        <f>VLOOKUP(A2236,'Hospitalisation Details'!A:K,5,FALSE)</f>
        <v>23-Oct-1976</v>
      </c>
      <c r="M2236" s="34">
        <f>VLOOKUP(A2236,'Hospitalisation Details'!A:K,8,FALSE)</f>
        <v>6529.21</v>
      </c>
      <c r="N2236" s="8" t="str">
        <f>VLOOKUP(A2236,'Hospitalisation Details'!A:K,9,FALSE)</f>
        <v>tier - 2</v>
      </c>
      <c r="O2236" s="8" t="str">
        <f>VLOOKUP(A2236,'Hospitalisation Details'!A:K,10,FALSE)</f>
        <v>tier - 1</v>
      </c>
      <c r="P2236" s="8" t="str">
        <f>VLOOKUP(A2236,'Hospitalisation Details'!A:K,11,FALSE)</f>
        <v>R1013</v>
      </c>
      <c r="Q2236" s="8">
        <f>VLOOKUP(A2236,'Hospitalisation Details'!A:K,4,FALSE)</f>
        <v>23</v>
      </c>
    </row>
    <row r="2237" spans="1:17" x14ac:dyDescent="0.3">
      <c r="A2237" s="4" t="s">
        <v>3090</v>
      </c>
      <c r="B2237" s="8" t="str">
        <f>VLOOKUP(A2237,'Customer Names'!A:F,4,FALSE)</f>
        <v>Jake</v>
      </c>
      <c r="C2237" s="8">
        <f>VLOOKUP(A2237,'Medical Examinations'!A:J,2,FALSE)</f>
        <v>24.97</v>
      </c>
      <c r="D2237" s="8">
        <f>VLOOKUP(A2237,'Medical Examinations'!A:J,4,FALSE)</f>
        <v>5.66</v>
      </c>
      <c r="E2237" s="8" t="str">
        <f>VLOOKUP(A2237,'Medical Examinations'!A:J,6,FALSE)</f>
        <v>No</v>
      </c>
      <c r="F2237" s="8" t="str">
        <f>VLOOKUP(A2237,'Medical Examinations'!A:J,7,FALSE)</f>
        <v>No</v>
      </c>
      <c r="G2237" s="8" t="str">
        <f>VLOOKUP(A2237,'Medical Examinations'!A:J,8,FALSE)</f>
        <v>No</v>
      </c>
      <c r="H2237" s="38">
        <f>VLOOKUP(A2237,'Medical Examinations'!A:J,9,FALSE)</f>
        <v>0</v>
      </c>
      <c r="I2237" s="8" t="str">
        <f>VLOOKUP(A2237,'Medical Examinations'!A:J,10,FALSE)</f>
        <v>No</v>
      </c>
      <c r="J2237" s="8" t="str">
        <f>VLOOKUP(A2237,'Medical Examinations'!A:J,3,FALSE)</f>
        <v>Overweight</v>
      </c>
      <c r="K2237" s="8" t="str">
        <f>VLOOKUP(A2237,'Medical Examinations'!A:J,5,FALSE)</f>
        <v>Normal</v>
      </c>
      <c r="L2237" s="8" t="str">
        <f>VLOOKUP(A2237,'Hospitalisation Details'!A:K,5,FALSE)</f>
        <v>22-Nov-1982</v>
      </c>
      <c r="M2237" s="34">
        <f>VLOOKUP(A2237,'Hospitalisation Details'!A:K,8,FALSE)</f>
        <v>6593.51</v>
      </c>
      <c r="N2237" s="8" t="str">
        <f>VLOOKUP(A2237,'Hospitalisation Details'!A:K,9,FALSE)</f>
        <v>tier - 2</v>
      </c>
      <c r="O2237" s="8" t="str">
        <f>VLOOKUP(A2237,'Hospitalisation Details'!A:K,10,FALSE)</f>
        <v>tier - 1</v>
      </c>
      <c r="P2237" s="8" t="str">
        <f>VLOOKUP(A2237,'Hospitalisation Details'!A:K,11,FALSE)</f>
        <v>R1013</v>
      </c>
      <c r="Q2237" s="8">
        <f>VLOOKUP(A2237,'Hospitalisation Details'!A:K,4,FALSE)</f>
        <v>22</v>
      </c>
    </row>
    <row r="2238" spans="1:17" x14ac:dyDescent="0.3">
      <c r="A2238" s="4" t="s">
        <v>3052</v>
      </c>
      <c r="B2238" s="8" t="str">
        <f>VLOOKUP(A2238,'Customer Names'!A:F,4,FALSE)</f>
        <v>Rachel</v>
      </c>
      <c r="C2238" s="8">
        <f>VLOOKUP(A2238,'Medical Examinations'!A:J,2,FALSE)</f>
        <v>21.99</v>
      </c>
      <c r="D2238" s="8">
        <f>VLOOKUP(A2238,'Medical Examinations'!A:J,4,FALSE)</f>
        <v>11.17</v>
      </c>
      <c r="E2238" s="8" t="str">
        <f>VLOOKUP(A2238,'Medical Examinations'!A:J,6,FALSE)</f>
        <v>No</v>
      </c>
      <c r="F2238" s="8" t="str">
        <f>VLOOKUP(A2238,'Medical Examinations'!A:J,7,FALSE)</f>
        <v>No</v>
      </c>
      <c r="G2238" s="8" t="str">
        <f>VLOOKUP(A2238,'Medical Examinations'!A:J,8,FALSE)</f>
        <v>No</v>
      </c>
      <c r="H2238" s="38">
        <f>VLOOKUP(A2238,'Medical Examinations'!A:J,9,FALSE)</f>
        <v>0</v>
      </c>
      <c r="I2238" s="8" t="str">
        <f>VLOOKUP(A2238,'Medical Examinations'!A:J,10,FALSE)</f>
        <v>No</v>
      </c>
      <c r="J2238" s="8" t="str">
        <f>VLOOKUP(A2238,'Medical Examinations'!A:J,3,FALSE)</f>
        <v>Normal Weight</v>
      </c>
      <c r="K2238" s="8" t="str">
        <f>VLOOKUP(A2238,'Medical Examinations'!A:J,5,FALSE)</f>
        <v>Diabetes</v>
      </c>
      <c r="L2238" s="8" t="str">
        <f>VLOOKUP(A2238,'Hospitalisation Details'!A:K,5,FALSE)</f>
        <v>21-Oct-1978</v>
      </c>
      <c r="M2238" s="34">
        <f>VLOOKUP(A2238,'Hospitalisation Details'!A:K,8,FALSE)</f>
        <v>6737.98</v>
      </c>
      <c r="N2238" s="8" t="str">
        <f>VLOOKUP(A2238,'Hospitalisation Details'!A:K,9,FALSE)</f>
        <v>tier - 2</v>
      </c>
      <c r="O2238" s="8" t="str">
        <f>VLOOKUP(A2238,'Hospitalisation Details'!A:K,10,FALSE)</f>
        <v>tier - 3</v>
      </c>
      <c r="P2238" s="8" t="str">
        <f>VLOOKUP(A2238,'Hospitalisation Details'!A:K,11,FALSE)</f>
        <v>R1013</v>
      </c>
      <c r="Q2238" s="8">
        <f>VLOOKUP(A2238,'Hospitalisation Details'!A:K,4,FALSE)</f>
        <v>21</v>
      </c>
    </row>
    <row r="2239" spans="1:17" x14ac:dyDescent="0.3">
      <c r="A2239" s="4" t="s">
        <v>3032</v>
      </c>
      <c r="B2239" s="8" t="str">
        <f>VLOOKUP(A2239,'Customer Names'!A:F,4,FALSE)</f>
        <v>Jacob</v>
      </c>
      <c r="C2239" s="8">
        <f>VLOOKUP(A2239,'Medical Examinations'!A:J,2,FALSE)</f>
        <v>24.02</v>
      </c>
      <c r="D2239" s="8">
        <f>VLOOKUP(A2239,'Medical Examinations'!A:J,4,FALSE)</f>
        <v>4.38</v>
      </c>
      <c r="E2239" s="8" t="str">
        <f>VLOOKUP(A2239,'Medical Examinations'!A:J,6,FALSE)</f>
        <v>No</v>
      </c>
      <c r="F2239" s="8" t="str">
        <f>VLOOKUP(A2239,'Medical Examinations'!A:J,7,FALSE)</f>
        <v>No</v>
      </c>
      <c r="G2239" s="8" t="str">
        <f>VLOOKUP(A2239,'Medical Examinations'!A:J,8,FALSE)</f>
        <v>No</v>
      </c>
      <c r="H2239" s="38">
        <f>VLOOKUP(A2239,'Medical Examinations'!A:J,9,FALSE)</f>
        <v>0</v>
      </c>
      <c r="I2239" s="8" t="str">
        <f>VLOOKUP(A2239,'Medical Examinations'!A:J,10,FALSE)</f>
        <v>No</v>
      </c>
      <c r="J2239" s="8" t="str">
        <f>VLOOKUP(A2239,'Medical Examinations'!A:J,3,FALSE)</f>
        <v>Normal Weight</v>
      </c>
      <c r="K2239" s="8" t="str">
        <f>VLOOKUP(A2239,'Medical Examinations'!A:J,5,FALSE)</f>
        <v>Normal</v>
      </c>
      <c r="L2239" s="8" t="str">
        <f>VLOOKUP(A2239,'Hospitalisation Details'!A:K,5,FALSE)</f>
        <v>23-Nov-1980</v>
      </c>
      <c r="M2239" s="34">
        <f>VLOOKUP(A2239,'Hospitalisation Details'!A:K,8,FALSE)</f>
        <v>6781.52</v>
      </c>
      <c r="N2239" s="8" t="str">
        <f>VLOOKUP(A2239,'Hospitalisation Details'!A:K,9,FALSE)</f>
        <v>tier - 2</v>
      </c>
      <c r="O2239" s="8" t="str">
        <f>VLOOKUP(A2239,'Hospitalisation Details'!A:K,10,FALSE)</f>
        <v>tier - 2</v>
      </c>
      <c r="P2239" s="8" t="str">
        <f>VLOOKUP(A2239,'Hospitalisation Details'!A:K,11,FALSE)</f>
        <v>R1013</v>
      </c>
      <c r="Q2239" s="8">
        <f>VLOOKUP(A2239,'Hospitalisation Details'!A:K,4,FALSE)</f>
        <v>23</v>
      </c>
    </row>
    <row r="2240" spans="1:17" x14ac:dyDescent="0.3">
      <c r="A2240" s="4" t="s">
        <v>3018</v>
      </c>
      <c r="B2240" s="8" t="str">
        <f>VLOOKUP(A2240,'Customer Names'!A:F,4,FALSE)</f>
        <v>Sebastien</v>
      </c>
      <c r="C2240" s="8">
        <f>VLOOKUP(A2240,'Medical Examinations'!A:J,2,FALSE)</f>
        <v>21.93</v>
      </c>
      <c r="D2240" s="8">
        <f>VLOOKUP(A2240,'Medical Examinations'!A:J,4,FALSE)</f>
        <v>6.3</v>
      </c>
      <c r="E2240" s="8" t="str">
        <f>VLOOKUP(A2240,'Medical Examinations'!A:J,6,FALSE)</f>
        <v>No</v>
      </c>
      <c r="F2240" s="8" t="str">
        <f>VLOOKUP(A2240,'Medical Examinations'!A:J,7,FALSE)</f>
        <v>No</v>
      </c>
      <c r="G2240" s="8" t="str">
        <f>VLOOKUP(A2240,'Medical Examinations'!A:J,8,FALSE)</f>
        <v>No</v>
      </c>
      <c r="H2240" s="38">
        <f>VLOOKUP(A2240,'Medical Examinations'!A:J,9,FALSE)</f>
        <v>0</v>
      </c>
      <c r="I2240" s="8" t="str">
        <f>VLOOKUP(A2240,'Medical Examinations'!A:J,10,FALSE)</f>
        <v>No</v>
      </c>
      <c r="J2240" s="8" t="str">
        <f>VLOOKUP(A2240,'Medical Examinations'!A:J,3,FALSE)</f>
        <v>Normal Weight</v>
      </c>
      <c r="K2240" s="8" t="str">
        <f>VLOOKUP(A2240,'Medical Examinations'!A:J,5,FALSE)</f>
        <v>Prediabetes</v>
      </c>
      <c r="L2240" s="8" t="str">
        <f>VLOOKUP(A2240,'Hospitalisation Details'!A:K,5,FALSE)</f>
        <v>15-Jun-1977</v>
      </c>
      <c r="M2240" s="34">
        <f>VLOOKUP(A2240,'Hospitalisation Details'!A:K,8,FALSE)</f>
        <v>6843.17</v>
      </c>
      <c r="N2240" s="8" t="str">
        <f>VLOOKUP(A2240,'Hospitalisation Details'!A:K,9,FALSE)</f>
        <v>tier - 2</v>
      </c>
      <c r="O2240" s="8" t="str">
        <f>VLOOKUP(A2240,'Hospitalisation Details'!A:K,10,FALSE)</f>
        <v>tier - 1</v>
      </c>
      <c r="P2240" s="8" t="str">
        <f>VLOOKUP(A2240,'Hospitalisation Details'!A:K,11,FALSE)</f>
        <v>R1013</v>
      </c>
      <c r="Q2240" s="8">
        <f>VLOOKUP(A2240,'Hospitalisation Details'!A:K,4,FALSE)</f>
        <v>15</v>
      </c>
    </row>
    <row r="2241" spans="1:17" x14ac:dyDescent="0.3">
      <c r="A2241" s="4" t="s">
        <v>3012</v>
      </c>
      <c r="B2241" s="8" t="str">
        <f>VLOOKUP(A2241,'Customer Names'!A:F,4,FALSE)</f>
        <v>Traci A</v>
      </c>
      <c r="C2241" s="8">
        <f>VLOOKUP(A2241,'Medical Examinations'!A:J,2,FALSE)</f>
        <v>22.36</v>
      </c>
      <c r="D2241" s="8">
        <f>VLOOKUP(A2241,'Medical Examinations'!A:J,4,FALSE)</f>
        <v>8.6</v>
      </c>
      <c r="E2241" s="8" t="str">
        <f>VLOOKUP(A2241,'Medical Examinations'!A:J,6,FALSE)</f>
        <v>No</v>
      </c>
      <c r="F2241" s="8" t="str">
        <f>VLOOKUP(A2241,'Medical Examinations'!A:J,7,FALSE)</f>
        <v>No</v>
      </c>
      <c r="G2241" s="8" t="str">
        <f>VLOOKUP(A2241,'Medical Examinations'!A:J,8,FALSE)</f>
        <v>No</v>
      </c>
      <c r="H2241" s="38">
        <f>VLOOKUP(A2241,'Medical Examinations'!A:J,9,FALSE)</f>
        <v>0</v>
      </c>
      <c r="I2241" s="8" t="str">
        <f>VLOOKUP(A2241,'Medical Examinations'!A:J,10,FALSE)</f>
        <v>No</v>
      </c>
      <c r="J2241" s="8" t="str">
        <f>VLOOKUP(A2241,'Medical Examinations'!A:J,3,FALSE)</f>
        <v>Normal Weight</v>
      </c>
      <c r="K2241" s="8" t="str">
        <f>VLOOKUP(A2241,'Medical Examinations'!A:J,5,FALSE)</f>
        <v>Diabetes</v>
      </c>
      <c r="L2241" s="8" t="str">
        <f>VLOOKUP(A2241,'Hospitalisation Details'!A:K,5,FALSE)</f>
        <v>5-Aug-1978</v>
      </c>
      <c r="M2241" s="34">
        <f>VLOOKUP(A2241,'Hospitalisation Details'!A:K,8,FALSE)</f>
        <v>6863.49</v>
      </c>
      <c r="N2241" s="8" t="str">
        <f>VLOOKUP(A2241,'Hospitalisation Details'!A:K,9,FALSE)</f>
        <v>tier - 2</v>
      </c>
      <c r="O2241" s="8" t="str">
        <f>VLOOKUP(A2241,'Hospitalisation Details'!A:K,10,FALSE)</f>
        <v>tier - 1</v>
      </c>
      <c r="P2241" s="8" t="str">
        <f>VLOOKUP(A2241,'Hospitalisation Details'!A:K,11,FALSE)</f>
        <v>R1013</v>
      </c>
      <c r="Q2241" s="8">
        <f>VLOOKUP(A2241,'Hospitalisation Details'!A:K,4,FALSE)</f>
        <v>5</v>
      </c>
    </row>
    <row r="2242" spans="1:17" x14ac:dyDescent="0.3">
      <c r="A2242" s="4" t="s">
        <v>2998</v>
      </c>
      <c r="B2242" s="8" t="str">
        <f>VLOOKUP(A2242,'Customer Names'!A:F,4,FALSE)</f>
        <v>Meghan</v>
      </c>
      <c r="C2242" s="8">
        <f>VLOOKUP(A2242,'Medical Examinations'!A:J,2,FALSE)</f>
        <v>22.58</v>
      </c>
      <c r="D2242" s="8">
        <f>VLOOKUP(A2242,'Medical Examinations'!A:J,4,FALSE)</f>
        <v>7.46</v>
      </c>
      <c r="E2242" s="8" t="str">
        <f>VLOOKUP(A2242,'Medical Examinations'!A:J,6,FALSE)</f>
        <v>No</v>
      </c>
      <c r="F2242" s="8" t="str">
        <f>VLOOKUP(A2242,'Medical Examinations'!A:J,7,FALSE)</f>
        <v>No</v>
      </c>
      <c r="G2242" s="8" t="str">
        <f>VLOOKUP(A2242,'Medical Examinations'!A:J,8,FALSE)</f>
        <v>No</v>
      </c>
      <c r="H2242" s="38">
        <f>VLOOKUP(A2242,'Medical Examinations'!A:J,9,FALSE)</f>
        <v>0</v>
      </c>
      <c r="I2242" s="8" t="str">
        <f>VLOOKUP(A2242,'Medical Examinations'!A:J,10,FALSE)</f>
        <v>No</v>
      </c>
      <c r="J2242" s="8" t="str">
        <f>VLOOKUP(A2242,'Medical Examinations'!A:J,3,FALSE)</f>
        <v>Normal Weight</v>
      </c>
      <c r="K2242" s="8" t="str">
        <f>VLOOKUP(A2242,'Medical Examinations'!A:J,5,FALSE)</f>
        <v>Diabetes</v>
      </c>
      <c r="L2242" s="8" t="str">
        <f>VLOOKUP(A2242,'Hospitalisation Details'!A:K,5,FALSE)</f>
        <v>29-Nov-1978</v>
      </c>
      <c r="M2242" s="34">
        <f>VLOOKUP(A2242,'Hospitalisation Details'!A:K,8,FALSE)</f>
        <v>6938.11</v>
      </c>
      <c r="N2242" s="8" t="str">
        <f>VLOOKUP(A2242,'Hospitalisation Details'!A:K,9,FALSE)</f>
        <v>tier - 2</v>
      </c>
      <c r="O2242" s="8" t="str">
        <f>VLOOKUP(A2242,'Hospitalisation Details'!A:K,10,FALSE)</f>
        <v>tier - 2</v>
      </c>
      <c r="P2242" s="8" t="str">
        <f>VLOOKUP(A2242,'Hospitalisation Details'!A:K,11,FALSE)</f>
        <v>R1013</v>
      </c>
      <c r="Q2242" s="8">
        <f>VLOOKUP(A2242,'Hospitalisation Details'!A:K,4,FALSE)</f>
        <v>29</v>
      </c>
    </row>
    <row r="2243" spans="1:17" x14ac:dyDescent="0.3">
      <c r="A2243" s="4" t="s">
        <v>2994</v>
      </c>
      <c r="B2243" s="8" t="str">
        <f>VLOOKUP(A2243,'Customer Names'!A:F,4,FALSE)</f>
        <v>Miguel Angel Sr.</v>
      </c>
      <c r="C2243" s="8">
        <f>VLOOKUP(A2243,'Medical Examinations'!A:J,2,FALSE)</f>
        <v>24.49</v>
      </c>
      <c r="D2243" s="8">
        <f>VLOOKUP(A2243,'Medical Examinations'!A:J,4,FALSE)</f>
        <v>4.67</v>
      </c>
      <c r="E2243" s="8" t="str">
        <f>VLOOKUP(A2243,'Medical Examinations'!A:J,6,FALSE)</f>
        <v>No</v>
      </c>
      <c r="F2243" s="8" t="str">
        <f>VLOOKUP(A2243,'Medical Examinations'!A:J,7,FALSE)</f>
        <v>No</v>
      </c>
      <c r="G2243" s="8" t="str">
        <f>VLOOKUP(A2243,'Medical Examinations'!A:J,8,FALSE)</f>
        <v>No</v>
      </c>
      <c r="H2243" s="38">
        <f>VLOOKUP(A2243,'Medical Examinations'!A:J,9,FALSE)</f>
        <v>0</v>
      </c>
      <c r="I2243" s="8" t="str">
        <f>VLOOKUP(A2243,'Medical Examinations'!A:J,10,FALSE)</f>
        <v>No</v>
      </c>
      <c r="J2243" s="8" t="str">
        <f>VLOOKUP(A2243,'Medical Examinations'!A:J,3,FALSE)</f>
        <v>Normal Weight</v>
      </c>
      <c r="K2243" s="8" t="str">
        <f>VLOOKUP(A2243,'Medical Examinations'!A:J,5,FALSE)</f>
        <v>Normal</v>
      </c>
      <c r="L2243" s="8" t="str">
        <f>VLOOKUP(A2243,'Hospitalisation Details'!A:K,5,FALSE)</f>
        <v>5-Oct-1980</v>
      </c>
      <c r="M2243" s="34">
        <f>VLOOKUP(A2243,'Hospitalisation Details'!A:K,8,FALSE)</f>
        <v>6940.94</v>
      </c>
      <c r="N2243" s="8" t="str">
        <f>VLOOKUP(A2243,'Hospitalisation Details'!A:K,9,FALSE)</f>
        <v>tier - 2</v>
      </c>
      <c r="O2243" s="8" t="str">
        <f>VLOOKUP(A2243,'Hospitalisation Details'!A:K,10,FALSE)</f>
        <v>tier - 3</v>
      </c>
      <c r="P2243" s="8" t="str">
        <f>VLOOKUP(A2243,'Hospitalisation Details'!A:K,11,FALSE)</f>
        <v>R1013</v>
      </c>
      <c r="Q2243" s="8">
        <f>VLOOKUP(A2243,'Hospitalisation Details'!A:K,4,FALSE)</f>
        <v>5</v>
      </c>
    </row>
    <row r="2244" spans="1:17" x14ac:dyDescent="0.3">
      <c r="A2244" s="4" t="s">
        <v>2990</v>
      </c>
      <c r="B2244" s="8" t="str">
        <f>VLOOKUP(A2244,'Customer Names'!A:F,4,FALSE)</f>
        <v>Zeke M.</v>
      </c>
      <c r="C2244" s="8">
        <f>VLOOKUP(A2244,'Medical Examinations'!A:J,2,FALSE)</f>
        <v>24.52</v>
      </c>
      <c r="D2244" s="8">
        <f>VLOOKUP(A2244,'Medical Examinations'!A:J,4,FALSE)</f>
        <v>4.76</v>
      </c>
      <c r="E2244" s="8" t="str">
        <f>VLOOKUP(A2244,'Medical Examinations'!A:J,6,FALSE)</f>
        <v>No</v>
      </c>
      <c r="F2244" s="8" t="str">
        <f>VLOOKUP(A2244,'Medical Examinations'!A:J,7,FALSE)</f>
        <v>No</v>
      </c>
      <c r="G2244" s="8" t="str">
        <f>VLOOKUP(A2244,'Medical Examinations'!A:J,8,FALSE)</f>
        <v>No</v>
      </c>
      <c r="H2244" s="38">
        <f>VLOOKUP(A2244,'Medical Examinations'!A:J,9,FALSE)</f>
        <v>0</v>
      </c>
      <c r="I2244" s="8" t="str">
        <f>VLOOKUP(A2244,'Medical Examinations'!A:J,10,FALSE)</f>
        <v>No</v>
      </c>
      <c r="J2244" s="8" t="str">
        <f>VLOOKUP(A2244,'Medical Examinations'!A:J,3,FALSE)</f>
        <v>Normal Weight</v>
      </c>
      <c r="K2244" s="8" t="str">
        <f>VLOOKUP(A2244,'Medical Examinations'!A:J,5,FALSE)</f>
        <v>Normal</v>
      </c>
      <c r="L2244" s="8" t="str">
        <f>VLOOKUP(A2244,'Hospitalisation Details'!A:K,5,FALSE)</f>
        <v>18-Aug-1980</v>
      </c>
      <c r="M2244" s="34">
        <f>VLOOKUP(A2244,'Hospitalisation Details'!A:K,8,FALSE)</f>
        <v>6951.12</v>
      </c>
      <c r="N2244" s="8" t="str">
        <f>VLOOKUP(A2244,'Hospitalisation Details'!A:K,9,FALSE)</f>
        <v>tier - 2</v>
      </c>
      <c r="O2244" s="8" t="str">
        <f>VLOOKUP(A2244,'Hospitalisation Details'!A:K,10,FALSE)</f>
        <v>tier - 2</v>
      </c>
      <c r="P2244" s="8" t="str">
        <f>VLOOKUP(A2244,'Hospitalisation Details'!A:K,11,FALSE)</f>
        <v>R1013</v>
      </c>
      <c r="Q2244" s="8">
        <f>VLOOKUP(A2244,'Hospitalisation Details'!A:K,4,FALSE)</f>
        <v>18</v>
      </c>
    </row>
    <row r="2245" spans="1:17" x14ac:dyDescent="0.3">
      <c r="A2245" s="4" t="s">
        <v>2978</v>
      </c>
      <c r="B2245" s="8" t="str">
        <f>VLOOKUP(A2245,'Customer Names'!A:F,4,FALSE)</f>
        <v>Annemarie A</v>
      </c>
      <c r="C2245" s="8">
        <f>VLOOKUP(A2245,'Medical Examinations'!A:J,2,FALSE)</f>
        <v>22.86</v>
      </c>
      <c r="D2245" s="8">
        <f>VLOOKUP(A2245,'Medical Examinations'!A:J,4,FALSE)</f>
        <v>7.5</v>
      </c>
      <c r="E2245" s="8" t="str">
        <f>VLOOKUP(A2245,'Medical Examinations'!A:J,6,FALSE)</f>
        <v>No</v>
      </c>
      <c r="F2245" s="8" t="str">
        <f>VLOOKUP(A2245,'Medical Examinations'!A:J,7,FALSE)</f>
        <v>No</v>
      </c>
      <c r="G2245" s="8" t="str">
        <f>VLOOKUP(A2245,'Medical Examinations'!A:J,8,FALSE)</f>
        <v>No</v>
      </c>
      <c r="H2245" s="38">
        <f>VLOOKUP(A2245,'Medical Examinations'!A:J,9,FALSE)</f>
        <v>0</v>
      </c>
      <c r="I2245" s="8" t="str">
        <f>VLOOKUP(A2245,'Medical Examinations'!A:J,10,FALSE)</f>
        <v>No</v>
      </c>
      <c r="J2245" s="8" t="str">
        <f>VLOOKUP(A2245,'Medical Examinations'!A:J,3,FALSE)</f>
        <v>Normal Weight</v>
      </c>
      <c r="K2245" s="8" t="str">
        <f>VLOOKUP(A2245,'Medical Examinations'!A:J,5,FALSE)</f>
        <v>Diabetes</v>
      </c>
      <c r="L2245" s="8" t="str">
        <f>VLOOKUP(A2245,'Hospitalisation Details'!A:K,5,FALSE)</f>
        <v>2-Jun-1978</v>
      </c>
      <c r="M2245" s="34">
        <f>VLOOKUP(A2245,'Hospitalisation Details'!A:K,8,FALSE)</f>
        <v>7033.08</v>
      </c>
      <c r="N2245" s="8" t="str">
        <f>VLOOKUP(A2245,'Hospitalisation Details'!A:K,9,FALSE)</f>
        <v>tier - 2</v>
      </c>
      <c r="O2245" s="8" t="str">
        <f>VLOOKUP(A2245,'Hospitalisation Details'!A:K,10,FALSE)</f>
        <v>tier - 2</v>
      </c>
      <c r="P2245" s="8" t="str">
        <f>VLOOKUP(A2245,'Hospitalisation Details'!A:K,11,FALSE)</f>
        <v>R1013</v>
      </c>
      <c r="Q2245" s="8">
        <f>VLOOKUP(A2245,'Hospitalisation Details'!A:K,4,FALSE)</f>
        <v>2</v>
      </c>
    </row>
    <row r="2246" spans="1:17" x14ac:dyDescent="0.3">
      <c r="A2246" s="4" t="s">
        <v>2966</v>
      </c>
      <c r="B2246" s="8" t="str">
        <f>VLOOKUP(A2246,'Customer Names'!A:F,4,FALSE)</f>
        <v>Justin R</v>
      </c>
      <c r="C2246" s="8">
        <f>VLOOKUP(A2246,'Medical Examinations'!A:J,2,FALSE)</f>
        <v>23.31</v>
      </c>
      <c r="D2246" s="8">
        <f>VLOOKUP(A2246,'Medical Examinations'!A:J,4,FALSE)</f>
        <v>8.27</v>
      </c>
      <c r="E2246" s="8" t="str">
        <f>VLOOKUP(A2246,'Medical Examinations'!A:J,6,FALSE)</f>
        <v>No</v>
      </c>
      <c r="F2246" s="8" t="str">
        <f>VLOOKUP(A2246,'Medical Examinations'!A:J,7,FALSE)</f>
        <v>No</v>
      </c>
      <c r="G2246" s="8" t="str">
        <f>VLOOKUP(A2246,'Medical Examinations'!A:J,8,FALSE)</f>
        <v>No</v>
      </c>
      <c r="H2246" s="38">
        <f>VLOOKUP(A2246,'Medical Examinations'!A:J,9,FALSE)</f>
        <v>0</v>
      </c>
      <c r="I2246" s="8" t="str">
        <f>VLOOKUP(A2246,'Medical Examinations'!A:J,10,FALSE)</f>
        <v>No</v>
      </c>
      <c r="J2246" s="8" t="str">
        <f>VLOOKUP(A2246,'Medical Examinations'!A:J,3,FALSE)</f>
        <v>Normal Weight</v>
      </c>
      <c r="K2246" s="8" t="str">
        <f>VLOOKUP(A2246,'Medical Examinations'!A:J,5,FALSE)</f>
        <v>Diabetes</v>
      </c>
      <c r="L2246" s="8" t="str">
        <f>VLOOKUP(A2246,'Hospitalisation Details'!A:K,5,FALSE)</f>
        <v>24-Jun-1978</v>
      </c>
      <c r="M2246" s="34">
        <f>VLOOKUP(A2246,'Hospitalisation Details'!A:K,8,FALSE)</f>
        <v>7054.41</v>
      </c>
      <c r="N2246" s="8" t="str">
        <f>VLOOKUP(A2246,'Hospitalisation Details'!A:K,9,FALSE)</f>
        <v>tier - 2</v>
      </c>
      <c r="O2246" s="8" t="str">
        <f>VLOOKUP(A2246,'Hospitalisation Details'!A:K,10,FALSE)</f>
        <v>tier - 2</v>
      </c>
      <c r="P2246" s="8" t="str">
        <f>VLOOKUP(A2246,'Hospitalisation Details'!A:K,11,FALSE)</f>
        <v>R1013</v>
      </c>
      <c r="Q2246" s="8">
        <f>VLOOKUP(A2246,'Hospitalisation Details'!A:K,4,FALSE)</f>
        <v>24</v>
      </c>
    </row>
    <row r="2247" spans="1:17" x14ac:dyDescent="0.3">
      <c r="A2247" s="4" t="s">
        <v>2936</v>
      </c>
      <c r="B2247" s="8" t="str">
        <f>VLOOKUP(A2247,'Customer Names'!A:F,4,FALSE)</f>
        <v>Adrian</v>
      </c>
      <c r="C2247" s="8">
        <f>VLOOKUP(A2247,'Medical Examinations'!A:J,2,FALSE)</f>
        <v>35.97</v>
      </c>
      <c r="D2247" s="8">
        <f>VLOOKUP(A2247,'Medical Examinations'!A:J,4,FALSE)</f>
        <v>4.5999999999999996</v>
      </c>
      <c r="E2247" s="8" t="str">
        <f>VLOOKUP(A2247,'Medical Examinations'!A:J,6,FALSE)</f>
        <v>No</v>
      </c>
      <c r="F2247" s="8" t="str">
        <f>VLOOKUP(A2247,'Medical Examinations'!A:J,7,FALSE)</f>
        <v>No</v>
      </c>
      <c r="G2247" s="8" t="str">
        <f>VLOOKUP(A2247,'Medical Examinations'!A:J,8,FALSE)</f>
        <v>No</v>
      </c>
      <c r="H2247" s="38">
        <f>VLOOKUP(A2247,'Medical Examinations'!A:J,9,FALSE)</f>
        <v>0</v>
      </c>
      <c r="I2247" s="8" t="str">
        <f>VLOOKUP(A2247,'Medical Examinations'!A:J,10,FALSE)</f>
        <v>No</v>
      </c>
      <c r="J2247" s="8" t="str">
        <f>VLOOKUP(A2247,'Medical Examinations'!A:J,3,FALSE)</f>
        <v>Obesity</v>
      </c>
      <c r="K2247" s="8" t="str">
        <f>VLOOKUP(A2247,'Medical Examinations'!A:J,5,FALSE)</f>
        <v>Normal</v>
      </c>
      <c r="L2247" s="8" t="str">
        <f>VLOOKUP(A2247,'Hospitalisation Details'!A:K,5,FALSE)</f>
        <v>7-Oct-1980</v>
      </c>
      <c r="M2247" s="34">
        <f>VLOOKUP(A2247,'Hospitalisation Details'!A:K,8,FALSE)</f>
        <v>7160.33</v>
      </c>
      <c r="N2247" s="8" t="str">
        <f>VLOOKUP(A2247,'Hospitalisation Details'!A:K,9,FALSE)</f>
        <v>tier - 2</v>
      </c>
      <c r="O2247" s="8" t="str">
        <f>VLOOKUP(A2247,'Hospitalisation Details'!A:K,10,FALSE)</f>
        <v>tier - 1</v>
      </c>
      <c r="P2247" s="8" t="str">
        <f>VLOOKUP(A2247,'Hospitalisation Details'!A:K,11,FALSE)</f>
        <v>R1013</v>
      </c>
      <c r="Q2247" s="8">
        <f>VLOOKUP(A2247,'Hospitalisation Details'!A:K,4,FALSE)</f>
        <v>7</v>
      </c>
    </row>
    <row r="2248" spans="1:17" x14ac:dyDescent="0.3">
      <c r="A2248" s="4" t="s">
        <v>2934</v>
      </c>
      <c r="B2248" s="8" t="str">
        <f>VLOOKUP(A2248,'Customer Names'!A:F,4,FALSE)</f>
        <v>Shaun R</v>
      </c>
      <c r="C2248" s="8">
        <f>VLOOKUP(A2248,'Medical Examinations'!A:J,2,FALSE)</f>
        <v>37.18</v>
      </c>
      <c r="D2248" s="8">
        <f>VLOOKUP(A2248,'Medical Examinations'!A:J,4,FALSE)</f>
        <v>4.8899999999999997</v>
      </c>
      <c r="E2248" s="8" t="str">
        <f>VLOOKUP(A2248,'Medical Examinations'!A:J,6,FALSE)</f>
        <v>No</v>
      </c>
      <c r="F2248" s="8" t="str">
        <f>VLOOKUP(A2248,'Medical Examinations'!A:J,7,FALSE)</f>
        <v>No</v>
      </c>
      <c r="G2248" s="8" t="str">
        <f>VLOOKUP(A2248,'Medical Examinations'!A:J,8,FALSE)</f>
        <v>No</v>
      </c>
      <c r="H2248" s="38">
        <f>VLOOKUP(A2248,'Medical Examinations'!A:J,9,FALSE)</f>
        <v>0</v>
      </c>
      <c r="I2248" s="8" t="str">
        <f>VLOOKUP(A2248,'Medical Examinations'!A:J,10,FALSE)</f>
        <v>No</v>
      </c>
      <c r="J2248" s="8" t="str">
        <f>VLOOKUP(A2248,'Medical Examinations'!A:J,3,FALSE)</f>
        <v>Obesity</v>
      </c>
      <c r="K2248" s="8" t="str">
        <f>VLOOKUP(A2248,'Medical Examinations'!A:J,5,FALSE)</f>
        <v>Normal</v>
      </c>
      <c r="L2248" s="8" t="str">
        <f>VLOOKUP(A2248,'Hospitalisation Details'!A:K,5,FALSE)</f>
        <v>30-Sep-1980</v>
      </c>
      <c r="M2248" s="34">
        <f>VLOOKUP(A2248,'Hospitalisation Details'!A:K,8,FALSE)</f>
        <v>7162.01</v>
      </c>
      <c r="N2248" s="8" t="str">
        <f>VLOOKUP(A2248,'Hospitalisation Details'!A:K,9,FALSE)</f>
        <v>tier - 2</v>
      </c>
      <c r="O2248" s="8" t="str">
        <f>VLOOKUP(A2248,'Hospitalisation Details'!A:K,10,FALSE)</f>
        <v>tier - 3</v>
      </c>
      <c r="P2248" s="8" t="str">
        <f>VLOOKUP(A2248,'Hospitalisation Details'!A:K,11,FALSE)</f>
        <v>R1013</v>
      </c>
      <c r="Q2248" s="8">
        <f>VLOOKUP(A2248,'Hospitalisation Details'!A:K,4,FALSE)</f>
        <v>30</v>
      </c>
    </row>
    <row r="2249" spans="1:17" x14ac:dyDescent="0.3">
      <c r="A2249" s="4" t="s">
        <v>2902</v>
      </c>
      <c r="B2249" s="8" t="str">
        <f>VLOOKUP(A2249,'Customer Names'!A:F,4,FALSE)</f>
        <v>Peter B.</v>
      </c>
      <c r="C2249" s="8">
        <f>VLOOKUP(A2249,'Medical Examinations'!A:J,2,FALSE)</f>
        <v>22.44</v>
      </c>
      <c r="D2249" s="8">
        <f>VLOOKUP(A2249,'Medical Examinations'!A:J,4,FALSE)</f>
        <v>4.62</v>
      </c>
      <c r="E2249" s="8" t="str">
        <f>VLOOKUP(A2249,'Medical Examinations'!A:J,6,FALSE)</f>
        <v>yes</v>
      </c>
      <c r="F2249" s="8" t="str">
        <f>VLOOKUP(A2249,'Medical Examinations'!A:J,7,FALSE)</f>
        <v>No</v>
      </c>
      <c r="G2249" s="8" t="str">
        <f>VLOOKUP(A2249,'Medical Examinations'!A:J,8,FALSE)</f>
        <v>No</v>
      </c>
      <c r="H2249" s="38">
        <f>VLOOKUP(A2249,'Medical Examinations'!A:J,9,FALSE)</f>
        <v>0</v>
      </c>
      <c r="I2249" s="8" t="str">
        <f>VLOOKUP(A2249,'Medical Examinations'!A:J,10,FALSE)</f>
        <v>No</v>
      </c>
      <c r="J2249" s="8" t="str">
        <f>VLOOKUP(A2249,'Medical Examinations'!A:J,3,FALSE)</f>
        <v>Normal Weight</v>
      </c>
      <c r="K2249" s="8" t="str">
        <f>VLOOKUP(A2249,'Medical Examinations'!A:J,5,FALSE)</f>
        <v>Normal</v>
      </c>
      <c r="L2249" s="8" t="str">
        <f>VLOOKUP(A2249,'Hospitalisation Details'!A:K,5,FALSE)</f>
        <v>18-Dec-1976</v>
      </c>
      <c r="M2249" s="34">
        <f>VLOOKUP(A2249,'Hospitalisation Details'!A:K,8,FALSE)</f>
        <v>7273.02</v>
      </c>
      <c r="N2249" s="8" t="str">
        <f>VLOOKUP(A2249,'Hospitalisation Details'!A:K,9,FALSE)</f>
        <v>tier - 2</v>
      </c>
      <c r="O2249" s="8" t="str">
        <f>VLOOKUP(A2249,'Hospitalisation Details'!A:K,10,FALSE)</f>
        <v>tier - 1</v>
      </c>
      <c r="P2249" s="8" t="str">
        <f>VLOOKUP(A2249,'Hospitalisation Details'!A:K,11,FALSE)</f>
        <v>R1013</v>
      </c>
      <c r="Q2249" s="8">
        <f>VLOOKUP(A2249,'Hospitalisation Details'!A:K,4,FALSE)</f>
        <v>18</v>
      </c>
    </row>
    <row r="2250" spans="1:17" x14ac:dyDescent="0.3">
      <c r="A2250" s="4" t="s">
        <v>2826</v>
      </c>
      <c r="B2250" s="8" t="str">
        <f>VLOOKUP(A2250,'Customer Names'!A:F,4,FALSE)</f>
        <v>Kassie</v>
      </c>
      <c r="C2250" s="8">
        <f>VLOOKUP(A2250,'Medical Examinations'!A:J,2,FALSE)</f>
        <v>24.33</v>
      </c>
      <c r="D2250" s="8">
        <f>VLOOKUP(A2250,'Medical Examinations'!A:J,4,FALSE)</f>
        <v>8</v>
      </c>
      <c r="E2250" s="8" t="str">
        <f>VLOOKUP(A2250,'Medical Examinations'!A:J,6,FALSE)</f>
        <v>No</v>
      </c>
      <c r="F2250" s="8" t="str">
        <f>VLOOKUP(A2250,'Medical Examinations'!A:J,7,FALSE)</f>
        <v>No</v>
      </c>
      <c r="G2250" s="8" t="str">
        <f>VLOOKUP(A2250,'Medical Examinations'!A:J,8,FALSE)</f>
        <v>No</v>
      </c>
      <c r="H2250" s="38">
        <f>VLOOKUP(A2250,'Medical Examinations'!A:J,9,FALSE)</f>
        <v>0</v>
      </c>
      <c r="I2250" s="8" t="str">
        <f>VLOOKUP(A2250,'Medical Examinations'!A:J,10,FALSE)</f>
        <v>No</v>
      </c>
      <c r="J2250" s="8" t="str">
        <f>VLOOKUP(A2250,'Medical Examinations'!A:J,3,FALSE)</f>
        <v>Normal Weight</v>
      </c>
      <c r="K2250" s="8" t="str">
        <f>VLOOKUP(A2250,'Medical Examinations'!A:J,5,FALSE)</f>
        <v>Diabetes</v>
      </c>
      <c r="L2250" s="8" t="str">
        <f>VLOOKUP(A2250,'Hospitalisation Details'!A:K,5,FALSE)</f>
        <v>14-Dec-1978</v>
      </c>
      <c r="M2250" s="34">
        <f>VLOOKUP(A2250,'Hospitalisation Details'!A:K,8,FALSE)</f>
        <v>7531.7</v>
      </c>
      <c r="N2250" s="8" t="str">
        <f>VLOOKUP(A2250,'Hospitalisation Details'!A:K,9,FALSE)</f>
        <v>tier - 2</v>
      </c>
      <c r="O2250" s="8" t="str">
        <f>VLOOKUP(A2250,'Hospitalisation Details'!A:K,10,FALSE)</f>
        <v>tier - 1</v>
      </c>
      <c r="P2250" s="8" t="str">
        <f>VLOOKUP(A2250,'Hospitalisation Details'!A:K,11,FALSE)</f>
        <v>R1013</v>
      </c>
      <c r="Q2250" s="8">
        <f>VLOOKUP(A2250,'Hospitalisation Details'!A:K,4,FALSE)</f>
        <v>14</v>
      </c>
    </row>
    <row r="2251" spans="1:17" x14ac:dyDescent="0.3">
      <c r="A2251" s="4" t="s">
        <v>2798</v>
      </c>
      <c r="B2251" s="8" t="str">
        <f>VLOOKUP(A2251,'Customer Names'!A:F,4,FALSE)</f>
        <v>Ashley</v>
      </c>
      <c r="C2251" s="8">
        <f>VLOOKUP(A2251,'Medical Examinations'!A:J,2,FALSE)</f>
        <v>29.48</v>
      </c>
      <c r="D2251" s="8">
        <f>VLOOKUP(A2251,'Medical Examinations'!A:J,4,FALSE)</f>
        <v>4.91</v>
      </c>
      <c r="E2251" s="8" t="str">
        <f>VLOOKUP(A2251,'Medical Examinations'!A:J,6,FALSE)</f>
        <v>No</v>
      </c>
      <c r="F2251" s="8" t="str">
        <f>VLOOKUP(A2251,'Medical Examinations'!A:J,7,FALSE)</f>
        <v>No</v>
      </c>
      <c r="G2251" s="8" t="str">
        <f>VLOOKUP(A2251,'Medical Examinations'!A:J,8,FALSE)</f>
        <v>No</v>
      </c>
      <c r="H2251" s="38">
        <f>VLOOKUP(A2251,'Medical Examinations'!A:J,9,FALSE)</f>
        <v>0</v>
      </c>
      <c r="I2251" s="8" t="str">
        <f>VLOOKUP(A2251,'Medical Examinations'!A:J,10,FALSE)</f>
        <v>No</v>
      </c>
      <c r="J2251" s="8" t="str">
        <f>VLOOKUP(A2251,'Medical Examinations'!A:J,3,FALSE)</f>
        <v>Overweight</v>
      </c>
      <c r="K2251" s="8" t="str">
        <f>VLOOKUP(A2251,'Medical Examinations'!A:J,5,FALSE)</f>
        <v>Normal</v>
      </c>
      <c r="L2251" s="8" t="str">
        <f>VLOOKUP(A2251,'Hospitalisation Details'!A:K,5,FALSE)</f>
        <v>24-Jul-1980</v>
      </c>
      <c r="M2251" s="34">
        <f>VLOOKUP(A2251,'Hospitalisation Details'!A:K,8,FALSE)</f>
        <v>7640.31</v>
      </c>
      <c r="N2251" s="8" t="str">
        <f>VLOOKUP(A2251,'Hospitalisation Details'!A:K,9,FALSE)</f>
        <v>tier - 2</v>
      </c>
      <c r="O2251" s="8" t="str">
        <f>VLOOKUP(A2251,'Hospitalisation Details'!A:K,10,FALSE)</f>
        <v>tier - 1</v>
      </c>
      <c r="P2251" s="8" t="str">
        <f>VLOOKUP(A2251,'Hospitalisation Details'!A:K,11,FALSE)</f>
        <v>R1013</v>
      </c>
      <c r="Q2251" s="8">
        <f>VLOOKUP(A2251,'Hospitalisation Details'!A:K,4,FALSE)</f>
        <v>24</v>
      </c>
    </row>
    <row r="2252" spans="1:17" x14ac:dyDescent="0.3">
      <c r="A2252" s="4" t="s">
        <v>2654</v>
      </c>
      <c r="B2252" s="8" t="str">
        <f>VLOOKUP(A2252,'Customer Names'!A:F,4,FALSE)</f>
        <v>Kristin</v>
      </c>
      <c r="C2252" s="8">
        <f>VLOOKUP(A2252,'Medical Examinations'!A:J,2,FALSE)</f>
        <v>23.98</v>
      </c>
      <c r="D2252" s="8">
        <f>VLOOKUP(A2252,'Medical Examinations'!A:J,4,FALSE)</f>
        <v>9.89</v>
      </c>
      <c r="E2252" s="8" t="str">
        <f>VLOOKUP(A2252,'Medical Examinations'!A:J,6,FALSE)</f>
        <v>No</v>
      </c>
      <c r="F2252" s="8" t="str">
        <f>VLOOKUP(A2252,'Medical Examinations'!A:J,7,FALSE)</f>
        <v>No</v>
      </c>
      <c r="G2252" s="8" t="str">
        <f>VLOOKUP(A2252,'Medical Examinations'!A:J,8,FALSE)</f>
        <v>No</v>
      </c>
      <c r="H2252" s="38">
        <f>VLOOKUP(A2252,'Medical Examinations'!A:J,9,FALSE)</f>
        <v>0</v>
      </c>
      <c r="I2252" s="8" t="str">
        <f>VLOOKUP(A2252,'Medical Examinations'!A:J,10,FALSE)</f>
        <v>No</v>
      </c>
      <c r="J2252" s="8" t="str">
        <f>VLOOKUP(A2252,'Medical Examinations'!A:J,3,FALSE)</f>
        <v>Normal Weight</v>
      </c>
      <c r="K2252" s="8" t="str">
        <f>VLOOKUP(A2252,'Medical Examinations'!A:J,5,FALSE)</f>
        <v>Diabetes</v>
      </c>
      <c r="L2252" s="8" t="str">
        <f>VLOOKUP(A2252,'Hospitalisation Details'!A:K,5,FALSE)</f>
        <v>24-Oct-1978</v>
      </c>
      <c r="M2252" s="34">
        <f>VLOOKUP(A2252,'Hospitalisation Details'!A:K,8,FALSE)</f>
        <v>8211.1</v>
      </c>
      <c r="N2252" s="8" t="str">
        <f>VLOOKUP(A2252,'Hospitalisation Details'!A:K,9,FALSE)</f>
        <v>tier - 2</v>
      </c>
      <c r="O2252" s="8" t="str">
        <f>VLOOKUP(A2252,'Hospitalisation Details'!A:K,10,FALSE)</f>
        <v>tier - 3</v>
      </c>
      <c r="P2252" s="8" t="str">
        <f>VLOOKUP(A2252,'Hospitalisation Details'!A:K,11,FALSE)</f>
        <v>R1013</v>
      </c>
      <c r="Q2252" s="8">
        <f>VLOOKUP(A2252,'Hospitalisation Details'!A:K,4,FALSE)</f>
        <v>24</v>
      </c>
    </row>
    <row r="2253" spans="1:17" x14ac:dyDescent="0.3">
      <c r="A2253" s="4" t="s">
        <v>2652</v>
      </c>
      <c r="B2253" s="8" t="str">
        <f>VLOOKUP(A2253,'Customer Names'!A:F,4,FALSE)</f>
        <v>Kerry A.</v>
      </c>
      <c r="C2253" s="8">
        <f>VLOOKUP(A2253,'Medical Examinations'!A:J,2,FALSE)</f>
        <v>29.81</v>
      </c>
      <c r="D2253" s="8">
        <f>VLOOKUP(A2253,'Medical Examinations'!A:J,4,FALSE)</f>
        <v>9.23</v>
      </c>
      <c r="E2253" s="8" t="str">
        <f>VLOOKUP(A2253,'Medical Examinations'!A:J,6,FALSE)</f>
        <v>No</v>
      </c>
      <c r="F2253" s="8" t="str">
        <f>VLOOKUP(A2253,'Medical Examinations'!A:J,7,FALSE)</f>
        <v>No</v>
      </c>
      <c r="G2253" s="8" t="str">
        <f>VLOOKUP(A2253,'Medical Examinations'!A:J,8,FALSE)</f>
        <v>No</v>
      </c>
      <c r="H2253" s="38">
        <f>VLOOKUP(A2253,'Medical Examinations'!A:J,9,FALSE)</f>
        <v>0</v>
      </c>
      <c r="I2253" s="8" t="str">
        <f>VLOOKUP(A2253,'Medical Examinations'!A:J,10,FALSE)</f>
        <v>No</v>
      </c>
      <c r="J2253" s="8" t="str">
        <f>VLOOKUP(A2253,'Medical Examinations'!A:J,3,FALSE)</f>
        <v>Overweight</v>
      </c>
      <c r="K2253" s="8" t="str">
        <f>VLOOKUP(A2253,'Medical Examinations'!A:J,5,FALSE)</f>
        <v>Diabetes</v>
      </c>
      <c r="L2253" s="8" t="str">
        <f>VLOOKUP(A2253,'Hospitalisation Details'!A:K,5,FALSE)</f>
        <v>30-Jun-1978</v>
      </c>
      <c r="M2253" s="34">
        <f>VLOOKUP(A2253,'Hospitalisation Details'!A:K,8,FALSE)</f>
        <v>8219.2000000000007</v>
      </c>
      <c r="N2253" s="8" t="str">
        <f>VLOOKUP(A2253,'Hospitalisation Details'!A:K,9,FALSE)</f>
        <v>tier - 2</v>
      </c>
      <c r="O2253" s="8" t="str">
        <f>VLOOKUP(A2253,'Hospitalisation Details'!A:K,10,FALSE)</f>
        <v>tier - 2</v>
      </c>
      <c r="P2253" s="8" t="str">
        <f>VLOOKUP(A2253,'Hospitalisation Details'!A:K,11,FALSE)</f>
        <v>R1013</v>
      </c>
      <c r="Q2253" s="8">
        <f>VLOOKUP(A2253,'Hospitalisation Details'!A:K,4,FALSE)</f>
        <v>30</v>
      </c>
    </row>
    <row r="2254" spans="1:17" x14ac:dyDescent="0.3">
      <c r="A2254" s="4" t="s">
        <v>2618</v>
      </c>
      <c r="B2254" s="8" t="str">
        <f>VLOOKUP(A2254,'Customer Names'!A:F,4,FALSE)</f>
        <v>Daniel G</v>
      </c>
      <c r="C2254" s="8">
        <f>VLOOKUP(A2254,'Medical Examinations'!A:J,2,FALSE)</f>
        <v>38.17</v>
      </c>
      <c r="D2254" s="8">
        <f>VLOOKUP(A2254,'Medical Examinations'!A:J,4,FALSE)</f>
        <v>4.7300000000000004</v>
      </c>
      <c r="E2254" s="8" t="str">
        <f>VLOOKUP(A2254,'Medical Examinations'!A:J,6,FALSE)</f>
        <v>yes</v>
      </c>
      <c r="F2254" s="8" t="str">
        <f>VLOOKUP(A2254,'Medical Examinations'!A:J,7,FALSE)</f>
        <v>No</v>
      </c>
      <c r="G2254" s="8" t="str">
        <f>VLOOKUP(A2254,'Medical Examinations'!A:J,8,FALSE)</f>
        <v>No</v>
      </c>
      <c r="H2254" s="38">
        <f>VLOOKUP(A2254,'Medical Examinations'!A:J,9,FALSE)</f>
        <v>0</v>
      </c>
      <c r="I2254" s="8" t="str">
        <f>VLOOKUP(A2254,'Medical Examinations'!A:J,10,FALSE)</f>
        <v>No</v>
      </c>
      <c r="J2254" s="8" t="str">
        <f>VLOOKUP(A2254,'Medical Examinations'!A:J,3,FALSE)</f>
        <v>Obesity</v>
      </c>
      <c r="K2254" s="8" t="str">
        <f>VLOOKUP(A2254,'Medical Examinations'!A:J,5,FALSE)</f>
        <v>Normal</v>
      </c>
      <c r="L2254" s="8" t="str">
        <f>VLOOKUP(A2254,'Hospitalisation Details'!A:K,5,FALSE)</f>
        <v>12-Jun-1976</v>
      </c>
      <c r="M2254" s="34">
        <f>VLOOKUP(A2254,'Hospitalisation Details'!A:K,8,FALSE)</f>
        <v>8347.16</v>
      </c>
      <c r="N2254" s="8" t="str">
        <f>VLOOKUP(A2254,'Hospitalisation Details'!A:K,9,FALSE)</f>
        <v>tier - 2</v>
      </c>
      <c r="O2254" s="8" t="str">
        <f>VLOOKUP(A2254,'Hospitalisation Details'!A:K,10,FALSE)</f>
        <v>tier - 1</v>
      </c>
      <c r="P2254" s="8" t="str">
        <f>VLOOKUP(A2254,'Hospitalisation Details'!A:K,11,FALSE)</f>
        <v>R1013</v>
      </c>
      <c r="Q2254" s="8">
        <f>VLOOKUP(A2254,'Hospitalisation Details'!A:K,4,FALSE)</f>
        <v>12</v>
      </c>
    </row>
    <row r="2255" spans="1:17" x14ac:dyDescent="0.3">
      <c r="A2255" s="4" t="s">
        <v>2588</v>
      </c>
      <c r="B2255" s="8" t="str">
        <f>VLOOKUP(A2255,'Customer Names'!A:F,4,FALSE)</f>
        <v>Katarina D</v>
      </c>
      <c r="C2255" s="8">
        <f>VLOOKUP(A2255,'Medical Examinations'!A:J,2,FALSE)</f>
        <v>27.83</v>
      </c>
      <c r="D2255" s="8">
        <f>VLOOKUP(A2255,'Medical Examinations'!A:J,4,FALSE)</f>
        <v>5.39</v>
      </c>
      <c r="E2255" s="8" t="str">
        <f>VLOOKUP(A2255,'Medical Examinations'!A:J,6,FALSE)</f>
        <v>No</v>
      </c>
      <c r="F2255" s="8" t="str">
        <f>VLOOKUP(A2255,'Medical Examinations'!A:J,7,FALSE)</f>
        <v>No</v>
      </c>
      <c r="G2255" s="8" t="str">
        <f>VLOOKUP(A2255,'Medical Examinations'!A:J,8,FALSE)</f>
        <v>No</v>
      </c>
      <c r="H2255" s="38">
        <f>VLOOKUP(A2255,'Medical Examinations'!A:J,9,FALSE)</f>
        <v>0</v>
      </c>
      <c r="I2255" s="8" t="str">
        <f>VLOOKUP(A2255,'Medical Examinations'!A:J,10,FALSE)</f>
        <v>No</v>
      </c>
      <c r="J2255" s="8" t="str">
        <f>VLOOKUP(A2255,'Medical Examinations'!A:J,3,FALSE)</f>
        <v>Overweight</v>
      </c>
      <c r="K2255" s="8" t="str">
        <f>VLOOKUP(A2255,'Medical Examinations'!A:J,5,FALSE)</f>
        <v>Normal</v>
      </c>
      <c r="L2255" s="8" t="str">
        <f>VLOOKUP(A2255,'Hospitalisation Details'!A:K,5,FALSE)</f>
        <v>26-Dec-1977</v>
      </c>
      <c r="M2255" s="34">
        <f>VLOOKUP(A2255,'Hospitalisation Details'!A:K,8,FALSE)</f>
        <v>8515.76</v>
      </c>
      <c r="N2255" s="8" t="str">
        <f>VLOOKUP(A2255,'Hospitalisation Details'!A:K,9,FALSE)</f>
        <v>tier - 2</v>
      </c>
      <c r="O2255" s="8" t="str">
        <f>VLOOKUP(A2255,'Hospitalisation Details'!A:K,10,FALSE)</f>
        <v>tier - 2</v>
      </c>
      <c r="P2255" s="8" t="str">
        <f>VLOOKUP(A2255,'Hospitalisation Details'!A:K,11,FALSE)</f>
        <v>R1013</v>
      </c>
      <c r="Q2255" s="8">
        <f>VLOOKUP(A2255,'Hospitalisation Details'!A:K,4,FALSE)</f>
        <v>26</v>
      </c>
    </row>
    <row r="2256" spans="1:17" x14ac:dyDescent="0.3">
      <c r="A2256" s="4" t="s">
        <v>2586</v>
      </c>
      <c r="B2256" s="8" t="str">
        <f>VLOOKUP(A2256,'Customer Names'!A:F,4,FALSE)</f>
        <v>Amy T</v>
      </c>
      <c r="C2256" s="8">
        <f>VLOOKUP(A2256,'Medical Examinations'!A:J,2,FALSE)</f>
        <v>28.6</v>
      </c>
      <c r="D2256" s="8">
        <f>VLOOKUP(A2256,'Medical Examinations'!A:J,4,FALSE)</f>
        <v>5.42</v>
      </c>
      <c r="E2256" s="8" t="str">
        <f>VLOOKUP(A2256,'Medical Examinations'!A:J,6,FALSE)</f>
        <v>No</v>
      </c>
      <c r="F2256" s="8" t="str">
        <f>VLOOKUP(A2256,'Medical Examinations'!A:J,7,FALSE)</f>
        <v>No</v>
      </c>
      <c r="G2256" s="8" t="str">
        <f>VLOOKUP(A2256,'Medical Examinations'!A:J,8,FALSE)</f>
        <v>No</v>
      </c>
      <c r="H2256" s="38">
        <f>VLOOKUP(A2256,'Medical Examinations'!A:J,9,FALSE)</f>
        <v>0</v>
      </c>
      <c r="I2256" s="8" t="str">
        <f>VLOOKUP(A2256,'Medical Examinations'!A:J,10,FALSE)</f>
        <v>No</v>
      </c>
      <c r="J2256" s="8" t="str">
        <f>VLOOKUP(A2256,'Medical Examinations'!A:J,3,FALSE)</f>
        <v>Overweight</v>
      </c>
      <c r="K2256" s="8" t="str">
        <f>VLOOKUP(A2256,'Medical Examinations'!A:J,5,FALSE)</f>
        <v>Normal</v>
      </c>
      <c r="L2256" s="8" t="str">
        <f>VLOOKUP(A2256,'Hospitalisation Details'!A:K,5,FALSE)</f>
        <v>21-Jun-1977</v>
      </c>
      <c r="M2256" s="34">
        <f>VLOOKUP(A2256,'Hospitalisation Details'!A:K,8,FALSE)</f>
        <v>8516.83</v>
      </c>
      <c r="N2256" s="8" t="str">
        <f>VLOOKUP(A2256,'Hospitalisation Details'!A:K,9,FALSE)</f>
        <v>tier - 2</v>
      </c>
      <c r="O2256" s="8" t="str">
        <f>VLOOKUP(A2256,'Hospitalisation Details'!A:K,10,FALSE)</f>
        <v>tier - 1</v>
      </c>
      <c r="P2256" s="8" t="str">
        <f>VLOOKUP(A2256,'Hospitalisation Details'!A:K,11,FALSE)</f>
        <v>R1013</v>
      </c>
      <c r="Q2256" s="8">
        <f>VLOOKUP(A2256,'Hospitalisation Details'!A:K,4,FALSE)</f>
        <v>21</v>
      </c>
    </row>
    <row r="2257" spans="1:17" x14ac:dyDescent="0.3">
      <c r="A2257" s="4" t="s">
        <v>2580</v>
      </c>
      <c r="B2257" s="8" t="str">
        <f>VLOOKUP(A2257,'Customer Names'!A:F,4,FALSE)</f>
        <v>Annie</v>
      </c>
      <c r="C2257" s="8">
        <f>VLOOKUP(A2257,'Medical Examinations'!A:J,2,FALSE)</f>
        <v>36.299999999999997</v>
      </c>
      <c r="D2257" s="8">
        <f>VLOOKUP(A2257,'Medical Examinations'!A:J,4,FALSE)</f>
        <v>4.6100000000000003</v>
      </c>
      <c r="E2257" s="8" t="str">
        <f>VLOOKUP(A2257,'Medical Examinations'!A:J,6,FALSE)</f>
        <v>No</v>
      </c>
      <c r="F2257" s="8" t="str">
        <f>VLOOKUP(A2257,'Medical Examinations'!A:J,7,FALSE)</f>
        <v>No</v>
      </c>
      <c r="G2257" s="8" t="str">
        <f>VLOOKUP(A2257,'Medical Examinations'!A:J,8,FALSE)</f>
        <v>No</v>
      </c>
      <c r="H2257" s="38">
        <f>VLOOKUP(A2257,'Medical Examinations'!A:J,9,FALSE)</f>
        <v>0</v>
      </c>
      <c r="I2257" s="8" t="str">
        <f>VLOOKUP(A2257,'Medical Examinations'!A:J,10,FALSE)</f>
        <v>No</v>
      </c>
      <c r="J2257" s="8" t="str">
        <f>VLOOKUP(A2257,'Medical Examinations'!A:J,3,FALSE)</f>
        <v>Obesity</v>
      </c>
      <c r="K2257" s="8" t="str">
        <f>VLOOKUP(A2257,'Medical Examinations'!A:J,5,FALSE)</f>
        <v>Normal</v>
      </c>
      <c r="L2257" s="8" t="str">
        <f>VLOOKUP(A2257,'Hospitalisation Details'!A:K,5,FALSE)</f>
        <v>26-Jul-1977</v>
      </c>
      <c r="M2257" s="34">
        <f>VLOOKUP(A2257,'Hospitalisation Details'!A:K,8,FALSE)</f>
        <v>8527.5300000000007</v>
      </c>
      <c r="N2257" s="8" t="str">
        <f>VLOOKUP(A2257,'Hospitalisation Details'!A:K,9,FALSE)</f>
        <v>tier - 2</v>
      </c>
      <c r="O2257" s="8" t="str">
        <f>VLOOKUP(A2257,'Hospitalisation Details'!A:K,10,FALSE)</f>
        <v>tier - 2</v>
      </c>
      <c r="P2257" s="8" t="str">
        <f>VLOOKUP(A2257,'Hospitalisation Details'!A:K,11,FALSE)</f>
        <v>R1013</v>
      </c>
      <c r="Q2257" s="8">
        <f>VLOOKUP(A2257,'Hospitalisation Details'!A:K,4,FALSE)</f>
        <v>26</v>
      </c>
    </row>
    <row r="2258" spans="1:17" x14ac:dyDescent="0.3">
      <c r="A2258" s="4" t="s">
        <v>2476</v>
      </c>
      <c r="B2258" s="8" t="str">
        <f>VLOOKUP(A2258,'Customer Names'!A:F,4,FALSE)</f>
        <v>Samuel</v>
      </c>
      <c r="C2258" s="8">
        <f>VLOOKUP(A2258,'Medical Examinations'!A:J,2,FALSE)</f>
        <v>37.29</v>
      </c>
      <c r="D2258" s="8">
        <f>VLOOKUP(A2258,'Medical Examinations'!A:J,4,FALSE)</f>
        <v>10.46</v>
      </c>
      <c r="E2258" s="8" t="str">
        <f>VLOOKUP(A2258,'Medical Examinations'!A:J,6,FALSE)</f>
        <v>No</v>
      </c>
      <c r="F2258" s="8" t="str">
        <f>VLOOKUP(A2258,'Medical Examinations'!A:J,7,FALSE)</f>
        <v>No</v>
      </c>
      <c r="G2258" s="8" t="str">
        <f>VLOOKUP(A2258,'Medical Examinations'!A:J,8,FALSE)</f>
        <v>No</v>
      </c>
      <c r="H2258" s="38">
        <f>VLOOKUP(A2258,'Medical Examinations'!A:J,9,FALSE)</f>
        <v>0</v>
      </c>
      <c r="I2258" s="8" t="str">
        <f>VLOOKUP(A2258,'Medical Examinations'!A:J,10,FALSE)</f>
        <v>No</v>
      </c>
      <c r="J2258" s="8" t="str">
        <f>VLOOKUP(A2258,'Medical Examinations'!A:J,3,FALSE)</f>
        <v>Obesity</v>
      </c>
      <c r="K2258" s="8" t="str">
        <f>VLOOKUP(A2258,'Medical Examinations'!A:J,5,FALSE)</f>
        <v>Diabetes</v>
      </c>
      <c r="L2258" s="8" t="str">
        <f>VLOOKUP(A2258,'Hospitalisation Details'!A:K,5,FALSE)</f>
        <v>21-Jul-1974</v>
      </c>
      <c r="M2258" s="34">
        <f>VLOOKUP(A2258,'Hospitalisation Details'!A:K,8,FALSE)</f>
        <v>8978.19</v>
      </c>
      <c r="N2258" s="8" t="str">
        <f>VLOOKUP(A2258,'Hospitalisation Details'!A:K,9,FALSE)</f>
        <v>tier - 2</v>
      </c>
      <c r="O2258" s="8" t="str">
        <f>VLOOKUP(A2258,'Hospitalisation Details'!A:K,10,FALSE)</f>
        <v>tier - 2</v>
      </c>
      <c r="P2258" s="8" t="str">
        <f>VLOOKUP(A2258,'Hospitalisation Details'!A:K,11,FALSE)</f>
        <v>R1013</v>
      </c>
      <c r="Q2258" s="8">
        <f>VLOOKUP(A2258,'Hospitalisation Details'!A:K,4,FALSE)</f>
        <v>21</v>
      </c>
    </row>
    <row r="2259" spans="1:17" x14ac:dyDescent="0.3">
      <c r="A2259" s="4" t="s">
        <v>2300</v>
      </c>
      <c r="B2259" s="8" t="str">
        <f>VLOOKUP(A2259,'Customer Names'!A:F,4,FALSE)</f>
        <v>Julee</v>
      </c>
      <c r="C2259" s="8">
        <f>VLOOKUP(A2259,'Medical Examinations'!A:J,2,FALSE)</f>
        <v>42.68</v>
      </c>
      <c r="D2259" s="8">
        <f>VLOOKUP(A2259,'Medical Examinations'!A:J,4,FALSE)</f>
        <v>9.2799999999999994</v>
      </c>
      <c r="E2259" s="8" t="str">
        <f>VLOOKUP(A2259,'Medical Examinations'!A:J,6,FALSE)</f>
        <v>No</v>
      </c>
      <c r="F2259" s="8" t="str">
        <f>VLOOKUP(A2259,'Medical Examinations'!A:J,7,FALSE)</f>
        <v>No</v>
      </c>
      <c r="G2259" s="8" t="str">
        <f>VLOOKUP(A2259,'Medical Examinations'!A:J,8,FALSE)</f>
        <v>No</v>
      </c>
      <c r="H2259" s="38" t="str">
        <f>VLOOKUP(A2259,'Medical Examinations'!A:J,9,FALSE)</f>
        <v>2</v>
      </c>
      <c r="I2259" s="8" t="str">
        <f>VLOOKUP(A2259,'Medical Examinations'!A:J,10,FALSE)</f>
        <v>No</v>
      </c>
      <c r="J2259" s="8" t="str">
        <f>VLOOKUP(A2259,'Medical Examinations'!A:J,3,FALSE)</f>
        <v>Obesity</v>
      </c>
      <c r="K2259" s="8" t="str">
        <f>VLOOKUP(A2259,'Medical Examinations'!A:J,5,FALSE)</f>
        <v>Diabetes</v>
      </c>
      <c r="L2259" s="8" t="str">
        <f>VLOOKUP(A2259,'Hospitalisation Details'!A:K,5,FALSE)</f>
        <v>17-Sep-1973</v>
      </c>
      <c r="M2259" s="34">
        <f>VLOOKUP(A2259,'Hospitalisation Details'!A:K,8,FALSE)</f>
        <v>9800.89</v>
      </c>
      <c r="N2259" s="8" t="str">
        <f>VLOOKUP(A2259,'Hospitalisation Details'!A:K,9,FALSE)</f>
        <v>tier - 2</v>
      </c>
      <c r="O2259" s="8" t="str">
        <f>VLOOKUP(A2259,'Hospitalisation Details'!A:K,10,FALSE)</f>
        <v>tier - 1</v>
      </c>
      <c r="P2259" s="8" t="str">
        <f>VLOOKUP(A2259,'Hospitalisation Details'!A:K,11,FALSE)</f>
        <v>R1013</v>
      </c>
      <c r="Q2259" s="8">
        <f>VLOOKUP(A2259,'Hospitalisation Details'!A:K,4,FALSE)</f>
        <v>17</v>
      </c>
    </row>
    <row r="2260" spans="1:17" x14ac:dyDescent="0.3">
      <c r="A2260" s="4" t="s">
        <v>874</v>
      </c>
      <c r="B2260" s="8" t="str">
        <f>VLOOKUP(A2260,'Customer Names'!A:F,4,FALSE)</f>
        <v>Jonathon S.</v>
      </c>
      <c r="C2260" s="8">
        <f>VLOOKUP(A2260,'Medical Examinations'!A:J,2,FALSE)</f>
        <v>34.1</v>
      </c>
      <c r="D2260" s="8">
        <f>VLOOKUP(A2260,'Medical Examinations'!A:J,4,FALSE)</f>
        <v>4.01</v>
      </c>
      <c r="E2260" s="8" t="str">
        <f>VLOOKUP(A2260,'Medical Examinations'!A:J,6,FALSE)</f>
        <v>yes</v>
      </c>
      <c r="F2260" s="8" t="str">
        <f>VLOOKUP(A2260,'Medical Examinations'!A:J,7,FALSE)</f>
        <v>No</v>
      </c>
      <c r="G2260" s="8" t="str">
        <f>VLOOKUP(A2260,'Medical Examinations'!A:J,8,FALSE)</f>
        <v>Yes</v>
      </c>
      <c r="H2260" s="38" t="str">
        <f>VLOOKUP(A2260,'Medical Examinations'!A:J,9,FALSE)</f>
        <v>1</v>
      </c>
      <c r="I2260" s="8" t="str">
        <f>VLOOKUP(A2260,'Medical Examinations'!A:J,10,FALSE)</f>
        <v>No</v>
      </c>
      <c r="J2260" s="8" t="str">
        <f>VLOOKUP(A2260,'Medical Examinations'!A:J,3,FALSE)</f>
        <v>Obesity</v>
      </c>
      <c r="K2260" s="8" t="str">
        <f>VLOOKUP(A2260,'Medical Examinations'!A:J,5,FALSE)</f>
        <v>Normal</v>
      </c>
      <c r="L2260" s="8" t="str">
        <f>VLOOKUP(A2260,'Hospitalisation Details'!A:K,5,FALSE)</f>
        <v>26-Aug-1983</v>
      </c>
      <c r="M2260" s="34">
        <f>VLOOKUP(A2260,'Hospitalisation Details'!A:K,8,FALSE)</f>
        <v>23563.02</v>
      </c>
      <c r="N2260" s="8" t="str">
        <f>VLOOKUP(A2260,'Hospitalisation Details'!A:K,9,FALSE)</f>
        <v>tier - 2</v>
      </c>
      <c r="O2260" s="8" t="str">
        <f>VLOOKUP(A2260,'Hospitalisation Details'!A:K,10,FALSE)</f>
        <v>tier - 2</v>
      </c>
      <c r="P2260" s="8" t="str">
        <f>VLOOKUP(A2260,'Hospitalisation Details'!A:K,11,FALSE)</f>
        <v>R1013</v>
      </c>
      <c r="Q2260" s="8">
        <f>VLOOKUP(A2260,'Hospitalisation Details'!A:K,4,FALSE)</f>
        <v>26</v>
      </c>
    </row>
    <row r="2261" spans="1:17" x14ac:dyDescent="0.3">
      <c r="A2261" s="4" t="s">
        <v>840</v>
      </c>
      <c r="B2261" s="8" t="str">
        <f>VLOOKUP(A2261,'Customer Names'!A:F,4,FALSE)</f>
        <v>Tracy M</v>
      </c>
      <c r="C2261" s="8">
        <f>VLOOKUP(A2261,'Medical Examinations'!A:J,2,FALSE)</f>
        <v>25.3</v>
      </c>
      <c r="D2261" s="8">
        <f>VLOOKUP(A2261,'Medical Examinations'!A:J,4,FALSE)</f>
        <v>9.4700000000000006</v>
      </c>
      <c r="E2261" s="8" t="str">
        <f>VLOOKUP(A2261,'Medical Examinations'!A:J,6,FALSE)</f>
        <v>yes</v>
      </c>
      <c r="F2261" s="8" t="str">
        <f>VLOOKUP(A2261,'Medical Examinations'!A:J,7,FALSE)</f>
        <v>No</v>
      </c>
      <c r="G2261" s="8" t="str">
        <f>VLOOKUP(A2261,'Medical Examinations'!A:J,8,FALSE)</f>
        <v>No</v>
      </c>
      <c r="H2261" s="38" t="str">
        <f>VLOOKUP(A2261,'Medical Examinations'!A:J,9,FALSE)</f>
        <v>2</v>
      </c>
      <c r="I2261" s="8" t="str">
        <f>VLOOKUP(A2261,'Medical Examinations'!A:J,10,FALSE)</f>
        <v>yes</v>
      </c>
      <c r="J2261" s="8" t="str">
        <f>VLOOKUP(A2261,'Medical Examinations'!A:J,3,FALSE)</f>
        <v>Overweight</v>
      </c>
      <c r="K2261" s="8" t="str">
        <f>VLOOKUP(A2261,'Medical Examinations'!A:J,5,FALSE)</f>
        <v>Diabetes</v>
      </c>
      <c r="L2261" s="8" t="str">
        <f>VLOOKUP(A2261,'Hospitalisation Details'!A:K,5,FALSE)</f>
        <v>12-Jun-1970</v>
      </c>
      <c r="M2261" s="34">
        <f>VLOOKUP(A2261,'Hospitalisation Details'!A:K,8,FALSE)</f>
        <v>24667.42</v>
      </c>
      <c r="N2261" s="8" t="str">
        <f>VLOOKUP(A2261,'Hospitalisation Details'!A:K,9,FALSE)</f>
        <v>tier - 2</v>
      </c>
      <c r="O2261" s="8" t="str">
        <f>VLOOKUP(A2261,'Hospitalisation Details'!A:K,10,FALSE)</f>
        <v>tier - 3</v>
      </c>
      <c r="P2261" s="8" t="str">
        <f>VLOOKUP(A2261,'Hospitalisation Details'!A:K,11,FALSE)</f>
        <v>R1013</v>
      </c>
      <c r="Q2261" s="8">
        <f>VLOOKUP(A2261,'Hospitalisation Details'!A:K,4,FALSE)</f>
        <v>12</v>
      </c>
    </row>
    <row r="2262" spans="1:17" x14ac:dyDescent="0.3">
      <c r="A2262" s="4" t="s">
        <v>408</v>
      </c>
      <c r="B2262" s="8" t="str">
        <f>VLOOKUP(A2262,'Customer Names'!A:F,4,FALSE)</f>
        <v>Rebecca</v>
      </c>
      <c r="C2262" s="8">
        <f>VLOOKUP(A2262,'Medical Examinations'!A:J,2,FALSE)</f>
        <v>32.78</v>
      </c>
      <c r="D2262" s="8">
        <f>VLOOKUP(A2262,'Medical Examinations'!A:J,4,FALSE)</f>
        <v>5.27</v>
      </c>
      <c r="E2262" s="8" t="str">
        <f>VLOOKUP(A2262,'Medical Examinations'!A:J,6,FALSE)</f>
        <v>No</v>
      </c>
      <c r="F2262" s="8" t="str">
        <f>VLOOKUP(A2262,'Medical Examinations'!A:J,7,FALSE)</f>
        <v>No</v>
      </c>
      <c r="G2262" s="8" t="str">
        <f>VLOOKUP(A2262,'Medical Examinations'!A:J,8,FALSE)</f>
        <v>No</v>
      </c>
      <c r="H2262" s="38">
        <f>VLOOKUP(A2262,'Medical Examinations'!A:J,9,FALSE)</f>
        <v>0</v>
      </c>
      <c r="I2262" s="8" t="str">
        <f>VLOOKUP(A2262,'Medical Examinations'!A:J,10,FALSE)</f>
        <v>yes</v>
      </c>
      <c r="J2262" s="8" t="str">
        <f>VLOOKUP(A2262,'Medical Examinations'!A:J,3,FALSE)</f>
        <v>Obesity</v>
      </c>
      <c r="K2262" s="8" t="str">
        <f>VLOOKUP(A2262,'Medical Examinations'!A:J,5,FALSE)</f>
        <v>Normal</v>
      </c>
      <c r="L2262" s="8" t="str">
        <f>VLOOKUP(A2262,'Hospitalisation Details'!A:K,5,FALSE)</f>
        <v>4-Sep-1999</v>
      </c>
      <c r="M2262" s="34">
        <f>VLOOKUP(A2262,'Hospitalisation Details'!A:K,8,FALSE)</f>
        <v>36021.01</v>
      </c>
      <c r="N2262" s="8" t="str">
        <f>VLOOKUP(A2262,'Hospitalisation Details'!A:K,9,FALSE)</f>
        <v>tier - 2</v>
      </c>
      <c r="O2262" s="8" t="str">
        <f>VLOOKUP(A2262,'Hospitalisation Details'!A:K,10,FALSE)</f>
        <v>tier - 3</v>
      </c>
      <c r="P2262" s="8" t="str">
        <f>VLOOKUP(A2262,'Hospitalisation Details'!A:K,11,FALSE)</f>
        <v>R1013</v>
      </c>
      <c r="Q2262" s="8">
        <f>VLOOKUP(A2262,'Hospitalisation Details'!A:K,4,FALSE)</f>
        <v>4</v>
      </c>
    </row>
    <row r="2263" spans="1:17" x14ac:dyDescent="0.3">
      <c r="A2263" s="4" t="s">
        <v>100</v>
      </c>
      <c r="B2263" s="8" t="str">
        <f>VLOOKUP(A2263,'Customer Names'!A:F,4,FALSE)</f>
        <v>Ryan</v>
      </c>
      <c r="C2263" s="8">
        <f>VLOOKUP(A2263,'Medical Examinations'!A:J,2,FALSE)</f>
        <v>31.79</v>
      </c>
      <c r="D2263" s="8">
        <f>VLOOKUP(A2263,'Medical Examinations'!A:J,4,FALSE)</f>
        <v>5.51</v>
      </c>
      <c r="E2263" s="8" t="str">
        <f>VLOOKUP(A2263,'Medical Examinations'!A:J,6,FALSE)</f>
        <v>yes</v>
      </c>
      <c r="F2263" s="8" t="str">
        <f>VLOOKUP(A2263,'Medical Examinations'!A:J,7,FALSE)</f>
        <v>No</v>
      </c>
      <c r="G2263" s="8" t="str">
        <f>VLOOKUP(A2263,'Medical Examinations'!A:J,8,FALSE)</f>
        <v>No</v>
      </c>
      <c r="H2263" s="38" t="str">
        <f>VLOOKUP(A2263,'Medical Examinations'!A:J,9,FALSE)</f>
        <v>2</v>
      </c>
      <c r="I2263" s="8" t="str">
        <f>VLOOKUP(A2263,'Medical Examinations'!A:J,10,FALSE)</f>
        <v>yes</v>
      </c>
      <c r="J2263" s="8" t="str">
        <f>VLOOKUP(A2263,'Medical Examinations'!A:J,3,FALSE)</f>
        <v>Obesity</v>
      </c>
      <c r="K2263" s="8" t="str">
        <f>VLOOKUP(A2263,'Medical Examinations'!A:J,5,FALSE)</f>
        <v>Normal</v>
      </c>
      <c r="L2263" s="8" t="str">
        <f>VLOOKUP(A2263,'Hospitalisation Details'!A:K,5,FALSE)</f>
        <v>25-Oct-1966</v>
      </c>
      <c r="M2263" s="34">
        <f>VLOOKUP(A2263,'Hospitalisation Details'!A:K,8,FALSE)</f>
        <v>43813.87</v>
      </c>
      <c r="N2263" s="8" t="str">
        <f>VLOOKUP(A2263,'Hospitalisation Details'!A:K,9,FALSE)</f>
        <v>tier - 2</v>
      </c>
      <c r="O2263" s="8" t="str">
        <f>VLOOKUP(A2263,'Hospitalisation Details'!A:K,10,FALSE)</f>
        <v>tier - 2</v>
      </c>
      <c r="P2263" s="8" t="str">
        <f>VLOOKUP(A2263,'Hospitalisation Details'!A:K,11,FALSE)</f>
        <v>R1013</v>
      </c>
      <c r="Q2263" s="8">
        <f>VLOOKUP(A2263,'Hospitalisation Details'!A:K,4,FALSE)</f>
        <v>25</v>
      </c>
    </row>
    <row r="2264" spans="1:17" x14ac:dyDescent="0.3">
      <c r="A2264" s="4" t="s">
        <v>96</v>
      </c>
      <c r="B2264" s="8" t="str">
        <f>VLOOKUP(A2264,'Customer Names'!A:F,4,FALSE)</f>
        <v>Melissa L</v>
      </c>
      <c r="C2264" s="8">
        <f>VLOOKUP(A2264,'Medical Examinations'!A:J,2,FALSE)</f>
        <v>40.369999999999997</v>
      </c>
      <c r="D2264" s="8">
        <f>VLOOKUP(A2264,'Medical Examinations'!A:J,4,FALSE)</f>
        <v>4.47</v>
      </c>
      <c r="E2264" s="8" t="str">
        <f>VLOOKUP(A2264,'Medical Examinations'!A:J,6,FALSE)</f>
        <v>No</v>
      </c>
      <c r="F2264" s="8" t="str">
        <f>VLOOKUP(A2264,'Medical Examinations'!A:J,7,FALSE)</f>
        <v>No</v>
      </c>
      <c r="G2264" s="8" t="str">
        <f>VLOOKUP(A2264,'Medical Examinations'!A:J,8,FALSE)</f>
        <v>No</v>
      </c>
      <c r="H2264" s="38">
        <f>VLOOKUP(A2264,'Medical Examinations'!A:J,9,FALSE)</f>
        <v>0</v>
      </c>
      <c r="I2264" s="8" t="str">
        <f>VLOOKUP(A2264,'Medical Examinations'!A:J,10,FALSE)</f>
        <v>yes</v>
      </c>
      <c r="J2264" s="8" t="str">
        <f>VLOOKUP(A2264,'Medical Examinations'!A:J,3,FALSE)</f>
        <v>Obesity</v>
      </c>
      <c r="K2264" s="8" t="str">
        <f>VLOOKUP(A2264,'Medical Examinations'!A:J,5,FALSE)</f>
        <v>Normal</v>
      </c>
      <c r="L2264" s="8" t="str">
        <f>VLOOKUP(A2264,'Hospitalisation Details'!A:K,5,FALSE)</f>
        <v>10-Nov-1980</v>
      </c>
      <c r="M2264" s="34">
        <f>VLOOKUP(A2264,'Hospitalisation Details'!A:K,8,FALSE)</f>
        <v>43896.38</v>
      </c>
      <c r="N2264" s="8" t="str">
        <f>VLOOKUP(A2264,'Hospitalisation Details'!A:K,9,FALSE)</f>
        <v>tier - 2</v>
      </c>
      <c r="O2264" s="8" t="str">
        <f>VLOOKUP(A2264,'Hospitalisation Details'!A:K,10,FALSE)</f>
        <v>tier - 1</v>
      </c>
      <c r="P2264" s="8" t="str">
        <f>VLOOKUP(A2264,'Hospitalisation Details'!A:K,11,FALSE)</f>
        <v>R1013</v>
      </c>
      <c r="Q2264" s="8">
        <f>VLOOKUP(A2264,'Hospitalisation Details'!A:K,4,FALSE)</f>
        <v>10</v>
      </c>
    </row>
    <row r="2265" spans="1:17" x14ac:dyDescent="0.3">
      <c r="A2265" s="4" t="s">
        <v>90</v>
      </c>
      <c r="B2265" s="8" t="str">
        <f>VLOOKUP(A2265,'Customer Names'!A:F,4,FALSE)</f>
        <v>Eric W</v>
      </c>
      <c r="C2265" s="8">
        <f>VLOOKUP(A2265,'Medical Examinations'!A:J,2,FALSE)</f>
        <v>38.94</v>
      </c>
      <c r="D2265" s="8">
        <f>VLOOKUP(A2265,'Medical Examinations'!A:J,4,FALSE)</f>
        <v>8.49</v>
      </c>
      <c r="E2265" s="8" t="str">
        <f>VLOOKUP(A2265,'Medical Examinations'!A:J,6,FALSE)</f>
        <v>yes</v>
      </c>
      <c r="F2265" s="8" t="str">
        <f>VLOOKUP(A2265,'Medical Examinations'!A:J,7,FALSE)</f>
        <v>No</v>
      </c>
      <c r="G2265" s="8" t="str">
        <f>VLOOKUP(A2265,'Medical Examinations'!A:J,8,FALSE)</f>
        <v>No</v>
      </c>
      <c r="H2265" s="38" t="str">
        <f>VLOOKUP(A2265,'Medical Examinations'!A:J,9,FALSE)</f>
        <v>1</v>
      </c>
      <c r="I2265" s="8" t="str">
        <f>VLOOKUP(A2265,'Medical Examinations'!A:J,10,FALSE)</f>
        <v>yes</v>
      </c>
      <c r="J2265" s="8" t="str">
        <f>VLOOKUP(A2265,'Medical Examinations'!A:J,3,FALSE)</f>
        <v>Obesity</v>
      </c>
      <c r="K2265" s="8" t="str">
        <f>VLOOKUP(A2265,'Medical Examinations'!A:J,5,FALSE)</f>
        <v>Diabetes</v>
      </c>
      <c r="L2265" s="8" t="str">
        <f>VLOOKUP(A2265,'Hospitalisation Details'!A:K,5,FALSE)</f>
        <v>1-Jun-1975</v>
      </c>
      <c r="M2265" s="34">
        <f>VLOOKUP(A2265,'Hospitalisation Details'!A:K,8,FALSE)</f>
        <v>44202.65</v>
      </c>
      <c r="N2265" s="8" t="str">
        <f>VLOOKUP(A2265,'Hospitalisation Details'!A:K,9,FALSE)</f>
        <v>tier - 2</v>
      </c>
      <c r="O2265" s="8" t="str">
        <f>VLOOKUP(A2265,'Hospitalisation Details'!A:K,10,FALSE)</f>
        <v>tier - 2</v>
      </c>
      <c r="P2265" s="8" t="str">
        <f>VLOOKUP(A2265,'Hospitalisation Details'!A:K,11,FALSE)</f>
        <v>R1013</v>
      </c>
      <c r="Q2265" s="8">
        <f>VLOOKUP(A2265,'Hospitalisation Details'!A:K,4,FALSE)</f>
        <v>1</v>
      </c>
    </row>
    <row r="2266" spans="1:17" x14ac:dyDescent="0.3">
      <c r="A2266" s="4" t="s">
        <v>88</v>
      </c>
      <c r="B2266" s="8" t="str">
        <f>VLOOKUP(A2266,'Customer Names'!A:F,4,FALSE)</f>
        <v>Spencer</v>
      </c>
      <c r="C2266" s="8">
        <f>VLOOKUP(A2266,'Medical Examinations'!A:J,2,FALSE)</f>
        <v>34.21</v>
      </c>
      <c r="D2266" s="8">
        <f>VLOOKUP(A2266,'Medical Examinations'!A:J,4,FALSE)</f>
        <v>8.34</v>
      </c>
      <c r="E2266" s="8" t="str">
        <f>VLOOKUP(A2266,'Medical Examinations'!A:J,6,FALSE)</f>
        <v>No</v>
      </c>
      <c r="F2266" s="8" t="str">
        <f>VLOOKUP(A2266,'Medical Examinations'!A:J,7,FALSE)</f>
        <v>No</v>
      </c>
      <c r="G2266" s="8" t="str">
        <f>VLOOKUP(A2266,'Medical Examinations'!A:J,8,FALSE)</f>
        <v>No</v>
      </c>
      <c r="H2266" s="38">
        <f>VLOOKUP(A2266,'Medical Examinations'!A:J,9,FALSE)</f>
        <v>0</v>
      </c>
      <c r="I2266" s="8" t="str">
        <f>VLOOKUP(A2266,'Medical Examinations'!A:J,10,FALSE)</f>
        <v>yes</v>
      </c>
      <c r="J2266" s="8" t="str">
        <f>VLOOKUP(A2266,'Medical Examinations'!A:J,3,FALSE)</f>
        <v>Obesity</v>
      </c>
      <c r="K2266" s="8" t="str">
        <f>VLOOKUP(A2266,'Medical Examinations'!A:J,5,FALSE)</f>
        <v>Diabetes</v>
      </c>
      <c r="L2266" s="8" t="str">
        <f>VLOOKUP(A2266,'Hospitalisation Details'!A:K,5,FALSE)</f>
        <v>24-Nov-1968</v>
      </c>
      <c r="M2266" s="34">
        <f>VLOOKUP(A2266,'Hospitalisation Details'!A:K,8,FALSE)</f>
        <v>44260.75</v>
      </c>
      <c r="N2266" s="8" t="str">
        <f>VLOOKUP(A2266,'Hospitalisation Details'!A:K,9,FALSE)</f>
        <v>tier - 2</v>
      </c>
      <c r="O2266" s="8" t="str">
        <f>VLOOKUP(A2266,'Hospitalisation Details'!A:K,10,FALSE)</f>
        <v>tier - 1</v>
      </c>
      <c r="P2266" s="8" t="str">
        <f>VLOOKUP(A2266,'Hospitalisation Details'!A:K,11,FALSE)</f>
        <v>R1013</v>
      </c>
      <c r="Q2266" s="8">
        <f>VLOOKUP(A2266,'Hospitalisation Details'!A:K,4,FALSE)</f>
        <v>24</v>
      </c>
    </row>
    <row r="2267" spans="1:17" x14ac:dyDescent="0.3">
      <c r="A2267" s="4" t="s">
        <v>16</v>
      </c>
      <c r="B2267" s="8" t="str">
        <f>VLOOKUP(A2267,'Customer Names'!A:F,4,FALSE)</f>
        <v>Stephen</v>
      </c>
      <c r="C2267" s="8">
        <f>VLOOKUP(A2267,'Medical Examinations'!A:J,2,FALSE)</f>
        <v>36.96</v>
      </c>
      <c r="D2267" s="8">
        <f>VLOOKUP(A2267,'Medical Examinations'!A:J,4,FALSE)</f>
        <v>7.93</v>
      </c>
      <c r="E2267" s="8" t="str">
        <f>VLOOKUP(A2267,'Medical Examinations'!A:J,6,FALSE)</f>
        <v>No</v>
      </c>
      <c r="F2267" s="8" t="str">
        <f>VLOOKUP(A2267,'Medical Examinations'!A:J,7,FALSE)</f>
        <v>No</v>
      </c>
      <c r="G2267" s="8" t="str">
        <f>VLOOKUP(A2267,'Medical Examinations'!A:J,8,FALSE)</f>
        <v>No</v>
      </c>
      <c r="H2267" s="38" t="str">
        <f>VLOOKUP(A2267,'Medical Examinations'!A:J,9,FALSE)</f>
        <v>3</v>
      </c>
      <c r="I2267" s="8" t="str">
        <f>VLOOKUP(A2267,'Medical Examinations'!A:J,10,FALSE)</f>
        <v>yes</v>
      </c>
      <c r="J2267" s="8" t="str">
        <f>VLOOKUP(A2267,'Medical Examinations'!A:J,3,FALSE)</f>
        <v>Obesity</v>
      </c>
      <c r="K2267" s="8" t="str">
        <f>VLOOKUP(A2267,'Medical Examinations'!A:J,5,FALSE)</f>
        <v>Diabetes</v>
      </c>
      <c r="L2267" s="8" t="str">
        <f>VLOOKUP(A2267,'Hospitalisation Details'!A:K,5,FALSE)</f>
        <v>27-Jun-1958</v>
      </c>
      <c r="M2267" s="34">
        <f>VLOOKUP(A2267,'Hospitalisation Details'!A:K,8,FALSE)</f>
        <v>49577.66</v>
      </c>
      <c r="N2267" s="8" t="str">
        <f>VLOOKUP(A2267,'Hospitalisation Details'!A:K,9,FALSE)</f>
        <v>tier - 2</v>
      </c>
      <c r="O2267" s="8" t="str">
        <f>VLOOKUP(A2267,'Hospitalisation Details'!A:K,10,FALSE)</f>
        <v>tier - 2</v>
      </c>
      <c r="P2267" s="8" t="str">
        <f>VLOOKUP(A2267,'Hospitalisation Details'!A:K,11,FALSE)</f>
        <v>R1013</v>
      </c>
      <c r="Q2267" s="8">
        <f>VLOOKUP(A2267,'Hospitalisation Details'!A:K,4,FALSE)</f>
        <v>27</v>
      </c>
    </row>
    <row r="2268" spans="1:17" x14ac:dyDescent="0.3">
      <c r="A2268" s="4" t="s">
        <v>4268</v>
      </c>
      <c r="B2268" s="8" t="str">
        <f>VLOOKUP(A2268,'Customer Names'!A:F,4,FALSE)</f>
        <v>Jason</v>
      </c>
      <c r="C2268" s="8">
        <f>VLOOKUP(A2268,'Medical Examinations'!A:J,2,FALSE)</f>
        <v>15.65</v>
      </c>
      <c r="D2268" s="8">
        <f>VLOOKUP(A2268,'Medical Examinations'!A:J,4,FALSE)</f>
        <v>4.2300000000000004</v>
      </c>
      <c r="E2268" s="8" t="str">
        <f>VLOOKUP(A2268,'Medical Examinations'!A:J,6,FALSE)</f>
        <v>No</v>
      </c>
      <c r="F2268" s="8" t="str">
        <f>VLOOKUP(A2268,'Medical Examinations'!A:J,7,FALSE)</f>
        <v>No</v>
      </c>
      <c r="G2268" s="8" t="str">
        <f>VLOOKUP(A2268,'Medical Examinations'!A:J,8,FALSE)</f>
        <v>No</v>
      </c>
      <c r="H2268" s="38">
        <f>VLOOKUP(A2268,'Medical Examinations'!A:J,9,FALSE)</f>
        <v>0</v>
      </c>
      <c r="I2268" s="8" t="str">
        <f>VLOOKUP(A2268,'Medical Examinations'!A:J,10,FALSE)</f>
        <v>No</v>
      </c>
      <c r="J2268" s="8" t="str">
        <f>VLOOKUP(A2268,'Medical Examinations'!A:J,3,FALSE)</f>
        <v>Underweight</v>
      </c>
      <c r="K2268" s="8" t="str">
        <f>VLOOKUP(A2268,'Medical Examinations'!A:J,5,FALSE)</f>
        <v>Normal</v>
      </c>
      <c r="L2268" s="8" t="str">
        <f>VLOOKUP(A2268,'Hospitalisation Details'!A:K,5,FALSE)</f>
        <v>21-Jul-1989</v>
      </c>
      <c r="M2268" s="34">
        <f>VLOOKUP(A2268,'Hospitalisation Details'!A:K,8,FALSE)</f>
        <v>2106.2600000000002</v>
      </c>
      <c r="N2268" s="8" t="str">
        <f>VLOOKUP(A2268,'Hospitalisation Details'!A:K,9,FALSE)</f>
        <v>tier - 2</v>
      </c>
      <c r="O2268" s="8" t="str">
        <f>VLOOKUP(A2268,'Hospitalisation Details'!A:K,10,FALSE)</f>
        <v>tier - 2</v>
      </c>
      <c r="P2268" s="8" t="str">
        <f>VLOOKUP(A2268,'Hospitalisation Details'!A:K,11,FALSE)</f>
        <v>R1013</v>
      </c>
      <c r="Q2268" s="8">
        <f>VLOOKUP(A2268,'Hospitalisation Details'!A:K,4,FALSE)</f>
        <v>21</v>
      </c>
    </row>
    <row r="2269" spans="1:17" x14ac:dyDescent="0.3">
      <c r="A2269" s="4" t="s">
        <v>4198</v>
      </c>
      <c r="B2269" s="8" t="str">
        <f>VLOOKUP(A2269,'Customer Names'!A:F,4,FALSE)</f>
        <v>Matthew</v>
      </c>
      <c r="C2269" s="8">
        <f>VLOOKUP(A2269,'Medical Examinations'!A:J,2,FALSE)</f>
        <v>17.670000000000002</v>
      </c>
      <c r="D2269" s="8">
        <f>VLOOKUP(A2269,'Medical Examinations'!A:J,4,FALSE)</f>
        <v>4.78</v>
      </c>
      <c r="E2269" s="8" t="str">
        <f>VLOOKUP(A2269,'Medical Examinations'!A:J,6,FALSE)</f>
        <v>No</v>
      </c>
      <c r="F2269" s="8" t="str">
        <f>VLOOKUP(A2269,'Medical Examinations'!A:J,7,FALSE)</f>
        <v>No</v>
      </c>
      <c r="G2269" s="8" t="str">
        <f>VLOOKUP(A2269,'Medical Examinations'!A:J,8,FALSE)</f>
        <v>No</v>
      </c>
      <c r="H2269" s="38">
        <f>VLOOKUP(A2269,'Medical Examinations'!A:J,9,FALSE)</f>
        <v>0</v>
      </c>
      <c r="I2269" s="8" t="str">
        <f>VLOOKUP(A2269,'Medical Examinations'!A:J,10,FALSE)</f>
        <v>No</v>
      </c>
      <c r="J2269" s="8" t="str">
        <f>VLOOKUP(A2269,'Medical Examinations'!A:J,3,FALSE)</f>
        <v>Underweight</v>
      </c>
      <c r="K2269" s="8" t="str">
        <f>VLOOKUP(A2269,'Medical Examinations'!A:J,5,FALSE)</f>
        <v>Normal</v>
      </c>
      <c r="L2269" s="8" t="str">
        <f>VLOOKUP(A2269,'Hospitalisation Details'!A:K,5,FALSE)</f>
        <v>16-Jun-1991</v>
      </c>
      <c r="M2269" s="34">
        <f>VLOOKUP(A2269,'Hospitalisation Details'!A:K,8,FALSE)</f>
        <v>2277.7199999999998</v>
      </c>
      <c r="N2269" s="8" t="str">
        <f>VLOOKUP(A2269,'Hospitalisation Details'!A:K,9,FALSE)</f>
        <v>tier - 2</v>
      </c>
      <c r="O2269" s="8" t="str">
        <f>VLOOKUP(A2269,'Hospitalisation Details'!A:K,10,FALSE)</f>
        <v>tier - 1</v>
      </c>
      <c r="P2269" s="8" t="str">
        <f>VLOOKUP(A2269,'Hospitalisation Details'!A:K,11,FALSE)</f>
        <v>R1013</v>
      </c>
      <c r="Q2269" s="8">
        <f>VLOOKUP(A2269,'Hospitalisation Details'!A:K,4,FALSE)</f>
        <v>16</v>
      </c>
    </row>
    <row r="2270" spans="1:17" x14ac:dyDescent="0.3">
      <c r="A2270" s="4" t="s">
        <v>4196</v>
      </c>
      <c r="B2270" s="8" t="str">
        <f>VLOOKUP(A2270,'Customer Names'!A:F,4,FALSE)</f>
        <v>Amanda L</v>
      </c>
      <c r="C2270" s="8">
        <f>VLOOKUP(A2270,'Medical Examinations'!A:J,2,FALSE)</f>
        <v>15.82</v>
      </c>
      <c r="D2270" s="8">
        <f>VLOOKUP(A2270,'Medical Examinations'!A:J,4,FALSE)</f>
        <v>4.5999999999999996</v>
      </c>
      <c r="E2270" s="8" t="str">
        <f>VLOOKUP(A2270,'Medical Examinations'!A:J,6,FALSE)</f>
        <v>No</v>
      </c>
      <c r="F2270" s="8" t="str">
        <f>VLOOKUP(A2270,'Medical Examinations'!A:J,7,FALSE)</f>
        <v>No</v>
      </c>
      <c r="G2270" s="8" t="str">
        <f>VLOOKUP(A2270,'Medical Examinations'!A:J,8,FALSE)</f>
        <v>No</v>
      </c>
      <c r="H2270" s="38">
        <f>VLOOKUP(A2270,'Medical Examinations'!A:J,9,FALSE)</f>
        <v>0</v>
      </c>
      <c r="I2270" s="8" t="str">
        <f>VLOOKUP(A2270,'Medical Examinations'!A:J,10,FALSE)</f>
        <v>No</v>
      </c>
      <c r="J2270" s="8" t="str">
        <f>VLOOKUP(A2270,'Medical Examinations'!A:J,3,FALSE)</f>
        <v>Underweight</v>
      </c>
      <c r="K2270" s="8" t="str">
        <f>VLOOKUP(A2270,'Medical Examinations'!A:J,5,FALSE)</f>
        <v>Normal</v>
      </c>
      <c r="L2270" s="8" t="str">
        <f>VLOOKUP(A2270,'Hospitalisation Details'!A:K,5,FALSE)</f>
        <v>5-Oct-1989</v>
      </c>
      <c r="M2270" s="34">
        <f>VLOOKUP(A2270,'Hospitalisation Details'!A:K,8,FALSE)</f>
        <v>2295.2399999999998</v>
      </c>
      <c r="N2270" s="8" t="str">
        <f>VLOOKUP(A2270,'Hospitalisation Details'!A:K,9,FALSE)</f>
        <v>tier - 2</v>
      </c>
      <c r="O2270" s="8" t="str">
        <f>VLOOKUP(A2270,'Hospitalisation Details'!A:K,10,FALSE)</f>
        <v>tier - 1</v>
      </c>
      <c r="P2270" s="8" t="str">
        <f>VLOOKUP(A2270,'Hospitalisation Details'!A:K,11,FALSE)</f>
        <v>R1013</v>
      </c>
      <c r="Q2270" s="8">
        <f>VLOOKUP(A2270,'Hospitalisation Details'!A:K,4,FALSE)</f>
        <v>5</v>
      </c>
    </row>
    <row r="2271" spans="1:17" x14ac:dyDescent="0.3">
      <c r="A2271" s="4" t="s">
        <v>4182</v>
      </c>
      <c r="B2271" s="8" t="str">
        <f>VLOOKUP(A2271,'Customer Names'!A:F,4,FALSE)</f>
        <v>Benjamin W.</v>
      </c>
      <c r="C2271" s="8">
        <f>VLOOKUP(A2271,'Medical Examinations'!A:J,2,FALSE)</f>
        <v>15.68</v>
      </c>
      <c r="D2271" s="8">
        <f>VLOOKUP(A2271,'Medical Examinations'!A:J,4,FALSE)</f>
        <v>6.16</v>
      </c>
      <c r="E2271" s="8" t="str">
        <f>VLOOKUP(A2271,'Medical Examinations'!A:J,6,FALSE)</f>
        <v>yes</v>
      </c>
      <c r="F2271" s="8" t="str">
        <f>VLOOKUP(A2271,'Medical Examinations'!A:J,7,FALSE)</f>
        <v>No</v>
      </c>
      <c r="G2271" s="8" t="str">
        <f>VLOOKUP(A2271,'Medical Examinations'!A:J,8,FALSE)</f>
        <v>No</v>
      </c>
      <c r="H2271" s="38" t="str">
        <f>VLOOKUP(A2271,'Medical Examinations'!A:J,9,FALSE)</f>
        <v>1</v>
      </c>
      <c r="I2271" s="8" t="str">
        <f>VLOOKUP(A2271,'Medical Examinations'!A:J,10,FALSE)</f>
        <v>No</v>
      </c>
      <c r="J2271" s="8" t="str">
        <f>VLOOKUP(A2271,'Medical Examinations'!A:J,3,FALSE)</f>
        <v>Underweight</v>
      </c>
      <c r="K2271" s="8" t="str">
        <f>VLOOKUP(A2271,'Medical Examinations'!A:J,5,FALSE)</f>
        <v>Prediabetes</v>
      </c>
      <c r="L2271" s="8" t="str">
        <f>VLOOKUP(A2271,'Hospitalisation Details'!A:K,5,FALSE)</f>
        <v>12-Dec-1988</v>
      </c>
      <c r="M2271" s="34">
        <f>VLOOKUP(A2271,'Hospitalisation Details'!A:K,8,FALSE)</f>
        <v>2373.3000000000002</v>
      </c>
      <c r="N2271" s="8" t="str">
        <f>VLOOKUP(A2271,'Hospitalisation Details'!A:K,9,FALSE)</f>
        <v>tier - 2</v>
      </c>
      <c r="O2271" s="8" t="str">
        <f>VLOOKUP(A2271,'Hospitalisation Details'!A:K,10,FALSE)</f>
        <v>tier - 2</v>
      </c>
      <c r="P2271" s="8" t="str">
        <f>VLOOKUP(A2271,'Hospitalisation Details'!A:K,11,FALSE)</f>
        <v>R1013</v>
      </c>
      <c r="Q2271" s="8">
        <f>VLOOKUP(A2271,'Hospitalisation Details'!A:K,4,FALSE)</f>
        <v>12</v>
      </c>
    </row>
    <row r="2272" spans="1:17" x14ac:dyDescent="0.3">
      <c r="A2272" s="4" t="s">
        <v>4148</v>
      </c>
      <c r="B2272" s="8" t="str">
        <f>VLOOKUP(A2272,'Customer Names'!A:F,4,FALSE)</f>
        <v>Nancy</v>
      </c>
      <c r="C2272" s="8">
        <f>VLOOKUP(A2272,'Medical Examinations'!A:J,2,FALSE)</f>
        <v>17.97</v>
      </c>
      <c r="D2272" s="8">
        <f>VLOOKUP(A2272,'Medical Examinations'!A:J,4,FALSE)</f>
        <v>6.3</v>
      </c>
      <c r="E2272" s="8" t="str">
        <f>VLOOKUP(A2272,'Medical Examinations'!A:J,6,FALSE)</f>
        <v>No</v>
      </c>
      <c r="F2272" s="8" t="str">
        <f>VLOOKUP(A2272,'Medical Examinations'!A:J,7,FALSE)</f>
        <v>No</v>
      </c>
      <c r="G2272" s="8" t="str">
        <f>VLOOKUP(A2272,'Medical Examinations'!A:J,8,FALSE)</f>
        <v>No</v>
      </c>
      <c r="H2272" s="38">
        <f>VLOOKUP(A2272,'Medical Examinations'!A:J,9,FALSE)</f>
        <v>0</v>
      </c>
      <c r="I2272" s="8" t="str">
        <f>VLOOKUP(A2272,'Medical Examinations'!A:J,10,FALSE)</f>
        <v>No</v>
      </c>
      <c r="J2272" s="8" t="str">
        <f>VLOOKUP(A2272,'Medical Examinations'!A:J,3,FALSE)</f>
        <v>Underweight</v>
      </c>
      <c r="K2272" s="8" t="str">
        <f>VLOOKUP(A2272,'Medical Examinations'!A:J,5,FALSE)</f>
        <v>Prediabetes</v>
      </c>
      <c r="L2272" s="8" t="str">
        <f>VLOOKUP(A2272,'Hospitalisation Details'!A:K,5,FALSE)</f>
        <v>5-Aug-1991</v>
      </c>
      <c r="M2272" s="34">
        <f>VLOOKUP(A2272,'Hospitalisation Details'!A:K,8,FALSE)</f>
        <v>2510.79</v>
      </c>
      <c r="N2272" s="8" t="str">
        <f>VLOOKUP(A2272,'Hospitalisation Details'!A:K,9,FALSE)</f>
        <v>tier - 2</v>
      </c>
      <c r="O2272" s="8" t="str">
        <f>VLOOKUP(A2272,'Hospitalisation Details'!A:K,10,FALSE)</f>
        <v>tier - 1</v>
      </c>
      <c r="P2272" s="8" t="str">
        <f>VLOOKUP(A2272,'Hospitalisation Details'!A:K,11,FALSE)</f>
        <v>R1013</v>
      </c>
      <c r="Q2272" s="8">
        <f>VLOOKUP(A2272,'Hospitalisation Details'!A:K,4,FALSE)</f>
        <v>5</v>
      </c>
    </row>
    <row r="2273" spans="1:17" x14ac:dyDescent="0.3">
      <c r="A2273" s="4" t="s">
        <v>4140</v>
      </c>
      <c r="B2273" s="8" t="str">
        <f>VLOOKUP(A2273,'Customer Names'!A:F,4,FALSE)</f>
        <v>Sarah</v>
      </c>
      <c r="C2273" s="8">
        <f>VLOOKUP(A2273,'Medical Examinations'!A:J,2,FALSE)</f>
        <v>17.3</v>
      </c>
      <c r="D2273" s="8">
        <f>VLOOKUP(A2273,'Medical Examinations'!A:J,4,FALSE)</f>
        <v>4.75</v>
      </c>
      <c r="E2273" s="8" t="str">
        <f>VLOOKUP(A2273,'Medical Examinations'!A:J,6,FALSE)</f>
        <v>No</v>
      </c>
      <c r="F2273" s="8" t="str">
        <f>VLOOKUP(A2273,'Medical Examinations'!A:J,7,FALSE)</f>
        <v>No</v>
      </c>
      <c r="G2273" s="8" t="str">
        <f>VLOOKUP(A2273,'Medical Examinations'!A:J,8,FALSE)</f>
        <v>No</v>
      </c>
      <c r="H2273" s="38">
        <f>VLOOKUP(A2273,'Medical Examinations'!A:J,9,FALSE)</f>
        <v>0</v>
      </c>
      <c r="I2273" s="8" t="str">
        <f>VLOOKUP(A2273,'Medical Examinations'!A:J,10,FALSE)</f>
        <v>No</v>
      </c>
      <c r="J2273" s="8" t="str">
        <f>VLOOKUP(A2273,'Medical Examinations'!A:J,3,FALSE)</f>
        <v>Underweight</v>
      </c>
      <c r="K2273" s="8" t="str">
        <f>VLOOKUP(A2273,'Medical Examinations'!A:J,5,FALSE)</f>
        <v>Normal</v>
      </c>
      <c r="L2273" s="8" t="str">
        <f>VLOOKUP(A2273,'Hospitalisation Details'!A:K,5,FALSE)</f>
        <v>1-Oct-1990</v>
      </c>
      <c r="M2273" s="34">
        <f>VLOOKUP(A2273,'Hospitalisation Details'!A:K,8,FALSE)</f>
        <v>2540.39</v>
      </c>
      <c r="N2273" s="8" t="str">
        <f>VLOOKUP(A2273,'Hospitalisation Details'!A:K,9,FALSE)</f>
        <v>tier - 2</v>
      </c>
      <c r="O2273" s="8" t="str">
        <f>VLOOKUP(A2273,'Hospitalisation Details'!A:K,10,FALSE)</f>
        <v>tier - 2</v>
      </c>
      <c r="P2273" s="8" t="str">
        <f>VLOOKUP(A2273,'Hospitalisation Details'!A:K,11,FALSE)</f>
        <v>R1013</v>
      </c>
      <c r="Q2273" s="8">
        <f>VLOOKUP(A2273,'Hospitalisation Details'!A:K,4,FALSE)</f>
        <v>1</v>
      </c>
    </row>
    <row r="2274" spans="1:17" x14ac:dyDescent="0.3">
      <c r="A2274" s="4" t="s">
        <v>4138</v>
      </c>
      <c r="B2274" s="8" t="str">
        <f>VLOOKUP(A2274,'Customer Names'!A:F,4,FALSE)</f>
        <v>Hicham</v>
      </c>
      <c r="C2274" s="8">
        <f>VLOOKUP(A2274,'Medical Examinations'!A:J,2,FALSE)</f>
        <v>18.46</v>
      </c>
      <c r="D2274" s="8">
        <f>VLOOKUP(A2274,'Medical Examinations'!A:J,4,FALSE)</f>
        <v>5.25</v>
      </c>
      <c r="E2274" s="8" t="str">
        <f>VLOOKUP(A2274,'Medical Examinations'!A:J,6,FALSE)</f>
        <v>No</v>
      </c>
      <c r="F2274" s="8" t="str">
        <f>VLOOKUP(A2274,'Medical Examinations'!A:J,7,FALSE)</f>
        <v>No</v>
      </c>
      <c r="G2274" s="8" t="str">
        <f>VLOOKUP(A2274,'Medical Examinations'!A:J,8,FALSE)</f>
        <v>No</v>
      </c>
      <c r="H2274" s="38">
        <f>VLOOKUP(A2274,'Medical Examinations'!A:J,9,FALSE)</f>
        <v>0</v>
      </c>
      <c r="I2274" s="8" t="str">
        <f>VLOOKUP(A2274,'Medical Examinations'!A:J,10,FALSE)</f>
        <v>No</v>
      </c>
      <c r="J2274" s="8" t="str">
        <f>VLOOKUP(A2274,'Medical Examinations'!A:J,3,FALSE)</f>
        <v>Underweight</v>
      </c>
      <c r="K2274" s="8" t="str">
        <f>VLOOKUP(A2274,'Medical Examinations'!A:J,5,FALSE)</f>
        <v>Normal</v>
      </c>
      <c r="L2274" s="8" t="str">
        <f>VLOOKUP(A2274,'Hospitalisation Details'!A:K,5,FALSE)</f>
        <v>17-Nov-1991</v>
      </c>
      <c r="M2274" s="34">
        <f>VLOOKUP(A2274,'Hospitalisation Details'!A:K,8,FALSE)</f>
        <v>2545.6799999999998</v>
      </c>
      <c r="N2274" s="8" t="str">
        <f>VLOOKUP(A2274,'Hospitalisation Details'!A:K,9,FALSE)</f>
        <v>tier - 2</v>
      </c>
      <c r="O2274" s="8" t="str">
        <f>VLOOKUP(A2274,'Hospitalisation Details'!A:K,10,FALSE)</f>
        <v>tier - 1</v>
      </c>
      <c r="P2274" s="8" t="str">
        <f>VLOOKUP(A2274,'Hospitalisation Details'!A:K,11,FALSE)</f>
        <v>R1013</v>
      </c>
      <c r="Q2274" s="8">
        <f>VLOOKUP(A2274,'Hospitalisation Details'!A:K,4,FALSE)</f>
        <v>17</v>
      </c>
    </row>
    <row r="2275" spans="1:17" x14ac:dyDescent="0.3">
      <c r="A2275" s="4" t="s">
        <v>4100</v>
      </c>
      <c r="B2275" s="8" t="str">
        <f>VLOOKUP(A2275,'Customer Names'!A:F,4,FALSE)</f>
        <v>Patrick J.</v>
      </c>
      <c r="C2275" s="8">
        <f>VLOOKUP(A2275,'Medical Examinations'!A:J,2,FALSE)</f>
        <v>16.72</v>
      </c>
      <c r="D2275" s="8">
        <f>VLOOKUP(A2275,'Medical Examinations'!A:J,4,FALSE)</f>
        <v>4.38</v>
      </c>
      <c r="E2275" s="8" t="str">
        <f>VLOOKUP(A2275,'Medical Examinations'!A:J,6,FALSE)</f>
        <v>yes</v>
      </c>
      <c r="F2275" s="8" t="str">
        <f>VLOOKUP(A2275,'Medical Examinations'!A:J,7,FALSE)</f>
        <v>No</v>
      </c>
      <c r="G2275" s="8" t="str">
        <f>VLOOKUP(A2275,'Medical Examinations'!A:J,8,FALSE)</f>
        <v>No</v>
      </c>
      <c r="H2275" s="38" t="str">
        <f>VLOOKUP(A2275,'Medical Examinations'!A:J,9,FALSE)</f>
        <v>1</v>
      </c>
      <c r="I2275" s="8" t="str">
        <f>VLOOKUP(A2275,'Medical Examinations'!A:J,10,FALSE)</f>
        <v>No</v>
      </c>
      <c r="J2275" s="8" t="str">
        <f>VLOOKUP(A2275,'Medical Examinations'!A:J,3,FALSE)</f>
        <v>Underweight</v>
      </c>
      <c r="K2275" s="8" t="str">
        <f>VLOOKUP(A2275,'Medical Examinations'!A:J,5,FALSE)</f>
        <v>Normal</v>
      </c>
      <c r="L2275" s="8" t="str">
        <f>VLOOKUP(A2275,'Hospitalisation Details'!A:K,5,FALSE)</f>
        <v>20-Aug-1988</v>
      </c>
      <c r="M2275" s="34">
        <f>VLOOKUP(A2275,'Hospitalisation Details'!A:K,8,FALSE)</f>
        <v>2726.06</v>
      </c>
      <c r="N2275" s="8" t="str">
        <f>VLOOKUP(A2275,'Hospitalisation Details'!A:K,9,FALSE)</f>
        <v>tier - 2</v>
      </c>
      <c r="O2275" s="8" t="str">
        <f>VLOOKUP(A2275,'Hospitalisation Details'!A:K,10,FALSE)</f>
        <v>tier - 2</v>
      </c>
      <c r="P2275" s="8" t="str">
        <f>VLOOKUP(A2275,'Hospitalisation Details'!A:K,11,FALSE)</f>
        <v>R1013</v>
      </c>
      <c r="Q2275" s="8">
        <f>VLOOKUP(A2275,'Hospitalisation Details'!A:K,4,FALSE)</f>
        <v>20</v>
      </c>
    </row>
    <row r="2276" spans="1:17" x14ac:dyDescent="0.3">
      <c r="A2276" s="4" t="s">
        <v>4046</v>
      </c>
      <c r="B2276" s="8" t="str">
        <f>VLOOKUP(A2276,'Customer Names'!A:F,4,FALSE)</f>
        <v>Beau</v>
      </c>
      <c r="C2276" s="8">
        <f>VLOOKUP(A2276,'Medical Examinations'!A:J,2,FALSE)</f>
        <v>16.71</v>
      </c>
      <c r="D2276" s="8">
        <f>VLOOKUP(A2276,'Medical Examinations'!A:J,4,FALSE)</f>
        <v>4.18</v>
      </c>
      <c r="E2276" s="8" t="str">
        <f>VLOOKUP(A2276,'Medical Examinations'!A:J,6,FALSE)</f>
        <v>No</v>
      </c>
      <c r="F2276" s="8" t="str">
        <f>VLOOKUP(A2276,'Medical Examinations'!A:J,7,FALSE)</f>
        <v>No</v>
      </c>
      <c r="G2276" s="8" t="str">
        <f>VLOOKUP(A2276,'Medical Examinations'!A:J,8,FALSE)</f>
        <v>No</v>
      </c>
      <c r="H2276" s="38" t="str">
        <f>VLOOKUP(A2276,'Medical Examinations'!A:J,9,FALSE)</f>
        <v>1</v>
      </c>
      <c r="I2276" s="8" t="str">
        <f>VLOOKUP(A2276,'Medical Examinations'!A:J,10,FALSE)</f>
        <v>No</v>
      </c>
      <c r="J2276" s="8" t="str">
        <f>VLOOKUP(A2276,'Medical Examinations'!A:J,3,FALSE)</f>
        <v>Underweight</v>
      </c>
      <c r="K2276" s="8" t="str">
        <f>VLOOKUP(A2276,'Medical Examinations'!A:J,5,FALSE)</f>
        <v>Normal</v>
      </c>
      <c r="L2276" s="8" t="str">
        <f>VLOOKUP(A2276,'Hospitalisation Details'!A:K,5,FALSE)</f>
        <v>18-Jun-1987</v>
      </c>
      <c r="M2276" s="34">
        <f>VLOOKUP(A2276,'Hospitalisation Details'!A:K,8,FALSE)</f>
        <v>2979.52</v>
      </c>
      <c r="N2276" s="8" t="str">
        <f>VLOOKUP(A2276,'Hospitalisation Details'!A:K,9,FALSE)</f>
        <v>tier - 2</v>
      </c>
      <c r="O2276" s="8" t="str">
        <f>VLOOKUP(A2276,'Hospitalisation Details'!A:K,10,FALSE)</f>
        <v>tier - 3</v>
      </c>
      <c r="P2276" s="8" t="str">
        <f>VLOOKUP(A2276,'Hospitalisation Details'!A:K,11,FALSE)</f>
        <v>R1013</v>
      </c>
      <c r="Q2276" s="8">
        <f>VLOOKUP(A2276,'Hospitalisation Details'!A:K,4,FALSE)</f>
        <v>18</v>
      </c>
    </row>
    <row r="2277" spans="1:17" x14ac:dyDescent="0.3">
      <c r="A2277" s="4" t="s">
        <v>4044</v>
      </c>
      <c r="B2277" s="8" t="str">
        <f>VLOOKUP(A2277,'Customer Names'!A:F,4,FALSE)</f>
        <v>Therese</v>
      </c>
      <c r="C2277" s="8">
        <f>VLOOKUP(A2277,'Medical Examinations'!A:J,2,FALSE)</f>
        <v>19.37</v>
      </c>
      <c r="D2277" s="8">
        <f>VLOOKUP(A2277,'Medical Examinations'!A:J,4,FALSE)</f>
        <v>4.18</v>
      </c>
      <c r="E2277" s="8" t="str">
        <f>VLOOKUP(A2277,'Medical Examinations'!A:J,6,FALSE)</f>
        <v>No</v>
      </c>
      <c r="F2277" s="8" t="str">
        <f>VLOOKUP(A2277,'Medical Examinations'!A:J,7,FALSE)</f>
        <v>No</v>
      </c>
      <c r="G2277" s="8" t="str">
        <f>VLOOKUP(A2277,'Medical Examinations'!A:J,8,FALSE)</f>
        <v>No</v>
      </c>
      <c r="H2277" s="38">
        <f>VLOOKUP(A2277,'Medical Examinations'!A:J,9,FALSE)</f>
        <v>0</v>
      </c>
      <c r="I2277" s="8" t="str">
        <f>VLOOKUP(A2277,'Medical Examinations'!A:J,10,FALSE)</f>
        <v>No</v>
      </c>
      <c r="J2277" s="8" t="str">
        <f>VLOOKUP(A2277,'Medical Examinations'!A:J,3,FALSE)</f>
        <v>Normal Weight</v>
      </c>
      <c r="K2277" s="8" t="str">
        <f>VLOOKUP(A2277,'Medical Examinations'!A:J,5,FALSE)</f>
        <v>Normal</v>
      </c>
      <c r="L2277" s="8" t="str">
        <f>VLOOKUP(A2277,'Hospitalisation Details'!A:K,5,FALSE)</f>
        <v>20-Nov-1991</v>
      </c>
      <c r="M2277" s="34">
        <f>VLOOKUP(A2277,'Hospitalisation Details'!A:K,8,FALSE)</f>
        <v>2985.67</v>
      </c>
      <c r="N2277" s="8" t="str">
        <f>VLOOKUP(A2277,'Hospitalisation Details'!A:K,9,FALSE)</f>
        <v>tier - 2</v>
      </c>
      <c r="O2277" s="8" t="str">
        <f>VLOOKUP(A2277,'Hospitalisation Details'!A:K,10,FALSE)</f>
        <v>tier - 2</v>
      </c>
      <c r="P2277" s="8" t="str">
        <f>VLOOKUP(A2277,'Hospitalisation Details'!A:K,11,FALSE)</f>
        <v>R1013</v>
      </c>
      <c r="Q2277" s="8">
        <f>VLOOKUP(A2277,'Hospitalisation Details'!A:K,4,FALSE)</f>
        <v>20</v>
      </c>
    </row>
    <row r="2278" spans="1:17" x14ac:dyDescent="0.3">
      <c r="A2278" s="4" t="s">
        <v>4020</v>
      </c>
      <c r="B2278" s="8" t="str">
        <f>VLOOKUP(A2278,'Customer Names'!A:F,4,FALSE)</f>
        <v>Michael J</v>
      </c>
      <c r="C2278" s="8">
        <f>VLOOKUP(A2278,'Medical Examinations'!A:J,2,FALSE)</f>
        <v>17.03</v>
      </c>
      <c r="D2278" s="8">
        <f>VLOOKUP(A2278,'Medical Examinations'!A:J,4,FALSE)</f>
        <v>4.12</v>
      </c>
      <c r="E2278" s="8" t="str">
        <f>VLOOKUP(A2278,'Medical Examinations'!A:J,6,FALSE)</f>
        <v>No</v>
      </c>
      <c r="F2278" s="8" t="str">
        <f>VLOOKUP(A2278,'Medical Examinations'!A:J,7,FALSE)</f>
        <v>No</v>
      </c>
      <c r="G2278" s="8" t="str">
        <f>VLOOKUP(A2278,'Medical Examinations'!A:J,8,FALSE)</f>
        <v>No</v>
      </c>
      <c r="H2278" s="38" t="str">
        <f>VLOOKUP(A2278,'Medical Examinations'!A:J,9,FALSE)</f>
        <v>1</v>
      </c>
      <c r="I2278" s="8" t="str">
        <f>VLOOKUP(A2278,'Medical Examinations'!A:J,10,FALSE)</f>
        <v>No</v>
      </c>
      <c r="J2278" s="8" t="str">
        <f>VLOOKUP(A2278,'Medical Examinations'!A:J,3,FALSE)</f>
        <v>Underweight</v>
      </c>
      <c r="K2278" s="8" t="str">
        <f>VLOOKUP(A2278,'Medical Examinations'!A:J,5,FALSE)</f>
        <v>Normal</v>
      </c>
      <c r="L2278" s="8" t="str">
        <f>VLOOKUP(A2278,'Hospitalisation Details'!A:K,5,FALSE)</f>
        <v>1-Aug-1987</v>
      </c>
      <c r="M2278" s="34">
        <f>VLOOKUP(A2278,'Hospitalisation Details'!A:K,8,FALSE)</f>
        <v>3088.06</v>
      </c>
      <c r="N2278" s="8" t="str">
        <f>VLOOKUP(A2278,'Hospitalisation Details'!A:K,9,FALSE)</f>
        <v>tier - 2</v>
      </c>
      <c r="O2278" s="8" t="str">
        <f>VLOOKUP(A2278,'Hospitalisation Details'!A:K,10,FALSE)</f>
        <v>tier - 2</v>
      </c>
      <c r="P2278" s="8" t="str">
        <f>VLOOKUP(A2278,'Hospitalisation Details'!A:K,11,FALSE)</f>
        <v>R1013</v>
      </c>
      <c r="Q2278" s="8">
        <f>VLOOKUP(A2278,'Hospitalisation Details'!A:K,4,FALSE)</f>
        <v>1</v>
      </c>
    </row>
    <row r="2279" spans="1:17" x14ac:dyDescent="0.3">
      <c r="A2279" s="4" t="s">
        <v>3968</v>
      </c>
      <c r="B2279" s="8" t="str">
        <f>VLOOKUP(A2279,'Customer Names'!A:F,4,FALSE)</f>
        <v>Ping</v>
      </c>
      <c r="C2279" s="8">
        <f>VLOOKUP(A2279,'Medical Examinations'!A:J,2,FALSE)</f>
        <v>20.81</v>
      </c>
      <c r="D2279" s="8">
        <f>VLOOKUP(A2279,'Medical Examinations'!A:J,4,FALSE)</f>
        <v>5.52</v>
      </c>
      <c r="E2279" s="8" t="str">
        <f>VLOOKUP(A2279,'Medical Examinations'!A:J,6,FALSE)</f>
        <v>No</v>
      </c>
      <c r="F2279" s="8" t="str">
        <f>VLOOKUP(A2279,'Medical Examinations'!A:J,7,FALSE)</f>
        <v>No</v>
      </c>
      <c r="G2279" s="8" t="str">
        <f>VLOOKUP(A2279,'Medical Examinations'!A:J,8,FALSE)</f>
        <v>No</v>
      </c>
      <c r="H2279" s="38">
        <f>VLOOKUP(A2279,'Medical Examinations'!A:J,9,FALSE)</f>
        <v>0</v>
      </c>
      <c r="I2279" s="8" t="str">
        <f>VLOOKUP(A2279,'Medical Examinations'!A:J,10,FALSE)</f>
        <v>No</v>
      </c>
      <c r="J2279" s="8" t="str">
        <f>VLOOKUP(A2279,'Medical Examinations'!A:J,3,FALSE)</f>
        <v>Normal Weight</v>
      </c>
      <c r="K2279" s="8" t="str">
        <f>VLOOKUP(A2279,'Medical Examinations'!A:J,5,FALSE)</f>
        <v>Normal</v>
      </c>
      <c r="L2279" s="8" t="str">
        <f>VLOOKUP(A2279,'Hospitalisation Details'!A:K,5,FALSE)</f>
        <v>1-Sep-1991</v>
      </c>
      <c r="M2279" s="34">
        <f>VLOOKUP(A2279,'Hospitalisation Details'!A:K,8,FALSE)</f>
        <v>3342.79</v>
      </c>
      <c r="N2279" s="8" t="str">
        <f>VLOOKUP(A2279,'Hospitalisation Details'!A:K,9,FALSE)</f>
        <v>tier - 2</v>
      </c>
      <c r="O2279" s="8" t="str">
        <f>VLOOKUP(A2279,'Hospitalisation Details'!A:K,10,FALSE)</f>
        <v>tier - 1</v>
      </c>
      <c r="P2279" s="8" t="str">
        <f>VLOOKUP(A2279,'Hospitalisation Details'!A:K,11,FALSE)</f>
        <v>R1013</v>
      </c>
      <c r="Q2279" s="8">
        <f>VLOOKUP(A2279,'Hospitalisation Details'!A:K,4,FALSE)</f>
        <v>1</v>
      </c>
    </row>
    <row r="2280" spans="1:17" x14ac:dyDescent="0.3">
      <c r="A2280" s="4" t="s">
        <v>3946</v>
      </c>
      <c r="B2280" s="8" t="str">
        <f>VLOOKUP(A2280,'Customer Names'!A:F,4,FALSE)</f>
        <v>Chuy</v>
      </c>
      <c r="C2280" s="8">
        <f>VLOOKUP(A2280,'Medical Examinations'!A:J,2,FALSE)</f>
        <v>17.3</v>
      </c>
      <c r="D2280" s="8">
        <f>VLOOKUP(A2280,'Medical Examinations'!A:J,4,FALSE)</f>
        <v>7.66</v>
      </c>
      <c r="E2280" s="8" t="str">
        <f>VLOOKUP(A2280,'Medical Examinations'!A:J,6,FALSE)</f>
        <v>yes</v>
      </c>
      <c r="F2280" s="8" t="str">
        <f>VLOOKUP(A2280,'Medical Examinations'!A:J,7,FALSE)</f>
        <v>No</v>
      </c>
      <c r="G2280" s="8" t="str">
        <f>VLOOKUP(A2280,'Medical Examinations'!A:J,8,FALSE)</f>
        <v>No</v>
      </c>
      <c r="H2280" s="38" t="str">
        <f>VLOOKUP(A2280,'Medical Examinations'!A:J,9,FALSE)</f>
        <v>1</v>
      </c>
      <c r="I2280" s="8" t="str">
        <f>VLOOKUP(A2280,'Medical Examinations'!A:J,10,FALSE)</f>
        <v>No</v>
      </c>
      <c r="J2280" s="8" t="str">
        <f>VLOOKUP(A2280,'Medical Examinations'!A:J,3,FALSE)</f>
        <v>Underweight</v>
      </c>
      <c r="K2280" s="8" t="str">
        <f>VLOOKUP(A2280,'Medical Examinations'!A:J,5,FALSE)</f>
        <v>Diabetes</v>
      </c>
      <c r="L2280" s="8" t="str">
        <f>VLOOKUP(A2280,'Hospitalisation Details'!A:K,5,FALSE)</f>
        <v>27-Aug-1986</v>
      </c>
      <c r="M2280" s="34">
        <f>VLOOKUP(A2280,'Hospitalisation Details'!A:K,8,FALSE)</f>
        <v>3436.5</v>
      </c>
      <c r="N2280" s="8" t="str">
        <f>VLOOKUP(A2280,'Hospitalisation Details'!A:K,9,FALSE)</f>
        <v>tier - 2</v>
      </c>
      <c r="O2280" s="8" t="str">
        <f>VLOOKUP(A2280,'Hospitalisation Details'!A:K,10,FALSE)</f>
        <v>tier - 1</v>
      </c>
      <c r="P2280" s="8" t="str">
        <f>VLOOKUP(A2280,'Hospitalisation Details'!A:K,11,FALSE)</f>
        <v>R1013</v>
      </c>
      <c r="Q2280" s="8">
        <f>VLOOKUP(A2280,'Hospitalisation Details'!A:K,4,FALSE)</f>
        <v>27</v>
      </c>
    </row>
    <row r="2281" spans="1:17" x14ac:dyDescent="0.3">
      <c r="A2281" s="4" t="s">
        <v>3924</v>
      </c>
      <c r="B2281" s="8" t="str">
        <f>VLOOKUP(A2281,'Customer Names'!A:F,4,FALSE)</f>
        <v>Matthew D</v>
      </c>
      <c r="C2281" s="8">
        <f>VLOOKUP(A2281,'Medical Examinations'!A:J,2,FALSE)</f>
        <v>19.12</v>
      </c>
      <c r="D2281" s="8">
        <f>VLOOKUP(A2281,'Medical Examinations'!A:J,4,FALSE)</f>
        <v>4.72</v>
      </c>
      <c r="E2281" s="8" t="str">
        <f>VLOOKUP(A2281,'Medical Examinations'!A:J,6,FALSE)</f>
        <v>yes</v>
      </c>
      <c r="F2281" s="8" t="str">
        <f>VLOOKUP(A2281,'Medical Examinations'!A:J,7,FALSE)</f>
        <v>No</v>
      </c>
      <c r="G2281" s="8" t="str">
        <f>VLOOKUP(A2281,'Medical Examinations'!A:J,8,FALSE)</f>
        <v>No</v>
      </c>
      <c r="H2281" s="38" t="str">
        <f>VLOOKUP(A2281,'Medical Examinations'!A:J,9,FALSE)</f>
        <v>1</v>
      </c>
      <c r="I2281" s="8" t="str">
        <f>VLOOKUP(A2281,'Medical Examinations'!A:J,10,FALSE)</f>
        <v>No</v>
      </c>
      <c r="J2281" s="8" t="str">
        <f>VLOOKUP(A2281,'Medical Examinations'!A:J,3,FALSE)</f>
        <v>Normal Weight</v>
      </c>
      <c r="K2281" s="8" t="str">
        <f>VLOOKUP(A2281,'Medical Examinations'!A:J,5,FALSE)</f>
        <v>Normal</v>
      </c>
      <c r="L2281" s="8" t="str">
        <f>VLOOKUP(A2281,'Hospitalisation Details'!A:K,5,FALSE)</f>
        <v>15-Oct-1988</v>
      </c>
      <c r="M2281" s="34">
        <f>VLOOKUP(A2281,'Hospitalisation Details'!A:K,8,FALSE)</f>
        <v>3540.12</v>
      </c>
      <c r="N2281" s="8" t="str">
        <f>VLOOKUP(A2281,'Hospitalisation Details'!A:K,9,FALSE)</f>
        <v>tier - 2</v>
      </c>
      <c r="O2281" s="8" t="str">
        <f>VLOOKUP(A2281,'Hospitalisation Details'!A:K,10,FALSE)</f>
        <v>tier - 1</v>
      </c>
      <c r="P2281" s="8" t="str">
        <f>VLOOKUP(A2281,'Hospitalisation Details'!A:K,11,FALSE)</f>
        <v>R1013</v>
      </c>
      <c r="Q2281" s="8">
        <f>VLOOKUP(A2281,'Hospitalisation Details'!A:K,4,FALSE)</f>
        <v>15</v>
      </c>
    </row>
    <row r="2282" spans="1:17" x14ac:dyDescent="0.3">
      <c r="A2282" s="4" t="s">
        <v>3906</v>
      </c>
      <c r="B2282" s="8" t="str">
        <f>VLOOKUP(A2282,'Customer Names'!A:F,4,FALSE)</f>
        <v>Alfons</v>
      </c>
      <c r="C2282" s="8">
        <f>VLOOKUP(A2282,'Medical Examinations'!A:J,2,FALSE)</f>
        <v>17.75</v>
      </c>
      <c r="D2282" s="8">
        <f>VLOOKUP(A2282,'Medical Examinations'!A:J,4,FALSE)</f>
        <v>6.8</v>
      </c>
      <c r="E2282" s="8" t="str">
        <f>VLOOKUP(A2282,'Medical Examinations'!A:J,6,FALSE)</f>
        <v>yes</v>
      </c>
      <c r="F2282" s="8" t="str">
        <f>VLOOKUP(A2282,'Medical Examinations'!A:J,7,FALSE)</f>
        <v>No</v>
      </c>
      <c r="G2282" s="8" t="str">
        <f>VLOOKUP(A2282,'Medical Examinations'!A:J,8,FALSE)</f>
        <v>No</v>
      </c>
      <c r="H2282" s="38" t="str">
        <f>VLOOKUP(A2282,'Medical Examinations'!A:J,9,FALSE)</f>
        <v>1</v>
      </c>
      <c r="I2282" s="8" t="str">
        <f>VLOOKUP(A2282,'Medical Examinations'!A:J,10,FALSE)</f>
        <v>No</v>
      </c>
      <c r="J2282" s="8" t="str">
        <f>VLOOKUP(A2282,'Medical Examinations'!A:J,3,FALSE)</f>
        <v>Underweight</v>
      </c>
      <c r="K2282" s="8" t="str">
        <f>VLOOKUP(A2282,'Medical Examinations'!A:J,5,FALSE)</f>
        <v>Diabetes</v>
      </c>
      <c r="L2282" s="8" t="str">
        <f>VLOOKUP(A2282,'Hospitalisation Details'!A:K,5,FALSE)</f>
        <v>27-Dec-1986</v>
      </c>
      <c r="M2282" s="34">
        <f>VLOOKUP(A2282,'Hospitalisation Details'!A:K,8,FALSE)</f>
        <v>3589.14</v>
      </c>
      <c r="N2282" s="8" t="str">
        <f>VLOOKUP(A2282,'Hospitalisation Details'!A:K,9,FALSE)</f>
        <v>tier - 2</v>
      </c>
      <c r="O2282" s="8" t="str">
        <f>VLOOKUP(A2282,'Hospitalisation Details'!A:K,10,FALSE)</f>
        <v>tier - 2</v>
      </c>
      <c r="P2282" s="8" t="str">
        <f>VLOOKUP(A2282,'Hospitalisation Details'!A:K,11,FALSE)</f>
        <v>R1013</v>
      </c>
      <c r="Q2282" s="8">
        <f>VLOOKUP(A2282,'Hospitalisation Details'!A:K,4,FALSE)</f>
        <v>27</v>
      </c>
    </row>
    <row r="2283" spans="1:17" x14ac:dyDescent="0.3">
      <c r="A2283" s="4" t="s">
        <v>3898</v>
      </c>
      <c r="B2283" s="8" t="str">
        <f>VLOOKUP(A2283,'Customer Names'!A:F,4,FALSE)</f>
        <v>Missy</v>
      </c>
      <c r="C2283" s="8">
        <f>VLOOKUP(A2283,'Medical Examinations'!A:J,2,FALSE)</f>
        <v>18.920000000000002</v>
      </c>
      <c r="D2283" s="8">
        <f>VLOOKUP(A2283,'Medical Examinations'!A:J,4,FALSE)</f>
        <v>5.98</v>
      </c>
      <c r="E2283" s="8" t="str">
        <f>VLOOKUP(A2283,'Medical Examinations'!A:J,6,FALSE)</f>
        <v>yes</v>
      </c>
      <c r="F2283" s="8" t="str">
        <f>VLOOKUP(A2283,'Medical Examinations'!A:J,7,FALSE)</f>
        <v>No</v>
      </c>
      <c r="G2283" s="8" t="str">
        <f>VLOOKUP(A2283,'Medical Examinations'!A:J,8,FALSE)</f>
        <v>No</v>
      </c>
      <c r="H2283" s="38" t="str">
        <f>VLOOKUP(A2283,'Medical Examinations'!A:J,9,FALSE)</f>
        <v>1</v>
      </c>
      <c r="I2283" s="8" t="str">
        <f>VLOOKUP(A2283,'Medical Examinations'!A:J,10,FALSE)</f>
        <v>No</v>
      </c>
      <c r="J2283" s="8" t="str">
        <f>VLOOKUP(A2283,'Medical Examinations'!A:J,3,FALSE)</f>
        <v>Normal Weight</v>
      </c>
      <c r="K2283" s="8" t="str">
        <f>VLOOKUP(A2283,'Medical Examinations'!A:J,5,FALSE)</f>
        <v>Prediabetes</v>
      </c>
      <c r="L2283" s="8" t="str">
        <f>VLOOKUP(A2283,'Hospitalisation Details'!A:K,5,FALSE)</f>
        <v>4-Nov-1988</v>
      </c>
      <c r="M2283" s="34">
        <f>VLOOKUP(A2283,'Hospitalisation Details'!A:K,8,FALSE)</f>
        <v>3603.6</v>
      </c>
      <c r="N2283" s="8" t="str">
        <f>VLOOKUP(A2283,'Hospitalisation Details'!A:K,9,FALSE)</f>
        <v>tier - 2</v>
      </c>
      <c r="O2283" s="8" t="str">
        <f>VLOOKUP(A2283,'Hospitalisation Details'!A:K,10,FALSE)</f>
        <v>tier - 1</v>
      </c>
      <c r="P2283" s="8" t="str">
        <f>VLOOKUP(A2283,'Hospitalisation Details'!A:K,11,FALSE)</f>
        <v>R1013</v>
      </c>
      <c r="Q2283" s="8">
        <f>VLOOKUP(A2283,'Hospitalisation Details'!A:K,4,FALSE)</f>
        <v>4</v>
      </c>
    </row>
    <row r="2284" spans="1:17" x14ac:dyDescent="0.3">
      <c r="A2284" s="4" t="s">
        <v>3896</v>
      </c>
      <c r="B2284" s="8" t="str">
        <f>VLOOKUP(A2284,'Customer Names'!A:F,4,FALSE)</f>
        <v>Stephen F.</v>
      </c>
      <c r="C2284" s="8">
        <f>VLOOKUP(A2284,'Medical Examinations'!A:J,2,FALSE)</f>
        <v>20.83</v>
      </c>
      <c r="D2284" s="8">
        <f>VLOOKUP(A2284,'Medical Examinations'!A:J,4,FALSE)</f>
        <v>5.12</v>
      </c>
      <c r="E2284" s="8" t="str">
        <f>VLOOKUP(A2284,'Medical Examinations'!A:J,6,FALSE)</f>
        <v>No</v>
      </c>
      <c r="F2284" s="8" t="str">
        <f>VLOOKUP(A2284,'Medical Examinations'!A:J,7,FALSE)</f>
        <v>No</v>
      </c>
      <c r="G2284" s="8" t="str">
        <f>VLOOKUP(A2284,'Medical Examinations'!A:J,8,FALSE)</f>
        <v>No</v>
      </c>
      <c r="H2284" s="38">
        <f>VLOOKUP(A2284,'Medical Examinations'!A:J,9,FALSE)</f>
        <v>0</v>
      </c>
      <c r="I2284" s="8" t="str">
        <f>VLOOKUP(A2284,'Medical Examinations'!A:J,10,FALSE)</f>
        <v>No</v>
      </c>
      <c r="J2284" s="8" t="str">
        <f>VLOOKUP(A2284,'Medical Examinations'!A:J,3,FALSE)</f>
        <v>Normal Weight</v>
      </c>
      <c r="K2284" s="8" t="str">
        <f>VLOOKUP(A2284,'Medical Examinations'!A:J,5,FALSE)</f>
        <v>Normal</v>
      </c>
      <c r="L2284" s="8" t="str">
        <f>VLOOKUP(A2284,'Hospitalisation Details'!A:K,5,FALSE)</f>
        <v>11-Oct-1990</v>
      </c>
      <c r="M2284" s="34">
        <f>VLOOKUP(A2284,'Hospitalisation Details'!A:K,8,FALSE)</f>
        <v>3606.43</v>
      </c>
      <c r="N2284" s="8" t="str">
        <f>VLOOKUP(A2284,'Hospitalisation Details'!A:K,9,FALSE)</f>
        <v>tier - 2</v>
      </c>
      <c r="O2284" s="8" t="str">
        <f>VLOOKUP(A2284,'Hospitalisation Details'!A:K,10,FALSE)</f>
        <v>tier - 1</v>
      </c>
      <c r="P2284" s="8" t="str">
        <f>VLOOKUP(A2284,'Hospitalisation Details'!A:K,11,FALSE)</f>
        <v>R1013</v>
      </c>
      <c r="Q2284" s="8">
        <f>VLOOKUP(A2284,'Hospitalisation Details'!A:K,4,FALSE)</f>
        <v>11</v>
      </c>
    </row>
    <row r="2285" spans="1:17" x14ac:dyDescent="0.3">
      <c r="A2285" s="4" t="s">
        <v>3894</v>
      </c>
      <c r="B2285" s="8" t="str">
        <f>VLOOKUP(A2285,'Customer Names'!A:F,4,FALSE)</f>
        <v>Brock J</v>
      </c>
      <c r="C2285" s="8">
        <f>VLOOKUP(A2285,'Medical Examinations'!A:J,2,FALSE)</f>
        <v>17.09</v>
      </c>
      <c r="D2285" s="8">
        <f>VLOOKUP(A2285,'Medical Examinations'!A:J,4,FALSE)</f>
        <v>5.8</v>
      </c>
      <c r="E2285" s="8" t="str">
        <f>VLOOKUP(A2285,'Medical Examinations'!A:J,6,FALSE)</f>
        <v>yes</v>
      </c>
      <c r="F2285" s="8" t="str">
        <f>VLOOKUP(A2285,'Medical Examinations'!A:J,7,FALSE)</f>
        <v>No</v>
      </c>
      <c r="G2285" s="8" t="str">
        <f>VLOOKUP(A2285,'Medical Examinations'!A:J,8,FALSE)</f>
        <v>No</v>
      </c>
      <c r="H2285" s="38">
        <f>VLOOKUP(A2285,'Medical Examinations'!A:J,9,FALSE)</f>
        <v>0</v>
      </c>
      <c r="I2285" s="8" t="str">
        <f>VLOOKUP(A2285,'Medical Examinations'!A:J,10,FALSE)</f>
        <v>No</v>
      </c>
      <c r="J2285" s="8" t="str">
        <f>VLOOKUP(A2285,'Medical Examinations'!A:J,3,FALSE)</f>
        <v>Underweight</v>
      </c>
      <c r="K2285" s="8" t="str">
        <f>VLOOKUP(A2285,'Medical Examinations'!A:J,5,FALSE)</f>
        <v>Prediabetes</v>
      </c>
      <c r="L2285" s="8" t="str">
        <f>VLOOKUP(A2285,'Hospitalisation Details'!A:K,5,FALSE)</f>
        <v>14-Jun-1985</v>
      </c>
      <c r="M2285" s="34">
        <f>VLOOKUP(A2285,'Hospitalisation Details'!A:K,8,FALSE)</f>
        <v>3622.13</v>
      </c>
      <c r="N2285" s="8" t="str">
        <f>VLOOKUP(A2285,'Hospitalisation Details'!A:K,9,FALSE)</f>
        <v>tier - 2</v>
      </c>
      <c r="O2285" s="8" t="str">
        <f>VLOOKUP(A2285,'Hospitalisation Details'!A:K,10,FALSE)</f>
        <v>tier - 1</v>
      </c>
      <c r="P2285" s="8" t="str">
        <f>VLOOKUP(A2285,'Hospitalisation Details'!A:K,11,FALSE)</f>
        <v>R1013</v>
      </c>
      <c r="Q2285" s="8">
        <f>VLOOKUP(A2285,'Hospitalisation Details'!A:K,4,FALSE)</f>
        <v>14</v>
      </c>
    </row>
    <row r="2286" spans="1:17" x14ac:dyDescent="0.3">
      <c r="A2286" s="4" t="s">
        <v>3886</v>
      </c>
      <c r="B2286" s="8" t="str">
        <f>VLOOKUP(A2286,'Customer Names'!A:F,4,FALSE)</f>
        <v>Michael</v>
      </c>
      <c r="C2286" s="8">
        <f>VLOOKUP(A2286,'Medical Examinations'!A:J,2,FALSE)</f>
        <v>16.5</v>
      </c>
      <c r="D2286" s="8">
        <f>VLOOKUP(A2286,'Medical Examinations'!A:J,4,FALSE)</f>
        <v>5.03</v>
      </c>
      <c r="E2286" s="8" t="str">
        <f>VLOOKUP(A2286,'Medical Examinations'!A:J,6,FALSE)</f>
        <v>No</v>
      </c>
      <c r="F2286" s="8" t="str">
        <f>VLOOKUP(A2286,'Medical Examinations'!A:J,7,FALSE)</f>
        <v>No</v>
      </c>
      <c r="G2286" s="8" t="str">
        <f>VLOOKUP(A2286,'Medical Examinations'!A:J,8,FALSE)</f>
        <v>No</v>
      </c>
      <c r="H2286" s="38" t="str">
        <f>VLOOKUP(A2286,'Medical Examinations'!A:J,9,FALSE)</f>
        <v>1</v>
      </c>
      <c r="I2286" s="8" t="str">
        <f>VLOOKUP(A2286,'Medical Examinations'!A:J,10,FALSE)</f>
        <v>No</v>
      </c>
      <c r="J2286" s="8" t="str">
        <f>VLOOKUP(A2286,'Medical Examinations'!A:J,3,FALSE)</f>
        <v>Underweight</v>
      </c>
      <c r="K2286" s="8" t="str">
        <f>VLOOKUP(A2286,'Medical Examinations'!A:J,5,FALSE)</f>
        <v>Normal</v>
      </c>
      <c r="L2286" s="8" t="str">
        <f>VLOOKUP(A2286,'Hospitalisation Details'!A:K,5,FALSE)</f>
        <v>6-Jul-1984</v>
      </c>
      <c r="M2286" s="34">
        <f>VLOOKUP(A2286,'Hospitalisation Details'!A:K,8,FALSE)</f>
        <v>3678.86</v>
      </c>
      <c r="N2286" s="8" t="str">
        <f>VLOOKUP(A2286,'Hospitalisation Details'!A:K,9,FALSE)</f>
        <v>tier - 2</v>
      </c>
      <c r="O2286" s="8" t="str">
        <f>VLOOKUP(A2286,'Hospitalisation Details'!A:K,10,FALSE)</f>
        <v>tier - 3</v>
      </c>
      <c r="P2286" s="8" t="str">
        <f>VLOOKUP(A2286,'Hospitalisation Details'!A:K,11,FALSE)</f>
        <v>R1013</v>
      </c>
      <c r="Q2286" s="8">
        <f>VLOOKUP(A2286,'Hospitalisation Details'!A:K,4,FALSE)</f>
        <v>6</v>
      </c>
    </row>
    <row r="2287" spans="1:17" x14ac:dyDescent="0.3">
      <c r="A2287" s="4" t="s">
        <v>3878</v>
      </c>
      <c r="B2287" s="8" t="str">
        <f>VLOOKUP(A2287,'Customer Names'!A:F,4,FALSE)</f>
        <v>Seth</v>
      </c>
      <c r="C2287" s="8">
        <f>VLOOKUP(A2287,'Medical Examinations'!A:J,2,FALSE)</f>
        <v>19.59</v>
      </c>
      <c r="D2287" s="8">
        <f>VLOOKUP(A2287,'Medical Examinations'!A:J,4,FALSE)</f>
        <v>6.04</v>
      </c>
      <c r="E2287" s="8" t="str">
        <f>VLOOKUP(A2287,'Medical Examinations'!A:J,6,FALSE)</f>
        <v>yes</v>
      </c>
      <c r="F2287" s="8" t="str">
        <f>VLOOKUP(A2287,'Medical Examinations'!A:J,7,FALSE)</f>
        <v>No</v>
      </c>
      <c r="G2287" s="8" t="str">
        <f>VLOOKUP(A2287,'Medical Examinations'!A:J,8,FALSE)</f>
        <v>No</v>
      </c>
      <c r="H2287" s="38" t="str">
        <f>VLOOKUP(A2287,'Medical Examinations'!A:J,9,FALSE)</f>
        <v>1</v>
      </c>
      <c r="I2287" s="8" t="str">
        <f>VLOOKUP(A2287,'Medical Examinations'!A:J,10,FALSE)</f>
        <v>No</v>
      </c>
      <c r="J2287" s="8" t="str">
        <f>VLOOKUP(A2287,'Medical Examinations'!A:J,3,FALSE)</f>
        <v>Normal Weight</v>
      </c>
      <c r="K2287" s="8" t="str">
        <f>VLOOKUP(A2287,'Medical Examinations'!A:J,5,FALSE)</f>
        <v>Prediabetes</v>
      </c>
      <c r="L2287" s="8" t="str">
        <f>VLOOKUP(A2287,'Hospitalisation Details'!A:K,5,FALSE)</f>
        <v>18-Aug-1988</v>
      </c>
      <c r="M2287" s="34">
        <f>VLOOKUP(A2287,'Hospitalisation Details'!A:K,8,FALSE)</f>
        <v>3699.54</v>
      </c>
      <c r="N2287" s="8" t="str">
        <f>VLOOKUP(A2287,'Hospitalisation Details'!A:K,9,FALSE)</f>
        <v>tier - 2</v>
      </c>
      <c r="O2287" s="8" t="str">
        <f>VLOOKUP(A2287,'Hospitalisation Details'!A:K,10,FALSE)</f>
        <v>tier - 3</v>
      </c>
      <c r="P2287" s="8" t="str">
        <f>VLOOKUP(A2287,'Hospitalisation Details'!A:K,11,FALSE)</f>
        <v>R1013</v>
      </c>
      <c r="Q2287" s="8">
        <f>VLOOKUP(A2287,'Hospitalisation Details'!A:K,4,FALSE)</f>
        <v>18</v>
      </c>
    </row>
    <row r="2288" spans="1:17" x14ac:dyDescent="0.3">
      <c r="A2288" s="4" t="s">
        <v>3872</v>
      </c>
      <c r="B2288" s="8" t="str">
        <f>VLOOKUP(A2288,'Customer Names'!A:F,4,FALSE)</f>
        <v>Murray W.</v>
      </c>
      <c r="C2288" s="8">
        <f>VLOOKUP(A2288,'Medical Examinations'!A:J,2,FALSE)</f>
        <v>18.170000000000002</v>
      </c>
      <c r="D2288" s="8">
        <f>VLOOKUP(A2288,'Medical Examinations'!A:J,4,FALSE)</f>
        <v>6.91</v>
      </c>
      <c r="E2288" s="8" t="str">
        <f>VLOOKUP(A2288,'Medical Examinations'!A:J,6,FALSE)</f>
        <v>yes</v>
      </c>
      <c r="F2288" s="8" t="str">
        <f>VLOOKUP(A2288,'Medical Examinations'!A:J,7,FALSE)</f>
        <v>No</v>
      </c>
      <c r="G2288" s="8" t="str">
        <f>VLOOKUP(A2288,'Medical Examinations'!A:J,8,FALSE)</f>
        <v>No</v>
      </c>
      <c r="H2288" s="38" t="str">
        <f>VLOOKUP(A2288,'Medical Examinations'!A:J,9,FALSE)</f>
        <v>1</v>
      </c>
      <c r="I2288" s="8" t="str">
        <f>VLOOKUP(A2288,'Medical Examinations'!A:J,10,FALSE)</f>
        <v>No</v>
      </c>
      <c r="J2288" s="8" t="str">
        <f>VLOOKUP(A2288,'Medical Examinations'!A:J,3,FALSE)</f>
        <v>Underweight</v>
      </c>
      <c r="K2288" s="8" t="str">
        <f>VLOOKUP(A2288,'Medical Examinations'!A:J,5,FALSE)</f>
        <v>Diabetes</v>
      </c>
      <c r="L2288" s="8" t="str">
        <f>VLOOKUP(A2288,'Hospitalisation Details'!A:K,5,FALSE)</f>
        <v>1-Dec-1986</v>
      </c>
      <c r="M2288" s="34">
        <f>VLOOKUP(A2288,'Hospitalisation Details'!A:K,8,FALSE)</f>
        <v>3731.6</v>
      </c>
      <c r="N2288" s="8" t="str">
        <f>VLOOKUP(A2288,'Hospitalisation Details'!A:K,9,FALSE)</f>
        <v>tier - 2</v>
      </c>
      <c r="O2288" s="8" t="str">
        <f>VLOOKUP(A2288,'Hospitalisation Details'!A:K,10,FALSE)</f>
        <v>tier - 2</v>
      </c>
      <c r="P2288" s="8" t="str">
        <f>VLOOKUP(A2288,'Hospitalisation Details'!A:K,11,FALSE)</f>
        <v>R1013</v>
      </c>
      <c r="Q2288" s="8">
        <f>VLOOKUP(A2288,'Hospitalisation Details'!A:K,4,FALSE)</f>
        <v>1</v>
      </c>
    </row>
    <row r="2289" spans="1:17" x14ac:dyDescent="0.3">
      <c r="A2289" s="4" t="s">
        <v>3866</v>
      </c>
      <c r="B2289" s="8" t="str">
        <f>VLOOKUP(A2289,'Customer Names'!A:F,4,FALSE)</f>
        <v>Kevin</v>
      </c>
      <c r="C2289" s="8">
        <f>VLOOKUP(A2289,'Medical Examinations'!A:J,2,FALSE)</f>
        <v>18.22</v>
      </c>
      <c r="D2289" s="8">
        <f>VLOOKUP(A2289,'Medical Examinations'!A:J,4,FALSE)</f>
        <v>10.27</v>
      </c>
      <c r="E2289" s="8" t="str">
        <f>VLOOKUP(A2289,'Medical Examinations'!A:J,6,FALSE)</f>
        <v>yes</v>
      </c>
      <c r="F2289" s="8" t="str">
        <f>VLOOKUP(A2289,'Medical Examinations'!A:J,7,FALSE)</f>
        <v>No</v>
      </c>
      <c r="G2289" s="8" t="str">
        <f>VLOOKUP(A2289,'Medical Examinations'!A:J,8,FALSE)</f>
        <v>No</v>
      </c>
      <c r="H2289" s="38" t="str">
        <f>VLOOKUP(A2289,'Medical Examinations'!A:J,9,FALSE)</f>
        <v>1</v>
      </c>
      <c r="I2289" s="8" t="str">
        <f>VLOOKUP(A2289,'Medical Examinations'!A:J,10,FALSE)</f>
        <v>No</v>
      </c>
      <c r="J2289" s="8" t="str">
        <f>VLOOKUP(A2289,'Medical Examinations'!A:J,3,FALSE)</f>
        <v>Underweight</v>
      </c>
      <c r="K2289" s="8" t="str">
        <f>VLOOKUP(A2289,'Medical Examinations'!A:J,5,FALSE)</f>
        <v>Diabetes</v>
      </c>
      <c r="L2289" s="8" t="str">
        <f>VLOOKUP(A2289,'Hospitalisation Details'!A:K,5,FALSE)</f>
        <v>9-Sep-1986</v>
      </c>
      <c r="M2289" s="34">
        <f>VLOOKUP(A2289,'Hospitalisation Details'!A:K,8,FALSE)</f>
        <v>3748.56</v>
      </c>
      <c r="N2289" s="8" t="str">
        <f>VLOOKUP(A2289,'Hospitalisation Details'!A:K,9,FALSE)</f>
        <v>tier - 2</v>
      </c>
      <c r="O2289" s="8" t="str">
        <f>VLOOKUP(A2289,'Hospitalisation Details'!A:K,10,FALSE)</f>
        <v>tier - 2</v>
      </c>
      <c r="P2289" s="8" t="str">
        <f>VLOOKUP(A2289,'Hospitalisation Details'!A:K,11,FALSE)</f>
        <v>R1013</v>
      </c>
      <c r="Q2289" s="8">
        <f>VLOOKUP(A2289,'Hospitalisation Details'!A:K,4,FALSE)</f>
        <v>9</v>
      </c>
    </row>
    <row r="2290" spans="1:17" x14ac:dyDescent="0.3">
      <c r="A2290" s="4" t="s">
        <v>3856</v>
      </c>
      <c r="B2290" s="8" t="str">
        <f>VLOOKUP(A2290,'Customer Names'!A:F,4,FALSE)</f>
        <v>Daniel</v>
      </c>
      <c r="C2290" s="8">
        <f>VLOOKUP(A2290,'Medical Examinations'!A:J,2,FALSE)</f>
        <v>19.05</v>
      </c>
      <c r="D2290" s="8">
        <f>VLOOKUP(A2290,'Medical Examinations'!A:J,4,FALSE)</f>
        <v>4.92</v>
      </c>
      <c r="E2290" s="8" t="str">
        <f>VLOOKUP(A2290,'Medical Examinations'!A:J,6,FALSE)</f>
        <v>No</v>
      </c>
      <c r="F2290" s="8" t="str">
        <f>VLOOKUP(A2290,'Medical Examinations'!A:J,7,FALSE)</f>
        <v>No</v>
      </c>
      <c r="G2290" s="8" t="str">
        <f>VLOOKUP(A2290,'Medical Examinations'!A:J,8,FALSE)</f>
        <v>No</v>
      </c>
      <c r="H2290" s="38" t="str">
        <f>VLOOKUP(A2290,'Medical Examinations'!A:J,9,FALSE)</f>
        <v>1</v>
      </c>
      <c r="I2290" s="8" t="str">
        <f>VLOOKUP(A2290,'Medical Examinations'!A:J,10,FALSE)</f>
        <v>No</v>
      </c>
      <c r="J2290" s="8" t="str">
        <f>VLOOKUP(A2290,'Medical Examinations'!A:J,3,FALSE)</f>
        <v>Normal Weight</v>
      </c>
      <c r="K2290" s="8" t="str">
        <f>VLOOKUP(A2290,'Medical Examinations'!A:J,5,FALSE)</f>
        <v>Normal</v>
      </c>
      <c r="L2290" s="8" t="str">
        <f>VLOOKUP(A2290,'Hospitalisation Details'!A:K,5,FALSE)</f>
        <v>24-Oct-1987</v>
      </c>
      <c r="M2290" s="34">
        <f>VLOOKUP(A2290,'Hospitalisation Details'!A:K,8,FALSE)</f>
        <v>3773.23</v>
      </c>
      <c r="N2290" s="8" t="str">
        <f>VLOOKUP(A2290,'Hospitalisation Details'!A:K,9,FALSE)</f>
        <v>tier - 2</v>
      </c>
      <c r="O2290" s="8" t="str">
        <f>VLOOKUP(A2290,'Hospitalisation Details'!A:K,10,FALSE)</f>
        <v>tier - 3</v>
      </c>
      <c r="P2290" s="8" t="str">
        <f>VLOOKUP(A2290,'Hospitalisation Details'!A:K,11,FALSE)</f>
        <v>R1013</v>
      </c>
      <c r="Q2290" s="8">
        <f>VLOOKUP(A2290,'Hospitalisation Details'!A:K,4,FALSE)</f>
        <v>24</v>
      </c>
    </row>
    <row r="2291" spans="1:17" x14ac:dyDescent="0.3">
      <c r="A2291" s="4" t="s">
        <v>3852</v>
      </c>
      <c r="B2291" s="8" t="str">
        <f>VLOOKUP(A2291,'Customer Names'!A:F,4,FALSE)</f>
        <v>Shelley</v>
      </c>
      <c r="C2291" s="8">
        <f>VLOOKUP(A2291,'Medical Examinations'!A:J,2,FALSE)</f>
        <v>19.48</v>
      </c>
      <c r="D2291" s="8">
        <f>VLOOKUP(A2291,'Medical Examinations'!A:J,4,FALSE)</f>
        <v>5.63</v>
      </c>
      <c r="E2291" s="8" t="str">
        <f>VLOOKUP(A2291,'Medical Examinations'!A:J,6,FALSE)</f>
        <v>yes</v>
      </c>
      <c r="F2291" s="8" t="str">
        <f>VLOOKUP(A2291,'Medical Examinations'!A:J,7,FALSE)</f>
        <v>No</v>
      </c>
      <c r="G2291" s="8" t="str">
        <f>VLOOKUP(A2291,'Medical Examinations'!A:J,8,FALSE)</f>
        <v>No</v>
      </c>
      <c r="H2291" s="38" t="str">
        <f>VLOOKUP(A2291,'Medical Examinations'!A:J,9,FALSE)</f>
        <v>1</v>
      </c>
      <c r="I2291" s="8" t="str">
        <f>VLOOKUP(A2291,'Medical Examinations'!A:J,10,FALSE)</f>
        <v>No</v>
      </c>
      <c r="J2291" s="8" t="str">
        <f>VLOOKUP(A2291,'Medical Examinations'!A:J,3,FALSE)</f>
        <v>Normal Weight</v>
      </c>
      <c r="K2291" s="8" t="str">
        <f>VLOOKUP(A2291,'Medical Examinations'!A:J,5,FALSE)</f>
        <v>Normal</v>
      </c>
      <c r="L2291" s="8" t="str">
        <f>VLOOKUP(A2291,'Hospitalisation Details'!A:K,5,FALSE)</f>
        <v>28-Aug-1988</v>
      </c>
      <c r="M2291" s="34">
        <f>VLOOKUP(A2291,'Hospitalisation Details'!A:K,8,FALSE)</f>
        <v>3793.55</v>
      </c>
      <c r="N2291" s="8" t="str">
        <f>VLOOKUP(A2291,'Hospitalisation Details'!A:K,9,FALSE)</f>
        <v>tier - 2</v>
      </c>
      <c r="O2291" s="8" t="str">
        <f>VLOOKUP(A2291,'Hospitalisation Details'!A:K,10,FALSE)</f>
        <v>tier - 3</v>
      </c>
      <c r="P2291" s="8" t="str">
        <f>VLOOKUP(A2291,'Hospitalisation Details'!A:K,11,FALSE)</f>
        <v>R1013</v>
      </c>
      <c r="Q2291" s="8">
        <f>VLOOKUP(A2291,'Hospitalisation Details'!A:K,4,FALSE)</f>
        <v>28</v>
      </c>
    </row>
    <row r="2292" spans="1:17" x14ac:dyDescent="0.3">
      <c r="A2292" s="4" t="s">
        <v>3824</v>
      </c>
      <c r="B2292" s="8" t="str">
        <f>VLOOKUP(A2292,'Customer Names'!A:F,4,FALSE)</f>
        <v>Lorcan A.</v>
      </c>
      <c r="C2292" s="8">
        <f>VLOOKUP(A2292,'Medical Examinations'!A:J,2,FALSE)</f>
        <v>17.940000000000001</v>
      </c>
      <c r="D2292" s="8">
        <f>VLOOKUP(A2292,'Medical Examinations'!A:J,4,FALSE)</f>
        <v>5.17</v>
      </c>
      <c r="E2292" s="8" t="str">
        <f>VLOOKUP(A2292,'Medical Examinations'!A:J,6,FALSE)</f>
        <v>yes</v>
      </c>
      <c r="F2292" s="8" t="str">
        <f>VLOOKUP(A2292,'Medical Examinations'!A:J,7,FALSE)</f>
        <v>No</v>
      </c>
      <c r="G2292" s="8" t="str">
        <f>VLOOKUP(A2292,'Medical Examinations'!A:J,8,FALSE)</f>
        <v>No</v>
      </c>
      <c r="H2292" s="38">
        <f>VLOOKUP(A2292,'Medical Examinations'!A:J,9,FALSE)</f>
        <v>0</v>
      </c>
      <c r="I2292" s="8" t="str">
        <f>VLOOKUP(A2292,'Medical Examinations'!A:J,10,FALSE)</f>
        <v>No</v>
      </c>
      <c r="J2292" s="8" t="str">
        <f>VLOOKUP(A2292,'Medical Examinations'!A:J,3,FALSE)</f>
        <v>Underweight</v>
      </c>
      <c r="K2292" s="8" t="str">
        <f>VLOOKUP(A2292,'Medical Examinations'!A:J,5,FALSE)</f>
        <v>Normal</v>
      </c>
      <c r="L2292" s="8" t="str">
        <f>VLOOKUP(A2292,'Hospitalisation Details'!A:K,5,FALSE)</f>
        <v>5-Jul-1985</v>
      </c>
      <c r="M2292" s="34">
        <f>VLOOKUP(A2292,'Hospitalisation Details'!A:K,8,FALSE)</f>
        <v>3910.44</v>
      </c>
      <c r="N2292" s="8" t="str">
        <f>VLOOKUP(A2292,'Hospitalisation Details'!A:K,9,FALSE)</f>
        <v>tier - 2</v>
      </c>
      <c r="O2292" s="8" t="str">
        <f>VLOOKUP(A2292,'Hospitalisation Details'!A:K,10,FALSE)</f>
        <v>tier - 2</v>
      </c>
      <c r="P2292" s="8" t="str">
        <f>VLOOKUP(A2292,'Hospitalisation Details'!A:K,11,FALSE)</f>
        <v>R1013</v>
      </c>
      <c r="Q2292" s="8">
        <f>VLOOKUP(A2292,'Hospitalisation Details'!A:K,4,FALSE)</f>
        <v>5</v>
      </c>
    </row>
    <row r="2293" spans="1:17" x14ac:dyDescent="0.3">
      <c r="A2293" s="4" t="s">
        <v>3798</v>
      </c>
      <c r="B2293" s="8" t="str">
        <f>VLOOKUP(A2293,'Customer Names'!A:F,4,FALSE)</f>
        <v>Christopher</v>
      </c>
      <c r="C2293" s="8">
        <f>VLOOKUP(A2293,'Medical Examinations'!A:J,2,FALSE)</f>
        <v>21.24</v>
      </c>
      <c r="D2293" s="8">
        <f>VLOOKUP(A2293,'Medical Examinations'!A:J,4,FALSE)</f>
        <v>4.49</v>
      </c>
      <c r="E2293" s="8" t="str">
        <f>VLOOKUP(A2293,'Medical Examinations'!A:J,6,FALSE)</f>
        <v>No</v>
      </c>
      <c r="F2293" s="8" t="str">
        <f>VLOOKUP(A2293,'Medical Examinations'!A:J,7,FALSE)</f>
        <v>No</v>
      </c>
      <c r="G2293" s="8" t="str">
        <f>VLOOKUP(A2293,'Medical Examinations'!A:J,8,FALSE)</f>
        <v>No</v>
      </c>
      <c r="H2293" s="38">
        <f>VLOOKUP(A2293,'Medical Examinations'!A:J,9,FALSE)</f>
        <v>0</v>
      </c>
      <c r="I2293" s="8" t="str">
        <f>VLOOKUP(A2293,'Medical Examinations'!A:J,10,FALSE)</f>
        <v>No</v>
      </c>
      <c r="J2293" s="8" t="str">
        <f>VLOOKUP(A2293,'Medical Examinations'!A:J,3,FALSE)</f>
        <v>Normal Weight</v>
      </c>
      <c r="K2293" s="8" t="str">
        <f>VLOOKUP(A2293,'Medical Examinations'!A:J,5,FALSE)</f>
        <v>Normal</v>
      </c>
      <c r="L2293" s="8" t="str">
        <f>VLOOKUP(A2293,'Hospitalisation Details'!A:K,5,FALSE)</f>
        <v>10-Jul-1989</v>
      </c>
      <c r="M2293" s="34">
        <f>VLOOKUP(A2293,'Hospitalisation Details'!A:K,8,FALSE)</f>
        <v>4002.36</v>
      </c>
      <c r="N2293" s="8" t="str">
        <f>VLOOKUP(A2293,'Hospitalisation Details'!A:K,9,FALSE)</f>
        <v>tier - 2</v>
      </c>
      <c r="O2293" s="8" t="str">
        <f>VLOOKUP(A2293,'Hospitalisation Details'!A:K,10,FALSE)</f>
        <v>tier - 1</v>
      </c>
      <c r="P2293" s="8" t="str">
        <f>VLOOKUP(A2293,'Hospitalisation Details'!A:K,11,FALSE)</f>
        <v>R1013</v>
      </c>
      <c r="Q2293" s="8">
        <f>VLOOKUP(A2293,'Hospitalisation Details'!A:K,4,FALSE)</f>
        <v>10</v>
      </c>
    </row>
    <row r="2294" spans="1:17" x14ac:dyDescent="0.3">
      <c r="A2294" s="4" t="s">
        <v>3792</v>
      </c>
      <c r="B2294" s="8" t="str">
        <f>VLOOKUP(A2294,'Customer Names'!A:F,4,FALSE)</f>
        <v>Dan C. Jr.</v>
      </c>
      <c r="C2294" s="8">
        <f>VLOOKUP(A2294,'Medical Examinations'!A:J,2,FALSE)</f>
        <v>17.559999999999999</v>
      </c>
      <c r="D2294" s="8">
        <f>VLOOKUP(A2294,'Medical Examinations'!A:J,4,FALSE)</f>
        <v>6.2</v>
      </c>
      <c r="E2294" s="8" t="str">
        <f>VLOOKUP(A2294,'Medical Examinations'!A:J,6,FALSE)</f>
        <v>No</v>
      </c>
      <c r="F2294" s="8" t="str">
        <f>VLOOKUP(A2294,'Medical Examinations'!A:J,7,FALSE)</f>
        <v>No</v>
      </c>
      <c r="G2294" s="8" t="str">
        <f>VLOOKUP(A2294,'Medical Examinations'!A:J,8,FALSE)</f>
        <v>No</v>
      </c>
      <c r="H2294" s="38" t="str">
        <f>VLOOKUP(A2294,'Medical Examinations'!A:J,9,FALSE)</f>
        <v>1</v>
      </c>
      <c r="I2294" s="8" t="str">
        <f>VLOOKUP(A2294,'Medical Examinations'!A:J,10,FALSE)</f>
        <v>No</v>
      </c>
      <c r="J2294" s="8" t="str">
        <f>VLOOKUP(A2294,'Medical Examinations'!A:J,3,FALSE)</f>
        <v>Underweight</v>
      </c>
      <c r="K2294" s="8" t="str">
        <f>VLOOKUP(A2294,'Medical Examinations'!A:J,5,FALSE)</f>
        <v>Prediabetes</v>
      </c>
      <c r="L2294" s="8" t="str">
        <f>VLOOKUP(A2294,'Hospitalisation Details'!A:K,5,FALSE)</f>
        <v>7-Jul-1984</v>
      </c>
      <c r="M2294" s="34">
        <f>VLOOKUP(A2294,'Hospitalisation Details'!A:K,8,FALSE)</f>
        <v>4038.41</v>
      </c>
      <c r="N2294" s="8" t="str">
        <f>VLOOKUP(A2294,'Hospitalisation Details'!A:K,9,FALSE)</f>
        <v>tier - 2</v>
      </c>
      <c r="O2294" s="8" t="str">
        <f>VLOOKUP(A2294,'Hospitalisation Details'!A:K,10,FALSE)</f>
        <v>tier - 1</v>
      </c>
      <c r="P2294" s="8" t="str">
        <f>VLOOKUP(A2294,'Hospitalisation Details'!A:K,11,FALSE)</f>
        <v>R1013</v>
      </c>
      <c r="Q2294" s="8">
        <f>VLOOKUP(A2294,'Hospitalisation Details'!A:K,4,FALSE)</f>
        <v>7</v>
      </c>
    </row>
    <row r="2295" spans="1:17" x14ac:dyDescent="0.3">
      <c r="A2295" s="4" t="s">
        <v>3790</v>
      </c>
      <c r="B2295" s="8" t="str">
        <f>VLOOKUP(A2295,'Customer Names'!A:F,4,FALSE)</f>
        <v>Melissa D.</v>
      </c>
      <c r="C2295" s="8">
        <f>VLOOKUP(A2295,'Medical Examinations'!A:J,2,FALSE)</f>
        <v>16.420000000000002</v>
      </c>
      <c r="D2295" s="8">
        <f>VLOOKUP(A2295,'Medical Examinations'!A:J,4,FALSE)</f>
        <v>5.77</v>
      </c>
      <c r="E2295" s="8" t="str">
        <f>VLOOKUP(A2295,'Medical Examinations'!A:J,6,FALSE)</f>
        <v>yes</v>
      </c>
      <c r="F2295" s="8" t="str">
        <f>VLOOKUP(A2295,'Medical Examinations'!A:J,7,FALSE)</f>
        <v>No</v>
      </c>
      <c r="G2295" s="8" t="str">
        <f>VLOOKUP(A2295,'Medical Examinations'!A:J,8,FALSE)</f>
        <v>Yes</v>
      </c>
      <c r="H2295" s="38" t="str">
        <f>VLOOKUP(A2295,'Medical Examinations'!A:J,9,FALSE)</f>
        <v>1</v>
      </c>
      <c r="I2295" s="8" t="str">
        <f>VLOOKUP(A2295,'Medical Examinations'!A:J,10,FALSE)</f>
        <v>No</v>
      </c>
      <c r="J2295" s="8" t="str">
        <f>VLOOKUP(A2295,'Medical Examinations'!A:J,3,FALSE)</f>
        <v>Underweight</v>
      </c>
      <c r="K2295" s="8" t="str">
        <f>VLOOKUP(A2295,'Medical Examinations'!A:J,5,FALSE)</f>
        <v>Prediabetes</v>
      </c>
      <c r="L2295" s="8" t="str">
        <f>VLOOKUP(A2295,'Hospitalisation Details'!A:K,5,FALSE)</f>
        <v>10-Nov-1983</v>
      </c>
      <c r="M2295" s="34">
        <f>VLOOKUP(A2295,'Hospitalisation Details'!A:K,8,FALSE)</f>
        <v>4039.9</v>
      </c>
      <c r="N2295" s="8" t="str">
        <f>VLOOKUP(A2295,'Hospitalisation Details'!A:K,9,FALSE)</f>
        <v>tier - 2</v>
      </c>
      <c r="O2295" s="8" t="str">
        <f>VLOOKUP(A2295,'Hospitalisation Details'!A:K,10,FALSE)</f>
        <v>tier - 1</v>
      </c>
      <c r="P2295" s="8" t="str">
        <f>VLOOKUP(A2295,'Hospitalisation Details'!A:K,11,FALSE)</f>
        <v>R1013</v>
      </c>
      <c r="Q2295" s="8">
        <f>VLOOKUP(A2295,'Hospitalisation Details'!A:K,4,FALSE)</f>
        <v>10</v>
      </c>
    </row>
    <row r="2296" spans="1:17" x14ac:dyDescent="0.3">
      <c r="A2296" s="4" t="s">
        <v>3786</v>
      </c>
      <c r="B2296" s="8" t="str">
        <f>VLOOKUP(A2296,'Customer Names'!A:F,4,FALSE)</f>
        <v>Laura M.</v>
      </c>
      <c r="C2296" s="8">
        <f>VLOOKUP(A2296,'Medical Examinations'!A:J,2,FALSE)</f>
        <v>20.23</v>
      </c>
      <c r="D2296" s="8">
        <f>VLOOKUP(A2296,'Medical Examinations'!A:J,4,FALSE)</f>
        <v>6.16</v>
      </c>
      <c r="E2296" s="8" t="str">
        <f>VLOOKUP(A2296,'Medical Examinations'!A:J,6,FALSE)</f>
        <v>yes</v>
      </c>
      <c r="F2296" s="8" t="str">
        <f>VLOOKUP(A2296,'Medical Examinations'!A:J,7,FALSE)</f>
        <v>No</v>
      </c>
      <c r="G2296" s="8" t="str">
        <f>VLOOKUP(A2296,'Medical Examinations'!A:J,8,FALSE)</f>
        <v>No</v>
      </c>
      <c r="H2296" s="38" t="str">
        <f>VLOOKUP(A2296,'Medical Examinations'!A:J,9,FALSE)</f>
        <v>1</v>
      </c>
      <c r="I2296" s="8" t="str">
        <f>VLOOKUP(A2296,'Medical Examinations'!A:J,10,FALSE)</f>
        <v>No</v>
      </c>
      <c r="J2296" s="8" t="str">
        <f>VLOOKUP(A2296,'Medical Examinations'!A:J,3,FALSE)</f>
        <v>Normal Weight</v>
      </c>
      <c r="K2296" s="8" t="str">
        <f>VLOOKUP(A2296,'Medical Examinations'!A:J,5,FALSE)</f>
        <v>Prediabetes</v>
      </c>
      <c r="L2296" s="8" t="str">
        <f>VLOOKUP(A2296,'Hospitalisation Details'!A:K,5,FALSE)</f>
        <v>30-Nov-1988</v>
      </c>
      <c r="M2296" s="34">
        <f>VLOOKUP(A2296,'Hospitalisation Details'!A:K,8,FALSE)</f>
        <v>4047.94</v>
      </c>
      <c r="N2296" s="8" t="str">
        <f>VLOOKUP(A2296,'Hospitalisation Details'!A:K,9,FALSE)</f>
        <v>tier - 2</v>
      </c>
      <c r="O2296" s="8" t="str">
        <f>VLOOKUP(A2296,'Hospitalisation Details'!A:K,10,FALSE)</f>
        <v>tier - 1</v>
      </c>
      <c r="P2296" s="8" t="str">
        <f>VLOOKUP(A2296,'Hospitalisation Details'!A:K,11,FALSE)</f>
        <v>R1013</v>
      </c>
      <c r="Q2296" s="8">
        <f>VLOOKUP(A2296,'Hospitalisation Details'!A:K,4,FALSE)</f>
        <v>30</v>
      </c>
    </row>
    <row r="2297" spans="1:17" x14ac:dyDescent="0.3">
      <c r="A2297" s="4" t="s">
        <v>3780</v>
      </c>
      <c r="B2297" s="8" t="str">
        <f>VLOOKUP(A2297,'Customer Names'!A:F,4,FALSE)</f>
        <v>Christina</v>
      </c>
      <c r="C2297" s="8">
        <f>VLOOKUP(A2297,'Medical Examinations'!A:J,2,FALSE)</f>
        <v>16.510000000000002</v>
      </c>
      <c r="D2297" s="8">
        <f>VLOOKUP(A2297,'Medical Examinations'!A:J,4,FALSE)</f>
        <v>4.42</v>
      </c>
      <c r="E2297" s="8" t="str">
        <f>VLOOKUP(A2297,'Medical Examinations'!A:J,6,FALSE)</f>
        <v>yes</v>
      </c>
      <c r="F2297" s="8" t="str">
        <f>VLOOKUP(A2297,'Medical Examinations'!A:J,7,FALSE)</f>
        <v>No</v>
      </c>
      <c r="G2297" s="8" t="str">
        <f>VLOOKUP(A2297,'Medical Examinations'!A:J,8,FALSE)</f>
        <v>Yes</v>
      </c>
      <c r="H2297" s="38" t="str">
        <f>VLOOKUP(A2297,'Medical Examinations'!A:J,9,FALSE)</f>
        <v>1</v>
      </c>
      <c r="I2297" s="8" t="str">
        <f>VLOOKUP(A2297,'Medical Examinations'!A:J,10,FALSE)</f>
        <v>No</v>
      </c>
      <c r="J2297" s="8" t="str">
        <f>VLOOKUP(A2297,'Medical Examinations'!A:J,3,FALSE)</f>
        <v>Underweight</v>
      </c>
      <c r="K2297" s="8" t="str">
        <f>VLOOKUP(A2297,'Medical Examinations'!A:J,5,FALSE)</f>
        <v>Normal</v>
      </c>
      <c r="L2297" s="8" t="str">
        <f>VLOOKUP(A2297,'Hospitalisation Details'!A:K,5,FALSE)</f>
        <v>16-Sep-1983</v>
      </c>
      <c r="M2297" s="34">
        <f>VLOOKUP(A2297,'Hospitalisation Details'!A:K,8,FALSE)</f>
        <v>4070.42</v>
      </c>
      <c r="N2297" s="8" t="str">
        <f>VLOOKUP(A2297,'Hospitalisation Details'!A:K,9,FALSE)</f>
        <v>tier - 2</v>
      </c>
      <c r="O2297" s="8" t="str">
        <f>VLOOKUP(A2297,'Hospitalisation Details'!A:K,10,FALSE)</f>
        <v>tier - 1</v>
      </c>
      <c r="P2297" s="8" t="str">
        <f>VLOOKUP(A2297,'Hospitalisation Details'!A:K,11,FALSE)</f>
        <v>R1013</v>
      </c>
      <c r="Q2297" s="8">
        <f>VLOOKUP(A2297,'Hospitalisation Details'!A:K,4,FALSE)</f>
        <v>16</v>
      </c>
    </row>
    <row r="2298" spans="1:17" x14ac:dyDescent="0.3">
      <c r="A2298" s="4" t="s">
        <v>3744</v>
      </c>
      <c r="B2298" s="8" t="str">
        <f>VLOOKUP(A2298,'Customer Names'!A:F,4,FALSE)</f>
        <v>Jeremiah H</v>
      </c>
      <c r="C2298" s="8">
        <f>VLOOKUP(A2298,'Medical Examinations'!A:J,2,FALSE)</f>
        <v>16.670000000000002</v>
      </c>
      <c r="D2298" s="8">
        <f>VLOOKUP(A2298,'Medical Examinations'!A:J,4,FALSE)</f>
        <v>5.46</v>
      </c>
      <c r="E2298" s="8" t="str">
        <f>VLOOKUP(A2298,'Medical Examinations'!A:J,6,FALSE)</f>
        <v>No</v>
      </c>
      <c r="F2298" s="8" t="str">
        <f>VLOOKUP(A2298,'Medical Examinations'!A:J,7,FALSE)</f>
        <v>No</v>
      </c>
      <c r="G2298" s="8" t="str">
        <f>VLOOKUP(A2298,'Medical Examinations'!A:J,8,FALSE)</f>
        <v>No</v>
      </c>
      <c r="H2298" s="38">
        <f>VLOOKUP(A2298,'Medical Examinations'!A:J,9,FALSE)</f>
        <v>0</v>
      </c>
      <c r="I2298" s="8" t="str">
        <f>VLOOKUP(A2298,'Medical Examinations'!A:J,10,FALSE)</f>
        <v>No</v>
      </c>
      <c r="J2298" s="8" t="str">
        <f>VLOOKUP(A2298,'Medical Examinations'!A:J,3,FALSE)</f>
        <v>Underweight</v>
      </c>
      <c r="K2298" s="8" t="str">
        <f>VLOOKUP(A2298,'Medical Examinations'!A:J,5,FALSE)</f>
        <v>Normal</v>
      </c>
      <c r="L2298" s="8" t="str">
        <f>VLOOKUP(A2298,'Hospitalisation Details'!A:K,5,FALSE)</f>
        <v>16-Jun-1982</v>
      </c>
      <c r="M2298" s="34">
        <f>VLOOKUP(A2298,'Hospitalisation Details'!A:K,8,FALSE)</f>
        <v>4250.24</v>
      </c>
      <c r="N2298" s="8" t="str">
        <f>VLOOKUP(A2298,'Hospitalisation Details'!A:K,9,FALSE)</f>
        <v>tier - 2</v>
      </c>
      <c r="O2298" s="8" t="str">
        <f>VLOOKUP(A2298,'Hospitalisation Details'!A:K,10,FALSE)</f>
        <v>tier - 3</v>
      </c>
      <c r="P2298" s="8" t="str">
        <f>VLOOKUP(A2298,'Hospitalisation Details'!A:K,11,FALSE)</f>
        <v>R1013</v>
      </c>
      <c r="Q2298" s="8">
        <f>VLOOKUP(A2298,'Hospitalisation Details'!A:K,4,FALSE)</f>
        <v>16</v>
      </c>
    </row>
    <row r="2299" spans="1:17" x14ac:dyDescent="0.3">
      <c r="A2299" s="4" t="s">
        <v>3716</v>
      </c>
      <c r="B2299" s="8" t="str">
        <f>VLOOKUP(A2299,'Customer Names'!A:F,4,FALSE)</f>
        <v>Janne</v>
      </c>
      <c r="C2299" s="8">
        <f>VLOOKUP(A2299,'Medical Examinations'!A:J,2,FALSE)</f>
        <v>17.09</v>
      </c>
      <c r="D2299" s="8">
        <f>VLOOKUP(A2299,'Medical Examinations'!A:J,4,FALSE)</f>
        <v>5.69</v>
      </c>
      <c r="E2299" s="8" t="str">
        <f>VLOOKUP(A2299,'Medical Examinations'!A:J,6,FALSE)</f>
        <v>No</v>
      </c>
      <c r="F2299" s="8" t="str">
        <f>VLOOKUP(A2299,'Medical Examinations'!A:J,7,FALSE)</f>
        <v>No</v>
      </c>
      <c r="G2299" s="8" t="str">
        <f>VLOOKUP(A2299,'Medical Examinations'!A:J,8,FALSE)</f>
        <v>No</v>
      </c>
      <c r="H2299" s="38">
        <f>VLOOKUP(A2299,'Medical Examinations'!A:J,9,FALSE)</f>
        <v>0</v>
      </c>
      <c r="I2299" s="8" t="str">
        <f>VLOOKUP(A2299,'Medical Examinations'!A:J,10,FALSE)</f>
        <v>No</v>
      </c>
      <c r="J2299" s="8" t="str">
        <f>VLOOKUP(A2299,'Medical Examinations'!A:J,3,FALSE)</f>
        <v>Underweight</v>
      </c>
      <c r="K2299" s="8" t="str">
        <f>VLOOKUP(A2299,'Medical Examinations'!A:J,5,FALSE)</f>
        <v>Normal</v>
      </c>
      <c r="L2299" s="8" t="str">
        <f>VLOOKUP(A2299,'Hospitalisation Details'!A:K,5,FALSE)</f>
        <v>29-Jun-1982</v>
      </c>
      <c r="M2299" s="34">
        <f>VLOOKUP(A2299,'Hospitalisation Details'!A:K,8,FALSE)</f>
        <v>4392.7</v>
      </c>
      <c r="N2299" s="8" t="str">
        <f>VLOOKUP(A2299,'Hospitalisation Details'!A:K,9,FALSE)</f>
        <v>tier - 2</v>
      </c>
      <c r="O2299" s="8" t="str">
        <f>VLOOKUP(A2299,'Hospitalisation Details'!A:K,10,FALSE)</f>
        <v>tier - 2</v>
      </c>
      <c r="P2299" s="8" t="str">
        <f>VLOOKUP(A2299,'Hospitalisation Details'!A:K,11,FALSE)</f>
        <v>R1013</v>
      </c>
      <c r="Q2299" s="8">
        <f>VLOOKUP(A2299,'Hospitalisation Details'!A:K,4,FALSE)</f>
        <v>29</v>
      </c>
    </row>
    <row r="2300" spans="1:17" x14ac:dyDescent="0.3">
      <c r="A2300" s="4" t="s">
        <v>3714</v>
      </c>
      <c r="B2300" s="8" t="str">
        <f>VLOOKUP(A2300,'Customer Names'!A:F,4,FALSE)</f>
        <v>Daniell L</v>
      </c>
      <c r="C2300" s="8">
        <f>VLOOKUP(A2300,'Medical Examinations'!A:J,2,FALSE)</f>
        <v>21.26</v>
      </c>
      <c r="D2300" s="8">
        <f>VLOOKUP(A2300,'Medical Examinations'!A:J,4,FALSE)</f>
        <v>5.36</v>
      </c>
      <c r="E2300" s="8" t="str">
        <f>VLOOKUP(A2300,'Medical Examinations'!A:J,6,FALSE)</f>
        <v>yes</v>
      </c>
      <c r="F2300" s="8" t="str">
        <f>VLOOKUP(A2300,'Medical Examinations'!A:J,7,FALSE)</f>
        <v>No</v>
      </c>
      <c r="G2300" s="8" t="str">
        <f>VLOOKUP(A2300,'Medical Examinations'!A:J,8,FALSE)</f>
        <v>No</v>
      </c>
      <c r="H2300" s="38" t="str">
        <f>VLOOKUP(A2300,'Medical Examinations'!A:J,9,FALSE)</f>
        <v>1</v>
      </c>
      <c r="I2300" s="8" t="str">
        <f>VLOOKUP(A2300,'Medical Examinations'!A:J,10,FALSE)</f>
        <v>No</v>
      </c>
      <c r="J2300" s="8" t="str">
        <f>VLOOKUP(A2300,'Medical Examinations'!A:J,3,FALSE)</f>
        <v>Normal Weight</v>
      </c>
      <c r="K2300" s="8" t="str">
        <f>VLOOKUP(A2300,'Medical Examinations'!A:J,5,FALSE)</f>
        <v>Normal</v>
      </c>
      <c r="L2300" s="8" t="str">
        <f>VLOOKUP(A2300,'Hospitalisation Details'!A:K,5,FALSE)</f>
        <v>18-Jul-1988</v>
      </c>
      <c r="M2300" s="34">
        <f>VLOOKUP(A2300,'Hospitalisation Details'!A:K,8,FALSE)</f>
        <v>4397.3100000000004</v>
      </c>
      <c r="N2300" s="8" t="str">
        <f>VLOOKUP(A2300,'Hospitalisation Details'!A:K,9,FALSE)</f>
        <v>tier - 2</v>
      </c>
      <c r="O2300" s="8" t="str">
        <f>VLOOKUP(A2300,'Hospitalisation Details'!A:K,10,FALSE)</f>
        <v>tier - 2</v>
      </c>
      <c r="P2300" s="8" t="str">
        <f>VLOOKUP(A2300,'Hospitalisation Details'!A:K,11,FALSE)</f>
        <v>R1013</v>
      </c>
      <c r="Q2300" s="8">
        <f>VLOOKUP(A2300,'Hospitalisation Details'!A:K,4,FALSE)</f>
        <v>18</v>
      </c>
    </row>
    <row r="2301" spans="1:17" x14ac:dyDescent="0.3">
      <c r="A2301" s="4" t="s">
        <v>3674</v>
      </c>
      <c r="B2301" s="8" t="str">
        <f>VLOOKUP(A2301,'Customer Names'!A:F,4,FALSE)</f>
        <v>Breno</v>
      </c>
      <c r="C2301" s="8">
        <f>VLOOKUP(A2301,'Medical Examinations'!A:J,2,FALSE)</f>
        <v>17.440000000000001</v>
      </c>
      <c r="D2301" s="8">
        <f>VLOOKUP(A2301,'Medical Examinations'!A:J,4,FALSE)</f>
        <v>6.26</v>
      </c>
      <c r="E2301" s="8" t="str">
        <f>VLOOKUP(A2301,'Medical Examinations'!A:J,6,FALSE)</f>
        <v>No</v>
      </c>
      <c r="F2301" s="8" t="str">
        <f>VLOOKUP(A2301,'Medical Examinations'!A:J,7,FALSE)</f>
        <v>No</v>
      </c>
      <c r="G2301" s="8" t="str">
        <f>VLOOKUP(A2301,'Medical Examinations'!A:J,8,FALSE)</f>
        <v>No</v>
      </c>
      <c r="H2301" s="38">
        <f>VLOOKUP(A2301,'Medical Examinations'!A:J,9,FALSE)</f>
        <v>0</v>
      </c>
      <c r="I2301" s="8" t="str">
        <f>VLOOKUP(A2301,'Medical Examinations'!A:J,10,FALSE)</f>
        <v>No</v>
      </c>
      <c r="J2301" s="8" t="str">
        <f>VLOOKUP(A2301,'Medical Examinations'!A:J,3,FALSE)</f>
        <v>Underweight</v>
      </c>
      <c r="K2301" s="8" t="str">
        <f>VLOOKUP(A2301,'Medical Examinations'!A:J,5,FALSE)</f>
        <v>Prediabetes</v>
      </c>
      <c r="L2301" s="8" t="str">
        <f>VLOOKUP(A2301,'Hospitalisation Details'!A:K,5,FALSE)</f>
        <v>27-Sep-1982</v>
      </c>
      <c r="M2301" s="34">
        <f>VLOOKUP(A2301,'Hospitalisation Details'!A:K,8,FALSE)</f>
        <v>4511.41</v>
      </c>
      <c r="N2301" s="8" t="str">
        <f>VLOOKUP(A2301,'Hospitalisation Details'!A:K,9,FALSE)</f>
        <v>tier - 2</v>
      </c>
      <c r="O2301" s="8" t="str">
        <f>VLOOKUP(A2301,'Hospitalisation Details'!A:K,10,FALSE)</f>
        <v>tier - 3</v>
      </c>
      <c r="P2301" s="8" t="str">
        <f>VLOOKUP(A2301,'Hospitalisation Details'!A:K,11,FALSE)</f>
        <v>R1013</v>
      </c>
      <c r="Q2301" s="8">
        <f>VLOOKUP(A2301,'Hospitalisation Details'!A:K,4,FALSE)</f>
        <v>27</v>
      </c>
    </row>
    <row r="2302" spans="1:17" x14ac:dyDescent="0.3">
      <c r="A2302" s="4" t="s">
        <v>3614</v>
      </c>
      <c r="B2302" s="8" t="str">
        <f>VLOOKUP(A2302,'Customer Names'!A:F,4,FALSE)</f>
        <v>Jennefer</v>
      </c>
      <c r="C2302" s="8">
        <f>VLOOKUP(A2302,'Medical Examinations'!A:J,2,FALSE)</f>
        <v>20.74</v>
      </c>
      <c r="D2302" s="8">
        <f>VLOOKUP(A2302,'Medical Examinations'!A:J,4,FALSE)</f>
        <v>11.69</v>
      </c>
      <c r="E2302" s="8" t="str">
        <f>VLOOKUP(A2302,'Medical Examinations'!A:J,6,FALSE)</f>
        <v>yes</v>
      </c>
      <c r="F2302" s="8" t="str">
        <f>VLOOKUP(A2302,'Medical Examinations'!A:J,7,FALSE)</f>
        <v>No</v>
      </c>
      <c r="G2302" s="8" t="str">
        <f>VLOOKUP(A2302,'Medical Examinations'!A:J,8,FALSE)</f>
        <v>No</v>
      </c>
      <c r="H2302" s="38" t="str">
        <f>VLOOKUP(A2302,'Medical Examinations'!A:J,9,FALSE)</f>
        <v>1</v>
      </c>
      <c r="I2302" s="8" t="str">
        <f>VLOOKUP(A2302,'Medical Examinations'!A:J,10,FALSE)</f>
        <v>No</v>
      </c>
      <c r="J2302" s="8" t="str">
        <f>VLOOKUP(A2302,'Medical Examinations'!A:J,3,FALSE)</f>
        <v>Normal Weight</v>
      </c>
      <c r="K2302" s="8" t="str">
        <f>VLOOKUP(A2302,'Medical Examinations'!A:J,5,FALSE)</f>
        <v>Diabetes</v>
      </c>
      <c r="L2302" s="8" t="str">
        <f>VLOOKUP(A2302,'Hospitalisation Details'!A:K,5,FALSE)</f>
        <v>5-Sep-1986</v>
      </c>
      <c r="M2302" s="34">
        <f>VLOOKUP(A2302,'Hospitalisation Details'!A:K,8,FALSE)</f>
        <v>4734.6400000000003</v>
      </c>
      <c r="N2302" s="8" t="str">
        <f>VLOOKUP(A2302,'Hospitalisation Details'!A:K,9,FALSE)</f>
        <v>tier - 2</v>
      </c>
      <c r="O2302" s="8" t="str">
        <f>VLOOKUP(A2302,'Hospitalisation Details'!A:K,10,FALSE)</f>
        <v>tier - 1</v>
      </c>
      <c r="P2302" s="8" t="str">
        <f>VLOOKUP(A2302,'Hospitalisation Details'!A:K,11,FALSE)</f>
        <v>R1013</v>
      </c>
      <c r="Q2302" s="8">
        <f>VLOOKUP(A2302,'Hospitalisation Details'!A:K,4,FALSE)</f>
        <v>5</v>
      </c>
    </row>
    <row r="2303" spans="1:17" x14ac:dyDescent="0.3">
      <c r="A2303" s="4" t="s">
        <v>3594</v>
      </c>
      <c r="B2303" s="8" t="str">
        <f>VLOOKUP(A2303,'Customer Names'!A:F,4,FALSE)</f>
        <v>Deniz</v>
      </c>
      <c r="C2303" s="8">
        <f>VLOOKUP(A2303,'Medical Examinations'!A:J,2,FALSE)</f>
        <v>22.04</v>
      </c>
      <c r="D2303" s="8">
        <f>VLOOKUP(A2303,'Medical Examinations'!A:J,4,FALSE)</f>
        <v>5.86</v>
      </c>
      <c r="E2303" s="8" t="str">
        <f>VLOOKUP(A2303,'Medical Examinations'!A:J,6,FALSE)</f>
        <v>No</v>
      </c>
      <c r="F2303" s="8" t="str">
        <f>VLOOKUP(A2303,'Medical Examinations'!A:J,7,FALSE)</f>
        <v>No</v>
      </c>
      <c r="G2303" s="8" t="str">
        <f>VLOOKUP(A2303,'Medical Examinations'!A:J,8,FALSE)</f>
        <v>No</v>
      </c>
      <c r="H2303" s="38" t="str">
        <f>VLOOKUP(A2303,'Medical Examinations'!A:J,9,FALSE)</f>
        <v>1</v>
      </c>
      <c r="I2303" s="8" t="str">
        <f>VLOOKUP(A2303,'Medical Examinations'!A:J,10,FALSE)</f>
        <v>No</v>
      </c>
      <c r="J2303" s="8" t="str">
        <f>VLOOKUP(A2303,'Medical Examinations'!A:J,3,FALSE)</f>
        <v>Normal Weight</v>
      </c>
      <c r="K2303" s="8" t="str">
        <f>VLOOKUP(A2303,'Medical Examinations'!A:J,5,FALSE)</f>
        <v>Prediabetes</v>
      </c>
      <c r="L2303" s="8" t="str">
        <f>VLOOKUP(A2303,'Hospitalisation Details'!A:K,5,FALSE)</f>
        <v>22-Jun-1987</v>
      </c>
      <c r="M2303" s="34">
        <f>VLOOKUP(A2303,'Hospitalisation Details'!A:K,8,FALSE)</f>
        <v>4787.42</v>
      </c>
      <c r="N2303" s="8" t="str">
        <f>VLOOKUP(A2303,'Hospitalisation Details'!A:K,9,FALSE)</f>
        <v>tier - 2</v>
      </c>
      <c r="O2303" s="8" t="str">
        <f>VLOOKUP(A2303,'Hospitalisation Details'!A:K,10,FALSE)</f>
        <v>tier - 3</v>
      </c>
      <c r="P2303" s="8" t="str">
        <f>VLOOKUP(A2303,'Hospitalisation Details'!A:K,11,FALSE)</f>
        <v>R1013</v>
      </c>
      <c r="Q2303" s="8">
        <f>VLOOKUP(A2303,'Hospitalisation Details'!A:K,4,FALSE)</f>
        <v>22</v>
      </c>
    </row>
    <row r="2304" spans="1:17" x14ac:dyDescent="0.3">
      <c r="A2304" s="4" t="s">
        <v>3556</v>
      </c>
      <c r="B2304" s="8" t="str">
        <f>VLOOKUP(A2304,'Customer Names'!A:F,4,FALSE)</f>
        <v>Nadine A.</v>
      </c>
      <c r="C2304" s="8">
        <f>VLOOKUP(A2304,'Medical Examinations'!A:J,2,FALSE)</f>
        <v>24.24</v>
      </c>
      <c r="D2304" s="8">
        <f>VLOOKUP(A2304,'Medical Examinations'!A:J,4,FALSE)</f>
        <v>6.15</v>
      </c>
      <c r="E2304" s="8" t="str">
        <f>VLOOKUP(A2304,'Medical Examinations'!A:J,6,FALSE)</f>
        <v>No</v>
      </c>
      <c r="F2304" s="8" t="str">
        <f>VLOOKUP(A2304,'Medical Examinations'!A:J,7,FALSE)</f>
        <v>No</v>
      </c>
      <c r="G2304" s="8" t="str">
        <f>VLOOKUP(A2304,'Medical Examinations'!A:J,8,FALSE)</f>
        <v>No</v>
      </c>
      <c r="H2304" s="38">
        <f>VLOOKUP(A2304,'Medical Examinations'!A:J,9,FALSE)</f>
        <v>0</v>
      </c>
      <c r="I2304" s="8" t="str">
        <f>VLOOKUP(A2304,'Medical Examinations'!A:J,10,FALSE)</f>
        <v>No</v>
      </c>
      <c r="J2304" s="8" t="str">
        <f>VLOOKUP(A2304,'Medical Examinations'!A:J,3,FALSE)</f>
        <v>Normal Weight</v>
      </c>
      <c r="K2304" s="8" t="str">
        <f>VLOOKUP(A2304,'Medical Examinations'!A:J,5,FALSE)</f>
        <v>Prediabetes</v>
      </c>
      <c r="L2304" s="8" t="str">
        <f>VLOOKUP(A2304,'Hospitalisation Details'!A:K,5,FALSE)</f>
        <v>28-Nov-1990</v>
      </c>
      <c r="M2304" s="34">
        <f>VLOOKUP(A2304,'Hospitalisation Details'!A:K,8,FALSE)</f>
        <v>4894.3900000000003</v>
      </c>
      <c r="N2304" s="8" t="str">
        <f>VLOOKUP(A2304,'Hospitalisation Details'!A:K,9,FALSE)</f>
        <v>tier - 2</v>
      </c>
      <c r="O2304" s="8" t="str">
        <f>VLOOKUP(A2304,'Hospitalisation Details'!A:K,10,FALSE)</f>
        <v>tier - 3</v>
      </c>
      <c r="P2304" s="8" t="str">
        <f>VLOOKUP(A2304,'Hospitalisation Details'!A:K,11,FALSE)</f>
        <v>R1013</v>
      </c>
      <c r="Q2304" s="8">
        <f>VLOOKUP(A2304,'Hospitalisation Details'!A:K,4,FALSE)</f>
        <v>28</v>
      </c>
    </row>
    <row r="2305" spans="1:17" x14ac:dyDescent="0.3">
      <c r="A2305" s="4" t="s">
        <v>3518</v>
      </c>
      <c r="B2305" s="8" t="str">
        <f>VLOOKUP(A2305,'Customer Names'!A:F,4,FALSE)</f>
        <v>David A.</v>
      </c>
      <c r="C2305" s="8">
        <f>VLOOKUP(A2305,'Medical Examinations'!A:J,2,FALSE)</f>
        <v>22.01</v>
      </c>
      <c r="D2305" s="8">
        <f>VLOOKUP(A2305,'Medical Examinations'!A:J,4,FALSE)</f>
        <v>6.72</v>
      </c>
      <c r="E2305" s="8" t="str">
        <f>VLOOKUP(A2305,'Medical Examinations'!A:J,6,FALSE)</f>
        <v>yes</v>
      </c>
      <c r="F2305" s="8" t="str">
        <f>VLOOKUP(A2305,'Medical Examinations'!A:J,7,FALSE)</f>
        <v>No</v>
      </c>
      <c r="G2305" s="8" t="str">
        <f>VLOOKUP(A2305,'Medical Examinations'!A:J,8,FALSE)</f>
        <v>No</v>
      </c>
      <c r="H2305" s="38" t="str">
        <f>VLOOKUP(A2305,'Medical Examinations'!A:J,9,FALSE)</f>
        <v>1</v>
      </c>
      <c r="I2305" s="8" t="str">
        <f>VLOOKUP(A2305,'Medical Examinations'!A:J,10,FALSE)</f>
        <v>No</v>
      </c>
      <c r="J2305" s="8" t="str">
        <f>VLOOKUP(A2305,'Medical Examinations'!A:J,3,FALSE)</f>
        <v>Normal Weight</v>
      </c>
      <c r="K2305" s="8" t="str">
        <f>VLOOKUP(A2305,'Medical Examinations'!A:J,5,FALSE)</f>
        <v>Diabetes</v>
      </c>
      <c r="L2305" s="8" t="str">
        <f>VLOOKUP(A2305,'Hospitalisation Details'!A:K,5,FALSE)</f>
        <v>29-Jun-1986</v>
      </c>
      <c r="M2305" s="34">
        <f>VLOOKUP(A2305,'Hospitalisation Details'!A:K,8,FALSE)</f>
        <v>5034.1000000000004</v>
      </c>
      <c r="N2305" s="8" t="str">
        <f>VLOOKUP(A2305,'Hospitalisation Details'!A:K,9,FALSE)</f>
        <v>tier - 2</v>
      </c>
      <c r="O2305" s="8" t="str">
        <f>VLOOKUP(A2305,'Hospitalisation Details'!A:K,10,FALSE)</f>
        <v>tier - 2</v>
      </c>
      <c r="P2305" s="8" t="str">
        <f>VLOOKUP(A2305,'Hospitalisation Details'!A:K,11,FALSE)</f>
        <v>R1013</v>
      </c>
      <c r="Q2305" s="8">
        <f>VLOOKUP(A2305,'Hospitalisation Details'!A:K,4,FALSE)</f>
        <v>29</v>
      </c>
    </row>
    <row r="2306" spans="1:17" x14ac:dyDescent="0.3">
      <c r="A2306" s="4" t="s">
        <v>3494</v>
      </c>
      <c r="B2306" s="8" t="str">
        <f>VLOOKUP(A2306,'Customer Names'!A:F,4,FALSE)</f>
        <v>Isabelle</v>
      </c>
      <c r="C2306" s="8">
        <f>VLOOKUP(A2306,'Medical Examinations'!A:J,2,FALSE)</f>
        <v>23.44</v>
      </c>
      <c r="D2306" s="8">
        <f>VLOOKUP(A2306,'Medical Examinations'!A:J,4,FALSE)</f>
        <v>4.6500000000000004</v>
      </c>
      <c r="E2306" s="8" t="str">
        <f>VLOOKUP(A2306,'Medical Examinations'!A:J,6,FALSE)</f>
        <v>yes</v>
      </c>
      <c r="F2306" s="8" t="str">
        <f>VLOOKUP(A2306,'Medical Examinations'!A:J,7,FALSE)</f>
        <v>No</v>
      </c>
      <c r="G2306" s="8" t="str">
        <f>VLOOKUP(A2306,'Medical Examinations'!A:J,8,FALSE)</f>
        <v>No</v>
      </c>
      <c r="H2306" s="38" t="str">
        <f>VLOOKUP(A2306,'Medical Examinations'!A:J,9,FALSE)</f>
        <v>1</v>
      </c>
      <c r="I2306" s="8" t="str">
        <f>VLOOKUP(A2306,'Medical Examinations'!A:J,10,FALSE)</f>
        <v>No</v>
      </c>
      <c r="J2306" s="8" t="str">
        <f>VLOOKUP(A2306,'Medical Examinations'!A:J,3,FALSE)</f>
        <v>Normal Weight</v>
      </c>
      <c r="K2306" s="8" t="str">
        <f>VLOOKUP(A2306,'Medical Examinations'!A:J,5,FALSE)</f>
        <v>Normal</v>
      </c>
      <c r="L2306" s="8" t="str">
        <f>VLOOKUP(A2306,'Hospitalisation Details'!A:K,5,FALSE)</f>
        <v>15-Sep-1988</v>
      </c>
      <c r="M2306" s="34">
        <f>VLOOKUP(A2306,'Hospitalisation Details'!A:K,8,FALSE)</f>
        <v>5136.75</v>
      </c>
      <c r="N2306" s="8" t="str">
        <f>VLOOKUP(A2306,'Hospitalisation Details'!A:K,9,FALSE)</f>
        <v>tier - 2</v>
      </c>
      <c r="O2306" s="8" t="str">
        <f>VLOOKUP(A2306,'Hospitalisation Details'!A:K,10,FALSE)</f>
        <v>tier - 1</v>
      </c>
      <c r="P2306" s="8" t="str">
        <f>VLOOKUP(A2306,'Hospitalisation Details'!A:K,11,FALSE)</f>
        <v>R1013</v>
      </c>
      <c r="Q2306" s="8">
        <f>VLOOKUP(A2306,'Hospitalisation Details'!A:K,4,FALSE)</f>
        <v>15</v>
      </c>
    </row>
    <row r="2307" spans="1:17" x14ac:dyDescent="0.3">
      <c r="A2307" s="4" t="s">
        <v>3492</v>
      </c>
      <c r="B2307" s="8" t="str">
        <f>VLOOKUP(A2307,'Customer Names'!A:F,4,FALSE)</f>
        <v>Rachel</v>
      </c>
      <c r="C2307" s="8">
        <f>VLOOKUP(A2307,'Medical Examinations'!A:J,2,FALSE)</f>
        <v>38.83</v>
      </c>
      <c r="D2307" s="8">
        <f>VLOOKUP(A2307,'Medical Examinations'!A:J,4,FALSE)</f>
        <v>4.78</v>
      </c>
      <c r="E2307" s="8" t="str">
        <f>VLOOKUP(A2307,'Medical Examinations'!A:J,6,FALSE)</f>
        <v>No</v>
      </c>
      <c r="F2307" s="8" t="str">
        <f>VLOOKUP(A2307,'Medical Examinations'!A:J,7,FALSE)</f>
        <v>No</v>
      </c>
      <c r="G2307" s="8" t="str">
        <f>VLOOKUP(A2307,'Medical Examinations'!A:J,8,FALSE)</f>
        <v>Yes</v>
      </c>
      <c r="H2307" s="38" t="str">
        <f>VLOOKUP(A2307,'Medical Examinations'!A:J,9,FALSE)</f>
        <v>1</v>
      </c>
      <c r="I2307" s="8" t="str">
        <f>VLOOKUP(A2307,'Medical Examinations'!A:J,10,FALSE)</f>
        <v>No</v>
      </c>
      <c r="J2307" s="8" t="str">
        <f>VLOOKUP(A2307,'Medical Examinations'!A:J,3,FALSE)</f>
        <v>Obesity</v>
      </c>
      <c r="K2307" s="8" t="str">
        <f>VLOOKUP(A2307,'Medical Examinations'!A:J,5,FALSE)</f>
        <v>Normal</v>
      </c>
      <c r="L2307" s="8" t="str">
        <f>VLOOKUP(A2307,'Hospitalisation Details'!A:K,5,FALSE)</f>
        <v>10-Dec-1993</v>
      </c>
      <c r="M2307" s="34">
        <f>VLOOKUP(A2307,'Hospitalisation Details'!A:K,8,FALSE)</f>
        <v>5138.26</v>
      </c>
      <c r="N2307" s="8" t="str">
        <f>VLOOKUP(A2307,'Hospitalisation Details'!A:K,9,FALSE)</f>
        <v>tier - 2</v>
      </c>
      <c r="O2307" s="8" t="str">
        <f>VLOOKUP(A2307,'Hospitalisation Details'!A:K,10,FALSE)</f>
        <v>tier - 2</v>
      </c>
      <c r="P2307" s="8" t="str">
        <f>VLOOKUP(A2307,'Hospitalisation Details'!A:K,11,FALSE)</f>
        <v>R1013</v>
      </c>
      <c r="Q2307" s="8">
        <f>VLOOKUP(A2307,'Hospitalisation Details'!A:K,4,FALSE)</f>
        <v>10</v>
      </c>
    </row>
    <row r="2308" spans="1:17" x14ac:dyDescent="0.3">
      <c r="A2308" s="4" t="s">
        <v>3490</v>
      </c>
      <c r="B2308" s="8" t="str">
        <f>VLOOKUP(A2308,'Customer Names'!A:F,4,FALSE)</f>
        <v>John P</v>
      </c>
      <c r="C2308" s="8">
        <f>VLOOKUP(A2308,'Medical Examinations'!A:J,2,FALSE)</f>
        <v>20.82</v>
      </c>
      <c r="D2308" s="8">
        <f>VLOOKUP(A2308,'Medical Examinations'!A:J,4,FALSE)</f>
        <v>5.55</v>
      </c>
      <c r="E2308" s="8" t="str">
        <f>VLOOKUP(A2308,'Medical Examinations'!A:J,6,FALSE)</f>
        <v>No</v>
      </c>
      <c r="F2308" s="8" t="str">
        <f>VLOOKUP(A2308,'Medical Examinations'!A:J,7,FALSE)</f>
        <v>No</v>
      </c>
      <c r="G2308" s="8" t="str">
        <f>VLOOKUP(A2308,'Medical Examinations'!A:J,8,FALSE)</f>
        <v>No</v>
      </c>
      <c r="H2308" s="38" t="str">
        <f>VLOOKUP(A2308,'Medical Examinations'!A:J,9,FALSE)</f>
        <v>1</v>
      </c>
      <c r="I2308" s="8" t="str">
        <f>VLOOKUP(A2308,'Medical Examinations'!A:J,10,FALSE)</f>
        <v>No</v>
      </c>
      <c r="J2308" s="8" t="str">
        <f>VLOOKUP(A2308,'Medical Examinations'!A:J,3,FALSE)</f>
        <v>Normal Weight</v>
      </c>
      <c r="K2308" s="8" t="str">
        <f>VLOOKUP(A2308,'Medical Examinations'!A:J,5,FALSE)</f>
        <v>Normal</v>
      </c>
      <c r="L2308" s="8" t="str">
        <f>VLOOKUP(A2308,'Hospitalisation Details'!A:K,5,FALSE)</f>
        <v>22-Aug-1984</v>
      </c>
      <c r="M2308" s="34">
        <f>VLOOKUP(A2308,'Hospitalisation Details'!A:K,8,FALSE)</f>
        <v>5144.18</v>
      </c>
      <c r="N2308" s="8" t="str">
        <f>VLOOKUP(A2308,'Hospitalisation Details'!A:K,9,FALSE)</f>
        <v>tier - 2</v>
      </c>
      <c r="O2308" s="8" t="str">
        <f>VLOOKUP(A2308,'Hospitalisation Details'!A:K,10,FALSE)</f>
        <v>tier - 1</v>
      </c>
      <c r="P2308" s="8" t="str">
        <f>VLOOKUP(A2308,'Hospitalisation Details'!A:K,11,FALSE)</f>
        <v>R1013</v>
      </c>
      <c r="Q2308" s="8">
        <f>VLOOKUP(A2308,'Hospitalisation Details'!A:K,4,FALSE)</f>
        <v>22</v>
      </c>
    </row>
    <row r="2309" spans="1:17" x14ac:dyDescent="0.3">
      <c r="A2309" s="4" t="s">
        <v>3482</v>
      </c>
      <c r="B2309" s="8" t="str">
        <f>VLOOKUP(A2309,'Customer Names'!A:F,4,FALSE)</f>
        <v>Cindy</v>
      </c>
      <c r="C2309" s="8">
        <f>VLOOKUP(A2309,'Medical Examinations'!A:J,2,FALSE)</f>
        <v>20.53</v>
      </c>
      <c r="D2309" s="8">
        <f>VLOOKUP(A2309,'Medical Examinations'!A:J,4,FALSE)</f>
        <v>4.8600000000000003</v>
      </c>
      <c r="E2309" s="8" t="str">
        <f>VLOOKUP(A2309,'Medical Examinations'!A:J,6,FALSE)</f>
        <v>No</v>
      </c>
      <c r="F2309" s="8" t="str">
        <f>VLOOKUP(A2309,'Medical Examinations'!A:J,7,FALSE)</f>
        <v>No</v>
      </c>
      <c r="G2309" s="8" t="str">
        <f>VLOOKUP(A2309,'Medical Examinations'!A:J,8,FALSE)</f>
        <v>No</v>
      </c>
      <c r="H2309" s="38" t="str">
        <f>VLOOKUP(A2309,'Medical Examinations'!A:J,9,FALSE)</f>
        <v>1</v>
      </c>
      <c r="I2309" s="8" t="str">
        <f>VLOOKUP(A2309,'Medical Examinations'!A:J,10,FALSE)</f>
        <v>No</v>
      </c>
      <c r="J2309" s="8" t="str">
        <f>VLOOKUP(A2309,'Medical Examinations'!A:J,3,FALSE)</f>
        <v>Normal Weight</v>
      </c>
      <c r="K2309" s="8" t="str">
        <f>VLOOKUP(A2309,'Medical Examinations'!A:J,5,FALSE)</f>
        <v>Normal</v>
      </c>
      <c r="L2309" s="8" t="str">
        <f>VLOOKUP(A2309,'Hospitalisation Details'!A:K,5,FALSE)</f>
        <v>16-Oct-1984</v>
      </c>
      <c r="M2309" s="34">
        <f>VLOOKUP(A2309,'Hospitalisation Details'!A:K,8,FALSE)</f>
        <v>5177.12</v>
      </c>
      <c r="N2309" s="8" t="str">
        <f>VLOOKUP(A2309,'Hospitalisation Details'!A:K,9,FALSE)</f>
        <v>tier - 2</v>
      </c>
      <c r="O2309" s="8" t="str">
        <f>VLOOKUP(A2309,'Hospitalisation Details'!A:K,10,FALSE)</f>
        <v>tier - 1</v>
      </c>
      <c r="P2309" s="8" t="str">
        <f>VLOOKUP(A2309,'Hospitalisation Details'!A:K,11,FALSE)</f>
        <v>R1013</v>
      </c>
      <c r="Q2309" s="8">
        <f>VLOOKUP(A2309,'Hospitalisation Details'!A:K,4,FALSE)</f>
        <v>16</v>
      </c>
    </row>
    <row r="2310" spans="1:17" x14ac:dyDescent="0.3">
      <c r="A2310" s="4" t="s">
        <v>3448</v>
      </c>
      <c r="B2310" s="8" t="str">
        <f>VLOOKUP(A2310,'Customer Names'!A:F,4,FALSE)</f>
        <v>Sawomir</v>
      </c>
      <c r="C2310" s="8">
        <f>VLOOKUP(A2310,'Medical Examinations'!A:J,2,FALSE)</f>
        <v>23.48</v>
      </c>
      <c r="D2310" s="8">
        <f>VLOOKUP(A2310,'Medical Examinations'!A:J,4,FALSE)</f>
        <v>6.24</v>
      </c>
      <c r="E2310" s="8" t="str">
        <f>VLOOKUP(A2310,'Medical Examinations'!A:J,6,FALSE)</f>
        <v>No</v>
      </c>
      <c r="F2310" s="8" t="str">
        <f>VLOOKUP(A2310,'Medical Examinations'!A:J,7,FALSE)</f>
        <v>No</v>
      </c>
      <c r="G2310" s="8" t="str">
        <f>VLOOKUP(A2310,'Medical Examinations'!A:J,8,FALSE)</f>
        <v>No</v>
      </c>
      <c r="H2310" s="38" t="str">
        <f>VLOOKUP(A2310,'Medical Examinations'!A:J,9,FALSE)</f>
        <v>1</v>
      </c>
      <c r="I2310" s="8" t="str">
        <f>VLOOKUP(A2310,'Medical Examinations'!A:J,10,FALSE)</f>
        <v>No</v>
      </c>
      <c r="J2310" s="8" t="str">
        <f>VLOOKUP(A2310,'Medical Examinations'!A:J,3,FALSE)</f>
        <v>Normal Weight</v>
      </c>
      <c r="K2310" s="8" t="str">
        <f>VLOOKUP(A2310,'Medical Examinations'!A:J,5,FALSE)</f>
        <v>Prediabetes</v>
      </c>
      <c r="L2310" s="8" t="str">
        <f>VLOOKUP(A2310,'Hospitalisation Details'!A:K,5,FALSE)</f>
        <v>1-Sep-1987</v>
      </c>
      <c r="M2310" s="34">
        <f>VLOOKUP(A2310,'Hospitalisation Details'!A:K,8,FALSE)</f>
        <v>5275.86</v>
      </c>
      <c r="N2310" s="8" t="str">
        <f>VLOOKUP(A2310,'Hospitalisation Details'!A:K,9,FALSE)</f>
        <v>tier - 2</v>
      </c>
      <c r="O2310" s="8" t="str">
        <f>VLOOKUP(A2310,'Hospitalisation Details'!A:K,10,FALSE)</f>
        <v>tier - 2</v>
      </c>
      <c r="P2310" s="8" t="str">
        <f>VLOOKUP(A2310,'Hospitalisation Details'!A:K,11,FALSE)</f>
        <v>R1013</v>
      </c>
      <c r="Q2310" s="8">
        <f>VLOOKUP(A2310,'Hospitalisation Details'!A:K,4,FALSE)</f>
        <v>1</v>
      </c>
    </row>
    <row r="2311" spans="1:17" x14ac:dyDescent="0.3">
      <c r="A2311" s="4" t="s">
        <v>3416</v>
      </c>
      <c r="B2311" s="8" t="str">
        <f>VLOOKUP(A2311,'Customer Names'!A:F,4,FALSE)</f>
        <v>Dariusz</v>
      </c>
      <c r="C2311" s="8">
        <f>VLOOKUP(A2311,'Medical Examinations'!A:J,2,FALSE)</f>
        <v>25.35</v>
      </c>
      <c r="D2311" s="8">
        <f>VLOOKUP(A2311,'Medical Examinations'!A:J,4,FALSE)</f>
        <v>4.9000000000000004</v>
      </c>
      <c r="E2311" s="8" t="str">
        <f>VLOOKUP(A2311,'Medical Examinations'!A:J,6,FALSE)</f>
        <v>No</v>
      </c>
      <c r="F2311" s="8" t="str">
        <f>VLOOKUP(A2311,'Medical Examinations'!A:J,7,FALSE)</f>
        <v>No</v>
      </c>
      <c r="G2311" s="8" t="str">
        <f>VLOOKUP(A2311,'Medical Examinations'!A:J,8,FALSE)</f>
        <v>No</v>
      </c>
      <c r="H2311" s="38">
        <f>VLOOKUP(A2311,'Medical Examinations'!A:J,9,FALSE)</f>
        <v>0</v>
      </c>
      <c r="I2311" s="8" t="str">
        <f>VLOOKUP(A2311,'Medical Examinations'!A:J,10,FALSE)</f>
        <v>No</v>
      </c>
      <c r="J2311" s="8" t="str">
        <f>VLOOKUP(A2311,'Medical Examinations'!A:J,3,FALSE)</f>
        <v>Overweight</v>
      </c>
      <c r="K2311" s="8" t="str">
        <f>VLOOKUP(A2311,'Medical Examinations'!A:J,5,FALSE)</f>
        <v>Normal</v>
      </c>
      <c r="L2311" s="8" t="str">
        <f>VLOOKUP(A2311,'Hospitalisation Details'!A:K,5,FALSE)</f>
        <v>6-Nov-1989</v>
      </c>
      <c r="M2311" s="34">
        <f>VLOOKUP(A2311,'Hospitalisation Details'!A:K,8,FALSE)</f>
        <v>5396.44</v>
      </c>
      <c r="N2311" s="8" t="str">
        <f>VLOOKUP(A2311,'Hospitalisation Details'!A:K,9,FALSE)</f>
        <v>tier - 2</v>
      </c>
      <c r="O2311" s="8" t="str">
        <f>VLOOKUP(A2311,'Hospitalisation Details'!A:K,10,FALSE)</f>
        <v>tier - 3</v>
      </c>
      <c r="P2311" s="8" t="str">
        <f>VLOOKUP(A2311,'Hospitalisation Details'!A:K,11,FALSE)</f>
        <v>R1013</v>
      </c>
      <c r="Q2311" s="8">
        <f>VLOOKUP(A2311,'Hospitalisation Details'!A:K,4,FALSE)</f>
        <v>6</v>
      </c>
    </row>
    <row r="2312" spans="1:17" x14ac:dyDescent="0.3">
      <c r="A2312" s="4" t="s">
        <v>3410</v>
      </c>
      <c r="B2312" s="8" t="str">
        <f>VLOOKUP(A2312,'Customer Names'!A:F,4,FALSE)</f>
        <v>James C.</v>
      </c>
      <c r="C2312" s="8">
        <f>VLOOKUP(A2312,'Medical Examinations'!A:J,2,FALSE)</f>
        <v>22.34</v>
      </c>
      <c r="D2312" s="8">
        <f>VLOOKUP(A2312,'Medical Examinations'!A:J,4,FALSE)</f>
        <v>5.19</v>
      </c>
      <c r="E2312" s="8" t="str">
        <f>VLOOKUP(A2312,'Medical Examinations'!A:J,6,FALSE)</f>
        <v>yes</v>
      </c>
      <c r="F2312" s="8" t="str">
        <f>VLOOKUP(A2312,'Medical Examinations'!A:J,7,FALSE)</f>
        <v>No</v>
      </c>
      <c r="G2312" s="8" t="str">
        <f>VLOOKUP(A2312,'Medical Examinations'!A:J,8,FALSE)</f>
        <v>No</v>
      </c>
      <c r="H2312" s="38">
        <f>VLOOKUP(A2312,'Medical Examinations'!A:J,9,FALSE)</f>
        <v>0</v>
      </c>
      <c r="I2312" s="8" t="str">
        <f>VLOOKUP(A2312,'Medical Examinations'!A:J,10,FALSE)</f>
        <v>No</v>
      </c>
      <c r="J2312" s="8" t="str">
        <f>VLOOKUP(A2312,'Medical Examinations'!A:J,3,FALSE)</f>
        <v>Normal Weight</v>
      </c>
      <c r="K2312" s="8" t="str">
        <f>VLOOKUP(A2312,'Medical Examinations'!A:J,5,FALSE)</f>
        <v>Normal</v>
      </c>
      <c r="L2312" s="8" t="str">
        <f>VLOOKUP(A2312,'Hospitalisation Details'!A:K,5,FALSE)</f>
        <v>23-Dec-1985</v>
      </c>
      <c r="M2312" s="34">
        <f>VLOOKUP(A2312,'Hospitalisation Details'!A:K,8,FALSE)</f>
        <v>5402.89</v>
      </c>
      <c r="N2312" s="8" t="str">
        <f>VLOOKUP(A2312,'Hospitalisation Details'!A:K,9,FALSE)</f>
        <v>tier - 2</v>
      </c>
      <c r="O2312" s="8" t="str">
        <f>VLOOKUP(A2312,'Hospitalisation Details'!A:K,10,FALSE)</f>
        <v>tier - 1</v>
      </c>
      <c r="P2312" s="8" t="str">
        <f>VLOOKUP(A2312,'Hospitalisation Details'!A:K,11,FALSE)</f>
        <v>R1013</v>
      </c>
      <c r="Q2312" s="8">
        <f>VLOOKUP(A2312,'Hospitalisation Details'!A:K,4,FALSE)</f>
        <v>23</v>
      </c>
    </row>
    <row r="2313" spans="1:17" x14ac:dyDescent="0.3">
      <c r="A2313" s="4" t="s">
        <v>3368</v>
      </c>
      <c r="B2313" s="8" t="str">
        <f>VLOOKUP(A2313,'Customer Names'!A:F,4,FALSE)</f>
        <v>Yefeng</v>
      </c>
      <c r="C2313" s="8">
        <f>VLOOKUP(A2313,'Medical Examinations'!A:J,2,FALSE)</f>
        <v>21.37</v>
      </c>
      <c r="D2313" s="8">
        <f>VLOOKUP(A2313,'Medical Examinations'!A:J,4,FALSE)</f>
        <v>4.54</v>
      </c>
      <c r="E2313" s="8" t="str">
        <f>VLOOKUP(A2313,'Medical Examinations'!A:J,6,FALSE)</f>
        <v>yes</v>
      </c>
      <c r="F2313" s="8" t="str">
        <f>VLOOKUP(A2313,'Medical Examinations'!A:J,7,FALSE)</f>
        <v>No</v>
      </c>
      <c r="G2313" s="8" t="str">
        <f>VLOOKUP(A2313,'Medical Examinations'!A:J,8,FALSE)</f>
        <v>Yes</v>
      </c>
      <c r="H2313" s="38" t="str">
        <f>VLOOKUP(A2313,'Medical Examinations'!A:J,9,FALSE)</f>
        <v>1</v>
      </c>
      <c r="I2313" s="8" t="str">
        <f>VLOOKUP(A2313,'Medical Examinations'!A:J,10,FALSE)</f>
        <v>No</v>
      </c>
      <c r="J2313" s="8" t="str">
        <f>VLOOKUP(A2313,'Medical Examinations'!A:J,3,FALSE)</f>
        <v>Normal Weight</v>
      </c>
      <c r="K2313" s="8" t="str">
        <f>VLOOKUP(A2313,'Medical Examinations'!A:J,5,FALSE)</f>
        <v>Normal</v>
      </c>
      <c r="L2313" s="8" t="str">
        <f>VLOOKUP(A2313,'Hospitalisation Details'!A:K,5,FALSE)</f>
        <v>3-Oct-1983</v>
      </c>
      <c r="M2313" s="34">
        <f>VLOOKUP(A2313,'Hospitalisation Details'!A:K,8,FALSE)</f>
        <v>5587.59</v>
      </c>
      <c r="N2313" s="8" t="str">
        <f>VLOOKUP(A2313,'Hospitalisation Details'!A:K,9,FALSE)</f>
        <v>tier - 2</v>
      </c>
      <c r="O2313" s="8" t="str">
        <f>VLOOKUP(A2313,'Hospitalisation Details'!A:K,10,FALSE)</f>
        <v>tier - 1</v>
      </c>
      <c r="P2313" s="8" t="str">
        <f>VLOOKUP(A2313,'Hospitalisation Details'!A:K,11,FALSE)</f>
        <v>R1013</v>
      </c>
      <c r="Q2313" s="8">
        <f>VLOOKUP(A2313,'Hospitalisation Details'!A:K,4,FALSE)</f>
        <v>3</v>
      </c>
    </row>
    <row r="2314" spans="1:17" x14ac:dyDescent="0.3">
      <c r="A2314" s="4" t="s">
        <v>3352</v>
      </c>
      <c r="B2314" s="8" t="str">
        <f>VLOOKUP(A2314,'Customer Names'!A:F,4,FALSE)</f>
        <v>Kaylee</v>
      </c>
      <c r="C2314" s="8">
        <f>VLOOKUP(A2314,'Medical Examinations'!A:J,2,FALSE)</f>
        <v>22.01</v>
      </c>
      <c r="D2314" s="8">
        <f>VLOOKUP(A2314,'Medical Examinations'!A:J,4,FALSE)</f>
        <v>5.01</v>
      </c>
      <c r="E2314" s="8" t="str">
        <f>VLOOKUP(A2314,'Medical Examinations'!A:J,6,FALSE)</f>
        <v>No</v>
      </c>
      <c r="F2314" s="8" t="str">
        <f>VLOOKUP(A2314,'Medical Examinations'!A:J,7,FALSE)</f>
        <v>No</v>
      </c>
      <c r="G2314" s="8" t="str">
        <f>VLOOKUP(A2314,'Medical Examinations'!A:J,8,FALSE)</f>
        <v>No</v>
      </c>
      <c r="H2314" s="38" t="str">
        <f>VLOOKUP(A2314,'Medical Examinations'!A:J,9,FALSE)</f>
        <v>1</v>
      </c>
      <c r="I2314" s="8" t="str">
        <f>VLOOKUP(A2314,'Medical Examinations'!A:J,10,FALSE)</f>
        <v>No</v>
      </c>
      <c r="J2314" s="8" t="str">
        <f>VLOOKUP(A2314,'Medical Examinations'!A:J,3,FALSE)</f>
        <v>Normal Weight</v>
      </c>
      <c r="K2314" s="8" t="str">
        <f>VLOOKUP(A2314,'Medical Examinations'!A:J,5,FALSE)</f>
        <v>Normal</v>
      </c>
      <c r="L2314" s="8" t="str">
        <f>VLOOKUP(A2314,'Hospitalisation Details'!A:K,5,FALSE)</f>
        <v>12-Aug-1984</v>
      </c>
      <c r="M2314" s="34">
        <f>VLOOKUP(A2314,'Hospitalisation Details'!A:K,8,FALSE)</f>
        <v>5679.13</v>
      </c>
      <c r="N2314" s="8" t="str">
        <f>VLOOKUP(A2314,'Hospitalisation Details'!A:K,9,FALSE)</f>
        <v>tier - 2</v>
      </c>
      <c r="O2314" s="8" t="str">
        <f>VLOOKUP(A2314,'Hospitalisation Details'!A:K,10,FALSE)</f>
        <v>tier - 2</v>
      </c>
      <c r="P2314" s="8" t="str">
        <f>VLOOKUP(A2314,'Hospitalisation Details'!A:K,11,FALSE)</f>
        <v>R1013</v>
      </c>
      <c r="Q2314" s="8">
        <f>VLOOKUP(A2314,'Hospitalisation Details'!A:K,4,FALSE)</f>
        <v>12</v>
      </c>
    </row>
    <row r="2315" spans="1:17" x14ac:dyDescent="0.3">
      <c r="A2315" s="4" t="s">
        <v>3312</v>
      </c>
      <c r="B2315" s="8" t="str">
        <f>VLOOKUP(A2315,'Customer Names'!A:F,4,FALSE)</f>
        <v>Michael P</v>
      </c>
      <c r="C2315" s="8">
        <f>VLOOKUP(A2315,'Medical Examinations'!A:J,2,FALSE)</f>
        <v>23.65</v>
      </c>
      <c r="D2315" s="8">
        <f>VLOOKUP(A2315,'Medical Examinations'!A:J,4,FALSE)</f>
        <v>5.75</v>
      </c>
      <c r="E2315" s="8" t="str">
        <f>VLOOKUP(A2315,'Medical Examinations'!A:J,6,FALSE)</f>
        <v>yes</v>
      </c>
      <c r="F2315" s="8" t="str">
        <f>VLOOKUP(A2315,'Medical Examinations'!A:J,7,FALSE)</f>
        <v>No</v>
      </c>
      <c r="G2315" s="8" t="str">
        <f>VLOOKUP(A2315,'Medical Examinations'!A:J,8,FALSE)</f>
        <v>No</v>
      </c>
      <c r="H2315" s="38">
        <f>VLOOKUP(A2315,'Medical Examinations'!A:J,9,FALSE)</f>
        <v>0</v>
      </c>
      <c r="I2315" s="8" t="str">
        <f>VLOOKUP(A2315,'Medical Examinations'!A:J,10,FALSE)</f>
        <v>No</v>
      </c>
      <c r="J2315" s="8" t="str">
        <f>VLOOKUP(A2315,'Medical Examinations'!A:J,3,FALSE)</f>
        <v>Normal Weight</v>
      </c>
      <c r="K2315" s="8" t="str">
        <f>VLOOKUP(A2315,'Medical Examinations'!A:J,5,FALSE)</f>
        <v>Prediabetes</v>
      </c>
      <c r="L2315" s="8" t="str">
        <f>VLOOKUP(A2315,'Hospitalisation Details'!A:K,5,FALSE)</f>
        <v>18-Jun-1985</v>
      </c>
      <c r="M2315" s="34">
        <f>VLOOKUP(A2315,'Hospitalisation Details'!A:K,8,FALSE)</f>
        <v>5847.24</v>
      </c>
      <c r="N2315" s="8" t="str">
        <f>VLOOKUP(A2315,'Hospitalisation Details'!A:K,9,FALSE)</f>
        <v>tier - 2</v>
      </c>
      <c r="O2315" s="8" t="str">
        <f>VLOOKUP(A2315,'Hospitalisation Details'!A:K,10,FALSE)</f>
        <v>tier - 1</v>
      </c>
      <c r="P2315" s="8" t="str">
        <f>VLOOKUP(A2315,'Hospitalisation Details'!A:K,11,FALSE)</f>
        <v>R1013</v>
      </c>
      <c r="Q2315" s="8">
        <f>VLOOKUP(A2315,'Hospitalisation Details'!A:K,4,FALSE)</f>
        <v>18</v>
      </c>
    </row>
    <row r="2316" spans="1:17" x14ac:dyDescent="0.3">
      <c r="A2316" s="4" t="s">
        <v>3228</v>
      </c>
      <c r="B2316" s="8" t="str">
        <f>VLOOKUP(A2316,'Customer Names'!A:F,4,FALSE)</f>
        <v>Lindsey A.</v>
      </c>
      <c r="C2316" s="8">
        <f>VLOOKUP(A2316,'Medical Examinations'!A:J,2,FALSE)</f>
        <v>23.46</v>
      </c>
      <c r="D2316" s="8">
        <f>VLOOKUP(A2316,'Medical Examinations'!A:J,4,FALSE)</f>
        <v>4.21</v>
      </c>
      <c r="E2316" s="8" t="str">
        <f>VLOOKUP(A2316,'Medical Examinations'!A:J,6,FALSE)</f>
        <v>No</v>
      </c>
      <c r="F2316" s="8" t="str">
        <f>VLOOKUP(A2316,'Medical Examinations'!A:J,7,FALSE)</f>
        <v>No</v>
      </c>
      <c r="G2316" s="8" t="str">
        <f>VLOOKUP(A2316,'Medical Examinations'!A:J,8,FALSE)</f>
        <v>No</v>
      </c>
      <c r="H2316" s="38" t="str">
        <f>VLOOKUP(A2316,'Medical Examinations'!A:J,9,FALSE)</f>
        <v>1</v>
      </c>
      <c r="I2316" s="8" t="str">
        <f>VLOOKUP(A2316,'Medical Examinations'!A:J,10,FALSE)</f>
        <v>No</v>
      </c>
      <c r="J2316" s="8" t="str">
        <f>VLOOKUP(A2316,'Medical Examinations'!A:J,3,FALSE)</f>
        <v>Normal Weight</v>
      </c>
      <c r="K2316" s="8" t="str">
        <f>VLOOKUP(A2316,'Medical Examinations'!A:J,5,FALSE)</f>
        <v>Normal</v>
      </c>
      <c r="L2316" s="8" t="str">
        <f>VLOOKUP(A2316,'Hospitalisation Details'!A:K,5,FALSE)</f>
        <v>6-Oct-1984</v>
      </c>
      <c r="M2316" s="34">
        <f>VLOOKUP(A2316,'Hospitalisation Details'!A:K,8,FALSE)</f>
        <v>6170.96</v>
      </c>
      <c r="N2316" s="8" t="str">
        <f>VLOOKUP(A2316,'Hospitalisation Details'!A:K,9,FALSE)</f>
        <v>tier - 2</v>
      </c>
      <c r="O2316" s="8" t="str">
        <f>VLOOKUP(A2316,'Hospitalisation Details'!A:K,10,FALSE)</f>
        <v>tier - 1</v>
      </c>
      <c r="P2316" s="8" t="str">
        <f>VLOOKUP(A2316,'Hospitalisation Details'!A:K,11,FALSE)</f>
        <v>R1013</v>
      </c>
      <c r="Q2316" s="8">
        <f>VLOOKUP(A2316,'Hospitalisation Details'!A:K,4,FALSE)</f>
        <v>6</v>
      </c>
    </row>
    <row r="2317" spans="1:17" x14ac:dyDescent="0.3">
      <c r="A2317" s="4" t="s">
        <v>3222</v>
      </c>
      <c r="B2317" s="8" t="str">
        <f>VLOOKUP(A2317,'Customer Names'!A:F,4,FALSE)</f>
        <v>Jenna M</v>
      </c>
      <c r="C2317" s="8">
        <f>VLOOKUP(A2317,'Medical Examinations'!A:J,2,FALSE)</f>
        <v>29.26</v>
      </c>
      <c r="D2317" s="8">
        <f>VLOOKUP(A2317,'Medical Examinations'!A:J,4,FALSE)</f>
        <v>5.68</v>
      </c>
      <c r="E2317" s="8" t="str">
        <f>VLOOKUP(A2317,'Medical Examinations'!A:J,6,FALSE)</f>
        <v>yes</v>
      </c>
      <c r="F2317" s="8" t="str">
        <f>VLOOKUP(A2317,'Medical Examinations'!A:J,7,FALSE)</f>
        <v>No</v>
      </c>
      <c r="G2317" s="8" t="str">
        <f>VLOOKUP(A2317,'Medical Examinations'!A:J,8,FALSE)</f>
        <v>No</v>
      </c>
      <c r="H2317" s="38" t="str">
        <f>VLOOKUP(A2317,'Medical Examinations'!A:J,9,FALSE)</f>
        <v>1</v>
      </c>
      <c r="I2317" s="8" t="str">
        <f>VLOOKUP(A2317,'Medical Examinations'!A:J,10,FALSE)</f>
        <v>No</v>
      </c>
      <c r="J2317" s="8" t="str">
        <f>VLOOKUP(A2317,'Medical Examinations'!A:J,3,FALSE)</f>
        <v>Overweight</v>
      </c>
      <c r="K2317" s="8" t="str">
        <f>VLOOKUP(A2317,'Medical Examinations'!A:J,5,FALSE)</f>
        <v>Normal</v>
      </c>
      <c r="L2317" s="8" t="str">
        <f>VLOOKUP(A2317,'Hospitalisation Details'!A:K,5,FALSE)</f>
        <v>1-Nov-1988</v>
      </c>
      <c r="M2317" s="34">
        <f>VLOOKUP(A2317,'Hospitalisation Details'!A:K,8,FALSE)</f>
        <v>6184.3</v>
      </c>
      <c r="N2317" s="8" t="str">
        <f>VLOOKUP(A2317,'Hospitalisation Details'!A:K,9,FALSE)</f>
        <v>tier - 2</v>
      </c>
      <c r="O2317" s="8" t="str">
        <f>VLOOKUP(A2317,'Hospitalisation Details'!A:K,10,FALSE)</f>
        <v>tier - 3</v>
      </c>
      <c r="P2317" s="8" t="str">
        <f>VLOOKUP(A2317,'Hospitalisation Details'!A:K,11,FALSE)</f>
        <v>R1013</v>
      </c>
      <c r="Q2317" s="8">
        <f>VLOOKUP(A2317,'Hospitalisation Details'!A:K,4,FALSE)</f>
        <v>1</v>
      </c>
    </row>
    <row r="2318" spans="1:17" x14ac:dyDescent="0.3">
      <c r="A2318" s="4" t="s">
        <v>3190</v>
      </c>
      <c r="B2318" s="8" t="str">
        <f>VLOOKUP(A2318,'Customer Names'!A:F,4,FALSE)</f>
        <v>Sarah</v>
      </c>
      <c r="C2318" s="8">
        <f>VLOOKUP(A2318,'Medical Examinations'!A:J,2,FALSE)</f>
        <v>23.75</v>
      </c>
      <c r="D2318" s="8">
        <f>VLOOKUP(A2318,'Medical Examinations'!A:J,4,FALSE)</f>
        <v>5.03</v>
      </c>
      <c r="E2318" s="8" t="str">
        <f>VLOOKUP(A2318,'Medical Examinations'!A:J,6,FALSE)</f>
        <v>No</v>
      </c>
      <c r="F2318" s="8" t="str">
        <f>VLOOKUP(A2318,'Medical Examinations'!A:J,7,FALSE)</f>
        <v>No</v>
      </c>
      <c r="G2318" s="8" t="str">
        <f>VLOOKUP(A2318,'Medical Examinations'!A:J,8,FALSE)</f>
        <v>No</v>
      </c>
      <c r="H2318" s="38" t="str">
        <f>VLOOKUP(A2318,'Medical Examinations'!A:J,9,FALSE)</f>
        <v>1</v>
      </c>
      <c r="I2318" s="8" t="str">
        <f>VLOOKUP(A2318,'Medical Examinations'!A:J,10,FALSE)</f>
        <v>No</v>
      </c>
      <c r="J2318" s="8" t="str">
        <f>VLOOKUP(A2318,'Medical Examinations'!A:J,3,FALSE)</f>
        <v>Normal Weight</v>
      </c>
      <c r="K2318" s="8" t="str">
        <f>VLOOKUP(A2318,'Medical Examinations'!A:J,5,FALSE)</f>
        <v>Normal</v>
      </c>
      <c r="L2318" s="8" t="str">
        <f>VLOOKUP(A2318,'Hospitalisation Details'!A:K,5,FALSE)</f>
        <v>25-Sep-1984</v>
      </c>
      <c r="M2318" s="34">
        <f>VLOOKUP(A2318,'Hospitalisation Details'!A:K,8,FALSE)</f>
        <v>6269.33</v>
      </c>
      <c r="N2318" s="8" t="str">
        <f>VLOOKUP(A2318,'Hospitalisation Details'!A:K,9,FALSE)</f>
        <v>tier - 2</v>
      </c>
      <c r="O2318" s="8" t="str">
        <f>VLOOKUP(A2318,'Hospitalisation Details'!A:K,10,FALSE)</f>
        <v>tier - 1</v>
      </c>
      <c r="P2318" s="8" t="str">
        <f>VLOOKUP(A2318,'Hospitalisation Details'!A:K,11,FALSE)</f>
        <v>R1013</v>
      </c>
      <c r="Q2318" s="8">
        <f>VLOOKUP(A2318,'Hospitalisation Details'!A:K,4,FALSE)</f>
        <v>25</v>
      </c>
    </row>
    <row r="2319" spans="1:17" x14ac:dyDescent="0.3">
      <c r="A2319" s="4" t="s">
        <v>3166</v>
      </c>
      <c r="B2319" s="8" t="str">
        <f>VLOOKUP(A2319,'Customer Names'!A:F,4,FALSE)</f>
        <v>Rochelle</v>
      </c>
      <c r="C2319" s="8">
        <f>VLOOKUP(A2319,'Medical Examinations'!A:J,2,FALSE)</f>
        <v>25.46</v>
      </c>
      <c r="D2319" s="8">
        <f>VLOOKUP(A2319,'Medical Examinations'!A:J,4,FALSE)</f>
        <v>9.7100000000000009</v>
      </c>
      <c r="E2319" s="8" t="str">
        <f>VLOOKUP(A2319,'Medical Examinations'!A:J,6,FALSE)</f>
        <v>yes</v>
      </c>
      <c r="F2319" s="8" t="str">
        <f>VLOOKUP(A2319,'Medical Examinations'!A:J,7,FALSE)</f>
        <v>No</v>
      </c>
      <c r="G2319" s="8" t="str">
        <f>VLOOKUP(A2319,'Medical Examinations'!A:J,8,FALSE)</f>
        <v>No</v>
      </c>
      <c r="H2319" s="38" t="str">
        <f>VLOOKUP(A2319,'Medical Examinations'!A:J,9,FALSE)</f>
        <v>1</v>
      </c>
      <c r="I2319" s="8" t="str">
        <f>VLOOKUP(A2319,'Medical Examinations'!A:J,10,FALSE)</f>
        <v>No</v>
      </c>
      <c r="J2319" s="8" t="str">
        <f>VLOOKUP(A2319,'Medical Examinations'!A:J,3,FALSE)</f>
        <v>Overweight</v>
      </c>
      <c r="K2319" s="8" t="str">
        <f>VLOOKUP(A2319,'Medical Examinations'!A:J,5,FALSE)</f>
        <v>Diabetes</v>
      </c>
      <c r="L2319" s="8" t="str">
        <f>VLOOKUP(A2319,'Hospitalisation Details'!A:K,5,FALSE)</f>
        <v>25-Sep-1986</v>
      </c>
      <c r="M2319" s="34">
        <f>VLOOKUP(A2319,'Hospitalisation Details'!A:K,8,FALSE)</f>
        <v>6335.64</v>
      </c>
      <c r="N2319" s="8" t="str">
        <f>VLOOKUP(A2319,'Hospitalisation Details'!A:K,9,FALSE)</f>
        <v>tier - 2</v>
      </c>
      <c r="O2319" s="8" t="str">
        <f>VLOOKUP(A2319,'Hospitalisation Details'!A:K,10,FALSE)</f>
        <v>tier - 2</v>
      </c>
      <c r="P2319" s="8" t="str">
        <f>VLOOKUP(A2319,'Hospitalisation Details'!A:K,11,FALSE)</f>
        <v>R1013</v>
      </c>
      <c r="Q2319" s="8">
        <f>VLOOKUP(A2319,'Hospitalisation Details'!A:K,4,FALSE)</f>
        <v>25</v>
      </c>
    </row>
    <row r="2320" spans="1:17" x14ac:dyDescent="0.3">
      <c r="A2320" s="4" t="s">
        <v>3108</v>
      </c>
      <c r="B2320" s="8" t="str">
        <f>VLOOKUP(A2320,'Customer Names'!A:F,4,FALSE)</f>
        <v>Fanny</v>
      </c>
      <c r="C2320" s="8">
        <f>VLOOKUP(A2320,'Medical Examinations'!A:J,2,FALSE)</f>
        <v>23.01</v>
      </c>
      <c r="D2320" s="8">
        <f>VLOOKUP(A2320,'Medical Examinations'!A:J,4,FALSE)</f>
        <v>4.68</v>
      </c>
      <c r="E2320" s="8" t="str">
        <f>VLOOKUP(A2320,'Medical Examinations'!A:J,6,FALSE)</f>
        <v>No</v>
      </c>
      <c r="F2320" s="8" t="str">
        <f>VLOOKUP(A2320,'Medical Examinations'!A:J,7,FALSE)</f>
        <v>No</v>
      </c>
      <c r="G2320" s="8" t="str">
        <f>VLOOKUP(A2320,'Medical Examinations'!A:J,8,FALSE)</f>
        <v>No</v>
      </c>
      <c r="H2320" s="38">
        <f>VLOOKUP(A2320,'Medical Examinations'!A:J,9,FALSE)</f>
        <v>0</v>
      </c>
      <c r="I2320" s="8" t="str">
        <f>VLOOKUP(A2320,'Medical Examinations'!A:J,10,FALSE)</f>
        <v>No</v>
      </c>
      <c r="J2320" s="8" t="str">
        <f>VLOOKUP(A2320,'Medical Examinations'!A:J,3,FALSE)</f>
        <v>Normal Weight</v>
      </c>
      <c r="K2320" s="8" t="str">
        <f>VLOOKUP(A2320,'Medical Examinations'!A:J,5,FALSE)</f>
        <v>Normal</v>
      </c>
      <c r="L2320" s="8" t="str">
        <f>VLOOKUP(A2320,'Hospitalisation Details'!A:K,5,FALSE)</f>
        <v>12-Aug-1982</v>
      </c>
      <c r="M2320" s="34">
        <f>VLOOKUP(A2320,'Hospitalisation Details'!A:K,8,FALSE)</f>
        <v>6532.04</v>
      </c>
      <c r="N2320" s="8" t="str">
        <f>VLOOKUP(A2320,'Hospitalisation Details'!A:K,9,FALSE)</f>
        <v>tier - 2</v>
      </c>
      <c r="O2320" s="8" t="str">
        <f>VLOOKUP(A2320,'Hospitalisation Details'!A:K,10,FALSE)</f>
        <v>tier - 1</v>
      </c>
      <c r="P2320" s="8" t="str">
        <f>VLOOKUP(A2320,'Hospitalisation Details'!A:K,11,FALSE)</f>
        <v>R1013</v>
      </c>
      <c r="Q2320" s="8">
        <f>VLOOKUP(A2320,'Hospitalisation Details'!A:K,4,FALSE)</f>
        <v>12</v>
      </c>
    </row>
    <row r="2321" spans="1:17" x14ac:dyDescent="0.3">
      <c r="A2321" s="4" t="s">
        <v>3068</v>
      </c>
      <c r="B2321" s="8" t="str">
        <f>VLOOKUP(A2321,'Customer Names'!A:F,4,FALSE)</f>
        <v>Rebecca</v>
      </c>
      <c r="C2321" s="8">
        <f>VLOOKUP(A2321,'Medical Examinations'!A:J,2,FALSE)</f>
        <v>23.4</v>
      </c>
      <c r="D2321" s="8">
        <f>VLOOKUP(A2321,'Medical Examinations'!A:J,4,FALSE)</f>
        <v>4.47</v>
      </c>
      <c r="E2321" s="8" t="str">
        <f>VLOOKUP(A2321,'Medical Examinations'!A:J,6,FALSE)</f>
        <v>No</v>
      </c>
      <c r="F2321" s="8" t="str">
        <f>VLOOKUP(A2321,'Medical Examinations'!A:J,7,FALSE)</f>
        <v>No</v>
      </c>
      <c r="G2321" s="8" t="str">
        <f>VLOOKUP(A2321,'Medical Examinations'!A:J,8,FALSE)</f>
        <v>No</v>
      </c>
      <c r="H2321" s="38">
        <f>VLOOKUP(A2321,'Medical Examinations'!A:J,9,FALSE)</f>
        <v>0</v>
      </c>
      <c r="I2321" s="8" t="str">
        <f>VLOOKUP(A2321,'Medical Examinations'!A:J,10,FALSE)</f>
        <v>No</v>
      </c>
      <c r="J2321" s="8" t="str">
        <f>VLOOKUP(A2321,'Medical Examinations'!A:J,3,FALSE)</f>
        <v>Normal Weight</v>
      </c>
      <c r="K2321" s="8" t="str">
        <f>VLOOKUP(A2321,'Medical Examinations'!A:J,5,FALSE)</f>
        <v>Normal</v>
      </c>
      <c r="L2321" s="8" t="str">
        <f>VLOOKUP(A2321,'Hospitalisation Details'!A:K,5,FALSE)</f>
        <v>27-Sep-1982</v>
      </c>
      <c r="M2321" s="34">
        <f>VLOOKUP(A2321,'Hospitalisation Details'!A:K,8,FALSE)</f>
        <v>6664.32</v>
      </c>
      <c r="N2321" s="8" t="str">
        <f>VLOOKUP(A2321,'Hospitalisation Details'!A:K,9,FALSE)</f>
        <v>tier - 2</v>
      </c>
      <c r="O2321" s="8" t="str">
        <f>VLOOKUP(A2321,'Hospitalisation Details'!A:K,10,FALSE)</f>
        <v>tier - 2</v>
      </c>
      <c r="P2321" s="8" t="str">
        <f>VLOOKUP(A2321,'Hospitalisation Details'!A:K,11,FALSE)</f>
        <v>R1013</v>
      </c>
      <c r="Q2321" s="8">
        <f>VLOOKUP(A2321,'Hospitalisation Details'!A:K,4,FALSE)</f>
        <v>27</v>
      </c>
    </row>
    <row r="2322" spans="1:17" x14ac:dyDescent="0.3">
      <c r="A2322" s="4" t="s">
        <v>2982</v>
      </c>
      <c r="B2322" s="8" t="str">
        <f>VLOOKUP(A2322,'Customer Names'!A:F,4,FALSE)</f>
        <v>Leslie A</v>
      </c>
      <c r="C2322" s="8">
        <f>VLOOKUP(A2322,'Medical Examinations'!A:J,2,FALSE)</f>
        <v>24.36</v>
      </c>
      <c r="D2322" s="8">
        <f>VLOOKUP(A2322,'Medical Examinations'!A:J,4,FALSE)</f>
        <v>5.57</v>
      </c>
      <c r="E2322" s="8" t="str">
        <f>VLOOKUP(A2322,'Medical Examinations'!A:J,6,FALSE)</f>
        <v>No</v>
      </c>
      <c r="F2322" s="8" t="str">
        <f>VLOOKUP(A2322,'Medical Examinations'!A:J,7,FALSE)</f>
        <v>No</v>
      </c>
      <c r="G2322" s="8" t="str">
        <f>VLOOKUP(A2322,'Medical Examinations'!A:J,8,FALSE)</f>
        <v>No</v>
      </c>
      <c r="H2322" s="38">
        <f>VLOOKUP(A2322,'Medical Examinations'!A:J,9,FALSE)</f>
        <v>0</v>
      </c>
      <c r="I2322" s="8" t="str">
        <f>VLOOKUP(A2322,'Medical Examinations'!A:J,10,FALSE)</f>
        <v>No</v>
      </c>
      <c r="J2322" s="8" t="str">
        <f>VLOOKUP(A2322,'Medical Examinations'!A:J,3,FALSE)</f>
        <v>Normal Weight</v>
      </c>
      <c r="K2322" s="8" t="str">
        <f>VLOOKUP(A2322,'Medical Examinations'!A:J,5,FALSE)</f>
        <v>Normal</v>
      </c>
      <c r="L2322" s="8" t="str">
        <f>VLOOKUP(A2322,'Hospitalisation Details'!A:K,5,FALSE)</f>
        <v>1-Sep-1982</v>
      </c>
      <c r="M2322" s="34">
        <f>VLOOKUP(A2322,'Hospitalisation Details'!A:K,8,FALSE)</f>
        <v>6989.95</v>
      </c>
      <c r="N2322" s="8" t="str">
        <f>VLOOKUP(A2322,'Hospitalisation Details'!A:K,9,FALSE)</f>
        <v>tier - 2</v>
      </c>
      <c r="O2322" s="8" t="str">
        <f>VLOOKUP(A2322,'Hospitalisation Details'!A:K,10,FALSE)</f>
        <v>tier - 1</v>
      </c>
      <c r="P2322" s="8" t="str">
        <f>VLOOKUP(A2322,'Hospitalisation Details'!A:K,11,FALSE)</f>
        <v>R1013</v>
      </c>
      <c r="Q2322" s="8">
        <f>VLOOKUP(A2322,'Hospitalisation Details'!A:K,4,FALSE)</f>
        <v>1</v>
      </c>
    </row>
    <row r="2323" spans="1:17" x14ac:dyDescent="0.3">
      <c r="A2323" s="4" t="s">
        <v>2912</v>
      </c>
      <c r="B2323" s="8" t="str">
        <f>VLOOKUP(A2323,'Customer Names'!A:F,4,FALSE)</f>
        <v>Steven J</v>
      </c>
      <c r="C2323" s="8">
        <f>VLOOKUP(A2323,'Medical Examinations'!A:J,2,FALSE)</f>
        <v>25.51</v>
      </c>
      <c r="D2323" s="8">
        <f>VLOOKUP(A2323,'Medical Examinations'!A:J,4,FALSE)</f>
        <v>6.05</v>
      </c>
      <c r="E2323" s="8" t="str">
        <f>VLOOKUP(A2323,'Medical Examinations'!A:J,6,FALSE)</f>
        <v>No</v>
      </c>
      <c r="F2323" s="8" t="str">
        <f>VLOOKUP(A2323,'Medical Examinations'!A:J,7,FALSE)</f>
        <v>No</v>
      </c>
      <c r="G2323" s="8" t="str">
        <f>VLOOKUP(A2323,'Medical Examinations'!A:J,8,FALSE)</f>
        <v>No</v>
      </c>
      <c r="H2323" s="38">
        <f>VLOOKUP(A2323,'Medical Examinations'!A:J,9,FALSE)</f>
        <v>0</v>
      </c>
      <c r="I2323" s="8" t="str">
        <f>VLOOKUP(A2323,'Medical Examinations'!A:J,10,FALSE)</f>
        <v>No</v>
      </c>
      <c r="J2323" s="8" t="str">
        <f>VLOOKUP(A2323,'Medical Examinations'!A:J,3,FALSE)</f>
        <v>Overweight</v>
      </c>
      <c r="K2323" s="8" t="str">
        <f>VLOOKUP(A2323,'Medical Examinations'!A:J,5,FALSE)</f>
        <v>Prediabetes</v>
      </c>
      <c r="L2323" s="8" t="str">
        <f>VLOOKUP(A2323,'Hospitalisation Details'!A:K,5,FALSE)</f>
        <v>24-Jul-1982</v>
      </c>
      <c r="M2323" s="34">
        <f>VLOOKUP(A2323,'Hospitalisation Details'!A:K,8,FALSE)</f>
        <v>7248.71</v>
      </c>
      <c r="N2323" s="8" t="str">
        <f>VLOOKUP(A2323,'Hospitalisation Details'!A:K,9,FALSE)</f>
        <v>tier - 2</v>
      </c>
      <c r="O2323" s="8" t="str">
        <f>VLOOKUP(A2323,'Hospitalisation Details'!A:K,10,FALSE)</f>
        <v>tier - 1</v>
      </c>
      <c r="P2323" s="8" t="str">
        <f>VLOOKUP(A2323,'Hospitalisation Details'!A:K,11,FALSE)</f>
        <v>R1013</v>
      </c>
      <c r="Q2323" s="8">
        <f>VLOOKUP(A2323,'Hospitalisation Details'!A:K,4,FALSE)</f>
        <v>24</v>
      </c>
    </row>
    <row r="2324" spans="1:17" x14ac:dyDescent="0.3">
      <c r="A2324" s="4" t="s">
        <v>2776</v>
      </c>
      <c r="B2324" s="8" t="str">
        <f>VLOOKUP(A2324,'Customer Names'!A:F,4,FALSE)</f>
        <v>Hannah E.</v>
      </c>
      <c r="C2324" s="8">
        <f>VLOOKUP(A2324,'Medical Examinations'!A:J,2,FALSE)</f>
        <v>33</v>
      </c>
      <c r="D2324" s="8">
        <f>VLOOKUP(A2324,'Medical Examinations'!A:J,4,FALSE)</f>
        <v>4.57</v>
      </c>
      <c r="E2324" s="8" t="str">
        <f>VLOOKUP(A2324,'Medical Examinations'!A:J,6,FALSE)</f>
        <v>No</v>
      </c>
      <c r="F2324" s="8" t="str">
        <f>VLOOKUP(A2324,'Medical Examinations'!A:J,7,FALSE)</f>
        <v>No</v>
      </c>
      <c r="G2324" s="8" t="str">
        <f>VLOOKUP(A2324,'Medical Examinations'!A:J,8,FALSE)</f>
        <v>No</v>
      </c>
      <c r="H2324" s="38">
        <f>VLOOKUP(A2324,'Medical Examinations'!A:J,9,FALSE)</f>
        <v>0</v>
      </c>
      <c r="I2324" s="8" t="str">
        <f>VLOOKUP(A2324,'Medical Examinations'!A:J,10,FALSE)</f>
        <v>No</v>
      </c>
      <c r="J2324" s="8" t="str">
        <f>VLOOKUP(A2324,'Medical Examinations'!A:J,3,FALSE)</f>
        <v>Obesity</v>
      </c>
      <c r="K2324" s="8" t="str">
        <f>VLOOKUP(A2324,'Medical Examinations'!A:J,5,FALSE)</f>
        <v>Normal</v>
      </c>
      <c r="L2324" s="8" t="str">
        <f>VLOOKUP(A2324,'Hospitalisation Details'!A:K,5,FALSE)</f>
        <v>18-Dec-1982</v>
      </c>
      <c r="M2324" s="34">
        <f>VLOOKUP(A2324,'Hospitalisation Details'!A:K,8,FALSE)</f>
        <v>7682.67</v>
      </c>
      <c r="N2324" s="8" t="str">
        <f>VLOOKUP(A2324,'Hospitalisation Details'!A:K,9,FALSE)</f>
        <v>tier - 2</v>
      </c>
      <c r="O2324" s="8" t="str">
        <f>VLOOKUP(A2324,'Hospitalisation Details'!A:K,10,FALSE)</f>
        <v>tier - 1</v>
      </c>
      <c r="P2324" s="8" t="str">
        <f>VLOOKUP(A2324,'Hospitalisation Details'!A:K,11,FALSE)</f>
        <v>R1013</v>
      </c>
      <c r="Q2324" s="8">
        <f>VLOOKUP(A2324,'Hospitalisation Details'!A:K,4,FALSE)</f>
        <v>18</v>
      </c>
    </row>
    <row r="2325" spans="1:17" x14ac:dyDescent="0.3">
      <c r="A2325" s="4" t="s">
        <v>2548</v>
      </c>
      <c r="B2325" s="8" t="str">
        <f>VLOOKUP(A2325,'Customer Names'!A:F,4,FALSE)</f>
        <v>Mark D</v>
      </c>
      <c r="C2325" s="8">
        <f>VLOOKUP(A2325,'Medical Examinations'!A:J,2,FALSE)</f>
        <v>20.350000000000001</v>
      </c>
      <c r="D2325" s="8">
        <f>VLOOKUP(A2325,'Medical Examinations'!A:J,4,FALSE)</f>
        <v>4.16</v>
      </c>
      <c r="E2325" s="8" t="str">
        <f>VLOOKUP(A2325,'Medical Examinations'!A:J,6,FALSE)</f>
        <v>No</v>
      </c>
      <c r="F2325" s="8" t="str">
        <f>VLOOKUP(A2325,'Medical Examinations'!A:J,7,FALSE)</f>
        <v>No</v>
      </c>
      <c r="G2325" s="8" t="str">
        <f>VLOOKUP(A2325,'Medical Examinations'!A:J,8,FALSE)</f>
        <v>No</v>
      </c>
      <c r="H2325" s="38">
        <f>VLOOKUP(A2325,'Medical Examinations'!A:J,9,FALSE)</f>
        <v>0</v>
      </c>
      <c r="I2325" s="8" t="str">
        <f>VLOOKUP(A2325,'Medical Examinations'!A:J,10,FALSE)</f>
        <v>No</v>
      </c>
      <c r="J2325" s="8" t="str">
        <f>VLOOKUP(A2325,'Medical Examinations'!A:J,3,FALSE)</f>
        <v>Normal Weight</v>
      </c>
      <c r="K2325" s="8" t="str">
        <f>VLOOKUP(A2325,'Medical Examinations'!A:J,5,FALSE)</f>
        <v>Normal</v>
      </c>
      <c r="L2325" s="8" t="str">
        <f>VLOOKUP(A2325,'Hospitalisation Details'!A:K,5,FALSE)</f>
        <v>15-Oct-1977</v>
      </c>
      <c r="M2325" s="34">
        <f>VLOOKUP(A2325,'Hospitalisation Details'!A:K,8,FALSE)</f>
        <v>8605.36</v>
      </c>
      <c r="N2325" s="8" t="str">
        <f>VLOOKUP(A2325,'Hospitalisation Details'!A:K,9,FALSE)</f>
        <v>tier - 2</v>
      </c>
      <c r="O2325" s="8" t="str">
        <f>VLOOKUP(A2325,'Hospitalisation Details'!A:K,10,FALSE)</f>
        <v>tier - 2</v>
      </c>
      <c r="P2325" s="8" t="str">
        <f>VLOOKUP(A2325,'Hospitalisation Details'!A:K,11,FALSE)</f>
        <v>R1013</v>
      </c>
      <c r="Q2325" s="8">
        <f>VLOOKUP(A2325,'Hospitalisation Details'!A:K,4,FALSE)</f>
        <v>15</v>
      </c>
    </row>
    <row r="2326" spans="1:17" x14ac:dyDescent="0.3">
      <c r="A2326" s="4" t="s">
        <v>1458</v>
      </c>
      <c r="B2326" s="8" t="str">
        <f>VLOOKUP(A2326,'Customer Names'!A:F,4,FALSE)</f>
        <v>Armando</v>
      </c>
      <c r="C2326" s="8">
        <f>VLOOKUP(A2326,'Medical Examinations'!A:J,2,FALSE)</f>
        <v>33.11</v>
      </c>
      <c r="D2326" s="8">
        <f>VLOOKUP(A2326,'Medical Examinations'!A:J,4,FALSE)</f>
        <v>8.06</v>
      </c>
      <c r="E2326" s="8" t="str">
        <f>VLOOKUP(A2326,'Medical Examinations'!A:J,6,FALSE)</f>
        <v>No</v>
      </c>
      <c r="F2326" s="8" t="str">
        <f>VLOOKUP(A2326,'Medical Examinations'!A:J,7,FALSE)</f>
        <v>No</v>
      </c>
      <c r="G2326" s="8" t="str">
        <f>VLOOKUP(A2326,'Medical Examinations'!A:J,8,FALSE)</f>
        <v>No</v>
      </c>
      <c r="H2326" s="38">
        <f>VLOOKUP(A2326,'Medical Examinations'!A:J,9,FALSE)</f>
        <v>0</v>
      </c>
      <c r="I2326" s="8" t="str">
        <f>VLOOKUP(A2326,'Medical Examinations'!A:J,10,FALSE)</f>
        <v>No</v>
      </c>
      <c r="J2326" s="8" t="str">
        <f>VLOOKUP(A2326,'Medical Examinations'!A:J,3,FALSE)</f>
        <v>Obesity</v>
      </c>
      <c r="K2326" s="8" t="str">
        <f>VLOOKUP(A2326,'Medical Examinations'!A:J,5,FALSE)</f>
        <v>Diabetes</v>
      </c>
      <c r="L2326" s="8" t="str">
        <f>VLOOKUP(A2326,'Hospitalisation Details'!A:K,5,FALSE)</f>
        <v>27-Jul-1962</v>
      </c>
      <c r="M2326" s="34">
        <f>VLOOKUP(A2326,'Hospitalisation Details'!A:K,8,FALSE)</f>
        <v>13919.82</v>
      </c>
      <c r="N2326" s="8" t="str">
        <f>VLOOKUP(A2326,'Hospitalisation Details'!A:K,9,FALSE)</f>
        <v>tier - 2</v>
      </c>
      <c r="O2326" s="8" t="str">
        <f>VLOOKUP(A2326,'Hospitalisation Details'!A:K,10,FALSE)</f>
        <v>tier - 2</v>
      </c>
      <c r="P2326" s="8" t="str">
        <f>VLOOKUP(A2326,'Hospitalisation Details'!A:K,11,FALSE)</f>
        <v>R1013</v>
      </c>
      <c r="Q2326" s="8">
        <f>VLOOKUP(A2326,'Hospitalisation Details'!A:K,4,FALSE)</f>
        <v>27</v>
      </c>
    </row>
    <row r="2327" spans="1:17" x14ac:dyDescent="0.3">
      <c r="A2327" s="4" t="s">
        <v>1448</v>
      </c>
      <c r="B2327" s="8" t="str">
        <f>VLOOKUP(A2327,'Customer Names'!A:F,4,FALSE)</f>
        <v>Lisa</v>
      </c>
      <c r="C2327" s="8">
        <f>VLOOKUP(A2327,'Medical Examinations'!A:J,2,FALSE)</f>
        <v>27.72</v>
      </c>
      <c r="D2327" s="8">
        <f>VLOOKUP(A2327,'Medical Examinations'!A:J,4,FALSE)</f>
        <v>8.16</v>
      </c>
      <c r="E2327" s="8" t="str">
        <f>VLOOKUP(A2327,'Medical Examinations'!A:J,6,FALSE)</f>
        <v>yes</v>
      </c>
      <c r="F2327" s="8" t="str">
        <f>VLOOKUP(A2327,'Medical Examinations'!A:J,7,FALSE)</f>
        <v>No</v>
      </c>
      <c r="G2327" s="8" t="str">
        <f>VLOOKUP(A2327,'Medical Examinations'!A:J,8,FALSE)</f>
        <v>Yes</v>
      </c>
      <c r="H2327" s="38" t="str">
        <f>VLOOKUP(A2327,'Medical Examinations'!A:J,9,FALSE)</f>
        <v>1</v>
      </c>
      <c r="I2327" s="8" t="str">
        <f>VLOOKUP(A2327,'Medical Examinations'!A:J,10,FALSE)</f>
        <v>No</v>
      </c>
      <c r="J2327" s="8" t="str">
        <f>VLOOKUP(A2327,'Medical Examinations'!A:J,3,FALSE)</f>
        <v>Overweight</v>
      </c>
      <c r="K2327" s="8" t="str">
        <f>VLOOKUP(A2327,'Medical Examinations'!A:J,5,FALSE)</f>
        <v>Diabetes</v>
      </c>
      <c r="L2327" s="8" t="str">
        <f>VLOOKUP(A2327,'Hospitalisation Details'!A:K,5,FALSE)</f>
        <v>23-Dec-1963</v>
      </c>
      <c r="M2327" s="34">
        <f>VLOOKUP(A2327,'Hospitalisation Details'!A:K,8,FALSE)</f>
        <v>14001.13</v>
      </c>
      <c r="N2327" s="8" t="str">
        <f>VLOOKUP(A2327,'Hospitalisation Details'!A:K,9,FALSE)</f>
        <v>tier - 2</v>
      </c>
      <c r="O2327" s="8" t="str">
        <f>VLOOKUP(A2327,'Hospitalisation Details'!A:K,10,FALSE)</f>
        <v>tier - 1</v>
      </c>
      <c r="P2327" s="8" t="str">
        <f>VLOOKUP(A2327,'Hospitalisation Details'!A:K,11,FALSE)</f>
        <v>R1013</v>
      </c>
      <c r="Q2327" s="8">
        <f>VLOOKUP(A2327,'Hospitalisation Details'!A:K,4,FALSE)</f>
        <v>23</v>
      </c>
    </row>
    <row r="2328" spans="1:17" x14ac:dyDescent="0.3">
      <c r="A2328" s="4" t="s">
        <v>1446</v>
      </c>
      <c r="B2328" s="8" t="str">
        <f>VLOOKUP(A2328,'Customer Names'!A:F,4,FALSE)</f>
        <v>Laura P.</v>
      </c>
      <c r="C2328" s="8">
        <f>VLOOKUP(A2328,'Medical Examinations'!A:J,2,FALSE)</f>
        <v>27.83</v>
      </c>
      <c r="D2328" s="8">
        <f>VLOOKUP(A2328,'Medical Examinations'!A:J,4,FALSE)</f>
        <v>11.61</v>
      </c>
      <c r="E2328" s="8" t="str">
        <f>VLOOKUP(A2328,'Medical Examinations'!A:J,6,FALSE)</f>
        <v>yes</v>
      </c>
      <c r="F2328" s="8" t="str">
        <f>VLOOKUP(A2328,'Medical Examinations'!A:J,7,FALSE)</f>
        <v>No</v>
      </c>
      <c r="G2328" s="8" t="str">
        <f>VLOOKUP(A2328,'Medical Examinations'!A:J,8,FALSE)</f>
        <v>Yes</v>
      </c>
      <c r="H2328" s="38" t="str">
        <f>VLOOKUP(A2328,'Medical Examinations'!A:J,9,FALSE)</f>
        <v>1</v>
      </c>
      <c r="I2328" s="8" t="str">
        <f>VLOOKUP(A2328,'Medical Examinations'!A:J,10,FALSE)</f>
        <v>No</v>
      </c>
      <c r="J2328" s="8" t="str">
        <f>VLOOKUP(A2328,'Medical Examinations'!A:J,3,FALSE)</f>
        <v>Overweight</v>
      </c>
      <c r="K2328" s="8" t="str">
        <f>VLOOKUP(A2328,'Medical Examinations'!A:J,5,FALSE)</f>
        <v>Diabetes</v>
      </c>
      <c r="L2328" s="8" t="str">
        <f>VLOOKUP(A2328,'Hospitalisation Details'!A:K,5,FALSE)</f>
        <v>6-Jul-1963</v>
      </c>
      <c r="M2328" s="34">
        <f>VLOOKUP(A2328,'Hospitalisation Details'!A:K,8,FALSE)</f>
        <v>14001.29</v>
      </c>
      <c r="N2328" s="8" t="str">
        <f>VLOOKUP(A2328,'Hospitalisation Details'!A:K,9,FALSE)</f>
        <v>tier - 2</v>
      </c>
      <c r="O2328" s="8" t="str">
        <f>VLOOKUP(A2328,'Hospitalisation Details'!A:K,10,FALSE)</f>
        <v>tier - 2</v>
      </c>
      <c r="P2328" s="8" t="str">
        <f>VLOOKUP(A2328,'Hospitalisation Details'!A:K,11,FALSE)</f>
        <v>R1013</v>
      </c>
      <c r="Q2328" s="8">
        <f>VLOOKUP(A2328,'Hospitalisation Details'!A:K,4,FALSE)</f>
        <v>6</v>
      </c>
    </row>
    <row r="2329" spans="1:17" x14ac:dyDescent="0.3">
      <c r="A2329" s="4" t="s">
        <v>1298</v>
      </c>
      <c r="B2329" s="8" t="str">
        <f>VLOOKUP(A2329,'Customer Names'!A:F,4,FALSE)</f>
        <v>Gregory</v>
      </c>
      <c r="C2329" s="8">
        <f>VLOOKUP(A2329,'Medical Examinations'!A:J,2,FALSE)</f>
        <v>33.659999999999997</v>
      </c>
      <c r="D2329" s="8">
        <f>VLOOKUP(A2329,'Medical Examinations'!A:J,4,FALSE)</f>
        <v>5.65</v>
      </c>
      <c r="E2329" s="8" t="str">
        <f>VLOOKUP(A2329,'Medical Examinations'!A:J,6,FALSE)</f>
        <v>yes</v>
      </c>
      <c r="F2329" s="8" t="str">
        <f>VLOOKUP(A2329,'Medical Examinations'!A:J,7,FALSE)</f>
        <v>No</v>
      </c>
      <c r="G2329" s="8" t="str">
        <f>VLOOKUP(A2329,'Medical Examinations'!A:J,8,FALSE)</f>
        <v>No</v>
      </c>
      <c r="H2329" s="38" t="str">
        <f>VLOOKUP(A2329,'Medical Examinations'!A:J,9,FALSE)</f>
        <v>2</v>
      </c>
      <c r="I2329" s="8" t="str">
        <f>VLOOKUP(A2329,'Medical Examinations'!A:J,10,FALSE)</f>
        <v>No</v>
      </c>
      <c r="J2329" s="8" t="str">
        <f>VLOOKUP(A2329,'Medical Examinations'!A:J,3,FALSE)</f>
        <v>Obesity</v>
      </c>
      <c r="K2329" s="8" t="str">
        <f>VLOOKUP(A2329,'Medical Examinations'!A:J,5,FALSE)</f>
        <v>Normal</v>
      </c>
      <c r="L2329" s="8" t="str">
        <f>VLOOKUP(A2329,'Hospitalisation Details'!A:K,5,FALSE)</f>
        <v>4-Jun-1959</v>
      </c>
      <c r="M2329" s="34">
        <f>VLOOKUP(A2329,'Hospitalisation Details'!A:K,8,FALSE)</f>
        <v>15161.53</v>
      </c>
      <c r="N2329" s="8" t="str">
        <f>VLOOKUP(A2329,'Hospitalisation Details'!A:K,9,FALSE)</f>
        <v>tier - 2</v>
      </c>
      <c r="O2329" s="8" t="str">
        <f>VLOOKUP(A2329,'Hospitalisation Details'!A:K,10,FALSE)</f>
        <v>tier - 1</v>
      </c>
      <c r="P2329" s="8" t="str">
        <f>VLOOKUP(A2329,'Hospitalisation Details'!A:K,11,FALSE)</f>
        <v>R1013</v>
      </c>
      <c r="Q2329" s="8">
        <f>VLOOKUP(A2329,'Hospitalisation Details'!A:K,4,FALSE)</f>
        <v>4</v>
      </c>
    </row>
    <row r="2330" spans="1:17" x14ac:dyDescent="0.3">
      <c r="A2330" s="4" t="s">
        <v>1230</v>
      </c>
      <c r="B2330" s="8" t="str">
        <f>VLOOKUP(A2330,'Customer Names'!A:F,4,FALSE)</f>
        <v>Devin C.</v>
      </c>
      <c r="C2330" s="8">
        <f>VLOOKUP(A2330,'Medical Examinations'!A:J,2,FALSE)</f>
        <v>39.049999999999997</v>
      </c>
      <c r="D2330" s="8">
        <f>VLOOKUP(A2330,'Medical Examinations'!A:J,4,FALSE)</f>
        <v>7.59</v>
      </c>
      <c r="E2330" s="8" t="str">
        <f>VLOOKUP(A2330,'Medical Examinations'!A:J,6,FALSE)</f>
        <v>No</v>
      </c>
      <c r="F2330" s="8" t="str">
        <f>VLOOKUP(A2330,'Medical Examinations'!A:J,7,FALSE)</f>
        <v>No</v>
      </c>
      <c r="G2330" s="8" t="str">
        <f>VLOOKUP(A2330,'Medical Examinations'!A:J,8,FALSE)</f>
        <v>No</v>
      </c>
      <c r="H2330" s="38" t="str">
        <f>VLOOKUP(A2330,'Medical Examinations'!A:J,9,FALSE)</f>
        <v>3</v>
      </c>
      <c r="I2330" s="8" t="str">
        <f>VLOOKUP(A2330,'Medical Examinations'!A:J,10,FALSE)</f>
        <v>No</v>
      </c>
      <c r="J2330" s="8" t="str">
        <f>VLOOKUP(A2330,'Medical Examinations'!A:J,3,FALSE)</f>
        <v>Obesity</v>
      </c>
      <c r="K2330" s="8" t="str">
        <f>VLOOKUP(A2330,'Medical Examinations'!A:J,5,FALSE)</f>
        <v>Diabetes</v>
      </c>
      <c r="L2330" s="8" t="str">
        <f>VLOOKUP(A2330,'Hospitalisation Details'!A:K,5,FALSE)</f>
        <v>21-Jun-1958</v>
      </c>
      <c r="M2330" s="34">
        <f>VLOOKUP(A2330,'Hospitalisation Details'!A:K,8,FALSE)</f>
        <v>16085.13</v>
      </c>
      <c r="N2330" s="8" t="str">
        <f>VLOOKUP(A2330,'Hospitalisation Details'!A:K,9,FALSE)</f>
        <v>tier - 2</v>
      </c>
      <c r="O2330" s="8" t="str">
        <f>VLOOKUP(A2330,'Hospitalisation Details'!A:K,10,FALSE)</f>
        <v>tier - 2</v>
      </c>
      <c r="P2330" s="8" t="str">
        <f>VLOOKUP(A2330,'Hospitalisation Details'!A:K,11,FALSE)</f>
        <v>R1013</v>
      </c>
      <c r="Q2330" s="8">
        <f>VLOOKUP(A2330,'Hospitalisation Details'!A:K,4,FALSE)</f>
        <v>21</v>
      </c>
    </row>
    <row r="2331" spans="1:17" x14ac:dyDescent="0.3">
      <c r="A2331" s="4" t="s">
        <v>968</v>
      </c>
      <c r="B2331" s="8" t="str">
        <f>VLOOKUP(A2331,'Customer Names'!A:F,4,FALSE)</f>
        <v>Helen</v>
      </c>
      <c r="C2331" s="8">
        <f>VLOOKUP(A2331,'Medical Examinations'!A:J,2,FALSE)</f>
        <v>38.06</v>
      </c>
      <c r="D2331" s="8">
        <f>VLOOKUP(A2331,'Medical Examinations'!A:J,4,FALSE)</f>
        <v>5.24</v>
      </c>
      <c r="E2331" s="8" t="str">
        <f>VLOOKUP(A2331,'Medical Examinations'!A:J,6,FALSE)</f>
        <v>yes</v>
      </c>
      <c r="F2331" s="8" t="str">
        <f>VLOOKUP(A2331,'Medical Examinations'!A:J,7,FALSE)</f>
        <v>No</v>
      </c>
      <c r="G2331" s="8" t="str">
        <f>VLOOKUP(A2331,'Medical Examinations'!A:J,8,FALSE)</f>
        <v>Yes</v>
      </c>
      <c r="H2331" s="38" t="str">
        <f>VLOOKUP(A2331,'Medical Examinations'!A:J,9,FALSE)</f>
        <v>1</v>
      </c>
      <c r="I2331" s="8" t="str">
        <f>VLOOKUP(A2331,'Medical Examinations'!A:J,10,FALSE)</f>
        <v>No</v>
      </c>
      <c r="J2331" s="8" t="str">
        <f>VLOOKUP(A2331,'Medical Examinations'!A:J,3,FALSE)</f>
        <v>Obesity</v>
      </c>
      <c r="K2331" s="8" t="str">
        <f>VLOOKUP(A2331,'Medical Examinations'!A:J,5,FALSE)</f>
        <v>Normal</v>
      </c>
      <c r="L2331" s="8" t="str">
        <f>VLOOKUP(A2331,'Hospitalisation Details'!A:K,5,FALSE)</f>
        <v>13-Oct-1969</v>
      </c>
      <c r="M2331" s="34">
        <f>VLOOKUP(A2331,'Hospitalisation Details'!A:K,8,FALSE)</f>
        <v>20463</v>
      </c>
      <c r="N2331" s="8" t="str">
        <f>VLOOKUP(A2331,'Hospitalisation Details'!A:K,9,FALSE)</f>
        <v>tier - 2</v>
      </c>
      <c r="O2331" s="8" t="str">
        <f>VLOOKUP(A2331,'Hospitalisation Details'!A:K,10,FALSE)</f>
        <v>tier - 2</v>
      </c>
      <c r="P2331" s="8" t="str">
        <f>VLOOKUP(A2331,'Hospitalisation Details'!A:K,11,FALSE)</f>
        <v>R1013</v>
      </c>
      <c r="Q2331" s="8">
        <f>VLOOKUP(A2331,'Hospitalisation Details'!A:K,4,FALSE)</f>
        <v>13</v>
      </c>
    </row>
    <row r="2332" spans="1:17" x14ac:dyDescent="0.3">
      <c r="A2332" s="4" t="s">
        <v>860</v>
      </c>
      <c r="B2332" s="8" t="str">
        <f>VLOOKUP(A2332,'Customer Names'!A:F,4,FALSE)</f>
        <v>Serena M.</v>
      </c>
      <c r="C2332" s="8">
        <f>VLOOKUP(A2332,'Medical Examinations'!A:J,2,FALSE)</f>
        <v>25.85</v>
      </c>
      <c r="D2332" s="8">
        <f>VLOOKUP(A2332,'Medical Examinations'!A:J,4,FALSE)</f>
        <v>10.16</v>
      </c>
      <c r="E2332" s="8" t="str">
        <f>VLOOKUP(A2332,'Medical Examinations'!A:J,6,FALSE)</f>
        <v>No</v>
      </c>
      <c r="F2332" s="8" t="str">
        <f>VLOOKUP(A2332,'Medical Examinations'!A:J,7,FALSE)</f>
        <v>No</v>
      </c>
      <c r="G2332" s="8" t="str">
        <f>VLOOKUP(A2332,'Medical Examinations'!A:J,8,FALSE)</f>
        <v>No</v>
      </c>
      <c r="H2332" s="38">
        <f>VLOOKUP(A2332,'Medical Examinations'!A:J,9,FALSE)</f>
        <v>0</v>
      </c>
      <c r="I2332" s="8" t="str">
        <f>VLOOKUP(A2332,'Medical Examinations'!A:J,10,FALSE)</f>
        <v>yes</v>
      </c>
      <c r="J2332" s="8" t="str">
        <f>VLOOKUP(A2332,'Medical Examinations'!A:J,3,FALSE)</f>
        <v>Overweight</v>
      </c>
      <c r="K2332" s="8" t="str">
        <f>VLOOKUP(A2332,'Medical Examinations'!A:J,5,FALSE)</f>
        <v>Diabetes</v>
      </c>
      <c r="L2332" s="8" t="str">
        <f>VLOOKUP(A2332,'Hospitalisation Details'!A:K,5,FALSE)</f>
        <v>10-Sep-1974</v>
      </c>
      <c r="M2332" s="34">
        <f>VLOOKUP(A2332,'Hospitalisation Details'!A:K,8,FALSE)</f>
        <v>24180.93</v>
      </c>
      <c r="N2332" s="8" t="str">
        <f>VLOOKUP(A2332,'Hospitalisation Details'!A:K,9,FALSE)</f>
        <v>tier - 2</v>
      </c>
      <c r="O2332" s="8" t="str">
        <f>VLOOKUP(A2332,'Hospitalisation Details'!A:K,10,FALSE)</f>
        <v>tier - 1</v>
      </c>
      <c r="P2332" s="8" t="str">
        <f>VLOOKUP(A2332,'Hospitalisation Details'!A:K,11,FALSE)</f>
        <v>R1013</v>
      </c>
      <c r="Q2332" s="8">
        <f>VLOOKUP(A2332,'Hospitalisation Details'!A:K,4,FALSE)</f>
        <v>10</v>
      </c>
    </row>
    <row r="2333" spans="1:17" x14ac:dyDescent="0.3">
      <c r="A2333" s="4" t="s">
        <v>802</v>
      </c>
      <c r="B2333" s="8" t="str">
        <f>VLOOKUP(A2333,'Customer Names'!A:F,4,FALSE)</f>
        <v>Gregory</v>
      </c>
      <c r="C2333" s="8">
        <f>VLOOKUP(A2333,'Medical Examinations'!A:J,2,FALSE)</f>
        <v>26.4</v>
      </c>
      <c r="D2333" s="8">
        <f>VLOOKUP(A2333,'Medical Examinations'!A:J,4,FALSE)</f>
        <v>9.5</v>
      </c>
      <c r="E2333" s="8" t="str">
        <f>VLOOKUP(A2333,'Medical Examinations'!A:J,6,FALSE)</f>
        <v>yes</v>
      </c>
      <c r="F2333" s="8" t="str">
        <f>VLOOKUP(A2333,'Medical Examinations'!A:J,7,FALSE)</f>
        <v>No</v>
      </c>
      <c r="G2333" s="8" t="str">
        <f>VLOOKUP(A2333,'Medical Examinations'!A:J,8,FALSE)</f>
        <v>No</v>
      </c>
      <c r="H2333" s="38" t="str">
        <f>VLOOKUP(A2333,'Medical Examinations'!A:J,9,FALSE)</f>
        <v>2</v>
      </c>
      <c r="I2333" s="8" t="str">
        <f>VLOOKUP(A2333,'Medical Examinations'!A:J,10,FALSE)</f>
        <v>No</v>
      </c>
      <c r="J2333" s="8" t="str">
        <f>VLOOKUP(A2333,'Medical Examinations'!A:J,3,FALSE)</f>
        <v>Overweight</v>
      </c>
      <c r="K2333" s="8" t="str">
        <f>VLOOKUP(A2333,'Medical Examinations'!A:J,5,FALSE)</f>
        <v>Diabetes</v>
      </c>
      <c r="L2333" s="8" t="str">
        <f>VLOOKUP(A2333,'Hospitalisation Details'!A:K,5,FALSE)</f>
        <v>3-Dec-1970</v>
      </c>
      <c r="M2333" s="34">
        <f>VLOOKUP(A2333,'Hospitalisation Details'!A:K,8,FALSE)</f>
        <v>25992.82</v>
      </c>
      <c r="N2333" s="8" t="str">
        <f>VLOOKUP(A2333,'Hospitalisation Details'!A:K,9,FALSE)</f>
        <v>tier - 2</v>
      </c>
      <c r="O2333" s="8" t="str">
        <f>VLOOKUP(A2333,'Hospitalisation Details'!A:K,10,FALSE)</f>
        <v>tier - 2</v>
      </c>
      <c r="P2333" s="8" t="str">
        <f>VLOOKUP(A2333,'Hospitalisation Details'!A:K,11,FALSE)</f>
        <v>R1013</v>
      </c>
      <c r="Q2333" s="8">
        <f>VLOOKUP(A2333,'Hospitalisation Details'!A:K,4,FALSE)</f>
        <v>3</v>
      </c>
    </row>
    <row r="2334" spans="1:17" x14ac:dyDescent="0.3">
      <c r="A2334" s="4" t="s">
        <v>756</v>
      </c>
      <c r="B2334" s="8" t="str">
        <f>VLOOKUP(A2334,'Customer Names'!A:F,4,FALSE)</f>
        <v>Alyssa K.</v>
      </c>
      <c r="C2334" s="8">
        <f>VLOOKUP(A2334,'Medical Examinations'!A:J,2,FALSE)</f>
        <v>31.9</v>
      </c>
      <c r="D2334" s="8">
        <f>VLOOKUP(A2334,'Medical Examinations'!A:J,4,FALSE)</f>
        <v>11.89</v>
      </c>
      <c r="E2334" s="8" t="str">
        <f>VLOOKUP(A2334,'Medical Examinations'!A:J,6,FALSE)</f>
        <v>No</v>
      </c>
      <c r="F2334" s="8" t="str">
        <f>VLOOKUP(A2334,'Medical Examinations'!A:J,7,FALSE)</f>
        <v>No</v>
      </c>
      <c r="G2334" s="8" t="str">
        <f>VLOOKUP(A2334,'Medical Examinations'!A:J,8,FALSE)</f>
        <v>No</v>
      </c>
      <c r="H2334" s="38">
        <f>VLOOKUP(A2334,'Medical Examinations'!A:J,9,FALSE)</f>
        <v>0</v>
      </c>
      <c r="I2334" s="8" t="str">
        <f>VLOOKUP(A2334,'Medical Examinations'!A:J,10,FALSE)</f>
        <v>No</v>
      </c>
      <c r="J2334" s="8" t="str">
        <f>VLOOKUP(A2334,'Medical Examinations'!A:J,3,FALSE)</f>
        <v>Obesity</v>
      </c>
      <c r="K2334" s="8" t="str">
        <f>VLOOKUP(A2334,'Medical Examinations'!A:J,5,FALSE)</f>
        <v>Diabetes</v>
      </c>
      <c r="L2334" s="8" t="str">
        <f>VLOOKUP(A2334,'Hospitalisation Details'!A:K,5,FALSE)</f>
        <v>6-Jun-1968</v>
      </c>
      <c r="M2334" s="34">
        <f>VLOOKUP(A2334,'Hospitalisation Details'!A:K,8,FALSE)</f>
        <v>27322.73</v>
      </c>
      <c r="N2334" s="8" t="str">
        <f>VLOOKUP(A2334,'Hospitalisation Details'!A:K,9,FALSE)</f>
        <v>tier - 2</v>
      </c>
      <c r="O2334" s="8" t="str">
        <f>VLOOKUP(A2334,'Hospitalisation Details'!A:K,10,FALSE)</f>
        <v>tier - 2</v>
      </c>
      <c r="P2334" s="8" t="str">
        <f>VLOOKUP(A2334,'Hospitalisation Details'!A:K,11,FALSE)</f>
        <v>R1013</v>
      </c>
      <c r="Q2334" s="8">
        <f>VLOOKUP(A2334,'Hospitalisation Details'!A:K,4,FALSE)</f>
        <v>6</v>
      </c>
    </row>
    <row r="2335" spans="1:17" x14ac:dyDescent="0.3">
      <c r="A2335" s="4" t="s">
        <v>610</v>
      </c>
      <c r="B2335" s="8" t="str">
        <f>VLOOKUP(A2335,'Customer Names'!A:F,4,FALSE)</f>
        <v>Christine</v>
      </c>
      <c r="C2335" s="8">
        <f>VLOOKUP(A2335,'Medical Examinations'!A:J,2,FALSE)</f>
        <v>29.92</v>
      </c>
      <c r="D2335" s="8">
        <f>VLOOKUP(A2335,'Medical Examinations'!A:J,4,FALSE)</f>
        <v>11.99</v>
      </c>
      <c r="E2335" s="8" t="str">
        <f>VLOOKUP(A2335,'Medical Examinations'!A:J,6,FALSE)</f>
        <v>yes</v>
      </c>
      <c r="F2335" s="8" t="str">
        <f>VLOOKUP(A2335,'Medical Examinations'!A:J,7,FALSE)</f>
        <v>No</v>
      </c>
      <c r="G2335" s="8" t="str">
        <f>VLOOKUP(A2335,'Medical Examinations'!A:J,8,FALSE)</f>
        <v>No</v>
      </c>
      <c r="H2335" s="38" t="str">
        <f>VLOOKUP(A2335,'Medical Examinations'!A:J,9,FALSE)</f>
        <v>2</v>
      </c>
      <c r="I2335" s="8" t="str">
        <f>VLOOKUP(A2335,'Medical Examinations'!A:J,10,FALSE)</f>
        <v>yes</v>
      </c>
      <c r="J2335" s="8" t="str">
        <f>VLOOKUP(A2335,'Medical Examinations'!A:J,3,FALSE)</f>
        <v>Obesity</v>
      </c>
      <c r="K2335" s="8" t="str">
        <f>VLOOKUP(A2335,'Medical Examinations'!A:J,5,FALSE)</f>
        <v>Diabetes</v>
      </c>
      <c r="L2335" s="8" t="str">
        <f>VLOOKUP(A2335,'Hospitalisation Details'!A:K,5,FALSE)</f>
        <v>9-Sep-1961</v>
      </c>
      <c r="M2335" s="34">
        <f>VLOOKUP(A2335,'Hospitalisation Details'!A:K,8,FALSE)</f>
        <v>30942.19</v>
      </c>
      <c r="N2335" s="8" t="str">
        <f>VLOOKUP(A2335,'Hospitalisation Details'!A:K,9,FALSE)</f>
        <v>tier - 2</v>
      </c>
      <c r="O2335" s="8" t="str">
        <f>VLOOKUP(A2335,'Hospitalisation Details'!A:K,10,FALSE)</f>
        <v>tier - 2</v>
      </c>
      <c r="P2335" s="8" t="str">
        <f>VLOOKUP(A2335,'Hospitalisation Details'!A:K,11,FALSE)</f>
        <v>R1013</v>
      </c>
      <c r="Q2335" s="8">
        <f>VLOOKUP(A2335,'Hospitalisation Details'!A:K,4,FALSE)</f>
        <v>9</v>
      </c>
    </row>
    <row r="2336" spans="1:17" x14ac:dyDescent="0.3">
      <c r="A2336" s="6" t="s">
        <v>420</v>
      </c>
      <c r="B2336" s="8" t="str">
        <f>VLOOKUP(A2336,'Customer Names'!A:F,4,FALSE)</f>
        <v>Kate L</v>
      </c>
      <c r="C2336" s="8">
        <f>VLOOKUP(A2336,'Medical Examinations'!A:J,2,FALSE)</f>
        <v>31.02</v>
      </c>
      <c r="D2336" s="8">
        <f>VLOOKUP(A2336,'Medical Examinations'!A:J,4,FALSE)</f>
        <v>4.5599999999999996</v>
      </c>
      <c r="E2336" s="8" t="str">
        <f>VLOOKUP(A2336,'Medical Examinations'!A:J,6,FALSE)</f>
        <v>No</v>
      </c>
      <c r="F2336" s="8" t="str">
        <f>VLOOKUP(A2336,'Medical Examinations'!A:J,7,FALSE)</f>
        <v>yes</v>
      </c>
      <c r="G2336" s="8" t="str">
        <f>VLOOKUP(A2336,'Medical Examinations'!A:J,8,FALSE)</f>
        <v>No</v>
      </c>
      <c r="H2336" s="38" t="str">
        <f>VLOOKUP(A2336,'Medical Examinations'!A:J,9,FALSE)</f>
        <v>1</v>
      </c>
      <c r="I2336" s="8" t="str">
        <f>VLOOKUP(A2336,'Medical Examinations'!A:J,10,FALSE)</f>
        <v>yes</v>
      </c>
      <c r="J2336" s="8" t="str">
        <f>VLOOKUP(A2336,'Medical Examinations'!A:J,3,FALSE)</f>
        <v>Obesity</v>
      </c>
      <c r="K2336" s="8" t="str">
        <f>VLOOKUP(A2336,'Medical Examinations'!A:J,5,FALSE)</f>
        <v>Normal</v>
      </c>
      <c r="L2336" s="8" t="str">
        <f>VLOOKUP(A2336,'Hospitalisation Details'!A:K,5,FALSE)</f>
        <v>17-Dec-2000</v>
      </c>
      <c r="M2336" s="34">
        <f>VLOOKUP(A2336,'Hospitalisation Details'!A:K,8,FALSE)</f>
        <v>35595.589999999997</v>
      </c>
      <c r="N2336" s="8" t="str">
        <f>VLOOKUP(A2336,'Hospitalisation Details'!A:K,9,FALSE)</f>
        <v>tier - 2</v>
      </c>
      <c r="O2336" s="8" t="str">
        <f>VLOOKUP(A2336,'Hospitalisation Details'!A:K,10,FALSE)</f>
        <v>tier - 3</v>
      </c>
      <c r="P2336" s="8" t="str">
        <f>VLOOKUP(A2336,'Hospitalisation Details'!A:K,11,FALSE)</f>
        <v>R1013</v>
      </c>
      <c r="Q2336" s="8">
        <f>VLOOKUP(A2336,'Hospitalisation Details'!A:K,4,FALSE)</f>
        <v>17</v>
      </c>
    </row>
  </sheetData>
  <autoFilter ref="A1:Q2336" xr:uid="{69815A00-7B72-4E58-BC7A-44618E50C94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717A-89E2-4239-A952-CF4187358292}">
  <dimension ref="A1:S2344"/>
  <sheetViews>
    <sheetView topLeftCell="A10" workbookViewId="0">
      <selection activeCell="H1" sqref="H1:H1048576"/>
    </sheetView>
  </sheetViews>
  <sheetFormatPr defaultRowHeight="14.4" x14ac:dyDescent="0.3"/>
  <cols>
    <col min="1" max="1" width="13.44140625" bestFit="1" customWidth="1"/>
    <col min="2" max="2" width="6.77734375" bestFit="1" customWidth="1"/>
    <col min="3" max="3" width="8.5546875" bestFit="1" customWidth="1"/>
    <col min="4" max="4" width="7" bestFit="1" customWidth="1"/>
    <col min="5" max="5" width="13.88671875" bestFit="1" customWidth="1"/>
    <col min="6" max="6" width="8" bestFit="1" customWidth="1"/>
    <col min="7" max="7" width="10.109375" bestFit="1" customWidth="1"/>
    <col min="8" max="8" width="9.6640625" style="36" bestFit="1" customWidth="1"/>
    <col min="9" max="9" width="13.5546875" bestFit="1" customWidth="1"/>
    <col min="10" max="11" width="9.77734375" bestFit="1" customWidth="1"/>
  </cols>
  <sheetData>
    <row r="1" spans="1:19" x14ac:dyDescent="0.3">
      <c r="A1" s="2" t="s">
        <v>0</v>
      </c>
      <c r="B1" s="9" t="s">
        <v>4672</v>
      </c>
      <c r="C1" s="9" t="s">
        <v>4673</v>
      </c>
      <c r="D1" s="9" t="s">
        <v>4674</v>
      </c>
      <c r="E1" s="9" t="s">
        <v>4736</v>
      </c>
      <c r="F1" s="9" t="s">
        <v>4737</v>
      </c>
      <c r="G1" s="9" t="s">
        <v>4675</v>
      </c>
      <c r="H1" s="33" t="s">
        <v>4676</v>
      </c>
      <c r="I1" s="9" t="s">
        <v>4677</v>
      </c>
      <c r="J1" s="9" t="s">
        <v>4678</v>
      </c>
      <c r="K1" s="3" t="s">
        <v>4679</v>
      </c>
    </row>
    <row r="2" spans="1:19" x14ac:dyDescent="0.3">
      <c r="A2" s="4" t="s">
        <v>4570</v>
      </c>
      <c r="B2" s="8">
        <v>2004</v>
      </c>
      <c r="C2" s="10" t="s">
        <v>4680</v>
      </c>
      <c r="D2" s="8">
        <v>10</v>
      </c>
      <c r="E2" s="8" t="str">
        <f t="shared" ref="E2:E65" si="0">CONCATENATE(D2,"-",C2,"-",B2)</f>
        <v>10-Jun-2004</v>
      </c>
      <c r="F2" s="8">
        <f t="shared" ref="F2:F65" si="1">DATEDIF(E2,DATE(2023,6,8),"Y")</f>
        <v>18</v>
      </c>
      <c r="G2" s="8">
        <v>0</v>
      </c>
      <c r="H2" s="34">
        <v>1146.8</v>
      </c>
      <c r="I2" s="10" t="s">
        <v>4681</v>
      </c>
      <c r="J2" s="10" t="s">
        <v>4681</v>
      </c>
      <c r="K2" s="5" t="s">
        <v>4682</v>
      </c>
    </row>
    <row r="3" spans="1:19" x14ac:dyDescent="0.3">
      <c r="A3" s="4" t="s">
        <v>4566</v>
      </c>
      <c r="B3" s="8">
        <v>2004</v>
      </c>
      <c r="C3" s="10" t="s">
        <v>4683</v>
      </c>
      <c r="D3" s="8">
        <v>18</v>
      </c>
      <c r="E3" s="8" t="str">
        <f t="shared" si="0"/>
        <v>18-Jul-2004</v>
      </c>
      <c r="F3" s="8">
        <f t="shared" si="1"/>
        <v>18</v>
      </c>
      <c r="G3" s="8">
        <v>0</v>
      </c>
      <c r="H3" s="34">
        <v>1149.4000000000001</v>
      </c>
      <c r="I3" s="10" t="s">
        <v>4681</v>
      </c>
      <c r="J3" s="10" t="s">
        <v>4681</v>
      </c>
      <c r="K3" s="5" t="s">
        <v>4682</v>
      </c>
    </row>
    <row r="4" spans="1:19" x14ac:dyDescent="0.3">
      <c r="A4" s="4" t="s">
        <v>4554</v>
      </c>
      <c r="B4" s="8">
        <v>1997</v>
      </c>
      <c r="C4" s="10" t="s">
        <v>4680</v>
      </c>
      <c r="D4" s="8">
        <v>28</v>
      </c>
      <c r="E4" s="8" t="str">
        <f t="shared" si="0"/>
        <v>28-Jun-1997</v>
      </c>
      <c r="F4" s="8">
        <f t="shared" si="1"/>
        <v>25</v>
      </c>
      <c r="G4" s="8">
        <v>0</v>
      </c>
      <c r="H4" s="34">
        <v>1178.07</v>
      </c>
      <c r="I4" s="10" t="s">
        <v>4681</v>
      </c>
      <c r="J4" s="10" t="s">
        <v>4681</v>
      </c>
      <c r="K4" s="5" t="s">
        <v>4682</v>
      </c>
      <c r="N4" s="15" t="s">
        <v>4723</v>
      </c>
      <c r="O4" s="15"/>
      <c r="P4" s="8">
        <f>AVERAGE(B:B)</f>
        <v>1982.841520717642</v>
      </c>
    </row>
    <row r="5" spans="1:19" x14ac:dyDescent="0.3">
      <c r="A5" s="4" t="s">
        <v>4536</v>
      </c>
      <c r="B5" s="8">
        <v>2002</v>
      </c>
      <c r="C5" s="10" t="s">
        <v>4684</v>
      </c>
      <c r="D5" s="8">
        <v>12</v>
      </c>
      <c r="E5" s="8" t="str">
        <f t="shared" si="0"/>
        <v>12-Dec-2002</v>
      </c>
      <c r="F5" s="8">
        <f t="shared" si="1"/>
        <v>20</v>
      </c>
      <c r="G5" s="8">
        <v>0</v>
      </c>
      <c r="H5" s="34">
        <v>1237</v>
      </c>
      <c r="I5" s="10" t="s">
        <v>4681</v>
      </c>
      <c r="J5" s="10" t="s">
        <v>4681</v>
      </c>
      <c r="K5" s="5" t="s">
        <v>4682</v>
      </c>
      <c r="N5" s="16" t="s">
        <v>4722</v>
      </c>
      <c r="O5" s="16"/>
      <c r="P5" s="8">
        <v>1983</v>
      </c>
    </row>
    <row r="6" spans="1:19" x14ac:dyDescent="0.3">
      <c r="A6" s="4" t="s">
        <v>4532</v>
      </c>
      <c r="B6" s="8">
        <v>2002</v>
      </c>
      <c r="C6" s="10" t="s">
        <v>4683</v>
      </c>
      <c r="D6" s="8">
        <v>1</v>
      </c>
      <c r="E6" s="8" t="str">
        <f t="shared" si="0"/>
        <v>1-Jul-2002</v>
      </c>
      <c r="F6" s="8">
        <f t="shared" si="1"/>
        <v>20</v>
      </c>
      <c r="G6" s="8">
        <v>0</v>
      </c>
      <c r="H6" s="34">
        <v>1241</v>
      </c>
      <c r="I6" s="10" t="s">
        <v>4681</v>
      </c>
      <c r="J6" s="10" t="s">
        <v>4681</v>
      </c>
      <c r="K6" s="5" t="s">
        <v>4682</v>
      </c>
    </row>
    <row r="7" spans="1:19" x14ac:dyDescent="0.3">
      <c r="A7" s="4" t="s">
        <v>4522</v>
      </c>
      <c r="B7" s="8">
        <v>1997</v>
      </c>
      <c r="C7" s="10" t="s">
        <v>4685</v>
      </c>
      <c r="D7" s="8">
        <v>4</v>
      </c>
      <c r="E7" s="8" t="str">
        <f t="shared" si="0"/>
        <v>4-Nov-1997</v>
      </c>
      <c r="F7" s="8">
        <f t="shared" si="1"/>
        <v>25</v>
      </c>
      <c r="G7" s="8">
        <v>0</v>
      </c>
      <c r="H7" s="34">
        <v>1253</v>
      </c>
      <c r="I7" s="10" t="s">
        <v>4681</v>
      </c>
      <c r="J7" s="10" t="s">
        <v>4681</v>
      </c>
      <c r="K7" s="5" t="s">
        <v>4682</v>
      </c>
    </row>
    <row r="8" spans="1:19" x14ac:dyDescent="0.3">
      <c r="A8" s="4" t="s">
        <v>4502</v>
      </c>
      <c r="B8" s="8">
        <v>2000</v>
      </c>
      <c r="C8" s="10" t="s">
        <v>4680</v>
      </c>
      <c r="D8" s="8">
        <v>26</v>
      </c>
      <c r="E8" s="8" t="str">
        <f t="shared" si="0"/>
        <v>26-Jun-2000</v>
      </c>
      <c r="F8" s="8">
        <f t="shared" si="1"/>
        <v>22</v>
      </c>
      <c r="G8" s="8">
        <v>0</v>
      </c>
      <c r="H8" s="34">
        <v>1286</v>
      </c>
      <c r="I8" s="10" t="s">
        <v>4681</v>
      </c>
      <c r="J8" s="10" t="s">
        <v>4681</v>
      </c>
      <c r="K8" s="5" t="s">
        <v>4682</v>
      </c>
      <c r="N8" s="18" t="s">
        <v>4724</v>
      </c>
      <c r="O8" s="18"/>
      <c r="P8" s="18"/>
      <c r="Q8" s="18"/>
      <c r="R8" s="18"/>
      <c r="S8" s="17"/>
    </row>
    <row r="9" spans="1:19" x14ac:dyDescent="0.3">
      <c r="A9" s="4" t="s">
        <v>4500</v>
      </c>
      <c r="B9" s="8">
        <v>1998</v>
      </c>
      <c r="C9" s="10" t="s">
        <v>4680</v>
      </c>
      <c r="D9" s="8">
        <v>4</v>
      </c>
      <c r="E9" s="8" t="str">
        <f t="shared" si="0"/>
        <v>4-Jun-1998</v>
      </c>
      <c r="F9" s="8">
        <f t="shared" si="1"/>
        <v>25</v>
      </c>
      <c r="G9" s="8">
        <v>0</v>
      </c>
      <c r="H9" s="34">
        <v>1290.93</v>
      </c>
      <c r="I9" s="10" t="s">
        <v>4681</v>
      </c>
      <c r="J9" s="10" t="s">
        <v>4681</v>
      </c>
      <c r="K9" s="5" t="s">
        <v>4682</v>
      </c>
    </row>
    <row r="10" spans="1:19" x14ac:dyDescent="0.3">
      <c r="A10" s="4" t="s">
        <v>4494</v>
      </c>
      <c r="B10" s="8">
        <v>1999</v>
      </c>
      <c r="C10" s="10" t="s">
        <v>4684</v>
      </c>
      <c r="D10" s="8">
        <v>2</v>
      </c>
      <c r="E10" s="8" t="str">
        <f t="shared" si="0"/>
        <v>2-Dec-1999</v>
      </c>
      <c r="F10" s="8">
        <f t="shared" si="1"/>
        <v>23</v>
      </c>
      <c r="G10" s="8">
        <v>0</v>
      </c>
      <c r="H10" s="34">
        <v>1304</v>
      </c>
      <c r="I10" s="10" t="s">
        <v>4681</v>
      </c>
      <c r="J10" s="10" t="s">
        <v>4681</v>
      </c>
      <c r="K10" s="5" t="s">
        <v>4682</v>
      </c>
      <c r="N10" t="s">
        <v>4725</v>
      </c>
      <c r="O10" s="19">
        <f>COUNTIF(I:I,"tier - 2")</f>
        <v>1339</v>
      </c>
    </row>
    <row r="11" spans="1:19" x14ac:dyDescent="0.3">
      <c r="A11" s="4" t="s">
        <v>4492</v>
      </c>
      <c r="B11" s="8">
        <v>2002</v>
      </c>
      <c r="C11" s="10" t="s">
        <v>4686</v>
      </c>
      <c r="D11" s="8">
        <v>13</v>
      </c>
      <c r="E11" s="8" t="str">
        <f t="shared" si="0"/>
        <v>13-Oct-2002</v>
      </c>
      <c r="F11" s="8">
        <f t="shared" si="1"/>
        <v>20</v>
      </c>
      <c r="G11" s="8">
        <v>0</v>
      </c>
      <c r="H11" s="34">
        <v>1315</v>
      </c>
      <c r="I11" s="10" t="s">
        <v>4681</v>
      </c>
      <c r="J11" s="10" t="s">
        <v>4681</v>
      </c>
      <c r="K11" s="5" t="s">
        <v>4682</v>
      </c>
      <c r="N11" t="s">
        <v>4726</v>
      </c>
      <c r="O11">
        <f>COUNTIF(I:I,"tier - 3")</f>
        <v>694</v>
      </c>
    </row>
    <row r="12" spans="1:19" x14ac:dyDescent="0.3">
      <c r="A12" s="4" t="s">
        <v>4478</v>
      </c>
      <c r="B12" s="8">
        <v>1999</v>
      </c>
      <c r="C12" s="10" t="s">
        <v>4683</v>
      </c>
      <c r="D12" s="8">
        <v>6</v>
      </c>
      <c r="E12" s="8" t="str">
        <f t="shared" si="0"/>
        <v>6-Jul-1999</v>
      </c>
      <c r="F12" s="8">
        <f t="shared" si="1"/>
        <v>23</v>
      </c>
      <c r="G12" s="8">
        <v>0</v>
      </c>
      <c r="H12" s="34">
        <v>1389</v>
      </c>
      <c r="I12" s="10" t="s">
        <v>4681</v>
      </c>
      <c r="J12" s="10" t="s">
        <v>4681</v>
      </c>
      <c r="K12" s="5" t="s">
        <v>4682</v>
      </c>
      <c r="N12" t="s">
        <v>4727</v>
      </c>
      <c r="O12">
        <f>COUNTIF(I:I,"tier - 1")</f>
        <v>309</v>
      </c>
    </row>
    <row r="13" spans="1:19" x14ac:dyDescent="0.3">
      <c r="A13" s="4" t="s">
        <v>4476</v>
      </c>
      <c r="B13" s="8">
        <v>2002</v>
      </c>
      <c r="C13" s="10" t="s">
        <v>4685</v>
      </c>
      <c r="D13" s="8">
        <v>14</v>
      </c>
      <c r="E13" s="8" t="str">
        <f t="shared" si="0"/>
        <v>14-Nov-2002</v>
      </c>
      <c r="F13" s="8">
        <f t="shared" si="1"/>
        <v>20</v>
      </c>
      <c r="G13" s="8">
        <v>0</v>
      </c>
      <c r="H13" s="34">
        <v>1390</v>
      </c>
      <c r="I13" s="10" t="s">
        <v>4681</v>
      </c>
      <c r="J13" s="10" t="s">
        <v>4681</v>
      </c>
      <c r="K13" s="5" t="s">
        <v>4682</v>
      </c>
    </row>
    <row r="14" spans="1:19" x14ac:dyDescent="0.3">
      <c r="A14" s="4" t="s">
        <v>4472</v>
      </c>
      <c r="B14" s="8">
        <v>1998</v>
      </c>
      <c r="C14" s="10" t="s">
        <v>4687</v>
      </c>
      <c r="D14" s="8">
        <v>5</v>
      </c>
      <c r="E14" s="8" t="str">
        <f t="shared" si="0"/>
        <v>5-Sep-1998</v>
      </c>
      <c r="F14" s="8">
        <f t="shared" si="1"/>
        <v>24</v>
      </c>
      <c r="G14" s="8">
        <v>0</v>
      </c>
      <c r="H14" s="34">
        <v>1400.44</v>
      </c>
      <c r="I14" s="10" t="s">
        <v>4681</v>
      </c>
      <c r="J14" s="10" t="s">
        <v>4681</v>
      </c>
      <c r="K14" s="5" t="s">
        <v>4682</v>
      </c>
      <c r="N14" s="20" t="s">
        <v>4728</v>
      </c>
      <c r="O14" s="20"/>
      <c r="P14" s="20"/>
      <c r="Q14" s="20"/>
    </row>
    <row r="15" spans="1:19" x14ac:dyDescent="0.3">
      <c r="A15" s="4" t="s">
        <v>4466</v>
      </c>
      <c r="B15" s="8">
        <v>2001</v>
      </c>
      <c r="C15" s="10" t="s">
        <v>4688</v>
      </c>
      <c r="D15" s="8">
        <v>23</v>
      </c>
      <c r="E15" s="8" t="str">
        <f t="shared" si="0"/>
        <v>23-Aug-2001</v>
      </c>
      <c r="F15" s="8">
        <f t="shared" si="1"/>
        <v>21</v>
      </c>
      <c r="G15" s="8">
        <v>0</v>
      </c>
      <c r="H15" s="34">
        <v>1421</v>
      </c>
      <c r="I15" s="10" t="s">
        <v>4681</v>
      </c>
      <c r="J15" s="10" t="s">
        <v>4681</v>
      </c>
      <c r="K15" s="5" t="s">
        <v>4682</v>
      </c>
    </row>
    <row r="16" spans="1:19" x14ac:dyDescent="0.3">
      <c r="A16" s="4" t="s">
        <v>4464</v>
      </c>
      <c r="B16" s="8">
        <v>1997</v>
      </c>
      <c r="C16" s="10" t="s">
        <v>4684</v>
      </c>
      <c r="D16" s="8">
        <v>5</v>
      </c>
      <c r="E16" s="8" t="str">
        <f t="shared" si="0"/>
        <v>5-Dec-1997</v>
      </c>
      <c r="F16" s="8">
        <f t="shared" si="1"/>
        <v>25</v>
      </c>
      <c r="G16" s="8">
        <v>0</v>
      </c>
      <c r="H16" s="34">
        <v>1422</v>
      </c>
      <c r="I16" s="10" t="s">
        <v>4681</v>
      </c>
      <c r="J16" s="10" t="s">
        <v>4681</v>
      </c>
      <c r="K16" s="5" t="s">
        <v>4682</v>
      </c>
      <c r="N16" t="s">
        <v>4727</v>
      </c>
      <c r="O16" s="21">
        <f>COUNTIF(J:J,"tier - 1")</f>
        <v>734</v>
      </c>
    </row>
    <row r="17" spans="1:15" x14ac:dyDescent="0.3">
      <c r="A17" s="4" t="s">
        <v>4462</v>
      </c>
      <c r="B17" s="8">
        <v>2000</v>
      </c>
      <c r="C17" s="10" t="s">
        <v>4687</v>
      </c>
      <c r="D17" s="8">
        <v>1</v>
      </c>
      <c r="E17" s="8" t="str">
        <f t="shared" si="0"/>
        <v>1-Sep-2000</v>
      </c>
      <c r="F17" s="8">
        <f t="shared" si="1"/>
        <v>22</v>
      </c>
      <c r="G17" s="8">
        <v>0</v>
      </c>
      <c r="H17" s="34">
        <v>1438</v>
      </c>
      <c r="I17" s="10" t="s">
        <v>4681</v>
      </c>
      <c r="J17" s="10" t="s">
        <v>4681</v>
      </c>
      <c r="K17" s="5" t="s">
        <v>4682</v>
      </c>
      <c r="N17" t="s">
        <v>4725</v>
      </c>
      <c r="O17" s="19">
        <f>COUNTIF(J:J,"tier - 2")</f>
        <v>812</v>
      </c>
    </row>
    <row r="18" spans="1:15" x14ac:dyDescent="0.3">
      <c r="A18" s="4" t="s">
        <v>4458</v>
      </c>
      <c r="B18" s="8">
        <v>2003</v>
      </c>
      <c r="C18" s="10" t="s">
        <v>4680</v>
      </c>
      <c r="D18" s="8">
        <v>20</v>
      </c>
      <c r="E18" s="8" t="str">
        <f t="shared" si="0"/>
        <v>20-Jun-2003</v>
      </c>
      <c r="F18" s="8">
        <f t="shared" si="1"/>
        <v>19</v>
      </c>
      <c r="G18" s="8">
        <v>0</v>
      </c>
      <c r="H18" s="34">
        <v>1467</v>
      </c>
      <c r="I18" s="10" t="s">
        <v>4681</v>
      </c>
      <c r="J18" s="10" t="s">
        <v>4681</v>
      </c>
      <c r="K18" s="5" t="s">
        <v>4682</v>
      </c>
      <c r="N18" t="s">
        <v>4726</v>
      </c>
      <c r="O18">
        <f>COUNTIF(J:J,"tier - 3")</f>
        <v>796</v>
      </c>
    </row>
    <row r="19" spans="1:15" x14ac:dyDescent="0.3">
      <c r="A19" s="4" t="s">
        <v>4450</v>
      </c>
      <c r="B19" s="8">
        <v>1998</v>
      </c>
      <c r="C19" s="10" t="s">
        <v>4680</v>
      </c>
      <c r="D19" s="8">
        <v>19</v>
      </c>
      <c r="E19" s="8" t="str">
        <f t="shared" si="0"/>
        <v>19-Jun-1998</v>
      </c>
      <c r="F19" s="8">
        <f t="shared" si="1"/>
        <v>24</v>
      </c>
      <c r="G19" s="8">
        <v>0</v>
      </c>
      <c r="H19" s="34">
        <v>1497</v>
      </c>
      <c r="I19" s="10" t="s">
        <v>4681</v>
      </c>
      <c r="J19" s="10" t="s">
        <v>4681</v>
      </c>
      <c r="K19" s="5" t="s">
        <v>4682</v>
      </c>
    </row>
    <row r="20" spans="1:15" x14ac:dyDescent="0.3">
      <c r="A20" s="4" t="s">
        <v>4444</v>
      </c>
      <c r="B20" s="8">
        <v>2001</v>
      </c>
      <c r="C20" s="10" t="s">
        <v>4680</v>
      </c>
      <c r="D20" s="8">
        <v>2</v>
      </c>
      <c r="E20" s="8" t="str">
        <f t="shared" si="0"/>
        <v>2-Jun-2001</v>
      </c>
      <c r="F20" s="8">
        <f t="shared" si="1"/>
        <v>22</v>
      </c>
      <c r="G20" s="8">
        <v>0</v>
      </c>
      <c r="H20" s="34">
        <v>1532.47</v>
      </c>
      <c r="I20" s="10" t="s">
        <v>4681</v>
      </c>
      <c r="J20" s="10" t="s">
        <v>4681</v>
      </c>
      <c r="K20" s="5" t="s">
        <v>4682</v>
      </c>
    </row>
    <row r="21" spans="1:15" x14ac:dyDescent="0.3">
      <c r="A21" s="4" t="s">
        <v>4442</v>
      </c>
      <c r="B21" s="8">
        <v>2001</v>
      </c>
      <c r="C21" s="10" t="s">
        <v>4684</v>
      </c>
      <c r="D21" s="8">
        <v>5</v>
      </c>
      <c r="E21" s="8" t="str">
        <f t="shared" si="0"/>
        <v>5-Dec-2001</v>
      </c>
      <c r="F21" s="8">
        <f t="shared" si="1"/>
        <v>21</v>
      </c>
      <c r="G21" s="8">
        <v>0</v>
      </c>
      <c r="H21" s="34">
        <v>1534.3</v>
      </c>
      <c r="I21" s="10" t="s">
        <v>4681</v>
      </c>
      <c r="J21" s="10" t="s">
        <v>4681</v>
      </c>
      <c r="K21" s="5" t="s">
        <v>4682</v>
      </c>
    </row>
    <row r="22" spans="1:15" x14ac:dyDescent="0.3">
      <c r="A22" s="4" t="s">
        <v>4430</v>
      </c>
      <c r="B22" s="8">
        <v>2004</v>
      </c>
      <c r="C22" s="10" t="s">
        <v>4688</v>
      </c>
      <c r="D22" s="8">
        <v>21</v>
      </c>
      <c r="E22" s="8" t="str">
        <f t="shared" si="0"/>
        <v>21-Aug-2004</v>
      </c>
      <c r="F22" s="8">
        <f t="shared" si="1"/>
        <v>18</v>
      </c>
      <c r="G22" s="8">
        <v>0</v>
      </c>
      <c r="H22" s="34">
        <v>1621.88</v>
      </c>
      <c r="I22" s="10" t="s">
        <v>4681</v>
      </c>
      <c r="J22" s="10" t="s">
        <v>4681</v>
      </c>
      <c r="K22" s="5" t="s">
        <v>4682</v>
      </c>
    </row>
    <row r="23" spans="1:15" x14ac:dyDescent="0.3">
      <c r="A23" s="4" t="s">
        <v>4420</v>
      </c>
      <c r="B23" s="8">
        <v>2004</v>
      </c>
      <c r="C23" s="10" t="s">
        <v>4686</v>
      </c>
      <c r="D23" s="8">
        <v>4</v>
      </c>
      <c r="E23" s="8" t="str">
        <f t="shared" si="0"/>
        <v>4-Oct-2004</v>
      </c>
      <c r="F23" s="8">
        <f t="shared" si="1"/>
        <v>18</v>
      </c>
      <c r="G23" s="8">
        <v>0</v>
      </c>
      <c r="H23" s="34">
        <v>1629.83</v>
      </c>
      <c r="I23" s="10" t="s">
        <v>4681</v>
      </c>
      <c r="J23" s="10" t="s">
        <v>4681</v>
      </c>
      <c r="K23" s="5" t="s">
        <v>4682</v>
      </c>
    </row>
    <row r="24" spans="1:15" x14ac:dyDescent="0.3">
      <c r="A24" s="4" t="s">
        <v>4410</v>
      </c>
      <c r="B24" s="8">
        <v>2004</v>
      </c>
      <c r="C24" s="10" t="s">
        <v>4684</v>
      </c>
      <c r="D24" s="8">
        <v>13</v>
      </c>
      <c r="E24" s="8" t="str">
        <f t="shared" si="0"/>
        <v>13-Dec-2004</v>
      </c>
      <c r="F24" s="8">
        <f t="shared" si="1"/>
        <v>18</v>
      </c>
      <c r="G24" s="8">
        <v>0</v>
      </c>
      <c r="H24" s="34">
        <v>1633.04</v>
      </c>
      <c r="I24" s="10" t="s">
        <v>4681</v>
      </c>
      <c r="J24" s="10" t="s">
        <v>4681</v>
      </c>
      <c r="K24" s="5" t="s">
        <v>4682</v>
      </c>
    </row>
    <row r="25" spans="1:15" x14ac:dyDescent="0.3">
      <c r="A25" s="4" t="s">
        <v>4406</v>
      </c>
      <c r="B25" s="8">
        <v>2004</v>
      </c>
      <c r="C25" s="10" t="s">
        <v>4680</v>
      </c>
      <c r="D25" s="8">
        <v>13</v>
      </c>
      <c r="E25" s="8" t="str">
        <f t="shared" si="0"/>
        <v>13-Jun-2004</v>
      </c>
      <c r="F25" s="8">
        <f t="shared" si="1"/>
        <v>18</v>
      </c>
      <c r="G25" s="8">
        <v>0</v>
      </c>
      <c r="H25" s="34">
        <v>1634.57</v>
      </c>
      <c r="I25" s="10" t="s">
        <v>4681</v>
      </c>
      <c r="J25" s="10" t="s">
        <v>4681</v>
      </c>
      <c r="K25" s="5" t="s">
        <v>4682</v>
      </c>
    </row>
    <row r="26" spans="1:15" x14ac:dyDescent="0.3">
      <c r="A26" s="4" t="s">
        <v>4396</v>
      </c>
      <c r="B26" s="8">
        <v>2000</v>
      </c>
      <c r="C26" s="10" t="s">
        <v>4686</v>
      </c>
      <c r="D26" s="8">
        <v>23</v>
      </c>
      <c r="E26" s="8" t="str">
        <f t="shared" si="0"/>
        <v>23-Oct-2000</v>
      </c>
      <c r="F26" s="8">
        <f t="shared" si="1"/>
        <v>22</v>
      </c>
      <c r="G26" s="8">
        <v>0</v>
      </c>
      <c r="H26" s="34">
        <v>1665</v>
      </c>
      <c r="I26" s="10" t="s">
        <v>4681</v>
      </c>
      <c r="J26" s="10" t="s">
        <v>4681</v>
      </c>
      <c r="K26" s="5" t="s">
        <v>4682</v>
      </c>
    </row>
    <row r="27" spans="1:15" x14ac:dyDescent="0.3">
      <c r="A27" s="4" t="s">
        <v>4394</v>
      </c>
      <c r="B27" s="8">
        <v>2000</v>
      </c>
      <c r="C27" s="10" t="s">
        <v>4680</v>
      </c>
      <c r="D27" s="8">
        <v>10</v>
      </c>
      <c r="E27" s="8" t="str">
        <f t="shared" si="0"/>
        <v>10-Jun-2000</v>
      </c>
      <c r="F27" s="8">
        <f t="shared" si="1"/>
        <v>22</v>
      </c>
      <c r="G27" s="8">
        <v>0</v>
      </c>
      <c r="H27" s="34">
        <v>1674.63</v>
      </c>
      <c r="I27" s="10" t="s">
        <v>4681</v>
      </c>
      <c r="J27" s="10" t="s">
        <v>4681</v>
      </c>
      <c r="K27" s="5" t="s">
        <v>4682</v>
      </c>
    </row>
    <row r="28" spans="1:15" x14ac:dyDescent="0.3">
      <c r="A28" s="4" t="s">
        <v>4242</v>
      </c>
      <c r="B28" s="8">
        <v>2000</v>
      </c>
      <c r="C28" s="10" t="s">
        <v>4684</v>
      </c>
      <c r="D28" s="8">
        <v>10</v>
      </c>
      <c r="E28" s="8" t="str">
        <f t="shared" si="0"/>
        <v>10-Dec-2000</v>
      </c>
      <c r="F28" s="8">
        <f t="shared" si="1"/>
        <v>22</v>
      </c>
      <c r="G28" s="8">
        <v>0</v>
      </c>
      <c r="H28" s="34">
        <v>2156.75</v>
      </c>
      <c r="I28" s="10" t="s">
        <v>4681</v>
      </c>
      <c r="J28" s="10" t="s">
        <v>4681</v>
      </c>
      <c r="K28" s="5" t="s">
        <v>4682</v>
      </c>
    </row>
    <row r="29" spans="1:15" x14ac:dyDescent="0.3">
      <c r="A29" s="4" t="s">
        <v>4238</v>
      </c>
      <c r="B29" s="8">
        <v>1994</v>
      </c>
      <c r="C29" s="10" t="s">
        <v>4687</v>
      </c>
      <c r="D29" s="8">
        <v>27</v>
      </c>
      <c r="E29" s="8" t="str">
        <f t="shared" si="0"/>
        <v>27-Sep-1994</v>
      </c>
      <c r="F29" s="8">
        <f t="shared" si="1"/>
        <v>28</v>
      </c>
      <c r="G29" s="8">
        <v>0</v>
      </c>
      <c r="H29" s="34">
        <v>2170.08</v>
      </c>
      <c r="I29" s="10" t="s">
        <v>4681</v>
      </c>
      <c r="J29" s="10" t="s">
        <v>4681</v>
      </c>
      <c r="K29" s="5" t="s">
        <v>4682</v>
      </c>
    </row>
    <row r="30" spans="1:15" x14ac:dyDescent="0.3">
      <c r="A30" s="4" t="s">
        <v>4216</v>
      </c>
      <c r="B30" s="8">
        <v>1994</v>
      </c>
      <c r="C30" s="10" t="s">
        <v>4685</v>
      </c>
      <c r="D30" s="8">
        <v>17</v>
      </c>
      <c r="E30" s="8" t="str">
        <f t="shared" si="0"/>
        <v>17-Nov-1994</v>
      </c>
      <c r="F30" s="8">
        <f t="shared" si="1"/>
        <v>28</v>
      </c>
      <c r="G30" s="8">
        <v>0</v>
      </c>
      <c r="H30" s="34">
        <v>2213.21</v>
      </c>
      <c r="I30" s="10" t="s">
        <v>4681</v>
      </c>
      <c r="J30" s="10" t="s">
        <v>4681</v>
      </c>
      <c r="K30" s="5" t="s">
        <v>4682</v>
      </c>
    </row>
    <row r="31" spans="1:15" x14ac:dyDescent="0.3">
      <c r="A31" s="4" t="s">
        <v>4160</v>
      </c>
      <c r="B31" s="8">
        <v>1998</v>
      </c>
      <c r="C31" s="10" t="s">
        <v>4680</v>
      </c>
      <c r="D31" s="8">
        <v>20</v>
      </c>
      <c r="E31" s="8" t="str">
        <f t="shared" si="0"/>
        <v>20-Jun-1998</v>
      </c>
      <c r="F31" s="8">
        <f t="shared" si="1"/>
        <v>24</v>
      </c>
      <c r="G31" s="8">
        <v>0</v>
      </c>
      <c r="H31" s="34">
        <v>2480.98</v>
      </c>
      <c r="I31" s="10" t="s">
        <v>4681</v>
      </c>
      <c r="J31" s="10" t="s">
        <v>4681</v>
      </c>
      <c r="K31" s="5" t="s">
        <v>4682</v>
      </c>
    </row>
    <row r="32" spans="1:15" x14ac:dyDescent="0.3">
      <c r="A32" s="4" t="s">
        <v>4118</v>
      </c>
      <c r="B32" s="8">
        <v>1994</v>
      </c>
      <c r="C32" s="10" t="s">
        <v>4687</v>
      </c>
      <c r="D32" s="8">
        <v>17</v>
      </c>
      <c r="E32" s="8" t="str">
        <f t="shared" si="0"/>
        <v>17-Sep-1994</v>
      </c>
      <c r="F32" s="8">
        <f t="shared" si="1"/>
        <v>28</v>
      </c>
      <c r="G32" s="8">
        <v>0</v>
      </c>
      <c r="H32" s="34">
        <v>2684.69</v>
      </c>
      <c r="I32" s="10" t="s">
        <v>4681</v>
      </c>
      <c r="J32" s="10" t="s">
        <v>4681</v>
      </c>
      <c r="K32" s="5" t="s">
        <v>4682</v>
      </c>
    </row>
    <row r="33" spans="1:11" x14ac:dyDescent="0.3">
      <c r="A33" s="4" t="s">
        <v>3962</v>
      </c>
      <c r="B33" s="8">
        <v>1993</v>
      </c>
      <c r="C33" s="10" t="s">
        <v>4686</v>
      </c>
      <c r="D33" s="8">
        <v>7</v>
      </c>
      <c r="E33" s="8" t="str">
        <f t="shared" si="0"/>
        <v>7-Oct-1993</v>
      </c>
      <c r="F33" s="8">
        <f t="shared" si="1"/>
        <v>29</v>
      </c>
      <c r="G33" s="8">
        <v>0</v>
      </c>
      <c r="H33" s="34">
        <v>3366.67</v>
      </c>
      <c r="I33" s="10" t="s">
        <v>4681</v>
      </c>
      <c r="J33" s="10" t="s">
        <v>4681</v>
      </c>
      <c r="K33" s="5" t="s">
        <v>4682</v>
      </c>
    </row>
    <row r="34" spans="1:11" x14ac:dyDescent="0.3">
      <c r="A34" s="4" t="s">
        <v>3876</v>
      </c>
      <c r="B34" s="8">
        <v>1989</v>
      </c>
      <c r="C34" s="10" t="s">
        <v>4684</v>
      </c>
      <c r="D34" s="8">
        <v>2</v>
      </c>
      <c r="E34" s="8" t="str">
        <f t="shared" si="0"/>
        <v>2-Dec-1989</v>
      </c>
      <c r="F34" s="8">
        <f t="shared" si="1"/>
        <v>33</v>
      </c>
      <c r="G34" s="8">
        <v>0</v>
      </c>
      <c r="H34" s="34">
        <v>3704.35</v>
      </c>
      <c r="I34" s="10" t="s">
        <v>4681</v>
      </c>
      <c r="J34" s="10" t="s">
        <v>4681</v>
      </c>
      <c r="K34" s="5" t="s">
        <v>4682</v>
      </c>
    </row>
    <row r="35" spans="1:11" x14ac:dyDescent="0.3">
      <c r="A35" s="4" t="s">
        <v>3864</v>
      </c>
      <c r="B35" s="8">
        <v>1991</v>
      </c>
      <c r="C35" s="10" t="s">
        <v>4686</v>
      </c>
      <c r="D35" s="8">
        <v>28</v>
      </c>
      <c r="E35" s="8" t="str">
        <f t="shared" si="0"/>
        <v>28-Oct-1991</v>
      </c>
      <c r="F35" s="8">
        <f t="shared" si="1"/>
        <v>31</v>
      </c>
      <c r="G35" s="8">
        <v>0</v>
      </c>
      <c r="H35" s="34">
        <v>3756.62</v>
      </c>
      <c r="I35" s="10" t="s">
        <v>4681</v>
      </c>
      <c r="J35" s="10" t="s">
        <v>4681</v>
      </c>
      <c r="K35" s="5" t="s">
        <v>4682</v>
      </c>
    </row>
    <row r="36" spans="1:11" x14ac:dyDescent="0.3">
      <c r="A36" s="4" t="s">
        <v>3800</v>
      </c>
      <c r="B36" s="8">
        <v>1990</v>
      </c>
      <c r="C36" s="10" t="s">
        <v>4685</v>
      </c>
      <c r="D36" s="8">
        <v>1</v>
      </c>
      <c r="E36" s="8" t="str">
        <f t="shared" si="0"/>
        <v>1-Nov-1990</v>
      </c>
      <c r="F36" s="8">
        <f t="shared" si="1"/>
        <v>32</v>
      </c>
      <c r="G36" s="8">
        <v>0</v>
      </c>
      <c r="H36" s="34">
        <v>3994.18</v>
      </c>
      <c r="I36" s="10" t="s">
        <v>4681</v>
      </c>
      <c r="J36" s="10" t="s">
        <v>4681</v>
      </c>
      <c r="K36" s="5" t="s">
        <v>4682</v>
      </c>
    </row>
    <row r="37" spans="1:11" x14ac:dyDescent="0.3">
      <c r="A37" s="4" t="s">
        <v>3572</v>
      </c>
      <c r="B37" s="8">
        <v>1974</v>
      </c>
      <c r="C37" s="10" t="s">
        <v>4687</v>
      </c>
      <c r="D37" s="8">
        <v>11</v>
      </c>
      <c r="E37" s="8" t="str">
        <f t="shared" si="0"/>
        <v>11-Sep-1974</v>
      </c>
      <c r="F37" s="8">
        <f t="shared" si="1"/>
        <v>48</v>
      </c>
      <c r="G37" s="8">
        <v>0</v>
      </c>
      <c r="H37" s="34">
        <v>4844.67</v>
      </c>
      <c r="I37" s="10" t="s">
        <v>4681</v>
      </c>
      <c r="J37" s="10" t="s">
        <v>4681</v>
      </c>
      <c r="K37" s="5" t="s">
        <v>4682</v>
      </c>
    </row>
    <row r="38" spans="1:11" x14ac:dyDescent="0.3">
      <c r="A38" s="4" t="s">
        <v>3540</v>
      </c>
      <c r="B38" s="8">
        <v>1974</v>
      </c>
      <c r="C38" s="10" t="s">
        <v>4680</v>
      </c>
      <c r="D38" s="8">
        <v>26</v>
      </c>
      <c r="E38" s="8" t="str">
        <f t="shared" si="0"/>
        <v>26-Jun-1974</v>
      </c>
      <c r="F38" s="8">
        <f t="shared" si="1"/>
        <v>48</v>
      </c>
      <c r="G38" s="8">
        <v>0</v>
      </c>
      <c r="H38" s="34">
        <v>4942.0600000000004</v>
      </c>
      <c r="I38" s="10" t="s">
        <v>4681</v>
      </c>
      <c r="J38" s="10" t="s">
        <v>4681</v>
      </c>
      <c r="K38" s="5" t="s">
        <v>4682</v>
      </c>
    </row>
    <row r="39" spans="1:11" x14ac:dyDescent="0.3">
      <c r="A39" s="4" t="s">
        <v>3414</v>
      </c>
      <c r="B39" s="8">
        <v>1984</v>
      </c>
      <c r="C39" s="10" t="s">
        <v>4687</v>
      </c>
      <c r="D39" s="8">
        <v>3</v>
      </c>
      <c r="E39" s="8" t="str">
        <f t="shared" si="0"/>
        <v>3-Sep-1984</v>
      </c>
      <c r="F39" s="8">
        <f t="shared" si="1"/>
        <v>38</v>
      </c>
      <c r="G39" s="8">
        <v>0</v>
      </c>
      <c r="H39" s="34">
        <v>5397.62</v>
      </c>
      <c r="I39" s="10" t="s">
        <v>4681</v>
      </c>
      <c r="J39" s="10" t="s">
        <v>4681</v>
      </c>
      <c r="K39" s="5" t="s">
        <v>4682</v>
      </c>
    </row>
    <row r="40" spans="1:11" x14ac:dyDescent="0.3">
      <c r="A40" s="4" t="s">
        <v>3412</v>
      </c>
      <c r="B40" s="8">
        <v>1984</v>
      </c>
      <c r="C40" s="10" t="s">
        <v>4688</v>
      </c>
      <c r="D40" s="8">
        <v>1</v>
      </c>
      <c r="E40" s="8" t="str">
        <f t="shared" si="0"/>
        <v>1-Aug-1984</v>
      </c>
      <c r="F40" s="8">
        <f t="shared" si="1"/>
        <v>38</v>
      </c>
      <c r="G40" s="8">
        <v>0</v>
      </c>
      <c r="H40" s="34">
        <v>5400.98</v>
      </c>
      <c r="I40" s="10" t="s">
        <v>4681</v>
      </c>
      <c r="J40" s="10" t="s">
        <v>4681</v>
      </c>
      <c r="K40" s="5" t="s">
        <v>4682</v>
      </c>
    </row>
    <row r="41" spans="1:11" x14ac:dyDescent="0.3">
      <c r="A41" s="4" t="s">
        <v>3394</v>
      </c>
      <c r="B41" s="8">
        <v>1973</v>
      </c>
      <c r="C41" s="10" t="s">
        <v>4686</v>
      </c>
      <c r="D41" s="8">
        <v>24</v>
      </c>
      <c r="E41" s="8" t="str">
        <f t="shared" si="0"/>
        <v>24-Oct-1973</v>
      </c>
      <c r="F41" s="8">
        <f t="shared" si="1"/>
        <v>49</v>
      </c>
      <c r="G41" s="8">
        <v>0</v>
      </c>
      <c r="H41" s="34">
        <v>5466.88</v>
      </c>
      <c r="I41" s="10" t="s">
        <v>4681</v>
      </c>
      <c r="J41" s="10" t="s">
        <v>4681</v>
      </c>
      <c r="K41" s="5" t="s">
        <v>4682</v>
      </c>
    </row>
    <row r="42" spans="1:11" x14ac:dyDescent="0.3">
      <c r="A42" s="4" t="s">
        <v>3324</v>
      </c>
      <c r="B42" s="8">
        <v>1972</v>
      </c>
      <c r="C42" s="10" t="s">
        <v>4685</v>
      </c>
      <c r="D42" s="8">
        <v>2</v>
      </c>
      <c r="E42" s="8" t="str">
        <f t="shared" si="0"/>
        <v>2-Nov-1972</v>
      </c>
      <c r="F42" s="8">
        <f t="shared" si="1"/>
        <v>50</v>
      </c>
      <c r="G42" s="8">
        <v>0</v>
      </c>
      <c r="H42" s="34">
        <v>5812.9</v>
      </c>
      <c r="I42" s="10" t="s">
        <v>4681</v>
      </c>
      <c r="J42" s="10" t="s">
        <v>4681</v>
      </c>
      <c r="K42" s="5" t="s">
        <v>4682</v>
      </c>
    </row>
    <row r="43" spans="1:11" x14ac:dyDescent="0.3">
      <c r="A43" s="4" t="s">
        <v>3272</v>
      </c>
      <c r="B43" s="8">
        <v>1974</v>
      </c>
      <c r="C43" s="10" t="s">
        <v>4688</v>
      </c>
      <c r="D43" s="8">
        <v>17</v>
      </c>
      <c r="E43" s="8" t="str">
        <f t="shared" si="0"/>
        <v>17-Aug-1974</v>
      </c>
      <c r="F43" s="8">
        <f t="shared" si="1"/>
        <v>48</v>
      </c>
      <c r="G43" s="8">
        <v>0</v>
      </c>
      <c r="H43" s="34">
        <v>5990.17</v>
      </c>
      <c r="I43" s="10" t="s">
        <v>4681</v>
      </c>
      <c r="J43" s="10" t="s">
        <v>4681</v>
      </c>
      <c r="K43" s="5" t="s">
        <v>4682</v>
      </c>
    </row>
    <row r="44" spans="1:11" x14ac:dyDescent="0.3">
      <c r="A44" s="4" t="s">
        <v>3254</v>
      </c>
      <c r="B44" s="8">
        <v>1970</v>
      </c>
      <c r="C44" s="10" t="s">
        <v>4680</v>
      </c>
      <c r="D44" s="8">
        <v>9</v>
      </c>
      <c r="E44" s="8" t="str">
        <f t="shared" si="0"/>
        <v>9-Jun-1970</v>
      </c>
      <c r="F44" s="8">
        <f t="shared" si="1"/>
        <v>52</v>
      </c>
      <c r="G44" s="8">
        <v>0</v>
      </c>
      <c r="H44" s="34">
        <v>6098.38</v>
      </c>
      <c r="I44" s="10" t="s">
        <v>4681</v>
      </c>
      <c r="J44" s="10" t="s">
        <v>4681</v>
      </c>
      <c r="K44" s="5" t="s">
        <v>4682</v>
      </c>
    </row>
    <row r="45" spans="1:11" x14ac:dyDescent="0.3">
      <c r="A45" s="4" t="s">
        <v>3206</v>
      </c>
      <c r="B45" s="8">
        <v>1972</v>
      </c>
      <c r="C45" s="10" t="s">
        <v>4680</v>
      </c>
      <c r="D45" s="8">
        <v>29</v>
      </c>
      <c r="E45" s="8" t="str">
        <f t="shared" si="0"/>
        <v>29-Jun-1972</v>
      </c>
      <c r="F45" s="8">
        <f t="shared" si="1"/>
        <v>50</v>
      </c>
      <c r="G45" s="8">
        <v>0</v>
      </c>
      <c r="H45" s="34">
        <v>6219.93</v>
      </c>
      <c r="I45" s="10" t="s">
        <v>4681</v>
      </c>
      <c r="J45" s="10" t="s">
        <v>4681</v>
      </c>
      <c r="K45" s="5" t="s">
        <v>4682</v>
      </c>
    </row>
    <row r="46" spans="1:11" x14ac:dyDescent="0.3">
      <c r="A46" s="4" t="s">
        <v>3198</v>
      </c>
      <c r="B46" s="8">
        <v>1972</v>
      </c>
      <c r="C46" s="10" t="s">
        <v>4685</v>
      </c>
      <c r="D46" s="8">
        <v>11</v>
      </c>
      <c r="E46" s="8" t="str">
        <f t="shared" si="0"/>
        <v>11-Nov-1972</v>
      </c>
      <c r="F46" s="8">
        <f t="shared" si="1"/>
        <v>50</v>
      </c>
      <c r="G46" s="8">
        <v>0</v>
      </c>
      <c r="H46" s="34">
        <v>6253.85</v>
      </c>
      <c r="I46" s="10" t="s">
        <v>4681</v>
      </c>
      <c r="J46" s="10" t="s">
        <v>4681</v>
      </c>
      <c r="K46" s="5" t="s">
        <v>4682</v>
      </c>
    </row>
    <row r="47" spans="1:11" x14ac:dyDescent="0.3">
      <c r="A47" s="4" t="s">
        <v>3194</v>
      </c>
      <c r="B47" s="8">
        <v>1970</v>
      </c>
      <c r="C47" s="10" t="s">
        <v>4686</v>
      </c>
      <c r="D47" s="8">
        <v>11</v>
      </c>
      <c r="E47" s="8" t="str">
        <f t="shared" si="0"/>
        <v>11-Oct-1970</v>
      </c>
      <c r="F47" s="8">
        <f t="shared" si="1"/>
        <v>52</v>
      </c>
      <c r="G47" s="8">
        <v>0</v>
      </c>
      <c r="H47" s="34">
        <v>6255.38</v>
      </c>
      <c r="I47" s="10" t="s">
        <v>4681</v>
      </c>
      <c r="J47" s="10" t="s">
        <v>4681</v>
      </c>
      <c r="K47" s="5" t="s">
        <v>4682</v>
      </c>
    </row>
    <row r="48" spans="1:11" x14ac:dyDescent="0.3">
      <c r="A48" s="4" t="s">
        <v>3118</v>
      </c>
      <c r="B48" s="8">
        <v>1970</v>
      </c>
      <c r="C48" s="10" t="s">
        <v>4684</v>
      </c>
      <c r="D48" s="8">
        <v>1</v>
      </c>
      <c r="E48" s="8" t="str">
        <f t="shared" si="0"/>
        <v>1-Dec-1970</v>
      </c>
      <c r="F48" s="8">
        <f t="shared" si="1"/>
        <v>52</v>
      </c>
      <c r="G48" s="8">
        <v>0</v>
      </c>
      <c r="H48" s="34">
        <v>6481.67</v>
      </c>
      <c r="I48" s="10" t="s">
        <v>4681</v>
      </c>
      <c r="J48" s="10" t="s">
        <v>4681</v>
      </c>
      <c r="K48" s="5" t="s">
        <v>4682</v>
      </c>
    </row>
    <row r="49" spans="1:11" x14ac:dyDescent="0.3">
      <c r="A49" s="4" t="s">
        <v>3010</v>
      </c>
      <c r="B49" s="8">
        <v>1969</v>
      </c>
      <c r="C49" s="10" t="s">
        <v>4686</v>
      </c>
      <c r="D49" s="8">
        <v>23</v>
      </c>
      <c r="E49" s="8" t="str">
        <f t="shared" si="0"/>
        <v>23-Oct-1969</v>
      </c>
      <c r="F49" s="8">
        <f t="shared" si="1"/>
        <v>53</v>
      </c>
      <c r="G49" s="8">
        <v>0</v>
      </c>
      <c r="H49" s="34">
        <v>6868.39</v>
      </c>
      <c r="I49" s="10" t="s">
        <v>4681</v>
      </c>
      <c r="J49" s="10" t="s">
        <v>4681</v>
      </c>
      <c r="K49" s="5" t="s">
        <v>4682</v>
      </c>
    </row>
    <row r="50" spans="1:11" x14ac:dyDescent="0.3">
      <c r="A50" s="4" t="s">
        <v>2906</v>
      </c>
      <c r="B50" s="8">
        <v>1973</v>
      </c>
      <c r="C50" s="10" t="s">
        <v>4686</v>
      </c>
      <c r="D50" s="8">
        <v>25</v>
      </c>
      <c r="E50" s="8" t="str">
        <f t="shared" si="0"/>
        <v>25-Oct-1973</v>
      </c>
      <c r="F50" s="8">
        <f t="shared" si="1"/>
        <v>49</v>
      </c>
      <c r="G50" s="8">
        <v>0</v>
      </c>
      <c r="H50" s="34">
        <v>7265.58</v>
      </c>
      <c r="I50" s="10" t="s">
        <v>4681</v>
      </c>
      <c r="J50" s="10" t="s">
        <v>4681</v>
      </c>
      <c r="K50" s="5" t="s">
        <v>4682</v>
      </c>
    </row>
    <row r="51" spans="1:11" x14ac:dyDescent="0.3">
      <c r="A51" s="4" t="s">
        <v>2726</v>
      </c>
      <c r="B51" s="8">
        <v>1970</v>
      </c>
      <c r="C51" s="10" t="s">
        <v>4680</v>
      </c>
      <c r="D51" s="8">
        <v>19</v>
      </c>
      <c r="E51" s="8" t="str">
        <f t="shared" si="0"/>
        <v>19-Jun-1970</v>
      </c>
      <c r="F51" s="8">
        <f t="shared" si="1"/>
        <v>52</v>
      </c>
      <c r="G51" s="8">
        <v>0</v>
      </c>
      <c r="H51" s="34">
        <v>7958.13</v>
      </c>
      <c r="I51" s="10" t="s">
        <v>4681</v>
      </c>
      <c r="J51" s="10" t="s">
        <v>4681</v>
      </c>
      <c r="K51" s="5" t="s">
        <v>4682</v>
      </c>
    </row>
    <row r="52" spans="1:11" x14ac:dyDescent="0.3">
      <c r="A52" s="4" t="s">
        <v>2722</v>
      </c>
      <c r="B52" s="8">
        <v>1972</v>
      </c>
      <c r="C52" s="10" t="s">
        <v>4685</v>
      </c>
      <c r="D52" s="8">
        <v>23</v>
      </c>
      <c r="E52" s="8" t="str">
        <f t="shared" si="0"/>
        <v>23-Nov-1972</v>
      </c>
      <c r="F52" s="8">
        <f t="shared" si="1"/>
        <v>50</v>
      </c>
      <c r="G52" s="8">
        <v>0</v>
      </c>
      <c r="H52" s="34">
        <v>7980.34</v>
      </c>
      <c r="I52" s="10" t="s">
        <v>4681</v>
      </c>
      <c r="J52" s="10" t="s">
        <v>4681</v>
      </c>
      <c r="K52" s="5" t="s">
        <v>4682</v>
      </c>
    </row>
    <row r="53" spans="1:11" x14ac:dyDescent="0.3">
      <c r="A53" s="4" t="s">
        <v>2676</v>
      </c>
      <c r="B53" s="8">
        <v>1973</v>
      </c>
      <c r="C53" s="10" t="s">
        <v>4686</v>
      </c>
      <c r="D53" s="8">
        <v>11</v>
      </c>
      <c r="E53" s="8" t="str">
        <f t="shared" si="0"/>
        <v>11-Oct-1973</v>
      </c>
      <c r="F53" s="8">
        <f t="shared" si="1"/>
        <v>49</v>
      </c>
      <c r="G53" s="8">
        <v>0</v>
      </c>
      <c r="H53" s="34">
        <v>8112.59</v>
      </c>
      <c r="I53" s="10" t="s">
        <v>4681</v>
      </c>
      <c r="J53" s="10" t="s">
        <v>4681</v>
      </c>
      <c r="K53" s="5" t="s">
        <v>4682</v>
      </c>
    </row>
    <row r="54" spans="1:11" x14ac:dyDescent="0.3">
      <c r="A54" s="4" t="s">
        <v>2668</v>
      </c>
      <c r="B54" s="8">
        <v>1973</v>
      </c>
      <c r="C54" s="10" t="s">
        <v>4687</v>
      </c>
      <c r="D54" s="8">
        <v>3</v>
      </c>
      <c r="E54" s="8" t="str">
        <f t="shared" si="0"/>
        <v>3-Sep-1973</v>
      </c>
      <c r="F54" s="8">
        <f t="shared" si="1"/>
        <v>49</v>
      </c>
      <c r="G54" s="8">
        <v>0</v>
      </c>
      <c r="H54" s="34">
        <v>8125.78</v>
      </c>
      <c r="I54" s="10" t="s">
        <v>4681</v>
      </c>
      <c r="J54" s="10" t="s">
        <v>4681</v>
      </c>
      <c r="K54" s="5" t="s">
        <v>4682</v>
      </c>
    </row>
    <row r="55" spans="1:11" x14ac:dyDescent="0.3">
      <c r="A55" s="4" t="s">
        <v>2634</v>
      </c>
      <c r="B55" s="8">
        <v>1974</v>
      </c>
      <c r="C55" s="10" t="s">
        <v>4684</v>
      </c>
      <c r="D55" s="8">
        <v>22</v>
      </c>
      <c r="E55" s="8" t="str">
        <f t="shared" si="0"/>
        <v>22-Dec-1974</v>
      </c>
      <c r="F55" s="8">
        <f t="shared" si="1"/>
        <v>48</v>
      </c>
      <c r="G55" s="8">
        <v>0</v>
      </c>
      <c r="H55" s="34">
        <v>8280.6200000000008</v>
      </c>
      <c r="I55" s="10" t="s">
        <v>4681</v>
      </c>
      <c r="J55" s="10" t="s">
        <v>4681</v>
      </c>
      <c r="K55" s="5" t="s">
        <v>4682</v>
      </c>
    </row>
    <row r="56" spans="1:11" x14ac:dyDescent="0.3">
      <c r="A56" s="4" t="s">
        <v>2380</v>
      </c>
      <c r="B56" s="8">
        <v>1969</v>
      </c>
      <c r="C56" s="10" t="s">
        <v>4680</v>
      </c>
      <c r="D56" s="8">
        <v>4</v>
      </c>
      <c r="E56" s="8" t="str">
        <f t="shared" si="0"/>
        <v>4-Jun-1969</v>
      </c>
      <c r="F56" s="8">
        <f t="shared" si="1"/>
        <v>54</v>
      </c>
      <c r="G56" s="8">
        <v>0</v>
      </c>
      <c r="H56" s="34">
        <v>9487.64</v>
      </c>
      <c r="I56" s="10" t="s">
        <v>4681</v>
      </c>
      <c r="J56" s="10" t="s">
        <v>4681</v>
      </c>
      <c r="K56" s="5" t="s">
        <v>4682</v>
      </c>
    </row>
    <row r="57" spans="1:11" x14ac:dyDescent="0.3">
      <c r="A57" s="4" t="s">
        <v>1460</v>
      </c>
      <c r="B57" s="8">
        <v>1959</v>
      </c>
      <c r="C57" s="10" t="s">
        <v>4683</v>
      </c>
      <c r="D57" s="8">
        <v>7</v>
      </c>
      <c r="E57" s="8" t="str">
        <f t="shared" si="0"/>
        <v>7-Jul-1959</v>
      </c>
      <c r="F57" s="8">
        <f t="shared" si="1"/>
        <v>63</v>
      </c>
      <c r="G57" s="8">
        <v>0</v>
      </c>
      <c r="H57" s="34">
        <v>13887.97</v>
      </c>
      <c r="I57" s="10" t="s">
        <v>4681</v>
      </c>
      <c r="J57" s="10" t="s">
        <v>4681</v>
      </c>
      <c r="K57" s="5" t="s">
        <v>4682</v>
      </c>
    </row>
    <row r="58" spans="1:11" x14ac:dyDescent="0.3">
      <c r="A58" s="4" t="s">
        <v>888</v>
      </c>
      <c r="B58" s="8">
        <v>1975</v>
      </c>
      <c r="C58" s="10" t="s">
        <v>4687</v>
      </c>
      <c r="D58" s="8">
        <v>9</v>
      </c>
      <c r="E58" s="8" t="str">
        <f t="shared" si="0"/>
        <v>9-Sep-1975</v>
      </c>
      <c r="F58" s="8">
        <f t="shared" si="1"/>
        <v>47</v>
      </c>
      <c r="G58" s="8">
        <v>0</v>
      </c>
      <c r="H58" s="34">
        <v>23065.42</v>
      </c>
      <c r="I58" s="10" t="s">
        <v>4681</v>
      </c>
      <c r="J58" s="10" t="s">
        <v>4681</v>
      </c>
      <c r="K58" s="5" t="s">
        <v>4682</v>
      </c>
    </row>
    <row r="59" spans="1:11" x14ac:dyDescent="0.3">
      <c r="A59" s="4" t="s">
        <v>848</v>
      </c>
      <c r="B59" s="8">
        <v>1961</v>
      </c>
      <c r="C59" s="10" t="s">
        <v>4686</v>
      </c>
      <c r="D59" s="8">
        <v>21</v>
      </c>
      <c r="E59" s="8" t="str">
        <f t="shared" si="0"/>
        <v>21-Oct-1961</v>
      </c>
      <c r="F59" s="8">
        <f t="shared" si="1"/>
        <v>61</v>
      </c>
      <c r="G59" s="8">
        <v>0</v>
      </c>
      <c r="H59" s="34">
        <v>24513.09</v>
      </c>
      <c r="I59" s="10" t="s">
        <v>4681</v>
      </c>
      <c r="J59" s="10" t="s">
        <v>4681</v>
      </c>
      <c r="K59" s="5" t="s">
        <v>4682</v>
      </c>
    </row>
    <row r="60" spans="1:11" x14ac:dyDescent="0.3">
      <c r="A60" s="4" t="s">
        <v>820</v>
      </c>
      <c r="B60" s="8">
        <v>1998</v>
      </c>
      <c r="C60" s="10" t="s">
        <v>4680</v>
      </c>
      <c r="D60" s="8">
        <v>14</v>
      </c>
      <c r="E60" s="8" t="str">
        <f t="shared" si="0"/>
        <v>14-Jun-1998</v>
      </c>
      <c r="F60" s="8">
        <f t="shared" si="1"/>
        <v>24</v>
      </c>
      <c r="G60" s="8">
        <v>0</v>
      </c>
      <c r="H60" s="34">
        <v>25081.77</v>
      </c>
      <c r="I60" s="10" t="s">
        <v>4681</v>
      </c>
      <c r="J60" s="10" t="s">
        <v>4681</v>
      </c>
      <c r="K60" s="5" t="s">
        <v>4682</v>
      </c>
    </row>
    <row r="61" spans="1:11" x14ac:dyDescent="0.3">
      <c r="A61" s="4" t="s">
        <v>768</v>
      </c>
      <c r="B61" s="8">
        <v>1958</v>
      </c>
      <c r="C61" s="10" t="s">
        <v>4680</v>
      </c>
      <c r="D61" s="8">
        <v>30</v>
      </c>
      <c r="E61" s="8" t="str">
        <f t="shared" si="0"/>
        <v>30-Jun-1958</v>
      </c>
      <c r="F61" s="8">
        <f t="shared" si="1"/>
        <v>64</v>
      </c>
      <c r="G61" s="8">
        <v>0</v>
      </c>
      <c r="H61" s="34">
        <v>27037.91</v>
      </c>
      <c r="I61" s="10" t="s">
        <v>4681</v>
      </c>
      <c r="J61" s="10" t="s">
        <v>4681</v>
      </c>
      <c r="K61" s="5" t="s">
        <v>4682</v>
      </c>
    </row>
    <row r="62" spans="1:11" x14ac:dyDescent="0.3">
      <c r="A62" s="4" t="s">
        <v>762</v>
      </c>
      <c r="B62" s="8">
        <v>1970</v>
      </c>
      <c r="C62" s="10" t="s">
        <v>4686</v>
      </c>
      <c r="D62" s="8">
        <v>2</v>
      </c>
      <c r="E62" s="8" t="str">
        <f t="shared" si="0"/>
        <v>2-Oct-1970</v>
      </c>
      <c r="F62" s="8">
        <f t="shared" si="1"/>
        <v>52</v>
      </c>
      <c r="G62" s="8">
        <v>0</v>
      </c>
      <c r="H62" s="34">
        <v>27117.99</v>
      </c>
      <c r="I62" s="10" t="s">
        <v>4681</v>
      </c>
      <c r="J62" s="10" t="s">
        <v>4681</v>
      </c>
      <c r="K62" s="5" t="s">
        <v>4682</v>
      </c>
    </row>
    <row r="63" spans="1:11" x14ac:dyDescent="0.3">
      <c r="A63" s="4" t="s">
        <v>754</v>
      </c>
      <c r="B63" s="8">
        <v>1969</v>
      </c>
      <c r="C63" s="10" t="s">
        <v>4686</v>
      </c>
      <c r="D63" s="8">
        <v>16</v>
      </c>
      <c r="E63" s="8" t="str">
        <f t="shared" si="0"/>
        <v>16-Oct-1969</v>
      </c>
      <c r="F63" s="8">
        <f t="shared" si="1"/>
        <v>53</v>
      </c>
      <c r="G63" s="8">
        <v>0</v>
      </c>
      <c r="H63" s="34">
        <v>27346.04</v>
      </c>
      <c r="I63" s="10" t="s">
        <v>4681</v>
      </c>
      <c r="J63" s="10" t="s">
        <v>4681</v>
      </c>
      <c r="K63" s="5" t="s">
        <v>4682</v>
      </c>
    </row>
    <row r="64" spans="1:11" x14ac:dyDescent="0.3">
      <c r="A64" s="4" t="s">
        <v>398</v>
      </c>
      <c r="B64" s="8">
        <v>2004</v>
      </c>
      <c r="C64" s="10" t="s">
        <v>4688</v>
      </c>
      <c r="D64" s="8">
        <v>30</v>
      </c>
      <c r="E64" s="8" t="str">
        <f t="shared" si="0"/>
        <v>30-Aug-2004</v>
      </c>
      <c r="F64" s="8">
        <f t="shared" si="1"/>
        <v>18</v>
      </c>
      <c r="G64" s="8">
        <v>0</v>
      </c>
      <c r="H64" s="34">
        <v>36149.480000000003</v>
      </c>
      <c r="I64" s="10" t="s">
        <v>4681</v>
      </c>
      <c r="J64" s="10" t="s">
        <v>4681</v>
      </c>
      <c r="K64" s="5" t="s">
        <v>4682</v>
      </c>
    </row>
    <row r="65" spans="1:11" x14ac:dyDescent="0.3">
      <c r="A65" s="4" t="s">
        <v>342</v>
      </c>
      <c r="B65" s="8">
        <v>1995</v>
      </c>
      <c r="C65" s="10" t="s">
        <v>4686</v>
      </c>
      <c r="D65" s="8">
        <v>30</v>
      </c>
      <c r="E65" s="8" t="str">
        <f t="shared" si="0"/>
        <v>30-Oct-1995</v>
      </c>
      <c r="F65" s="8">
        <f t="shared" si="1"/>
        <v>27</v>
      </c>
      <c r="G65" s="8">
        <v>0</v>
      </c>
      <c r="H65" s="34">
        <v>37133.9</v>
      </c>
      <c r="I65" s="10" t="s">
        <v>4681</v>
      </c>
      <c r="J65" s="10" t="s">
        <v>4681</v>
      </c>
      <c r="K65" s="5" t="s">
        <v>4682</v>
      </c>
    </row>
    <row r="66" spans="1:11" x14ac:dyDescent="0.3">
      <c r="A66" s="4" t="s">
        <v>274</v>
      </c>
      <c r="B66" s="8">
        <v>2004</v>
      </c>
      <c r="C66" s="10" t="s">
        <v>4684</v>
      </c>
      <c r="D66" s="8">
        <v>5</v>
      </c>
      <c r="E66" s="8" t="str">
        <f t="shared" ref="E66:E129" si="2">CONCATENATE(D66,"-",C66,"-",B66)</f>
        <v>5-Dec-2004</v>
      </c>
      <c r="F66" s="8">
        <f t="shared" ref="F66:F129" si="3">DATEDIF(E66,DATE(2023,6,8),"Y")</f>
        <v>18</v>
      </c>
      <c r="G66" s="8">
        <v>0</v>
      </c>
      <c r="H66" s="34">
        <v>38792.69</v>
      </c>
      <c r="I66" s="10" t="s">
        <v>4681</v>
      </c>
      <c r="J66" s="10" t="s">
        <v>4681</v>
      </c>
      <c r="K66" s="5" t="s">
        <v>4682</v>
      </c>
    </row>
    <row r="67" spans="1:11" x14ac:dyDescent="0.3">
      <c r="A67" s="4" t="s">
        <v>86</v>
      </c>
      <c r="B67" s="8">
        <v>1971</v>
      </c>
      <c r="C67" s="10" t="s">
        <v>4686</v>
      </c>
      <c r="D67" s="8">
        <v>29</v>
      </c>
      <c r="E67" s="8" t="str">
        <f t="shared" si="2"/>
        <v>29-Oct-1971</v>
      </c>
      <c r="F67" s="8">
        <f t="shared" si="3"/>
        <v>51</v>
      </c>
      <c r="G67" s="8">
        <v>0</v>
      </c>
      <c r="H67" s="34">
        <v>44400.41</v>
      </c>
      <c r="I67" s="10" t="s">
        <v>4681</v>
      </c>
      <c r="J67" s="10" t="s">
        <v>4681</v>
      </c>
      <c r="K67" s="5" t="s">
        <v>4682</v>
      </c>
    </row>
    <row r="68" spans="1:11" x14ac:dyDescent="0.3">
      <c r="A68" s="4" t="s">
        <v>76</v>
      </c>
      <c r="B68" s="8">
        <v>1962</v>
      </c>
      <c r="C68" s="10" t="s">
        <v>4684</v>
      </c>
      <c r="D68" s="8">
        <v>17</v>
      </c>
      <c r="E68" s="8" t="str">
        <f t="shared" si="2"/>
        <v>17-Dec-1962</v>
      </c>
      <c r="F68" s="8">
        <f t="shared" si="3"/>
        <v>60</v>
      </c>
      <c r="G68" s="8">
        <v>0</v>
      </c>
      <c r="H68" s="34">
        <v>45008.959999999999</v>
      </c>
      <c r="I68" s="10" t="s">
        <v>4681</v>
      </c>
      <c r="J68" s="10" t="s">
        <v>4681</v>
      </c>
      <c r="K68" s="5" t="s">
        <v>4682</v>
      </c>
    </row>
    <row r="69" spans="1:11" x14ac:dyDescent="0.3">
      <c r="A69" s="4" t="s">
        <v>4670</v>
      </c>
      <c r="B69" s="8">
        <v>1992</v>
      </c>
      <c r="C69" s="10" t="s">
        <v>4683</v>
      </c>
      <c r="D69" s="8">
        <v>9</v>
      </c>
      <c r="E69" s="8" t="str">
        <f t="shared" si="2"/>
        <v>9-Jul-1992</v>
      </c>
      <c r="F69" s="8">
        <f t="shared" si="3"/>
        <v>30</v>
      </c>
      <c r="G69" s="8">
        <v>0</v>
      </c>
      <c r="H69" s="34">
        <v>563.84</v>
      </c>
      <c r="I69" s="10" t="s">
        <v>4681</v>
      </c>
      <c r="J69" s="10" t="s">
        <v>4689</v>
      </c>
      <c r="K69" s="5" t="s">
        <v>4682</v>
      </c>
    </row>
    <row r="70" spans="1:11" x14ac:dyDescent="0.3">
      <c r="A70" s="4" t="s">
        <v>4668</v>
      </c>
      <c r="B70" s="8">
        <v>1992</v>
      </c>
      <c r="C70" s="10" t="s">
        <v>4685</v>
      </c>
      <c r="D70" s="8">
        <v>30</v>
      </c>
      <c r="E70" s="8" t="str">
        <f t="shared" si="2"/>
        <v>30-Nov-1992</v>
      </c>
      <c r="F70" s="8">
        <f t="shared" si="3"/>
        <v>30</v>
      </c>
      <c r="G70" s="8">
        <v>0</v>
      </c>
      <c r="H70" s="34">
        <v>570.62</v>
      </c>
      <c r="I70" s="10" t="s">
        <v>4681</v>
      </c>
      <c r="J70" s="10" t="s">
        <v>4690</v>
      </c>
      <c r="K70" s="5" t="s">
        <v>4682</v>
      </c>
    </row>
    <row r="71" spans="1:11" x14ac:dyDescent="0.3">
      <c r="A71" s="4" t="s">
        <v>4666</v>
      </c>
      <c r="B71" s="8">
        <v>1993</v>
      </c>
      <c r="C71" s="10" t="s">
        <v>4680</v>
      </c>
      <c r="D71" s="8">
        <v>30</v>
      </c>
      <c r="E71" s="8" t="str">
        <f t="shared" si="2"/>
        <v>30-Jun-1993</v>
      </c>
      <c r="F71" s="8">
        <f t="shared" si="3"/>
        <v>29</v>
      </c>
      <c r="G71" s="8">
        <v>0</v>
      </c>
      <c r="H71" s="34">
        <v>600</v>
      </c>
      <c r="I71" s="10" t="s">
        <v>4681</v>
      </c>
      <c r="J71" s="10" t="s">
        <v>4690</v>
      </c>
      <c r="K71" s="5" t="s">
        <v>4682</v>
      </c>
    </row>
    <row r="72" spans="1:11" x14ac:dyDescent="0.3">
      <c r="A72" s="4" t="s">
        <v>4564</v>
      </c>
      <c r="B72" s="8">
        <v>1994</v>
      </c>
      <c r="C72" s="10" t="s">
        <v>4683</v>
      </c>
      <c r="D72" s="8">
        <v>26</v>
      </c>
      <c r="E72" s="8" t="str">
        <f t="shared" si="2"/>
        <v>26-Jul-1994</v>
      </c>
      <c r="F72" s="8">
        <f t="shared" si="3"/>
        <v>28</v>
      </c>
      <c r="G72" s="8">
        <v>0</v>
      </c>
      <c r="H72" s="34">
        <v>1158.32</v>
      </c>
      <c r="I72" s="10" t="s">
        <v>4681</v>
      </c>
      <c r="J72" s="10" t="s">
        <v>4690</v>
      </c>
      <c r="K72" s="5" t="s">
        <v>4682</v>
      </c>
    </row>
    <row r="73" spans="1:11" x14ac:dyDescent="0.3">
      <c r="A73" s="4" t="s">
        <v>4562</v>
      </c>
      <c r="B73" s="8">
        <v>2004</v>
      </c>
      <c r="C73" s="10" t="s">
        <v>4685</v>
      </c>
      <c r="D73" s="8">
        <v>11</v>
      </c>
      <c r="E73" s="8" t="str">
        <f t="shared" si="2"/>
        <v>11-Nov-2004</v>
      </c>
      <c r="F73" s="8">
        <f t="shared" si="3"/>
        <v>18</v>
      </c>
      <c r="G73" s="8">
        <v>0</v>
      </c>
      <c r="H73" s="34">
        <v>1163.46</v>
      </c>
      <c r="I73" s="10" t="s">
        <v>4681</v>
      </c>
      <c r="J73" s="10" t="s">
        <v>4689</v>
      </c>
      <c r="K73" s="5" t="s">
        <v>4682</v>
      </c>
    </row>
    <row r="74" spans="1:11" x14ac:dyDescent="0.3">
      <c r="A74" s="4" t="s">
        <v>4558</v>
      </c>
      <c r="B74" s="8">
        <v>2001</v>
      </c>
      <c r="C74" s="10" t="s">
        <v>4685</v>
      </c>
      <c r="D74" s="8">
        <v>12</v>
      </c>
      <c r="E74" s="8" t="str">
        <f t="shared" si="2"/>
        <v>12-Nov-2001</v>
      </c>
      <c r="F74" s="8">
        <f t="shared" si="3"/>
        <v>21</v>
      </c>
      <c r="G74" s="8">
        <v>0</v>
      </c>
      <c r="H74" s="34">
        <v>1167</v>
      </c>
      <c r="I74" s="10" t="s">
        <v>4681</v>
      </c>
      <c r="J74" s="10" t="s">
        <v>4690</v>
      </c>
      <c r="K74" s="5" t="s">
        <v>4682</v>
      </c>
    </row>
    <row r="75" spans="1:11" x14ac:dyDescent="0.3">
      <c r="A75" s="4" t="s">
        <v>4556</v>
      </c>
      <c r="B75" s="8">
        <v>1996</v>
      </c>
      <c r="C75" s="10" t="s">
        <v>4688</v>
      </c>
      <c r="D75" s="8">
        <v>11</v>
      </c>
      <c r="E75" s="8" t="str">
        <f t="shared" si="2"/>
        <v>11-Aug-1996</v>
      </c>
      <c r="F75" s="8">
        <f t="shared" si="3"/>
        <v>26</v>
      </c>
      <c r="G75" s="8">
        <v>0</v>
      </c>
      <c r="H75" s="34">
        <v>1178</v>
      </c>
      <c r="I75" s="10" t="s">
        <v>4681</v>
      </c>
      <c r="J75" s="10" t="s">
        <v>4689</v>
      </c>
      <c r="K75" s="5" t="s">
        <v>4682</v>
      </c>
    </row>
    <row r="76" spans="1:11" x14ac:dyDescent="0.3">
      <c r="A76" s="4" t="s">
        <v>4552</v>
      </c>
      <c r="B76" s="8">
        <v>2002</v>
      </c>
      <c r="C76" s="10" t="s">
        <v>4688</v>
      </c>
      <c r="D76" s="8">
        <v>26</v>
      </c>
      <c r="E76" s="8" t="str">
        <f t="shared" si="2"/>
        <v>26-Aug-2002</v>
      </c>
      <c r="F76" s="8">
        <f t="shared" si="3"/>
        <v>20</v>
      </c>
      <c r="G76" s="8">
        <v>0</v>
      </c>
      <c r="H76" s="34">
        <v>1191</v>
      </c>
      <c r="I76" s="10" t="s">
        <v>4681</v>
      </c>
      <c r="J76" s="10" t="s">
        <v>4690</v>
      </c>
      <c r="K76" s="5" t="s">
        <v>4682</v>
      </c>
    </row>
    <row r="77" spans="1:11" x14ac:dyDescent="0.3">
      <c r="A77" s="4" t="s">
        <v>4548</v>
      </c>
      <c r="B77" s="8">
        <v>1992</v>
      </c>
      <c r="C77" s="10" t="s">
        <v>4686</v>
      </c>
      <c r="D77" s="8">
        <v>6</v>
      </c>
      <c r="E77" s="8" t="str">
        <f t="shared" si="2"/>
        <v>6-Oct-1992</v>
      </c>
      <c r="F77" s="8">
        <f t="shared" si="3"/>
        <v>30</v>
      </c>
      <c r="G77" s="8">
        <v>0</v>
      </c>
      <c r="H77" s="34">
        <v>1200.55</v>
      </c>
      <c r="I77" s="10" t="s">
        <v>4681</v>
      </c>
      <c r="J77" s="10" t="s">
        <v>4689</v>
      </c>
      <c r="K77" s="5" t="s">
        <v>4682</v>
      </c>
    </row>
    <row r="78" spans="1:11" x14ac:dyDescent="0.3">
      <c r="A78" s="4" t="s">
        <v>4546</v>
      </c>
      <c r="B78" s="8">
        <v>2004</v>
      </c>
      <c r="C78" s="10" t="s">
        <v>4680</v>
      </c>
      <c r="D78" s="8">
        <v>2</v>
      </c>
      <c r="E78" s="8" t="str">
        <f t="shared" si="2"/>
        <v>2-Jun-2004</v>
      </c>
      <c r="F78" s="8">
        <f t="shared" si="3"/>
        <v>19</v>
      </c>
      <c r="G78" s="8">
        <v>0</v>
      </c>
      <c r="H78" s="34">
        <v>1210</v>
      </c>
      <c r="I78" s="10" t="s">
        <v>4681</v>
      </c>
      <c r="J78" s="10" t="s">
        <v>4690</v>
      </c>
      <c r="K78" s="5" t="s">
        <v>4682</v>
      </c>
    </row>
    <row r="79" spans="1:11" x14ac:dyDescent="0.3">
      <c r="A79" s="4" t="s">
        <v>4542</v>
      </c>
      <c r="B79" s="8">
        <v>2004</v>
      </c>
      <c r="C79" s="10" t="s">
        <v>4683</v>
      </c>
      <c r="D79" s="8">
        <v>9</v>
      </c>
      <c r="E79" s="8" t="str">
        <f t="shared" si="2"/>
        <v>9-Jul-2004</v>
      </c>
      <c r="F79" s="8">
        <f t="shared" si="3"/>
        <v>18</v>
      </c>
      <c r="G79" s="8">
        <v>0</v>
      </c>
      <c r="H79" s="34">
        <v>1224</v>
      </c>
      <c r="I79" s="10" t="s">
        <v>4681</v>
      </c>
      <c r="J79" s="10" t="s">
        <v>4690</v>
      </c>
      <c r="K79" s="5" t="s">
        <v>4682</v>
      </c>
    </row>
    <row r="80" spans="1:11" x14ac:dyDescent="0.3">
      <c r="A80" s="4" t="s">
        <v>4538</v>
      </c>
      <c r="B80" s="8">
        <v>1998</v>
      </c>
      <c r="C80" s="10" t="s">
        <v>4683</v>
      </c>
      <c r="D80" s="8">
        <v>13</v>
      </c>
      <c r="E80" s="8" t="str">
        <f t="shared" si="2"/>
        <v>13-Jul-1998</v>
      </c>
      <c r="F80" s="8">
        <f t="shared" si="3"/>
        <v>24</v>
      </c>
      <c r="G80" s="8">
        <v>0</v>
      </c>
      <c r="H80" s="34">
        <v>1234</v>
      </c>
      <c r="I80" s="10" t="s">
        <v>4681</v>
      </c>
      <c r="J80" s="10" t="s">
        <v>4690</v>
      </c>
      <c r="K80" s="5" t="s">
        <v>4682</v>
      </c>
    </row>
    <row r="81" spans="1:11" x14ac:dyDescent="0.3">
      <c r="A81" s="4" t="s">
        <v>4510</v>
      </c>
      <c r="B81" s="8">
        <v>2002</v>
      </c>
      <c r="C81" s="10" t="s">
        <v>4684</v>
      </c>
      <c r="D81" s="8">
        <v>4</v>
      </c>
      <c r="E81" s="8" t="str">
        <f t="shared" si="2"/>
        <v>4-Dec-2002</v>
      </c>
      <c r="F81" s="8">
        <f t="shared" si="3"/>
        <v>20</v>
      </c>
      <c r="G81" s="8">
        <v>0</v>
      </c>
      <c r="H81" s="34">
        <v>1267</v>
      </c>
      <c r="I81" s="10" t="s">
        <v>4681</v>
      </c>
      <c r="J81" s="10" t="s">
        <v>4690</v>
      </c>
      <c r="K81" s="5" t="s">
        <v>4682</v>
      </c>
    </row>
    <row r="82" spans="1:11" x14ac:dyDescent="0.3">
      <c r="A82" s="4" t="s">
        <v>4506</v>
      </c>
      <c r="B82" s="8">
        <v>2004</v>
      </c>
      <c r="C82" s="10" t="s">
        <v>4687</v>
      </c>
      <c r="D82" s="8">
        <v>30</v>
      </c>
      <c r="E82" s="8" t="str">
        <f t="shared" si="2"/>
        <v>30-Sep-2004</v>
      </c>
      <c r="F82" s="8">
        <f t="shared" si="3"/>
        <v>18</v>
      </c>
      <c r="G82" s="8">
        <v>0</v>
      </c>
      <c r="H82" s="34">
        <v>1283</v>
      </c>
      <c r="I82" s="10" t="s">
        <v>4681</v>
      </c>
      <c r="J82" s="10" t="s">
        <v>4690</v>
      </c>
      <c r="K82" s="5" t="s">
        <v>4682</v>
      </c>
    </row>
    <row r="83" spans="1:11" x14ac:dyDescent="0.3">
      <c r="A83" s="4" t="s">
        <v>4504</v>
      </c>
      <c r="B83" s="8">
        <v>2004</v>
      </c>
      <c r="C83" s="10" t="s">
        <v>4683</v>
      </c>
      <c r="D83" s="8">
        <v>28</v>
      </c>
      <c r="E83" s="8" t="str">
        <f t="shared" si="2"/>
        <v>28-Jul-2004</v>
      </c>
      <c r="F83" s="8">
        <f t="shared" si="3"/>
        <v>18</v>
      </c>
      <c r="G83" s="8">
        <v>0</v>
      </c>
      <c r="H83" s="34">
        <v>1285</v>
      </c>
      <c r="I83" s="10" t="s">
        <v>4681</v>
      </c>
      <c r="J83" s="10" t="s">
        <v>4689</v>
      </c>
      <c r="K83" s="5" t="s">
        <v>4682</v>
      </c>
    </row>
    <row r="84" spans="1:11" x14ac:dyDescent="0.3">
      <c r="A84" s="4" t="s">
        <v>4490</v>
      </c>
      <c r="B84" s="8">
        <v>1999</v>
      </c>
      <c r="C84" s="10" t="s">
        <v>4686</v>
      </c>
      <c r="D84" s="8">
        <v>14</v>
      </c>
      <c r="E84" s="8" t="str">
        <f t="shared" si="2"/>
        <v>14-Oct-1999</v>
      </c>
      <c r="F84" s="8">
        <f t="shared" si="3"/>
        <v>23</v>
      </c>
      <c r="G84" s="8">
        <v>0</v>
      </c>
      <c r="H84" s="34">
        <v>1329.17</v>
      </c>
      <c r="I84" s="10" t="s">
        <v>4681</v>
      </c>
      <c r="J84" s="10" t="s">
        <v>4689</v>
      </c>
      <c r="K84" s="5" t="s">
        <v>4682</v>
      </c>
    </row>
    <row r="85" spans="1:11" x14ac:dyDescent="0.3">
      <c r="A85" s="4" t="s">
        <v>4488</v>
      </c>
      <c r="B85" s="8">
        <v>1998</v>
      </c>
      <c r="C85" s="10" t="s">
        <v>4683</v>
      </c>
      <c r="D85" s="8">
        <v>12</v>
      </c>
      <c r="E85" s="8" t="str">
        <f t="shared" si="2"/>
        <v>12-Jul-1998</v>
      </c>
      <c r="F85" s="8">
        <f t="shared" si="3"/>
        <v>24</v>
      </c>
      <c r="G85" s="8">
        <v>0</v>
      </c>
      <c r="H85" s="34">
        <v>1332.61</v>
      </c>
      <c r="I85" s="10" t="s">
        <v>4681</v>
      </c>
      <c r="J85" s="10" t="s">
        <v>4689</v>
      </c>
      <c r="K85" s="5" t="s">
        <v>4682</v>
      </c>
    </row>
    <row r="86" spans="1:11" x14ac:dyDescent="0.3">
      <c r="A86" s="4" t="s">
        <v>4482</v>
      </c>
      <c r="B86" s="8">
        <v>1998</v>
      </c>
      <c r="C86" s="10" t="s">
        <v>4684</v>
      </c>
      <c r="D86" s="8">
        <v>3</v>
      </c>
      <c r="E86" s="8" t="str">
        <f t="shared" si="2"/>
        <v>3-Dec-1998</v>
      </c>
      <c r="F86" s="8">
        <f t="shared" si="3"/>
        <v>24</v>
      </c>
      <c r="G86" s="8">
        <v>0</v>
      </c>
      <c r="H86" s="34">
        <v>1359</v>
      </c>
      <c r="I86" s="10" t="s">
        <v>4681</v>
      </c>
      <c r="J86" s="10" t="s">
        <v>4690</v>
      </c>
      <c r="K86" s="5" t="s">
        <v>4682</v>
      </c>
    </row>
    <row r="87" spans="1:11" x14ac:dyDescent="0.3">
      <c r="A87" s="4" t="s">
        <v>4480</v>
      </c>
      <c r="B87" s="8">
        <v>2002</v>
      </c>
      <c r="C87" s="10" t="s">
        <v>4688</v>
      </c>
      <c r="D87" s="8">
        <v>15</v>
      </c>
      <c r="E87" s="8" t="str">
        <f t="shared" si="2"/>
        <v>15-Aug-2002</v>
      </c>
      <c r="F87" s="8">
        <f t="shared" si="3"/>
        <v>20</v>
      </c>
      <c r="G87" s="8">
        <v>0</v>
      </c>
      <c r="H87" s="34">
        <v>1382</v>
      </c>
      <c r="I87" s="10" t="s">
        <v>4681</v>
      </c>
      <c r="J87" s="10" t="s">
        <v>4690</v>
      </c>
      <c r="K87" s="5" t="s">
        <v>4682</v>
      </c>
    </row>
    <row r="88" spans="1:11" x14ac:dyDescent="0.3">
      <c r="A88" s="4" t="s">
        <v>4474</v>
      </c>
      <c r="B88" s="8">
        <v>2002</v>
      </c>
      <c r="C88" s="10" t="s">
        <v>4684</v>
      </c>
      <c r="D88" s="8">
        <v>22</v>
      </c>
      <c r="E88" s="8" t="str">
        <f t="shared" si="2"/>
        <v>22-Dec-2002</v>
      </c>
      <c r="F88" s="8">
        <f t="shared" si="3"/>
        <v>20</v>
      </c>
      <c r="G88" s="8">
        <v>0</v>
      </c>
      <c r="H88" s="34">
        <v>1391.53</v>
      </c>
      <c r="I88" s="10" t="s">
        <v>4681</v>
      </c>
      <c r="J88" s="10" t="s">
        <v>4690</v>
      </c>
      <c r="K88" s="5" t="s">
        <v>4682</v>
      </c>
    </row>
    <row r="89" spans="1:11" x14ac:dyDescent="0.3">
      <c r="A89" s="4" t="s">
        <v>4468</v>
      </c>
      <c r="B89" s="8">
        <v>1996</v>
      </c>
      <c r="C89" s="10" t="s">
        <v>4680</v>
      </c>
      <c r="D89" s="8">
        <v>23</v>
      </c>
      <c r="E89" s="8" t="str">
        <f t="shared" si="2"/>
        <v>23-Jun-1996</v>
      </c>
      <c r="F89" s="8">
        <f t="shared" si="3"/>
        <v>26</v>
      </c>
      <c r="G89" s="8">
        <v>0</v>
      </c>
      <c r="H89" s="34">
        <v>1417</v>
      </c>
      <c r="I89" s="10" t="s">
        <v>4681</v>
      </c>
      <c r="J89" s="10" t="s">
        <v>4689</v>
      </c>
      <c r="K89" s="5" t="s">
        <v>4682</v>
      </c>
    </row>
    <row r="90" spans="1:11" x14ac:dyDescent="0.3">
      <c r="A90" s="4" t="s">
        <v>4460</v>
      </c>
      <c r="B90" s="8">
        <v>1997</v>
      </c>
      <c r="C90" s="10" t="s">
        <v>4680</v>
      </c>
      <c r="D90" s="8">
        <v>19</v>
      </c>
      <c r="E90" s="8" t="str">
        <f t="shared" si="2"/>
        <v>19-Jun-1997</v>
      </c>
      <c r="F90" s="8">
        <f t="shared" si="3"/>
        <v>25</v>
      </c>
      <c r="G90" s="8">
        <v>0</v>
      </c>
      <c r="H90" s="34">
        <v>1445</v>
      </c>
      <c r="I90" s="10" t="s">
        <v>4681</v>
      </c>
      <c r="J90" s="10" t="s">
        <v>4690</v>
      </c>
      <c r="K90" s="5" t="s">
        <v>4682</v>
      </c>
    </row>
    <row r="91" spans="1:11" x14ac:dyDescent="0.3">
      <c r="A91" s="4" t="s">
        <v>4456</v>
      </c>
      <c r="B91" s="8">
        <v>1998</v>
      </c>
      <c r="C91" s="10" t="s">
        <v>4684</v>
      </c>
      <c r="D91" s="8">
        <v>7</v>
      </c>
      <c r="E91" s="8" t="str">
        <f t="shared" si="2"/>
        <v>7-Dec-1998</v>
      </c>
      <c r="F91" s="8">
        <f t="shared" si="3"/>
        <v>24</v>
      </c>
      <c r="G91" s="8">
        <v>0</v>
      </c>
      <c r="H91" s="34">
        <v>1477</v>
      </c>
      <c r="I91" s="10" t="s">
        <v>4681</v>
      </c>
      <c r="J91" s="10" t="s">
        <v>4690</v>
      </c>
      <c r="K91" s="5" t="s">
        <v>4682</v>
      </c>
    </row>
    <row r="92" spans="1:11" x14ac:dyDescent="0.3">
      <c r="A92" s="4" t="s">
        <v>4452</v>
      </c>
      <c r="B92" s="8">
        <v>1995</v>
      </c>
      <c r="C92" s="10" t="s">
        <v>4686</v>
      </c>
      <c r="D92" s="8">
        <v>7</v>
      </c>
      <c r="E92" s="8" t="str">
        <f t="shared" si="2"/>
        <v>7-Oct-1995</v>
      </c>
      <c r="F92" s="8">
        <f t="shared" si="3"/>
        <v>27</v>
      </c>
      <c r="G92" s="8">
        <v>0</v>
      </c>
      <c r="H92" s="34">
        <v>1493</v>
      </c>
      <c r="I92" s="10" t="s">
        <v>4681</v>
      </c>
      <c r="J92" s="10" t="s">
        <v>4689</v>
      </c>
      <c r="K92" s="5" t="s">
        <v>4682</v>
      </c>
    </row>
    <row r="93" spans="1:11" x14ac:dyDescent="0.3">
      <c r="A93" s="4" t="s">
        <v>4448</v>
      </c>
      <c r="B93" s="8">
        <v>2001</v>
      </c>
      <c r="C93" s="10" t="s">
        <v>4688</v>
      </c>
      <c r="D93" s="8">
        <v>25</v>
      </c>
      <c r="E93" s="8" t="str">
        <f t="shared" si="2"/>
        <v>25-Aug-2001</v>
      </c>
      <c r="F93" s="8">
        <f t="shared" si="3"/>
        <v>21</v>
      </c>
      <c r="G93" s="8">
        <v>0</v>
      </c>
      <c r="H93" s="34">
        <v>1515.34</v>
      </c>
      <c r="I93" s="10" t="s">
        <v>4681</v>
      </c>
      <c r="J93" s="10" t="s">
        <v>4689</v>
      </c>
      <c r="K93" s="5" t="s">
        <v>4682</v>
      </c>
    </row>
    <row r="94" spans="1:11" x14ac:dyDescent="0.3">
      <c r="A94" s="4" t="s">
        <v>4440</v>
      </c>
      <c r="B94" s="8">
        <v>1992</v>
      </c>
      <c r="C94" s="10" t="s">
        <v>4687</v>
      </c>
      <c r="D94" s="8">
        <v>22</v>
      </c>
      <c r="E94" s="8" t="str">
        <f t="shared" si="2"/>
        <v>22-Sep-1992</v>
      </c>
      <c r="F94" s="8">
        <f t="shared" si="3"/>
        <v>30</v>
      </c>
      <c r="G94" s="8">
        <v>0</v>
      </c>
      <c r="H94" s="34">
        <v>1566.88</v>
      </c>
      <c r="I94" s="10" t="s">
        <v>4681</v>
      </c>
      <c r="J94" s="10" t="s">
        <v>4690</v>
      </c>
      <c r="K94" s="5" t="s">
        <v>4682</v>
      </c>
    </row>
    <row r="95" spans="1:11" x14ac:dyDescent="0.3">
      <c r="A95" s="4" t="s">
        <v>4438</v>
      </c>
      <c r="B95" s="8">
        <v>2004</v>
      </c>
      <c r="C95" s="10" t="s">
        <v>4685</v>
      </c>
      <c r="D95" s="8">
        <v>19</v>
      </c>
      <c r="E95" s="8" t="str">
        <f t="shared" si="2"/>
        <v>19-Nov-2004</v>
      </c>
      <c r="F95" s="8">
        <f t="shared" si="3"/>
        <v>18</v>
      </c>
      <c r="G95" s="8">
        <v>0</v>
      </c>
      <c r="H95" s="34">
        <v>1607.51</v>
      </c>
      <c r="I95" s="10" t="s">
        <v>4681</v>
      </c>
      <c r="J95" s="10" t="s">
        <v>4689</v>
      </c>
      <c r="K95" s="5" t="s">
        <v>4682</v>
      </c>
    </row>
    <row r="96" spans="1:11" x14ac:dyDescent="0.3">
      <c r="A96" s="4" t="s">
        <v>4436</v>
      </c>
      <c r="B96" s="8">
        <v>2004</v>
      </c>
      <c r="C96" s="10" t="s">
        <v>4683</v>
      </c>
      <c r="D96" s="8">
        <v>22</v>
      </c>
      <c r="E96" s="8" t="str">
        <f t="shared" si="2"/>
        <v>22-Jul-2004</v>
      </c>
      <c r="F96" s="8">
        <f t="shared" si="3"/>
        <v>18</v>
      </c>
      <c r="G96" s="8">
        <v>0</v>
      </c>
      <c r="H96" s="34">
        <v>1615.77</v>
      </c>
      <c r="I96" s="10" t="s">
        <v>4681</v>
      </c>
      <c r="J96" s="10" t="s">
        <v>4690</v>
      </c>
      <c r="K96" s="5" t="s">
        <v>4682</v>
      </c>
    </row>
    <row r="97" spans="1:11" x14ac:dyDescent="0.3">
      <c r="A97" s="4" t="s">
        <v>4434</v>
      </c>
      <c r="B97" s="8">
        <v>1995</v>
      </c>
      <c r="C97" s="10" t="s">
        <v>4688</v>
      </c>
      <c r="D97" s="8">
        <v>5</v>
      </c>
      <c r="E97" s="8" t="str">
        <f t="shared" si="2"/>
        <v>5-Aug-1995</v>
      </c>
      <c r="F97" s="8">
        <f t="shared" si="3"/>
        <v>27</v>
      </c>
      <c r="G97" s="8">
        <v>0</v>
      </c>
      <c r="H97" s="34">
        <v>1617.16</v>
      </c>
      <c r="I97" s="10" t="s">
        <v>4681</v>
      </c>
      <c r="J97" s="10" t="s">
        <v>4690</v>
      </c>
      <c r="K97" s="5" t="s">
        <v>4682</v>
      </c>
    </row>
    <row r="98" spans="1:11" x14ac:dyDescent="0.3">
      <c r="A98" s="4" t="s">
        <v>4428</v>
      </c>
      <c r="B98" s="8">
        <v>2004</v>
      </c>
      <c r="C98" s="10" t="s">
        <v>4683</v>
      </c>
      <c r="D98" s="8">
        <v>25</v>
      </c>
      <c r="E98" s="8" t="str">
        <f t="shared" si="2"/>
        <v>25-Jul-2004</v>
      </c>
      <c r="F98" s="8">
        <f t="shared" si="3"/>
        <v>18</v>
      </c>
      <c r="G98" s="8">
        <v>0</v>
      </c>
      <c r="H98" s="34">
        <v>1622.19</v>
      </c>
      <c r="I98" s="10" t="s">
        <v>4681</v>
      </c>
      <c r="J98" s="10" t="s">
        <v>4690</v>
      </c>
      <c r="K98" s="5" t="s">
        <v>4682</v>
      </c>
    </row>
    <row r="99" spans="1:11" x14ac:dyDescent="0.3">
      <c r="A99" s="4" t="s">
        <v>4418</v>
      </c>
      <c r="B99" s="8">
        <v>2004</v>
      </c>
      <c r="C99" s="10" t="s">
        <v>4684</v>
      </c>
      <c r="D99" s="8">
        <v>5</v>
      </c>
      <c r="E99" s="8" t="str">
        <f t="shared" si="2"/>
        <v>5-Dec-2004</v>
      </c>
      <c r="F99" s="8">
        <f t="shared" si="3"/>
        <v>18</v>
      </c>
      <c r="G99" s="8">
        <v>0</v>
      </c>
      <c r="H99" s="34">
        <v>1631.67</v>
      </c>
      <c r="I99" s="10" t="s">
        <v>4681</v>
      </c>
      <c r="J99" s="10" t="s">
        <v>4689</v>
      </c>
      <c r="K99" s="5" t="s">
        <v>4682</v>
      </c>
    </row>
    <row r="100" spans="1:11" x14ac:dyDescent="0.3">
      <c r="A100" s="4" t="s">
        <v>4416</v>
      </c>
      <c r="B100" s="8">
        <v>2004</v>
      </c>
      <c r="C100" s="10" t="s">
        <v>4683</v>
      </c>
      <c r="D100" s="8">
        <v>9</v>
      </c>
      <c r="E100" s="8" t="str">
        <f t="shared" si="2"/>
        <v>9-Jul-2004</v>
      </c>
      <c r="F100" s="8">
        <f t="shared" si="3"/>
        <v>18</v>
      </c>
      <c r="G100" s="8">
        <v>0</v>
      </c>
      <c r="H100" s="34">
        <v>1631.82</v>
      </c>
      <c r="I100" s="10" t="s">
        <v>4681</v>
      </c>
      <c r="J100" s="10" t="s">
        <v>4690</v>
      </c>
      <c r="K100" s="5" t="s">
        <v>4682</v>
      </c>
    </row>
    <row r="101" spans="1:11" x14ac:dyDescent="0.3">
      <c r="A101" s="4" t="s">
        <v>4408</v>
      </c>
      <c r="B101" s="8">
        <v>2004</v>
      </c>
      <c r="C101" s="10" t="s">
        <v>4688</v>
      </c>
      <c r="D101" s="8">
        <v>8</v>
      </c>
      <c r="E101" s="8" t="str">
        <f t="shared" si="2"/>
        <v>8-Aug-2004</v>
      </c>
      <c r="F101" s="8">
        <f t="shared" si="3"/>
        <v>18</v>
      </c>
      <c r="G101" s="8">
        <v>0</v>
      </c>
      <c r="H101" s="34">
        <v>1633.96</v>
      </c>
      <c r="I101" s="10" t="s">
        <v>4681</v>
      </c>
      <c r="J101" s="10" t="s">
        <v>4690</v>
      </c>
      <c r="K101" s="5" t="s">
        <v>4682</v>
      </c>
    </row>
    <row r="102" spans="1:11" x14ac:dyDescent="0.3">
      <c r="A102" s="4" t="s">
        <v>4244</v>
      </c>
      <c r="B102" s="8">
        <v>2000</v>
      </c>
      <c r="C102" s="10" t="s">
        <v>4685</v>
      </c>
      <c r="D102" s="8">
        <v>29</v>
      </c>
      <c r="E102" s="8" t="str">
        <f t="shared" si="2"/>
        <v>29-Nov-2000</v>
      </c>
      <c r="F102" s="8">
        <f t="shared" si="3"/>
        <v>22</v>
      </c>
      <c r="G102" s="8">
        <v>0</v>
      </c>
      <c r="H102" s="34">
        <v>2155.6799999999998</v>
      </c>
      <c r="I102" s="10" t="s">
        <v>4681</v>
      </c>
      <c r="J102" s="10" t="s">
        <v>4689</v>
      </c>
      <c r="K102" s="5" t="s">
        <v>4682</v>
      </c>
    </row>
    <row r="103" spans="1:11" x14ac:dyDescent="0.3">
      <c r="A103" s="4" t="s">
        <v>4190</v>
      </c>
      <c r="B103" s="8">
        <v>1996</v>
      </c>
      <c r="C103" s="10" t="s">
        <v>4684</v>
      </c>
      <c r="D103" s="8">
        <v>17</v>
      </c>
      <c r="E103" s="8" t="str">
        <f t="shared" si="2"/>
        <v>17-Dec-1996</v>
      </c>
      <c r="F103" s="8">
        <f t="shared" si="3"/>
        <v>26</v>
      </c>
      <c r="G103" s="8">
        <v>0</v>
      </c>
      <c r="H103" s="34">
        <v>2322.62</v>
      </c>
      <c r="I103" s="10" t="s">
        <v>4681</v>
      </c>
      <c r="J103" s="10" t="s">
        <v>4690</v>
      </c>
      <c r="K103" s="5" t="s">
        <v>4682</v>
      </c>
    </row>
    <row r="104" spans="1:11" x14ac:dyDescent="0.3">
      <c r="A104" s="4" t="s">
        <v>4164</v>
      </c>
      <c r="B104" s="8">
        <v>1998</v>
      </c>
      <c r="C104" s="10" t="s">
        <v>4688</v>
      </c>
      <c r="D104" s="8">
        <v>17</v>
      </c>
      <c r="E104" s="8" t="str">
        <f t="shared" si="2"/>
        <v>17-Aug-1998</v>
      </c>
      <c r="F104" s="8">
        <f t="shared" si="3"/>
        <v>24</v>
      </c>
      <c r="G104" s="8">
        <v>0</v>
      </c>
      <c r="H104" s="34">
        <v>2464.62</v>
      </c>
      <c r="I104" s="10" t="s">
        <v>4681</v>
      </c>
      <c r="J104" s="10" t="s">
        <v>4689</v>
      </c>
      <c r="K104" s="5" t="s">
        <v>4682</v>
      </c>
    </row>
    <row r="105" spans="1:11" x14ac:dyDescent="0.3">
      <c r="A105" s="4" t="s">
        <v>4162</v>
      </c>
      <c r="B105" s="8">
        <v>1998</v>
      </c>
      <c r="C105" s="10" t="s">
        <v>4683</v>
      </c>
      <c r="D105" s="8">
        <v>2</v>
      </c>
      <c r="E105" s="8" t="str">
        <f t="shared" si="2"/>
        <v>2-Jul-1998</v>
      </c>
      <c r="F105" s="8">
        <f t="shared" si="3"/>
        <v>24</v>
      </c>
      <c r="G105" s="8">
        <v>0</v>
      </c>
      <c r="H105" s="34">
        <v>2473.33</v>
      </c>
      <c r="I105" s="10" t="s">
        <v>4681</v>
      </c>
      <c r="J105" s="10" t="s">
        <v>4689</v>
      </c>
      <c r="K105" s="5" t="s">
        <v>4682</v>
      </c>
    </row>
    <row r="106" spans="1:11" x14ac:dyDescent="0.3">
      <c r="A106" s="4" t="s">
        <v>4014</v>
      </c>
      <c r="B106" s="8">
        <v>1993</v>
      </c>
      <c r="C106" s="10" t="s">
        <v>4687</v>
      </c>
      <c r="D106" s="8">
        <v>25</v>
      </c>
      <c r="E106" s="8" t="str">
        <f t="shared" si="2"/>
        <v>25-Sep-1993</v>
      </c>
      <c r="F106" s="8">
        <f t="shared" si="3"/>
        <v>29</v>
      </c>
      <c r="G106" s="8">
        <v>0</v>
      </c>
      <c r="H106" s="34">
        <v>3162.02</v>
      </c>
      <c r="I106" s="10" t="s">
        <v>4681</v>
      </c>
      <c r="J106" s="10" t="s">
        <v>4689</v>
      </c>
      <c r="K106" s="5" t="s">
        <v>4682</v>
      </c>
    </row>
    <row r="107" spans="1:11" x14ac:dyDescent="0.3">
      <c r="A107" s="4" t="s">
        <v>4010</v>
      </c>
      <c r="B107" s="8">
        <v>1994</v>
      </c>
      <c r="C107" s="10" t="s">
        <v>4686</v>
      </c>
      <c r="D107" s="8">
        <v>25</v>
      </c>
      <c r="E107" s="8" t="str">
        <f t="shared" si="2"/>
        <v>25-Oct-1994</v>
      </c>
      <c r="F107" s="8">
        <f t="shared" si="3"/>
        <v>28</v>
      </c>
      <c r="G107" s="8">
        <v>0</v>
      </c>
      <c r="H107" s="34">
        <v>3171.61</v>
      </c>
      <c r="I107" s="10" t="s">
        <v>4681</v>
      </c>
      <c r="J107" s="10" t="s">
        <v>4689</v>
      </c>
      <c r="K107" s="5" t="s">
        <v>4682</v>
      </c>
    </row>
    <row r="108" spans="1:11" x14ac:dyDescent="0.3">
      <c r="A108" s="4" t="s">
        <v>3862</v>
      </c>
      <c r="B108" s="8">
        <v>1991</v>
      </c>
      <c r="C108" s="10" t="s">
        <v>4688</v>
      </c>
      <c r="D108" s="8">
        <v>25</v>
      </c>
      <c r="E108" s="8" t="str">
        <f t="shared" si="2"/>
        <v>25-Aug-1991</v>
      </c>
      <c r="F108" s="8">
        <f t="shared" si="3"/>
        <v>31</v>
      </c>
      <c r="G108" s="8">
        <v>0</v>
      </c>
      <c r="H108" s="34">
        <v>3757.84</v>
      </c>
      <c r="I108" s="10" t="s">
        <v>4681</v>
      </c>
      <c r="J108" s="10" t="s">
        <v>4690</v>
      </c>
      <c r="K108" s="5" t="s">
        <v>4682</v>
      </c>
    </row>
    <row r="109" spans="1:11" x14ac:dyDescent="0.3">
      <c r="A109" s="4" t="s">
        <v>3808</v>
      </c>
      <c r="B109" s="8">
        <v>1990</v>
      </c>
      <c r="C109" s="10" t="s">
        <v>4683</v>
      </c>
      <c r="D109" s="8">
        <v>29</v>
      </c>
      <c r="E109" s="8" t="str">
        <f t="shared" si="2"/>
        <v>29-Jul-1990</v>
      </c>
      <c r="F109" s="8">
        <f t="shared" si="3"/>
        <v>32</v>
      </c>
      <c r="G109" s="8">
        <v>0</v>
      </c>
      <c r="H109" s="34">
        <v>3972.92</v>
      </c>
      <c r="I109" s="10" t="s">
        <v>4681</v>
      </c>
      <c r="J109" s="10" t="s">
        <v>4689</v>
      </c>
      <c r="K109" s="5" t="s">
        <v>4682</v>
      </c>
    </row>
    <row r="110" spans="1:11" x14ac:dyDescent="0.3">
      <c r="A110" s="4" t="s">
        <v>3758</v>
      </c>
      <c r="B110" s="8">
        <v>1989</v>
      </c>
      <c r="C110" s="10" t="s">
        <v>4680</v>
      </c>
      <c r="D110" s="8">
        <v>25</v>
      </c>
      <c r="E110" s="8" t="str">
        <f t="shared" si="2"/>
        <v>25-Jun-1989</v>
      </c>
      <c r="F110" s="8">
        <f t="shared" si="3"/>
        <v>33</v>
      </c>
      <c r="G110" s="8">
        <v>0</v>
      </c>
      <c r="H110" s="34">
        <v>4185.1000000000004</v>
      </c>
      <c r="I110" s="10" t="s">
        <v>4681</v>
      </c>
      <c r="J110" s="10" t="s">
        <v>4689</v>
      </c>
      <c r="K110" s="5" t="s">
        <v>4682</v>
      </c>
    </row>
    <row r="111" spans="1:11" x14ac:dyDescent="0.3">
      <c r="A111" s="4" t="s">
        <v>3708</v>
      </c>
      <c r="B111" s="8">
        <v>1988</v>
      </c>
      <c r="C111" s="10" t="s">
        <v>4687</v>
      </c>
      <c r="D111" s="8">
        <v>16</v>
      </c>
      <c r="E111" s="8" t="str">
        <f t="shared" si="2"/>
        <v>16-Sep-1988</v>
      </c>
      <c r="F111" s="8">
        <f t="shared" si="3"/>
        <v>34</v>
      </c>
      <c r="G111" s="8">
        <v>0</v>
      </c>
      <c r="H111" s="34">
        <v>4415.16</v>
      </c>
      <c r="I111" s="10" t="s">
        <v>4681</v>
      </c>
      <c r="J111" s="10" t="s">
        <v>4690</v>
      </c>
      <c r="K111" s="5" t="s">
        <v>4682</v>
      </c>
    </row>
    <row r="112" spans="1:11" x14ac:dyDescent="0.3">
      <c r="A112" s="4" t="s">
        <v>3560</v>
      </c>
      <c r="B112" s="8">
        <v>1986</v>
      </c>
      <c r="C112" s="10" t="s">
        <v>4686</v>
      </c>
      <c r="D112" s="8">
        <v>27</v>
      </c>
      <c r="E112" s="8" t="str">
        <f t="shared" si="2"/>
        <v>27-Oct-1986</v>
      </c>
      <c r="F112" s="8">
        <f t="shared" si="3"/>
        <v>36</v>
      </c>
      <c r="G112" s="8">
        <v>0</v>
      </c>
      <c r="H112" s="34">
        <v>4889.04</v>
      </c>
      <c r="I112" s="10" t="s">
        <v>4681</v>
      </c>
      <c r="J112" s="10" t="s">
        <v>4690</v>
      </c>
      <c r="K112" s="5" t="s">
        <v>4682</v>
      </c>
    </row>
    <row r="113" spans="1:11" x14ac:dyDescent="0.3">
      <c r="A113" s="4" t="s">
        <v>3536</v>
      </c>
      <c r="B113" s="8">
        <v>1973</v>
      </c>
      <c r="C113" s="10" t="s">
        <v>4685</v>
      </c>
      <c r="D113" s="8">
        <v>7</v>
      </c>
      <c r="E113" s="8" t="str">
        <f t="shared" si="2"/>
        <v>7-Nov-1973</v>
      </c>
      <c r="F113" s="8">
        <f t="shared" si="3"/>
        <v>49</v>
      </c>
      <c r="G113" s="8">
        <v>0</v>
      </c>
      <c r="H113" s="34">
        <v>4985.22</v>
      </c>
      <c r="I113" s="10" t="s">
        <v>4681</v>
      </c>
      <c r="J113" s="10" t="s">
        <v>4689</v>
      </c>
      <c r="K113" s="5" t="s">
        <v>4682</v>
      </c>
    </row>
    <row r="114" spans="1:11" x14ac:dyDescent="0.3">
      <c r="A114" s="4" t="s">
        <v>3432</v>
      </c>
      <c r="B114" s="8">
        <v>1972</v>
      </c>
      <c r="C114" s="10" t="s">
        <v>4684</v>
      </c>
      <c r="D114" s="8">
        <v>15</v>
      </c>
      <c r="E114" s="8" t="str">
        <f t="shared" si="2"/>
        <v>15-Dec-1972</v>
      </c>
      <c r="F114" s="8">
        <f t="shared" si="3"/>
        <v>50</v>
      </c>
      <c r="G114" s="8">
        <v>0</v>
      </c>
      <c r="H114" s="34">
        <v>5344.81</v>
      </c>
      <c r="I114" s="10" t="s">
        <v>4681</v>
      </c>
      <c r="J114" s="10" t="s">
        <v>4689</v>
      </c>
      <c r="K114" s="5" t="s">
        <v>4682</v>
      </c>
    </row>
    <row r="115" spans="1:11" x14ac:dyDescent="0.3">
      <c r="A115" s="4" t="s">
        <v>3406</v>
      </c>
      <c r="B115" s="8">
        <v>1982</v>
      </c>
      <c r="C115" s="10" t="s">
        <v>4687</v>
      </c>
      <c r="D115" s="8">
        <v>27</v>
      </c>
      <c r="E115" s="8" t="str">
        <f t="shared" si="2"/>
        <v>27-Sep-1982</v>
      </c>
      <c r="F115" s="8">
        <f t="shared" si="3"/>
        <v>40</v>
      </c>
      <c r="G115" s="8">
        <v>0</v>
      </c>
      <c r="H115" s="34">
        <v>5415.66</v>
      </c>
      <c r="I115" s="10" t="s">
        <v>4681</v>
      </c>
      <c r="J115" s="10" t="s">
        <v>4689</v>
      </c>
      <c r="K115" s="5" t="s">
        <v>4682</v>
      </c>
    </row>
    <row r="116" spans="1:11" x14ac:dyDescent="0.3">
      <c r="A116" s="4" t="s">
        <v>3374</v>
      </c>
      <c r="B116" s="8">
        <v>1974</v>
      </c>
      <c r="C116" s="10" t="s">
        <v>4687</v>
      </c>
      <c r="D116" s="8">
        <v>18</v>
      </c>
      <c r="E116" s="8" t="str">
        <f t="shared" si="2"/>
        <v>18-Sep-1974</v>
      </c>
      <c r="F116" s="8">
        <f t="shared" si="3"/>
        <v>48</v>
      </c>
      <c r="G116" s="8">
        <v>0</v>
      </c>
      <c r="H116" s="34">
        <v>5576.35</v>
      </c>
      <c r="I116" s="10" t="s">
        <v>4681</v>
      </c>
      <c r="J116" s="10" t="s">
        <v>4689</v>
      </c>
      <c r="K116" s="5" t="s">
        <v>4682</v>
      </c>
    </row>
    <row r="117" spans="1:11" x14ac:dyDescent="0.3">
      <c r="A117" s="4" t="s">
        <v>3354</v>
      </c>
      <c r="B117" s="8">
        <v>1983</v>
      </c>
      <c r="C117" s="10" t="s">
        <v>4687</v>
      </c>
      <c r="D117" s="8">
        <v>3</v>
      </c>
      <c r="E117" s="8" t="str">
        <f t="shared" si="2"/>
        <v>3-Sep-1983</v>
      </c>
      <c r="F117" s="8">
        <f t="shared" si="3"/>
        <v>39</v>
      </c>
      <c r="G117" s="8">
        <v>0</v>
      </c>
      <c r="H117" s="34">
        <v>5662.23</v>
      </c>
      <c r="I117" s="10" t="s">
        <v>4681</v>
      </c>
      <c r="J117" s="10" t="s">
        <v>4690</v>
      </c>
      <c r="K117" s="5" t="s">
        <v>4682</v>
      </c>
    </row>
    <row r="118" spans="1:11" x14ac:dyDescent="0.3">
      <c r="A118" s="4" t="s">
        <v>3350</v>
      </c>
      <c r="B118" s="8">
        <v>1972</v>
      </c>
      <c r="C118" s="10" t="s">
        <v>4686</v>
      </c>
      <c r="D118" s="8">
        <v>28</v>
      </c>
      <c r="E118" s="8" t="str">
        <f t="shared" si="2"/>
        <v>28-Oct-1972</v>
      </c>
      <c r="F118" s="8">
        <f t="shared" si="3"/>
        <v>50</v>
      </c>
      <c r="G118" s="8">
        <v>0</v>
      </c>
      <c r="H118" s="34">
        <v>5690.79</v>
      </c>
      <c r="I118" s="10" t="s">
        <v>4681</v>
      </c>
      <c r="J118" s="10" t="s">
        <v>4690</v>
      </c>
      <c r="K118" s="5" t="s">
        <v>4682</v>
      </c>
    </row>
    <row r="119" spans="1:11" x14ac:dyDescent="0.3">
      <c r="A119" s="4" t="s">
        <v>3344</v>
      </c>
      <c r="B119" s="8">
        <v>1981</v>
      </c>
      <c r="C119" s="10" t="s">
        <v>4680</v>
      </c>
      <c r="D119" s="8">
        <v>15</v>
      </c>
      <c r="E119" s="8" t="str">
        <f t="shared" si="2"/>
        <v>15-Jun-1981</v>
      </c>
      <c r="F119" s="8">
        <f t="shared" si="3"/>
        <v>41</v>
      </c>
      <c r="G119" s="8">
        <v>0</v>
      </c>
      <c r="H119" s="34">
        <v>5699.84</v>
      </c>
      <c r="I119" s="10" t="s">
        <v>4681</v>
      </c>
      <c r="J119" s="10" t="s">
        <v>4689</v>
      </c>
      <c r="K119" s="5" t="s">
        <v>4682</v>
      </c>
    </row>
    <row r="120" spans="1:11" x14ac:dyDescent="0.3">
      <c r="A120" s="4" t="s">
        <v>3338</v>
      </c>
      <c r="B120" s="8">
        <v>1971</v>
      </c>
      <c r="C120" s="10" t="s">
        <v>4684</v>
      </c>
      <c r="D120" s="8">
        <v>18</v>
      </c>
      <c r="E120" s="8" t="str">
        <f t="shared" si="2"/>
        <v>18-Dec-1971</v>
      </c>
      <c r="F120" s="8">
        <f t="shared" si="3"/>
        <v>51</v>
      </c>
      <c r="G120" s="8">
        <v>0</v>
      </c>
      <c r="H120" s="34">
        <v>5720.38</v>
      </c>
      <c r="I120" s="10" t="s">
        <v>4681</v>
      </c>
      <c r="J120" s="10" t="s">
        <v>4690</v>
      </c>
      <c r="K120" s="5" t="s">
        <v>4682</v>
      </c>
    </row>
    <row r="121" spans="1:11" x14ac:dyDescent="0.3">
      <c r="A121" s="4" t="s">
        <v>3334</v>
      </c>
      <c r="B121" s="8">
        <v>1972</v>
      </c>
      <c r="C121" s="10" t="s">
        <v>4688</v>
      </c>
      <c r="D121" s="8">
        <v>21</v>
      </c>
      <c r="E121" s="8" t="str">
        <f t="shared" si="2"/>
        <v>21-Aug-1972</v>
      </c>
      <c r="F121" s="8">
        <f t="shared" si="3"/>
        <v>50</v>
      </c>
      <c r="G121" s="8">
        <v>0</v>
      </c>
      <c r="H121" s="34">
        <v>5741.67</v>
      </c>
      <c r="I121" s="10" t="s">
        <v>4681</v>
      </c>
      <c r="J121" s="10" t="s">
        <v>4689</v>
      </c>
      <c r="K121" s="5" t="s">
        <v>4682</v>
      </c>
    </row>
    <row r="122" spans="1:11" x14ac:dyDescent="0.3">
      <c r="A122" s="4" t="s">
        <v>3304</v>
      </c>
      <c r="B122" s="8">
        <v>1982</v>
      </c>
      <c r="C122" s="10" t="s">
        <v>4684</v>
      </c>
      <c r="D122" s="8">
        <v>21</v>
      </c>
      <c r="E122" s="8" t="str">
        <f t="shared" si="2"/>
        <v>21-Dec-1982</v>
      </c>
      <c r="F122" s="8">
        <f t="shared" si="3"/>
        <v>40</v>
      </c>
      <c r="G122" s="8">
        <v>0</v>
      </c>
      <c r="H122" s="34">
        <v>5920.1</v>
      </c>
      <c r="I122" s="10" t="s">
        <v>4681</v>
      </c>
      <c r="J122" s="10" t="s">
        <v>4690</v>
      </c>
      <c r="K122" s="5" t="s">
        <v>4682</v>
      </c>
    </row>
    <row r="123" spans="1:11" x14ac:dyDescent="0.3">
      <c r="A123" s="4" t="s">
        <v>3290</v>
      </c>
      <c r="B123" s="8">
        <v>1980</v>
      </c>
      <c r="C123" s="10" t="s">
        <v>4688</v>
      </c>
      <c r="D123" s="8">
        <v>5</v>
      </c>
      <c r="E123" s="8" t="str">
        <f t="shared" si="2"/>
        <v>5-Aug-1980</v>
      </c>
      <c r="F123" s="8">
        <f t="shared" si="3"/>
        <v>42</v>
      </c>
      <c r="G123" s="8">
        <v>0</v>
      </c>
      <c r="H123" s="34">
        <v>5966.89</v>
      </c>
      <c r="I123" s="10" t="s">
        <v>4681</v>
      </c>
      <c r="J123" s="10" t="s">
        <v>4689</v>
      </c>
      <c r="K123" s="5" t="s">
        <v>4682</v>
      </c>
    </row>
    <row r="124" spans="1:11" x14ac:dyDescent="0.3">
      <c r="A124" s="4" t="s">
        <v>3280</v>
      </c>
      <c r="B124" s="8">
        <v>1970</v>
      </c>
      <c r="C124" s="10" t="s">
        <v>4680</v>
      </c>
      <c r="D124" s="8">
        <v>25</v>
      </c>
      <c r="E124" s="8" t="str">
        <f t="shared" si="2"/>
        <v>25-Jun-1970</v>
      </c>
      <c r="F124" s="8">
        <f t="shared" si="3"/>
        <v>52</v>
      </c>
      <c r="G124" s="8">
        <v>0</v>
      </c>
      <c r="H124" s="34">
        <v>5979.66</v>
      </c>
      <c r="I124" s="10" t="s">
        <v>4681</v>
      </c>
      <c r="J124" s="10" t="s">
        <v>4689</v>
      </c>
      <c r="K124" s="5" t="s">
        <v>4682</v>
      </c>
    </row>
    <row r="125" spans="1:11" x14ac:dyDescent="0.3">
      <c r="A125" s="4" t="s">
        <v>3276</v>
      </c>
      <c r="B125" s="8">
        <v>1974</v>
      </c>
      <c r="C125" s="10" t="s">
        <v>4686</v>
      </c>
      <c r="D125" s="8">
        <v>11</v>
      </c>
      <c r="E125" s="8" t="str">
        <f t="shared" si="2"/>
        <v>11-Oct-1974</v>
      </c>
      <c r="F125" s="8">
        <f t="shared" si="3"/>
        <v>48</v>
      </c>
      <c r="G125" s="8">
        <v>0</v>
      </c>
      <c r="H125" s="34">
        <v>5979.99</v>
      </c>
      <c r="I125" s="10" t="s">
        <v>4681</v>
      </c>
      <c r="J125" s="10" t="s">
        <v>4689</v>
      </c>
      <c r="K125" s="5" t="s">
        <v>4682</v>
      </c>
    </row>
    <row r="126" spans="1:11" x14ac:dyDescent="0.3">
      <c r="A126" s="4" t="s">
        <v>3232</v>
      </c>
      <c r="B126" s="8">
        <v>1973</v>
      </c>
      <c r="C126" s="10" t="s">
        <v>4685</v>
      </c>
      <c r="D126" s="8">
        <v>6</v>
      </c>
      <c r="E126" s="8" t="str">
        <f t="shared" si="2"/>
        <v>6-Nov-1973</v>
      </c>
      <c r="F126" s="8">
        <f t="shared" si="3"/>
        <v>49</v>
      </c>
      <c r="G126" s="8">
        <v>0</v>
      </c>
      <c r="H126" s="34">
        <v>6152.05</v>
      </c>
      <c r="I126" s="10" t="s">
        <v>4681</v>
      </c>
      <c r="J126" s="10" t="s">
        <v>4689</v>
      </c>
      <c r="K126" s="5" t="s">
        <v>4682</v>
      </c>
    </row>
    <row r="127" spans="1:11" x14ac:dyDescent="0.3">
      <c r="A127" s="4" t="s">
        <v>3220</v>
      </c>
      <c r="B127" s="8">
        <v>1981</v>
      </c>
      <c r="C127" s="10" t="s">
        <v>4685</v>
      </c>
      <c r="D127" s="8">
        <v>22</v>
      </c>
      <c r="E127" s="8" t="str">
        <f t="shared" si="2"/>
        <v>22-Nov-1981</v>
      </c>
      <c r="F127" s="8">
        <f t="shared" si="3"/>
        <v>41</v>
      </c>
      <c r="G127" s="8">
        <v>0</v>
      </c>
      <c r="H127" s="34">
        <v>6185.32</v>
      </c>
      <c r="I127" s="10" t="s">
        <v>4681</v>
      </c>
      <c r="J127" s="10" t="s">
        <v>4690</v>
      </c>
      <c r="K127" s="5" t="s">
        <v>4682</v>
      </c>
    </row>
    <row r="128" spans="1:11" x14ac:dyDescent="0.3">
      <c r="A128" s="4" t="s">
        <v>3178</v>
      </c>
      <c r="B128" s="8">
        <v>1974</v>
      </c>
      <c r="C128" s="10" t="s">
        <v>4687</v>
      </c>
      <c r="D128" s="8">
        <v>17</v>
      </c>
      <c r="E128" s="8" t="str">
        <f t="shared" si="2"/>
        <v>17-Sep-1974</v>
      </c>
      <c r="F128" s="8">
        <f t="shared" si="3"/>
        <v>48</v>
      </c>
      <c r="G128" s="8">
        <v>0</v>
      </c>
      <c r="H128" s="34">
        <v>6302.23</v>
      </c>
      <c r="I128" s="10" t="s">
        <v>4681</v>
      </c>
      <c r="J128" s="10" t="s">
        <v>4690</v>
      </c>
      <c r="K128" s="5" t="s">
        <v>4682</v>
      </c>
    </row>
    <row r="129" spans="1:11" x14ac:dyDescent="0.3">
      <c r="A129" s="4" t="s">
        <v>3154</v>
      </c>
      <c r="B129" s="8">
        <v>1970</v>
      </c>
      <c r="C129" s="10" t="s">
        <v>4685</v>
      </c>
      <c r="D129" s="8">
        <v>9</v>
      </c>
      <c r="E129" s="8" t="str">
        <f t="shared" si="2"/>
        <v>9-Nov-1970</v>
      </c>
      <c r="F129" s="8">
        <f t="shared" si="3"/>
        <v>52</v>
      </c>
      <c r="G129" s="8">
        <v>0</v>
      </c>
      <c r="H129" s="34">
        <v>6367.31</v>
      </c>
      <c r="I129" s="10" t="s">
        <v>4681</v>
      </c>
      <c r="J129" s="10" t="s">
        <v>4690</v>
      </c>
      <c r="K129" s="5" t="s">
        <v>4682</v>
      </c>
    </row>
    <row r="130" spans="1:11" x14ac:dyDescent="0.3">
      <c r="A130" s="4" t="s">
        <v>3138</v>
      </c>
      <c r="B130" s="8">
        <v>1970</v>
      </c>
      <c r="C130" s="10" t="s">
        <v>4688</v>
      </c>
      <c r="D130" s="8">
        <v>20</v>
      </c>
      <c r="E130" s="8" t="str">
        <f t="shared" ref="E130:E193" si="4">CONCATENATE(D130,"-",C130,"-",B130)</f>
        <v>20-Aug-1970</v>
      </c>
      <c r="F130" s="8">
        <f t="shared" ref="F130:F193" si="5">DATEDIF(E130,DATE(2023,6,8),"Y")</f>
        <v>52</v>
      </c>
      <c r="G130" s="8">
        <v>0</v>
      </c>
      <c r="H130" s="34">
        <v>6407.05</v>
      </c>
      <c r="I130" s="10" t="s">
        <v>4681</v>
      </c>
      <c r="J130" s="10" t="s">
        <v>4690</v>
      </c>
      <c r="K130" s="5" t="s">
        <v>4682</v>
      </c>
    </row>
    <row r="131" spans="1:11" x14ac:dyDescent="0.3">
      <c r="A131" s="4" t="s">
        <v>3136</v>
      </c>
      <c r="B131" s="8">
        <v>1971</v>
      </c>
      <c r="C131" s="10" t="s">
        <v>4688</v>
      </c>
      <c r="D131" s="8">
        <v>22</v>
      </c>
      <c r="E131" s="8" t="str">
        <f t="shared" si="4"/>
        <v>22-Aug-1971</v>
      </c>
      <c r="F131" s="8">
        <f t="shared" si="5"/>
        <v>51</v>
      </c>
      <c r="G131" s="8">
        <v>0</v>
      </c>
      <c r="H131" s="34">
        <v>6412.34</v>
      </c>
      <c r="I131" s="10" t="s">
        <v>4681</v>
      </c>
      <c r="J131" s="10" t="s">
        <v>4689</v>
      </c>
      <c r="K131" s="5" t="s">
        <v>4682</v>
      </c>
    </row>
    <row r="132" spans="1:11" x14ac:dyDescent="0.3">
      <c r="A132" s="4" t="s">
        <v>3104</v>
      </c>
      <c r="B132" s="8">
        <v>1969</v>
      </c>
      <c r="C132" s="10" t="s">
        <v>4684</v>
      </c>
      <c r="D132" s="8">
        <v>3</v>
      </c>
      <c r="E132" s="8" t="str">
        <f t="shared" si="4"/>
        <v>3-Dec-1969</v>
      </c>
      <c r="F132" s="8">
        <f t="shared" si="5"/>
        <v>53</v>
      </c>
      <c r="G132" s="8">
        <v>0</v>
      </c>
      <c r="H132" s="34">
        <v>6546.16</v>
      </c>
      <c r="I132" s="10" t="s">
        <v>4681</v>
      </c>
      <c r="J132" s="10" t="s">
        <v>4689</v>
      </c>
      <c r="K132" s="5" t="s">
        <v>4682</v>
      </c>
    </row>
    <row r="133" spans="1:11" x14ac:dyDescent="0.3">
      <c r="A133" s="4" t="s">
        <v>3082</v>
      </c>
      <c r="B133" s="8">
        <v>1973</v>
      </c>
      <c r="C133" s="10" t="s">
        <v>4688</v>
      </c>
      <c r="D133" s="8">
        <v>29</v>
      </c>
      <c r="E133" s="8" t="str">
        <f t="shared" si="4"/>
        <v>29-Aug-1973</v>
      </c>
      <c r="F133" s="8">
        <f t="shared" si="5"/>
        <v>49</v>
      </c>
      <c r="G133" s="8">
        <v>0</v>
      </c>
      <c r="H133" s="34">
        <v>6630.31</v>
      </c>
      <c r="I133" s="10" t="s">
        <v>4681</v>
      </c>
      <c r="J133" s="10" t="s">
        <v>4690</v>
      </c>
      <c r="K133" s="5" t="s">
        <v>4682</v>
      </c>
    </row>
    <row r="134" spans="1:11" x14ac:dyDescent="0.3">
      <c r="A134" s="4" t="s">
        <v>3074</v>
      </c>
      <c r="B134" s="8">
        <v>1970</v>
      </c>
      <c r="C134" s="10" t="s">
        <v>4685</v>
      </c>
      <c r="D134" s="8">
        <v>8</v>
      </c>
      <c r="E134" s="8" t="str">
        <f t="shared" si="4"/>
        <v>8-Nov-1970</v>
      </c>
      <c r="F134" s="8">
        <f t="shared" si="5"/>
        <v>52</v>
      </c>
      <c r="G134" s="8">
        <v>0</v>
      </c>
      <c r="H134" s="34">
        <v>6651.26</v>
      </c>
      <c r="I134" s="10" t="s">
        <v>4681</v>
      </c>
      <c r="J134" s="10" t="s">
        <v>4689</v>
      </c>
      <c r="K134" s="5" t="s">
        <v>4682</v>
      </c>
    </row>
    <row r="135" spans="1:11" x14ac:dyDescent="0.3">
      <c r="A135" s="4" t="s">
        <v>3058</v>
      </c>
      <c r="B135" s="8">
        <v>1971</v>
      </c>
      <c r="C135" s="10" t="s">
        <v>4684</v>
      </c>
      <c r="D135" s="8">
        <v>12</v>
      </c>
      <c r="E135" s="8" t="str">
        <f t="shared" si="4"/>
        <v>12-Dec-1971</v>
      </c>
      <c r="F135" s="8">
        <f t="shared" si="5"/>
        <v>51</v>
      </c>
      <c r="G135" s="8">
        <v>0</v>
      </c>
      <c r="H135" s="34">
        <v>6706.47</v>
      </c>
      <c r="I135" s="10" t="s">
        <v>4681</v>
      </c>
      <c r="J135" s="10" t="s">
        <v>4690</v>
      </c>
      <c r="K135" s="5" t="s">
        <v>4682</v>
      </c>
    </row>
    <row r="136" spans="1:11" x14ac:dyDescent="0.3">
      <c r="A136" s="4" t="s">
        <v>3044</v>
      </c>
      <c r="B136" s="8">
        <v>1970</v>
      </c>
      <c r="C136" s="10" t="s">
        <v>4680</v>
      </c>
      <c r="D136" s="8">
        <v>17</v>
      </c>
      <c r="E136" s="8" t="str">
        <f t="shared" si="4"/>
        <v>17-Jun-1970</v>
      </c>
      <c r="F136" s="8">
        <f t="shared" si="5"/>
        <v>52</v>
      </c>
      <c r="G136" s="8">
        <v>0</v>
      </c>
      <c r="H136" s="34">
        <v>6749.63</v>
      </c>
      <c r="I136" s="10" t="s">
        <v>4681</v>
      </c>
      <c r="J136" s="10" t="s">
        <v>4690</v>
      </c>
      <c r="K136" s="5" t="s">
        <v>4682</v>
      </c>
    </row>
    <row r="137" spans="1:11" x14ac:dyDescent="0.3">
      <c r="A137" s="4" t="s">
        <v>2980</v>
      </c>
      <c r="B137" s="8">
        <v>1969</v>
      </c>
      <c r="C137" s="10" t="s">
        <v>4683</v>
      </c>
      <c r="D137" s="8">
        <v>6</v>
      </c>
      <c r="E137" s="8" t="str">
        <f t="shared" si="4"/>
        <v>6-Jul-1969</v>
      </c>
      <c r="F137" s="8">
        <f t="shared" si="5"/>
        <v>53</v>
      </c>
      <c r="G137" s="8">
        <v>0</v>
      </c>
      <c r="H137" s="34">
        <v>7003.1</v>
      </c>
      <c r="I137" s="10" t="s">
        <v>4681</v>
      </c>
      <c r="J137" s="10" t="s">
        <v>4689</v>
      </c>
      <c r="K137" s="5" t="s">
        <v>4682</v>
      </c>
    </row>
    <row r="138" spans="1:11" x14ac:dyDescent="0.3">
      <c r="A138" s="4" t="s">
        <v>2780</v>
      </c>
      <c r="B138" s="8">
        <v>1971</v>
      </c>
      <c r="C138" s="10" t="s">
        <v>4686</v>
      </c>
      <c r="D138" s="8">
        <v>11</v>
      </c>
      <c r="E138" s="8" t="str">
        <f t="shared" si="4"/>
        <v>11-Oct-1971</v>
      </c>
      <c r="F138" s="8">
        <f t="shared" si="5"/>
        <v>51</v>
      </c>
      <c r="G138" s="8">
        <v>0</v>
      </c>
      <c r="H138" s="34">
        <v>7680.92</v>
      </c>
      <c r="I138" s="10" t="s">
        <v>4681</v>
      </c>
      <c r="J138" s="10" t="s">
        <v>4690</v>
      </c>
      <c r="K138" s="5" t="s">
        <v>4682</v>
      </c>
    </row>
    <row r="139" spans="1:11" x14ac:dyDescent="0.3">
      <c r="A139" s="4" t="s">
        <v>2746</v>
      </c>
      <c r="B139" s="8">
        <v>1974</v>
      </c>
      <c r="C139" s="10" t="s">
        <v>4685</v>
      </c>
      <c r="D139" s="8">
        <v>9</v>
      </c>
      <c r="E139" s="8" t="str">
        <f t="shared" si="4"/>
        <v>9-Nov-1974</v>
      </c>
      <c r="F139" s="8">
        <f t="shared" si="5"/>
        <v>48</v>
      </c>
      <c r="G139" s="8">
        <v>0</v>
      </c>
      <c r="H139" s="34">
        <v>7804.16</v>
      </c>
      <c r="I139" s="10" t="s">
        <v>4681</v>
      </c>
      <c r="J139" s="10" t="s">
        <v>4689</v>
      </c>
      <c r="K139" s="5" t="s">
        <v>4682</v>
      </c>
    </row>
    <row r="140" spans="1:11" x14ac:dyDescent="0.3">
      <c r="A140" s="4" t="s">
        <v>2696</v>
      </c>
      <c r="B140" s="8">
        <v>1970</v>
      </c>
      <c r="C140" s="10" t="s">
        <v>4684</v>
      </c>
      <c r="D140" s="8">
        <v>12</v>
      </c>
      <c r="E140" s="8" t="str">
        <f t="shared" si="4"/>
        <v>12-Dec-1970</v>
      </c>
      <c r="F140" s="8">
        <f t="shared" si="5"/>
        <v>52</v>
      </c>
      <c r="G140" s="8">
        <v>0</v>
      </c>
      <c r="H140" s="34">
        <v>8062.31</v>
      </c>
      <c r="I140" s="10" t="s">
        <v>4681</v>
      </c>
      <c r="J140" s="10" t="s">
        <v>4690</v>
      </c>
      <c r="K140" s="5" t="s">
        <v>4682</v>
      </c>
    </row>
    <row r="141" spans="1:11" x14ac:dyDescent="0.3">
      <c r="A141" s="4" t="s">
        <v>2632</v>
      </c>
      <c r="B141" s="8">
        <v>1974</v>
      </c>
      <c r="C141" s="10" t="s">
        <v>4680</v>
      </c>
      <c r="D141" s="8">
        <v>6</v>
      </c>
      <c r="E141" s="8" t="str">
        <f t="shared" si="4"/>
        <v>6-Jun-1974</v>
      </c>
      <c r="F141" s="8">
        <f t="shared" si="5"/>
        <v>49</v>
      </c>
      <c r="G141" s="8">
        <v>0</v>
      </c>
      <c r="H141" s="34">
        <v>8283.68</v>
      </c>
      <c r="I141" s="10" t="s">
        <v>4681</v>
      </c>
      <c r="J141" s="10" t="s">
        <v>4689</v>
      </c>
      <c r="K141" s="5" t="s">
        <v>4682</v>
      </c>
    </row>
    <row r="142" spans="1:11" x14ac:dyDescent="0.3">
      <c r="A142" s="4" t="s">
        <v>2614</v>
      </c>
      <c r="B142" s="8">
        <v>1971</v>
      </c>
      <c r="C142" s="10" t="s">
        <v>4687</v>
      </c>
      <c r="D142" s="8">
        <v>4</v>
      </c>
      <c r="E142" s="8" t="str">
        <f t="shared" si="4"/>
        <v>4-Sep-1971</v>
      </c>
      <c r="F142" s="8">
        <f t="shared" si="5"/>
        <v>51</v>
      </c>
      <c r="G142" s="8">
        <v>0</v>
      </c>
      <c r="H142" s="34">
        <v>8396.6200000000008</v>
      </c>
      <c r="I142" s="10" t="s">
        <v>4681</v>
      </c>
      <c r="J142" s="10" t="s">
        <v>4689</v>
      </c>
      <c r="K142" s="5" t="s">
        <v>4682</v>
      </c>
    </row>
    <row r="143" spans="1:11" x14ac:dyDescent="0.3">
      <c r="A143" s="4" t="s">
        <v>2612</v>
      </c>
      <c r="B143" s="8">
        <v>1971</v>
      </c>
      <c r="C143" s="10" t="s">
        <v>4687</v>
      </c>
      <c r="D143" s="8">
        <v>18</v>
      </c>
      <c r="E143" s="8" t="str">
        <f t="shared" si="4"/>
        <v>18-Sep-1971</v>
      </c>
      <c r="F143" s="8">
        <f t="shared" si="5"/>
        <v>51</v>
      </c>
      <c r="G143" s="8">
        <v>0</v>
      </c>
      <c r="H143" s="34">
        <v>8400.01</v>
      </c>
      <c r="I143" s="10" t="s">
        <v>4681</v>
      </c>
      <c r="J143" s="10" t="s">
        <v>4689</v>
      </c>
      <c r="K143" s="5" t="s">
        <v>4682</v>
      </c>
    </row>
    <row r="144" spans="1:11" x14ac:dyDescent="0.3">
      <c r="A144" s="4" t="s">
        <v>2602</v>
      </c>
      <c r="B144" s="8">
        <v>1972</v>
      </c>
      <c r="C144" s="10" t="s">
        <v>4687</v>
      </c>
      <c r="D144" s="8">
        <v>9</v>
      </c>
      <c r="E144" s="8" t="str">
        <f t="shared" si="4"/>
        <v>9-Sep-1972</v>
      </c>
      <c r="F144" s="8">
        <f t="shared" si="5"/>
        <v>50</v>
      </c>
      <c r="G144" s="8">
        <v>0</v>
      </c>
      <c r="H144" s="34">
        <v>8442.67</v>
      </c>
      <c r="I144" s="10" t="s">
        <v>4681</v>
      </c>
      <c r="J144" s="10" t="s">
        <v>4689</v>
      </c>
      <c r="K144" s="5" t="s">
        <v>4682</v>
      </c>
    </row>
    <row r="145" spans="1:11" x14ac:dyDescent="0.3">
      <c r="A145" s="4" t="s">
        <v>2554</v>
      </c>
      <c r="B145" s="8">
        <v>1973</v>
      </c>
      <c r="C145" s="10" t="s">
        <v>4683</v>
      </c>
      <c r="D145" s="8">
        <v>11</v>
      </c>
      <c r="E145" s="8" t="str">
        <f t="shared" si="4"/>
        <v>11-Jul-1973</v>
      </c>
      <c r="F145" s="8">
        <f t="shared" si="5"/>
        <v>49</v>
      </c>
      <c r="G145" s="8">
        <v>0</v>
      </c>
      <c r="H145" s="34">
        <v>8601.33</v>
      </c>
      <c r="I145" s="10" t="s">
        <v>4681</v>
      </c>
      <c r="J145" s="10" t="s">
        <v>4690</v>
      </c>
      <c r="K145" s="5" t="s">
        <v>4682</v>
      </c>
    </row>
    <row r="146" spans="1:11" x14ac:dyDescent="0.3">
      <c r="A146" s="4" t="s">
        <v>2538</v>
      </c>
      <c r="B146" s="8">
        <v>1969</v>
      </c>
      <c r="C146" s="10" t="s">
        <v>4688</v>
      </c>
      <c r="D146" s="8">
        <v>10</v>
      </c>
      <c r="E146" s="8" t="str">
        <f t="shared" si="4"/>
        <v>10-Aug-1969</v>
      </c>
      <c r="F146" s="8">
        <f t="shared" si="5"/>
        <v>53</v>
      </c>
      <c r="G146" s="8">
        <v>0</v>
      </c>
      <c r="H146" s="34">
        <v>8665.14</v>
      </c>
      <c r="I146" s="10" t="s">
        <v>4681</v>
      </c>
      <c r="J146" s="10" t="s">
        <v>4689</v>
      </c>
      <c r="K146" s="5" t="s">
        <v>4682</v>
      </c>
    </row>
    <row r="147" spans="1:11" x14ac:dyDescent="0.3">
      <c r="A147" s="4" t="s">
        <v>2524</v>
      </c>
      <c r="B147" s="8">
        <v>1969</v>
      </c>
      <c r="C147" s="10" t="s">
        <v>4687</v>
      </c>
      <c r="D147" s="8">
        <v>9</v>
      </c>
      <c r="E147" s="8" t="str">
        <f t="shared" si="4"/>
        <v>9-Sep-1969</v>
      </c>
      <c r="F147" s="8">
        <f t="shared" si="5"/>
        <v>53</v>
      </c>
      <c r="G147" s="8">
        <v>0</v>
      </c>
      <c r="H147" s="34">
        <v>8760.1200000000008</v>
      </c>
      <c r="I147" s="10" t="s">
        <v>4681</v>
      </c>
      <c r="J147" s="10" t="s">
        <v>4690</v>
      </c>
      <c r="K147" s="5" t="s">
        <v>4682</v>
      </c>
    </row>
    <row r="148" spans="1:11" x14ac:dyDescent="0.3">
      <c r="A148" s="4" t="s">
        <v>2428</v>
      </c>
      <c r="B148" s="8">
        <v>1971</v>
      </c>
      <c r="C148" s="10" t="s">
        <v>4683</v>
      </c>
      <c r="D148" s="8">
        <v>2</v>
      </c>
      <c r="E148" s="8" t="str">
        <f t="shared" si="4"/>
        <v>2-Jul-1971</v>
      </c>
      <c r="F148" s="8">
        <f t="shared" si="5"/>
        <v>51</v>
      </c>
      <c r="G148" s="8">
        <v>0</v>
      </c>
      <c r="H148" s="34">
        <v>9283.56</v>
      </c>
      <c r="I148" s="10" t="s">
        <v>4681</v>
      </c>
      <c r="J148" s="10" t="s">
        <v>4689</v>
      </c>
      <c r="K148" s="5" t="s">
        <v>4682</v>
      </c>
    </row>
    <row r="149" spans="1:11" x14ac:dyDescent="0.3">
      <c r="A149" s="4" t="s">
        <v>2426</v>
      </c>
      <c r="B149" s="8">
        <v>1969</v>
      </c>
      <c r="C149" s="10" t="s">
        <v>4685</v>
      </c>
      <c r="D149" s="8">
        <v>26</v>
      </c>
      <c r="E149" s="8" t="str">
        <f t="shared" si="4"/>
        <v>26-Nov-1969</v>
      </c>
      <c r="F149" s="8">
        <f t="shared" si="5"/>
        <v>53</v>
      </c>
      <c r="G149" s="8">
        <v>0</v>
      </c>
      <c r="H149" s="34">
        <v>9285.8700000000008</v>
      </c>
      <c r="I149" s="10" t="s">
        <v>4681</v>
      </c>
      <c r="J149" s="10" t="s">
        <v>4689</v>
      </c>
      <c r="K149" s="5" t="s">
        <v>4682</v>
      </c>
    </row>
    <row r="150" spans="1:11" x14ac:dyDescent="0.3">
      <c r="A150" s="4" t="s">
        <v>2404</v>
      </c>
      <c r="B150" s="8">
        <v>1969</v>
      </c>
      <c r="C150" s="10" t="s">
        <v>4685</v>
      </c>
      <c r="D150" s="8">
        <v>24</v>
      </c>
      <c r="E150" s="8" t="str">
        <f t="shared" si="4"/>
        <v>24-Nov-1969</v>
      </c>
      <c r="F150" s="8">
        <f t="shared" si="5"/>
        <v>53</v>
      </c>
      <c r="G150" s="8">
        <v>0</v>
      </c>
      <c r="H150" s="34">
        <v>9377.4500000000007</v>
      </c>
      <c r="I150" s="10" t="s">
        <v>4681</v>
      </c>
      <c r="J150" s="10" t="s">
        <v>4689</v>
      </c>
      <c r="K150" s="5" t="s">
        <v>4682</v>
      </c>
    </row>
    <row r="151" spans="1:11" x14ac:dyDescent="0.3">
      <c r="A151" s="4" t="s">
        <v>1462</v>
      </c>
      <c r="B151" s="8">
        <v>1959</v>
      </c>
      <c r="C151" s="10" t="s">
        <v>4684</v>
      </c>
      <c r="D151" s="8">
        <v>29</v>
      </c>
      <c r="E151" s="8" t="str">
        <f t="shared" si="4"/>
        <v>29-Dec-1959</v>
      </c>
      <c r="F151" s="8">
        <f t="shared" si="5"/>
        <v>63</v>
      </c>
      <c r="G151" s="8">
        <v>0</v>
      </c>
      <c r="H151" s="34">
        <v>13887.2</v>
      </c>
      <c r="I151" s="10" t="s">
        <v>4681</v>
      </c>
      <c r="J151" s="10" t="s">
        <v>4689</v>
      </c>
      <c r="K151" s="5" t="s">
        <v>4682</v>
      </c>
    </row>
    <row r="152" spans="1:11" x14ac:dyDescent="0.3">
      <c r="A152" s="4" t="s">
        <v>1434</v>
      </c>
      <c r="B152" s="8">
        <v>2004</v>
      </c>
      <c r="C152" s="10" t="s">
        <v>4683</v>
      </c>
      <c r="D152" s="8">
        <v>6</v>
      </c>
      <c r="E152" s="8" t="str">
        <f t="shared" si="4"/>
        <v>6-Jul-2004</v>
      </c>
      <c r="F152" s="8">
        <f t="shared" si="5"/>
        <v>18</v>
      </c>
      <c r="G152" s="8">
        <v>0</v>
      </c>
      <c r="H152" s="34">
        <v>14133.04</v>
      </c>
      <c r="I152" s="10" t="s">
        <v>4681</v>
      </c>
      <c r="J152" s="10" t="s">
        <v>4689</v>
      </c>
      <c r="K152" s="5" t="s">
        <v>4682</v>
      </c>
    </row>
    <row r="153" spans="1:11" x14ac:dyDescent="0.3">
      <c r="A153" s="4" t="s">
        <v>1410</v>
      </c>
      <c r="B153" s="8">
        <v>1958</v>
      </c>
      <c r="C153" s="10" t="s">
        <v>4686</v>
      </c>
      <c r="D153" s="8">
        <v>15</v>
      </c>
      <c r="E153" s="8" t="str">
        <f t="shared" si="4"/>
        <v>15-Oct-1958</v>
      </c>
      <c r="F153" s="8">
        <f t="shared" si="5"/>
        <v>64</v>
      </c>
      <c r="G153" s="8">
        <v>0</v>
      </c>
      <c r="H153" s="34">
        <v>14313.85</v>
      </c>
      <c r="I153" s="10" t="s">
        <v>4681</v>
      </c>
      <c r="J153" s="10" t="s">
        <v>4689</v>
      </c>
      <c r="K153" s="5" t="s">
        <v>4682</v>
      </c>
    </row>
    <row r="154" spans="1:11" x14ac:dyDescent="0.3">
      <c r="A154" s="4" t="s">
        <v>1196</v>
      </c>
      <c r="B154" s="8">
        <v>1995</v>
      </c>
      <c r="C154" s="10" t="s">
        <v>4684</v>
      </c>
      <c r="D154" s="8">
        <v>23</v>
      </c>
      <c r="E154" s="8" t="str">
        <f t="shared" si="4"/>
        <v>23-Dec-1995</v>
      </c>
      <c r="F154" s="8">
        <f t="shared" si="5"/>
        <v>27</v>
      </c>
      <c r="G154" s="8">
        <v>0</v>
      </c>
      <c r="H154" s="34">
        <v>16577.78</v>
      </c>
      <c r="I154" s="10" t="s">
        <v>4681</v>
      </c>
      <c r="J154" s="10" t="s">
        <v>4690</v>
      </c>
      <c r="K154" s="5" t="s">
        <v>4682</v>
      </c>
    </row>
    <row r="155" spans="1:11" x14ac:dyDescent="0.3">
      <c r="A155" s="4" t="s">
        <v>1194</v>
      </c>
      <c r="B155" s="8">
        <v>2001</v>
      </c>
      <c r="C155" s="10" t="s">
        <v>4680</v>
      </c>
      <c r="D155" s="8">
        <v>25</v>
      </c>
      <c r="E155" s="8" t="str">
        <f t="shared" si="4"/>
        <v>25-Jun-2001</v>
      </c>
      <c r="F155" s="8">
        <f t="shared" si="5"/>
        <v>21</v>
      </c>
      <c r="G155" s="8">
        <v>0</v>
      </c>
      <c r="H155" s="34">
        <v>16586.5</v>
      </c>
      <c r="I155" s="10" t="s">
        <v>4681</v>
      </c>
      <c r="J155" s="10" t="s">
        <v>4690</v>
      </c>
      <c r="K155" s="5" t="s">
        <v>4682</v>
      </c>
    </row>
    <row r="156" spans="1:11" x14ac:dyDescent="0.3">
      <c r="A156" s="4" t="s">
        <v>1162</v>
      </c>
      <c r="B156" s="8">
        <v>1996</v>
      </c>
      <c r="C156" s="10" t="s">
        <v>4680</v>
      </c>
      <c r="D156" s="8">
        <v>10</v>
      </c>
      <c r="E156" s="8" t="str">
        <f t="shared" si="4"/>
        <v>10-Jun-1996</v>
      </c>
      <c r="F156" s="8">
        <f t="shared" si="5"/>
        <v>26</v>
      </c>
      <c r="G156" s="8">
        <v>0</v>
      </c>
      <c r="H156" s="34">
        <v>17043.34</v>
      </c>
      <c r="I156" s="10" t="s">
        <v>4681</v>
      </c>
      <c r="J156" s="10" t="s">
        <v>4689</v>
      </c>
      <c r="K156" s="5" t="s">
        <v>4682</v>
      </c>
    </row>
    <row r="157" spans="1:11" x14ac:dyDescent="0.3">
      <c r="A157" s="4" t="s">
        <v>956</v>
      </c>
      <c r="B157" s="8">
        <v>1967</v>
      </c>
      <c r="C157" s="10" t="s">
        <v>4687</v>
      </c>
      <c r="D157" s="8">
        <v>8</v>
      </c>
      <c r="E157" s="8" t="str">
        <f t="shared" si="4"/>
        <v>8-Sep-1967</v>
      </c>
      <c r="F157" s="8">
        <f t="shared" si="5"/>
        <v>55</v>
      </c>
      <c r="G157" s="8">
        <v>0</v>
      </c>
      <c r="H157" s="34">
        <v>20781.490000000002</v>
      </c>
      <c r="I157" s="10" t="s">
        <v>4681</v>
      </c>
      <c r="J157" s="10" t="s">
        <v>4689</v>
      </c>
      <c r="K157" s="5" t="s">
        <v>4682</v>
      </c>
    </row>
    <row r="158" spans="1:11" x14ac:dyDescent="0.3">
      <c r="A158" s="4" t="s">
        <v>858</v>
      </c>
      <c r="B158" s="8">
        <v>1964</v>
      </c>
      <c r="C158" s="10" t="s">
        <v>4684</v>
      </c>
      <c r="D158" s="8">
        <v>16</v>
      </c>
      <c r="E158" s="8" t="str">
        <f t="shared" si="4"/>
        <v>16-Dec-1964</v>
      </c>
      <c r="F158" s="8">
        <f t="shared" si="5"/>
        <v>58</v>
      </c>
      <c r="G158" s="8">
        <v>0</v>
      </c>
      <c r="H158" s="34">
        <v>24227.34</v>
      </c>
      <c r="I158" s="10" t="s">
        <v>4681</v>
      </c>
      <c r="J158" s="10" t="s">
        <v>4690</v>
      </c>
      <c r="K158" s="5" t="s">
        <v>4682</v>
      </c>
    </row>
    <row r="159" spans="1:11" x14ac:dyDescent="0.3">
      <c r="A159" s="4" t="s">
        <v>794</v>
      </c>
      <c r="B159" s="8">
        <v>2002</v>
      </c>
      <c r="C159" s="10" t="s">
        <v>4686</v>
      </c>
      <c r="D159" s="8">
        <v>11</v>
      </c>
      <c r="E159" s="8" t="str">
        <f t="shared" si="4"/>
        <v>11-Oct-2002</v>
      </c>
      <c r="F159" s="8">
        <f t="shared" si="5"/>
        <v>20</v>
      </c>
      <c r="G159" s="8">
        <v>0</v>
      </c>
      <c r="H159" s="34">
        <v>26125.67</v>
      </c>
      <c r="I159" s="10" t="s">
        <v>4681</v>
      </c>
      <c r="J159" s="10" t="s">
        <v>4690</v>
      </c>
      <c r="K159" s="5" t="s">
        <v>4682</v>
      </c>
    </row>
    <row r="160" spans="1:11" x14ac:dyDescent="0.3">
      <c r="A160" s="4" t="s">
        <v>776</v>
      </c>
      <c r="B160" s="8">
        <v>1958</v>
      </c>
      <c r="C160" s="10" t="s">
        <v>4684</v>
      </c>
      <c r="D160" s="8">
        <v>25</v>
      </c>
      <c r="E160" s="8" t="str">
        <f t="shared" si="4"/>
        <v>25-Dec-1958</v>
      </c>
      <c r="F160" s="8">
        <f t="shared" si="5"/>
        <v>64</v>
      </c>
      <c r="G160" s="8">
        <v>0</v>
      </c>
      <c r="H160" s="34">
        <v>26926.51</v>
      </c>
      <c r="I160" s="10" t="s">
        <v>4681</v>
      </c>
      <c r="J160" s="10" t="s">
        <v>4690</v>
      </c>
      <c r="K160" s="5" t="s">
        <v>4682</v>
      </c>
    </row>
    <row r="161" spans="1:11" x14ac:dyDescent="0.3">
      <c r="A161" s="4" t="s">
        <v>746</v>
      </c>
      <c r="B161" s="8">
        <v>1965</v>
      </c>
      <c r="C161" s="10" t="s">
        <v>4686</v>
      </c>
      <c r="D161" s="8">
        <v>19</v>
      </c>
      <c r="E161" s="8" t="str">
        <f t="shared" si="4"/>
        <v>19-Oct-1965</v>
      </c>
      <c r="F161" s="8">
        <f t="shared" si="5"/>
        <v>57</v>
      </c>
      <c r="G161" s="8">
        <v>0</v>
      </c>
      <c r="H161" s="34">
        <v>27533.91</v>
      </c>
      <c r="I161" s="10" t="s">
        <v>4681</v>
      </c>
      <c r="J161" s="10" t="s">
        <v>4689</v>
      </c>
      <c r="K161" s="5" t="s">
        <v>4682</v>
      </c>
    </row>
    <row r="162" spans="1:11" x14ac:dyDescent="0.3">
      <c r="A162" s="4" t="s">
        <v>478</v>
      </c>
      <c r="B162" s="8">
        <v>2003</v>
      </c>
      <c r="C162" s="10" t="s">
        <v>4686</v>
      </c>
      <c r="D162" s="8">
        <v>5</v>
      </c>
      <c r="E162" s="8" t="str">
        <f t="shared" si="4"/>
        <v>5-Oct-2003</v>
      </c>
      <c r="F162" s="8">
        <f t="shared" si="5"/>
        <v>19</v>
      </c>
      <c r="G162" s="8">
        <v>0</v>
      </c>
      <c r="H162" s="34">
        <v>34439.86</v>
      </c>
      <c r="I162" s="10" t="s">
        <v>4681</v>
      </c>
      <c r="J162" s="10" t="s">
        <v>4690</v>
      </c>
      <c r="K162" s="5" t="s">
        <v>4682</v>
      </c>
    </row>
    <row r="163" spans="1:11" x14ac:dyDescent="0.3">
      <c r="A163" s="4" t="s">
        <v>84</v>
      </c>
      <c r="B163" s="8">
        <v>1967</v>
      </c>
      <c r="C163" s="10" t="s">
        <v>4687</v>
      </c>
      <c r="D163" s="8">
        <v>14</v>
      </c>
      <c r="E163" s="8" t="str">
        <f t="shared" si="4"/>
        <v>14-Sep-1967</v>
      </c>
      <c r="F163" s="8">
        <f t="shared" si="5"/>
        <v>55</v>
      </c>
      <c r="G163" s="8">
        <v>0</v>
      </c>
      <c r="H163" s="34">
        <v>44423.8</v>
      </c>
      <c r="I163" s="10" t="s">
        <v>4681</v>
      </c>
      <c r="J163" s="10" t="s">
        <v>4689</v>
      </c>
      <c r="K163" s="5" t="s">
        <v>4682</v>
      </c>
    </row>
    <row r="164" spans="1:11" x14ac:dyDescent="0.3">
      <c r="A164" s="4" t="s">
        <v>70</v>
      </c>
      <c r="B164" s="8">
        <v>1979</v>
      </c>
      <c r="C164" s="10" t="s">
        <v>4688</v>
      </c>
      <c r="D164" s="8">
        <v>12</v>
      </c>
      <c r="E164" s="8" t="str">
        <f t="shared" si="4"/>
        <v>12-Aug-1979</v>
      </c>
      <c r="F164" s="8">
        <f t="shared" si="5"/>
        <v>43</v>
      </c>
      <c r="G164" s="8">
        <v>0</v>
      </c>
      <c r="H164" s="34">
        <v>45863.21</v>
      </c>
      <c r="I164" s="10" t="s">
        <v>4681</v>
      </c>
      <c r="J164" s="10" t="s">
        <v>4690</v>
      </c>
      <c r="K164" s="5" t="s">
        <v>4682</v>
      </c>
    </row>
    <row r="165" spans="1:11" x14ac:dyDescent="0.3">
      <c r="A165" s="4" t="s">
        <v>52</v>
      </c>
      <c r="B165" s="8">
        <v>1958</v>
      </c>
      <c r="C165" s="10" t="s">
        <v>4687</v>
      </c>
      <c r="D165" s="8">
        <v>15</v>
      </c>
      <c r="E165" s="8" t="str">
        <f t="shared" si="4"/>
        <v>15-Sep-1958</v>
      </c>
      <c r="F165" s="8">
        <f t="shared" si="5"/>
        <v>64</v>
      </c>
      <c r="G165" s="8">
        <v>0</v>
      </c>
      <c r="H165" s="34">
        <v>46889.26</v>
      </c>
      <c r="I165" s="10" t="s">
        <v>4681</v>
      </c>
      <c r="J165" s="10" t="s">
        <v>4689</v>
      </c>
      <c r="K165" s="5" t="s">
        <v>4682</v>
      </c>
    </row>
    <row r="166" spans="1:11" x14ac:dyDescent="0.3">
      <c r="A166" s="4" t="s">
        <v>50</v>
      </c>
      <c r="B166" s="8">
        <v>1959</v>
      </c>
      <c r="C166" s="10" t="s">
        <v>4683</v>
      </c>
      <c r="D166" s="8">
        <v>14</v>
      </c>
      <c r="E166" s="8" t="str">
        <f t="shared" si="4"/>
        <v>14-Jul-1959</v>
      </c>
      <c r="F166" s="8">
        <f t="shared" si="5"/>
        <v>63</v>
      </c>
      <c r="G166" s="8">
        <v>0</v>
      </c>
      <c r="H166" s="34">
        <v>47055.53</v>
      </c>
      <c r="I166" s="10" t="s">
        <v>4681</v>
      </c>
      <c r="J166" s="10" t="s">
        <v>4690</v>
      </c>
      <c r="K166" s="5" t="s">
        <v>4682</v>
      </c>
    </row>
    <row r="167" spans="1:11" x14ac:dyDescent="0.3">
      <c r="A167" s="4" t="s">
        <v>4</v>
      </c>
      <c r="B167" s="8">
        <v>1977</v>
      </c>
      <c r="C167" s="10" t="s">
        <v>4680</v>
      </c>
      <c r="D167" s="8">
        <v>8</v>
      </c>
      <c r="E167" s="8" t="str">
        <f t="shared" si="4"/>
        <v>8-Jun-1977</v>
      </c>
      <c r="F167" s="8">
        <f t="shared" si="5"/>
        <v>46</v>
      </c>
      <c r="G167" s="8">
        <v>0</v>
      </c>
      <c r="H167" s="34">
        <v>62592.87</v>
      </c>
      <c r="I167" s="10" t="s">
        <v>4681</v>
      </c>
      <c r="J167" s="10" t="s">
        <v>4689</v>
      </c>
      <c r="K167" s="5" t="s">
        <v>4682</v>
      </c>
    </row>
    <row r="168" spans="1:11" x14ac:dyDescent="0.3">
      <c r="A168" s="4" t="s">
        <v>4664</v>
      </c>
      <c r="B168" s="8">
        <v>1992</v>
      </c>
      <c r="C168" s="10" t="s">
        <v>4687</v>
      </c>
      <c r="D168" s="8">
        <v>13</v>
      </c>
      <c r="E168" s="8" t="str">
        <f t="shared" si="4"/>
        <v>13-Sep-1992</v>
      </c>
      <c r="F168" s="8">
        <f t="shared" si="5"/>
        <v>30</v>
      </c>
      <c r="G168" s="8">
        <v>0</v>
      </c>
      <c r="H168" s="34">
        <v>604.54</v>
      </c>
      <c r="I168" s="10" t="s">
        <v>4689</v>
      </c>
      <c r="J168" s="10" t="s">
        <v>4689</v>
      </c>
      <c r="K168" s="5" t="s">
        <v>4682</v>
      </c>
    </row>
    <row r="169" spans="1:11" x14ac:dyDescent="0.3">
      <c r="A169" s="4" t="s">
        <v>4662</v>
      </c>
      <c r="B169" s="8">
        <v>1998</v>
      </c>
      <c r="C169" s="10" t="s">
        <v>4683</v>
      </c>
      <c r="D169" s="8">
        <v>27</v>
      </c>
      <c r="E169" s="8" t="str">
        <f t="shared" si="4"/>
        <v>27-Jul-1998</v>
      </c>
      <c r="F169" s="8">
        <f t="shared" si="5"/>
        <v>24</v>
      </c>
      <c r="G169" s="8">
        <v>0</v>
      </c>
      <c r="H169" s="34">
        <v>637.26</v>
      </c>
      <c r="I169" s="10" t="s">
        <v>4689</v>
      </c>
      <c r="J169" s="10" t="s">
        <v>4689</v>
      </c>
      <c r="K169" s="5" t="s">
        <v>4682</v>
      </c>
    </row>
    <row r="170" spans="1:11" x14ac:dyDescent="0.3">
      <c r="A170" s="4" t="s">
        <v>4658</v>
      </c>
      <c r="B170" s="8">
        <v>1993</v>
      </c>
      <c r="C170" s="10" t="s">
        <v>4680</v>
      </c>
      <c r="D170" s="8">
        <v>1</v>
      </c>
      <c r="E170" s="8" t="str">
        <f t="shared" si="4"/>
        <v>1-Jun-1993</v>
      </c>
      <c r="F170" s="8">
        <f t="shared" si="5"/>
        <v>30</v>
      </c>
      <c r="G170" s="8">
        <v>0</v>
      </c>
      <c r="H170" s="34">
        <v>650</v>
      </c>
      <c r="I170" s="10" t="s">
        <v>4689</v>
      </c>
      <c r="J170" s="10" t="s">
        <v>4689</v>
      </c>
      <c r="K170" s="5" t="s">
        <v>4682</v>
      </c>
    </row>
    <row r="171" spans="1:11" x14ac:dyDescent="0.3">
      <c r="A171" s="4" t="s">
        <v>4656</v>
      </c>
      <c r="B171" s="8">
        <v>1995</v>
      </c>
      <c r="C171" s="10" t="s">
        <v>4683</v>
      </c>
      <c r="D171" s="8">
        <v>4</v>
      </c>
      <c r="E171" s="8" t="str">
        <f t="shared" si="4"/>
        <v>4-Jul-1995</v>
      </c>
      <c r="F171" s="8">
        <f t="shared" si="5"/>
        <v>27</v>
      </c>
      <c r="G171" s="8">
        <v>0</v>
      </c>
      <c r="H171" s="34">
        <v>650</v>
      </c>
      <c r="I171" s="10" t="s">
        <v>4689</v>
      </c>
      <c r="J171" s="10" t="s">
        <v>4689</v>
      </c>
      <c r="K171" s="5" t="s">
        <v>4682</v>
      </c>
    </row>
    <row r="172" spans="1:11" x14ac:dyDescent="0.3">
      <c r="A172" s="4" t="s">
        <v>4652</v>
      </c>
      <c r="B172" s="8">
        <v>1997</v>
      </c>
      <c r="C172" s="10" t="s">
        <v>4685</v>
      </c>
      <c r="D172" s="8">
        <v>9</v>
      </c>
      <c r="E172" s="8" t="str">
        <f t="shared" si="4"/>
        <v>9-Nov-1997</v>
      </c>
      <c r="F172" s="8">
        <f t="shared" si="5"/>
        <v>25</v>
      </c>
      <c r="G172" s="8">
        <v>0</v>
      </c>
      <c r="H172" s="34">
        <v>670</v>
      </c>
      <c r="I172" s="10" t="s">
        <v>4689</v>
      </c>
      <c r="J172" s="10" t="s">
        <v>4689</v>
      </c>
      <c r="K172" s="5" t="s">
        <v>4682</v>
      </c>
    </row>
    <row r="173" spans="1:11" x14ac:dyDescent="0.3">
      <c r="A173" s="4" t="s">
        <v>4650</v>
      </c>
      <c r="B173" s="8">
        <v>2001</v>
      </c>
      <c r="C173" s="10" t="s">
        <v>4687</v>
      </c>
      <c r="D173" s="8">
        <v>12</v>
      </c>
      <c r="E173" s="8" t="str">
        <f t="shared" si="4"/>
        <v>12-Sep-2001</v>
      </c>
      <c r="F173" s="8">
        <f t="shared" si="5"/>
        <v>21</v>
      </c>
      <c r="G173" s="8">
        <v>0</v>
      </c>
      <c r="H173" s="34">
        <v>687.54</v>
      </c>
      <c r="I173" s="10" t="s">
        <v>4689</v>
      </c>
      <c r="J173" s="10" t="s">
        <v>4681</v>
      </c>
      <c r="K173" s="5" t="s">
        <v>4682</v>
      </c>
    </row>
    <row r="174" spans="1:11" x14ac:dyDescent="0.3">
      <c r="A174" s="4" t="s">
        <v>4646</v>
      </c>
      <c r="B174" s="8">
        <v>1999</v>
      </c>
      <c r="C174" s="10" t="s">
        <v>4684</v>
      </c>
      <c r="D174" s="8">
        <v>14</v>
      </c>
      <c r="E174" s="8" t="str">
        <f t="shared" si="4"/>
        <v>14-Dec-1999</v>
      </c>
      <c r="F174" s="8">
        <f t="shared" si="5"/>
        <v>23</v>
      </c>
      <c r="G174" s="8">
        <v>0</v>
      </c>
      <c r="H174" s="34">
        <v>722.99</v>
      </c>
      <c r="I174" s="10" t="s">
        <v>4689</v>
      </c>
      <c r="J174" s="10" t="s">
        <v>4690</v>
      </c>
      <c r="K174" s="5" t="s">
        <v>4682</v>
      </c>
    </row>
    <row r="175" spans="1:11" x14ac:dyDescent="0.3">
      <c r="A175" s="4" t="s">
        <v>4642</v>
      </c>
      <c r="B175" s="8">
        <v>1993</v>
      </c>
      <c r="C175" s="10" t="s">
        <v>4688</v>
      </c>
      <c r="D175" s="8">
        <v>9</v>
      </c>
      <c r="E175" s="8" t="str">
        <f t="shared" si="4"/>
        <v>9-Aug-1993</v>
      </c>
      <c r="F175" s="8">
        <f t="shared" si="5"/>
        <v>29</v>
      </c>
      <c r="G175" s="8">
        <v>0</v>
      </c>
      <c r="H175" s="34">
        <v>760</v>
      </c>
      <c r="I175" s="10" t="s">
        <v>4689</v>
      </c>
      <c r="J175" s="10" t="s">
        <v>4690</v>
      </c>
      <c r="K175" s="5" t="s">
        <v>4682</v>
      </c>
    </row>
    <row r="176" spans="1:11" x14ac:dyDescent="0.3">
      <c r="A176" s="4" t="s">
        <v>4640</v>
      </c>
      <c r="B176" s="8">
        <v>1996</v>
      </c>
      <c r="C176" s="10" t="s">
        <v>4686</v>
      </c>
      <c r="D176" s="8">
        <v>22</v>
      </c>
      <c r="E176" s="8" t="str">
        <f t="shared" si="4"/>
        <v>22-Oct-1996</v>
      </c>
      <c r="F176" s="8">
        <f t="shared" si="5"/>
        <v>26</v>
      </c>
      <c r="G176" s="8">
        <v>0</v>
      </c>
      <c r="H176" s="34">
        <v>760</v>
      </c>
      <c r="I176" s="10" t="s">
        <v>4689</v>
      </c>
      <c r="J176" s="10" t="s">
        <v>4689</v>
      </c>
      <c r="K176" s="5" t="s">
        <v>4682</v>
      </c>
    </row>
    <row r="177" spans="1:11" x14ac:dyDescent="0.3">
      <c r="A177" s="4" t="s">
        <v>4638</v>
      </c>
      <c r="B177" s="8">
        <v>1993</v>
      </c>
      <c r="C177" s="10" t="s">
        <v>4680</v>
      </c>
      <c r="D177" s="8">
        <v>28</v>
      </c>
      <c r="E177" s="8" t="str">
        <f t="shared" si="4"/>
        <v>28-Jun-1993</v>
      </c>
      <c r="F177" s="8">
        <f t="shared" si="5"/>
        <v>29</v>
      </c>
      <c r="G177" s="8">
        <v>0</v>
      </c>
      <c r="H177" s="34">
        <v>770</v>
      </c>
      <c r="I177" s="10" t="s">
        <v>4689</v>
      </c>
      <c r="J177" s="10" t="s">
        <v>4689</v>
      </c>
      <c r="K177" s="5" t="s">
        <v>4682</v>
      </c>
    </row>
    <row r="178" spans="1:11" x14ac:dyDescent="0.3">
      <c r="A178" s="4" t="s">
        <v>4634</v>
      </c>
      <c r="B178" s="8">
        <v>1995</v>
      </c>
      <c r="C178" s="10" t="s">
        <v>4684</v>
      </c>
      <c r="D178" s="8">
        <v>7</v>
      </c>
      <c r="E178" s="8" t="str">
        <f t="shared" si="4"/>
        <v>7-Dec-1995</v>
      </c>
      <c r="F178" s="8">
        <f t="shared" si="5"/>
        <v>27</v>
      </c>
      <c r="G178" s="8">
        <v>0</v>
      </c>
      <c r="H178" s="34">
        <v>773.54</v>
      </c>
      <c r="I178" s="10" t="s">
        <v>4689</v>
      </c>
      <c r="J178" s="10" t="s">
        <v>4681</v>
      </c>
      <c r="K178" s="5" t="s">
        <v>4682</v>
      </c>
    </row>
    <row r="179" spans="1:11" x14ac:dyDescent="0.3">
      <c r="A179" s="4" t="s">
        <v>4630</v>
      </c>
      <c r="B179" s="8">
        <v>2000</v>
      </c>
      <c r="C179" s="10" t="s">
        <v>4685</v>
      </c>
      <c r="D179" s="8">
        <v>18</v>
      </c>
      <c r="E179" s="8" t="str">
        <f t="shared" si="4"/>
        <v>18-Nov-2000</v>
      </c>
      <c r="F179" s="8">
        <f t="shared" si="5"/>
        <v>22</v>
      </c>
      <c r="G179" s="8">
        <v>0</v>
      </c>
      <c r="H179" s="34">
        <v>865.41</v>
      </c>
      <c r="I179" s="10" t="s">
        <v>4689</v>
      </c>
      <c r="J179" s="10" t="s">
        <v>4690</v>
      </c>
      <c r="K179" s="5" t="s">
        <v>4682</v>
      </c>
    </row>
    <row r="180" spans="1:11" x14ac:dyDescent="0.3">
      <c r="A180" s="4" t="s">
        <v>4628</v>
      </c>
      <c r="B180" s="8">
        <v>1993</v>
      </c>
      <c r="C180" s="10" t="s">
        <v>4685</v>
      </c>
      <c r="D180" s="8">
        <v>27</v>
      </c>
      <c r="E180" s="8" t="str">
        <f t="shared" si="4"/>
        <v>27-Nov-1993</v>
      </c>
      <c r="F180" s="8">
        <f t="shared" si="5"/>
        <v>29</v>
      </c>
      <c r="G180" s="8">
        <v>0</v>
      </c>
      <c r="H180" s="34">
        <v>896.21</v>
      </c>
      <c r="I180" s="10" t="s">
        <v>4689</v>
      </c>
      <c r="J180" s="10" t="s">
        <v>4690</v>
      </c>
      <c r="K180" s="5" t="s">
        <v>4682</v>
      </c>
    </row>
    <row r="181" spans="1:11" x14ac:dyDescent="0.3">
      <c r="A181" s="4" t="s">
        <v>4626</v>
      </c>
      <c r="B181" s="8">
        <v>1994</v>
      </c>
      <c r="C181" s="10" t="s">
        <v>4686</v>
      </c>
      <c r="D181" s="8">
        <v>30</v>
      </c>
      <c r="E181" s="8" t="str">
        <f t="shared" si="4"/>
        <v>30-Oct-1994</v>
      </c>
      <c r="F181" s="8">
        <f t="shared" si="5"/>
        <v>28</v>
      </c>
      <c r="G181" s="8">
        <v>0</v>
      </c>
      <c r="H181" s="34">
        <v>915.07</v>
      </c>
      <c r="I181" s="10" t="s">
        <v>4689</v>
      </c>
      <c r="J181" s="10" t="s">
        <v>4690</v>
      </c>
      <c r="K181" s="5" t="s">
        <v>4682</v>
      </c>
    </row>
    <row r="182" spans="1:11" x14ac:dyDescent="0.3">
      <c r="A182" s="4" t="s">
        <v>4624</v>
      </c>
      <c r="B182" s="8">
        <v>1995</v>
      </c>
      <c r="C182" s="10" t="s">
        <v>4686</v>
      </c>
      <c r="D182" s="8">
        <v>28</v>
      </c>
      <c r="E182" s="8" t="str">
        <f t="shared" si="4"/>
        <v>28-Oct-1995</v>
      </c>
      <c r="F182" s="8">
        <f t="shared" si="5"/>
        <v>27</v>
      </c>
      <c r="G182" s="8">
        <v>0</v>
      </c>
      <c r="H182" s="34">
        <v>928.59</v>
      </c>
      <c r="I182" s="10" t="s">
        <v>4689</v>
      </c>
      <c r="J182" s="10" t="s">
        <v>4690</v>
      </c>
      <c r="K182" s="5" t="s">
        <v>4682</v>
      </c>
    </row>
    <row r="183" spans="1:11" x14ac:dyDescent="0.3">
      <c r="A183" s="4" t="s">
        <v>4622</v>
      </c>
      <c r="B183" s="8">
        <v>2001</v>
      </c>
      <c r="C183" s="10" t="s">
        <v>4688</v>
      </c>
      <c r="D183" s="8">
        <v>19</v>
      </c>
      <c r="E183" s="8" t="str">
        <f t="shared" si="4"/>
        <v>19-Aug-2001</v>
      </c>
      <c r="F183" s="8">
        <f t="shared" si="5"/>
        <v>21</v>
      </c>
      <c r="G183" s="8">
        <v>0</v>
      </c>
      <c r="H183" s="34">
        <v>964.71</v>
      </c>
      <c r="I183" s="10" t="s">
        <v>4689</v>
      </c>
      <c r="J183" s="10" t="s">
        <v>4681</v>
      </c>
      <c r="K183" s="5" t="s">
        <v>4682</v>
      </c>
    </row>
    <row r="184" spans="1:11" x14ac:dyDescent="0.3">
      <c r="A184" s="4" t="s">
        <v>4620</v>
      </c>
      <c r="B184" s="8">
        <v>1994</v>
      </c>
      <c r="C184" s="10" t="s">
        <v>4685</v>
      </c>
      <c r="D184" s="8">
        <v>22</v>
      </c>
      <c r="E184" s="8" t="str">
        <f t="shared" si="4"/>
        <v>22-Nov-1994</v>
      </c>
      <c r="F184" s="8">
        <f t="shared" si="5"/>
        <v>28</v>
      </c>
      <c r="G184" s="8">
        <v>0</v>
      </c>
      <c r="H184" s="34">
        <v>1006.65</v>
      </c>
      <c r="I184" s="10" t="s">
        <v>4689</v>
      </c>
      <c r="J184" s="10" t="s">
        <v>4681</v>
      </c>
      <c r="K184" s="5" t="s">
        <v>4682</v>
      </c>
    </row>
    <row r="185" spans="1:11" x14ac:dyDescent="0.3">
      <c r="A185" s="4" t="s">
        <v>4618</v>
      </c>
      <c r="B185" s="8">
        <v>2000</v>
      </c>
      <c r="C185" s="10" t="s">
        <v>4686</v>
      </c>
      <c r="D185" s="8">
        <v>9</v>
      </c>
      <c r="E185" s="8" t="str">
        <f t="shared" si="4"/>
        <v>9-Oct-2000</v>
      </c>
      <c r="F185" s="8">
        <f t="shared" si="5"/>
        <v>22</v>
      </c>
      <c r="G185" s="8">
        <v>0</v>
      </c>
      <c r="H185" s="34">
        <v>1012</v>
      </c>
      <c r="I185" s="10" t="s">
        <v>4689</v>
      </c>
      <c r="J185" s="10" t="s">
        <v>4681</v>
      </c>
      <c r="K185" s="5" t="s">
        <v>4682</v>
      </c>
    </row>
    <row r="186" spans="1:11" x14ac:dyDescent="0.3">
      <c r="A186" s="4" t="s">
        <v>4616</v>
      </c>
      <c r="B186" s="8">
        <v>1999</v>
      </c>
      <c r="C186" s="10" t="s">
        <v>4688</v>
      </c>
      <c r="D186" s="8">
        <v>5</v>
      </c>
      <c r="E186" s="8" t="str">
        <f t="shared" si="4"/>
        <v>5-Aug-1999</v>
      </c>
      <c r="F186" s="8">
        <f t="shared" si="5"/>
        <v>23</v>
      </c>
      <c r="G186" s="8">
        <v>0</v>
      </c>
      <c r="H186" s="34">
        <v>1019</v>
      </c>
      <c r="I186" s="10" t="s">
        <v>4689</v>
      </c>
      <c r="J186" s="10" t="s">
        <v>4681</v>
      </c>
      <c r="K186" s="5" t="s">
        <v>4682</v>
      </c>
    </row>
    <row r="187" spans="1:11" x14ac:dyDescent="0.3">
      <c r="A187" s="4" t="s">
        <v>4614</v>
      </c>
      <c r="B187" s="8">
        <v>1995</v>
      </c>
      <c r="C187" s="10" t="s">
        <v>4686</v>
      </c>
      <c r="D187" s="8">
        <v>5</v>
      </c>
      <c r="E187" s="8" t="str">
        <f t="shared" si="4"/>
        <v>5-Oct-1995</v>
      </c>
      <c r="F187" s="8">
        <f t="shared" si="5"/>
        <v>27</v>
      </c>
      <c r="G187" s="8">
        <v>0</v>
      </c>
      <c r="H187" s="34">
        <v>1033.74</v>
      </c>
      <c r="I187" s="10" t="s">
        <v>4689</v>
      </c>
      <c r="J187" s="10" t="s">
        <v>4690</v>
      </c>
      <c r="K187" s="5" t="s">
        <v>4682</v>
      </c>
    </row>
    <row r="188" spans="1:11" x14ac:dyDescent="0.3">
      <c r="A188" s="4" t="s">
        <v>4612</v>
      </c>
      <c r="B188" s="8">
        <v>1994</v>
      </c>
      <c r="C188" s="10" t="s">
        <v>4685</v>
      </c>
      <c r="D188" s="8">
        <v>17</v>
      </c>
      <c r="E188" s="8" t="str">
        <f t="shared" si="4"/>
        <v>17-Nov-1994</v>
      </c>
      <c r="F188" s="8">
        <f t="shared" si="5"/>
        <v>28</v>
      </c>
      <c r="G188" s="8">
        <v>0</v>
      </c>
      <c r="H188" s="34">
        <v>1044</v>
      </c>
      <c r="I188" s="10" t="s">
        <v>4689</v>
      </c>
      <c r="J188" s="10" t="s">
        <v>4681</v>
      </c>
      <c r="K188" s="5" t="s">
        <v>4682</v>
      </c>
    </row>
    <row r="189" spans="1:11" x14ac:dyDescent="0.3">
      <c r="A189" s="4" t="s">
        <v>4610</v>
      </c>
      <c r="B189" s="8">
        <v>2002</v>
      </c>
      <c r="C189" s="10" t="s">
        <v>4683</v>
      </c>
      <c r="D189" s="8">
        <v>20</v>
      </c>
      <c r="E189" s="8" t="str">
        <f t="shared" si="4"/>
        <v>20-Jul-2002</v>
      </c>
      <c r="F189" s="8">
        <f t="shared" si="5"/>
        <v>20</v>
      </c>
      <c r="G189" s="8">
        <v>0</v>
      </c>
      <c r="H189" s="34">
        <v>1047</v>
      </c>
      <c r="I189" s="10" t="s">
        <v>4689</v>
      </c>
      <c r="J189" s="10" t="s">
        <v>4690</v>
      </c>
      <c r="K189" s="5" t="s">
        <v>4682</v>
      </c>
    </row>
    <row r="190" spans="1:11" x14ac:dyDescent="0.3">
      <c r="A190" s="4" t="s">
        <v>4606</v>
      </c>
      <c r="B190" s="8">
        <v>1995</v>
      </c>
      <c r="C190" s="10" t="s">
        <v>4680</v>
      </c>
      <c r="D190" s="8">
        <v>1</v>
      </c>
      <c r="E190" s="8" t="str">
        <f t="shared" si="4"/>
        <v>1-Jun-1995</v>
      </c>
      <c r="F190" s="8">
        <f t="shared" si="5"/>
        <v>28</v>
      </c>
      <c r="G190" s="8">
        <v>0</v>
      </c>
      <c r="H190" s="34">
        <v>1056</v>
      </c>
      <c r="I190" s="10" t="s">
        <v>4689</v>
      </c>
      <c r="J190" s="10" t="s">
        <v>4681</v>
      </c>
      <c r="K190" s="5" t="s">
        <v>4682</v>
      </c>
    </row>
    <row r="191" spans="1:11" x14ac:dyDescent="0.3">
      <c r="A191" s="4" t="s">
        <v>4604</v>
      </c>
      <c r="B191" s="8">
        <v>1993</v>
      </c>
      <c r="C191" s="10" t="s">
        <v>4687</v>
      </c>
      <c r="D191" s="8">
        <v>28</v>
      </c>
      <c r="E191" s="8" t="str">
        <f t="shared" si="4"/>
        <v>28-Sep-1993</v>
      </c>
      <c r="F191" s="8">
        <f t="shared" si="5"/>
        <v>29</v>
      </c>
      <c r="G191" s="8">
        <v>0</v>
      </c>
      <c r="H191" s="34">
        <v>1068</v>
      </c>
      <c r="I191" s="10" t="s">
        <v>4689</v>
      </c>
      <c r="J191" s="10" t="s">
        <v>4690</v>
      </c>
      <c r="K191" s="5" t="s">
        <v>4682</v>
      </c>
    </row>
    <row r="192" spans="1:11" x14ac:dyDescent="0.3">
      <c r="A192" s="4" t="s">
        <v>4602</v>
      </c>
      <c r="B192" s="8">
        <v>2004</v>
      </c>
      <c r="C192" s="10" t="s">
        <v>4688</v>
      </c>
      <c r="D192" s="8">
        <v>24</v>
      </c>
      <c r="E192" s="8" t="str">
        <f t="shared" si="4"/>
        <v>24-Aug-2004</v>
      </c>
      <c r="F192" s="8">
        <f t="shared" si="5"/>
        <v>18</v>
      </c>
      <c r="G192" s="8">
        <v>0</v>
      </c>
      <c r="H192" s="34">
        <v>1070</v>
      </c>
      <c r="I192" s="10" t="s">
        <v>4689</v>
      </c>
      <c r="J192" s="10" t="s">
        <v>4689</v>
      </c>
      <c r="K192" s="5" t="s">
        <v>4682</v>
      </c>
    </row>
    <row r="193" spans="1:11" x14ac:dyDescent="0.3">
      <c r="A193" s="4" t="s">
        <v>4600</v>
      </c>
      <c r="B193" s="8">
        <v>1997</v>
      </c>
      <c r="C193" s="10" t="s">
        <v>4688</v>
      </c>
      <c r="D193" s="8">
        <v>13</v>
      </c>
      <c r="E193" s="8" t="str">
        <f t="shared" si="4"/>
        <v>13-Aug-1997</v>
      </c>
      <c r="F193" s="8">
        <f t="shared" si="5"/>
        <v>25</v>
      </c>
      <c r="G193" s="8">
        <v>0</v>
      </c>
      <c r="H193" s="34">
        <v>1071</v>
      </c>
      <c r="I193" s="10" t="s">
        <v>4689</v>
      </c>
      <c r="J193" s="10" t="s">
        <v>4689</v>
      </c>
      <c r="K193" s="5" t="s">
        <v>4682</v>
      </c>
    </row>
    <row r="194" spans="1:11" x14ac:dyDescent="0.3">
      <c r="A194" s="4" t="s">
        <v>4598</v>
      </c>
      <c r="B194" s="8">
        <v>1998</v>
      </c>
      <c r="C194" s="10" t="s">
        <v>4684</v>
      </c>
      <c r="D194" s="8">
        <v>26</v>
      </c>
      <c r="E194" s="8" t="str">
        <f t="shared" ref="E194:E257" si="6">CONCATENATE(D194,"-",C194,"-",B194)</f>
        <v>26-Dec-1998</v>
      </c>
      <c r="F194" s="8">
        <f t="shared" ref="F194:F257" si="7">DATEDIF(E194,DATE(2023,6,8),"Y")</f>
        <v>24</v>
      </c>
      <c r="G194" s="8">
        <v>0</v>
      </c>
      <c r="H194" s="34">
        <v>1082</v>
      </c>
      <c r="I194" s="10" t="s">
        <v>4689</v>
      </c>
      <c r="J194" s="10" t="s">
        <v>4681</v>
      </c>
      <c r="K194" s="5" t="s">
        <v>4682</v>
      </c>
    </row>
    <row r="195" spans="1:11" x14ac:dyDescent="0.3">
      <c r="A195" s="4" t="s">
        <v>4596</v>
      </c>
      <c r="B195" s="8">
        <v>2002</v>
      </c>
      <c r="C195" s="10" t="s">
        <v>4688</v>
      </c>
      <c r="D195" s="8">
        <v>13</v>
      </c>
      <c r="E195" s="8" t="str">
        <f t="shared" si="6"/>
        <v>13-Aug-2002</v>
      </c>
      <c r="F195" s="8">
        <f t="shared" si="7"/>
        <v>20</v>
      </c>
      <c r="G195" s="8">
        <v>0</v>
      </c>
      <c r="H195" s="34">
        <v>1086</v>
      </c>
      <c r="I195" s="10" t="s">
        <v>4689</v>
      </c>
      <c r="J195" s="10" t="s">
        <v>4689</v>
      </c>
      <c r="K195" s="5" t="s">
        <v>4682</v>
      </c>
    </row>
    <row r="196" spans="1:11" x14ac:dyDescent="0.3">
      <c r="A196" s="4" t="s">
        <v>4594</v>
      </c>
      <c r="B196" s="8">
        <v>2004</v>
      </c>
      <c r="C196" s="10" t="s">
        <v>4685</v>
      </c>
      <c r="D196" s="8">
        <v>12</v>
      </c>
      <c r="E196" s="8" t="str">
        <f t="shared" si="6"/>
        <v>12-Nov-2004</v>
      </c>
      <c r="F196" s="8">
        <f t="shared" si="7"/>
        <v>18</v>
      </c>
      <c r="G196" s="8">
        <v>0</v>
      </c>
      <c r="H196" s="34">
        <v>1121.8699999999999</v>
      </c>
      <c r="I196" s="10" t="s">
        <v>4689</v>
      </c>
      <c r="J196" s="10" t="s">
        <v>4690</v>
      </c>
      <c r="K196" s="5" t="s">
        <v>4682</v>
      </c>
    </row>
    <row r="197" spans="1:11" x14ac:dyDescent="0.3">
      <c r="A197" s="4" t="s">
        <v>4592</v>
      </c>
      <c r="B197" s="8">
        <v>2004</v>
      </c>
      <c r="C197" s="10" t="s">
        <v>4680</v>
      </c>
      <c r="D197" s="8">
        <v>14</v>
      </c>
      <c r="E197" s="8" t="str">
        <f t="shared" si="6"/>
        <v>14-Jun-2004</v>
      </c>
      <c r="F197" s="8">
        <f t="shared" si="7"/>
        <v>18</v>
      </c>
      <c r="G197" s="8">
        <v>0</v>
      </c>
      <c r="H197" s="34">
        <v>1131.51</v>
      </c>
      <c r="I197" s="10" t="s">
        <v>4689</v>
      </c>
      <c r="J197" s="10" t="s">
        <v>4690</v>
      </c>
      <c r="K197" s="5" t="s">
        <v>4682</v>
      </c>
    </row>
    <row r="198" spans="1:11" x14ac:dyDescent="0.3">
      <c r="A198" s="4" t="s">
        <v>4590</v>
      </c>
      <c r="B198" s="8">
        <v>2002</v>
      </c>
      <c r="C198" s="10" t="s">
        <v>4683</v>
      </c>
      <c r="D198" s="8">
        <v>19</v>
      </c>
      <c r="E198" s="8" t="str">
        <f t="shared" si="6"/>
        <v>19-Jul-2002</v>
      </c>
      <c r="F198" s="8">
        <f t="shared" si="7"/>
        <v>20</v>
      </c>
      <c r="G198" s="8">
        <v>0</v>
      </c>
      <c r="H198" s="34">
        <v>1132</v>
      </c>
      <c r="I198" s="10" t="s">
        <v>4689</v>
      </c>
      <c r="J198" s="10" t="s">
        <v>4690</v>
      </c>
      <c r="K198" s="5" t="s">
        <v>4682</v>
      </c>
    </row>
    <row r="199" spans="1:11" x14ac:dyDescent="0.3">
      <c r="A199" s="4" t="s">
        <v>4588</v>
      </c>
      <c r="B199" s="8">
        <v>2004</v>
      </c>
      <c r="C199" s="10" t="s">
        <v>4686</v>
      </c>
      <c r="D199" s="8">
        <v>6</v>
      </c>
      <c r="E199" s="8" t="str">
        <f t="shared" si="6"/>
        <v>6-Oct-2004</v>
      </c>
      <c r="F199" s="8">
        <f t="shared" si="7"/>
        <v>18</v>
      </c>
      <c r="G199" s="8">
        <v>0</v>
      </c>
      <c r="H199" s="34">
        <v>1135</v>
      </c>
      <c r="I199" s="10" t="s">
        <v>4689</v>
      </c>
      <c r="J199" s="10" t="s">
        <v>4689</v>
      </c>
      <c r="K199" s="5" t="s">
        <v>4682</v>
      </c>
    </row>
    <row r="200" spans="1:11" x14ac:dyDescent="0.3">
      <c r="A200" s="4" t="s">
        <v>4586</v>
      </c>
      <c r="B200" s="8">
        <v>2004</v>
      </c>
      <c r="C200" s="10" t="s">
        <v>4680</v>
      </c>
      <c r="D200" s="8">
        <v>11</v>
      </c>
      <c r="E200" s="8" t="str">
        <f t="shared" si="6"/>
        <v>11-Jun-2004</v>
      </c>
      <c r="F200" s="8">
        <f t="shared" si="7"/>
        <v>18</v>
      </c>
      <c r="G200" s="8">
        <v>0</v>
      </c>
      <c r="H200" s="34">
        <v>1135.94</v>
      </c>
      <c r="I200" s="10" t="s">
        <v>4689</v>
      </c>
      <c r="J200" s="10" t="s">
        <v>4689</v>
      </c>
      <c r="K200" s="5" t="s">
        <v>4682</v>
      </c>
    </row>
    <row r="201" spans="1:11" x14ac:dyDescent="0.3">
      <c r="A201" s="4" t="s">
        <v>4584</v>
      </c>
      <c r="B201" s="8">
        <v>2004</v>
      </c>
      <c r="C201" s="10" t="s">
        <v>4685</v>
      </c>
      <c r="D201" s="8">
        <v>28</v>
      </c>
      <c r="E201" s="8" t="str">
        <f t="shared" si="6"/>
        <v>28-Nov-2004</v>
      </c>
      <c r="F201" s="8">
        <f t="shared" si="7"/>
        <v>18</v>
      </c>
      <c r="G201" s="8">
        <v>0</v>
      </c>
      <c r="H201" s="34">
        <v>1136.4000000000001</v>
      </c>
      <c r="I201" s="10" t="s">
        <v>4689</v>
      </c>
      <c r="J201" s="10" t="s">
        <v>4689</v>
      </c>
      <c r="K201" s="5" t="s">
        <v>4682</v>
      </c>
    </row>
    <row r="202" spans="1:11" x14ac:dyDescent="0.3">
      <c r="A202" s="4" t="s">
        <v>4582</v>
      </c>
      <c r="B202" s="8">
        <v>2002</v>
      </c>
      <c r="C202" s="10" t="s">
        <v>4688</v>
      </c>
      <c r="D202" s="8">
        <v>11</v>
      </c>
      <c r="E202" s="8" t="str">
        <f t="shared" si="6"/>
        <v>11-Aug-2002</v>
      </c>
      <c r="F202" s="8">
        <f t="shared" si="7"/>
        <v>20</v>
      </c>
      <c r="G202" s="8">
        <v>0</v>
      </c>
      <c r="H202" s="34">
        <v>1137</v>
      </c>
      <c r="I202" s="10" t="s">
        <v>4689</v>
      </c>
      <c r="J202" s="10" t="s">
        <v>4690</v>
      </c>
      <c r="K202" s="5" t="s">
        <v>4682</v>
      </c>
    </row>
    <row r="203" spans="1:11" x14ac:dyDescent="0.3">
      <c r="A203" s="4" t="s">
        <v>4691</v>
      </c>
      <c r="B203" s="8">
        <v>2004</v>
      </c>
      <c r="C203" s="10" t="s">
        <v>4685</v>
      </c>
      <c r="D203" s="8">
        <v>6</v>
      </c>
      <c r="E203" s="8" t="str">
        <f t="shared" si="6"/>
        <v>6-Nov-2004</v>
      </c>
      <c r="F203" s="8">
        <f t="shared" si="7"/>
        <v>18</v>
      </c>
      <c r="G203" s="8">
        <v>0</v>
      </c>
      <c r="H203" s="34">
        <v>1137.01</v>
      </c>
      <c r="I203" s="10" t="s">
        <v>4689</v>
      </c>
      <c r="J203" s="10" t="s">
        <v>4690</v>
      </c>
      <c r="K203" s="5" t="s">
        <v>4682</v>
      </c>
    </row>
    <row r="204" spans="1:11" x14ac:dyDescent="0.3">
      <c r="A204" s="4" t="s">
        <v>4580</v>
      </c>
      <c r="B204" s="8">
        <v>2004</v>
      </c>
      <c r="C204" s="10" t="s">
        <v>4686</v>
      </c>
      <c r="D204" s="8">
        <v>15</v>
      </c>
      <c r="E204" s="8" t="str">
        <f t="shared" si="6"/>
        <v>15-Oct-2004</v>
      </c>
      <c r="F204" s="8">
        <f t="shared" si="7"/>
        <v>18</v>
      </c>
      <c r="G204" s="8">
        <v>0</v>
      </c>
      <c r="H204" s="34">
        <v>1137.01</v>
      </c>
      <c r="I204" s="10" t="s">
        <v>4689</v>
      </c>
      <c r="J204" s="10" t="s">
        <v>4690</v>
      </c>
      <c r="K204" s="5" t="s">
        <v>4682</v>
      </c>
    </row>
    <row r="205" spans="1:11" x14ac:dyDescent="0.3">
      <c r="A205" s="4" t="s">
        <v>4578</v>
      </c>
      <c r="B205" s="8">
        <v>2004</v>
      </c>
      <c r="C205" s="10" t="s">
        <v>4685</v>
      </c>
      <c r="D205" s="8">
        <v>27</v>
      </c>
      <c r="E205" s="8" t="str">
        <f t="shared" si="6"/>
        <v>27-Nov-2004</v>
      </c>
      <c r="F205" s="8">
        <f t="shared" si="7"/>
        <v>18</v>
      </c>
      <c r="G205" s="8">
        <v>0</v>
      </c>
      <c r="H205" s="34">
        <v>1137.47</v>
      </c>
      <c r="I205" s="10" t="s">
        <v>4689</v>
      </c>
      <c r="J205" s="10" t="s">
        <v>4681</v>
      </c>
      <c r="K205" s="5" t="s">
        <v>4682</v>
      </c>
    </row>
    <row r="206" spans="1:11" x14ac:dyDescent="0.3">
      <c r="A206" s="4" t="s">
        <v>4576</v>
      </c>
      <c r="B206" s="8">
        <v>2001</v>
      </c>
      <c r="C206" s="10" t="s">
        <v>4686</v>
      </c>
      <c r="D206" s="8">
        <v>25</v>
      </c>
      <c r="E206" s="8" t="str">
        <f t="shared" si="6"/>
        <v>25-Oct-2001</v>
      </c>
      <c r="F206" s="8">
        <f t="shared" si="7"/>
        <v>21</v>
      </c>
      <c r="G206" s="8">
        <v>0</v>
      </c>
      <c r="H206" s="34">
        <v>1141</v>
      </c>
      <c r="I206" s="10" t="s">
        <v>4689</v>
      </c>
      <c r="J206" s="10" t="s">
        <v>4690</v>
      </c>
      <c r="K206" s="5" t="s">
        <v>4682</v>
      </c>
    </row>
    <row r="207" spans="1:11" x14ac:dyDescent="0.3">
      <c r="A207" s="4" t="s">
        <v>4574</v>
      </c>
      <c r="B207" s="8">
        <v>2004</v>
      </c>
      <c r="C207" s="10" t="s">
        <v>4687</v>
      </c>
      <c r="D207" s="8">
        <v>12</v>
      </c>
      <c r="E207" s="8" t="str">
        <f t="shared" si="6"/>
        <v>12-Sep-2004</v>
      </c>
      <c r="F207" s="8">
        <f t="shared" si="7"/>
        <v>18</v>
      </c>
      <c r="G207" s="8">
        <v>0</v>
      </c>
      <c r="H207" s="34">
        <v>1141.45</v>
      </c>
      <c r="I207" s="10" t="s">
        <v>4689</v>
      </c>
      <c r="J207" s="10" t="s">
        <v>4689</v>
      </c>
      <c r="K207" s="5" t="s">
        <v>4682</v>
      </c>
    </row>
    <row r="208" spans="1:11" x14ac:dyDescent="0.3">
      <c r="A208" s="4" t="s">
        <v>4350</v>
      </c>
      <c r="B208" s="8">
        <v>1998</v>
      </c>
      <c r="C208" s="10" t="s">
        <v>4686</v>
      </c>
      <c r="D208" s="8">
        <v>7</v>
      </c>
      <c r="E208" s="8" t="str">
        <f t="shared" si="6"/>
        <v>7-Oct-1998</v>
      </c>
      <c r="F208" s="8">
        <f t="shared" si="7"/>
        <v>24</v>
      </c>
      <c r="G208" s="8">
        <v>0</v>
      </c>
      <c r="H208" s="34">
        <v>1756.6</v>
      </c>
      <c r="I208" s="10" t="s">
        <v>4689</v>
      </c>
      <c r="J208" s="10" t="s">
        <v>4689</v>
      </c>
      <c r="K208" s="5" t="s">
        <v>4682</v>
      </c>
    </row>
    <row r="209" spans="1:11" x14ac:dyDescent="0.3">
      <c r="A209" s="4" t="s">
        <v>4344</v>
      </c>
      <c r="B209" s="8">
        <v>1999</v>
      </c>
      <c r="C209" s="10" t="s">
        <v>4687</v>
      </c>
      <c r="D209" s="8">
        <v>25</v>
      </c>
      <c r="E209" s="8" t="str">
        <f t="shared" si="6"/>
        <v>25-Sep-1999</v>
      </c>
      <c r="F209" s="8">
        <f t="shared" si="7"/>
        <v>23</v>
      </c>
      <c r="G209" s="8">
        <v>0</v>
      </c>
      <c r="H209" s="34">
        <v>1815.88</v>
      </c>
      <c r="I209" s="10" t="s">
        <v>4689</v>
      </c>
      <c r="J209" s="10" t="s">
        <v>4689</v>
      </c>
      <c r="K209" s="5" t="s">
        <v>4682</v>
      </c>
    </row>
    <row r="210" spans="1:11" x14ac:dyDescent="0.3">
      <c r="A210" s="4" t="s">
        <v>4340</v>
      </c>
      <c r="B210" s="8">
        <v>1999</v>
      </c>
      <c r="C210" s="10" t="s">
        <v>4685</v>
      </c>
      <c r="D210" s="8">
        <v>17</v>
      </c>
      <c r="E210" s="8" t="str">
        <f t="shared" si="6"/>
        <v>17-Nov-1999</v>
      </c>
      <c r="F210" s="8">
        <f t="shared" si="7"/>
        <v>23</v>
      </c>
      <c r="G210" s="8">
        <v>0</v>
      </c>
      <c r="H210" s="34">
        <v>1824.29</v>
      </c>
      <c r="I210" s="10" t="s">
        <v>4689</v>
      </c>
      <c r="J210" s="10" t="s">
        <v>4689</v>
      </c>
      <c r="K210" s="5" t="s">
        <v>4682</v>
      </c>
    </row>
    <row r="211" spans="1:11" x14ac:dyDescent="0.3">
      <c r="A211" s="4" t="s">
        <v>4332</v>
      </c>
      <c r="B211" s="8">
        <v>1999</v>
      </c>
      <c r="C211" s="10" t="s">
        <v>4684</v>
      </c>
      <c r="D211" s="8">
        <v>12</v>
      </c>
      <c r="E211" s="8" t="str">
        <f t="shared" si="6"/>
        <v>12-Dec-1999</v>
      </c>
      <c r="F211" s="8">
        <f t="shared" si="7"/>
        <v>23</v>
      </c>
      <c r="G211" s="8">
        <v>0</v>
      </c>
      <c r="H211" s="34">
        <v>1837.28</v>
      </c>
      <c r="I211" s="10" t="s">
        <v>4689</v>
      </c>
      <c r="J211" s="10" t="s">
        <v>4681</v>
      </c>
      <c r="K211" s="5" t="s">
        <v>4682</v>
      </c>
    </row>
    <row r="212" spans="1:11" x14ac:dyDescent="0.3">
      <c r="A212" s="4" t="s">
        <v>4320</v>
      </c>
      <c r="B212" s="8">
        <v>2002</v>
      </c>
      <c r="C212" s="10" t="s">
        <v>4686</v>
      </c>
      <c r="D212" s="8">
        <v>29</v>
      </c>
      <c r="E212" s="8" t="str">
        <f t="shared" si="6"/>
        <v>29-Oct-2002</v>
      </c>
      <c r="F212" s="8">
        <f t="shared" si="7"/>
        <v>20</v>
      </c>
      <c r="G212" s="8">
        <v>0</v>
      </c>
      <c r="H212" s="34">
        <v>1877.93</v>
      </c>
      <c r="I212" s="10" t="s">
        <v>4689</v>
      </c>
      <c r="J212" s="10" t="s">
        <v>4690</v>
      </c>
      <c r="K212" s="5" t="s">
        <v>4682</v>
      </c>
    </row>
    <row r="213" spans="1:11" x14ac:dyDescent="0.3">
      <c r="A213" s="4" t="s">
        <v>4318</v>
      </c>
      <c r="B213" s="8">
        <v>2002</v>
      </c>
      <c r="C213" s="10" t="s">
        <v>4688</v>
      </c>
      <c r="D213" s="8">
        <v>29</v>
      </c>
      <c r="E213" s="8" t="str">
        <f t="shared" si="6"/>
        <v>29-Aug-2002</v>
      </c>
      <c r="F213" s="8">
        <f t="shared" si="7"/>
        <v>20</v>
      </c>
      <c r="G213" s="8">
        <v>0</v>
      </c>
      <c r="H213" s="34">
        <v>1880.07</v>
      </c>
      <c r="I213" s="10" t="s">
        <v>4689</v>
      </c>
      <c r="J213" s="10" t="s">
        <v>4681</v>
      </c>
      <c r="K213" s="5" t="s">
        <v>4682</v>
      </c>
    </row>
    <row r="214" spans="1:11" x14ac:dyDescent="0.3">
      <c r="A214" s="4" t="s">
        <v>4312</v>
      </c>
      <c r="B214" s="8">
        <v>1994</v>
      </c>
      <c r="C214" s="10" t="s">
        <v>4686</v>
      </c>
      <c r="D214" s="8">
        <v>6</v>
      </c>
      <c r="E214" s="8" t="str">
        <f t="shared" si="6"/>
        <v>6-Oct-1994</v>
      </c>
      <c r="F214" s="8">
        <f t="shared" si="7"/>
        <v>28</v>
      </c>
      <c r="G214" s="8">
        <v>0</v>
      </c>
      <c r="H214" s="34">
        <v>1908.9</v>
      </c>
      <c r="I214" s="10" t="s">
        <v>4689</v>
      </c>
      <c r="J214" s="10" t="s">
        <v>4689</v>
      </c>
      <c r="K214" s="5" t="s">
        <v>4682</v>
      </c>
    </row>
    <row r="215" spans="1:11" x14ac:dyDescent="0.3">
      <c r="A215" s="4" t="s">
        <v>4294</v>
      </c>
      <c r="B215" s="8">
        <v>1998</v>
      </c>
      <c r="C215" s="10" t="s">
        <v>4684</v>
      </c>
      <c r="D215" s="8">
        <v>29</v>
      </c>
      <c r="E215" s="8" t="str">
        <f t="shared" si="6"/>
        <v>29-Dec-1998</v>
      </c>
      <c r="F215" s="8">
        <f t="shared" si="7"/>
        <v>24</v>
      </c>
      <c r="G215" s="8">
        <v>0</v>
      </c>
      <c r="H215" s="34">
        <v>1981.58</v>
      </c>
      <c r="I215" s="10" t="s">
        <v>4689</v>
      </c>
      <c r="J215" s="10" t="s">
        <v>4690</v>
      </c>
      <c r="K215" s="5" t="s">
        <v>4682</v>
      </c>
    </row>
    <row r="216" spans="1:11" x14ac:dyDescent="0.3">
      <c r="A216" s="4" t="s">
        <v>4290</v>
      </c>
      <c r="B216" s="8">
        <v>1998</v>
      </c>
      <c r="C216" s="10" t="s">
        <v>4687</v>
      </c>
      <c r="D216" s="8">
        <v>14</v>
      </c>
      <c r="E216" s="8" t="str">
        <f t="shared" si="6"/>
        <v>14-Sep-1998</v>
      </c>
      <c r="F216" s="8">
        <f t="shared" si="7"/>
        <v>24</v>
      </c>
      <c r="G216" s="8">
        <v>0</v>
      </c>
      <c r="H216" s="34">
        <v>1986.93</v>
      </c>
      <c r="I216" s="10" t="s">
        <v>4689</v>
      </c>
      <c r="J216" s="10" t="s">
        <v>4681</v>
      </c>
      <c r="K216" s="5" t="s">
        <v>4682</v>
      </c>
    </row>
    <row r="217" spans="1:11" x14ac:dyDescent="0.3">
      <c r="A217" s="4" t="s">
        <v>4284</v>
      </c>
      <c r="B217" s="8">
        <v>2001</v>
      </c>
      <c r="C217" s="10" t="s">
        <v>4687</v>
      </c>
      <c r="D217" s="8">
        <v>6</v>
      </c>
      <c r="E217" s="8" t="str">
        <f t="shared" si="6"/>
        <v>6-Sep-2001</v>
      </c>
      <c r="F217" s="8">
        <f t="shared" si="7"/>
        <v>21</v>
      </c>
      <c r="G217" s="8">
        <v>0</v>
      </c>
      <c r="H217" s="34">
        <v>2020.55</v>
      </c>
      <c r="I217" s="10" t="s">
        <v>4689</v>
      </c>
      <c r="J217" s="10" t="s">
        <v>4681</v>
      </c>
      <c r="K217" s="5" t="s">
        <v>4682</v>
      </c>
    </row>
    <row r="218" spans="1:11" x14ac:dyDescent="0.3">
      <c r="A218" s="4" t="s">
        <v>4282</v>
      </c>
      <c r="B218" s="8">
        <v>2001</v>
      </c>
      <c r="C218" s="10" t="s">
        <v>4688</v>
      </c>
      <c r="D218" s="8">
        <v>4</v>
      </c>
      <c r="E218" s="8" t="str">
        <f t="shared" si="6"/>
        <v>4-Aug-2001</v>
      </c>
      <c r="F218" s="8">
        <f t="shared" si="7"/>
        <v>21</v>
      </c>
      <c r="G218" s="8">
        <v>0</v>
      </c>
      <c r="H218" s="34">
        <v>2026.97</v>
      </c>
      <c r="I218" s="10" t="s">
        <v>4689</v>
      </c>
      <c r="J218" s="10" t="s">
        <v>4681</v>
      </c>
      <c r="K218" s="5" t="s">
        <v>4682</v>
      </c>
    </row>
    <row r="219" spans="1:11" x14ac:dyDescent="0.3">
      <c r="A219" s="4" t="s">
        <v>4254</v>
      </c>
      <c r="B219" s="8">
        <v>1997</v>
      </c>
      <c r="C219" s="10" t="s">
        <v>4687</v>
      </c>
      <c r="D219" s="8">
        <v>3</v>
      </c>
      <c r="E219" s="8" t="str">
        <f t="shared" si="6"/>
        <v>3-Sep-1997</v>
      </c>
      <c r="F219" s="8">
        <f t="shared" si="7"/>
        <v>25</v>
      </c>
      <c r="G219" s="8">
        <v>0</v>
      </c>
      <c r="H219" s="34">
        <v>2137.65</v>
      </c>
      <c r="I219" s="10" t="s">
        <v>4689</v>
      </c>
      <c r="J219" s="10" t="s">
        <v>4690</v>
      </c>
      <c r="K219" s="5" t="s">
        <v>4682</v>
      </c>
    </row>
    <row r="220" spans="1:11" x14ac:dyDescent="0.3">
      <c r="A220" s="4" t="s">
        <v>4158</v>
      </c>
      <c r="B220" s="8">
        <v>1995</v>
      </c>
      <c r="C220" s="10" t="s">
        <v>4685</v>
      </c>
      <c r="D220" s="8">
        <v>6</v>
      </c>
      <c r="E220" s="8" t="str">
        <f t="shared" si="6"/>
        <v>6-Nov-1995</v>
      </c>
      <c r="F220" s="8">
        <f t="shared" si="7"/>
        <v>27</v>
      </c>
      <c r="G220" s="8">
        <v>0</v>
      </c>
      <c r="H220" s="34">
        <v>2483.7399999999998</v>
      </c>
      <c r="I220" s="10" t="s">
        <v>4689</v>
      </c>
      <c r="J220" s="10" t="s">
        <v>4681</v>
      </c>
      <c r="K220" s="5" t="s">
        <v>4682</v>
      </c>
    </row>
    <row r="221" spans="1:11" x14ac:dyDescent="0.3">
      <c r="A221" s="4" t="s">
        <v>4154</v>
      </c>
      <c r="B221" s="8">
        <v>1995</v>
      </c>
      <c r="C221" s="10" t="s">
        <v>4683</v>
      </c>
      <c r="D221" s="8">
        <v>9</v>
      </c>
      <c r="E221" s="8" t="str">
        <f t="shared" si="6"/>
        <v>9-Jul-1995</v>
      </c>
      <c r="F221" s="8">
        <f t="shared" si="7"/>
        <v>27</v>
      </c>
      <c r="G221" s="8">
        <v>0</v>
      </c>
      <c r="H221" s="34">
        <v>2497.04</v>
      </c>
      <c r="I221" s="10" t="s">
        <v>4689</v>
      </c>
      <c r="J221" s="10" t="s">
        <v>4689</v>
      </c>
      <c r="K221" s="5" t="s">
        <v>4682</v>
      </c>
    </row>
    <row r="222" spans="1:11" x14ac:dyDescent="0.3">
      <c r="A222" s="4" t="s">
        <v>4152</v>
      </c>
      <c r="B222" s="8">
        <v>1995</v>
      </c>
      <c r="C222" s="10" t="s">
        <v>4686</v>
      </c>
      <c r="D222" s="8">
        <v>15</v>
      </c>
      <c r="E222" s="8" t="str">
        <f t="shared" si="6"/>
        <v>15-Oct-1995</v>
      </c>
      <c r="F222" s="8">
        <f t="shared" si="7"/>
        <v>27</v>
      </c>
      <c r="G222" s="8">
        <v>0</v>
      </c>
      <c r="H222" s="34">
        <v>2498.41</v>
      </c>
      <c r="I222" s="10" t="s">
        <v>4689</v>
      </c>
      <c r="J222" s="10" t="s">
        <v>4689</v>
      </c>
      <c r="K222" s="5" t="s">
        <v>4682</v>
      </c>
    </row>
    <row r="223" spans="1:11" x14ac:dyDescent="0.3">
      <c r="A223" s="4" t="s">
        <v>4116</v>
      </c>
      <c r="B223" s="8">
        <v>1994</v>
      </c>
      <c r="C223" s="10" t="s">
        <v>4686</v>
      </c>
      <c r="D223" s="8">
        <v>2</v>
      </c>
      <c r="E223" s="8" t="str">
        <f t="shared" si="6"/>
        <v>2-Oct-1994</v>
      </c>
      <c r="F223" s="8">
        <f t="shared" si="7"/>
        <v>28</v>
      </c>
      <c r="G223" s="8">
        <v>0</v>
      </c>
      <c r="H223" s="34">
        <v>2689.5</v>
      </c>
      <c r="I223" s="10" t="s">
        <v>4689</v>
      </c>
      <c r="J223" s="10" t="s">
        <v>4681</v>
      </c>
      <c r="K223" s="5" t="s">
        <v>4682</v>
      </c>
    </row>
    <row r="224" spans="1:11" x14ac:dyDescent="0.3">
      <c r="A224" s="4" t="s">
        <v>3818</v>
      </c>
      <c r="B224" s="8">
        <v>1988</v>
      </c>
      <c r="C224" s="10" t="s">
        <v>4686</v>
      </c>
      <c r="D224" s="8">
        <v>24</v>
      </c>
      <c r="E224" s="8" t="str">
        <f t="shared" si="6"/>
        <v>24-Oct-1988</v>
      </c>
      <c r="F224" s="8">
        <f t="shared" si="7"/>
        <v>34</v>
      </c>
      <c r="G224" s="8">
        <v>0</v>
      </c>
      <c r="H224" s="34">
        <v>3935.18</v>
      </c>
      <c r="I224" s="10" t="s">
        <v>4689</v>
      </c>
      <c r="J224" s="10" t="s">
        <v>4690</v>
      </c>
      <c r="K224" s="5" t="s">
        <v>4682</v>
      </c>
    </row>
    <row r="225" spans="1:11" x14ac:dyDescent="0.3">
      <c r="A225" s="4" t="s">
        <v>3712</v>
      </c>
      <c r="B225" s="8">
        <v>1986</v>
      </c>
      <c r="C225" s="10" t="s">
        <v>4688</v>
      </c>
      <c r="D225" s="8">
        <v>11</v>
      </c>
      <c r="E225" s="8" t="str">
        <f t="shared" si="6"/>
        <v>11-Aug-1986</v>
      </c>
      <c r="F225" s="8">
        <f t="shared" si="7"/>
        <v>36</v>
      </c>
      <c r="G225" s="8">
        <v>0</v>
      </c>
      <c r="H225" s="34">
        <v>4399.7299999999996</v>
      </c>
      <c r="I225" s="10" t="s">
        <v>4689</v>
      </c>
      <c r="J225" s="10" t="s">
        <v>4681</v>
      </c>
      <c r="K225" s="5" t="s">
        <v>4682</v>
      </c>
    </row>
    <row r="226" spans="1:11" x14ac:dyDescent="0.3">
      <c r="A226" s="4" t="s">
        <v>3398</v>
      </c>
      <c r="B226" s="8">
        <v>1982</v>
      </c>
      <c r="C226" s="10" t="s">
        <v>4688</v>
      </c>
      <c r="D226" s="8">
        <v>25</v>
      </c>
      <c r="E226" s="8" t="str">
        <f t="shared" si="6"/>
        <v>25-Aug-1982</v>
      </c>
      <c r="F226" s="8">
        <f t="shared" si="7"/>
        <v>40</v>
      </c>
      <c r="G226" s="8">
        <v>0</v>
      </c>
      <c r="H226" s="34">
        <v>5438.75</v>
      </c>
      <c r="I226" s="10" t="s">
        <v>4689</v>
      </c>
      <c r="J226" s="10" t="s">
        <v>4681</v>
      </c>
      <c r="K226" s="5" t="s">
        <v>4682</v>
      </c>
    </row>
    <row r="227" spans="1:11" x14ac:dyDescent="0.3">
      <c r="A227" s="4" t="s">
        <v>3340</v>
      </c>
      <c r="B227" s="8">
        <v>1981</v>
      </c>
      <c r="C227" s="10" t="s">
        <v>4688</v>
      </c>
      <c r="D227" s="8">
        <v>30</v>
      </c>
      <c r="E227" s="8" t="str">
        <f t="shared" si="6"/>
        <v>30-Aug-1981</v>
      </c>
      <c r="F227" s="8">
        <f t="shared" si="7"/>
        <v>41</v>
      </c>
      <c r="G227" s="8">
        <v>0</v>
      </c>
      <c r="H227" s="34">
        <v>5709.16</v>
      </c>
      <c r="I227" s="10" t="s">
        <v>4689</v>
      </c>
      <c r="J227" s="10" t="s">
        <v>4689</v>
      </c>
      <c r="K227" s="5" t="s">
        <v>4682</v>
      </c>
    </row>
    <row r="228" spans="1:11" x14ac:dyDescent="0.3">
      <c r="A228" s="4" t="s">
        <v>3098</v>
      </c>
      <c r="B228" s="8">
        <v>1968</v>
      </c>
      <c r="C228" s="10" t="s">
        <v>4684</v>
      </c>
      <c r="D228" s="8">
        <v>11</v>
      </c>
      <c r="E228" s="8" t="str">
        <f t="shared" si="6"/>
        <v>11-Dec-1968</v>
      </c>
      <c r="F228" s="8">
        <f t="shared" si="7"/>
        <v>54</v>
      </c>
      <c r="G228" s="8">
        <v>0</v>
      </c>
      <c r="H228" s="34">
        <v>6552.01</v>
      </c>
      <c r="I228" s="10" t="s">
        <v>4689</v>
      </c>
      <c r="J228" s="10" t="s">
        <v>4681</v>
      </c>
      <c r="K228" s="5" t="s">
        <v>4682</v>
      </c>
    </row>
    <row r="229" spans="1:11" x14ac:dyDescent="0.3">
      <c r="A229" s="4" t="s">
        <v>3042</v>
      </c>
      <c r="B229" s="8">
        <v>1966</v>
      </c>
      <c r="C229" s="10" t="s">
        <v>4684</v>
      </c>
      <c r="D229" s="8">
        <v>9</v>
      </c>
      <c r="E229" s="8" t="str">
        <f t="shared" si="6"/>
        <v>9-Dec-1966</v>
      </c>
      <c r="F229" s="8">
        <f t="shared" si="7"/>
        <v>56</v>
      </c>
      <c r="G229" s="8">
        <v>0</v>
      </c>
      <c r="H229" s="34">
        <v>6750.27</v>
      </c>
      <c r="I229" s="10" t="s">
        <v>4689</v>
      </c>
      <c r="J229" s="10" t="s">
        <v>4681</v>
      </c>
      <c r="K229" s="5" t="s">
        <v>4682</v>
      </c>
    </row>
    <row r="230" spans="1:11" x14ac:dyDescent="0.3">
      <c r="A230" s="4" t="s">
        <v>2958</v>
      </c>
      <c r="B230" s="8">
        <v>1968</v>
      </c>
      <c r="C230" s="10" t="s">
        <v>4680</v>
      </c>
      <c r="D230" s="8">
        <v>29</v>
      </c>
      <c r="E230" s="8" t="str">
        <f t="shared" si="6"/>
        <v>29-Jun-1968</v>
      </c>
      <c r="F230" s="8">
        <f t="shared" si="7"/>
        <v>54</v>
      </c>
      <c r="G230" s="8">
        <v>0</v>
      </c>
      <c r="H230" s="34">
        <v>7125.25</v>
      </c>
      <c r="I230" s="10" t="s">
        <v>4689</v>
      </c>
      <c r="J230" s="10" t="s">
        <v>4681</v>
      </c>
      <c r="K230" s="5" t="s">
        <v>4682</v>
      </c>
    </row>
    <row r="231" spans="1:11" x14ac:dyDescent="0.3">
      <c r="A231" s="4" t="s">
        <v>2928</v>
      </c>
      <c r="B231" s="8">
        <v>1968</v>
      </c>
      <c r="C231" s="10" t="s">
        <v>4688</v>
      </c>
      <c r="D231" s="8">
        <v>26</v>
      </c>
      <c r="E231" s="8" t="str">
        <f t="shared" si="6"/>
        <v>26-Aug-1968</v>
      </c>
      <c r="F231" s="8">
        <f t="shared" si="7"/>
        <v>54</v>
      </c>
      <c r="G231" s="8">
        <v>0</v>
      </c>
      <c r="H231" s="34">
        <v>7179.52</v>
      </c>
      <c r="I231" s="10" t="s">
        <v>4689</v>
      </c>
      <c r="J231" s="10" t="s">
        <v>4689</v>
      </c>
      <c r="K231" s="5" t="s">
        <v>4682</v>
      </c>
    </row>
    <row r="232" spans="1:11" x14ac:dyDescent="0.3">
      <c r="A232" s="4" t="s">
        <v>2896</v>
      </c>
      <c r="B232" s="8">
        <v>1965</v>
      </c>
      <c r="C232" s="10" t="s">
        <v>4680</v>
      </c>
      <c r="D232" s="8">
        <v>6</v>
      </c>
      <c r="E232" s="8" t="str">
        <f t="shared" si="6"/>
        <v>6-Jun-1965</v>
      </c>
      <c r="F232" s="8">
        <f t="shared" si="7"/>
        <v>58</v>
      </c>
      <c r="G232" s="8">
        <v>0</v>
      </c>
      <c r="H232" s="34">
        <v>7304.65</v>
      </c>
      <c r="I232" s="10" t="s">
        <v>4689</v>
      </c>
      <c r="J232" s="10" t="s">
        <v>4689</v>
      </c>
      <c r="K232" s="5" t="s">
        <v>4682</v>
      </c>
    </row>
    <row r="233" spans="1:11" x14ac:dyDescent="0.3">
      <c r="A233" s="4" t="s">
        <v>2894</v>
      </c>
      <c r="B233" s="8">
        <v>1965</v>
      </c>
      <c r="C233" s="10" t="s">
        <v>4680</v>
      </c>
      <c r="D233" s="8">
        <v>25</v>
      </c>
      <c r="E233" s="8" t="str">
        <f t="shared" si="6"/>
        <v>25-Jun-1965</v>
      </c>
      <c r="F233" s="8">
        <f t="shared" si="7"/>
        <v>57</v>
      </c>
      <c r="G233" s="8">
        <v>0</v>
      </c>
      <c r="H233" s="34">
        <v>7318.21</v>
      </c>
      <c r="I233" s="10" t="s">
        <v>4689</v>
      </c>
      <c r="J233" s="10" t="s">
        <v>4690</v>
      </c>
      <c r="K233" s="5" t="s">
        <v>4682</v>
      </c>
    </row>
    <row r="234" spans="1:11" x14ac:dyDescent="0.3">
      <c r="A234" s="4" t="s">
        <v>2866</v>
      </c>
      <c r="B234" s="8">
        <v>1965</v>
      </c>
      <c r="C234" s="10" t="s">
        <v>4684</v>
      </c>
      <c r="D234" s="8">
        <v>9</v>
      </c>
      <c r="E234" s="8" t="str">
        <f t="shared" si="6"/>
        <v>9-Dec-1965</v>
      </c>
      <c r="F234" s="8">
        <f t="shared" si="7"/>
        <v>57</v>
      </c>
      <c r="G234" s="8">
        <v>0</v>
      </c>
      <c r="H234" s="34">
        <v>7362.31</v>
      </c>
      <c r="I234" s="10" t="s">
        <v>4689</v>
      </c>
      <c r="J234" s="10" t="s">
        <v>4689</v>
      </c>
      <c r="K234" s="5" t="s">
        <v>4682</v>
      </c>
    </row>
    <row r="235" spans="1:11" x14ac:dyDescent="0.3">
      <c r="A235" s="4" t="s">
        <v>2860</v>
      </c>
      <c r="B235" s="8">
        <v>1965</v>
      </c>
      <c r="C235" s="10" t="s">
        <v>4684</v>
      </c>
      <c r="D235" s="8">
        <v>5</v>
      </c>
      <c r="E235" s="8" t="str">
        <f t="shared" si="6"/>
        <v>5-Dec-1965</v>
      </c>
      <c r="F235" s="8">
        <f t="shared" si="7"/>
        <v>57</v>
      </c>
      <c r="G235" s="8">
        <v>0</v>
      </c>
      <c r="H235" s="34">
        <v>7403.98</v>
      </c>
      <c r="I235" s="10" t="s">
        <v>4689</v>
      </c>
      <c r="J235" s="10" t="s">
        <v>4681</v>
      </c>
      <c r="K235" s="5" t="s">
        <v>4682</v>
      </c>
    </row>
    <row r="236" spans="1:11" x14ac:dyDescent="0.3">
      <c r="A236" s="4" t="s">
        <v>2840</v>
      </c>
      <c r="B236" s="8">
        <v>1967</v>
      </c>
      <c r="C236" s="10" t="s">
        <v>4688</v>
      </c>
      <c r="D236" s="8">
        <v>4</v>
      </c>
      <c r="E236" s="8" t="str">
        <f t="shared" si="6"/>
        <v>4-Aug-1967</v>
      </c>
      <c r="F236" s="8">
        <f t="shared" si="7"/>
        <v>55</v>
      </c>
      <c r="G236" s="8">
        <v>0</v>
      </c>
      <c r="H236" s="34">
        <v>7463.51</v>
      </c>
      <c r="I236" s="10" t="s">
        <v>4689</v>
      </c>
      <c r="J236" s="10" t="s">
        <v>4689</v>
      </c>
      <c r="K236" s="5" t="s">
        <v>4682</v>
      </c>
    </row>
    <row r="237" spans="1:11" x14ac:dyDescent="0.3">
      <c r="A237" s="4" t="s">
        <v>2818</v>
      </c>
      <c r="B237" s="8">
        <v>1967</v>
      </c>
      <c r="C237" s="10" t="s">
        <v>4683</v>
      </c>
      <c r="D237" s="8">
        <v>17</v>
      </c>
      <c r="E237" s="8" t="str">
        <f t="shared" si="6"/>
        <v>17-Jul-1967</v>
      </c>
      <c r="F237" s="8">
        <f t="shared" si="7"/>
        <v>55</v>
      </c>
      <c r="G237" s="8">
        <v>0</v>
      </c>
      <c r="H237" s="34">
        <v>7585.62</v>
      </c>
      <c r="I237" s="10" t="s">
        <v>4689</v>
      </c>
      <c r="J237" s="10" t="s">
        <v>4681</v>
      </c>
      <c r="K237" s="5" t="s">
        <v>4682</v>
      </c>
    </row>
    <row r="238" spans="1:11" x14ac:dyDescent="0.3">
      <c r="A238" s="4" t="s">
        <v>2762</v>
      </c>
      <c r="B238" s="8">
        <v>1965</v>
      </c>
      <c r="C238" s="10" t="s">
        <v>4683</v>
      </c>
      <c r="D238" s="8">
        <v>18</v>
      </c>
      <c r="E238" s="8" t="str">
        <f t="shared" si="6"/>
        <v>18-Jul-1965</v>
      </c>
      <c r="F238" s="8">
        <f t="shared" si="7"/>
        <v>57</v>
      </c>
      <c r="G238" s="8">
        <v>0</v>
      </c>
      <c r="H238" s="34">
        <v>7736.39</v>
      </c>
      <c r="I238" s="10" t="s">
        <v>4689</v>
      </c>
      <c r="J238" s="10" t="s">
        <v>4681</v>
      </c>
      <c r="K238" s="5" t="s">
        <v>4682</v>
      </c>
    </row>
    <row r="239" spans="1:11" x14ac:dyDescent="0.3">
      <c r="A239" s="4" t="s">
        <v>2736</v>
      </c>
      <c r="B239" s="8">
        <v>1962</v>
      </c>
      <c r="C239" s="10" t="s">
        <v>4686</v>
      </c>
      <c r="D239" s="8">
        <v>10</v>
      </c>
      <c r="E239" s="8" t="str">
        <f t="shared" si="6"/>
        <v>10-Oct-1962</v>
      </c>
      <c r="F239" s="8">
        <f t="shared" si="7"/>
        <v>60</v>
      </c>
      <c r="G239" s="8">
        <v>0</v>
      </c>
      <c r="H239" s="34">
        <v>7896.41</v>
      </c>
      <c r="I239" s="10" t="s">
        <v>4689</v>
      </c>
      <c r="J239" s="10" t="s">
        <v>4681</v>
      </c>
      <c r="K239" s="5" t="s">
        <v>4682</v>
      </c>
    </row>
    <row r="240" spans="1:11" x14ac:dyDescent="0.3">
      <c r="A240" s="4" t="s">
        <v>2716</v>
      </c>
      <c r="B240" s="8">
        <v>1962</v>
      </c>
      <c r="C240" s="10" t="s">
        <v>4688</v>
      </c>
      <c r="D240" s="8">
        <v>22</v>
      </c>
      <c r="E240" s="8" t="str">
        <f t="shared" si="6"/>
        <v>22-Aug-1962</v>
      </c>
      <c r="F240" s="8">
        <f t="shared" si="7"/>
        <v>60</v>
      </c>
      <c r="G240" s="8">
        <v>0</v>
      </c>
      <c r="H240" s="34">
        <v>8004.96</v>
      </c>
      <c r="I240" s="10" t="s">
        <v>4689</v>
      </c>
      <c r="J240" s="10" t="s">
        <v>4690</v>
      </c>
      <c r="K240" s="5" t="s">
        <v>4682</v>
      </c>
    </row>
    <row r="241" spans="1:11" x14ac:dyDescent="0.3">
      <c r="A241" s="4" t="s">
        <v>2692</v>
      </c>
      <c r="B241" s="8">
        <v>1965</v>
      </c>
      <c r="C241" s="10" t="s">
        <v>4688</v>
      </c>
      <c r="D241" s="8">
        <v>11</v>
      </c>
      <c r="E241" s="8" t="str">
        <f t="shared" si="6"/>
        <v>11-Aug-1965</v>
      </c>
      <c r="F241" s="8">
        <f t="shared" si="7"/>
        <v>57</v>
      </c>
      <c r="G241" s="8">
        <v>0</v>
      </c>
      <c r="H241" s="34">
        <v>8067.83</v>
      </c>
      <c r="I241" s="10" t="s">
        <v>4689</v>
      </c>
      <c r="J241" s="10" t="s">
        <v>4690</v>
      </c>
      <c r="K241" s="5" t="s">
        <v>4682</v>
      </c>
    </row>
    <row r="242" spans="1:11" x14ac:dyDescent="0.3">
      <c r="A242" s="4" t="s">
        <v>2670</v>
      </c>
      <c r="B242" s="8">
        <v>1973</v>
      </c>
      <c r="C242" s="10" t="s">
        <v>4688</v>
      </c>
      <c r="D242" s="8">
        <v>30</v>
      </c>
      <c r="E242" s="8" t="str">
        <f t="shared" si="6"/>
        <v>30-Aug-1973</v>
      </c>
      <c r="F242" s="8">
        <f t="shared" si="7"/>
        <v>49</v>
      </c>
      <c r="G242" s="8">
        <v>0</v>
      </c>
      <c r="H242" s="34">
        <v>8124.41</v>
      </c>
      <c r="I242" s="10" t="s">
        <v>4689</v>
      </c>
      <c r="J242" s="10" t="s">
        <v>4690</v>
      </c>
      <c r="K242" s="5" t="s">
        <v>4682</v>
      </c>
    </row>
    <row r="243" spans="1:11" x14ac:dyDescent="0.3">
      <c r="A243" s="4" t="s">
        <v>2662</v>
      </c>
      <c r="B243" s="8">
        <v>1963</v>
      </c>
      <c r="C243" s="10" t="s">
        <v>4685</v>
      </c>
      <c r="D243" s="8">
        <v>5</v>
      </c>
      <c r="E243" s="8" t="str">
        <f t="shared" si="6"/>
        <v>5-Nov-1963</v>
      </c>
      <c r="F243" s="8">
        <f t="shared" si="7"/>
        <v>59</v>
      </c>
      <c r="G243" s="8">
        <v>0</v>
      </c>
      <c r="H243" s="34">
        <v>8177.9</v>
      </c>
      <c r="I243" s="10" t="s">
        <v>4689</v>
      </c>
      <c r="J243" s="10" t="s">
        <v>4690</v>
      </c>
      <c r="K243" s="5" t="s">
        <v>4682</v>
      </c>
    </row>
    <row r="244" spans="1:11" x14ac:dyDescent="0.3">
      <c r="A244" s="4" t="s">
        <v>2656</v>
      </c>
      <c r="B244" s="8">
        <v>1962</v>
      </c>
      <c r="C244" s="10" t="s">
        <v>4685</v>
      </c>
      <c r="D244" s="8">
        <v>23</v>
      </c>
      <c r="E244" s="8" t="str">
        <f t="shared" si="6"/>
        <v>23-Nov-1962</v>
      </c>
      <c r="F244" s="8">
        <f t="shared" si="7"/>
        <v>60</v>
      </c>
      <c r="G244" s="8">
        <v>0</v>
      </c>
      <c r="H244" s="34">
        <v>8188.12</v>
      </c>
      <c r="I244" s="10" t="s">
        <v>4689</v>
      </c>
      <c r="J244" s="10" t="s">
        <v>4689</v>
      </c>
      <c r="K244" s="5" t="s">
        <v>4682</v>
      </c>
    </row>
    <row r="245" spans="1:11" x14ac:dyDescent="0.3">
      <c r="A245" s="4" t="s">
        <v>2642</v>
      </c>
      <c r="B245" s="8">
        <v>1964</v>
      </c>
      <c r="C245" s="10" t="s">
        <v>4687</v>
      </c>
      <c r="D245" s="8">
        <v>5</v>
      </c>
      <c r="E245" s="8" t="str">
        <f t="shared" si="6"/>
        <v>5-Sep-1964</v>
      </c>
      <c r="F245" s="8">
        <f t="shared" si="7"/>
        <v>58</v>
      </c>
      <c r="G245" s="8">
        <v>0</v>
      </c>
      <c r="H245" s="34">
        <v>8268</v>
      </c>
      <c r="I245" s="10" t="s">
        <v>4689</v>
      </c>
      <c r="J245" s="10" t="s">
        <v>4689</v>
      </c>
      <c r="K245" s="5" t="s">
        <v>4682</v>
      </c>
    </row>
    <row r="246" spans="1:11" x14ac:dyDescent="0.3">
      <c r="A246" s="4" t="s">
        <v>2604</v>
      </c>
      <c r="B246" s="8">
        <v>1963</v>
      </c>
      <c r="C246" s="10" t="s">
        <v>4687</v>
      </c>
      <c r="D246" s="8">
        <v>24</v>
      </c>
      <c r="E246" s="8" t="str">
        <f t="shared" si="6"/>
        <v>24-Sep-1963</v>
      </c>
      <c r="F246" s="8">
        <f t="shared" si="7"/>
        <v>59</v>
      </c>
      <c r="G246" s="8">
        <v>0</v>
      </c>
      <c r="H246" s="34">
        <v>8440.0499999999993</v>
      </c>
      <c r="I246" s="10" t="s">
        <v>4689</v>
      </c>
      <c r="J246" s="10" t="s">
        <v>4681</v>
      </c>
      <c r="K246" s="5" t="s">
        <v>4682</v>
      </c>
    </row>
    <row r="247" spans="1:11" x14ac:dyDescent="0.3">
      <c r="A247" s="4" t="s">
        <v>2598</v>
      </c>
      <c r="B247" s="8">
        <v>1966</v>
      </c>
      <c r="C247" s="10" t="s">
        <v>4680</v>
      </c>
      <c r="D247" s="8">
        <v>12</v>
      </c>
      <c r="E247" s="8" t="str">
        <f t="shared" si="6"/>
        <v>12-Jun-1966</v>
      </c>
      <c r="F247" s="8">
        <f t="shared" si="7"/>
        <v>56</v>
      </c>
      <c r="G247" s="8">
        <v>0</v>
      </c>
      <c r="H247" s="34">
        <v>8448.66</v>
      </c>
      <c r="I247" s="10" t="s">
        <v>4689</v>
      </c>
      <c r="J247" s="10" t="s">
        <v>4690</v>
      </c>
      <c r="K247" s="5" t="s">
        <v>4682</v>
      </c>
    </row>
    <row r="248" spans="1:11" x14ac:dyDescent="0.3">
      <c r="A248" s="4" t="s">
        <v>2516</v>
      </c>
      <c r="B248" s="8">
        <v>1965</v>
      </c>
      <c r="C248" s="10" t="s">
        <v>4688</v>
      </c>
      <c r="D248" s="8">
        <v>29</v>
      </c>
      <c r="E248" s="8" t="str">
        <f t="shared" si="6"/>
        <v>29-Aug-1965</v>
      </c>
      <c r="F248" s="8">
        <f t="shared" si="7"/>
        <v>57</v>
      </c>
      <c r="G248" s="8">
        <v>0</v>
      </c>
      <c r="H248" s="34">
        <v>8800.49</v>
      </c>
      <c r="I248" s="10" t="s">
        <v>4689</v>
      </c>
      <c r="J248" s="10" t="s">
        <v>4681</v>
      </c>
      <c r="K248" s="5" t="s">
        <v>4682</v>
      </c>
    </row>
    <row r="249" spans="1:11" x14ac:dyDescent="0.3">
      <c r="A249" s="4" t="s">
        <v>2492</v>
      </c>
      <c r="B249" s="8">
        <v>1967</v>
      </c>
      <c r="C249" s="10" t="s">
        <v>4687</v>
      </c>
      <c r="D249" s="8">
        <v>6</v>
      </c>
      <c r="E249" s="8" t="str">
        <f t="shared" si="6"/>
        <v>6-Sep-1967</v>
      </c>
      <c r="F249" s="8">
        <f t="shared" si="7"/>
        <v>55</v>
      </c>
      <c r="G249" s="8">
        <v>0</v>
      </c>
      <c r="H249" s="34">
        <v>8908.4699999999993</v>
      </c>
      <c r="I249" s="10" t="s">
        <v>4689</v>
      </c>
      <c r="J249" s="10" t="s">
        <v>4681</v>
      </c>
      <c r="K249" s="5" t="s">
        <v>4682</v>
      </c>
    </row>
    <row r="250" spans="1:11" x14ac:dyDescent="0.3">
      <c r="A250" s="4" t="s">
        <v>2458</v>
      </c>
      <c r="B250" s="8">
        <v>1970</v>
      </c>
      <c r="C250" s="10" t="s">
        <v>4688</v>
      </c>
      <c r="D250" s="8">
        <v>12</v>
      </c>
      <c r="E250" s="8" t="str">
        <f t="shared" si="6"/>
        <v>12-Aug-1970</v>
      </c>
      <c r="F250" s="8">
        <f t="shared" si="7"/>
        <v>52</v>
      </c>
      <c r="G250" s="8">
        <v>0</v>
      </c>
      <c r="H250" s="34">
        <v>9140.9500000000007</v>
      </c>
      <c r="I250" s="10" t="s">
        <v>4689</v>
      </c>
      <c r="J250" s="10" t="s">
        <v>4689</v>
      </c>
      <c r="K250" s="5" t="s">
        <v>4682</v>
      </c>
    </row>
    <row r="251" spans="1:11" x14ac:dyDescent="0.3">
      <c r="A251" s="4" t="s">
        <v>2416</v>
      </c>
      <c r="B251" s="8">
        <v>1963</v>
      </c>
      <c r="C251" s="10" t="s">
        <v>4680</v>
      </c>
      <c r="D251" s="8">
        <v>8</v>
      </c>
      <c r="E251" s="8" t="str">
        <f t="shared" si="6"/>
        <v>8-Jun-1963</v>
      </c>
      <c r="F251" s="8">
        <f t="shared" si="7"/>
        <v>60</v>
      </c>
      <c r="G251" s="8">
        <v>0</v>
      </c>
      <c r="H251" s="34">
        <v>9310.81</v>
      </c>
      <c r="I251" s="10" t="s">
        <v>4689</v>
      </c>
      <c r="J251" s="10" t="s">
        <v>4690</v>
      </c>
      <c r="K251" s="5" t="s">
        <v>4682</v>
      </c>
    </row>
    <row r="252" spans="1:11" x14ac:dyDescent="0.3">
      <c r="A252" s="4" t="s">
        <v>2376</v>
      </c>
      <c r="B252" s="8">
        <v>1969</v>
      </c>
      <c r="C252" s="10" t="s">
        <v>4688</v>
      </c>
      <c r="D252" s="8">
        <v>24</v>
      </c>
      <c r="E252" s="8" t="str">
        <f t="shared" si="6"/>
        <v>24-Aug-1969</v>
      </c>
      <c r="F252" s="8">
        <f t="shared" si="7"/>
        <v>53</v>
      </c>
      <c r="G252" s="8">
        <v>0</v>
      </c>
      <c r="H252" s="34">
        <v>9504.31</v>
      </c>
      <c r="I252" s="10" t="s">
        <v>4689</v>
      </c>
      <c r="J252" s="10" t="s">
        <v>4681</v>
      </c>
      <c r="K252" s="5" t="s">
        <v>4682</v>
      </c>
    </row>
    <row r="253" spans="1:11" x14ac:dyDescent="0.3">
      <c r="A253" s="4" t="s">
        <v>2358</v>
      </c>
      <c r="B253" s="8">
        <v>1966</v>
      </c>
      <c r="C253" s="10" t="s">
        <v>4684</v>
      </c>
      <c r="D253" s="8">
        <v>4</v>
      </c>
      <c r="E253" s="8" t="str">
        <f t="shared" si="6"/>
        <v>4-Dec-1966</v>
      </c>
      <c r="F253" s="8">
        <f t="shared" si="7"/>
        <v>56</v>
      </c>
      <c r="G253" s="8">
        <v>0</v>
      </c>
      <c r="H253" s="34">
        <v>9582.5400000000009</v>
      </c>
      <c r="I253" s="10" t="s">
        <v>4689</v>
      </c>
      <c r="J253" s="10" t="s">
        <v>4681</v>
      </c>
      <c r="K253" s="5" t="s">
        <v>4682</v>
      </c>
    </row>
    <row r="254" spans="1:11" x14ac:dyDescent="0.3">
      <c r="A254" s="4" t="s">
        <v>2352</v>
      </c>
      <c r="B254" s="8">
        <v>1964</v>
      </c>
      <c r="C254" s="10" t="s">
        <v>4684</v>
      </c>
      <c r="D254" s="8">
        <v>15</v>
      </c>
      <c r="E254" s="8" t="str">
        <f t="shared" si="6"/>
        <v>15-Dec-1964</v>
      </c>
      <c r="F254" s="8">
        <f t="shared" si="7"/>
        <v>58</v>
      </c>
      <c r="G254" s="8">
        <v>0</v>
      </c>
      <c r="H254" s="34">
        <v>9597.6299999999992</v>
      </c>
      <c r="I254" s="10" t="s">
        <v>4689</v>
      </c>
      <c r="J254" s="10" t="s">
        <v>4689</v>
      </c>
      <c r="K254" s="5" t="s">
        <v>4682</v>
      </c>
    </row>
    <row r="255" spans="1:11" x14ac:dyDescent="0.3">
      <c r="A255" s="4" t="s">
        <v>2336</v>
      </c>
      <c r="B255" s="8">
        <v>1968</v>
      </c>
      <c r="C255" s="10" t="s">
        <v>4680</v>
      </c>
      <c r="D255" s="8">
        <v>22</v>
      </c>
      <c r="E255" s="8" t="str">
        <f t="shared" si="6"/>
        <v>22-Jun-1968</v>
      </c>
      <c r="F255" s="8">
        <f t="shared" si="7"/>
        <v>54</v>
      </c>
      <c r="G255" s="8">
        <v>0</v>
      </c>
      <c r="H255" s="34">
        <v>9630.91</v>
      </c>
      <c r="I255" s="10" t="s">
        <v>4689</v>
      </c>
      <c r="J255" s="10" t="s">
        <v>4681</v>
      </c>
      <c r="K255" s="5" t="s">
        <v>4682</v>
      </c>
    </row>
    <row r="256" spans="1:11" x14ac:dyDescent="0.3">
      <c r="A256" s="4" t="s">
        <v>2326</v>
      </c>
      <c r="B256" s="8">
        <v>1966</v>
      </c>
      <c r="C256" s="10" t="s">
        <v>4687</v>
      </c>
      <c r="D256" s="8">
        <v>16</v>
      </c>
      <c r="E256" s="8" t="str">
        <f t="shared" si="6"/>
        <v>16-Sep-1966</v>
      </c>
      <c r="F256" s="8">
        <f t="shared" si="7"/>
        <v>56</v>
      </c>
      <c r="G256" s="8">
        <v>0</v>
      </c>
      <c r="H256" s="34">
        <v>9684.2900000000009</v>
      </c>
      <c r="I256" s="10" t="s">
        <v>4689</v>
      </c>
      <c r="J256" s="10" t="s">
        <v>4681</v>
      </c>
      <c r="K256" s="5" t="s">
        <v>4682</v>
      </c>
    </row>
    <row r="257" spans="1:11" x14ac:dyDescent="0.3">
      <c r="A257" s="4" t="s">
        <v>2324</v>
      </c>
      <c r="B257" s="8">
        <v>1964</v>
      </c>
      <c r="C257" s="10" t="s">
        <v>4685</v>
      </c>
      <c r="D257" s="8">
        <v>7</v>
      </c>
      <c r="E257" s="8" t="str">
        <f t="shared" si="6"/>
        <v>7-Nov-1964</v>
      </c>
      <c r="F257" s="8">
        <f t="shared" si="7"/>
        <v>58</v>
      </c>
      <c r="G257" s="8">
        <v>0</v>
      </c>
      <c r="H257" s="34">
        <v>9698.42</v>
      </c>
      <c r="I257" s="10" t="s">
        <v>4689</v>
      </c>
      <c r="J257" s="10" t="s">
        <v>4689</v>
      </c>
      <c r="K257" s="5" t="s">
        <v>4682</v>
      </c>
    </row>
    <row r="258" spans="1:11" x14ac:dyDescent="0.3">
      <c r="A258" s="4" t="s">
        <v>2270</v>
      </c>
      <c r="B258" s="8">
        <v>1966</v>
      </c>
      <c r="C258" s="10" t="s">
        <v>4685</v>
      </c>
      <c r="D258" s="8">
        <v>5</v>
      </c>
      <c r="E258" s="8" t="str">
        <f t="shared" ref="E258:E321" si="8">CONCATENATE(D258,"-",C258,"-",B258)</f>
        <v>5-Nov-1966</v>
      </c>
      <c r="F258" s="8">
        <f t="shared" ref="F258:F321" si="9">DATEDIF(E258,DATE(2023,6,8),"Y")</f>
        <v>56</v>
      </c>
      <c r="G258" s="8">
        <v>0</v>
      </c>
      <c r="H258" s="34">
        <v>9890.23</v>
      </c>
      <c r="I258" s="10" t="s">
        <v>4689</v>
      </c>
      <c r="J258" s="10" t="s">
        <v>4689</v>
      </c>
      <c r="K258" s="5" t="s">
        <v>4682</v>
      </c>
    </row>
    <row r="259" spans="1:11" x14ac:dyDescent="0.3">
      <c r="A259" s="4" t="s">
        <v>2266</v>
      </c>
      <c r="B259" s="8">
        <v>1962</v>
      </c>
      <c r="C259" s="10" t="s">
        <v>4688</v>
      </c>
      <c r="D259" s="8">
        <v>17</v>
      </c>
      <c r="E259" s="8" t="str">
        <f t="shared" si="8"/>
        <v>17-Aug-1962</v>
      </c>
      <c r="F259" s="8">
        <f t="shared" si="9"/>
        <v>60</v>
      </c>
      <c r="G259" s="8">
        <v>0</v>
      </c>
      <c r="H259" s="34">
        <v>9907.83</v>
      </c>
      <c r="I259" s="10" t="s">
        <v>4689</v>
      </c>
      <c r="J259" s="10" t="s">
        <v>4681</v>
      </c>
      <c r="K259" s="5" t="s">
        <v>4682</v>
      </c>
    </row>
    <row r="260" spans="1:11" x14ac:dyDescent="0.3">
      <c r="A260" s="4" t="s">
        <v>2258</v>
      </c>
      <c r="B260" s="8">
        <v>1964</v>
      </c>
      <c r="C260" s="10" t="s">
        <v>4687</v>
      </c>
      <c r="D260" s="8">
        <v>11</v>
      </c>
      <c r="E260" s="8" t="str">
        <f t="shared" si="8"/>
        <v>11-Sep-1964</v>
      </c>
      <c r="F260" s="8">
        <f t="shared" si="9"/>
        <v>58</v>
      </c>
      <c r="G260" s="8">
        <v>0</v>
      </c>
      <c r="H260" s="34">
        <v>9933.44</v>
      </c>
      <c r="I260" s="10" t="s">
        <v>4689</v>
      </c>
      <c r="J260" s="10" t="s">
        <v>4689</v>
      </c>
      <c r="K260" s="5" t="s">
        <v>4682</v>
      </c>
    </row>
    <row r="261" spans="1:11" x14ac:dyDescent="0.3">
      <c r="A261" s="4" t="s">
        <v>2212</v>
      </c>
      <c r="B261" s="8">
        <v>1967</v>
      </c>
      <c r="C261" s="10" t="s">
        <v>4680</v>
      </c>
      <c r="D261" s="8">
        <v>28</v>
      </c>
      <c r="E261" s="8" t="str">
        <f t="shared" si="8"/>
        <v>28-Jun-1967</v>
      </c>
      <c r="F261" s="8">
        <f t="shared" si="9"/>
        <v>55</v>
      </c>
      <c r="G261" s="8">
        <v>0</v>
      </c>
      <c r="H261" s="34">
        <v>10226.280000000001</v>
      </c>
      <c r="I261" s="10" t="s">
        <v>4689</v>
      </c>
      <c r="J261" s="10" t="s">
        <v>4689</v>
      </c>
      <c r="K261" s="5" t="s">
        <v>4682</v>
      </c>
    </row>
    <row r="262" spans="1:11" x14ac:dyDescent="0.3">
      <c r="A262" s="4" t="s">
        <v>2198</v>
      </c>
      <c r="B262" s="8">
        <v>1963</v>
      </c>
      <c r="C262" s="10" t="s">
        <v>4687</v>
      </c>
      <c r="D262" s="8">
        <v>24</v>
      </c>
      <c r="E262" s="8" t="str">
        <f t="shared" si="8"/>
        <v>24-Sep-1963</v>
      </c>
      <c r="F262" s="8">
        <f t="shared" si="9"/>
        <v>59</v>
      </c>
      <c r="G262" s="8">
        <v>0</v>
      </c>
      <c r="H262" s="34">
        <v>10308.040000000001</v>
      </c>
      <c r="I262" s="10" t="s">
        <v>4689</v>
      </c>
      <c r="J262" s="10" t="s">
        <v>4690</v>
      </c>
      <c r="K262" s="5" t="s">
        <v>4682</v>
      </c>
    </row>
    <row r="263" spans="1:11" x14ac:dyDescent="0.3">
      <c r="A263" s="4" t="s">
        <v>2186</v>
      </c>
      <c r="B263" s="8">
        <v>1968</v>
      </c>
      <c r="C263" s="10" t="s">
        <v>4683</v>
      </c>
      <c r="D263" s="8">
        <v>19</v>
      </c>
      <c r="E263" s="8" t="str">
        <f t="shared" si="8"/>
        <v>19-Jul-1968</v>
      </c>
      <c r="F263" s="8">
        <f t="shared" si="9"/>
        <v>54</v>
      </c>
      <c r="G263" s="8">
        <v>0</v>
      </c>
      <c r="H263" s="34">
        <v>10338.93</v>
      </c>
      <c r="I263" s="10" t="s">
        <v>4689</v>
      </c>
      <c r="J263" s="10" t="s">
        <v>4690</v>
      </c>
      <c r="K263" s="5" t="s">
        <v>4682</v>
      </c>
    </row>
    <row r="264" spans="1:11" x14ac:dyDescent="0.3">
      <c r="A264" s="4" t="s">
        <v>2150</v>
      </c>
      <c r="B264" s="8">
        <v>1964</v>
      </c>
      <c r="C264" s="10" t="s">
        <v>4683</v>
      </c>
      <c r="D264" s="8">
        <v>27</v>
      </c>
      <c r="E264" s="8" t="str">
        <f t="shared" si="8"/>
        <v>27-Jul-1964</v>
      </c>
      <c r="F264" s="8">
        <f t="shared" si="9"/>
        <v>58</v>
      </c>
      <c r="G264" s="8">
        <v>0</v>
      </c>
      <c r="H264" s="34">
        <v>10459.19</v>
      </c>
      <c r="I264" s="10" t="s">
        <v>4689</v>
      </c>
      <c r="J264" s="10" t="s">
        <v>4690</v>
      </c>
      <c r="K264" s="5" t="s">
        <v>4682</v>
      </c>
    </row>
    <row r="265" spans="1:11" x14ac:dyDescent="0.3">
      <c r="A265" s="4" t="s">
        <v>2128</v>
      </c>
      <c r="B265" s="8">
        <v>1966</v>
      </c>
      <c r="C265" s="10" t="s">
        <v>4685</v>
      </c>
      <c r="D265" s="8">
        <v>3</v>
      </c>
      <c r="E265" s="8" t="str">
        <f t="shared" si="8"/>
        <v>3-Nov-1966</v>
      </c>
      <c r="F265" s="8">
        <f t="shared" si="9"/>
        <v>56</v>
      </c>
      <c r="G265" s="8">
        <v>0</v>
      </c>
      <c r="H265" s="34">
        <v>10594.23</v>
      </c>
      <c r="I265" s="10" t="s">
        <v>4689</v>
      </c>
      <c r="J265" s="10" t="s">
        <v>4689</v>
      </c>
      <c r="K265" s="5" t="s">
        <v>4682</v>
      </c>
    </row>
    <row r="266" spans="1:11" x14ac:dyDescent="0.3">
      <c r="A266" s="4" t="s">
        <v>2110</v>
      </c>
      <c r="B266" s="8">
        <v>1964</v>
      </c>
      <c r="C266" s="10" t="s">
        <v>4688</v>
      </c>
      <c r="D266" s="8">
        <v>8</v>
      </c>
      <c r="E266" s="8" t="str">
        <f t="shared" si="8"/>
        <v>8-Aug-1964</v>
      </c>
      <c r="F266" s="8">
        <f t="shared" si="9"/>
        <v>58</v>
      </c>
      <c r="G266" s="8">
        <v>0</v>
      </c>
      <c r="H266" s="34">
        <v>10627.81</v>
      </c>
      <c r="I266" s="10" t="s">
        <v>4689</v>
      </c>
      <c r="J266" s="10" t="s">
        <v>4689</v>
      </c>
      <c r="K266" s="5" t="s">
        <v>4682</v>
      </c>
    </row>
    <row r="267" spans="1:11" x14ac:dyDescent="0.3">
      <c r="A267" s="4" t="s">
        <v>2106</v>
      </c>
      <c r="B267" s="8">
        <v>1962</v>
      </c>
      <c r="C267" s="10" t="s">
        <v>4687</v>
      </c>
      <c r="D267" s="8">
        <v>7</v>
      </c>
      <c r="E267" s="8" t="str">
        <f t="shared" si="8"/>
        <v>7-Sep-1962</v>
      </c>
      <c r="F267" s="8">
        <f t="shared" si="9"/>
        <v>60</v>
      </c>
      <c r="G267" s="8">
        <v>0</v>
      </c>
      <c r="H267" s="34">
        <v>10676.83</v>
      </c>
      <c r="I267" s="10" t="s">
        <v>4689</v>
      </c>
      <c r="J267" s="10" t="s">
        <v>4689</v>
      </c>
      <c r="K267" s="5" t="s">
        <v>4682</v>
      </c>
    </row>
    <row r="268" spans="1:11" x14ac:dyDescent="0.3">
      <c r="A268" s="4" t="s">
        <v>2052</v>
      </c>
      <c r="B268" s="8">
        <v>1965</v>
      </c>
      <c r="C268" s="10" t="s">
        <v>4684</v>
      </c>
      <c r="D268" s="8">
        <v>18</v>
      </c>
      <c r="E268" s="8" t="str">
        <f t="shared" si="8"/>
        <v>18-Dec-1965</v>
      </c>
      <c r="F268" s="8">
        <f t="shared" si="9"/>
        <v>57</v>
      </c>
      <c r="G268" s="8">
        <v>0</v>
      </c>
      <c r="H268" s="34">
        <v>10982.5</v>
      </c>
      <c r="I268" s="10" t="s">
        <v>4689</v>
      </c>
      <c r="J268" s="10" t="s">
        <v>4689</v>
      </c>
      <c r="K268" s="5" t="s">
        <v>4682</v>
      </c>
    </row>
    <row r="269" spans="1:11" x14ac:dyDescent="0.3">
      <c r="A269" s="4" t="s">
        <v>2020</v>
      </c>
      <c r="B269" s="8">
        <v>1966</v>
      </c>
      <c r="C269" s="10" t="s">
        <v>4687</v>
      </c>
      <c r="D269" s="8">
        <v>9</v>
      </c>
      <c r="E269" s="8" t="str">
        <f t="shared" si="8"/>
        <v>9-Sep-1966</v>
      </c>
      <c r="F269" s="8">
        <f t="shared" si="9"/>
        <v>56</v>
      </c>
      <c r="G269" s="8">
        <v>0</v>
      </c>
      <c r="H269" s="34">
        <v>11090.72</v>
      </c>
      <c r="I269" s="10" t="s">
        <v>4689</v>
      </c>
      <c r="J269" s="10" t="s">
        <v>4690</v>
      </c>
      <c r="K269" s="5" t="s">
        <v>4682</v>
      </c>
    </row>
    <row r="270" spans="1:11" x14ac:dyDescent="0.3">
      <c r="A270" s="4" t="s">
        <v>2018</v>
      </c>
      <c r="B270" s="8">
        <v>1966</v>
      </c>
      <c r="C270" s="10" t="s">
        <v>4683</v>
      </c>
      <c r="D270" s="8">
        <v>5</v>
      </c>
      <c r="E270" s="8" t="str">
        <f t="shared" si="8"/>
        <v>5-Jul-1966</v>
      </c>
      <c r="F270" s="8">
        <f t="shared" si="9"/>
        <v>56</v>
      </c>
      <c r="G270" s="8">
        <v>0</v>
      </c>
      <c r="H270" s="34">
        <v>11093.62</v>
      </c>
      <c r="I270" s="10" t="s">
        <v>4689</v>
      </c>
      <c r="J270" s="10" t="s">
        <v>4690</v>
      </c>
      <c r="K270" s="5" t="s">
        <v>4682</v>
      </c>
    </row>
    <row r="271" spans="1:11" x14ac:dyDescent="0.3">
      <c r="A271" s="4" t="s">
        <v>1958</v>
      </c>
      <c r="B271" s="8">
        <v>1964</v>
      </c>
      <c r="C271" s="10" t="s">
        <v>4683</v>
      </c>
      <c r="D271" s="8">
        <v>3</v>
      </c>
      <c r="E271" s="8" t="str">
        <f t="shared" si="8"/>
        <v>3-Jul-1964</v>
      </c>
      <c r="F271" s="8">
        <f t="shared" si="9"/>
        <v>58</v>
      </c>
      <c r="G271" s="8">
        <v>0</v>
      </c>
      <c r="H271" s="34">
        <v>11363.28</v>
      </c>
      <c r="I271" s="10" t="s">
        <v>4689</v>
      </c>
      <c r="J271" s="10" t="s">
        <v>4690</v>
      </c>
      <c r="K271" s="5" t="s">
        <v>4682</v>
      </c>
    </row>
    <row r="272" spans="1:11" x14ac:dyDescent="0.3">
      <c r="A272" s="4" t="s">
        <v>1950</v>
      </c>
      <c r="B272" s="8">
        <v>1964</v>
      </c>
      <c r="C272" s="10" t="s">
        <v>4680</v>
      </c>
      <c r="D272" s="8">
        <v>13</v>
      </c>
      <c r="E272" s="8" t="str">
        <f t="shared" si="8"/>
        <v>13-Jun-1964</v>
      </c>
      <c r="F272" s="8">
        <f t="shared" si="9"/>
        <v>58</v>
      </c>
      <c r="G272" s="8">
        <v>0</v>
      </c>
      <c r="H272" s="34">
        <v>11381.33</v>
      </c>
      <c r="I272" s="10" t="s">
        <v>4689</v>
      </c>
      <c r="J272" s="10" t="s">
        <v>4681</v>
      </c>
      <c r="K272" s="5" t="s">
        <v>4682</v>
      </c>
    </row>
    <row r="273" spans="1:11" x14ac:dyDescent="0.3">
      <c r="A273" s="4" t="s">
        <v>1926</v>
      </c>
      <c r="B273" s="8">
        <v>2004</v>
      </c>
      <c r="C273" s="10" t="s">
        <v>4687</v>
      </c>
      <c r="D273" s="8">
        <v>10</v>
      </c>
      <c r="E273" s="8" t="str">
        <f t="shared" si="8"/>
        <v>10-Sep-2004</v>
      </c>
      <c r="F273" s="8">
        <f t="shared" si="9"/>
        <v>18</v>
      </c>
      <c r="G273" s="8">
        <v>0</v>
      </c>
      <c r="H273" s="34">
        <v>11482.63</v>
      </c>
      <c r="I273" s="10" t="s">
        <v>4689</v>
      </c>
      <c r="J273" s="10" t="s">
        <v>4681</v>
      </c>
      <c r="K273" s="5" t="s">
        <v>4682</v>
      </c>
    </row>
    <row r="274" spans="1:11" x14ac:dyDescent="0.3">
      <c r="A274" s="4" t="s">
        <v>1866</v>
      </c>
      <c r="B274" s="8">
        <v>1963</v>
      </c>
      <c r="C274" s="10" t="s">
        <v>4680</v>
      </c>
      <c r="D274" s="8">
        <v>9</v>
      </c>
      <c r="E274" s="8" t="str">
        <f t="shared" si="8"/>
        <v>9-Jun-1963</v>
      </c>
      <c r="F274" s="8">
        <f t="shared" si="9"/>
        <v>59</v>
      </c>
      <c r="G274" s="8">
        <v>0</v>
      </c>
      <c r="H274" s="34">
        <v>11743.3</v>
      </c>
      <c r="I274" s="10" t="s">
        <v>4689</v>
      </c>
      <c r="J274" s="10" t="s">
        <v>4689</v>
      </c>
      <c r="K274" s="5" t="s">
        <v>4682</v>
      </c>
    </row>
    <row r="275" spans="1:11" x14ac:dyDescent="0.3">
      <c r="A275" s="4" t="s">
        <v>1854</v>
      </c>
      <c r="B275" s="8">
        <v>1964</v>
      </c>
      <c r="C275" s="10" t="s">
        <v>4680</v>
      </c>
      <c r="D275" s="8">
        <v>27</v>
      </c>
      <c r="E275" s="8" t="str">
        <f t="shared" si="8"/>
        <v>27-Jun-1964</v>
      </c>
      <c r="F275" s="8">
        <f t="shared" si="9"/>
        <v>58</v>
      </c>
      <c r="G275" s="8">
        <v>0</v>
      </c>
      <c r="H275" s="34">
        <v>11833.78</v>
      </c>
      <c r="I275" s="10" t="s">
        <v>4689</v>
      </c>
      <c r="J275" s="10" t="s">
        <v>4689</v>
      </c>
      <c r="K275" s="5" t="s">
        <v>4682</v>
      </c>
    </row>
    <row r="276" spans="1:11" x14ac:dyDescent="0.3">
      <c r="A276" s="4" t="s">
        <v>1842</v>
      </c>
      <c r="B276" s="8">
        <v>1964</v>
      </c>
      <c r="C276" s="10" t="s">
        <v>4687</v>
      </c>
      <c r="D276" s="8">
        <v>29</v>
      </c>
      <c r="E276" s="8" t="str">
        <f t="shared" si="8"/>
        <v>29-Sep-1964</v>
      </c>
      <c r="F276" s="8">
        <f t="shared" si="9"/>
        <v>58</v>
      </c>
      <c r="G276" s="8">
        <v>0</v>
      </c>
      <c r="H276" s="34">
        <v>11856.41</v>
      </c>
      <c r="I276" s="10" t="s">
        <v>4689</v>
      </c>
      <c r="J276" s="10" t="s">
        <v>4681</v>
      </c>
      <c r="K276" s="5" t="s">
        <v>4682</v>
      </c>
    </row>
    <row r="277" spans="1:11" x14ac:dyDescent="0.3">
      <c r="A277" s="4" t="s">
        <v>1782</v>
      </c>
      <c r="B277" s="8">
        <v>1962</v>
      </c>
      <c r="C277" s="10" t="s">
        <v>4685</v>
      </c>
      <c r="D277" s="8">
        <v>4</v>
      </c>
      <c r="E277" s="8" t="str">
        <f t="shared" si="8"/>
        <v>4-Nov-1962</v>
      </c>
      <c r="F277" s="8">
        <f t="shared" si="9"/>
        <v>60</v>
      </c>
      <c r="G277" s="8">
        <v>0</v>
      </c>
      <c r="H277" s="34">
        <v>12142.58</v>
      </c>
      <c r="I277" s="10" t="s">
        <v>4689</v>
      </c>
      <c r="J277" s="10" t="s">
        <v>4681</v>
      </c>
      <c r="K277" s="5" t="s">
        <v>4682</v>
      </c>
    </row>
    <row r="278" spans="1:11" x14ac:dyDescent="0.3">
      <c r="A278" s="4" t="s">
        <v>1760</v>
      </c>
      <c r="B278" s="8">
        <v>1963</v>
      </c>
      <c r="C278" s="10" t="s">
        <v>4683</v>
      </c>
      <c r="D278" s="8">
        <v>17</v>
      </c>
      <c r="E278" s="8" t="str">
        <f t="shared" si="8"/>
        <v>17-Jul-1963</v>
      </c>
      <c r="F278" s="8">
        <f t="shared" si="9"/>
        <v>59</v>
      </c>
      <c r="G278" s="8">
        <v>0</v>
      </c>
      <c r="H278" s="34">
        <v>12244.53</v>
      </c>
      <c r="I278" s="10" t="s">
        <v>4689</v>
      </c>
      <c r="J278" s="10" t="s">
        <v>4690</v>
      </c>
      <c r="K278" s="5" t="s">
        <v>4682</v>
      </c>
    </row>
    <row r="279" spans="1:11" x14ac:dyDescent="0.3">
      <c r="A279" s="4" t="s">
        <v>1708</v>
      </c>
      <c r="B279" s="8">
        <v>1961</v>
      </c>
      <c r="C279" s="10" t="s">
        <v>4685</v>
      </c>
      <c r="D279" s="8">
        <v>28</v>
      </c>
      <c r="E279" s="8" t="str">
        <f t="shared" si="8"/>
        <v>28-Nov-1961</v>
      </c>
      <c r="F279" s="8">
        <f t="shared" si="9"/>
        <v>61</v>
      </c>
      <c r="G279" s="8">
        <v>0</v>
      </c>
      <c r="H279" s="34">
        <v>12557.61</v>
      </c>
      <c r="I279" s="10" t="s">
        <v>4689</v>
      </c>
      <c r="J279" s="10" t="s">
        <v>4689</v>
      </c>
      <c r="K279" s="5" t="s">
        <v>4682</v>
      </c>
    </row>
    <row r="280" spans="1:11" x14ac:dyDescent="0.3">
      <c r="A280" s="4" t="s">
        <v>1690</v>
      </c>
      <c r="B280" s="8">
        <v>1962</v>
      </c>
      <c r="C280" s="10" t="s">
        <v>4685</v>
      </c>
      <c r="D280" s="8">
        <v>22</v>
      </c>
      <c r="E280" s="8" t="str">
        <f t="shared" si="8"/>
        <v>22-Nov-1962</v>
      </c>
      <c r="F280" s="8">
        <f t="shared" si="9"/>
        <v>60</v>
      </c>
      <c r="G280" s="8">
        <v>0</v>
      </c>
      <c r="H280" s="34">
        <v>12629.9</v>
      </c>
      <c r="I280" s="10" t="s">
        <v>4689</v>
      </c>
      <c r="J280" s="10" t="s">
        <v>4689</v>
      </c>
      <c r="K280" s="5" t="s">
        <v>4682</v>
      </c>
    </row>
    <row r="281" spans="1:11" x14ac:dyDescent="0.3">
      <c r="A281" s="4" t="s">
        <v>1678</v>
      </c>
      <c r="B281" s="8">
        <v>1962</v>
      </c>
      <c r="C281" s="10" t="s">
        <v>4688</v>
      </c>
      <c r="D281" s="8">
        <v>27</v>
      </c>
      <c r="E281" s="8" t="str">
        <f t="shared" si="8"/>
        <v>27-Aug-1962</v>
      </c>
      <c r="F281" s="8">
        <f t="shared" si="9"/>
        <v>60</v>
      </c>
      <c r="G281" s="8">
        <v>0</v>
      </c>
      <c r="H281" s="34">
        <v>12648.7</v>
      </c>
      <c r="I281" s="10" t="s">
        <v>4689</v>
      </c>
      <c r="J281" s="10" t="s">
        <v>4681</v>
      </c>
      <c r="K281" s="5" t="s">
        <v>4682</v>
      </c>
    </row>
    <row r="282" spans="1:11" x14ac:dyDescent="0.3">
      <c r="A282" s="4" t="s">
        <v>1622</v>
      </c>
      <c r="B282" s="8">
        <v>1960</v>
      </c>
      <c r="C282" s="10" t="s">
        <v>4687</v>
      </c>
      <c r="D282" s="8">
        <v>23</v>
      </c>
      <c r="E282" s="8" t="str">
        <f t="shared" si="8"/>
        <v>23-Sep-1960</v>
      </c>
      <c r="F282" s="8">
        <f t="shared" si="9"/>
        <v>62</v>
      </c>
      <c r="G282" s="8">
        <v>0</v>
      </c>
      <c r="H282" s="34">
        <v>12981.35</v>
      </c>
      <c r="I282" s="10" t="s">
        <v>4689</v>
      </c>
      <c r="J282" s="10" t="s">
        <v>4689</v>
      </c>
      <c r="K282" s="5" t="s">
        <v>4682</v>
      </c>
    </row>
    <row r="283" spans="1:11" x14ac:dyDescent="0.3">
      <c r="A283" s="4" t="s">
        <v>1620</v>
      </c>
      <c r="B283" s="8">
        <v>1960</v>
      </c>
      <c r="C283" s="10" t="s">
        <v>4685</v>
      </c>
      <c r="D283" s="8">
        <v>28</v>
      </c>
      <c r="E283" s="8" t="str">
        <f t="shared" si="8"/>
        <v>28-Nov-1960</v>
      </c>
      <c r="F283" s="8">
        <f t="shared" si="9"/>
        <v>62</v>
      </c>
      <c r="G283" s="8">
        <v>0</v>
      </c>
      <c r="H283" s="34">
        <v>12982.87</v>
      </c>
      <c r="I283" s="10" t="s">
        <v>4689</v>
      </c>
      <c r="J283" s="10" t="s">
        <v>4690</v>
      </c>
      <c r="K283" s="5" t="s">
        <v>4682</v>
      </c>
    </row>
    <row r="284" spans="1:11" x14ac:dyDescent="0.3">
      <c r="A284" s="4" t="s">
        <v>1544</v>
      </c>
      <c r="B284" s="8">
        <v>1959</v>
      </c>
      <c r="C284" s="10" t="s">
        <v>4684</v>
      </c>
      <c r="D284" s="8">
        <v>20</v>
      </c>
      <c r="E284" s="8" t="str">
        <f t="shared" si="8"/>
        <v>20-Dec-1959</v>
      </c>
      <c r="F284" s="8">
        <f t="shared" si="9"/>
        <v>63</v>
      </c>
      <c r="G284" s="8">
        <v>0</v>
      </c>
      <c r="H284" s="34">
        <v>13405.39</v>
      </c>
      <c r="I284" s="10" t="s">
        <v>4689</v>
      </c>
      <c r="J284" s="10" t="s">
        <v>4689</v>
      </c>
      <c r="K284" s="5" t="s">
        <v>4682</v>
      </c>
    </row>
    <row r="285" spans="1:11" x14ac:dyDescent="0.3">
      <c r="A285" s="4" t="s">
        <v>1528</v>
      </c>
      <c r="B285" s="8">
        <v>1960</v>
      </c>
      <c r="C285" s="10" t="s">
        <v>4683</v>
      </c>
      <c r="D285" s="8">
        <v>11</v>
      </c>
      <c r="E285" s="8" t="str">
        <f t="shared" si="8"/>
        <v>11-Jul-1960</v>
      </c>
      <c r="F285" s="8">
        <f t="shared" si="9"/>
        <v>62</v>
      </c>
      <c r="G285" s="8">
        <v>0</v>
      </c>
      <c r="H285" s="34">
        <v>13457.96</v>
      </c>
      <c r="I285" s="10" t="s">
        <v>4689</v>
      </c>
      <c r="J285" s="10" t="s">
        <v>4690</v>
      </c>
      <c r="K285" s="5" t="s">
        <v>4682</v>
      </c>
    </row>
    <row r="286" spans="1:11" x14ac:dyDescent="0.3">
      <c r="A286" s="4" t="s">
        <v>1522</v>
      </c>
      <c r="B286" s="8">
        <v>1960</v>
      </c>
      <c r="C286" s="10" t="s">
        <v>4683</v>
      </c>
      <c r="D286" s="8">
        <v>28</v>
      </c>
      <c r="E286" s="8" t="str">
        <f t="shared" si="8"/>
        <v>28-Jul-1960</v>
      </c>
      <c r="F286" s="8">
        <f t="shared" si="9"/>
        <v>62</v>
      </c>
      <c r="G286" s="8">
        <v>0</v>
      </c>
      <c r="H286" s="34">
        <v>13470.8</v>
      </c>
      <c r="I286" s="10" t="s">
        <v>4689</v>
      </c>
      <c r="J286" s="10" t="s">
        <v>4681</v>
      </c>
      <c r="K286" s="5" t="s">
        <v>4682</v>
      </c>
    </row>
    <row r="287" spans="1:11" x14ac:dyDescent="0.3">
      <c r="A287" s="4" t="s">
        <v>1474</v>
      </c>
      <c r="B287" s="8">
        <v>1958</v>
      </c>
      <c r="C287" s="10" t="s">
        <v>4684</v>
      </c>
      <c r="D287" s="8">
        <v>10</v>
      </c>
      <c r="E287" s="8" t="str">
        <f t="shared" si="8"/>
        <v>10-Dec-1958</v>
      </c>
      <c r="F287" s="8">
        <f t="shared" si="9"/>
        <v>64</v>
      </c>
      <c r="G287" s="8">
        <v>0</v>
      </c>
      <c r="H287" s="34">
        <v>13831.12</v>
      </c>
      <c r="I287" s="10" t="s">
        <v>4689</v>
      </c>
      <c r="J287" s="10" t="s">
        <v>4690</v>
      </c>
      <c r="K287" s="5" t="s">
        <v>4682</v>
      </c>
    </row>
    <row r="288" spans="1:11" x14ac:dyDescent="0.3">
      <c r="A288" s="4" t="s">
        <v>946</v>
      </c>
      <c r="B288" s="8">
        <v>1969</v>
      </c>
      <c r="C288" s="10" t="s">
        <v>4688</v>
      </c>
      <c r="D288" s="8">
        <v>26</v>
      </c>
      <c r="E288" s="8" t="str">
        <f t="shared" si="8"/>
        <v>26-Aug-1969</v>
      </c>
      <c r="F288" s="8">
        <f t="shared" si="9"/>
        <v>53</v>
      </c>
      <c r="G288" s="8">
        <v>0</v>
      </c>
      <c r="H288" s="34">
        <v>21195.82</v>
      </c>
      <c r="I288" s="10" t="s">
        <v>4689</v>
      </c>
      <c r="J288" s="10" t="s">
        <v>4690</v>
      </c>
      <c r="K288" s="5" t="s">
        <v>4682</v>
      </c>
    </row>
    <row r="289" spans="1:11" x14ac:dyDescent="0.3">
      <c r="A289" s="4" t="s">
        <v>944</v>
      </c>
      <c r="B289" s="8">
        <v>1974</v>
      </c>
      <c r="C289" s="10" t="s">
        <v>4686</v>
      </c>
      <c r="D289" s="8">
        <v>14</v>
      </c>
      <c r="E289" s="8" t="str">
        <f t="shared" si="8"/>
        <v>14-Oct-1974</v>
      </c>
      <c r="F289" s="8">
        <f t="shared" si="9"/>
        <v>48</v>
      </c>
      <c r="G289" s="8">
        <v>0</v>
      </c>
      <c r="H289" s="34">
        <v>21223.68</v>
      </c>
      <c r="I289" s="10" t="s">
        <v>4689</v>
      </c>
      <c r="J289" s="10" t="s">
        <v>4681</v>
      </c>
      <c r="K289" s="5" t="s">
        <v>4682</v>
      </c>
    </row>
    <row r="290" spans="1:11" x14ac:dyDescent="0.3">
      <c r="A290" s="4" t="s">
        <v>4648</v>
      </c>
      <c r="B290" s="8">
        <v>1999</v>
      </c>
      <c r="C290" s="10" t="s">
        <v>4684</v>
      </c>
      <c r="D290" s="8">
        <v>26</v>
      </c>
      <c r="E290" s="8" t="str">
        <f t="shared" si="8"/>
        <v>26-Dec-1999</v>
      </c>
      <c r="F290" s="8">
        <f t="shared" si="9"/>
        <v>23</v>
      </c>
      <c r="G290" s="8">
        <v>0</v>
      </c>
      <c r="H290" s="34">
        <v>700</v>
      </c>
      <c r="I290" s="10" t="s">
        <v>4691</v>
      </c>
      <c r="J290" s="10" t="s">
        <v>4689</v>
      </c>
      <c r="K290" s="5" t="s">
        <v>4682</v>
      </c>
    </row>
    <row r="291" spans="1:11" x14ac:dyDescent="0.3">
      <c r="A291" s="4" t="s">
        <v>4066</v>
      </c>
      <c r="B291" s="8">
        <v>1993</v>
      </c>
      <c r="C291" s="10" t="s">
        <v>4688</v>
      </c>
      <c r="D291" s="8">
        <v>12</v>
      </c>
      <c r="E291" s="8" t="str">
        <f t="shared" si="8"/>
        <v>12-Aug-1993</v>
      </c>
      <c r="F291" s="8">
        <f t="shared" si="9"/>
        <v>29</v>
      </c>
      <c r="G291" s="8">
        <v>0</v>
      </c>
      <c r="H291" s="34">
        <v>2867.12</v>
      </c>
      <c r="I291" s="10" t="s">
        <v>4690</v>
      </c>
      <c r="J291" s="10" t="s">
        <v>4689</v>
      </c>
      <c r="K291" s="5" t="s">
        <v>4682</v>
      </c>
    </row>
    <row r="292" spans="1:11" x14ac:dyDescent="0.3">
      <c r="A292" s="4" t="s">
        <v>2752</v>
      </c>
      <c r="B292" s="8">
        <v>1974</v>
      </c>
      <c r="C292" s="10" t="s">
        <v>4684</v>
      </c>
      <c r="D292" s="8">
        <v>6</v>
      </c>
      <c r="E292" s="8" t="str">
        <f t="shared" si="8"/>
        <v>6-Dec-1974</v>
      </c>
      <c r="F292" s="8">
        <f t="shared" si="9"/>
        <v>48</v>
      </c>
      <c r="G292" s="8">
        <v>0</v>
      </c>
      <c r="H292" s="34">
        <v>7789.64</v>
      </c>
      <c r="I292" s="10" t="s">
        <v>4690</v>
      </c>
      <c r="J292" s="10" t="s">
        <v>4689</v>
      </c>
      <c r="K292" s="5" t="s">
        <v>4682</v>
      </c>
    </row>
    <row r="293" spans="1:11" x14ac:dyDescent="0.3">
      <c r="A293" s="4" t="s">
        <v>1102</v>
      </c>
      <c r="B293" s="8">
        <v>1977</v>
      </c>
      <c r="C293" s="10" t="s">
        <v>4686</v>
      </c>
      <c r="D293" s="8">
        <v>17</v>
      </c>
      <c r="E293" s="8" t="str">
        <f t="shared" si="8"/>
        <v>17-Oct-1977</v>
      </c>
      <c r="F293" s="8">
        <f t="shared" si="9"/>
        <v>45</v>
      </c>
      <c r="G293" s="8">
        <v>0</v>
      </c>
      <c r="H293" s="34">
        <v>17929.3</v>
      </c>
      <c r="I293" s="10" t="s">
        <v>4690</v>
      </c>
      <c r="J293" s="10" t="s">
        <v>4681</v>
      </c>
      <c r="K293" s="5" t="s">
        <v>4682</v>
      </c>
    </row>
    <row r="294" spans="1:11" x14ac:dyDescent="0.3">
      <c r="A294" s="4" t="s">
        <v>1084</v>
      </c>
      <c r="B294" s="8">
        <v>1995</v>
      </c>
      <c r="C294" s="10" t="s">
        <v>4688</v>
      </c>
      <c r="D294" s="8">
        <v>3</v>
      </c>
      <c r="E294" s="8" t="str">
        <f t="shared" si="8"/>
        <v>3-Aug-1995</v>
      </c>
      <c r="F294" s="8">
        <f t="shared" si="9"/>
        <v>27</v>
      </c>
      <c r="G294" s="8">
        <v>0</v>
      </c>
      <c r="H294" s="34">
        <v>18246.5</v>
      </c>
      <c r="I294" s="10" t="s">
        <v>4690</v>
      </c>
      <c r="J294" s="10" t="s">
        <v>4690</v>
      </c>
      <c r="K294" s="5" t="s">
        <v>4682</v>
      </c>
    </row>
    <row r="295" spans="1:11" x14ac:dyDescent="0.3">
      <c r="A295" s="4" t="s">
        <v>1030</v>
      </c>
      <c r="B295" s="8">
        <v>1985</v>
      </c>
      <c r="C295" s="10" t="s">
        <v>4684</v>
      </c>
      <c r="D295" s="8">
        <v>28</v>
      </c>
      <c r="E295" s="8" t="str">
        <f t="shared" si="8"/>
        <v>28-Dec-1985</v>
      </c>
      <c r="F295" s="8">
        <f t="shared" si="9"/>
        <v>37</v>
      </c>
      <c r="G295" s="8">
        <v>0</v>
      </c>
      <c r="H295" s="34">
        <v>19214.71</v>
      </c>
      <c r="I295" s="10" t="s">
        <v>4690</v>
      </c>
      <c r="J295" s="10" t="s">
        <v>4689</v>
      </c>
      <c r="K295" s="5" t="s">
        <v>4682</v>
      </c>
    </row>
    <row r="296" spans="1:11" x14ac:dyDescent="0.3">
      <c r="A296" s="4" t="s">
        <v>1024</v>
      </c>
      <c r="B296" s="8">
        <v>1991</v>
      </c>
      <c r="C296" s="10" t="s">
        <v>4688</v>
      </c>
      <c r="D296" s="8">
        <v>24</v>
      </c>
      <c r="E296" s="8" t="str">
        <f t="shared" si="8"/>
        <v>24-Aug-1991</v>
      </c>
      <c r="F296" s="8">
        <f t="shared" si="9"/>
        <v>31</v>
      </c>
      <c r="G296" s="8">
        <v>0</v>
      </c>
      <c r="H296" s="34">
        <v>19350.37</v>
      </c>
      <c r="I296" s="10" t="s">
        <v>4690</v>
      </c>
      <c r="J296" s="10" t="s">
        <v>4689</v>
      </c>
      <c r="K296" s="5" t="s">
        <v>4682</v>
      </c>
    </row>
    <row r="297" spans="1:11" x14ac:dyDescent="0.3">
      <c r="A297" s="4" t="s">
        <v>1014</v>
      </c>
      <c r="B297" s="8">
        <v>1980</v>
      </c>
      <c r="C297" s="10" t="s">
        <v>4685</v>
      </c>
      <c r="D297" s="8">
        <v>8</v>
      </c>
      <c r="E297" s="8" t="str">
        <f t="shared" si="8"/>
        <v>8-Nov-1980</v>
      </c>
      <c r="F297" s="8">
        <f t="shared" si="9"/>
        <v>42</v>
      </c>
      <c r="G297" s="8">
        <v>0</v>
      </c>
      <c r="H297" s="34">
        <v>19515.54</v>
      </c>
      <c r="I297" s="10" t="s">
        <v>4690</v>
      </c>
      <c r="J297" s="10" t="s">
        <v>4690</v>
      </c>
      <c r="K297" s="5" t="s">
        <v>4682</v>
      </c>
    </row>
    <row r="298" spans="1:11" x14ac:dyDescent="0.3">
      <c r="A298" s="4" t="s">
        <v>1010</v>
      </c>
      <c r="B298" s="8">
        <v>1985</v>
      </c>
      <c r="C298" s="10" t="s">
        <v>4687</v>
      </c>
      <c r="D298" s="8">
        <v>17</v>
      </c>
      <c r="E298" s="8" t="str">
        <f t="shared" si="8"/>
        <v>17-Sep-1985</v>
      </c>
      <c r="F298" s="8">
        <f t="shared" si="9"/>
        <v>37</v>
      </c>
      <c r="G298" s="8">
        <v>0</v>
      </c>
      <c r="H298" s="34">
        <v>19539.240000000002</v>
      </c>
      <c r="I298" s="10" t="s">
        <v>4690</v>
      </c>
      <c r="J298" s="10" t="s">
        <v>4690</v>
      </c>
      <c r="K298" s="5" t="s">
        <v>4682</v>
      </c>
    </row>
    <row r="299" spans="1:11" x14ac:dyDescent="0.3">
      <c r="A299" s="4" t="s">
        <v>730</v>
      </c>
      <c r="B299" s="8">
        <v>1960</v>
      </c>
      <c r="C299" s="10" t="s">
        <v>4683</v>
      </c>
      <c r="D299" s="8">
        <v>6</v>
      </c>
      <c r="E299" s="8" t="str">
        <f t="shared" si="8"/>
        <v>6-Jul-1960</v>
      </c>
      <c r="F299" s="8">
        <f t="shared" si="9"/>
        <v>62</v>
      </c>
      <c r="G299" s="8">
        <v>0</v>
      </c>
      <c r="H299" s="34">
        <v>27808.73</v>
      </c>
      <c r="I299" s="10" t="s">
        <v>4690</v>
      </c>
      <c r="J299" s="10" t="s">
        <v>4690</v>
      </c>
      <c r="K299" s="5" t="s">
        <v>4682</v>
      </c>
    </row>
    <row r="300" spans="1:11" x14ac:dyDescent="0.3">
      <c r="A300" s="4" t="s">
        <v>566</v>
      </c>
      <c r="B300" s="8">
        <v>2003</v>
      </c>
      <c r="C300" s="10" t="s">
        <v>4686</v>
      </c>
      <c r="D300" s="8">
        <v>8</v>
      </c>
      <c r="E300" s="8" t="str">
        <f t="shared" si="8"/>
        <v>8-Oct-2003</v>
      </c>
      <c r="F300" s="8">
        <f t="shared" si="9"/>
        <v>19</v>
      </c>
      <c r="G300" s="8">
        <v>0</v>
      </c>
      <c r="H300" s="34">
        <v>32548.34</v>
      </c>
      <c r="I300" s="10" t="s">
        <v>4690</v>
      </c>
      <c r="J300" s="10" t="s">
        <v>4681</v>
      </c>
      <c r="K300" s="5" t="s">
        <v>4682</v>
      </c>
    </row>
    <row r="301" spans="1:11" x14ac:dyDescent="0.3">
      <c r="A301" s="4" t="s">
        <v>468</v>
      </c>
      <c r="B301" s="8">
        <v>1994</v>
      </c>
      <c r="C301" s="10" t="s">
        <v>4683</v>
      </c>
      <c r="D301" s="8">
        <v>7</v>
      </c>
      <c r="E301" s="8" t="str">
        <f t="shared" si="8"/>
        <v>7-Jul-1994</v>
      </c>
      <c r="F301" s="8">
        <f t="shared" si="9"/>
        <v>28</v>
      </c>
      <c r="G301" s="8">
        <v>0</v>
      </c>
      <c r="H301" s="34">
        <v>34672.15</v>
      </c>
      <c r="I301" s="10" t="s">
        <v>4690</v>
      </c>
      <c r="J301" s="10" t="s">
        <v>4689</v>
      </c>
      <c r="K301" s="5" t="s">
        <v>4682</v>
      </c>
    </row>
    <row r="302" spans="1:11" x14ac:dyDescent="0.3">
      <c r="A302" s="4" t="s">
        <v>388</v>
      </c>
      <c r="B302" s="8">
        <v>2004</v>
      </c>
      <c r="C302" s="10" t="s">
        <v>4684</v>
      </c>
      <c r="D302" s="8">
        <v>25</v>
      </c>
      <c r="E302" s="8" t="str">
        <f t="shared" si="8"/>
        <v>25-Dec-2004</v>
      </c>
      <c r="F302" s="8">
        <f t="shared" si="9"/>
        <v>18</v>
      </c>
      <c r="G302" s="8">
        <v>0</v>
      </c>
      <c r="H302" s="34">
        <v>36307.800000000003</v>
      </c>
      <c r="I302" s="10" t="s">
        <v>4690</v>
      </c>
      <c r="J302" s="10" t="s">
        <v>4681</v>
      </c>
      <c r="K302" s="5" t="s">
        <v>4682</v>
      </c>
    </row>
    <row r="303" spans="1:11" x14ac:dyDescent="0.3">
      <c r="A303" s="4" t="s">
        <v>352</v>
      </c>
      <c r="B303" s="8">
        <v>1992</v>
      </c>
      <c r="C303" s="10" t="s">
        <v>4688</v>
      </c>
      <c r="D303" s="8">
        <v>25</v>
      </c>
      <c r="E303" s="8" t="str">
        <f t="shared" si="8"/>
        <v>25-Aug-1992</v>
      </c>
      <c r="F303" s="8">
        <f t="shared" si="9"/>
        <v>30</v>
      </c>
      <c r="G303" s="8">
        <v>0</v>
      </c>
      <c r="H303" s="34">
        <v>36950.26</v>
      </c>
      <c r="I303" s="10" t="s">
        <v>4690</v>
      </c>
      <c r="J303" s="10" t="s">
        <v>4690</v>
      </c>
      <c r="K303" s="5" t="s">
        <v>4682</v>
      </c>
    </row>
    <row r="304" spans="1:11" x14ac:dyDescent="0.3">
      <c r="A304" s="4" t="s">
        <v>314</v>
      </c>
      <c r="B304" s="8">
        <v>1986</v>
      </c>
      <c r="C304" s="10" t="s">
        <v>4688</v>
      </c>
      <c r="D304" s="8">
        <v>15</v>
      </c>
      <c r="E304" s="8" t="str">
        <f t="shared" si="8"/>
        <v>15-Aug-1986</v>
      </c>
      <c r="F304" s="8">
        <f t="shared" si="9"/>
        <v>36</v>
      </c>
      <c r="G304" s="8">
        <v>0</v>
      </c>
      <c r="H304" s="34">
        <v>37742.58</v>
      </c>
      <c r="I304" s="10" t="s">
        <v>4690</v>
      </c>
      <c r="J304" s="10" t="s">
        <v>4690</v>
      </c>
      <c r="K304" s="5" t="s">
        <v>4682</v>
      </c>
    </row>
    <row r="305" spans="1:11" x14ac:dyDescent="0.3">
      <c r="A305" s="4" t="s">
        <v>308</v>
      </c>
      <c r="B305" s="8">
        <v>1998</v>
      </c>
      <c r="C305" s="10" t="s">
        <v>4683</v>
      </c>
      <c r="D305" s="8">
        <v>29</v>
      </c>
      <c r="E305" s="8" t="str">
        <f t="shared" si="8"/>
        <v>29-Jul-1998</v>
      </c>
      <c r="F305" s="8">
        <f t="shared" si="9"/>
        <v>24</v>
      </c>
      <c r="G305" s="8">
        <v>0</v>
      </c>
      <c r="H305" s="34">
        <v>38126.25</v>
      </c>
      <c r="I305" s="10" t="s">
        <v>4690</v>
      </c>
      <c r="J305" s="10" t="s">
        <v>4689</v>
      </c>
      <c r="K305" s="5" t="s">
        <v>4682</v>
      </c>
    </row>
    <row r="306" spans="1:11" x14ac:dyDescent="0.3">
      <c r="A306" s="4" t="s">
        <v>240</v>
      </c>
      <c r="B306" s="8">
        <v>1995</v>
      </c>
      <c r="C306" s="10" t="s">
        <v>4688</v>
      </c>
      <c r="D306" s="8">
        <v>7</v>
      </c>
      <c r="E306" s="8" t="str">
        <f t="shared" si="8"/>
        <v>7-Aug-1995</v>
      </c>
      <c r="F306" s="8">
        <f t="shared" si="9"/>
        <v>27</v>
      </c>
      <c r="G306" s="8">
        <v>0</v>
      </c>
      <c r="H306" s="34">
        <v>39611.760000000002</v>
      </c>
      <c r="I306" s="10" t="s">
        <v>4690</v>
      </c>
      <c r="J306" s="10" t="s">
        <v>4689</v>
      </c>
      <c r="K306" s="5" t="s">
        <v>4682</v>
      </c>
    </row>
    <row r="307" spans="1:11" x14ac:dyDescent="0.3">
      <c r="A307" s="4" t="s">
        <v>234</v>
      </c>
      <c r="B307" s="8">
        <v>2003</v>
      </c>
      <c r="C307" s="10" t="s">
        <v>4683</v>
      </c>
      <c r="D307" s="8">
        <v>16</v>
      </c>
      <c r="E307" s="8" t="str">
        <f t="shared" si="8"/>
        <v>16-Jul-2003</v>
      </c>
      <c r="F307" s="8">
        <f t="shared" si="9"/>
        <v>19</v>
      </c>
      <c r="G307" s="8">
        <v>0</v>
      </c>
      <c r="H307" s="34">
        <v>39722.75</v>
      </c>
      <c r="I307" s="10" t="s">
        <v>4690</v>
      </c>
      <c r="J307" s="10" t="s">
        <v>4690</v>
      </c>
      <c r="K307" s="5" t="s">
        <v>4682</v>
      </c>
    </row>
    <row r="308" spans="1:11" x14ac:dyDescent="0.3">
      <c r="A308" s="4" t="s">
        <v>194</v>
      </c>
      <c r="B308" s="8">
        <v>1985</v>
      </c>
      <c r="C308" s="10" t="s">
        <v>4685</v>
      </c>
      <c r="D308" s="8">
        <v>3</v>
      </c>
      <c r="E308" s="8" t="str">
        <f t="shared" si="8"/>
        <v>3-Nov-1985</v>
      </c>
      <c r="F308" s="8">
        <f t="shared" si="9"/>
        <v>37</v>
      </c>
      <c r="G308" s="8">
        <v>0</v>
      </c>
      <c r="H308" s="34">
        <v>40419.019999999997</v>
      </c>
      <c r="I308" s="10" t="s">
        <v>4690</v>
      </c>
      <c r="J308" s="10" t="s">
        <v>4681</v>
      </c>
      <c r="K308" s="5" t="s">
        <v>4682</v>
      </c>
    </row>
    <row r="309" spans="1:11" x14ac:dyDescent="0.3">
      <c r="A309" s="4" t="s">
        <v>176</v>
      </c>
      <c r="B309" s="8">
        <v>1974</v>
      </c>
      <c r="C309" s="10" t="s">
        <v>4680</v>
      </c>
      <c r="D309" s="8">
        <v>5</v>
      </c>
      <c r="E309" s="8" t="str">
        <f t="shared" si="8"/>
        <v>5-Jun-1974</v>
      </c>
      <c r="F309" s="8">
        <f t="shared" si="9"/>
        <v>49</v>
      </c>
      <c r="G309" s="8">
        <v>0</v>
      </c>
      <c r="H309" s="34">
        <v>40974.160000000003</v>
      </c>
      <c r="I309" s="10" t="s">
        <v>4690</v>
      </c>
      <c r="J309" s="10" t="s">
        <v>4681</v>
      </c>
      <c r="K309" s="5" t="s">
        <v>4682</v>
      </c>
    </row>
    <row r="310" spans="1:11" x14ac:dyDescent="0.3">
      <c r="A310" s="4" t="s">
        <v>152</v>
      </c>
      <c r="B310" s="8">
        <v>1975</v>
      </c>
      <c r="C310" s="10" t="s">
        <v>4685</v>
      </c>
      <c r="D310" s="8">
        <v>14</v>
      </c>
      <c r="E310" s="8" t="str">
        <f t="shared" si="8"/>
        <v>14-Nov-1975</v>
      </c>
      <c r="F310" s="8">
        <f t="shared" si="9"/>
        <v>47</v>
      </c>
      <c r="G310" s="8">
        <v>0</v>
      </c>
      <c r="H310" s="34">
        <v>41676.080000000002</v>
      </c>
      <c r="I310" s="10" t="s">
        <v>4690</v>
      </c>
      <c r="J310" s="10" t="s">
        <v>4681</v>
      </c>
      <c r="K310" s="5" t="s">
        <v>4682</v>
      </c>
    </row>
    <row r="311" spans="1:11" x14ac:dyDescent="0.3">
      <c r="A311" s="4" t="s">
        <v>58</v>
      </c>
      <c r="B311" s="8">
        <v>1961</v>
      </c>
      <c r="C311" s="10" t="s">
        <v>4688</v>
      </c>
      <c r="D311" s="8">
        <v>8</v>
      </c>
      <c r="E311" s="8" t="str">
        <f t="shared" si="8"/>
        <v>8-Aug-1961</v>
      </c>
      <c r="F311" s="8">
        <f t="shared" si="9"/>
        <v>61</v>
      </c>
      <c r="G311" s="8">
        <v>0</v>
      </c>
      <c r="H311" s="34">
        <v>46599.11</v>
      </c>
      <c r="I311" s="10" t="s">
        <v>4690</v>
      </c>
      <c r="J311" s="10" t="s">
        <v>4690</v>
      </c>
      <c r="K311" s="5" t="s">
        <v>4682</v>
      </c>
    </row>
    <row r="312" spans="1:11" x14ac:dyDescent="0.3">
      <c r="A312" s="4" t="s">
        <v>26</v>
      </c>
      <c r="B312" s="8">
        <v>1962</v>
      </c>
      <c r="C312" s="10" t="s">
        <v>4686</v>
      </c>
      <c r="D312" s="8">
        <v>11</v>
      </c>
      <c r="E312" s="8" t="str">
        <f t="shared" si="8"/>
        <v>11-Oct-1962</v>
      </c>
      <c r="F312" s="8">
        <f t="shared" si="9"/>
        <v>60</v>
      </c>
      <c r="G312" s="8">
        <v>0</v>
      </c>
      <c r="H312" s="34">
        <v>48673.56</v>
      </c>
      <c r="I312" s="10" t="s">
        <v>4690</v>
      </c>
      <c r="J312" s="10" t="s">
        <v>4681</v>
      </c>
      <c r="K312" s="5" t="s">
        <v>4682</v>
      </c>
    </row>
    <row r="313" spans="1:11" x14ac:dyDescent="0.3">
      <c r="A313" s="4" t="s">
        <v>20</v>
      </c>
      <c r="B313" s="8">
        <v>1978</v>
      </c>
      <c r="C313" s="10" t="s">
        <v>4684</v>
      </c>
      <c r="D313" s="8">
        <v>29</v>
      </c>
      <c r="E313" s="8" t="str">
        <f t="shared" si="8"/>
        <v>29-Dec-1978</v>
      </c>
      <c r="F313" s="8">
        <f t="shared" si="9"/>
        <v>44</v>
      </c>
      <c r="G313" s="8">
        <v>0</v>
      </c>
      <c r="H313" s="34">
        <v>48885.14</v>
      </c>
      <c r="I313" s="10" t="s">
        <v>4690</v>
      </c>
      <c r="J313" s="10" t="s">
        <v>4681</v>
      </c>
      <c r="K313" s="5" t="s">
        <v>4682</v>
      </c>
    </row>
    <row r="314" spans="1:11" x14ac:dyDescent="0.3">
      <c r="A314" s="4" t="s">
        <v>2</v>
      </c>
      <c r="B314" s="8">
        <v>1968</v>
      </c>
      <c r="C314" s="10" t="s">
        <v>4686</v>
      </c>
      <c r="D314" s="8">
        <v>12</v>
      </c>
      <c r="E314" s="8" t="str">
        <f t="shared" si="8"/>
        <v>12-Oct-1968</v>
      </c>
      <c r="F314" s="8">
        <f t="shared" si="9"/>
        <v>54</v>
      </c>
      <c r="G314" s="8">
        <v>0</v>
      </c>
      <c r="H314" s="34">
        <v>63770.43</v>
      </c>
      <c r="I314" s="10" t="s">
        <v>4690</v>
      </c>
      <c r="J314" s="10" t="s">
        <v>4689</v>
      </c>
      <c r="K314" s="5" t="s">
        <v>4682</v>
      </c>
    </row>
    <row r="315" spans="1:11" x14ac:dyDescent="0.3">
      <c r="A315" s="4" t="s">
        <v>3838</v>
      </c>
      <c r="B315" s="8">
        <v>1990</v>
      </c>
      <c r="C315" s="10" t="s">
        <v>4680</v>
      </c>
      <c r="D315" s="8">
        <v>24</v>
      </c>
      <c r="E315" s="8" t="str">
        <f t="shared" si="8"/>
        <v>24-Jun-1990</v>
      </c>
      <c r="F315" s="8">
        <f t="shared" si="9"/>
        <v>32</v>
      </c>
      <c r="G315" s="8">
        <v>0</v>
      </c>
      <c r="H315" s="34">
        <v>3866.86</v>
      </c>
      <c r="I315" s="10" t="s">
        <v>4690</v>
      </c>
      <c r="J315" s="10" t="s">
        <v>4690</v>
      </c>
      <c r="K315" s="5" t="s">
        <v>4692</v>
      </c>
    </row>
    <row r="316" spans="1:11" x14ac:dyDescent="0.3">
      <c r="A316" s="4" t="s">
        <v>3522</v>
      </c>
      <c r="B316" s="8">
        <v>1985</v>
      </c>
      <c r="C316" s="10" t="s">
        <v>4684</v>
      </c>
      <c r="D316" s="8">
        <v>28</v>
      </c>
      <c r="E316" s="8" t="str">
        <f t="shared" si="8"/>
        <v>28-Dec-1985</v>
      </c>
      <c r="F316" s="8">
        <f t="shared" si="9"/>
        <v>37</v>
      </c>
      <c r="G316" s="8">
        <v>0</v>
      </c>
      <c r="H316" s="34">
        <v>5028.1499999999996</v>
      </c>
      <c r="I316" s="10" t="s">
        <v>4690</v>
      </c>
      <c r="J316" s="10" t="s">
        <v>4681</v>
      </c>
      <c r="K316" s="5" t="s">
        <v>4692</v>
      </c>
    </row>
    <row r="317" spans="1:11" x14ac:dyDescent="0.3">
      <c r="A317" s="4" t="s">
        <v>2992</v>
      </c>
      <c r="B317" s="8">
        <v>1978</v>
      </c>
      <c r="C317" s="10" t="s">
        <v>4684</v>
      </c>
      <c r="D317" s="8">
        <v>15</v>
      </c>
      <c r="E317" s="8" t="str">
        <f t="shared" si="8"/>
        <v>15-Dec-1978</v>
      </c>
      <c r="F317" s="8">
        <f t="shared" si="9"/>
        <v>44</v>
      </c>
      <c r="G317" s="8">
        <v>0</v>
      </c>
      <c r="H317" s="34">
        <v>6948.7</v>
      </c>
      <c r="I317" s="10" t="s">
        <v>4690</v>
      </c>
      <c r="J317" s="10" t="s">
        <v>4681</v>
      </c>
      <c r="K317" s="5" t="s">
        <v>4692</v>
      </c>
    </row>
    <row r="318" spans="1:11" x14ac:dyDescent="0.3">
      <c r="A318" s="4" t="s">
        <v>1136</v>
      </c>
      <c r="B318" s="8">
        <v>1971</v>
      </c>
      <c r="C318" s="10" t="s">
        <v>4680</v>
      </c>
      <c r="D318" s="8">
        <v>8</v>
      </c>
      <c r="E318" s="8" t="str">
        <f t="shared" si="8"/>
        <v>8-Jun-1971</v>
      </c>
      <c r="F318" s="8">
        <f t="shared" si="9"/>
        <v>52</v>
      </c>
      <c r="G318" s="8">
        <v>0</v>
      </c>
      <c r="H318" s="34">
        <v>17479.53</v>
      </c>
      <c r="I318" s="10" t="s">
        <v>4690</v>
      </c>
      <c r="J318" s="10" t="s">
        <v>4690</v>
      </c>
      <c r="K318" s="5" t="s">
        <v>4692</v>
      </c>
    </row>
    <row r="319" spans="1:11" x14ac:dyDescent="0.3">
      <c r="A319" s="4" t="s">
        <v>1128</v>
      </c>
      <c r="B319" s="8">
        <v>1963</v>
      </c>
      <c r="C319" s="10" t="s">
        <v>4685</v>
      </c>
      <c r="D319" s="8">
        <v>16</v>
      </c>
      <c r="E319" s="8" t="str">
        <f t="shared" si="8"/>
        <v>16-Nov-1963</v>
      </c>
      <c r="F319" s="8">
        <f t="shared" si="9"/>
        <v>59</v>
      </c>
      <c r="G319" s="8">
        <v>0</v>
      </c>
      <c r="H319" s="34">
        <v>17556.88</v>
      </c>
      <c r="I319" s="10" t="s">
        <v>4690</v>
      </c>
      <c r="J319" s="10" t="s">
        <v>4681</v>
      </c>
      <c r="K319" s="5" t="s">
        <v>4692</v>
      </c>
    </row>
    <row r="320" spans="1:11" x14ac:dyDescent="0.3">
      <c r="A320" s="4" t="s">
        <v>1124</v>
      </c>
      <c r="B320" s="8">
        <v>1970</v>
      </c>
      <c r="C320" s="10" t="s">
        <v>4683</v>
      </c>
      <c r="D320" s="8">
        <v>26</v>
      </c>
      <c r="E320" s="8" t="str">
        <f t="shared" si="8"/>
        <v>26-Jul-1970</v>
      </c>
      <c r="F320" s="8">
        <f t="shared" si="9"/>
        <v>52</v>
      </c>
      <c r="G320" s="8">
        <v>0</v>
      </c>
      <c r="H320" s="34">
        <v>17584.72</v>
      </c>
      <c r="I320" s="10" t="s">
        <v>4690</v>
      </c>
      <c r="J320" s="10" t="s">
        <v>4689</v>
      </c>
      <c r="K320" s="5" t="s">
        <v>4692</v>
      </c>
    </row>
    <row r="321" spans="1:11" x14ac:dyDescent="0.3">
      <c r="A321" s="4" t="s">
        <v>1118</v>
      </c>
      <c r="B321" s="8">
        <v>2003</v>
      </c>
      <c r="C321" s="10" t="s">
        <v>4683</v>
      </c>
      <c r="D321" s="8">
        <v>14</v>
      </c>
      <c r="E321" s="8" t="str">
        <f t="shared" si="8"/>
        <v>14-Jul-2003</v>
      </c>
      <c r="F321" s="8">
        <f t="shared" si="9"/>
        <v>19</v>
      </c>
      <c r="G321" s="8">
        <v>0</v>
      </c>
      <c r="H321" s="34">
        <v>17748.509999999998</v>
      </c>
      <c r="I321" s="10" t="s">
        <v>4690</v>
      </c>
      <c r="J321" s="10" t="s">
        <v>4690</v>
      </c>
      <c r="K321" s="5" t="s">
        <v>4692</v>
      </c>
    </row>
    <row r="322" spans="1:11" x14ac:dyDescent="0.3">
      <c r="A322" s="4" t="s">
        <v>1116</v>
      </c>
      <c r="B322" s="8">
        <v>1966</v>
      </c>
      <c r="C322" s="10" t="s">
        <v>4680</v>
      </c>
      <c r="D322" s="8">
        <v>21</v>
      </c>
      <c r="E322" s="8" t="str">
        <f t="shared" ref="E322:E385" si="10">CONCATENATE(D322,"-",C322,"-",B322)</f>
        <v>21-Jun-1966</v>
      </c>
      <c r="F322" s="8">
        <f t="shared" ref="F322:F385" si="11">DATEDIF(E322,DATE(2023,6,8),"Y")</f>
        <v>56</v>
      </c>
      <c r="G322" s="8">
        <v>0</v>
      </c>
      <c r="H322" s="34">
        <v>17777.73</v>
      </c>
      <c r="I322" s="10" t="s">
        <v>4690</v>
      </c>
      <c r="J322" s="10" t="s">
        <v>4689</v>
      </c>
      <c r="K322" s="5" t="s">
        <v>4692</v>
      </c>
    </row>
    <row r="323" spans="1:11" x14ac:dyDescent="0.3">
      <c r="A323" s="4" t="s">
        <v>1112</v>
      </c>
      <c r="B323" s="8">
        <v>1963</v>
      </c>
      <c r="C323" s="10" t="s">
        <v>4684</v>
      </c>
      <c r="D323" s="8">
        <v>8</v>
      </c>
      <c r="E323" s="8" t="str">
        <f t="shared" si="10"/>
        <v>8-Dec-1963</v>
      </c>
      <c r="F323" s="8">
        <f t="shared" si="11"/>
        <v>59</v>
      </c>
      <c r="G323" s="8">
        <v>0</v>
      </c>
      <c r="H323" s="34">
        <v>17832.599999999999</v>
      </c>
      <c r="I323" s="10" t="s">
        <v>4690</v>
      </c>
      <c r="J323" s="10" t="s">
        <v>4681</v>
      </c>
      <c r="K323" s="5" t="s">
        <v>4692</v>
      </c>
    </row>
    <row r="324" spans="1:11" x14ac:dyDescent="0.3">
      <c r="A324" s="4" t="s">
        <v>1096</v>
      </c>
      <c r="B324" s="8">
        <v>1965</v>
      </c>
      <c r="C324" s="10" t="s">
        <v>4686</v>
      </c>
      <c r="D324" s="8">
        <v>17</v>
      </c>
      <c r="E324" s="8" t="str">
        <f t="shared" si="10"/>
        <v>17-Oct-1965</v>
      </c>
      <c r="F324" s="8">
        <f t="shared" si="11"/>
        <v>57</v>
      </c>
      <c r="G324" s="8">
        <v>0</v>
      </c>
      <c r="H324" s="34">
        <v>18031.189999999999</v>
      </c>
      <c r="I324" s="10" t="s">
        <v>4690</v>
      </c>
      <c r="J324" s="10" t="s">
        <v>4681</v>
      </c>
      <c r="K324" s="5" t="s">
        <v>4692</v>
      </c>
    </row>
    <row r="325" spans="1:11" x14ac:dyDescent="0.3">
      <c r="A325" s="4" t="s">
        <v>1094</v>
      </c>
      <c r="B325" s="8">
        <v>1999</v>
      </c>
      <c r="C325" s="10" t="s">
        <v>4686</v>
      </c>
      <c r="D325" s="8">
        <v>24</v>
      </c>
      <c r="E325" s="8" t="str">
        <f t="shared" si="10"/>
        <v>24-Oct-1999</v>
      </c>
      <c r="F325" s="8">
        <f t="shared" si="11"/>
        <v>23</v>
      </c>
      <c r="G325" s="8">
        <v>0</v>
      </c>
      <c r="H325" s="34">
        <v>18033.97</v>
      </c>
      <c r="I325" s="10" t="s">
        <v>4690</v>
      </c>
      <c r="J325" s="10" t="s">
        <v>4690</v>
      </c>
      <c r="K325" s="5" t="s">
        <v>4692</v>
      </c>
    </row>
    <row r="326" spans="1:11" x14ac:dyDescent="0.3">
      <c r="A326" s="4" t="s">
        <v>1080</v>
      </c>
      <c r="B326" s="8">
        <v>1995</v>
      </c>
      <c r="C326" s="10" t="s">
        <v>4683</v>
      </c>
      <c r="D326" s="8">
        <v>4</v>
      </c>
      <c r="E326" s="8" t="str">
        <f t="shared" si="10"/>
        <v>4-Jul-1995</v>
      </c>
      <c r="F326" s="8">
        <f t="shared" si="11"/>
        <v>27</v>
      </c>
      <c r="G326" s="8">
        <v>0</v>
      </c>
      <c r="H326" s="34">
        <v>18310.740000000002</v>
      </c>
      <c r="I326" s="10" t="s">
        <v>4690</v>
      </c>
      <c r="J326" s="10" t="s">
        <v>4689</v>
      </c>
      <c r="K326" s="5" t="s">
        <v>4692</v>
      </c>
    </row>
    <row r="327" spans="1:11" x14ac:dyDescent="0.3">
      <c r="A327" s="4" t="s">
        <v>1076</v>
      </c>
      <c r="B327" s="8">
        <v>1964</v>
      </c>
      <c r="C327" s="10" t="s">
        <v>4687</v>
      </c>
      <c r="D327" s="8">
        <v>26</v>
      </c>
      <c r="E327" s="8" t="str">
        <f t="shared" si="10"/>
        <v>26-Sep-1964</v>
      </c>
      <c r="F327" s="8">
        <f t="shared" si="11"/>
        <v>58</v>
      </c>
      <c r="G327" s="8">
        <v>0</v>
      </c>
      <c r="H327" s="34">
        <v>18443.11</v>
      </c>
      <c r="I327" s="10" t="s">
        <v>4690</v>
      </c>
      <c r="J327" s="10" t="s">
        <v>4681</v>
      </c>
      <c r="K327" s="5" t="s">
        <v>4692</v>
      </c>
    </row>
    <row r="328" spans="1:11" x14ac:dyDescent="0.3">
      <c r="A328" s="4" t="s">
        <v>1070</v>
      </c>
      <c r="B328" s="8">
        <v>1970</v>
      </c>
      <c r="C328" s="10" t="s">
        <v>4686</v>
      </c>
      <c r="D328" s="8">
        <v>17</v>
      </c>
      <c r="E328" s="8" t="str">
        <f t="shared" si="10"/>
        <v>17-Oct-1970</v>
      </c>
      <c r="F328" s="8">
        <f t="shared" si="11"/>
        <v>52</v>
      </c>
      <c r="G328" s="8">
        <v>0</v>
      </c>
      <c r="H328" s="34">
        <v>18682.740000000002</v>
      </c>
      <c r="I328" s="10" t="s">
        <v>4690</v>
      </c>
      <c r="J328" s="10" t="s">
        <v>4689</v>
      </c>
      <c r="K328" s="5" t="s">
        <v>4692</v>
      </c>
    </row>
    <row r="329" spans="1:11" x14ac:dyDescent="0.3">
      <c r="A329" s="4" t="s">
        <v>1050</v>
      </c>
      <c r="B329" s="8">
        <v>1969</v>
      </c>
      <c r="C329" s="10" t="s">
        <v>4688</v>
      </c>
      <c r="D329" s="8">
        <v>3</v>
      </c>
      <c r="E329" s="8" t="str">
        <f t="shared" si="10"/>
        <v>3-Aug-1969</v>
      </c>
      <c r="F329" s="8">
        <f t="shared" si="11"/>
        <v>53</v>
      </c>
      <c r="G329" s="8">
        <v>0</v>
      </c>
      <c r="H329" s="34">
        <v>18932.810000000001</v>
      </c>
      <c r="I329" s="10" t="s">
        <v>4690</v>
      </c>
      <c r="J329" s="10" t="s">
        <v>4689</v>
      </c>
      <c r="K329" s="5" t="s">
        <v>4692</v>
      </c>
    </row>
    <row r="330" spans="1:11" x14ac:dyDescent="0.3">
      <c r="A330" s="4" t="s">
        <v>1028</v>
      </c>
      <c r="B330" s="8">
        <v>1967</v>
      </c>
      <c r="C330" s="10" t="s">
        <v>4683</v>
      </c>
      <c r="D330" s="8">
        <v>29</v>
      </c>
      <c r="E330" s="8" t="str">
        <f t="shared" si="10"/>
        <v>29-Jul-1967</v>
      </c>
      <c r="F330" s="8">
        <f t="shared" si="11"/>
        <v>55</v>
      </c>
      <c r="G330" s="8">
        <v>0</v>
      </c>
      <c r="H330" s="34">
        <v>19259.96</v>
      </c>
      <c r="I330" s="10" t="s">
        <v>4690</v>
      </c>
      <c r="J330" s="10" t="s">
        <v>4690</v>
      </c>
      <c r="K330" s="5" t="s">
        <v>4692</v>
      </c>
    </row>
    <row r="331" spans="1:11" x14ac:dyDescent="0.3">
      <c r="A331" s="4" t="s">
        <v>1026</v>
      </c>
      <c r="B331" s="8">
        <v>1966</v>
      </c>
      <c r="C331" s="10" t="s">
        <v>4685</v>
      </c>
      <c r="D331" s="8">
        <v>15</v>
      </c>
      <c r="E331" s="8" t="str">
        <f t="shared" si="10"/>
        <v>15-Nov-1966</v>
      </c>
      <c r="F331" s="8">
        <f t="shared" si="11"/>
        <v>56</v>
      </c>
      <c r="G331" s="8">
        <v>0</v>
      </c>
      <c r="H331" s="34">
        <v>19321.060000000001</v>
      </c>
      <c r="I331" s="10" t="s">
        <v>4690</v>
      </c>
      <c r="J331" s="10" t="s">
        <v>4690</v>
      </c>
      <c r="K331" s="5" t="s">
        <v>4692</v>
      </c>
    </row>
    <row r="332" spans="1:11" x14ac:dyDescent="0.3">
      <c r="A332" s="4" t="s">
        <v>1008</v>
      </c>
      <c r="B332" s="8">
        <v>1963</v>
      </c>
      <c r="C332" s="10" t="s">
        <v>4683</v>
      </c>
      <c r="D332" s="8">
        <v>14</v>
      </c>
      <c r="E332" s="8" t="str">
        <f t="shared" si="10"/>
        <v>14-Jul-1963</v>
      </c>
      <c r="F332" s="8">
        <f t="shared" si="11"/>
        <v>59</v>
      </c>
      <c r="G332" s="8">
        <v>0</v>
      </c>
      <c r="H332" s="34">
        <v>19551.34</v>
      </c>
      <c r="I332" s="10" t="s">
        <v>4690</v>
      </c>
      <c r="J332" s="10" t="s">
        <v>4689</v>
      </c>
      <c r="K332" s="5" t="s">
        <v>4692</v>
      </c>
    </row>
    <row r="333" spans="1:11" x14ac:dyDescent="0.3">
      <c r="A333" s="4" t="s">
        <v>1004</v>
      </c>
      <c r="B333" s="8">
        <v>1994</v>
      </c>
      <c r="C333" s="10" t="s">
        <v>4688</v>
      </c>
      <c r="D333" s="8">
        <v>27</v>
      </c>
      <c r="E333" s="8" t="str">
        <f t="shared" si="10"/>
        <v>27-Aug-1994</v>
      </c>
      <c r="F333" s="8">
        <f t="shared" si="11"/>
        <v>28</v>
      </c>
      <c r="G333" s="8">
        <v>0</v>
      </c>
      <c r="H333" s="34">
        <v>19673.34</v>
      </c>
      <c r="I333" s="10" t="s">
        <v>4690</v>
      </c>
      <c r="J333" s="10" t="s">
        <v>4681</v>
      </c>
      <c r="K333" s="5" t="s">
        <v>4692</v>
      </c>
    </row>
    <row r="334" spans="1:11" x14ac:dyDescent="0.3">
      <c r="A334" s="4" t="s">
        <v>696</v>
      </c>
      <c r="B334" s="8">
        <v>1962</v>
      </c>
      <c r="C334" s="10" t="s">
        <v>4683</v>
      </c>
      <c r="D334" s="8">
        <v>25</v>
      </c>
      <c r="E334" s="8" t="str">
        <f t="shared" si="10"/>
        <v>25-Jul-1962</v>
      </c>
      <c r="F334" s="8">
        <f t="shared" si="11"/>
        <v>60</v>
      </c>
      <c r="G334" s="8">
        <v>0</v>
      </c>
      <c r="H334" s="34">
        <v>28923.14</v>
      </c>
      <c r="I334" s="10" t="s">
        <v>4690</v>
      </c>
      <c r="J334" s="10" t="s">
        <v>4690</v>
      </c>
      <c r="K334" s="5" t="s">
        <v>4692</v>
      </c>
    </row>
    <row r="335" spans="1:11" x14ac:dyDescent="0.3">
      <c r="A335" s="4" t="s">
        <v>694</v>
      </c>
      <c r="B335" s="8">
        <v>1959</v>
      </c>
      <c r="C335" s="10" t="s">
        <v>4684</v>
      </c>
      <c r="D335" s="8">
        <v>5</v>
      </c>
      <c r="E335" s="8" t="str">
        <f t="shared" si="10"/>
        <v>5-Dec-1959</v>
      </c>
      <c r="F335" s="8">
        <f t="shared" si="11"/>
        <v>63</v>
      </c>
      <c r="G335" s="8">
        <v>0</v>
      </c>
      <c r="H335" s="34">
        <v>28950.47</v>
      </c>
      <c r="I335" s="10" t="s">
        <v>4690</v>
      </c>
      <c r="J335" s="10" t="s">
        <v>4690</v>
      </c>
      <c r="K335" s="5" t="s">
        <v>4692</v>
      </c>
    </row>
    <row r="336" spans="1:11" x14ac:dyDescent="0.3">
      <c r="A336" s="4" t="s">
        <v>684</v>
      </c>
      <c r="B336" s="8">
        <v>1961</v>
      </c>
      <c r="C336" s="10" t="s">
        <v>4684</v>
      </c>
      <c r="D336" s="8">
        <v>24</v>
      </c>
      <c r="E336" s="8" t="str">
        <f t="shared" si="10"/>
        <v>24-Dec-1961</v>
      </c>
      <c r="F336" s="8">
        <f t="shared" si="11"/>
        <v>61</v>
      </c>
      <c r="G336" s="8">
        <v>0</v>
      </c>
      <c r="H336" s="34">
        <v>29141.360000000001</v>
      </c>
      <c r="I336" s="10" t="s">
        <v>4690</v>
      </c>
      <c r="J336" s="10" t="s">
        <v>4689</v>
      </c>
      <c r="K336" s="5" t="s">
        <v>4692</v>
      </c>
    </row>
    <row r="337" spans="1:11" x14ac:dyDescent="0.3">
      <c r="A337" s="4" t="s">
        <v>676</v>
      </c>
      <c r="B337" s="8">
        <v>1958</v>
      </c>
      <c r="C337" s="10" t="s">
        <v>4680</v>
      </c>
      <c r="D337" s="8">
        <v>5</v>
      </c>
      <c r="E337" s="8" t="str">
        <f t="shared" si="10"/>
        <v>5-Jun-1958</v>
      </c>
      <c r="F337" s="8">
        <f t="shared" si="11"/>
        <v>65</v>
      </c>
      <c r="G337" s="8">
        <v>0</v>
      </c>
      <c r="H337" s="34">
        <v>29330.98</v>
      </c>
      <c r="I337" s="10" t="s">
        <v>4690</v>
      </c>
      <c r="J337" s="10" t="s">
        <v>4681</v>
      </c>
      <c r="K337" s="5" t="s">
        <v>4692</v>
      </c>
    </row>
    <row r="338" spans="1:11" x14ac:dyDescent="0.3">
      <c r="A338" s="4" t="s">
        <v>512</v>
      </c>
      <c r="B338" s="8">
        <v>2003</v>
      </c>
      <c r="C338" s="10" t="s">
        <v>4687</v>
      </c>
      <c r="D338" s="8">
        <v>12</v>
      </c>
      <c r="E338" s="8" t="str">
        <f t="shared" si="10"/>
        <v>12-Sep-2003</v>
      </c>
      <c r="F338" s="8">
        <f t="shared" si="11"/>
        <v>19</v>
      </c>
      <c r="G338" s="8">
        <v>0</v>
      </c>
      <c r="H338" s="34">
        <v>33750.29</v>
      </c>
      <c r="I338" s="10" t="s">
        <v>4690</v>
      </c>
      <c r="J338" s="10" t="s">
        <v>4689</v>
      </c>
      <c r="K338" s="5" t="s">
        <v>4692</v>
      </c>
    </row>
    <row r="339" spans="1:11" x14ac:dyDescent="0.3">
      <c r="A339" s="4" t="s">
        <v>390</v>
      </c>
      <c r="B339" s="8">
        <v>2003</v>
      </c>
      <c r="C339" s="10" t="s">
        <v>4687</v>
      </c>
      <c r="D339" s="8">
        <v>5</v>
      </c>
      <c r="E339" s="8" t="str">
        <f t="shared" si="10"/>
        <v>5-Sep-2003</v>
      </c>
      <c r="F339" s="8">
        <f t="shared" si="11"/>
        <v>19</v>
      </c>
      <c r="G339" s="8">
        <v>0</v>
      </c>
      <c r="H339" s="34">
        <v>36219.410000000003</v>
      </c>
      <c r="I339" s="10" t="s">
        <v>4690</v>
      </c>
      <c r="J339" s="10" t="s">
        <v>4690</v>
      </c>
      <c r="K339" s="5" t="s">
        <v>4692</v>
      </c>
    </row>
    <row r="340" spans="1:11" x14ac:dyDescent="0.3">
      <c r="A340" s="4" t="s">
        <v>110</v>
      </c>
      <c r="B340" s="8">
        <v>1978</v>
      </c>
      <c r="C340" s="10" t="s">
        <v>4685</v>
      </c>
      <c r="D340" s="8">
        <v>4</v>
      </c>
      <c r="E340" s="8" t="str">
        <f t="shared" si="10"/>
        <v>4-Nov-1978</v>
      </c>
      <c r="F340" s="8">
        <f t="shared" si="11"/>
        <v>44</v>
      </c>
      <c r="G340" s="8">
        <v>0</v>
      </c>
      <c r="H340" s="34">
        <v>42983.46</v>
      </c>
      <c r="I340" s="10" t="s">
        <v>4690</v>
      </c>
      <c r="J340" s="10" t="s">
        <v>4681</v>
      </c>
      <c r="K340" s="5" t="s">
        <v>4692</v>
      </c>
    </row>
    <row r="341" spans="1:11" x14ac:dyDescent="0.3">
      <c r="A341" s="4" t="s">
        <v>10</v>
      </c>
      <c r="B341" s="8">
        <v>1989</v>
      </c>
      <c r="C341" s="10" t="s">
        <v>4680</v>
      </c>
      <c r="D341" s="8">
        <v>19</v>
      </c>
      <c r="E341" s="8" t="str">
        <f t="shared" si="10"/>
        <v>19-Jun-1989</v>
      </c>
      <c r="F341" s="8">
        <f t="shared" si="11"/>
        <v>33</v>
      </c>
      <c r="G341" s="8">
        <v>0</v>
      </c>
      <c r="H341" s="34">
        <v>55135.4</v>
      </c>
      <c r="I341" s="10" t="s">
        <v>4690</v>
      </c>
      <c r="J341" s="10" t="s">
        <v>4681</v>
      </c>
      <c r="K341" s="5" t="s">
        <v>4692</v>
      </c>
    </row>
    <row r="342" spans="1:11" x14ac:dyDescent="0.3">
      <c r="A342" s="4" t="s">
        <v>4660</v>
      </c>
      <c r="B342" s="8">
        <v>2001</v>
      </c>
      <c r="C342" s="10" t="s">
        <v>4685</v>
      </c>
      <c r="D342" s="8">
        <v>20</v>
      </c>
      <c r="E342" s="8" t="str">
        <f t="shared" si="10"/>
        <v>20-Nov-2001</v>
      </c>
      <c r="F342" s="8">
        <f t="shared" si="11"/>
        <v>21</v>
      </c>
      <c r="G342" s="8">
        <v>0</v>
      </c>
      <c r="H342" s="34">
        <v>646.14</v>
      </c>
      <c r="I342" s="10" t="s">
        <v>4689</v>
      </c>
      <c r="J342" s="10" t="s">
        <v>4689</v>
      </c>
      <c r="K342" s="5" t="s">
        <v>4692</v>
      </c>
    </row>
    <row r="343" spans="1:11" x14ac:dyDescent="0.3">
      <c r="A343" s="4" t="s">
        <v>4654</v>
      </c>
      <c r="B343" s="8">
        <v>2002</v>
      </c>
      <c r="C343" s="10" t="s">
        <v>4685</v>
      </c>
      <c r="D343" s="8">
        <v>29</v>
      </c>
      <c r="E343" s="8" t="str">
        <f t="shared" si="10"/>
        <v>29-Nov-2002</v>
      </c>
      <c r="F343" s="8">
        <f t="shared" si="11"/>
        <v>20</v>
      </c>
      <c r="G343" s="8">
        <v>0</v>
      </c>
      <c r="H343" s="34">
        <v>668</v>
      </c>
      <c r="I343" s="10" t="s">
        <v>4689</v>
      </c>
      <c r="J343" s="10" t="s">
        <v>4681</v>
      </c>
      <c r="K343" s="5" t="s">
        <v>4692</v>
      </c>
    </row>
    <row r="344" spans="1:11" x14ac:dyDescent="0.3">
      <c r="A344" s="4" t="s">
        <v>4644</v>
      </c>
      <c r="B344" s="8">
        <v>2002</v>
      </c>
      <c r="C344" s="10" t="s">
        <v>4687</v>
      </c>
      <c r="D344" s="8">
        <v>19</v>
      </c>
      <c r="E344" s="8" t="str">
        <f t="shared" si="10"/>
        <v>19-Sep-2002</v>
      </c>
      <c r="F344" s="8">
        <f t="shared" si="11"/>
        <v>20</v>
      </c>
      <c r="G344" s="8">
        <v>0</v>
      </c>
      <c r="H344" s="34">
        <v>750</v>
      </c>
      <c r="I344" s="10" t="s">
        <v>4689</v>
      </c>
      <c r="J344" s="10" t="s">
        <v>4690</v>
      </c>
      <c r="K344" s="5" t="s">
        <v>4692</v>
      </c>
    </row>
    <row r="345" spans="1:11" x14ac:dyDescent="0.3">
      <c r="A345" s="4" t="s">
        <v>4636</v>
      </c>
      <c r="B345" s="8">
        <v>1996</v>
      </c>
      <c r="C345" s="10" t="s">
        <v>4687</v>
      </c>
      <c r="D345" s="8">
        <v>18</v>
      </c>
      <c r="E345" s="8" t="str">
        <f t="shared" si="10"/>
        <v>18-Sep-1996</v>
      </c>
      <c r="F345" s="8">
        <f t="shared" si="11"/>
        <v>26</v>
      </c>
      <c r="G345" s="8">
        <v>0</v>
      </c>
      <c r="H345" s="34">
        <v>770.38</v>
      </c>
      <c r="I345" s="10" t="s">
        <v>4689</v>
      </c>
      <c r="J345" s="10" t="s">
        <v>4691</v>
      </c>
      <c r="K345" s="5" t="s">
        <v>4692</v>
      </c>
    </row>
    <row r="346" spans="1:11" x14ac:dyDescent="0.3">
      <c r="A346" s="4" t="s">
        <v>4608</v>
      </c>
      <c r="B346" s="8">
        <v>2002</v>
      </c>
      <c r="C346" s="10" t="s">
        <v>4683</v>
      </c>
      <c r="D346" s="8">
        <v>1</v>
      </c>
      <c r="E346" s="8" t="str">
        <f t="shared" si="10"/>
        <v>1-Jul-2002</v>
      </c>
      <c r="F346" s="8">
        <f t="shared" si="11"/>
        <v>20</v>
      </c>
      <c r="G346" s="8">
        <v>0</v>
      </c>
      <c r="H346" s="34">
        <v>1049</v>
      </c>
      <c r="I346" s="10" t="s">
        <v>4689</v>
      </c>
      <c r="J346" s="10" t="s">
        <v>4681</v>
      </c>
      <c r="K346" s="5" t="s">
        <v>4692</v>
      </c>
    </row>
    <row r="347" spans="1:11" x14ac:dyDescent="0.3">
      <c r="A347" s="4" t="s">
        <v>4346</v>
      </c>
      <c r="B347" s="8">
        <v>2002</v>
      </c>
      <c r="C347" s="10" t="s">
        <v>4684</v>
      </c>
      <c r="D347" s="8">
        <v>13</v>
      </c>
      <c r="E347" s="8" t="str">
        <f t="shared" si="10"/>
        <v>13-Dec-2002</v>
      </c>
      <c r="F347" s="8">
        <f t="shared" si="11"/>
        <v>20</v>
      </c>
      <c r="G347" s="8">
        <v>0</v>
      </c>
      <c r="H347" s="34">
        <v>1769.53</v>
      </c>
      <c r="I347" s="10" t="s">
        <v>4689</v>
      </c>
      <c r="J347" s="10" t="s">
        <v>4689</v>
      </c>
      <c r="K347" s="5" t="s">
        <v>4692</v>
      </c>
    </row>
    <row r="348" spans="1:11" x14ac:dyDescent="0.3">
      <c r="A348" s="4" t="s">
        <v>4342</v>
      </c>
      <c r="B348" s="8">
        <v>2004</v>
      </c>
      <c r="C348" s="10" t="s">
        <v>4688</v>
      </c>
      <c r="D348" s="8">
        <v>19</v>
      </c>
      <c r="E348" s="8" t="str">
        <f t="shared" si="10"/>
        <v>19-Aug-2004</v>
      </c>
      <c r="F348" s="8">
        <f t="shared" si="11"/>
        <v>18</v>
      </c>
      <c r="G348" s="8">
        <v>0</v>
      </c>
      <c r="H348" s="34">
        <v>1822.54</v>
      </c>
      <c r="I348" s="10" t="s">
        <v>4689</v>
      </c>
      <c r="J348" s="10" t="s">
        <v>4690</v>
      </c>
      <c r="K348" s="5" t="s">
        <v>4692</v>
      </c>
    </row>
    <row r="349" spans="1:11" x14ac:dyDescent="0.3">
      <c r="A349" s="4" t="s">
        <v>4328</v>
      </c>
      <c r="B349" s="8">
        <v>1994</v>
      </c>
      <c r="C349" s="10" t="s">
        <v>4684</v>
      </c>
      <c r="D349" s="8">
        <v>6</v>
      </c>
      <c r="E349" s="8" t="str">
        <f t="shared" si="10"/>
        <v>6-Dec-1994</v>
      </c>
      <c r="F349" s="8">
        <f t="shared" si="11"/>
        <v>28</v>
      </c>
      <c r="G349" s="8">
        <v>0</v>
      </c>
      <c r="H349" s="34">
        <v>1850.55</v>
      </c>
      <c r="I349" s="10" t="s">
        <v>4689</v>
      </c>
      <c r="J349" s="10" t="s">
        <v>4681</v>
      </c>
      <c r="K349" s="5" t="s">
        <v>4692</v>
      </c>
    </row>
    <row r="350" spans="1:11" x14ac:dyDescent="0.3">
      <c r="A350" s="4" t="s">
        <v>4324</v>
      </c>
      <c r="B350" s="8">
        <v>1996</v>
      </c>
      <c r="C350" s="10" t="s">
        <v>4683</v>
      </c>
      <c r="D350" s="8">
        <v>2</v>
      </c>
      <c r="E350" s="8" t="str">
        <f t="shared" si="10"/>
        <v>2-Jul-1996</v>
      </c>
      <c r="F350" s="8">
        <f t="shared" si="11"/>
        <v>26</v>
      </c>
      <c r="G350" s="8">
        <v>0</v>
      </c>
      <c r="H350" s="34">
        <v>1865.98</v>
      </c>
      <c r="I350" s="10" t="s">
        <v>4689</v>
      </c>
      <c r="J350" s="10" t="s">
        <v>4689</v>
      </c>
      <c r="K350" s="5" t="s">
        <v>4692</v>
      </c>
    </row>
    <row r="351" spans="1:11" x14ac:dyDescent="0.3">
      <c r="A351" s="4" t="s">
        <v>4314</v>
      </c>
      <c r="B351" s="8">
        <v>2001</v>
      </c>
      <c r="C351" s="10" t="s">
        <v>4688</v>
      </c>
      <c r="D351" s="8">
        <v>10</v>
      </c>
      <c r="E351" s="8" t="str">
        <f t="shared" si="10"/>
        <v>10-Aug-2001</v>
      </c>
      <c r="F351" s="8">
        <f t="shared" si="11"/>
        <v>21</v>
      </c>
      <c r="G351" s="8">
        <v>0</v>
      </c>
      <c r="H351" s="34">
        <v>1906.36</v>
      </c>
      <c r="I351" s="10" t="s">
        <v>4689</v>
      </c>
      <c r="J351" s="10" t="s">
        <v>4690</v>
      </c>
      <c r="K351" s="5" t="s">
        <v>4692</v>
      </c>
    </row>
    <row r="352" spans="1:11" x14ac:dyDescent="0.3">
      <c r="A352" s="4" t="s">
        <v>4310</v>
      </c>
      <c r="B352" s="8">
        <v>2001</v>
      </c>
      <c r="C352" s="10" t="s">
        <v>4688</v>
      </c>
      <c r="D352" s="8">
        <v>3</v>
      </c>
      <c r="E352" s="8" t="str">
        <f t="shared" si="10"/>
        <v>3-Aug-2001</v>
      </c>
      <c r="F352" s="8">
        <f t="shared" si="11"/>
        <v>21</v>
      </c>
      <c r="G352" s="8">
        <v>0</v>
      </c>
      <c r="H352" s="34">
        <v>1909.53</v>
      </c>
      <c r="I352" s="10" t="s">
        <v>4689</v>
      </c>
      <c r="J352" s="10" t="s">
        <v>4689</v>
      </c>
      <c r="K352" s="5" t="s">
        <v>4692</v>
      </c>
    </row>
    <row r="353" spans="1:11" x14ac:dyDescent="0.3">
      <c r="A353" s="4" t="s">
        <v>4308</v>
      </c>
      <c r="B353" s="8">
        <v>2001</v>
      </c>
      <c r="C353" s="10" t="s">
        <v>4684</v>
      </c>
      <c r="D353" s="8">
        <v>9</v>
      </c>
      <c r="E353" s="8" t="str">
        <f t="shared" si="10"/>
        <v>9-Dec-2001</v>
      </c>
      <c r="F353" s="8">
        <f t="shared" si="11"/>
        <v>21</v>
      </c>
      <c r="G353" s="8">
        <v>0</v>
      </c>
      <c r="H353" s="34">
        <v>1917.32</v>
      </c>
      <c r="I353" s="10" t="s">
        <v>4689</v>
      </c>
      <c r="J353" s="10" t="s">
        <v>4681</v>
      </c>
      <c r="K353" s="5" t="s">
        <v>4692</v>
      </c>
    </row>
    <row r="354" spans="1:11" x14ac:dyDescent="0.3">
      <c r="A354" s="4" t="s">
        <v>4280</v>
      </c>
      <c r="B354" s="8">
        <v>2000</v>
      </c>
      <c r="C354" s="10" t="s">
        <v>4687</v>
      </c>
      <c r="D354" s="8">
        <v>2</v>
      </c>
      <c r="E354" s="8" t="str">
        <f t="shared" si="10"/>
        <v>2-Sep-2000</v>
      </c>
      <c r="F354" s="8">
        <f t="shared" si="11"/>
        <v>22</v>
      </c>
      <c r="G354" s="8">
        <v>0</v>
      </c>
      <c r="H354" s="34">
        <v>2045.69</v>
      </c>
      <c r="I354" s="10" t="s">
        <v>4689</v>
      </c>
      <c r="J354" s="10" t="s">
        <v>4689</v>
      </c>
      <c r="K354" s="5" t="s">
        <v>4692</v>
      </c>
    </row>
    <row r="355" spans="1:11" x14ac:dyDescent="0.3">
      <c r="A355" s="4" t="s">
        <v>4278</v>
      </c>
      <c r="B355" s="8">
        <v>2000</v>
      </c>
      <c r="C355" s="10" t="s">
        <v>4683</v>
      </c>
      <c r="D355" s="8">
        <v>26</v>
      </c>
      <c r="E355" s="8" t="str">
        <f t="shared" si="10"/>
        <v>26-Jul-2000</v>
      </c>
      <c r="F355" s="8">
        <f t="shared" si="11"/>
        <v>22</v>
      </c>
      <c r="G355" s="8">
        <v>0</v>
      </c>
      <c r="H355" s="34">
        <v>2055.3200000000002</v>
      </c>
      <c r="I355" s="10" t="s">
        <v>4689</v>
      </c>
      <c r="J355" s="10" t="s">
        <v>4689</v>
      </c>
      <c r="K355" s="5" t="s">
        <v>4692</v>
      </c>
    </row>
    <row r="356" spans="1:11" x14ac:dyDescent="0.3">
      <c r="A356" s="4" t="s">
        <v>4186</v>
      </c>
      <c r="B356" s="8">
        <v>1998</v>
      </c>
      <c r="C356" s="10" t="s">
        <v>4686</v>
      </c>
      <c r="D356" s="8">
        <v>21</v>
      </c>
      <c r="E356" s="8" t="str">
        <f t="shared" si="10"/>
        <v>21-Oct-1998</v>
      </c>
      <c r="F356" s="8">
        <f t="shared" si="11"/>
        <v>24</v>
      </c>
      <c r="G356" s="8">
        <v>0</v>
      </c>
      <c r="H356" s="34">
        <v>2352.9699999999998</v>
      </c>
      <c r="I356" s="10" t="s">
        <v>4689</v>
      </c>
      <c r="J356" s="10" t="s">
        <v>4689</v>
      </c>
      <c r="K356" s="5" t="s">
        <v>4692</v>
      </c>
    </row>
    <row r="357" spans="1:11" x14ac:dyDescent="0.3">
      <c r="A357" s="4" t="s">
        <v>4146</v>
      </c>
      <c r="B357" s="8">
        <v>1997</v>
      </c>
      <c r="C357" s="10" t="s">
        <v>4685</v>
      </c>
      <c r="D357" s="8">
        <v>2</v>
      </c>
      <c r="E357" s="8" t="str">
        <f t="shared" si="10"/>
        <v>2-Nov-1997</v>
      </c>
      <c r="F357" s="8">
        <f t="shared" si="11"/>
        <v>25</v>
      </c>
      <c r="G357" s="8">
        <v>0</v>
      </c>
      <c r="H357" s="34">
        <v>2523.17</v>
      </c>
      <c r="I357" s="10" t="s">
        <v>4689</v>
      </c>
      <c r="J357" s="10" t="s">
        <v>4690</v>
      </c>
      <c r="K357" s="5" t="s">
        <v>4692</v>
      </c>
    </row>
    <row r="358" spans="1:11" x14ac:dyDescent="0.3">
      <c r="A358" s="4" t="s">
        <v>4142</v>
      </c>
      <c r="B358" s="8">
        <v>1997</v>
      </c>
      <c r="C358" s="10" t="s">
        <v>4683</v>
      </c>
      <c r="D358" s="8">
        <v>28</v>
      </c>
      <c r="E358" s="8" t="str">
        <f t="shared" si="10"/>
        <v>28-Jul-1997</v>
      </c>
      <c r="F358" s="8">
        <f t="shared" si="11"/>
        <v>25</v>
      </c>
      <c r="G358" s="8">
        <v>0</v>
      </c>
      <c r="H358" s="34">
        <v>2534.39</v>
      </c>
      <c r="I358" s="10" t="s">
        <v>4689</v>
      </c>
      <c r="J358" s="10" t="s">
        <v>4689</v>
      </c>
      <c r="K358" s="5" t="s">
        <v>4692</v>
      </c>
    </row>
    <row r="359" spans="1:11" x14ac:dyDescent="0.3">
      <c r="A359" s="4" t="s">
        <v>4120</v>
      </c>
      <c r="B359" s="8">
        <v>1996</v>
      </c>
      <c r="C359" s="10" t="s">
        <v>4688</v>
      </c>
      <c r="D359" s="8">
        <v>5</v>
      </c>
      <c r="E359" s="8" t="str">
        <f t="shared" si="10"/>
        <v>5-Aug-1996</v>
      </c>
      <c r="F359" s="8">
        <f t="shared" si="11"/>
        <v>26</v>
      </c>
      <c r="G359" s="8">
        <v>0</v>
      </c>
      <c r="H359" s="34">
        <v>2680.95</v>
      </c>
      <c r="I359" s="10" t="s">
        <v>4689</v>
      </c>
      <c r="J359" s="10" t="s">
        <v>4681</v>
      </c>
      <c r="K359" s="5" t="s">
        <v>4692</v>
      </c>
    </row>
    <row r="360" spans="1:11" x14ac:dyDescent="0.3">
      <c r="A360" s="4" t="s">
        <v>4028</v>
      </c>
      <c r="B360" s="8">
        <v>1994</v>
      </c>
      <c r="C360" s="10" t="s">
        <v>4687</v>
      </c>
      <c r="D360" s="8">
        <v>26</v>
      </c>
      <c r="E360" s="8" t="str">
        <f t="shared" si="10"/>
        <v>26-Sep-1994</v>
      </c>
      <c r="F360" s="8">
        <f t="shared" si="11"/>
        <v>28</v>
      </c>
      <c r="G360" s="8">
        <v>0</v>
      </c>
      <c r="H360" s="34">
        <v>3062.51</v>
      </c>
      <c r="I360" s="10" t="s">
        <v>4689</v>
      </c>
      <c r="J360" s="10" t="s">
        <v>4690</v>
      </c>
      <c r="K360" s="5" t="s">
        <v>4692</v>
      </c>
    </row>
    <row r="361" spans="1:11" x14ac:dyDescent="0.3">
      <c r="A361" s="4" t="s">
        <v>3060</v>
      </c>
      <c r="B361" s="8">
        <v>1968</v>
      </c>
      <c r="C361" s="10" t="s">
        <v>4683</v>
      </c>
      <c r="D361" s="8">
        <v>13</v>
      </c>
      <c r="E361" s="8" t="str">
        <f t="shared" si="10"/>
        <v>13-Jul-1968</v>
      </c>
      <c r="F361" s="8">
        <f t="shared" si="11"/>
        <v>54</v>
      </c>
      <c r="G361" s="8">
        <v>0</v>
      </c>
      <c r="H361" s="34">
        <v>6700.56</v>
      </c>
      <c r="I361" s="10" t="s">
        <v>4689</v>
      </c>
      <c r="J361" s="10" t="s">
        <v>4690</v>
      </c>
      <c r="K361" s="5" t="s">
        <v>4692</v>
      </c>
    </row>
    <row r="362" spans="1:11" x14ac:dyDescent="0.3">
      <c r="A362" s="4" t="s">
        <v>3050</v>
      </c>
      <c r="B362" s="8">
        <v>1968</v>
      </c>
      <c r="C362" s="10" t="s">
        <v>4683</v>
      </c>
      <c r="D362" s="8">
        <v>18</v>
      </c>
      <c r="E362" s="8" t="str">
        <f t="shared" si="10"/>
        <v>18-Jul-1968</v>
      </c>
      <c r="F362" s="8">
        <f t="shared" si="11"/>
        <v>54</v>
      </c>
      <c r="G362" s="8">
        <v>0</v>
      </c>
      <c r="H362" s="34">
        <v>6738.84</v>
      </c>
      <c r="I362" s="10" t="s">
        <v>4689</v>
      </c>
      <c r="J362" s="10" t="s">
        <v>4690</v>
      </c>
      <c r="K362" s="5" t="s">
        <v>4692</v>
      </c>
    </row>
    <row r="363" spans="1:11" x14ac:dyDescent="0.3">
      <c r="A363" s="4" t="s">
        <v>2918</v>
      </c>
      <c r="B363" s="8">
        <v>1977</v>
      </c>
      <c r="C363" s="10" t="s">
        <v>4687</v>
      </c>
      <c r="D363" s="8">
        <v>15</v>
      </c>
      <c r="E363" s="8" t="str">
        <f t="shared" si="10"/>
        <v>15-Sep-1977</v>
      </c>
      <c r="F363" s="8">
        <f t="shared" si="11"/>
        <v>45</v>
      </c>
      <c r="G363" s="8">
        <v>0</v>
      </c>
      <c r="H363" s="34">
        <v>7222.79</v>
      </c>
      <c r="I363" s="10" t="s">
        <v>4689</v>
      </c>
      <c r="J363" s="10" t="s">
        <v>4689</v>
      </c>
      <c r="K363" s="5" t="s">
        <v>4692</v>
      </c>
    </row>
    <row r="364" spans="1:11" x14ac:dyDescent="0.3">
      <c r="A364" s="4" t="s">
        <v>2898</v>
      </c>
      <c r="B364" s="8">
        <v>1966</v>
      </c>
      <c r="C364" s="10" t="s">
        <v>4684</v>
      </c>
      <c r="D364" s="8">
        <v>26</v>
      </c>
      <c r="E364" s="8" t="str">
        <f t="shared" si="10"/>
        <v>26-Dec-1966</v>
      </c>
      <c r="F364" s="8">
        <f t="shared" si="11"/>
        <v>56</v>
      </c>
      <c r="G364" s="8">
        <v>0</v>
      </c>
      <c r="H364" s="34">
        <v>7302.46</v>
      </c>
      <c r="I364" s="10" t="s">
        <v>4689</v>
      </c>
      <c r="J364" s="10" t="s">
        <v>4690</v>
      </c>
      <c r="K364" s="5" t="s">
        <v>4692</v>
      </c>
    </row>
    <row r="365" spans="1:11" x14ac:dyDescent="0.3">
      <c r="A365" s="4" t="s">
        <v>2890</v>
      </c>
      <c r="B365" s="8">
        <v>1965</v>
      </c>
      <c r="C365" s="10" t="s">
        <v>4683</v>
      </c>
      <c r="D365" s="8">
        <v>11</v>
      </c>
      <c r="E365" s="8" t="str">
        <f t="shared" si="10"/>
        <v>11-Jul-1965</v>
      </c>
      <c r="F365" s="8">
        <f t="shared" si="11"/>
        <v>57</v>
      </c>
      <c r="G365" s="8">
        <v>0</v>
      </c>
      <c r="H365" s="34">
        <v>7322.86</v>
      </c>
      <c r="I365" s="10" t="s">
        <v>4689</v>
      </c>
      <c r="J365" s="10" t="s">
        <v>4689</v>
      </c>
      <c r="K365" s="5" t="s">
        <v>4692</v>
      </c>
    </row>
    <row r="366" spans="1:11" x14ac:dyDescent="0.3">
      <c r="A366" s="4" t="s">
        <v>2828</v>
      </c>
      <c r="B366" s="8">
        <v>1976</v>
      </c>
      <c r="C366" s="10" t="s">
        <v>4686</v>
      </c>
      <c r="D366" s="8">
        <v>10</v>
      </c>
      <c r="E366" s="8" t="str">
        <f t="shared" si="10"/>
        <v>10-Oct-1976</v>
      </c>
      <c r="F366" s="8">
        <f t="shared" si="11"/>
        <v>46</v>
      </c>
      <c r="G366" s="8">
        <v>0</v>
      </c>
      <c r="H366" s="34">
        <v>7526.71</v>
      </c>
      <c r="I366" s="10" t="s">
        <v>4689</v>
      </c>
      <c r="J366" s="10" t="s">
        <v>4690</v>
      </c>
      <c r="K366" s="5" t="s">
        <v>4692</v>
      </c>
    </row>
    <row r="367" spans="1:11" x14ac:dyDescent="0.3">
      <c r="A367" s="4" t="s">
        <v>2814</v>
      </c>
      <c r="B367" s="8">
        <v>1968</v>
      </c>
      <c r="C367" s="10" t="s">
        <v>4683</v>
      </c>
      <c r="D367" s="8">
        <v>3</v>
      </c>
      <c r="E367" s="8" t="str">
        <f t="shared" si="10"/>
        <v>3-Jul-1968</v>
      </c>
      <c r="F367" s="8">
        <f t="shared" si="11"/>
        <v>54</v>
      </c>
      <c r="G367" s="8">
        <v>0</v>
      </c>
      <c r="H367" s="34">
        <v>7609.6</v>
      </c>
      <c r="I367" s="10" t="s">
        <v>4689</v>
      </c>
      <c r="J367" s="10" t="s">
        <v>4681</v>
      </c>
      <c r="K367" s="5" t="s">
        <v>4692</v>
      </c>
    </row>
    <row r="368" spans="1:11" x14ac:dyDescent="0.3">
      <c r="A368" s="4" t="s">
        <v>2788</v>
      </c>
      <c r="B368" s="8">
        <v>1965</v>
      </c>
      <c r="C368" s="10" t="s">
        <v>4684</v>
      </c>
      <c r="D368" s="8">
        <v>27</v>
      </c>
      <c r="E368" s="8" t="str">
        <f t="shared" si="10"/>
        <v>27-Dec-1965</v>
      </c>
      <c r="F368" s="8">
        <f t="shared" si="11"/>
        <v>57</v>
      </c>
      <c r="G368" s="8">
        <v>0</v>
      </c>
      <c r="H368" s="34">
        <v>7657.69</v>
      </c>
      <c r="I368" s="10" t="s">
        <v>4689</v>
      </c>
      <c r="J368" s="10" t="s">
        <v>4689</v>
      </c>
      <c r="K368" s="5" t="s">
        <v>4692</v>
      </c>
    </row>
    <row r="369" spans="1:11" x14ac:dyDescent="0.3">
      <c r="A369" s="4" t="s">
        <v>2730</v>
      </c>
      <c r="B369" s="8">
        <v>1966</v>
      </c>
      <c r="C369" s="10" t="s">
        <v>4683</v>
      </c>
      <c r="D369" s="8">
        <v>9</v>
      </c>
      <c r="E369" s="8" t="str">
        <f t="shared" si="10"/>
        <v>9-Jul-1966</v>
      </c>
      <c r="F369" s="8">
        <f t="shared" si="11"/>
        <v>56</v>
      </c>
      <c r="G369" s="8">
        <v>0</v>
      </c>
      <c r="H369" s="34">
        <v>7953.72</v>
      </c>
      <c r="I369" s="10" t="s">
        <v>4689</v>
      </c>
      <c r="J369" s="10" t="s">
        <v>4689</v>
      </c>
      <c r="K369" s="5" t="s">
        <v>4692</v>
      </c>
    </row>
    <row r="370" spans="1:11" x14ac:dyDescent="0.3">
      <c r="A370" s="4" t="s">
        <v>2678</v>
      </c>
      <c r="B370" s="8">
        <v>1967</v>
      </c>
      <c r="C370" s="10" t="s">
        <v>4680</v>
      </c>
      <c r="D370" s="8">
        <v>10</v>
      </c>
      <c r="E370" s="8" t="str">
        <f t="shared" si="10"/>
        <v>10-Jun-1967</v>
      </c>
      <c r="F370" s="8">
        <f t="shared" si="11"/>
        <v>55</v>
      </c>
      <c r="G370" s="8">
        <v>0</v>
      </c>
      <c r="H370" s="34">
        <v>8091.3</v>
      </c>
      <c r="I370" s="10" t="s">
        <v>4689</v>
      </c>
      <c r="J370" s="10" t="s">
        <v>4690</v>
      </c>
      <c r="K370" s="5" t="s">
        <v>4692</v>
      </c>
    </row>
    <row r="371" spans="1:11" x14ac:dyDescent="0.3">
      <c r="A371" s="4" t="s">
        <v>2616</v>
      </c>
      <c r="B371" s="8">
        <v>1963</v>
      </c>
      <c r="C371" s="10" t="s">
        <v>4687</v>
      </c>
      <c r="D371" s="8">
        <v>21</v>
      </c>
      <c r="E371" s="8" t="str">
        <f t="shared" si="10"/>
        <v>21-Sep-1963</v>
      </c>
      <c r="F371" s="8">
        <f t="shared" si="11"/>
        <v>59</v>
      </c>
      <c r="G371" s="8">
        <v>0</v>
      </c>
      <c r="H371" s="34">
        <v>8355.5400000000009</v>
      </c>
      <c r="I371" s="10" t="s">
        <v>4689</v>
      </c>
      <c r="J371" s="10" t="s">
        <v>4689</v>
      </c>
      <c r="K371" s="5" t="s">
        <v>4692</v>
      </c>
    </row>
    <row r="372" spans="1:11" x14ac:dyDescent="0.3">
      <c r="A372" s="4" t="s">
        <v>2540</v>
      </c>
      <c r="B372" s="8">
        <v>1965</v>
      </c>
      <c r="C372" s="10" t="s">
        <v>4686</v>
      </c>
      <c r="D372" s="8">
        <v>21</v>
      </c>
      <c r="E372" s="8" t="str">
        <f t="shared" si="10"/>
        <v>21-Oct-1965</v>
      </c>
      <c r="F372" s="8">
        <f t="shared" si="11"/>
        <v>57</v>
      </c>
      <c r="G372" s="8">
        <v>0</v>
      </c>
      <c r="H372" s="34">
        <v>8665.09</v>
      </c>
      <c r="I372" s="10" t="s">
        <v>4689</v>
      </c>
      <c r="J372" s="10" t="s">
        <v>4681</v>
      </c>
      <c r="K372" s="5" t="s">
        <v>4692</v>
      </c>
    </row>
    <row r="373" spans="1:11" x14ac:dyDescent="0.3">
      <c r="A373" s="4" t="s">
        <v>2504</v>
      </c>
      <c r="B373" s="8">
        <v>1972</v>
      </c>
      <c r="C373" s="10" t="s">
        <v>4685</v>
      </c>
      <c r="D373" s="8">
        <v>14</v>
      </c>
      <c r="E373" s="8" t="str">
        <f t="shared" si="10"/>
        <v>14-Nov-1972</v>
      </c>
      <c r="F373" s="8">
        <f t="shared" si="11"/>
        <v>50</v>
      </c>
      <c r="G373" s="8">
        <v>0</v>
      </c>
      <c r="H373" s="34">
        <v>8827.2099999999991</v>
      </c>
      <c r="I373" s="10" t="s">
        <v>4689</v>
      </c>
      <c r="J373" s="10" t="s">
        <v>4690</v>
      </c>
      <c r="K373" s="5" t="s">
        <v>4692</v>
      </c>
    </row>
    <row r="374" spans="1:11" x14ac:dyDescent="0.3">
      <c r="A374" s="4" t="s">
        <v>2502</v>
      </c>
      <c r="B374" s="8">
        <v>1972</v>
      </c>
      <c r="C374" s="10" t="s">
        <v>4685</v>
      </c>
      <c r="D374" s="8">
        <v>22</v>
      </c>
      <c r="E374" s="8" t="str">
        <f t="shared" si="10"/>
        <v>22-Nov-1972</v>
      </c>
      <c r="F374" s="8">
        <f t="shared" si="11"/>
        <v>50</v>
      </c>
      <c r="G374" s="8">
        <v>0</v>
      </c>
      <c r="H374" s="34">
        <v>8835.26</v>
      </c>
      <c r="I374" s="10" t="s">
        <v>4689</v>
      </c>
      <c r="J374" s="10" t="s">
        <v>4681</v>
      </c>
      <c r="K374" s="5" t="s">
        <v>4692</v>
      </c>
    </row>
    <row r="375" spans="1:11" x14ac:dyDescent="0.3">
      <c r="A375" s="4" t="s">
        <v>2448</v>
      </c>
      <c r="B375" s="8">
        <v>1971</v>
      </c>
      <c r="C375" s="10" t="s">
        <v>4684</v>
      </c>
      <c r="D375" s="8">
        <v>29</v>
      </c>
      <c r="E375" s="8" t="str">
        <f t="shared" si="10"/>
        <v>29-Dec-1971</v>
      </c>
      <c r="F375" s="8">
        <f t="shared" si="11"/>
        <v>51</v>
      </c>
      <c r="G375" s="8">
        <v>0</v>
      </c>
      <c r="H375" s="34">
        <v>9174.14</v>
      </c>
      <c r="I375" s="10" t="s">
        <v>4689</v>
      </c>
      <c r="J375" s="10" t="s">
        <v>4690</v>
      </c>
      <c r="K375" s="5" t="s">
        <v>4692</v>
      </c>
    </row>
    <row r="376" spans="1:11" x14ac:dyDescent="0.3">
      <c r="A376" s="4" t="s">
        <v>2308</v>
      </c>
      <c r="B376" s="8">
        <v>1965</v>
      </c>
      <c r="C376" s="10" t="s">
        <v>4687</v>
      </c>
      <c r="D376" s="8">
        <v>5</v>
      </c>
      <c r="E376" s="8" t="str">
        <f t="shared" si="10"/>
        <v>5-Sep-1965</v>
      </c>
      <c r="F376" s="8">
        <f t="shared" si="11"/>
        <v>57</v>
      </c>
      <c r="G376" s="8">
        <v>0</v>
      </c>
      <c r="H376" s="34">
        <v>9764.08</v>
      </c>
      <c r="I376" s="10" t="s">
        <v>4689</v>
      </c>
      <c r="J376" s="10" t="s">
        <v>4690</v>
      </c>
      <c r="K376" s="5" t="s">
        <v>4692</v>
      </c>
    </row>
    <row r="377" spans="1:11" x14ac:dyDescent="0.3">
      <c r="A377" s="4" t="s">
        <v>2286</v>
      </c>
      <c r="B377" s="8">
        <v>1969</v>
      </c>
      <c r="C377" s="10" t="s">
        <v>4686</v>
      </c>
      <c r="D377" s="8">
        <v>20</v>
      </c>
      <c r="E377" s="8" t="str">
        <f t="shared" si="10"/>
        <v>20-Oct-1969</v>
      </c>
      <c r="F377" s="8">
        <f t="shared" si="11"/>
        <v>53</v>
      </c>
      <c r="G377" s="8">
        <v>0</v>
      </c>
      <c r="H377" s="34">
        <v>9863.4699999999993</v>
      </c>
      <c r="I377" s="10" t="s">
        <v>4689</v>
      </c>
      <c r="J377" s="10" t="s">
        <v>4689</v>
      </c>
      <c r="K377" s="5" t="s">
        <v>4692</v>
      </c>
    </row>
    <row r="378" spans="1:11" x14ac:dyDescent="0.3">
      <c r="A378" s="4" t="s">
        <v>2282</v>
      </c>
      <c r="B378" s="8">
        <v>1969</v>
      </c>
      <c r="C378" s="10" t="s">
        <v>4688</v>
      </c>
      <c r="D378" s="8">
        <v>13</v>
      </c>
      <c r="E378" s="8" t="str">
        <f t="shared" si="10"/>
        <v>13-Aug-1969</v>
      </c>
      <c r="F378" s="8">
        <f t="shared" si="11"/>
        <v>53</v>
      </c>
      <c r="G378" s="8">
        <v>0</v>
      </c>
      <c r="H378" s="34">
        <v>9869.81</v>
      </c>
      <c r="I378" s="10" t="s">
        <v>4689</v>
      </c>
      <c r="J378" s="10" t="s">
        <v>4689</v>
      </c>
      <c r="K378" s="5" t="s">
        <v>4692</v>
      </c>
    </row>
    <row r="379" spans="1:11" x14ac:dyDescent="0.3">
      <c r="A379" s="4" t="s">
        <v>2228</v>
      </c>
      <c r="B379" s="8">
        <v>1997</v>
      </c>
      <c r="C379" s="10" t="s">
        <v>4687</v>
      </c>
      <c r="D379" s="8">
        <v>5</v>
      </c>
      <c r="E379" s="8" t="str">
        <f t="shared" si="10"/>
        <v>5-Sep-1997</v>
      </c>
      <c r="F379" s="8">
        <f t="shared" si="11"/>
        <v>25</v>
      </c>
      <c r="G379" s="8">
        <v>0</v>
      </c>
      <c r="H379" s="34">
        <v>10139.84</v>
      </c>
      <c r="I379" s="10" t="s">
        <v>4689</v>
      </c>
      <c r="J379" s="10" t="s">
        <v>4681</v>
      </c>
      <c r="K379" s="5" t="s">
        <v>4692</v>
      </c>
    </row>
    <row r="380" spans="1:11" x14ac:dyDescent="0.3">
      <c r="A380" s="4" t="s">
        <v>2210</v>
      </c>
      <c r="B380" s="8">
        <v>1968</v>
      </c>
      <c r="C380" s="10" t="s">
        <v>4687</v>
      </c>
      <c r="D380" s="8">
        <v>23</v>
      </c>
      <c r="E380" s="8" t="str">
        <f t="shared" si="10"/>
        <v>23-Sep-1968</v>
      </c>
      <c r="F380" s="8">
        <f t="shared" si="11"/>
        <v>54</v>
      </c>
      <c r="G380" s="8">
        <v>0</v>
      </c>
      <c r="H380" s="34">
        <v>10231.5</v>
      </c>
      <c r="I380" s="10" t="s">
        <v>4689</v>
      </c>
      <c r="J380" s="10" t="s">
        <v>4690</v>
      </c>
      <c r="K380" s="5" t="s">
        <v>4692</v>
      </c>
    </row>
    <row r="381" spans="1:11" x14ac:dyDescent="0.3">
      <c r="A381" s="4" t="s">
        <v>2196</v>
      </c>
      <c r="B381" s="8">
        <v>1962</v>
      </c>
      <c r="C381" s="10" t="s">
        <v>4683</v>
      </c>
      <c r="D381" s="8">
        <v>12</v>
      </c>
      <c r="E381" s="8" t="str">
        <f t="shared" si="10"/>
        <v>12-Jul-1962</v>
      </c>
      <c r="F381" s="8">
        <f t="shared" si="11"/>
        <v>60</v>
      </c>
      <c r="G381" s="8">
        <v>0</v>
      </c>
      <c r="H381" s="34">
        <v>10310.780000000001</v>
      </c>
      <c r="I381" s="10" t="s">
        <v>4689</v>
      </c>
      <c r="J381" s="10" t="s">
        <v>4689</v>
      </c>
      <c r="K381" s="5" t="s">
        <v>4692</v>
      </c>
    </row>
    <row r="382" spans="1:11" x14ac:dyDescent="0.3">
      <c r="A382" s="4" t="s">
        <v>2182</v>
      </c>
      <c r="B382" s="8">
        <v>1974</v>
      </c>
      <c r="C382" s="10" t="s">
        <v>4687</v>
      </c>
      <c r="D382" s="8">
        <v>29</v>
      </c>
      <c r="E382" s="8" t="str">
        <f t="shared" si="10"/>
        <v>29-Sep-1974</v>
      </c>
      <c r="F382" s="8">
        <f t="shared" si="11"/>
        <v>48</v>
      </c>
      <c r="G382" s="8">
        <v>0</v>
      </c>
      <c r="H382" s="34">
        <v>10352.48</v>
      </c>
      <c r="I382" s="10" t="s">
        <v>4689</v>
      </c>
      <c r="J382" s="10" t="s">
        <v>4690</v>
      </c>
      <c r="K382" s="5" t="s">
        <v>4692</v>
      </c>
    </row>
    <row r="383" spans="1:11" x14ac:dyDescent="0.3">
      <c r="A383" s="4" t="s">
        <v>2180</v>
      </c>
      <c r="B383" s="8">
        <v>1969</v>
      </c>
      <c r="C383" s="10" t="s">
        <v>4680</v>
      </c>
      <c r="D383" s="8">
        <v>17</v>
      </c>
      <c r="E383" s="8" t="str">
        <f t="shared" si="10"/>
        <v>17-Jun-1969</v>
      </c>
      <c r="F383" s="8">
        <f t="shared" si="11"/>
        <v>53</v>
      </c>
      <c r="G383" s="8">
        <v>0</v>
      </c>
      <c r="H383" s="34">
        <v>10355.64</v>
      </c>
      <c r="I383" s="10" t="s">
        <v>4689</v>
      </c>
      <c r="J383" s="10" t="s">
        <v>4690</v>
      </c>
      <c r="K383" s="5" t="s">
        <v>4692</v>
      </c>
    </row>
    <row r="384" spans="1:11" x14ac:dyDescent="0.3">
      <c r="A384" s="4" t="s">
        <v>2154</v>
      </c>
      <c r="B384" s="8">
        <v>1964</v>
      </c>
      <c r="C384" s="10" t="s">
        <v>4686</v>
      </c>
      <c r="D384" s="8">
        <v>14</v>
      </c>
      <c r="E384" s="8" t="str">
        <f t="shared" si="10"/>
        <v>14-Oct-1964</v>
      </c>
      <c r="F384" s="8">
        <f t="shared" si="11"/>
        <v>58</v>
      </c>
      <c r="G384" s="8">
        <v>0</v>
      </c>
      <c r="H384" s="34">
        <v>10455.1</v>
      </c>
      <c r="I384" s="10" t="s">
        <v>4689</v>
      </c>
      <c r="J384" s="10" t="s">
        <v>4690</v>
      </c>
      <c r="K384" s="5" t="s">
        <v>4692</v>
      </c>
    </row>
    <row r="385" spans="1:11" x14ac:dyDescent="0.3">
      <c r="A385" s="4" t="s">
        <v>2126</v>
      </c>
      <c r="B385" s="8">
        <v>1967</v>
      </c>
      <c r="C385" s="10" t="s">
        <v>4685</v>
      </c>
      <c r="D385" s="8">
        <v>29</v>
      </c>
      <c r="E385" s="8" t="str">
        <f t="shared" si="10"/>
        <v>29-Nov-1967</v>
      </c>
      <c r="F385" s="8">
        <f t="shared" si="11"/>
        <v>55</v>
      </c>
      <c r="G385" s="8">
        <v>0</v>
      </c>
      <c r="H385" s="34">
        <v>10594.5</v>
      </c>
      <c r="I385" s="10" t="s">
        <v>4689</v>
      </c>
      <c r="J385" s="10" t="s">
        <v>4690</v>
      </c>
      <c r="K385" s="5" t="s">
        <v>4692</v>
      </c>
    </row>
    <row r="386" spans="1:11" x14ac:dyDescent="0.3">
      <c r="A386" s="4" t="s">
        <v>2120</v>
      </c>
      <c r="B386" s="8">
        <v>1967</v>
      </c>
      <c r="C386" s="10" t="s">
        <v>4680</v>
      </c>
      <c r="D386" s="8">
        <v>23</v>
      </c>
      <c r="E386" s="8" t="str">
        <f t="shared" ref="E386:E449" si="12">CONCATENATE(D386,"-",C386,"-",B386)</f>
        <v>23-Jun-1967</v>
      </c>
      <c r="F386" s="8">
        <f t="shared" ref="F386:F449" si="13">DATEDIF(E386,DATE(2023,6,8),"Y")</f>
        <v>55</v>
      </c>
      <c r="G386" s="8">
        <v>0</v>
      </c>
      <c r="H386" s="34">
        <v>10601.63</v>
      </c>
      <c r="I386" s="10" t="s">
        <v>4689</v>
      </c>
      <c r="J386" s="10" t="s">
        <v>4681</v>
      </c>
      <c r="K386" s="5" t="s">
        <v>4692</v>
      </c>
    </row>
    <row r="387" spans="1:11" x14ac:dyDescent="0.3">
      <c r="A387" s="4" t="s">
        <v>2116</v>
      </c>
      <c r="B387" s="8">
        <v>1965</v>
      </c>
      <c r="C387" s="10" t="s">
        <v>4680</v>
      </c>
      <c r="D387" s="8">
        <v>27</v>
      </c>
      <c r="E387" s="8" t="str">
        <f t="shared" si="12"/>
        <v>27-Jun-1965</v>
      </c>
      <c r="F387" s="8">
        <f t="shared" si="13"/>
        <v>57</v>
      </c>
      <c r="G387" s="8">
        <v>0</v>
      </c>
      <c r="H387" s="34">
        <v>10608.67</v>
      </c>
      <c r="I387" s="10" t="s">
        <v>4689</v>
      </c>
      <c r="J387" s="10" t="s">
        <v>4689</v>
      </c>
      <c r="K387" s="5" t="s">
        <v>4692</v>
      </c>
    </row>
    <row r="388" spans="1:11" x14ac:dyDescent="0.3">
      <c r="A388" s="4" t="s">
        <v>2094</v>
      </c>
      <c r="B388" s="8">
        <v>1992</v>
      </c>
      <c r="C388" s="10" t="s">
        <v>4680</v>
      </c>
      <c r="D388" s="8">
        <v>25</v>
      </c>
      <c r="E388" s="8" t="str">
        <f t="shared" si="12"/>
        <v>25-Jun-1992</v>
      </c>
      <c r="F388" s="8">
        <f t="shared" si="13"/>
        <v>30</v>
      </c>
      <c r="G388" s="8">
        <v>0</v>
      </c>
      <c r="H388" s="34">
        <v>10719.57</v>
      </c>
      <c r="I388" s="10" t="s">
        <v>4689</v>
      </c>
      <c r="J388" s="10" t="s">
        <v>4690</v>
      </c>
      <c r="K388" s="5" t="s">
        <v>4692</v>
      </c>
    </row>
    <row r="389" spans="1:11" x14ac:dyDescent="0.3">
      <c r="A389" s="4" t="s">
        <v>2070</v>
      </c>
      <c r="B389" s="8">
        <v>1994</v>
      </c>
      <c r="C389" s="10" t="s">
        <v>4687</v>
      </c>
      <c r="D389" s="8">
        <v>6</v>
      </c>
      <c r="E389" s="8" t="str">
        <f t="shared" si="12"/>
        <v>6-Sep-1994</v>
      </c>
      <c r="F389" s="8">
        <f t="shared" si="13"/>
        <v>28</v>
      </c>
      <c r="G389" s="8">
        <v>0</v>
      </c>
      <c r="H389" s="34">
        <v>10886.66</v>
      </c>
      <c r="I389" s="10" t="s">
        <v>4689</v>
      </c>
      <c r="J389" s="10" t="s">
        <v>4689</v>
      </c>
      <c r="K389" s="5" t="s">
        <v>4692</v>
      </c>
    </row>
    <row r="390" spans="1:11" x14ac:dyDescent="0.3">
      <c r="A390" s="4" t="s">
        <v>2056</v>
      </c>
      <c r="B390" s="8">
        <v>1966</v>
      </c>
      <c r="C390" s="10" t="s">
        <v>4683</v>
      </c>
      <c r="D390" s="8">
        <v>9</v>
      </c>
      <c r="E390" s="8" t="str">
        <f t="shared" si="12"/>
        <v>9-Jul-1966</v>
      </c>
      <c r="F390" s="8">
        <f t="shared" si="13"/>
        <v>56</v>
      </c>
      <c r="G390" s="8">
        <v>0</v>
      </c>
      <c r="H390" s="34">
        <v>10976.25</v>
      </c>
      <c r="I390" s="10" t="s">
        <v>4689</v>
      </c>
      <c r="J390" s="10" t="s">
        <v>4681</v>
      </c>
      <c r="K390" s="5" t="s">
        <v>4692</v>
      </c>
    </row>
    <row r="391" spans="1:11" x14ac:dyDescent="0.3">
      <c r="A391" s="4" t="s">
        <v>2050</v>
      </c>
      <c r="B391" s="8">
        <v>2000</v>
      </c>
      <c r="C391" s="10" t="s">
        <v>4687</v>
      </c>
      <c r="D391" s="8">
        <v>17</v>
      </c>
      <c r="E391" s="8" t="str">
        <f t="shared" si="12"/>
        <v>17-Sep-2000</v>
      </c>
      <c r="F391" s="8">
        <f t="shared" si="13"/>
        <v>22</v>
      </c>
      <c r="G391" s="8">
        <v>0</v>
      </c>
      <c r="H391" s="34">
        <v>10991.58</v>
      </c>
      <c r="I391" s="10" t="s">
        <v>4689</v>
      </c>
      <c r="J391" s="10" t="s">
        <v>4689</v>
      </c>
      <c r="K391" s="5" t="s">
        <v>4692</v>
      </c>
    </row>
    <row r="392" spans="1:11" x14ac:dyDescent="0.3">
      <c r="A392" s="4" t="s">
        <v>2042</v>
      </c>
      <c r="B392" s="8">
        <v>1996</v>
      </c>
      <c r="C392" s="10" t="s">
        <v>4683</v>
      </c>
      <c r="D392" s="8">
        <v>21</v>
      </c>
      <c r="E392" s="8" t="str">
        <f t="shared" si="12"/>
        <v>21-Jul-1996</v>
      </c>
      <c r="F392" s="8">
        <f t="shared" si="13"/>
        <v>26</v>
      </c>
      <c r="G392" s="8">
        <v>0</v>
      </c>
      <c r="H392" s="34">
        <v>11028.56</v>
      </c>
      <c r="I392" s="10" t="s">
        <v>4689</v>
      </c>
      <c r="J392" s="10" t="s">
        <v>4689</v>
      </c>
      <c r="K392" s="5" t="s">
        <v>4692</v>
      </c>
    </row>
    <row r="393" spans="1:11" x14ac:dyDescent="0.3">
      <c r="A393" s="4" t="s">
        <v>2030</v>
      </c>
      <c r="B393" s="8">
        <v>1971</v>
      </c>
      <c r="C393" s="10" t="s">
        <v>4685</v>
      </c>
      <c r="D393" s="8">
        <v>9</v>
      </c>
      <c r="E393" s="8" t="str">
        <f t="shared" si="12"/>
        <v>9-Nov-1971</v>
      </c>
      <c r="F393" s="8">
        <f t="shared" si="13"/>
        <v>51</v>
      </c>
      <c r="G393" s="8">
        <v>0</v>
      </c>
      <c r="H393" s="34">
        <v>11068.77</v>
      </c>
      <c r="I393" s="10" t="s">
        <v>4689</v>
      </c>
      <c r="J393" s="10" t="s">
        <v>4681</v>
      </c>
      <c r="K393" s="5" t="s">
        <v>4692</v>
      </c>
    </row>
    <row r="394" spans="1:11" x14ac:dyDescent="0.3">
      <c r="A394" s="4" t="s">
        <v>2024</v>
      </c>
      <c r="B394" s="8">
        <v>1967</v>
      </c>
      <c r="C394" s="10" t="s">
        <v>4687</v>
      </c>
      <c r="D394" s="8">
        <v>4</v>
      </c>
      <c r="E394" s="8" t="str">
        <f t="shared" si="12"/>
        <v>4-Sep-1967</v>
      </c>
      <c r="F394" s="8">
        <f t="shared" si="13"/>
        <v>55</v>
      </c>
      <c r="G394" s="8">
        <v>0</v>
      </c>
      <c r="H394" s="34">
        <v>11082.58</v>
      </c>
      <c r="I394" s="10" t="s">
        <v>4689</v>
      </c>
      <c r="J394" s="10" t="s">
        <v>4681</v>
      </c>
      <c r="K394" s="5" t="s">
        <v>4692</v>
      </c>
    </row>
    <row r="395" spans="1:11" x14ac:dyDescent="0.3">
      <c r="A395" s="4" t="s">
        <v>1978</v>
      </c>
      <c r="B395" s="8">
        <v>1963</v>
      </c>
      <c r="C395" s="10" t="s">
        <v>4685</v>
      </c>
      <c r="D395" s="8">
        <v>22</v>
      </c>
      <c r="E395" s="8" t="str">
        <f t="shared" si="12"/>
        <v>22-Nov-1963</v>
      </c>
      <c r="F395" s="8">
        <f t="shared" si="13"/>
        <v>59</v>
      </c>
      <c r="G395" s="8">
        <v>0</v>
      </c>
      <c r="H395" s="34">
        <v>11312.33</v>
      </c>
      <c r="I395" s="10" t="s">
        <v>4689</v>
      </c>
      <c r="J395" s="10" t="s">
        <v>4689</v>
      </c>
      <c r="K395" s="5" t="s">
        <v>4692</v>
      </c>
    </row>
    <row r="396" spans="1:11" x14ac:dyDescent="0.3">
      <c r="A396" s="4" t="s">
        <v>1974</v>
      </c>
      <c r="B396" s="8">
        <v>1963</v>
      </c>
      <c r="C396" s="10" t="s">
        <v>4683</v>
      </c>
      <c r="D396" s="8">
        <v>11</v>
      </c>
      <c r="E396" s="8" t="str">
        <f t="shared" si="12"/>
        <v>11-Jul-1963</v>
      </c>
      <c r="F396" s="8">
        <f t="shared" si="13"/>
        <v>59</v>
      </c>
      <c r="G396" s="8">
        <v>0</v>
      </c>
      <c r="H396" s="34">
        <v>11319.12</v>
      </c>
      <c r="I396" s="10" t="s">
        <v>4689</v>
      </c>
      <c r="J396" s="10" t="s">
        <v>4690</v>
      </c>
      <c r="K396" s="5" t="s">
        <v>4692</v>
      </c>
    </row>
    <row r="397" spans="1:11" x14ac:dyDescent="0.3">
      <c r="A397" s="4" t="s">
        <v>1972</v>
      </c>
      <c r="B397" s="8">
        <v>2002</v>
      </c>
      <c r="C397" s="10" t="s">
        <v>4687</v>
      </c>
      <c r="D397" s="8">
        <v>20</v>
      </c>
      <c r="E397" s="8" t="str">
        <f t="shared" si="12"/>
        <v>20-Sep-2002</v>
      </c>
      <c r="F397" s="8">
        <f t="shared" si="13"/>
        <v>20</v>
      </c>
      <c r="G397" s="8">
        <v>0</v>
      </c>
      <c r="H397" s="34">
        <v>11321.49</v>
      </c>
      <c r="I397" s="10" t="s">
        <v>4689</v>
      </c>
      <c r="J397" s="10" t="s">
        <v>4689</v>
      </c>
      <c r="K397" s="5" t="s">
        <v>4692</v>
      </c>
    </row>
    <row r="398" spans="1:11" x14ac:dyDescent="0.3">
      <c r="A398" s="4" t="s">
        <v>1964</v>
      </c>
      <c r="B398" s="8">
        <v>1965</v>
      </c>
      <c r="C398" s="10" t="s">
        <v>4685</v>
      </c>
      <c r="D398" s="8">
        <v>29</v>
      </c>
      <c r="E398" s="8" t="str">
        <f t="shared" si="12"/>
        <v>29-Nov-1965</v>
      </c>
      <c r="F398" s="8">
        <f t="shared" si="13"/>
        <v>57</v>
      </c>
      <c r="G398" s="8">
        <v>0</v>
      </c>
      <c r="H398" s="34">
        <v>11353.23</v>
      </c>
      <c r="I398" s="10" t="s">
        <v>4689</v>
      </c>
      <c r="J398" s="10" t="s">
        <v>4690</v>
      </c>
      <c r="K398" s="5" t="s">
        <v>4692</v>
      </c>
    </row>
    <row r="399" spans="1:11" x14ac:dyDescent="0.3">
      <c r="A399" s="4" t="s">
        <v>1962</v>
      </c>
      <c r="B399" s="8">
        <v>1965</v>
      </c>
      <c r="C399" s="10" t="s">
        <v>4687</v>
      </c>
      <c r="D399" s="8">
        <v>26</v>
      </c>
      <c r="E399" s="8" t="str">
        <f t="shared" si="12"/>
        <v>26-Sep-1965</v>
      </c>
      <c r="F399" s="8">
        <f t="shared" si="13"/>
        <v>57</v>
      </c>
      <c r="G399" s="8">
        <v>0</v>
      </c>
      <c r="H399" s="34">
        <v>11356.66</v>
      </c>
      <c r="I399" s="10" t="s">
        <v>4689</v>
      </c>
      <c r="J399" s="10" t="s">
        <v>4689</v>
      </c>
      <c r="K399" s="5" t="s">
        <v>4692</v>
      </c>
    </row>
    <row r="400" spans="1:11" x14ac:dyDescent="0.3">
      <c r="A400" s="4" t="s">
        <v>1932</v>
      </c>
      <c r="B400" s="8">
        <v>1966</v>
      </c>
      <c r="C400" s="10" t="s">
        <v>4680</v>
      </c>
      <c r="D400" s="8">
        <v>14</v>
      </c>
      <c r="E400" s="8" t="str">
        <f t="shared" si="12"/>
        <v>14-Jun-1966</v>
      </c>
      <c r="F400" s="8">
        <f t="shared" si="13"/>
        <v>56</v>
      </c>
      <c r="G400" s="8">
        <v>0</v>
      </c>
      <c r="H400" s="34">
        <v>11454.02</v>
      </c>
      <c r="I400" s="10" t="s">
        <v>4689</v>
      </c>
      <c r="J400" s="10" t="s">
        <v>4690</v>
      </c>
      <c r="K400" s="5" t="s">
        <v>4692</v>
      </c>
    </row>
    <row r="401" spans="1:11" x14ac:dyDescent="0.3">
      <c r="A401" s="4" t="s">
        <v>1920</v>
      </c>
      <c r="B401" s="8">
        <v>1969</v>
      </c>
      <c r="C401" s="10" t="s">
        <v>4688</v>
      </c>
      <c r="D401" s="8">
        <v>11</v>
      </c>
      <c r="E401" s="8" t="str">
        <f t="shared" si="12"/>
        <v>11-Aug-1969</v>
      </c>
      <c r="F401" s="8">
        <f t="shared" si="13"/>
        <v>53</v>
      </c>
      <c r="G401" s="8">
        <v>0</v>
      </c>
      <c r="H401" s="34">
        <v>11497.69</v>
      </c>
      <c r="I401" s="10" t="s">
        <v>4689</v>
      </c>
      <c r="J401" s="10" t="s">
        <v>4690</v>
      </c>
      <c r="K401" s="5" t="s">
        <v>4692</v>
      </c>
    </row>
    <row r="402" spans="1:11" x14ac:dyDescent="0.3">
      <c r="A402" s="4" t="s">
        <v>1910</v>
      </c>
      <c r="B402" s="8">
        <v>1970</v>
      </c>
      <c r="C402" s="10" t="s">
        <v>4683</v>
      </c>
      <c r="D402" s="8">
        <v>23</v>
      </c>
      <c r="E402" s="8" t="str">
        <f t="shared" si="12"/>
        <v>23-Jul-1970</v>
      </c>
      <c r="F402" s="8">
        <f t="shared" si="13"/>
        <v>52</v>
      </c>
      <c r="G402" s="8">
        <v>0</v>
      </c>
      <c r="H402" s="34">
        <v>11530.12</v>
      </c>
      <c r="I402" s="10" t="s">
        <v>4689</v>
      </c>
      <c r="J402" s="10" t="s">
        <v>4690</v>
      </c>
      <c r="K402" s="5" t="s">
        <v>4692</v>
      </c>
    </row>
    <row r="403" spans="1:11" x14ac:dyDescent="0.3">
      <c r="A403" s="4" t="s">
        <v>1904</v>
      </c>
      <c r="B403" s="8">
        <v>1971</v>
      </c>
      <c r="C403" s="10" t="s">
        <v>4684</v>
      </c>
      <c r="D403" s="8">
        <v>1</v>
      </c>
      <c r="E403" s="8" t="str">
        <f t="shared" si="12"/>
        <v>1-Dec-1971</v>
      </c>
      <c r="F403" s="8">
        <f t="shared" si="13"/>
        <v>51</v>
      </c>
      <c r="G403" s="8">
        <v>0</v>
      </c>
      <c r="H403" s="34">
        <v>11540.25</v>
      </c>
      <c r="I403" s="10" t="s">
        <v>4689</v>
      </c>
      <c r="J403" s="10" t="s">
        <v>4690</v>
      </c>
      <c r="K403" s="5" t="s">
        <v>4692</v>
      </c>
    </row>
    <row r="404" spans="1:11" x14ac:dyDescent="0.3">
      <c r="A404" s="4" t="s">
        <v>1872</v>
      </c>
      <c r="B404" s="8">
        <v>1964</v>
      </c>
      <c r="C404" s="10" t="s">
        <v>4685</v>
      </c>
      <c r="D404" s="8">
        <v>9</v>
      </c>
      <c r="E404" s="8" t="str">
        <f t="shared" si="12"/>
        <v>9-Nov-1964</v>
      </c>
      <c r="F404" s="8">
        <f t="shared" si="13"/>
        <v>58</v>
      </c>
      <c r="G404" s="8">
        <v>0</v>
      </c>
      <c r="H404" s="34">
        <v>11735.88</v>
      </c>
      <c r="I404" s="10" t="s">
        <v>4689</v>
      </c>
      <c r="J404" s="10" t="s">
        <v>4690</v>
      </c>
      <c r="K404" s="5" t="s">
        <v>4692</v>
      </c>
    </row>
    <row r="405" spans="1:11" x14ac:dyDescent="0.3">
      <c r="A405" s="4" t="s">
        <v>1864</v>
      </c>
      <c r="B405" s="8">
        <v>1964</v>
      </c>
      <c r="C405" s="10" t="s">
        <v>4684</v>
      </c>
      <c r="D405" s="8">
        <v>2</v>
      </c>
      <c r="E405" s="8" t="str">
        <f t="shared" si="12"/>
        <v>2-Dec-1964</v>
      </c>
      <c r="F405" s="8">
        <f t="shared" si="13"/>
        <v>58</v>
      </c>
      <c r="G405" s="8">
        <v>0</v>
      </c>
      <c r="H405" s="34">
        <v>11743.93</v>
      </c>
      <c r="I405" s="10" t="s">
        <v>4689</v>
      </c>
      <c r="J405" s="10" t="s">
        <v>4690</v>
      </c>
      <c r="K405" s="5" t="s">
        <v>4692</v>
      </c>
    </row>
    <row r="406" spans="1:11" x14ac:dyDescent="0.3">
      <c r="A406" s="4" t="s">
        <v>1856</v>
      </c>
      <c r="B406" s="8">
        <v>1965</v>
      </c>
      <c r="C406" s="10" t="s">
        <v>4686</v>
      </c>
      <c r="D406" s="8">
        <v>3</v>
      </c>
      <c r="E406" s="8" t="str">
        <f t="shared" si="12"/>
        <v>3-Oct-1965</v>
      </c>
      <c r="F406" s="8">
        <f t="shared" si="13"/>
        <v>57</v>
      </c>
      <c r="G406" s="8">
        <v>0</v>
      </c>
      <c r="H406" s="34">
        <v>11830.61</v>
      </c>
      <c r="I406" s="10" t="s">
        <v>4689</v>
      </c>
      <c r="J406" s="10" t="s">
        <v>4690</v>
      </c>
      <c r="K406" s="5" t="s">
        <v>4692</v>
      </c>
    </row>
    <row r="407" spans="1:11" x14ac:dyDescent="0.3">
      <c r="A407" s="4" t="s">
        <v>1850</v>
      </c>
      <c r="B407" s="8">
        <v>1965</v>
      </c>
      <c r="C407" s="10" t="s">
        <v>4687</v>
      </c>
      <c r="D407" s="8">
        <v>25</v>
      </c>
      <c r="E407" s="8" t="str">
        <f t="shared" si="12"/>
        <v>25-Sep-1965</v>
      </c>
      <c r="F407" s="8">
        <f t="shared" si="13"/>
        <v>57</v>
      </c>
      <c r="G407" s="8">
        <v>0</v>
      </c>
      <c r="H407" s="34">
        <v>11840.78</v>
      </c>
      <c r="I407" s="10" t="s">
        <v>4689</v>
      </c>
      <c r="J407" s="10" t="s">
        <v>4681</v>
      </c>
      <c r="K407" s="5" t="s">
        <v>4692</v>
      </c>
    </row>
    <row r="408" spans="1:11" x14ac:dyDescent="0.3">
      <c r="A408" s="4" t="s">
        <v>1846</v>
      </c>
      <c r="B408" s="8">
        <v>1965</v>
      </c>
      <c r="C408" s="10" t="s">
        <v>4685</v>
      </c>
      <c r="D408" s="8">
        <v>10</v>
      </c>
      <c r="E408" s="8" t="str">
        <f t="shared" si="12"/>
        <v>10-Nov-1965</v>
      </c>
      <c r="F408" s="8">
        <f t="shared" si="13"/>
        <v>57</v>
      </c>
      <c r="G408" s="8">
        <v>0</v>
      </c>
      <c r="H408" s="34">
        <v>11842.62</v>
      </c>
      <c r="I408" s="10" t="s">
        <v>4689</v>
      </c>
      <c r="J408" s="10" t="s">
        <v>4689</v>
      </c>
      <c r="K408" s="5" t="s">
        <v>4692</v>
      </c>
    </row>
    <row r="409" spans="1:11" x14ac:dyDescent="0.3">
      <c r="A409" s="4" t="s">
        <v>1812</v>
      </c>
      <c r="B409" s="8">
        <v>1993</v>
      </c>
      <c r="C409" s="10" t="s">
        <v>4684</v>
      </c>
      <c r="D409" s="8">
        <v>12</v>
      </c>
      <c r="E409" s="8" t="str">
        <f t="shared" si="12"/>
        <v>12-Dec-1993</v>
      </c>
      <c r="F409" s="8">
        <f t="shared" si="13"/>
        <v>29</v>
      </c>
      <c r="G409" s="8">
        <v>0</v>
      </c>
      <c r="H409" s="34">
        <v>11994.89</v>
      </c>
      <c r="I409" s="10" t="s">
        <v>4689</v>
      </c>
      <c r="J409" s="10" t="s">
        <v>4681</v>
      </c>
      <c r="K409" s="5" t="s">
        <v>4692</v>
      </c>
    </row>
    <row r="410" spans="1:11" x14ac:dyDescent="0.3">
      <c r="A410" s="4" t="s">
        <v>1790</v>
      </c>
      <c r="B410" s="8">
        <v>1963</v>
      </c>
      <c r="C410" s="10" t="s">
        <v>4683</v>
      </c>
      <c r="D410" s="8">
        <v>20</v>
      </c>
      <c r="E410" s="8" t="str">
        <f t="shared" si="12"/>
        <v>20-Jul-1963</v>
      </c>
      <c r="F410" s="8">
        <f t="shared" si="13"/>
        <v>59</v>
      </c>
      <c r="G410" s="8">
        <v>0</v>
      </c>
      <c r="H410" s="34">
        <v>12124.99</v>
      </c>
      <c r="I410" s="10" t="s">
        <v>4689</v>
      </c>
      <c r="J410" s="10" t="s">
        <v>4690</v>
      </c>
      <c r="K410" s="5" t="s">
        <v>4692</v>
      </c>
    </row>
    <row r="411" spans="1:11" x14ac:dyDescent="0.3">
      <c r="A411" s="4" t="s">
        <v>1788</v>
      </c>
      <c r="B411" s="8">
        <v>1963</v>
      </c>
      <c r="C411" s="10" t="s">
        <v>4680</v>
      </c>
      <c r="D411" s="8">
        <v>4</v>
      </c>
      <c r="E411" s="8" t="str">
        <f t="shared" si="12"/>
        <v>4-Jun-1963</v>
      </c>
      <c r="F411" s="8">
        <f t="shared" si="13"/>
        <v>60</v>
      </c>
      <c r="G411" s="8">
        <v>0</v>
      </c>
      <c r="H411" s="34">
        <v>12129.61</v>
      </c>
      <c r="I411" s="10" t="s">
        <v>4689</v>
      </c>
      <c r="J411" s="10" t="s">
        <v>4690</v>
      </c>
      <c r="K411" s="5" t="s">
        <v>4692</v>
      </c>
    </row>
    <row r="412" spans="1:11" x14ac:dyDescent="0.3">
      <c r="A412" s="4" t="s">
        <v>1784</v>
      </c>
      <c r="B412" s="8">
        <v>1974</v>
      </c>
      <c r="C412" s="10" t="s">
        <v>4687</v>
      </c>
      <c r="D412" s="8">
        <v>16</v>
      </c>
      <c r="E412" s="8" t="str">
        <f t="shared" si="12"/>
        <v>16-Sep-1974</v>
      </c>
      <c r="F412" s="8">
        <f t="shared" si="13"/>
        <v>48</v>
      </c>
      <c r="G412" s="8">
        <v>0</v>
      </c>
      <c r="H412" s="34">
        <v>12137.6</v>
      </c>
      <c r="I412" s="10" t="s">
        <v>4689</v>
      </c>
      <c r="J412" s="10" t="s">
        <v>4689</v>
      </c>
      <c r="K412" s="5" t="s">
        <v>4692</v>
      </c>
    </row>
    <row r="413" spans="1:11" x14ac:dyDescent="0.3">
      <c r="A413" s="4" t="s">
        <v>1772</v>
      </c>
      <c r="B413" s="8">
        <v>1964</v>
      </c>
      <c r="C413" s="10" t="s">
        <v>4683</v>
      </c>
      <c r="D413" s="8">
        <v>20</v>
      </c>
      <c r="E413" s="8" t="str">
        <f t="shared" si="12"/>
        <v>20-Jul-1964</v>
      </c>
      <c r="F413" s="8">
        <f t="shared" si="13"/>
        <v>58</v>
      </c>
      <c r="G413" s="8">
        <v>0</v>
      </c>
      <c r="H413" s="34">
        <v>12222.9</v>
      </c>
      <c r="I413" s="10" t="s">
        <v>4689</v>
      </c>
      <c r="J413" s="10" t="s">
        <v>4681</v>
      </c>
      <c r="K413" s="5" t="s">
        <v>4692</v>
      </c>
    </row>
    <row r="414" spans="1:11" x14ac:dyDescent="0.3">
      <c r="A414" s="4" t="s">
        <v>1770</v>
      </c>
      <c r="B414" s="8">
        <v>1964</v>
      </c>
      <c r="C414" s="10" t="s">
        <v>4683</v>
      </c>
      <c r="D414" s="8">
        <v>2</v>
      </c>
      <c r="E414" s="8" t="str">
        <f t="shared" si="12"/>
        <v>2-Jul-1964</v>
      </c>
      <c r="F414" s="8">
        <f t="shared" si="13"/>
        <v>58</v>
      </c>
      <c r="G414" s="8">
        <v>0</v>
      </c>
      <c r="H414" s="34">
        <v>12224.35</v>
      </c>
      <c r="I414" s="10" t="s">
        <v>4689</v>
      </c>
      <c r="J414" s="10" t="s">
        <v>4690</v>
      </c>
      <c r="K414" s="5" t="s">
        <v>4692</v>
      </c>
    </row>
    <row r="415" spans="1:11" x14ac:dyDescent="0.3">
      <c r="A415" s="4" t="s">
        <v>1768</v>
      </c>
      <c r="B415" s="8">
        <v>1964</v>
      </c>
      <c r="C415" s="10" t="s">
        <v>4680</v>
      </c>
      <c r="D415" s="8">
        <v>24</v>
      </c>
      <c r="E415" s="8" t="str">
        <f t="shared" si="12"/>
        <v>24-Jun-1964</v>
      </c>
      <c r="F415" s="8">
        <f t="shared" si="13"/>
        <v>58</v>
      </c>
      <c r="G415" s="8">
        <v>0</v>
      </c>
      <c r="H415" s="34">
        <v>12231.61</v>
      </c>
      <c r="I415" s="10" t="s">
        <v>4689</v>
      </c>
      <c r="J415" s="10" t="s">
        <v>4689</v>
      </c>
      <c r="K415" s="5" t="s">
        <v>4692</v>
      </c>
    </row>
    <row r="416" spans="1:11" x14ac:dyDescent="0.3">
      <c r="A416" s="4" t="s">
        <v>1764</v>
      </c>
      <c r="B416" s="8">
        <v>1964</v>
      </c>
      <c r="C416" s="10" t="s">
        <v>4686</v>
      </c>
      <c r="D416" s="8">
        <v>15</v>
      </c>
      <c r="E416" s="8" t="str">
        <f t="shared" si="12"/>
        <v>15-Oct-1964</v>
      </c>
      <c r="F416" s="8">
        <f t="shared" si="13"/>
        <v>58</v>
      </c>
      <c r="G416" s="8">
        <v>0</v>
      </c>
      <c r="H416" s="34">
        <v>12235.84</v>
      </c>
      <c r="I416" s="10" t="s">
        <v>4689</v>
      </c>
      <c r="J416" s="10" t="s">
        <v>4689</v>
      </c>
      <c r="K416" s="5" t="s">
        <v>4692</v>
      </c>
    </row>
    <row r="417" spans="1:11" x14ac:dyDescent="0.3">
      <c r="A417" s="4" t="s">
        <v>1762</v>
      </c>
      <c r="B417" s="8">
        <v>1966</v>
      </c>
      <c r="C417" s="10" t="s">
        <v>4683</v>
      </c>
      <c r="D417" s="8">
        <v>29</v>
      </c>
      <c r="E417" s="8" t="str">
        <f t="shared" si="12"/>
        <v>29-Jul-1966</v>
      </c>
      <c r="F417" s="8">
        <f t="shared" si="13"/>
        <v>56</v>
      </c>
      <c r="G417" s="8">
        <v>0</v>
      </c>
      <c r="H417" s="34">
        <v>12237.73</v>
      </c>
      <c r="I417" s="10" t="s">
        <v>4689</v>
      </c>
      <c r="J417" s="10" t="s">
        <v>4689</v>
      </c>
      <c r="K417" s="5" t="s">
        <v>4692</v>
      </c>
    </row>
    <row r="418" spans="1:11" x14ac:dyDescent="0.3">
      <c r="A418" s="4" t="s">
        <v>1758</v>
      </c>
      <c r="B418" s="8">
        <v>1974</v>
      </c>
      <c r="C418" s="10" t="s">
        <v>4680</v>
      </c>
      <c r="D418" s="8">
        <v>23</v>
      </c>
      <c r="E418" s="8" t="str">
        <f t="shared" si="12"/>
        <v>23-Jun-1974</v>
      </c>
      <c r="F418" s="8">
        <f t="shared" si="13"/>
        <v>48</v>
      </c>
      <c r="G418" s="8">
        <v>0</v>
      </c>
      <c r="H418" s="34">
        <v>12245.17</v>
      </c>
      <c r="I418" s="10" t="s">
        <v>4689</v>
      </c>
      <c r="J418" s="10" t="s">
        <v>4690</v>
      </c>
      <c r="K418" s="5" t="s">
        <v>4692</v>
      </c>
    </row>
    <row r="419" spans="1:11" x14ac:dyDescent="0.3">
      <c r="A419" s="4" t="s">
        <v>1722</v>
      </c>
      <c r="B419" s="8">
        <v>1995</v>
      </c>
      <c r="C419" s="10" t="s">
        <v>4688</v>
      </c>
      <c r="D419" s="8">
        <v>9</v>
      </c>
      <c r="E419" s="8" t="str">
        <f t="shared" si="12"/>
        <v>9-Aug-1995</v>
      </c>
      <c r="F419" s="8">
        <f t="shared" si="13"/>
        <v>27</v>
      </c>
      <c r="G419" s="8">
        <v>0</v>
      </c>
      <c r="H419" s="34">
        <v>12452.25</v>
      </c>
      <c r="I419" s="10" t="s">
        <v>4689</v>
      </c>
      <c r="J419" s="10" t="s">
        <v>4689</v>
      </c>
      <c r="K419" s="5" t="s">
        <v>4692</v>
      </c>
    </row>
    <row r="420" spans="1:11" x14ac:dyDescent="0.3">
      <c r="A420" s="4" t="s">
        <v>1712</v>
      </c>
      <c r="B420" s="8">
        <v>1966</v>
      </c>
      <c r="C420" s="10" t="s">
        <v>4683</v>
      </c>
      <c r="D420" s="8">
        <v>12</v>
      </c>
      <c r="E420" s="8" t="str">
        <f t="shared" si="12"/>
        <v>12-Jul-1966</v>
      </c>
      <c r="F420" s="8">
        <f t="shared" si="13"/>
        <v>56</v>
      </c>
      <c r="G420" s="8">
        <v>0</v>
      </c>
      <c r="H420" s="34">
        <v>12499.88</v>
      </c>
      <c r="I420" s="10" t="s">
        <v>4689</v>
      </c>
      <c r="J420" s="10" t="s">
        <v>4681</v>
      </c>
      <c r="K420" s="5" t="s">
        <v>4692</v>
      </c>
    </row>
    <row r="421" spans="1:11" x14ac:dyDescent="0.3">
      <c r="A421" s="4" t="s">
        <v>1710</v>
      </c>
      <c r="B421" s="8">
        <v>1962</v>
      </c>
      <c r="C421" s="10" t="s">
        <v>4686</v>
      </c>
      <c r="D421" s="8">
        <v>16</v>
      </c>
      <c r="E421" s="8" t="str">
        <f t="shared" si="12"/>
        <v>16-Oct-1962</v>
      </c>
      <c r="F421" s="8">
        <f t="shared" si="13"/>
        <v>60</v>
      </c>
      <c r="G421" s="8">
        <v>0</v>
      </c>
      <c r="H421" s="34">
        <v>12523.6</v>
      </c>
      <c r="I421" s="10" t="s">
        <v>4689</v>
      </c>
      <c r="J421" s="10" t="s">
        <v>4689</v>
      </c>
      <c r="K421" s="5" t="s">
        <v>4692</v>
      </c>
    </row>
    <row r="422" spans="1:11" x14ac:dyDescent="0.3">
      <c r="A422" s="4" t="s">
        <v>1696</v>
      </c>
      <c r="B422" s="8">
        <v>1963</v>
      </c>
      <c r="C422" s="10" t="s">
        <v>4688</v>
      </c>
      <c r="D422" s="8">
        <v>19</v>
      </c>
      <c r="E422" s="8" t="str">
        <f t="shared" si="12"/>
        <v>19-Aug-1963</v>
      </c>
      <c r="F422" s="8">
        <f t="shared" si="13"/>
        <v>59</v>
      </c>
      <c r="G422" s="8">
        <v>0</v>
      </c>
      <c r="H422" s="34">
        <v>12622.18</v>
      </c>
      <c r="I422" s="10" t="s">
        <v>4689</v>
      </c>
      <c r="J422" s="10" t="s">
        <v>4690</v>
      </c>
      <c r="K422" s="5" t="s">
        <v>4692</v>
      </c>
    </row>
    <row r="423" spans="1:11" x14ac:dyDescent="0.3">
      <c r="A423" s="4" t="s">
        <v>1694</v>
      </c>
      <c r="B423" s="8">
        <v>1970</v>
      </c>
      <c r="C423" s="10" t="s">
        <v>4684</v>
      </c>
      <c r="D423" s="8">
        <v>28</v>
      </c>
      <c r="E423" s="8" t="str">
        <f t="shared" si="12"/>
        <v>28-Dec-1970</v>
      </c>
      <c r="F423" s="8">
        <f t="shared" si="13"/>
        <v>52</v>
      </c>
      <c r="G423" s="8">
        <v>0</v>
      </c>
      <c r="H423" s="34">
        <v>12624.74</v>
      </c>
      <c r="I423" s="10" t="s">
        <v>4689</v>
      </c>
      <c r="J423" s="10" t="s">
        <v>4690</v>
      </c>
      <c r="K423" s="5" t="s">
        <v>4692</v>
      </c>
    </row>
    <row r="424" spans="1:11" x14ac:dyDescent="0.3">
      <c r="A424" s="4" t="s">
        <v>1646</v>
      </c>
      <c r="B424" s="8">
        <v>1993</v>
      </c>
      <c r="C424" s="10" t="s">
        <v>4687</v>
      </c>
      <c r="D424" s="8">
        <v>27</v>
      </c>
      <c r="E424" s="8" t="str">
        <f t="shared" si="12"/>
        <v>27-Sep-1993</v>
      </c>
      <c r="F424" s="8">
        <f t="shared" si="13"/>
        <v>29</v>
      </c>
      <c r="G424" s="8">
        <v>0</v>
      </c>
      <c r="H424" s="34">
        <v>12847.24</v>
      </c>
      <c r="I424" s="10" t="s">
        <v>4689</v>
      </c>
      <c r="J424" s="10" t="s">
        <v>4681</v>
      </c>
      <c r="K424" s="5" t="s">
        <v>4692</v>
      </c>
    </row>
    <row r="425" spans="1:11" x14ac:dyDescent="0.3">
      <c r="A425" s="4" t="s">
        <v>1644</v>
      </c>
      <c r="B425" s="8">
        <v>1973</v>
      </c>
      <c r="C425" s="10" t="s">
        <v>4687</v>
      </c>
      <c r="D425" s="8">
        <v>22</v>
      </c>
      <c r="E425" s="8" t="str">
        <f t="shared" si="12"/>
        <v>22-Sep-1973</v>
      </c>
      <c r="F425" s="8">
        <f t="shared" si="13"/>
        <v>49</v>
      </c>
      <c r="G425" s="8">
        <v>0</v>
      </c>
      <c r="H425" s="34">
        <v>12852.37</v>
      </c>
      <c r="I425" s="10" t="s">
        <v>4689</v>
      </c>
      <c r="J425" s="10" t="s">
        <v>4690</v>
      </c>
      <c r="K425" s="5" t="s">
        <v>4692</v>
      </c>
    </row>
    <row r="426" spans="1:11" x14ac:dyDescent="0.3">
      <c r="A426" s="4" t="s">
        <v>1628</v>
      </c>
      <c r="B426" s="8">
        <v>1961</v>
      </c>
      <c r="C426" s="10" t="s">
        <v>4688</v>
      </c>
      <c r="D426" s="8">
        <v>20</v>
      </c>
      <c r="E426" s="8" t="str">
        <f t="shared" si="12"/>
        <v>20-Aug-1961</v>
      </c>
      <c r="F426" s="8">
        <f t="shared" si="13"/>
        <v>61</v>
      </c>
      <c r="G426" s="8">
        <v>0</v>
      </c>
      <c r="H426" s="34">
        <v>12950.07</v>
      </c>
      <c r="I426" s="10" t="s">
        <v>4689</v>
      </c>
      <c r="J426" s="10" t="s">
        <v>4690</v>
      </c>
      <c r="K426" s="5" t="s">
        <v>4692</v>
      </c>
    </row>
    <row r="427" spans="1:11" x14ac:dyDescent="0.3">
      <c r="A427" s="4" t="s">
        <v>1614</v>
      </c>
      <c r="B427" s="8">
        <v>1962</v>
      </c>
      <c r="C427" s="10" t="s">
        <v>4680</v>
      </c>
      <c r="D427" s="8">
        <v>24</v>
      </c>
      <c r="E427" s="8" t="str">
        <f t="shared" si="12"/>
        <v>24-Jun-1962</v>
      </c>
      <c r="F427" s="8">
        <f t="shared" si="13"/>
        <v>60</v>
      </c>
      <c r="G427" s="8">
        <v>0</v>
      </c>
      <c r="H427" s="34">
        <v>13004.95</v>
      </c>
      <c r="I427" s="10" t="s">
        <v>4689</v>
      </c>
      <c r="J427" s="10" t="s">
        <v>4690</v>
      </c>
      <c r="K427" s="5" t="s">
        <v>4692</v>
      </c>
    </row>
    <row r="428" spans="1:11" x14ac:dyDescent="0.3">
      <c r="A428" s="4" t="s">
        <v>1612</v>
      </c>
      <c r="B428" s="8">
        <v>1969</v>
      </c>
      <c r="C428" s="10" t="s">
        <v>4684</v>
      </c>
      <c r="D428" s="8">
        <v>13</v>
      </c>
      <c r="E428" s="8" t="str">
        <f t="shared" si="12"/>
        <v>13-Dec-1969</v>
      </c>
      <c r="F428" s="8">
        <f t="shared" si="13"/>
        <v>53</v>
      </c>
      <c r="G428" s="8">
        <v>0</v>
      </c>
      <c r="H428" s="34">
        <v>13008.07</v>
      </c>
      <c r="I428" s="10" t="s">
        <v>4689</v>
      </c>
      <c r="J428" s="10" t="s">
        <v>4689</v>
      </c>
      <c r="K428" s="5" t="s">
        <v>4692</v>
      </c>
    </row>
    <row r="429" spans="1:11" x14ac:dyDescent="0.3">
      <c r="A429" s="4" t="s">
        <v>1610</v>
      </c>
      <c r="B429" s="8">
        <v>1972</v>
      </c>
      <c r="C429" s="10" t="s">
        <v>4687</v>
      </c>
      <c r="D429" s="8">
        <v>27</v>
      </c>
      <c r="E429" s="8" t="str">
        <f t="shared" si="12"/>
        <v>27-Sep-1972</v>
      </c>
      <c r="F429" s="8">
        <f t="shared" si="13"/>
        <v>50</v>
      </c>
      <c r="G429" s="8">
        <v>0</v>
      </c>
      <c r="H429" s="34">
        <v>13010.86</v>
      </c>
      <c r="I429" s="10" t="s">
        <v>4689</v>
      </c>
      <c r="J429" s="10" t="s">
        <v>4681</v>
      </c>
      <c r="K429" s="5" t="s">
        <v>4692</v>
      </c>
    </row>
    <row r="430" spans="1:11" x14ac:dyDescent="0.3">
      <c r="A430" s="4" t="s">
        <v>1608</v>
      </c>
      <c r="B430" s="8">
        <v>1962</v>
      </c>
      <c r="C430" s="10" t="s">
        <v>4683</v>
      </c>
      <c r="D430" s="8">
        <v>20</v>
      </c>
      <c r="E430" s="8" t="str">
        <f t="shared" si="12"/>
        <v>20-Jul-1962</v>
      </c>
      <c r="F430" s="8">
        <f t="shared" si="13"/>
        <v>60</v>
      </c>
      <c r="G430" s="8">
        <v>0</v>
      </c>
      <c r="H430" s="34">
        <v>13012.21</v>
      </c>
      <c r="I430" s="10" t="s">
        <v>4689</v>
      </c>
      <c r="J430" s="10" t="s">
        <v>4690</v>
      </c>
      <c r="K430" s="5" t="s">
        <v>4692</v>
      </c>
    </row>
    <row r="431" spans="1:11" x14ac:dyDescent="0.3">
      <c r="A431" s="4" t="s">
        <v>1600</v>
      </c>
      <c r="B431" s="8">
        <v>1969</v>
      </c>
      <c r="C431" s="10" t="s">
        <v>4687</v>
      </c>
      <c r="D431" s="8">
        <v>23</v>
      </c>
      <c r="E431" s="8" t="str">
        <f t="shared" si="12"/>
        <v>23-Sep-1969</v>
      </c>
      <c r="F431" s="8">
        <f t="shared" si="13"/>
        <v>53</v>
      </c>
      <c r="G431" s="8">
        <v>0</v>
      </c>
      <c r="H431" s="34">
        <v>13044.41</v>
      </c>
      <c r="I431" s="10" t="s">
        <v>4689</v>
      </c>
      <c r="J431" s="10" t="s">
        <v>4690</v>
      </c>
      <c r="K431" s="5" t="s">
        <v>4692</v>
      </c>
    </row>
    <row r="432" spans="1:11" x14ac:dyDescent="0.3">
      <c r="A432" s="4" t="s">
        <v>1584</v>
      </c>
      <c r="B432" s="8">
        <v>1963</v>
      </c>
      <c r="C432" s="10" t="s">
        <v>4687</v>
      </c>
      <c r="D432" s="8">
        <v>14</v>
      </c>
      <c r="E432" s="8" t="str">
        <f t="shared" si="12"/>
        <v>14-Sep-1963</v>
      </c>
      <c r="F432" s="8">
        <f t="shared" si="13"/>
        <v>59</v>
      </c>
      <c r="G432" s="8">
        <v>0</v>
      </c>
      <c r="H432" s="34">
        <v>13116.84</v>
      </c>
      <c r="I432" s="10" t="s">
        <v>4689</v>
      </c>
      <c r="J432" s="10" t="s">
        <v>4690</v>
      </c>
      <c r="K432" s="5" t="s">
        <v>4692</v>
      </c>
    </row>
    <row r="433" spans="1:11" x14ac:dyDescent="0.3">
      <c r="A433" s="4" t="s">
        <v>1562</v>
      </c>
      <c r="B433" s="8">
        <v>1994</v>
      </c>
      <c r="C433" s="10" t="s">
        <v>4683</v>
      </c>
      <c r="D433" s="8">
        <v>1</v>
      </c>
      <c r="E433" s="8" t="str">
        <f t="shared" si="12"/>
        <v>1-Jul-1994</v>
      </c>
      <c r="F433" s="8">
        <f t="shared" si="13"/>
        <v>28</v>
      </c>
      <c r="G433" s="8">
        <v>0</v>
      </c>
      <c r="H433" s="34">
        <v>13292.52</v>
      </c>
      <c r="I433" s="10" t="s">
        <v>4689</v>
      </c>
      <c r="J433" s="10" t="s">
        <v>4689</v>
      </c>
      <c r="K433" s="5" t="s">
        <v>4692</v>
      </c>
    </row>
    <row r="434" spans="1:11" x14ac:dyDescent="0.3">
      <c r="A434" s="4" t="s">
        <v>1558</v>
      </c>
      <c r="B434" s="8">
        <v>1960</v>
      </c>
      <c r="C434" s="10" t="s">
        <v>4685</v>
      </c>
      <c r="D434" s="8">
        <v>11</v>
      </c>
      <c r="E434" s="8" t="str">
        <f t="shared" si="12"/>
        <v>11-Nov-1960</v>
      </c>
      <c r="F434" s="8">
        <f t="shared" si="13"/>
        <v>62</v>
      </c>
      <c r="G434" s="8">
        <v>0</v>
      </c>
      <c r="H434" s="34">
        <v>13352.1</v>
      </c>
      <c r="I434" s="10" t="s">
        <v>4689</v>
      </c>
      <c r="J434" s="10" t="s">
        <v>4690</v>
      </c>
      <c r="K434" s="5" t="s">
        <v>4692</v>
      </c>
    </row>
    <row r="435" spans="1:11" x14ac:dyDescent="0.3">
      <c r="A435" s="4" t="s">
        <v>1540</v>
      </c>
      <c r="B435" s="8">
        <v>1961</v>
      </c>
      <c r="C435" s="10" t="s">
        <v>4683</v>
      </c>
      <c r="D435" s="8">
        <v>22</v>
      </c>
      <c r="E435" s="8" t="str">
        <f t="shared" si="12"/>
        <v>22-Jul-1961</v>
      </c>
      <c r="F435" s="8">
        <f t="shared" si="13"/>
        <v>61</v>
      </c>
      <c r="G435" s="8">
        <v>0</v>
      </c>
      <c r="H435" s="34">
        <v>13415.04</v>
      </c>
      <c r="I435" s="10" t="s">
        <v>4689</v>
      </c>
      <c r="J435" s="10" t="s">
        <v>4681</v>
      </c>
      <c r="K435" s="5" t="s">
        <v>4692</v>
      </c>
    </row>
    <row r="436" spans="1:11" x14ac:dyDescent="0.3">
      <c r="A436" s="4" t="s">
        <v>1538</v>
      </c>
      <c r="B436" s="8">
        <v>1994</v>
      </c>
      <c r="C436" s="10" t="s">
        <v>4680</v>
      </c>
      <c r="D436" s="8">
        <v>17</v>
      </c>
      <c r="E436" s="8" t="str">
        <f t="shared" si="12"/>
        <v>17-Jun-1994</v>
      </c>
      <c r="F436" s="8">
        <f t="shared" si="13"/>
        <v>28</v>
      </c>
      <c r="G436" s="8">
        <v>0</v>
      </c>
      <c r="H436" s="34">
        <v>13417.05</v>
      </c>
      <c r="I436" s="10" t="s">
        <v>4689</v>
      </c>
      <c r="J436" s="10" t="s">
        <v>4689</v>
      </c>
      <c r="K436" s="5" t="s">
        <v>4692</v>
      </c>
    </row>
    <row r="437" spans="1:11" x14ac:dyDescent="0.3">
      <c r="A437" s="4" t="s">
        <v>1536</v>
      </c>
      <c r="B437" s="8">
        <v>1961</v>
      </c>
      <c r="C437" s="10" t="s">
        <v>4685</v>
      </c>
      <c r="D437" s="8">
        <v>3</v>
      </c>
      <c r="E437" s="8" t="str">
        <f t="shared" si="12"/>
        <v>3-Nov-1961</v>
      </c>
      <c r="F437" s="8">
        <f t="shared" si="13"/>
        <v>61</v>
      </c>
      <c r="G437" s="8">
        <v>0</v>
      </c>
      <c r="H437" s="34">
        <v>13429.04</v>
      </c>
      <c r="I437" s="10" t="s">
        <v>4689</v>
      </c>
      <c r="J437" s="10" t="s">
        <v>4689</v>
      </c>
      <c r="K437" s="5" t="s">
        <v>4692</v>
      </c>
    </row>
    <row r="438" spans="1:11" x14ac:dyDescent="0.3">
      <c r="A438" s="4" t="s">
        <v>1514</v>
      </c>
      <c r="B438" s="8">
        <v>1963</v>
      </c>
      <c r="C438" s="10" t="s">
        <v>4686</v>
      </c>
      <c r="D438" s="8">
        <v>14</v>
      </c>
      <c r="E438" s="8" t="str">
        <f t="shared" si="12"/>
        <v>14-Oct-1963</v>
      </c>
      <c r="F438" s="8">
        <f t="shared" si="13"/>
        <v>59</v>
      </c>
      <c r="G438" s="8">
        <v>0</v>
      </c>
      <c r="H438" s="34">
        <v>13511.28</v>
      </c>
      <c r="I438" s="10" t="s">
        <v>4689</v>
      </c>
      <c r="J438" s="10" t="s">
        <v>4690</v>
      </c>
      <c r="K438" s="5" t="s">
        <v>4692</v>
      </c>
    </row>
    <row r="439" spans="1:11" x14ac:dyDescent="0.3">
      <c r="A439" s="4" t="s">
        <v>1508</v>
      </c>
      <c r="B439" s="8">
        <v>1992</v>
      </c>
      <c r="C439" s="10" t="s">
        <v>4688</v>
      </c>
      <c r="D439" s="8">
        <v>14</v>
      </c>
      <c r="E439" s="8" t="str">
        <f t="shared" si="12"/>
        <v>14-Aug-1992</v>
      </c>
      <c r="F439" s="8">
        <f t="shared" si="13"/>
        <v>30</v>
      </c>
      <c r="G439" s="8">
        <v>0</v>
      </c>
      <c r="H439" s="34">
        <v>13588.17</v>
      </c>
      <c r="I439" s="10" t="s">
        <v>4689</v>
      </c>
      <c r="J439" s="10" t="s">
        <v>4690</v>
      </c>
      <c r="K439" s="5" t="s">
        <v>4692</v>
      </c>
    </row>
    <row r="440" spans="1:11" x14ac:dyDescent="0.3">
      <c r="A440" s="4" t="s">
        <v>1502</v>
      </c>
      <c r="B440" s="8">
        <v>1969</v>
      </c>
      <c r="C440" s="10" t="s">
        <v>4683</v>
      </c>
      <c r="D440" s="8">
        <v>26</v>
      </c>
      <c r="E440" s="8" t="str">
        <f t="shared" si="12"/>
        <v>26-Jul-1969</v>
      </c>
      <c r="F440" s="8">
        <f t="shared" si="13"/>
        <v>53</v>
      </c>
      <c r="G440" s="8">
        <v>0</v>
      </c>
      <c r="H440" s="34">
        <v>13622.01</v>
      </c>
      <c r="I440" s="10" t="s">
        <v>4689</v>
      </c>
      <c r="J440" s="10" t="s">
        <v>4689</v>
      </c>
      <c r="K440" s="5" t="s">
        <v>4692</v>
      </c>
    </row>
    <row r="441" spans="1:11" x14ac:dyDescent="0.3">
      <c r="A441" s="4" t="s">
        <v>1482</v>
      </c>
      <c r="B441" s="8">
        <v>1959</v>
      </c>
      <c r="C441" s="10" t="s">
        <v>4688</v>
      </c>
      <c r="D441" s="8">
        <v>6</v>
      </c>
      <c r="E441" s="8" t="str">
        <f t="shared" si="12"/>
        <v>6-Aug-1959</v>
      </c>
      <c r="F441" s="8">
        <f t="shared" si="13"/>
        <v>63</v>
      </c>
      <c r="G441" s="8">
        <v>0</v>
      </c>
      <c r="H441" s="34">
        <v>13770.1</v>
      </c>
      <c r="I441" s="10" t="s">
        <v>4689</v>
      </c>
      <c r="J441" s="10" t="s">
        <v>4690</v>
      </c>
      <c r="K441" s="5" t="s">
        <v>4692</v>
      </c>
    </row>
    <row r="442" spans="1:11" x14ac:dyDescent="0.3">
      <c r="A442" s="4" t="s">
        <v>966</v>
      </c>
      <c r="B442" s="8">
        <v>1966</v>
      </c>
      <c r="C442" s="10" t="s">
        <v>4683</v>
      </c>
      <c r="D442" s="8">
        <v>9</v>
      </c>
      <c r="E442" s="8" t="str">
        <f t="shared" si="12"/>
        <v>9-Jul-1966</v>
      </c>
      <c r="F442" s="8">
        <f t="shared" si="13"/>
        <v>56</v>
      </c>
      <c r="G442" s="8">
        <v>0</v>
      </c>
      <c r="H442" s="34">
        <v>20568.32</v>
      </c>
      <c r="I442" s="10" t="s">
        <v>4689</v>
      </c>
      <c r="J442" s="10" t="s">
        <v>4681</v>
      </c>
      <c r="K442" s="5" t="s">
        <v>4692</v>
      </c>
    </row>
    <row r="443" spans="1:11" x14ac:dyDescent="0.3">
      <c r="A443" s="4" t="s">
        <v>922</v>
      </c>
      <c r="B443" s="8">
        <v>1979</v>
      </c>
      <c r="C443" s="10" t="s">
        <v>4687</v>
      </c>
      <c r="D443" s="8">
        <v>28</v>
      </c>
      <c r="E443" s="8" t="str">
        <f t="shared" si="12"/>
        <v>28-Sep-1979</v>
      </c>
      <c r="F443" s="8">
        <f t="shared" si="13"/>
        <v>43</v>
      </c>
      <c r="G443" s="8">
        <v>0</v>
      </c>
      <c r="H443" s="34">
        <v>21774.32</v>
      </c>
      <c r="I443" s="10" t="s">
        <v>4689</v>
      </c>
      <c r="J443" s="10" t="s">
        <v>4681</v>
      </c>
      <c r="K443" s="5" t="s">
        <v>4692</v>
      </c>
    </row>
    <row r="444" spans="1:11" x14ac:dyDescent="0.3">
      <c r="A444" s="4" t="s">
        <v>912</v>
      </c>
      <c r="B444" s="8">
        <v>1989</v>
      </c>
      <c r="C444" s="10" t="s">
        <v>4686</v>
      </c>
      <c r="D444" s="8">
        <v>14</v>
      </c>
      <c r="E444" s="8" t="str">
        <f t="shared" si="12"/>
        <v>14-Oct-1989</v>
      </c>
      <c r="F444" s="8">
        <f t="shared" si="13"/>
        <v>33</v>
      </c>
      <c r="G444" s="8">
        <v>0</v>
      </c>
      <c r="H444" s="34">
        <v>21984.47</v>
      </c>
      <c r="I444" s="10" t="s">
        <v>4689</v>
      </c>
      <c r="J444" s="10" t="s">
        <v>4690</v>
      </c>
      <c r="K444" s="5" t="s">
        <v>4692</v>
      </c>
    </row>
    <row r="445" spans="1:11" x14ac:dyDescent="0.3">
      <c r="A445" s="4" t="s">
        <v>4568</v>
      </c>
      <c r="B445" s="8">
        <v>2003</v>
      </c>
      <c r="C445" s="10" t="s">
        <v>4680</v>
      </c>
      <c r="D445" s="8">
        <v>12</v>
      </c>
      <c r="E445" s="8" t="str">
        <f t="shared" si="12"/>
        <v>12-Jun-2003</v>
      </c>
      <c r="F445" s="8">
        <f t="shared" si="13"/>
        <v>19</v>
      </c>
      <c r="G445" s="8">
        <v>0</v>
      </c>
      <c r="H445" s="34">
        <v>1149</v>
      </c>
      <c r="I445" s="10" t="s">
        <v>4681</v>
      </c>
      <c r="J445" s="10" t="s">
        <v>4690</v>
      </c>
      <c r="K445" s="5" t="s">
        <v>4692</v>
      </c>
    </row>
    <row r="446" spans="1:11" x14ac:dyDescent="0.3">
      <c r="A446" s="4" t="s">
        <v>4560</v>
      </c>
      <c r="B446" s="8">
        <v>2002</v>
      </c>
      <c r="C446" s="10" t="s">
        <v>4680</v>
      </c>
      <c r="D446" s="8">
        <v>11</v>
      </c>
      <c r="E446" s="8" t="str">
        <f t="shared" si="12"/>
        <v>11-Jun-2002</v>
      </c>
      <c r="F446" s="8">
        <f t="shared" si="13"/>
        <v>20</v>
      </c>
      <c r="G446" s="8">
        <v>0</v>
      </c>
      <c r="H446" s="34">
        <v>1165</v>
      </c>
      <c r="I446" s="10" t="s">
        <v>4681</v>
      </c>
      <c r="J446" s="10" t="s">
        <v>4689</v>
      </c>
      <c r="K446" s="5" t="s">
        <v>4692</v>
      </c>
    </row>
    <row r="447" spans="1:11" x14ac:dyDescent="0.3">
      <c r="A447" s="4" t="s">
        <v>4550</v>
      </c>
      <c r="B447" s="8">
        <v>1999</v>
      </c>
      <c r="C447" s="10" t="s">
        <v>4680</v>
      </c>
      <c r="D447" s="8">
        <v>28</v>
      </c>
      <c r="E447" s="8" t="str">
        <f t="shared" si="12"/>
        <v>28-Jun-1999</v>
      </c>
      <c r="F447" s="8">
        <f t="shared" si="13"/>
        <v>23</v>
      </c>
      <c r="G447" s="8">
        <v>0</v>
      </c>
      <c r="H447" s="34">
        <v>1200</v>
      </c>
      <c r="I447" s="10" t="s">
        <v>4681</v>
      </c>
      <c r="J447" s="10" t="s">
        <v>4689</v>
      </c>
      <c r="K447" s="5" t="s">
        <v>4692</v>
      </c>
    </row>
    <row r="448" spans="1:11" x14ac:dyDescent="0.3">
      <c r="A448" s="4" t="s">
        <v>4544</v>
      </c>
      <c r="B448" s="8">
        <v>1996</v>
      </c>
      <c r="C448" s="10" t="s">
        <v>4685</v>
      </c>
      <c r="D448" s="8">
        <v>4</v>
      </c>
      <c r="E448" s="8" t="str">
        <f t="shared" si="12"/>
        <v>4-Nov-1996</v>
      </c>
      <c r="F448" s="8">
        <f t="shared" si="13"/>
        <v>26</v>
      </c>
      <c r="G448" s="8">
        <v>0</v>
      </c>
      <c r="H448" s="34">
        <v>1220</v>
      </c>
      <c r="I448" s="10" t="s">
        <v>4681</v>
      </c>
      <c r="J448" s="10" t="s">
        <v>4689</v>
      </c>
      <c r="K448" s="5" t="s">
        <v>4692</v>
      </c>
    </row>
    <row r="449" spans="1:11" x14ac:dyDescent="0.3">
      <c r="A449" s="4" t="s">
        <v>4540</v>
      </c>
      <c r="B449" s="8">
        <v>2004</v>
      </c>
      <c r="C449" s="10" t="s">
        <v>4686</v>
      </c>
      <c r="D449" s="8">
        <v>16</v>
      </c>
      <c r="E449" s="8" t="str">
        <f t="shared" si="12"/>
        <v>16-Oct-2004</v>
      </c>
      <c r="F449" s="8">
        <f t="shared" si="13"/>
        <v>18</v>
      </c>
      <c r="G449" s="8">
        <v>0</v>
      </c>
      <c r="H449" s="34">
        <v>1228</v>
      </c>
      <c r="I449" s="10" t="s">
        <v>4681</v>
      </c>
      <c r="J449" s="10" t="s">
        <v>4690</v>
      </c>
      <c r="K449" s="5" t="s">
        <v>4692</v>
      </c>
    </row>
    <row r="450" spans="1:11" x14ac:dyDescent="0.3">
      <c r="A450" s="4" t="s">
        <v>4534</v>
      </c>
      <c r="B450" s="8">
        <v>1998</v>
      </c>
      <c r="C450" s="10" t="s">
        <v>4686</v>
      </c>
      <c r="D450" s="8">
        <v>11</v>
      </c>
      <c r="E450" s="8" t="str">
        <f t="shared" ref="E450:E513" si="14">CONCATENATE(D450,"-",C450,"-",B450)</f>
        <v>11-Oct-1998</v>
      </c>
      <c r="F450" s="8">
        <f t="shared" ref="F450:F513" si="15">DATEDIF(E450,DATE(2023,6,8),"Y")</f>
        <v>24</v>
      </c>
      <c r="G450" s="8">
        <v>0</v>
      </c>
      <c r="H450" s="34">
        <v>1240</v>
      </c>
      <c r="I450" s="10" t="s">
        <v>4681</v>
      </c>
      <c r="J450" s="10" t="s">
        <v>4690</v>
      </c>
      <c r="K450" s="5" t="s">
        <v>4692</v>
      </c>
    </row>
    <row r="451" spans="1:11" x14ac:dyDescent="0.3">
      <c r="A451" s="4" t="s">
        <v>4508</v>
      </c>
      <c r="B451" s="8">
        <v>1997</v>
      </c>
      <c r="C451" s="10" t="s">
        <v>4686</v>
      </c>
      <c r="D451" s="8">
        <v>26</v>
      </c>
      <c r="E451" s="8" t="str">
        <f t="shared" si="14"/>
        <v>26-Oct-1997</v>
      </c>
      <c r="F451" s="8">
        <f t="shared" si="15"/>
        <v>25</v>
      </c>
      <c r="G451" s="8">
        <v>0</v>
      </c>
      <c r="H451" s="34">
        <v>1276</v>
      </c>
      <c r="I451" s="10" t="s">
        <v>4681</v>
      </c>
      <c r="J451" s="10" t="s">
        <v>4681</v>
      </c>
      <c r="K451" s="5" t="s">
        <v>4692</v>
      </c>
    </row>
    <row r="452" spans="1:11" x14ac:dyDescent="0.3">
      <c r="A452" s="4" t="s">
        <v>4498</v>
      </c>
      <c r="B452" s="8">
        <v>2001</v>
      </c>
      <c r="C452" s="10" t="s">
        <v>4685</v>
      </c>
      <c r="D452" s="8">
        <v>29</v>
      </c>
      <c r="E452" s="8" t="str">
        <f t="shared" si="14"/>
        <v>29-Nov-2001</v>
      </c>
      <c r="F452" s="8">
        <f t="shared" si="15"/>
        <v>21</v>
      </c>
      <c r="G452" s="8">
        <v>0</v>
      </c>
      <c r="H452" s="34">
        <v>1293</v>
      </c>
      <c r="I452" s="10" t="s">
        <v>4681</v>
      </c>
      <c r="J452" s="10" t="s">
        <v>4689</v>
      </c>
      <c r="K452" s="5" t="s">
        <v>4692</v>
      </c>
    </row>
    <row r="453" spans="1:11" x14ac:dyDescent="0.3">
      <c r="A453" s="4" t="s">
        <v>4496</v>
      </c>
      <c r="B453" s="8">
        <v>2002</v>
      </c>
      <c r="C453" s="10" t="s">
        <v>4684</v>
      </c>
      <c r="D453" s="8">
        <v>10</v>
      </c>
      <c r="E453" s="8" t="str">
        <f t="shared" si="14"/>
        <v>10-Dec-2002</v>
      </c>
      <c r="F453" s="8">
        <f t="shared" si="15"/>
        <v>20</v>
      </c>
      <c r="G453" s="8">
        <v>0</v>
      </c>
      <c r="H453" s="34">
        <v>1304</v>
      </c>
      <c r="I453" s="10" t="s">
        <v>4681</v>
      </c>
      <c r="J453" s="10" t="s">
        <v>4681</v>
      </c>
      <c r="K453" s="5" t="s">
        <v>4692</v>
      </c>
    </row>
    <row r="454" spans="1:11" x14ac:dyDescent="0.3">
      <c r="A454" s="4" t="s">
        <v>4486</v>
      </c>
      <c r="B454" s="8">
        <v>1995</v>
      </c>
      <c r="C454" s="10" t="s">
        <v>4683</v>
      </c>
      <c r="D454" s="8">
        <v>30</v>
      </c>
      <c r="E454" s="8" t="str">
        <f t="shared" si="14"/>
        <v>30-Jul-1995</v>
      </c>
      <c r="F454" s="8">
        <f t="shared" si="15"/>
        <v>27</v>
      </c>
      <c r="G454" s="8">
        <v>0</v>
      </c>
      <c r="H454" s="34">
        <v>1338</v>
      </c>
      <c r="I454" s="10" t="s">
        <v>4681</v>
      </c>
      <c r="J454" s="10" t="s">
        <v>4689</v>
      </c>
      <c r="K454" s="5" t="s">
        <v>4692</v>
      </c>
    </row>
    <row r="455" spans="1:11" x14ac:dyDescent="0.3">
      <c r="A455" s="4" t="s">
        <v>4484</v>
      </c>
      <c r="B455" s="8">
        <v>1997</v>
      </c>
      <c r="C455" s="10" t="s">
        <v>4685</v>
      </c>
      <c r="D455" s="8">
        <v>7</v>
      </c>
      <c r="E455" s="8" t="str">
        <f t="shared" si="14"/>
        <v>7-Nov-1997</v>
      </c>
      <c r="F455" s="8">
        <f t="shared" si="15"/>
        <v>25</v>
      </c>
      <c r="G455" s="8">
        <v>0</v>
      </c>
      <c r="H455" s="34">
        <v>1341.16</v>
      </c>
      <c r="I455" s="10" t="s">
        <v>4681</v>
      </c>
      <c r="J455" s="10" t="s">
        <v>4681</v>
      </c>
      <c r="K455" s="5" t="s">
        <v>4692</v>
      </c>
    </row>
    <row r="456" spans="1:11" x14ac:dyDescent="0.3">
      <c r="A456" s="4" t="s">
        <v>4454</v>
      </c>
      <c r="B456" s="8">
        <v>1997</v>
      </c>
      <c r="C456" s="10" t="s">
        <v>4680</v>
      </c>
      <c r="D456" s="8">
        <v>9</v>
      </c>
      <c r="E456" s="8" t="str">
        <f t="shared" si="14"/>
        <v>9-Jun-1997</v>
      </c>
      <c r="F456" s="8">
        <f t="shared" si="15"/>
        <v>25</v>
      </c>
      <c r="G456" s="8">
        <v>0</v>
      </c>
      <c r="H456" s="34">
        <v>1481</v>
      </c>
      <c r="I456" s="10" t="s">
        <v>4681</v>
      </c>
      <c r="J456" s="10" t="s">
        <v>4690</v>
      </c>
      <c r="K456" s="5" t="s">
        <v>4692</v>
      </c>
    </row>
    <row r="457" spans="1:11" x14ac:dyDescent="0.3">
      <c r="A457" s="4" t="s">
        <v>4432</v>
      </c>
      <c r="B457" s="8">
        <v>2003</v>
      </c>
      <c r="C457" s="10" t="s">
        <v>4687</v>
      </c>
      <c r="D457" s="8">
        <v>14</v>
      </c>
      <c r="E457" s="8" t="str">
        <f t="shared" si="14"/>
        <v>14-Sep-2003</v>
      </c>
      <c r="F457" s="8">
        <f t="shared" si="15"/>
        <v>19</v>
      </c>
      <c r="G457" s="8">
        <v>0</v>
      </c>
      <c r="H457" s="34">
        <v>1621.34</v>
      </c>
      <c r="I457" s="10" t="s">
        <v>4681</v>
      </c>
      <c r="J457" s="10" t="s">
        <v>4681</v>
      </c>
      <c r="K457" s="5" t="s">
        <v>4692</v>
      </c>
    </row>
    <row r="458" spans="1:11" x14ac:dyDescent="0.3">
      <c r="A458" s="4" t="s">
        <v>4426</v>
      </c>
      <c r="B458" s="8">
        <v>2003</v>
      </c>
      <c r="C458" s="10" t="s">
        <v>4687</v>
      </c>
      <c r="D458" s="8">
        <v>9</v>
      </c>
      <c r="E458" s="8" t="str">
        <f t="shared" si="14"/>
        <v>9-Sep-2003</v>
      </c>
      <c r="F458" s="8">
        <f t="shared" si="15"/>
        <v>19</v>
      </c>
      <c r="G458" s="8">
        <v>0</v>
      </c>
      <c r="H458" s="34">
        <v>1625.43</v>
      </c>
      <c r="I458" s="10" t="s">
        <v>4681</v>
      </c>
      <c r="J458" s="10" t="s">
        <v>4689</v>
      </c>
      <c r="K458" s="5" t="s">
        <v>4692</v>
      </c>
    </row>
    <row r="459" spans="1:11" x14ac:dyDescent="0.3">
      <c r="A459" s="4" t="s">
        <v>4424</v>
      </c>
      <c r="B459" s="8">
        <v>2003</v>
      </c>
      <c r="C459" s="10" t="s">
        <v>4684</v>
      </c>
      <c r="D459" s="8">
        <v>4</v>
      </c>
      <c r="E459" s="8" t="str">
        <f t="shared" si="14"/>
        <v>4-Dec-2003</v>
      </c>
      <c r="F459" s="8">
        <f t="shared" si="15"/>
        <v>19</v>
      </c>
      <c r="G459" s="8">
        <v>0</v>
      </c>
      <c r="H459" s="34">
        <v>1627.28</v>
      </c>
      <c r="I459" s="10" t="s">
        <v>4681</v>
      </c>
      <c r="J459" s="10" t="s">
        <v>4681</v>
      </c>
      <c r="K459" s="5" t="s">
        <v>4692</v>
      </c>
    </row>
    <row r="460" spans="1:11" x14ac:dyDescent="0.3">
      <c r="A460" s="4" t="s">
        <v>4422</v>
      </c>
      <c r="B460" s="8">
        <v>2003</v>
      </c>
      <c r="C460" s="10" t="s">
        <v>4683</v>
      </c>
      <c r="D460" s="8">
        <v>17</v>
      </c>
      <c r="E460" s="8" t="str">
        <f t="shared" si="14"/>
        <v>17-Jul-2003</v>
      </c>
      <c r="F460" s="8">
        <f t="shared" si="15"/>
        <v>19</v>
      </c>
      <c r="G460" s="8">
        <v>0</v>
      </c>
      <c r="H460" s="34">
        <v>1628.47</v>
      </c>
      <c r="I460" s="10" t="s">
        <v>4681</v>
      </c>
      <c r="J460" s="10" t="s">
        <v>4690</v>
      </c>
      <c r="K460" s="5" t="s">
        <v>4692</v>
      </c>
    </row>
    <row r="461" spans="1:11" x14ac:dyDescent="0.3">
      <c r="A461" s="4" t="s">
        <v>4414</v>
      </c>
      <c r="B461" s="8">
        <v>2003</v>
      </c>
      <c r="C461" s="10" t="s">
        <v>4686</v>
      </c>
      <c r="D461" s="8">
        <v>3</v>
      </c>
      <c r="E461" s="8" t="str">
        <f t="shared" si="14"/>
        <v>3-Oct-2003</v>
      </c>
      <c r="F461" s="8">
        <f t="shared" si="15"/>
        <v>19</v>
      </c>
      <c r="G461" s="8">
        <v>0</v>
      </c>
      <c r="H461" s="34">
        <v>1632.04</v>
      </c>
      <c r="I461" s="10" t="s">
        <v>4681</v>
      </c>
      <c r="J461" s="10" t="s">
        <v>4681</v>
      </c>
      <c r="K461" s="5" t="s">
        <v>4692</v>
      </c>
    </row>
    <row r="462" spans="1:11" x14ac:dyDescent="0.3">
      <c r="A462" s="4" t="s">
        <v>4412</v>
      </c>
      <c r="B462" s="8">
        <v>2003</v>
      </c>
      <c r="C462" s="10" t="s">
        <v>4687</v>
      </c>
      <c r="D462" s="8">
        <v>16</v>
      </c>
      <c r="E462" s="8" t="str">
        <f t="shared" si="14"/>
        <v>16-Sep-2003</v>
      </c>
      <c r="F462" s="8">
        <f t="shared" si="15"/>
        <v>19</v>
      </c>
      <c r="G462" s="8">
        <v>0</v>
      </c>
      <c r="H462" s="34">
        <v>1632.56</v>
      </c>
      <c r="I462" s="10" t="s">
        <v>4681</v>
      </c>
      <c r="J462" s="10" t="s">
        <v>4681</v>
      </c>
      <c r="K462" s="5" t="s">
        <v>4692</v>
      </c>
    </row>
    <row r="463" spans="1:11" x14ac:dyDescent="0.3">
      <c r="A463" s="4" t="s">
        <v>4404</v>
      </c>
      <c r="B463" s="8">
        <v>2003</v>
      </c>
      <c r="C463" s="10" t="s">
        <v>4684</v>
      </c>
      <c r="D463" s="8">
        <v>30</v>
      </c>
      <c r="E463" s="8" t="str">
        <f t="shared" si="14"/>
        <v>30-Dec-2003</v>
      </c>
      <c r="F463" s="8">
        <f t="shared" si="15"/>
        <v>19</v>
      </c>
      <c r="G463" s="8">
        <v>0</v>
      </c>
      <c r="H463" s="34">
        <v>1635.73</v>
      </c>
      <c r="I463" s="10" t="s">
        <v>4681</v>
      </c>
      <c r="J463" s="10" t="s">
        <v>4689</v>
      </c>
      <c r="K463" s="5" t="s">
        <v>4692</v>
      </c>
    </row>
    <row r="464" spans="1:11" x14ac:dyDescent="0.3">
      <c r="A464" s="4" t="s">
        <v>4402</v>
      </c>
      <c r="B464" s="8">
        <v>2003</v>
      </c>
      <c r="C464" s="10" t="s">
        <v>4687</v>
      </c>
      <c r="D464" s="8">
        <v>16</v>
      </c>
      <c r="E464" s="8" t="str">
        <f t="shared" si="14"/>
        <v>16-Sep-2003</v>
      </c>
      <c r="F464" s="8">
        <f t="shared" si="15"/>
        <v>19</v>
      </c>
      <c r="G464" s="8">
        <v>0</v>
      </c>
      <c r="H464" s="34">
        <v>1639.56</v>
      </c>
      <c r="I464" s="10" t="s">
        <v>4681</v>
      </c>
      <c r="J464" s="10" t="s">
        <v>4681</v>
      </c>
      <c r="K464" s="5" t="s">
        <v>4692</v>
      </c>
    </row>
    <row r="465" spans="1:11" x14ac:dyDescent="0.3">
      <c r="A465" s="4" t="s">
        <v>4400</v>
      </c>
      <c r="B465" s="8">
        <v>2003</v>
      </c>
      <c r="C465" s="10" t="s">
        <v>4688</v>
      </c>
      <c r="D465" s="8">
        <v>21</v>
      </c>
      <c r="E465" s="8" t="str">
        <f t="shared" si="14"/>
        <v>21-Aug-2003</v>
      </c>
      <c r="F465" s="8">
        <f t="shared" si="15"/>
        <v>19</v>
      </c>
      <c r="G465" s="8">
        <v>0</v>
      </c>
      <c r="H465" s="34">
        <v>1639.56</v>
      </c>
      <c r="I465" s="10" t="s">
        <v>4681</v>
      </c>
      <c r="J465" s="10" t="s">
        <v>4681</v>
      </c>
      <c r="K465" s="5" t="s">
        <v>4692</v>
      </c>
    </row>
    <row r="466" spans="1:11" x14ac:dyDescent="0.3">
      <c r="A466" s="4" t="s">
        <v>4398</v>
      </c>
      <c r="B466" s="8">
        <v>2003</v>
      </c>
      <c r="C466" s="10" t="s">
        <v>4684</v>
      </c>
      <c r="D466" s="8">
        <v>30</v>
      </c>
      <c r="E466" s="8" t="str">
        <f t="shared" si="14"/>
        <v>30-Dec-2003</v>
      </c>
      <c r="F466" s="8">
        <f t="shared" si="15"/>
        <v>19</v>
      </c>
      <c r="G466" s="8">
        <v>0</v>
      </c>
      <c r="H466" s="34">
        <v>1646.43</v>
      </c>
      <c r="I466" s="10" t="s">
        <v>4681</v>
      </c>
      <c r="J466" s="10" t="s">
        <v>4690</v>
      </c>
      <c r="K466" s="5" t="s">
        <v>4692</v>
      </c>
    </row>
    <row r="467" spans="1:11" x14ac:dyDescent="0.3">
      <c r="A467" s="4" t="s">
        <v>4266</v>
      </c>
      <c r="B467" s="8">
        <v>2003</v>
      </c>
      <c r="C467" s="10" t="s">
        <v>4687</v>
      </c>
      <c r="D467" s="8">
        <v>30</v>
      </c>
      <c r="E467" s="8" t="str">
        <f t="shared" si="14"/>
        <v>30-Sep-2003</v>
      </c>
      <c r="F467" s="8">
        <f t="shared" si="15"/>
        <v>19</v>
      </c>
      <c r="G467" s="8">
        <v>0</v>
      </c>
      <c r="H467" s="34">
        <v>2117.34</v>
      </c>
      <c r="I467" s="10" t="s">
        <v>4681</v>
      </c>
      <c r="J467" s="10" t="s">
        <v>4689</v>
      </c>
      <c r="K467" s="5" t="s">
        <v>4692</v>
      </c>
    </row>
    <row r="468" spans="1:11" x14ac:dyDescent="0.3">
      <c r="A468" s="4" t="s">
        <v>4264</v>
      </c>
      <c r="B468" s="8">
        <v>2004</v>
      </c>
      <c r="C468" s="10" t="s">
        <v>4685</v>
      </c>
      <c r="D468" s="8">
        <v>4</v>
      </c>
      <c r="E468" s="8" t="str">
        <f t="shared" si="14"/>
        <v>4-Nov-2004</v>
      </c>
      <c r="F468" s="8">
        <f t="shared" si="15"/>
        <v>18</v>
      </c>
      <c r="G468" s="8">
        <v>0</v>
      </c>
      <c r="H468" s="34">
        <v>2118.61</v>
      </c>
      <c r="I468" s="10" t="s">
        <v>4681</v>
      </c>
      <c r="J468" s="10" t="s">
        <v>4690</v>
      </c>
      <c r="K468" s="5" t="s">
        <v>4692</v>
      </c>
    </row>
    <row r="469" spans="1:11" x14ac:dyDescent="0.3">
      <c r="A469" s="4" t="s">
        <v>4262</v>
      </c>
      <c r="B469" s="8">
        <v>2003</v>
      </c>
      <c r="C469" s="10" t="s">
        <v>4688</v>
      </c>
      <c r="D469" s="8">
        <v>30</v>
      </c>
      <c r="E469" s="8" t="str">
        <f t="shared" si="14"/>
        <v>30-Aug-2003</v>
      </c>
      <c r="F469" s="8">
        <f t="shared" si="15"/>
        <v>19</v>
      </c>
      <c r="G469" s="8">
        <v>0</v>
      </c>
      <c r="H469" s="34">
        <v>2128.4299999999998</v>
      </c>
      <c r="I469" s="10" t="s">
        <v>4681</v>
      </c>
      <c r="J469" s="10" t="s">
        <v>4690</v>
      </c>
      <c r="K469" s="5" t="s">
        <v>4692</v>
      </c>
    </row>
    <row r="470" spans="1:11" x14ac:dyDescent="0.3">
      <c r="A470" s="4" t="s">
        <v>4260</v>
      </c>
      <c r="B470" s="8">
        <v>2003</v>
      </c>
      <c r="C470" s="10" t="s">
        <v>4684</v>
      </c>
      <c r="D470" s="8">
        <v>22</v>
      </c>
      <c r="E470" s="8" t="str">
        <f t="shared" si="14"/>
        <v>22-Dec-2003</v>
      </c>
      <c r="F470" s="8">
        <f t="shared" si="15"/>
        <v>19</v>
      </c>
      <c r="G470" s="8">
        <v>0</v>
      </c>
      <c r="H470" s="34">
        <v>2130.6799999999998</v>
      </c>
      <c r="I470" s="10" t="s">
        <v>4681</v>
      </c>
      <c r="J470" s="10" t="s">
        <v>4689</v>
      </c>
      <c r="K470" s="5" t="s">
        <v>4692</v>
      </c>
    </row>
    <row r="471" spans="1:11" x14ac:dyDescent="0.3">
      <c r="A471" s="4" t="s">
        <v>4258</v>
      </c>
      <c r="B471" s="8">
        <v>2003</v>
      </c>
      <c r="C471" s="10" t="s">
        <v>4687</v>
      </c>
      <c r="D471" s="8">
        <v>1</v>
      </c>
      <c r="E471" s="8" t="str">
        <f t="shared" si="14"/>
        <v>1-Sep-2003</v>
      </c>
      <c r="F471" s="8">
        <f t="shared" si="15"/>
        <v>19</v>
      </c>
      <c r="G471" s="8">
        <v>0</v>
      </c>
      <c r="H471" s="34">
        <v>2134.9</v>
      </c>
      <c r="I471" s="10" t="s">
        <v>4681</v>
      </c>
      <c r="J471" s="10" t="s">
        <v>4689</v>
      </c>
      <c r="K471" s="5" t="s">
        <v>4692</v>
      </c>
    </row>
    <row r="472" spans="1:11" x14ac:dyDescent="0.3">
      <c r="A472" s="4" t="s">
        <v>4256</v>
      </c>
      <c r="B472" s="8">
        <v>2003</v>
      </c>
      <c r="C472" s="10" t="s">
        <v>4687</v>
      </c>
      <c r="D472" s="8">
        <v>26</v>
      </c>
      <c r="E472" s="8" t="str">
        <f t="shared" si="14"/>
        <v>26-Sep-2003</v>
      </c>
      <c r="F472" s="8">
        <f t="shared" si="15"/>
        <v>19</v>
      </c>
      <c r="G472" s="8">
        <v>0</v>
      </c>
      <c r="H472" s="34">
        <v>2136.88</v>
      </c>
      <c r="I472" s="10" t="s">
        <v>4681</v>
      </c>
      <c r="J472" s="10" t="s">
        <v>4681</v>
      </c>
      <c r="K472" s="5" t="s">
        <v>4692</v>
      </c>
    </row>
    <row r="473" spans="1:11" x14ac:dyDescent="0.3">
      <c r="A473" s="4" t="s">
        <v>4252</v>
      </c>
      <c r="B473" s="8">
        <v>2003</v>
      </c>
      <c r="C473" s="10" t="s">
        <v>4688</v>
      </c>
      <c r="D473" s="8">
        <v>19</v>
      </c>
      <c r="E473" s="8" t="str">
        <f t="shared" si="14"/>
        <v>19-Aug-2003</v>
      </c>
      <c r="F473" s="8">
        <f t="shared" si="15"/>
        <v>19</v>
      </c>
      <c r="G473" s="8">
        <v>0</v>
      </c>
      <c r="H473" s="34">
        <v>2138.0700000000002</v>
      </c>
      <c r="I473" s="10" t="s">
        <v>4681</v>
      </c>
      <c r="J473" s="10" t="s">
        <v>4690</v>
      </c>
      <c r="K473" s="5" t="s">
        <v>4692</v>
      </c>
    </row>
    <row r="474" spans="1:11" x14ac:dyDescent="0.3">
      <c r="A474" s="4" t="s">
        <v>4202</v>
      </c>
      <c r="B474" s="8">
        <v>2002</v>
      </c>
      <c r="C474" s="10" t="s">
        <v>4683</v>
      </c>
      <c r="D474" s="8">
        <v>15</v>
      </c>
      <c r="E474" s="8" t="str">
        <f t="shared" si="14"/>
        <v>15-Jul-2002</v>
      </c>
      <c r="F474" s="8">
        <f t="shared" si="15"/>
        <v>20</v>
      </c>
      <c r="G474" s="8">
        <v>0</v>
      </c>
      <c r="H474" s="34">
        <v>2257.48</v>
      </c>
      <c r="I474" s="10" t="s">
        <v>4681</v>
      </c>
      <c r="J474" s="10" t="s">
        <v>4690</v>
      </c>
      <c r="K474" s="5" t="s">
        <v>4692</v>
      </c>
    </row>
    <row r="475" spans="1:11" x14ac:dyDescent="0.3">
      <c r="A475" s="4" t="s">
        <v>4200</v>
      </c>
      <c r="B475" s="8">
        <v>2002</v>
      </c>
      <c r="C475" s="10" t="s">
        <v>4685</v>
      </c>
      <c r="D475" s="8">
        <v>12</v>
      </c>
      <c r="E475" s="8" t="str">
        <f t="shared" si="14"/>
        <v>12-Nov-2002</v>
      </c>
      <c r="F475" s="8">
        <f t="shared" si="15"/>
        <v>20</v>
      </c>
      <c r="G475" s="8">
        <v>0</v>
      </c>
      <c r="H475" s="34">
        <v>2261.5700000000002</v>
      </c>
      <c r="I475" s="10" t="s">
        <v>4681</v>
      </c>
      <c r="J475" s="10" t="s">
        <v>4690</v>
      </c>
      <c r="K475" s="5" t="s">
        <v>4692</v>
      </c>
    </row>
    <row r="476" spans="1:11" x14ac:dyDescent="0.3">
      <c r="A476" s="4" t="s">
        <v>4176</v>
      </c>
      <c r="B476" s="8">
        <v>2001</v>
      </c>
      <c r="C476" s="10" t="s">
        <v>4680</v>
      </c>
      <c r="D476" s="8">
        <v>3</v>
      </c>
      <c r="E476" s="8" t="str">
        <f t="shared" si="14"/>
        <v>3-Jun-2001</v>
      </c>
      <c r="F476" s="8">
        <f t="shared" si="15"/>
        <v>22</v>
      </c>
      <c r="G476" s="8">
        <v>0</v>
      </c>
      <c r="H476" s="34">
        <v>2404.73</v>
      </c>
      <c r="I476" s="10" t="s">
        <v>4681</v>
      </c>
      <c r="J476" s="10" t="s">
        <v>4689</v>
      </c>
      <c r="K476" s="5" t="s">
        <v>4692</v>
      </c>
    </row>
    <row r="477" spans="1:11" x14ac:dyDescent="0.3">
      <c r="A477" s="4" t="s">
        <v>4150</v>
      </c>
      <c r="B477" s="8">
        <v>2004</v>
      </c>
      <c r="C477" s="10" t="s">
        <v>4687</v>
      </c>
      <c r="D477" s="8">
        <v>6</v>
      </c>
      <c r="E477" s="8" t="str">
        <f t="shared" si="14"/>
        <v>6-Sep-2004</v>
      </c>
      <c r="F477" s="8">
        <f t="shared" si="15"/>
        <v>18</v>
      </c>
      <c r="G477" s="8">
        <v>0</v>
      </c>
      <c r="H477" s="34">
        <v>2500.9299999999998</v>
      </c>
      <c r="I477" s="10" t="s">
        <v>4681</v>
      </c>
      <c r="J477" s="10" t="s">
        <v>4681</v>
      </c>
      <c r="K477" s="5" t="s">
        <v>4692</v>
      </c>
    </row>
    <row r="478" spans="1:11" x14ac:dyDescent="0.3">
      <c r="A478" s="4" t="s">
        <v>4144</v>
      </c>
      <c r="B478" s="8">
        <v>2000</v>
      </c>
      <c r="C478" s="10" t="s">
        <v>4688</v>
      </c>
      <c r="D478" s="8">
        <v>25</v>
      </c>
      <c r="E478" s="8" t="str">
        <f t="shared" si="14"/>
        <v>25-Aug-2000</v>
      </c>
      <c r="F478" s="8">
        <f t="shared" si="15"/>
        <v>22</v>
      </c>
      <c r="G478" s="8">
        <v>0</v>
      </c>
      <c r="H478" s="34">
        <v>2527.8200000000002</v>
      </c>
      <c r="I478" s="10" t="s">
        <v>4681</v>
      </c>
      <c r="J478" s="10" t="s">
        <v>4689</v>
      </c>
      <c r="K478" s="5" t="s">
        <v>4692</v>
      </c>
    </row>
    <row r="479" spans="1:11" x14ac:dyDescent="0.3">
      <c r="A479" s="4" t="s">
        <v>4114</v>
      </c>
      <c r="B479" s="8">
        <v>1999</v>
      </c>
      <c r="C479" s="10" t="s">
        <v>4680</v>
      </c>
      <c r="D479" s="8">
        <v>11</v>
      </c>
      <c r="E479" s="8" t="str">
        <f t="shared" si="14"/>
        <v>11-Jun-1999</v>
      </c>
      <c r="F479" s="8">
        <f t="shared" si="15"/>
        <v>23</v>
      </c>
      <c r="G479" s="8">
        <v>0</v>
      </c>
      <c r="H479" s="34">
        <v>2690.11</v>
      </c>
      <c r="I479" s="10" t="s">
        <v>4681</v>
      </c>
      <c r="J479" s="10" t="s">
        <v>4681</v>
      </c>
      <c r="K479" s="5" t="s">
        <v>4692</v>
      </c>
    </row>
    <row r="480" spans="1:11" x14ac:dyDescent="0.3">
      <c r="A480" s="4" t="s">
        <v>4112</v>
      </c>
      <c r="B480" s="8">
        <v>1996</v>
      </c>
      <c r="C480" s="10" t="s">
        <v>4680</v>
      </c>
      <c r="D480" s="8">
        <v>13</v>
      </c>
      <c r="E480" s="8" t="str">
        <f t="shared" si="14"/>
        <v>13-Jun-1996</v>
      </c>
      <c r="F480" s="8">
        <f t="shared" si="15"/>
        <v>26</v>
      </c>
      <c r="G480" s="8">
        <v>0</v>
      </c>
      <c r="H480" s="34">
        <v>2699.57</v>
      </c>
      <c r="I480" s="10" t="s">
        <v>4681</v>
      </c>
      <c r="J480" s="10" t="s">
        <v>4690</v>
      </c>
      <c r="K480" s="5" t="s">
        <v>4692</v>
      </c>
    </row>
    <row r="481" spans="1:11" x14ac:dyDescent="0.3">
      <c r="A481" s="4" t="s">
        <v>4088</v>
      </c>
      <c r="B481" s="8">
        <v>1997</v>
      </c>
      <c r="C481" s="10" t="s">
        <v>4688</v>
      </c>
      <c r="D481" s="8">
        <v>10</v>
      </c>
      <c r="E481" s="8" t="str">
        <f t="shared" si="14"/>
        <v>10-Aug-1997</v>
      </c>
      <c r="F481" s="8">
        <f t="shared" si="15"/>
        <v>25</v>
      </c>
      <c r="G481" s="8">
        <v>0</v>
      </c>
      <c r="H481" s="34">
        <v>2758.99</v>
      </c>
      <c r="I481" s="10" t="s">
        <v>4681</v>
      </c>
      <c r="J481" s="10" t="s">
        <v>4690</v>
      </c>
      <c r="K481" s="5" t="s">
        <v>4692</v>
      </c>
    </row>
    <row r="482" spans="1:11" x14ac:dyDescent="0.3">
      <c r="A482" s="4" t="s">
        <v>4074</v>
      </c>
      <c r="B482" s="8">
        <v>1998</v>
      </c>
      <c r="C482" s="10" t="s">
        <v>4685</v>
      </c>
      <c r="D482" s="8">
        <v>15</v>
      </c>
      <c r="E482" s="8" t="str">
        <f t="shared" si="14"/>
        <v>15-Nov-1998</v>
      </c>
      <c r="F482" s="8">
        <f t="shared" si="15"/>
        <v>24</v>
      </c>
      <c r="G482" s="8">
        <v>0</v>
      </c>
      <c r="H482" s="34">
        <v>2842.76</v>
      </c>
      <c r="I482" s="10" t="s">
        <v>4681</v>
      </c>
      <c r="J482" s="10" t="s">
        <v>4689</v>
      </c>
      <c r="K482" s="5" t="s">
        <v>4692</v>
      </c>
    </row>
    <row r="483" spans="1:11" x14ac:dyDescent="0.3">
      <c r="A483" s="4" t="s">
        <v>4072</v>
      </c>
      <c r="B483" s="8">
        <v>1998</v>
      </c>
      <c r="C483" s="10" t="s">
        <v>4680</v>
      </c>
      <c r="D483" s="8">
        <v>17</v>
      </c>
      <c r="E483" s="8" t="str">
        <f t="shared" si="14"/>
        <v>17-Jun-1998</v>
      </c>
      <c r="F483" s="8">
        <f t="shared" si="15"/>
        <v>24</v>
      </c>
      <c r="G483" s="8">
        <v>0</v>
      </c>
      <c r="H483" s="34">
        <v>2850.68</v>
      </c>
      <c r="I483" s="10" t="s">
        <v>4681</v>
      </c>
      <c r="J483" s="10" t="s">
        <v>4689</v>
      </c>
      <c r="K483" s="5" t="s">
        <v>4692</v>
      </c>
    </row>
    <row r="484" spans="1:11" x14ac:dyDescent="0.3">
      <c r="A484" s="4" t="s">
        <v>4070</v>
      </c>
      <c r="B484" s="8">
        <v>1998</v>
      </c>
      <c r="C484" s="10" t="s">
        <v>4687</v>
      </c>
      <c r="D484" s="8">
        <v>4</v>
      </c>
      <c r="E484" s="8" t="str">
        <f t="shared" si="14"/>
        <v>4-Sep-1998</v>
      </c>
      <c r="F484" s="8">
        <f t="shared" si="15"/>
        <v>24</v>
      </c>
      <c r="G484" s="8">
        <v>0</v>
      </c>
      <c r="H484" s="34">
        <v>2855.44</v>
      </c>
      <c r="I484" s="10" t="s">
        <v>4681</v>
      </c>
      <c r="J484" s="10" t="s">
        <v>4689</v>
      </c>
      <c r="K484" s="5" t="s">
        <v>4692</v>
      </c>
    </row>
    <row r="485" spans="1:11" x14ac:dyDescent="0.3">
      <c r="A485" s="4" t="s">
        <v>4062</v>
      </c>
      <c r="B485" s="8">
        <v>2000</v>
      </c>
      <c r="C485" s="10" t="s">
        <v>4683</v>
      </c>
      <c r="D485" s="8">
        <v>14</v>
      </c>
      <c r="E485" s="8" t="str">
        <f t="shared" si="14"/>
        <v>14-Jul-2000</v>
      </c>
      <c r="F485" s="8">
        <f t="shared" si="15"/>
        <v>22</v>
      </c>
      <c r="G485" s="8">
        <v>0</v>
      </c>
      <c r="H485" s="34">
        <v>2897.46</v>
      </c>
      <c r="I485" s="10" t="s">
        <v>4681</v>
      </c>
      <c r="J485" s="10" t="s">
        <v>4690</v>
      </c>
      <c r="K485" s="5" t="s">
        <v>4692</v>
      </c>
    </row>
    <row r="486" spans="1:11" x14ac:dyDescent="0.3">
      <c r="A486" s="4" t="s">
        <v>4050</v>
      </c>
      <c r="B486" s="8">
        <v>2002</v>
      </c>
      <c r="C486" s="10" t="s">
        <v>4687</v>
      </c>
      <c r="D486" s="8">
        <v>30</v>
      </c>
      <c r="E486" s="8" t="str">
        <f t="shared" si="14"/>
        <v>30-Sep-2002</v>
      </c>
      <c r="F486" s="8">
        <f t="shared" si="15"/>
        <v>20</v>
      </c>
      <c r="G486" s="8">
        <v>0</v>
      </c>
      <c r="H486" s="34">
        <v>2943.41</v>
      </c>
      <c r="I486" s="10" t="s">
        <v>4681</v>
      </c>
      <c r="J486" s="10" t="s">
        <v>4689</v>
      </c>
      <c r="K486" s="5" t="s">
        <v>4692</v>
      </c>
    </row>
    <row r="487" spans="1:11" x14ac:dyDescent="0.3">
      <c r="A487" s="4" t="s">
        <v>4042</v>
      </c>
      <c r="B487" s="8">
        <v>2002</v>
      </c>
      <c r="C487" s="10" t="s">
        <v>4684</v>
      </c>
      <c r="D487" s="8">
        <v>15</v>
      </c>
      <c r="E487" s="8" t="str">
        <f t="shared" si="14"/>
        <v>15-Dec-2002</v>
      </c>
      <c r="F487" s="8">
        <f t="shared" si="15"/>
        <v>20</v>
      </c>
      <c r="G487" s="8">
        <v>0</v>
      </c>
      <c r="H487" s="34">
        <v>3012.22</v>
      </c>
      <c r="I487" s="10" t="s">
        <v>4681</v>
      </c>
      <c r="J487" s="10" t="s">
        <v>4689</v>
      </c>
      <c r="K487" s="5" t="s">
        <v>4692</v>
      </c>
    </row>
    <row r="488" spans="1:11" x14ac:dyDescent="0.3">
      <c r="A488" s="4" t="s">
        <v>4038</v>
      </c>
      <c r="B488" s="8">
        <v>1997</v>
      </c>
      <c r="C488" s="10" t="s">
        <v>4684</v>
      </c>
      <c r="D488" s="8">
        <v>19</v>
      </c>
      <c r="E488" s="8" t="str">
        <f t="shared" si="14"/>
        <v>19-Dec-1997</v>
      </c>
      <c r="F488" s="8">
        <f t="shared" si="15"/>
        <v>25</v>
      </c>
      <c r="G488" s="8">
        <v>0</v>
      </c>
      <c r="H488" s="34">
        <v>3021.81</v>
      </c>
      <c r="I488" s="10" t="s">
        <v>4681</v>
      </c>
      <c r="J488" s="10" t="s">
        <v>4689</v>
      </c>
      <c r="K488" s="5" t="s">
        <v>4692</v>
      </c>
    </row>
    <row r="489" spans="1:11" x14ac:dyDescent="0.3">
      <c r="A489" s="4" t="s">
        <v>4006</v>
      </c>
      <c r="B489" s="8">
        <v>1996</v>
      </c>
      <c r="C489" s="10" t="s">
        <v>4688</v>
      </c>
      <c r="D489" s="8">
        <v>14</v>
      </c>
      <c r="E489" s="8" t="str">
        <f t="shared" si="14"/>
        <v>14-Aug-1996</v>
      </c>
      <c r="F489" s="8">
        <f t="shared" si="15"/>
        <v>26</v>
      </c>
      <c r="G489" s="8">
        <v>0</v>
      </c>
      <c r="H489" s="34">
        <v>3176.29</v>
      </c>
      <c r="I489" s="10" t="s">
        <v>4681</v>
      </c>
      <c r="J489" s="10" t="s">
        <v>4681</v>
      </c>
      <c r="K489" s="5" t="s">
        <v>4692</v>
      </c>
    </row>
    <row r="490" spans="1:11" x14ac:dyDescent="0.3">
      <c r="A490" s="4" t="s">
        <v>4004</v>
      </c>
      <c r="B490" s="8">
        <v>1996</v>
      </c>
      <c r="C490" s="10" t="s">
        <v>4683</v>
      </c>
      <c r="D490" s="8">
        <v>3</v>
      </c>
      <c r="E490" s="8" t="str">
        <f t="shared" si="14"/>
        <v>3-Jul-1996</v>
      </c>
      <c r="F490" s="8">
        <f t="shared" si="15"/>
        <v>26</v>
      </c>
      <c r="G490" s="8">
        <v>0</v>
      </c>
      <c r="H490" s="34">
        <v>3176.82</v>
      </c>
      <c r="I490" s="10" t="s">
        <v>4681</v>
      </c>
      <c r="J490" s="10" t="s">
        <v>4690</v>
      </c>
      <c r="K490" s="5" t="s">
        <v>4692</v>
      </c>
    </row>
    <row r="491" spans="1:11" x14ac:dyDescent="0.3">
      <c r="A491" s="4" t="s">
        <v>4002</v>
      </c>
      <c r="B491" s="8">
        <v>2000</v>
      </c>
      <c r="C491" s="10" t="s">
        <v>4687</v>
      </c>
      <c r="D491" s="8">
        <v>23</v>
      </c>
      <c r="E491" s="8" t="str">
        <f t="shared" si="14"/>
        <v>23-Sep-2000</v>
      </c>
      <c r="F491" s="8">
        <f t="shared" si="15"/>
        <v>22</v>
      </c>
      <c r="G491" s="8">
        <v>0</v>
      </c>
      <c r="H491" s="34">
        <v>3179.96</v>
      </c>
      <c r="I491" s="10" t="s">
        <v>4681</v>
      </c>
      <c r="J491" s="10" t="s">
        <v>4681</v>
      </c>
      <c r="K491" s="5" t="s">
        <v>4692</v>
      </c>
    </row>
    <row r="492" spans="1:11" x14ac:dyDescent="0.3">
      <c r="A492" s="4" t="s">
        <v>3998</v>
      </c>
      <c r="B492" s="8">
        <v>1996</v>
      </c>
      <c r="C492" s="10" t="s">
        <v>4686</v>
      </c>
      <c r="D492" s="8">
        <v>11</v>
      </c>
      <c r="E492" s="8" t="str">
        <f t="shared" si="14"/>
        <v>11-Oct-1996</v>
      </c>
      <c r="F492" s="8">
        <f t="shared" si="15"/>
        <v>26</v>
      </c>
      <c r="G492" s="8">
        <v>0</v>
      </c>
      <c r="H492" s="34">
        <v>3201.25</v>
      </c>
      <c r="I492" s="10" t="s">
        <v>4681</v>
      </c>
      <c r="J492" s="10" t="s">
        <v>4689</v>
      </c>
      <c r="K492" s="5" t="s">
        <v>4692</v>
      </c>
    </row>
    <row r="493" spans="1:11" x14ac:dyDescent="0.3">
      <c r="A493" s="4" t="s">
        <v>3964</v>
      </c>
      <c r="B493" s="8">
        <v>1995</v>
      </c>
      <c r="C493" s="10" t="s">
        <v>4680</v>
      </c>
      <c r="D493" s="8">
        <v>23</v>
      </c>
      <c r="E493" s="8" t="str">
        <f t="shared" si="14"/>
        <v>23-Jun-1995</v>
      </c>
      <c r="F493" s="8">
        <f t="shared" si="15"/>
        <v>27</v>
      </c>
      <c r="G493" s="8">
        <v>0</v>
      </c>
      <c r="H493" s="34">
        <v>3353.47</v>
      </c>
      <c r="I493" s="10" t="s">
        <v>4681</v>
      </c>
      <c r="J493" s="10" t="s">
        <v>4689</v>
      </c>
      <c r="K493" s="5" t="s">
        <v>4692</v>
      </c>
    </row>
    <row r="494" spans="1:11" x14ac:dyDescent="0.3">
      <c r="A494" s="4" t="s">
        <v>3926</v>
      </c>
      <c r="B494" s="8">
        <v>2003</v>
      </c>
      <c r="C494" s="10" t="s">
        <v>4688</v>
      </c>
      <c r="D494" s="8">
        <v>24</v>
      </c>
      <c r="E494" s="8" t="str">
        <f t="shared" si="14"/>
        <v>24-Aug-2003</v>
      </c>
      <c r="F494" s="8">
        <f t="shared" si="15"/>
        <v>19</v>
      </c>
      <c r="G494" s="8">
        <v>0</v>
      </c>
      <c r="H494" s="34">
        <v>3538.9</v>
      </c>
      <c r="I494" s="10" t="s">
        <v>4681</v>
      </c>
      <c r="J494" s="10" t="s">
        <v>4681</v>
      </c>
      <c r="K494" s="5" t="s">
        <v>4692</v>
      </c>
    </row>
    <row r="495" spans="1:11" x14ac:dyDescent="0.3">
      <c r="A495" s="4" t="s">
        <v>3920</v>
      </c>
      <c r="B495" s="8">
        <v>1994</v>
      </c>
      <c r="C495" s="10" t="s">
        <v>4687</v>
      </c>
      <c r="D495" s="8">
        <v>24</v>
      </c>
      <c r="E495" s="8" t="str">
        <f t="shared" si="14"/>
        <v>24-Sep-1994</v>
      </c>
      <c r="F495" s="8">
        <f t="shared" si="15"/>
        <v>28</v>
      </c>
      <c r="G495" s="8">
        <v>0</v>
      </c>
      <c r="H495" s="34">
        <v>3556.92</v>
      </c>
      <c r="I495" s="10" t="s">
        <v>4681</v>
      </c>
      <c r="J495" s="10" t="s">
        <v>4689</v>
      </c>
      <c r="K495" s="5" t="s">
        <v>4692</v>
      </c>
    </row>
    <row r="496" spans="1:11" x14ac:dyDescent="0.3">
      <c r="A496" s="4" t="s">
        <v>3868</v>
      </c>
      <c r="B496" s="8">
        <v>1993</v>
      </c>
      <c r="C496" s="10" t="s">
        <v>4680</v>
      </c>
      <c r="D496" s="8">
        <v>22</v>
      </c>
      <c r="E496" s="8" t="str">
        <f t="shared" si="14"/>
        <v>22-Jun-1993</v>
      </c>
      <c r="F496" s="8">
        <f t="shared" si="15"/>
        <v>29</v>
      </c>
      <c r="G496" s="8">
        <v>0</v>
      </c>
      <c r="H496" s="34">
        <v>3736.46</v>
      </c>
      <c r="I496" s="10" t="s">
        <v>4681</v>
      </c>
      <c r="J496" s="10" t="s">
        <v>4681</v>
      </c>
      <c r="K496" s="5" t="s">
        <v>4692</v>
      </c>
    </row>
    <row r="497" spans="1:11" x14ac:dyDescent="0.3">
      <c r="A497" s="4" t="s">
        <v>3850</v>
      </c>
      <c r="B497" s="8">
        <v>1999</v>
      </c>
      <c r="C497" s="10" t="s">
        <v>4680</v>
      </c>
      <c r="D497" s="8">
        <v>24</v>
      </c>
      <c r="E497" s="8" t="str">
        <f t="shared" si="14"/>
        <v>24-Jun-1999</v>
      </c>
      <c r="F497" s="8">
        <f t="shared" si="15"/>
        <v>23</v>
      </c>
      <c r="G497" s="8">
        <v>0</v>
      </c>
      <c r="H497" s="34">
        <v>3796.36</v>
      </c>
      <c r="I497" s="10" t="s">
        <v>4681</v>
      </c>
      <c r="J497" s="10" t="s">
        <v>4689</v>
      </c>
      <c r="K497" s="5" t="s">
        <v>4692</v>
      </c>
    </row>
    <row r="498" spans="1:11" x14ac:dyDescent="0.3">
      <c r="A498" s="4" t="s">
        <v>3832</v>
      </c>
      <c r="B498" s="8">
        <v>2004</v>
      </c>
      <c r="C498" s="10" t="s">
        <v>4683</v>
      </c>
      <c r="D498" s="8">
        <v>13</v>
      </c>
      <c r="E498" s="8" t="str">
        <f t="shared" si="14"/>
        <v>13-Jul-2004</v>
      </c>
      <c r="F498" s="8">
        <f t="shared" si="15"/>
        <v>18</v>
      </c>
      <c r="G498" s="8">
        <v>0</v>
      </c>
      <c r="H498" s="34">
        <v>3889.2</v>
      </c>
      <c r="I498" s="10" t="s">
        <v>4681</v>
      </c>
      <c r="J498" s="10" t="s">
        <v>4681</v>
      </c>
      <c r="K498" s="5" t="s">
        <v>4692</v>
      </c>
    </row>
    <row r="499" spans="1:11" x14ac:dyDescent="0.3">
      <c r="A499" s="4" t="s">
        <v>3830</v>
      </c>
      <c r="B499" s="8">
        <v>1993</v>
      </c>
      <c r="C499" s="10" t="s">
        <v>4687</v>
      </c>
      <c r="D499" s="8">
        <v>14</v>
      </c>
      <c r="E499" s="8" t="str">
        <f t="shared" si="14"/>
        <v>14-Sep-1993</v>
      </c>
      <c r="F499" s="8">
        <f t="shared" si="15"/>
        <v>29</v>
      </c>
      <c r="G499" s="8">
        <v>0</v>
      </c>
      <c r="H499" s="34">
        <v>3898.35</v>
      </c>
      <c r="I499" s="10" t="s">
        <v>4681</v>
      </c>
      <c r="J499" s="10" t="s">
        <v>4681</v>
      </c>
      <c r="K499" s="5" t="s">
        <v>4692</v>
      </c>
    </row>
    <row r="500" spans="1:11" x14ac:dyDescent="0.3">
      <c r="A500" s="4" t="s">
        <v>3778</v>
      </c>
      <c r="B500" s="8">
        <v>2002</v>
      </c>
      <c r="C500" s="10" t="s">
        <v>4686</v>
      </c>
      <c r="D500" s="8">
        <v>18</v>
      </c>
      <c r="E500" s="8" t="str">
        <f t="shared" si="14"/>
        <v>18-Oct-2002</v>
      </c>
      <c r="F500" s="8">
        <f t="shared" si="15"/>
        <v>20</v>
      </c>
      <c r="G500" s="8">
        <v>0</v>
      </c>
      <c r="H500" s="34">
        <v>4070.51</v>
      </c>
      <c r="I500" s="10" t="s">
        <v>4681</v>
      </c>
      <c r="J500" s="10" t="s">
        <v>4690</v>
      </c>
      <c r="K500" s="5" t="s">
        <v>4692</v>
      </c>
    </row>
    <row r="501" spans="1:11" x14ac:dyDescent="0.3">
      <c r="A501" s="4" t="s">
        <v>3770</v>
      </c>
      <c r="B501" s="8">
        <v>1991</v>
      </c>
      <c r="C501" s="10" t="s">
        <v>4688</v>
      </c>
      <c r="D501" s="8">
        <v>6</v>
      </c>
      <c r="E501" s="8" t="str">
        <f t="shared" si="14"/>
        <v>6-Aug-1991</v>
      </c>
      <c r="F501" s="8">
        <f t="shared" si="15"/>
        <v>31</v>
      </c>
      <c r="G501" s="8">
        <v>0</v>
      </c>
      <c r="H501" s="34">
        <v>4134.08</v>
      </c>
      <c r="I501" s="10" t="s">
        <v>4681</v>
      </c>
      <c r="J501" s="10" t="s">
        <v>4690</v>
      </c>
      <c r="K501" s="5" t="s">
        <v>4692</v>
      </c>
    </row>
    <row r="502" spans="1:11" x14ac:dyDescent="0.3">
      <c r="A502" s="4" t="s">
        <v>3762</v>
      </c>
      <c r="B502" s="8">
        <v>1998</v>
      </c>
      <c r="C502" s="10" t="s">
        <v>4685</v>
      </c>
      <c r="D502" s="8">
        <v>26</v>
      </c>
      <c r="E502" s="8" t="str">
        <f t="shared" si="14"/>
        <v>26-Nov-1998</v>
      </c>
      <c r="F502" s="8">
        <f t="shared" si="15"/>
        <v>24</v>
      </c>
      <c r="G502" s="8">
        <v>0</v>
      </c>
      <c r="H502" s="34">
        <v>4154.97</v>
      </c>
      <c r="I502" s="10" t="s">
        <v>4681</v>
      </c>
      <c r="J502" s="10" t="s">
        <v>4690</v>
      </c>
      <c r="K502" s="5" t="s">
        <v>4692</v>
      </c>
    </row>
    <row r="503" spans="1:11" x14ac:dyDescent="0.3">
      <c r="A503" s="4" t="s">
        <v>3732</v>
      </c>
      <c r="B503" s="8">
        <v>1988</v>
      </c>
      <c r="C503" s="10" t="s">
        <v>4684</v>
      </c>
      <c r="D503" s="8">
        <v>19</v>
      </c>
      <c r="E503" s="8" t="str">
        <f t="shared" si="14"/>
        <v>19-Dec-1988</v>
      </c>
      <c r="F503" s="8">
        <f t="shared" si="15"/>
        <v>34</v>
      </c>
      <c r="G503" s="8">
        <v>0</v>
      </c>
      <c r="H503" s="34">
        <v>4320.41</v>
      </c>
      <c r="I503" s="10" t="s">
        <v>4681</v>
      </c>
      <c r="J503" s="10" t="s">
        <v>4690</v>
      </c>
      <c r="K503" s="5" t="s">
        <v>4692</v>
      </c>
    </row>
    <row r="504" spans="1:11" x14ac:dyDescent="0.3">
      <c r="A504" s="4" t="s">
        <v>3720</v>
      </c>
      <c r="B504" s="8">
        <v>1990</v>
      </c>
      <c r="C504" s="10" t="s">
        <v>4688</v>
      </c>
      <c r="D504" s="8">
        <v>28</v>
      </c>
      <c r="E504" s="8" t="str">
        <f t="shared" si="14"/>
        <v>28-Aug-1990</v>
      </c>
      <c r="F504" s="8">
        <f t="shared" si="15"/>
        <v>32</v>
      </c>
      <c r="G504" s="8">
        <v>0</v>
      </c>
      <c r="H504" s="34">
        <v>4357.04</v>
      </c>
      <c r="I504" s="10" t="s">
        <v>4681</v>
      </c>
      <c r="J504" s="10" t="s">
        <v>4689</v>
      </c>
      <c r="K504" s="5" t="s">
        <v>4692</v>
      </c>
    </row>
    <row r="505" spans="1:11" x14ac:dyDescent="0.3">
      <c r="A505" s="4" t="s">
        <v>3682</v>
      </c>
      <c r="B505" s="8">
        <v>2004</v>
      </c>
      <c r="C505" s="10" t="s">
        <v>4683</v>
      </c>
      <c r="D505" s="8">
        <v>18</v>
      </c>
      <c r="E505" s="8" t="str">
        <f t="shared" si="14"/>
        <v>18-Jul-2004</v>
      </c>
      <c r="F505" s="8">
        <f t="shared" si="15"/>
        <v>18</v>
      </c>
      <c r="G505" s="8">
        <v>0</v>
      </c>
      <c r="H505" s="34">
        <v>4468.25</v>
      </c>
      <c r="I505" s="10" t="s">
        <v>4681</v>
      </c>
      <c r="J505" s="10" t="s">
        <v>4681</v>
      </c>
      <c r="K505" s="5" t="s">
        <v>4692</v>
      </c>
    </row>
    <row r="506" spans="1:11" x14ac:dyDescent="0.3">
      <c r="A506" s="4" t="s">
        <v>3680</v>
      </c>
      <c r="B506" s="8">
        <v>1992</v>
      </c>
      <c r="C506" s="10" t="s">
        <v>4683</v>
      </c>
      <c r="D506" s="8">
        <v>12</v>
      </c>
      <c r="E506" s="8" t="str">
        <f t="shared" si="14"/>
        <v>12-Jul-1992</v>
      </c>
      <c r="F506" s="8">
        <f t="shared" si="15"/>
        <v>30</v>
      </c>
      <c r="G506" s="8">
        <v>0</v>
      </c>
      <c r="H506" s="34">
        <v>4488.58</v>
      </c>
      <c r="I506" s="10" t="s">
        <v>4681</v>
      </c>
      <c r="J506" s="10" t="s">
        <v>4689</v>
      </c>
      <c r="K506" s="5" t="s">
        <v>4692</v>
      </c>
    </row>
    <row r="507" spans="1:11" x14ac:dyDescent="0.3">
      <c r="A507" s="4" t="s">
        <v>3650</v>
      </c>
      <c r="B507" s="8">
        <v>1989</v>
      </c>
      <c r="C507" s="10" t="s">
        <v>4687</v>
      </c>
      <c r="D507" s="8">
        <v>18</v>
      </c>
      <c r="E507" s="8" t="str">
        <f t="shared" si="14"/>
        <v>18-Sep-1989</v>
      </c>
      <c r="F507" s="8">
        <f t="shared" si="15"/>
        <v>33</v>
      </c>
      <c r="G507" s="8">
        <v>0</v>
      </c>
      <c r="H507" s="34">
        <v>4571.41</v>
      </c>
      <c r="I507" s="10" t="s">
        <v>4681</v>
      </c>
      <c r="J507" s="10" t="s">
        <v>4681</v>
      </c>
      <c r="K507" s="5" t="s">
        <v>4692</v>
      </c>
    </row>
    <row r="508" spans="1:11" x14ac:dyDescent="0.3">
      <c r="A508" s="4" t="s">
        <v>3512</v>
      </c>
      <c r="B508" s="8">
        <v>1997</v>
      </c>
      <c r="C508" s="10" t="s">
        <v>4683</v>
      </c>
      <c r="D508" s="8">
        <v>29</v>
      </c>
      <c r="E508" s="8" t="str">
        <f t="shared" si="14"/>
        <v>29-Jul-1997</v>
      </c>
      <c r="F508" s="8">
        <f t="shared" si="15"/>
        <v>25</v>
      </c>
      <c r="G508" s="8">
        <v>0</v>
      </c>
      <c r="H508" s="34">
        <v>5045.1499999999996</v>
      </c>
      <c r="I508" s="10" t="s">
        <v>4681</v>
      </c>
      <c r="J508" s="10" t="s">
        <v>4681</v>
      </c>
      <c r="K508" s="5" t="s">
        <v>4692</v>
      </c>
    </row>
    <row r="509" spans="1:11" x14ac:dyDescent="0.3">
      <c r="A509" s="4" t="s">
        <v>3472</v>
      </c>
      <c r="B509" s="8">
        <v>1999</v>
      </c>
      <c r="C509" s="10" t="s">
        <v>4684</v>
      </c>
      <c r="D509" s="8">
        <v>1</v>
      </c>
      <c r="E509" s="8" t="str">
        <f t="shared" si="14"/>
        <v>1-Dec-1999</v>
      </c>
      <c r="F509" s="8">
        <f t="shared" si="15"/>
        <v>23</v>
      </c>
      <c r="G509" s="8">
        <v>0</v>
      </c>
      <c r="H509" s="34">
        <v>5213.22</v>
      </c>
      <c r="I509" s="10" t="s">
        <v>4681</v>
      </c>
      <c r="J509" s="10" t="s">
        <v>4690</v>
      </c>
      <c r="K509" s="5" t="s">
        <v>4692</v>
      </c>
    </row>
    <row r="510" spans="1:11" x14ac:dyDescent="0.3">
      <c r="A510" s="4" t="s">
        <v>3454</v>
      </c>
      <c r="B510" s="8">
        <v>1986</v>
      </c>
      <c r="C510" s="10" t="s">
        <v>4686</v>
      </c>
      <c r="D510" s="8">
        <v>25</v>
      </c>
      <c r="E510" s="8" t="str">
        <f t="shared" si="14"/>
        <v>25-Oct-1986</v>
      </c>
      <c r="F510" s="8">
        <f t="shared" si="15"/>
        <v>36</v>
      </c>
      <c r="G510" s="8">
        <v>0</v>
      </c>
      <c r="H510" s="34">
        <v>5266.37</v>
      </c>
      <c r="I510" s="10" t="s">
        <v>4681</v>
      </c>
      <c r="J510" s="10" t="s">
        <v>4681</v>
      </c>
      <c r="K510" s="5" t="s">
        <v>4692</v>
      </c>
    </row>
    <row r="511" spans="1:11" x14ac:dyDescent="0.3">
      <c r="A511" s="4" t="s">
        <v>3452</v>
      </c>
      <c r="B511" s="8">
        <v>1986</v>
      </c>
      <c r="C511" s="10" t="s">
        <v>4687</v>
      </c>
      <c r="D511" s="8">
        <v>20</v>
      </c>
      <c r="E511" s="8" t="str">
        <f t="shared" si="14"/>
        <v>20-Sep-1986</v>
      </c>
      <c r="F511" s="8">
        <f t="shared" si="15"/>
        <v>36</v>
      </c>
      <c r="G511" s="8">
        <v>0</v>
      </c>
      <c r="H511" s="34">
        <v>5267.82</v>
      </c>
      <c r="I511" s="10" t="s">
        <v>4681</v>
      </c>
      <c r="J511" s="10" t="s">
        <v>4681</v>
      </c>
      <c r="K511" s="5" t="s">
        <v>4692</v>
      </c>
    </row>
    <row r="512" spans="1:11" x14ac:dyDescent="0.3">
      <c r="A512" s="4" t="s">
        <v>3450</v>
      </c>
      <c r="B512" s="8">
        <v>1986</v>
      </c>
      <c r="C512" s="10" t="s">
        <v>4686</v>
      </c>
      <c r="D512" s="8">
        <v>20</v>
      </c>
      <c r="E512" s="8" t="str">
        <f t="shared" si="14"/>
        <v>20-Oct-1986</v>
      </c>
      <c r="F512" s="8">
        <f t="shared" si="15"/>
        <v>36</v>
      </c>
      <c r="G512" s="8">
        <v>0</v>
      </c>
      <c r="H512" s="34">
        <v>5272.18</v>
      </c>
      <c r="I512" s="10" t="s">
        <v>4681</v>
      </c>
      <c r="J512" s="10" t="s">
        <v>4689</v>
      </c>
      <c r="K512" s="5" t="s">
        <v>4692</v>
      </c>
    </row>
    <row r="513" spans="1:11" x14ac:dyDescent="0.3">
      <c r="A513" s="4" t="s">
        <v>3446</v>
      </c>
      <c r="B513" s="8">
        <v>1974</v>
      </c>
      <c r="C513" s="10" t="s">
        <v>4685</v>
      </c>
      <c r="D513" s="8">
        <v>12</v>
      </c>
      <c r="E513" s="8" t="str">
        <f t="shared" si="14"/>
        <v>12-Nov-1974</v>
      </c>
      <c r="F513" s="8">
        <f t="shared" si="15"/>
        <v>48</v>
      </c>
      <c r="G513" s="8">
        <v>0</v>
      </c>
      <c r="H513" s="34">
        <v>5291.71</v>
      </c>
      <c r="I513" s="10" t="s">
        <v>4681</v>
      </c>
      <c r="J513" s="10" t="s">
        <v>4681</v>
      </c>
      <c r="K513" s="5" t="s">
        <v>4692</v>
      </c>
    </row>
    <row r="514" spans="1:11" x14ac:dyDescent="0.3">
      <c r="A514" s="4" t="s">
        <v>3442</v>
      </c>
      <c r="B514" s="8">
        <v>2000</v>
      </c>
      <c r="C514" s="10" t="s">
        <v>4687</v>
      </c>
      <c r="D514" s="8">
        <v>9</v>
      </c>
      <c r="E514" s="8" t="str">
        <f t="shared" ref="E514:E577" si="16">CONCATENATE(D514,"-",C514,"-",B514)</f>
        <v>9-Sep-2000</v>
      </c>
      <c r="F514" s="8">
        <f t="shared" ref="F514:F577" si="17">DATEDIF(E514,DATE(2023,6,8),"Y")</f>
        <v>22</v>
      </c>
      <c r="G514" s="8">
        <v>0</v>
      </c>
      <c r="H514" s="34">
        <v>5306.7</v>
      </c>
      <c r="I514" s="10" t="s">
        <v>4681</v>
      </c>
      <c r="J514" s="10" t="s">
        <v>4689</v>
      </c>
      <c r="K514" s="5" t="s">
        <v>4692</v>
      </c>
    </row>
    <row r="515" spans="1:11" x14ac:dyDescent="0.3">
      <c r="A515" s="4" t="s">
        <v>3438</v>
      </c>
      <c r="B515" s="8">
        <v>1974</v>
      </c>
      <c r="C515" s="10" t="s">
        <v>4687</v>
      </c>
      <c r="D515" s="8">
        <v>2</v>
      </c>
      <c r="E515" s="8" t="str">
        <f t="shared" si="16"/>
        <v>2-Sep-1974</v>
      </c>
      <c r="F515" s="8">
        <f t="shared" si="17"/>
        <v>48</v>
      </c>
      <c r="G515" s="8">
        <v>0</v>
      </c>
      <c r="H515" s="34">
        <v>5322.24</v>
      </c>
      <c r="I515" s="10" t="s">
        <v>4681</v>
      </c>
      <c r="J515" s="10" t="s">
        <v>4690</v>
      </c>
      <c r="K515" s="5" t="s">
        <v>4692</v>
      </c>
    </row>
    <row r="516" spans="1:11" x14ac:dyDescent="0.3">
      <c r="A516" s="4" t="s">
        <v>3346</v>
      </c>
      <c r="B516" s="8">
        <v>1974</v>
      </c>
      <c r="C516" s="10" t="s">
        <v>4683</v>
      </c>
      <c r="D516" s="8">
        <v>6</v>
      </c>
      <c r="E516" s="8" t="str">
        <f t="shared" si="16"/>
        <v>6-Jul-1974</v>
      </c>
      <c r="F516" s="8">
        <f t="shared" si="17"/>
        <v>48</v>
      </c>
      <c r="G516" s="8">
        <v>0</v>
      </c>
      <c r="H516" s="34">
        <v>5698.74</v>
      </c>
      <c r="I516" s="10" t="s">
        <v>4681</v>
      </c>
      <c r="J516" s="10" t="s">
        <v>4681</v>
      </c>
      <c r="K516" s="5" t="s">
        <v>4692</v>
      </c>
    </row>
    <row r="517" spans="1:11" x14ac:dyDescent="0.3">
      <c r="A517" s="4" t="s">
        <v>3320</v>
      </c>
      <c r="B517" s="8">
        <v>1971</v>
      </c>
      <c r="C517" s="10" t="s">
        <v>4687</v>
      </c>
      <c r="D517" s="8">
        <v>27</v>
      </c>
      <c r="E517" s="8" t="str">
        <f t="shared" si="16"/>
        <v>27-Sep-1971</v>
      </c>
      <c r="F517" s="8">
        <f t="shared" si="17"/>
        <v>51</v>
      </c>
      <c r="G517" s="8">
        <v>0</v>
      </c>
      <c r="H517" s="34">
        <v>5832.6</v>
      </c>
      <c r="I517" s="10" t="s">
        <v>4681</v>
      </c>
      <c r="J517" s="10" t="s">
        <v>4689</v>
      </c>
      <c r="K517" s="5" t="s">
        <v>4692</v>
      </c>
    </row>
    <row r="518" spans="1:11" x14ac:dyDescent="0.3">
      <c r="A518" s="4" t="s">
        <v>3298</v>
      </c>
      <c r="B518" s="8">
        <v>1994</v>
      </c>
      <c r="C518" s="10" t="s">
        <v>4683</v>
      </c>
      <c r="D518" s="8">
        <v>30</v>
      </c>
      <c r="E518" s="8" t="str">
        <f t="shared" si="16"/>
        <v>30-Jul-1994</v>
      </c>
      <c r="F518" s="8">
        <f t="shared" si="17"/>
        <v>28</v>
      </c>
      <c r="G518" s="8">
        <v>0</v>
      </c>
      <c r="H518" s="34">
        <v>5927.65</v>
      </c>
      <c r="I518" s="10" t="s">
        <v>4681</v>
      </c>
      <c r="J518" s="10" t="s">
        <v>4690</v>
      </c>
      <c r="K518" s="5" t="s">
        <v>4692</v>
      </c>
    </row>
    <row r="519" spans="1:11" x14ac:dyDescent="0.3">
      <c r="A519" s="4" t="s">
        <v>3294</v>
      </c>
      <c r="B519" s="8">
        <v>2003</v>
      </c>
      <c r="C519" s="10" t="s">
        <v>4688</v>
      </c>
      <c r="D519" s="8">
        <v>13</v>
      </c>
      <c r="E519" s="8" t="str">
        <f t="shared" si="16"/>
        <v>13-Aug-2003</v>
      </c>
      <c r="F519" s="8">
        <f t="shared" si="17"/>
        <v>19</v>
      </c>
      <c r="G519" s="8">
        <v>0</v>
      </c>
      <c r="H519" s="34">
        <v>5957.35</v>
      </c>
      <c r="I519" s="10" t="s">
        <v>4681</v>
      </c>
      <c r="J519" s="10" t="s">
        <v>4681</v>
      </c>
      <c r="K519" s="5" t="s">
        <v>4692</v>
      </c>
    </row>
    <row r="520" spans="1:11" x14ac:dyDescent="0.3">
      <c r="A520" s="4" t="s">
        <v>3266</v>
      </c>
      <c r="B520" s="8">
        <v>1996</v>
      </c>
      <c r="C520" s="10" t="s">
        <v>4683</v>
      </c>
      <c r="D520" s="8">
        <v>28</v>
      </c>
      <c r="E520" s="8" t="str">
        <f t="shared" si="16"/>
        <v>28-Jul-1996</v>
      </c>
      <c r="F520" s="8">
        <f t="shared" si="17"/>
        <v>26</v>
      </c>
      <c r="G520" s="8">
        <v>0</v>
      </c>
      <c r="H520" s="34">
        <v>6061.8</v>
      </c>
      <c r="I520" s="10" t="s">
        <v>4681</v>
      </c>
      <c r="J520" s="10" t="s">
        <v>4689</v>
      </c>
      <c r="K520" s="5" t="s">
        <v>4692</v>
      </c>
    </row>
    <row r="521" spans="1:11" x14ac:dyDescent="0.3">
      <c r="A521" s="4" t="s">
        <v>3234</v>
      </c>
      <c r="B521" s="8">
        <v>1970</v>
      </c>
      <c r="C521" s="10" t="s">
        <v>4686</v>
      </c>
      <c r="D521" s="8">
        <v>14</v>
      </c>
      <c r="E521" s="8" t="str">
        <f t="shared" si="16"/>
        <v>14-Oct-1970</v>
      </c>
      <c r="F521" s="8">
        <f t="shared" si="17"/>
        <v>52</v>
      </c>
      <c r="G521" s="8">
        <v>0</v>
      </c>
      <c r="H521" s="34">
        <v>6147.12</v>
      </c>
      <c r="I521" s="10" t="s">
        <v>4681</v>
      </c>
      <c r="J521" s="10" t="s">
        <v>4689</v>
      </c>
      <c r="K521" s="5" t="s">
        <v>4692</v>
      </c>
    </row>
    <row r="522" spans="1:11" x14ac:dyDescent="0.3">
      <c r="A522" s="4" t="s">
        <v>3224</v>
      </c>
      <c r="B522" s="8">
        <v>1970</v>
      </c>
      <c r="C522" s="10" t="s">
        <v>4686</v>
      </c>
      <c r="D522" s="8">
        <v>5</v>
      </c>
      <c r="E522" s="8" t="str">
        <f t="shared" si="16"/>
        <v>5-Oct-1970</v>
      </c>
      <c r="F522" s="8">
        <f t="shared" si="17"/>
        <v>52</v>
      </c>
      <c r="G522" s="8">
        <v>0</v>
      </c>
      <c r="H522" s="34">
        <v>6183.46</v>
      </c>
      <c r="I522" s="10" t="s">
        <v>4681</v>
      </c>
      <c r="J522" s="10" t="s">
        <v>4681</v>
      </c>
      <c r="K522" s="5" t="s">
        <v>4692</v>
      </c>
    </row>
    <row r="523" spans="1:11" x14ac:dyDescent="0.3">
      <c r="A523" s="4" t="s">
        <v>3196</v>
      </c>
      <c r="B523" s="8">
        <v>1972</v>
      </c>
      <c r="C523" s="10" t="s">
        <v>4687</v>
      </c>
      <c r="D523" s="8">
        <v>8</v>
      </c>
      <c r="E523" s="8" t="str">
        <f t="shared" si="16"/>
        <v>8-Sep-1972</v>
      </c>
      <c r="F523" s="8">
        <f t="shared" si="17"/>
        <v>50</v>
      </c>
      <c r="G523" s="8">
        <v>0</v>
      </c>
      <c r="H523" s="34">
        <v>6254.13</v>
      </c>
      <c r="I523" s="10" t="s">
        <v>4681</v>
      </c>
      <c r="J523" s="10" t="s">
        <v>4681</v>
      </c>
      <c r="K523" s="5" t="s">
        <v>4692</v>
      </c>
    </row>
    <row r="524" spans="1:11" x14ac:dyDescent="0.3">
      <c r="A524" s="4" t="s">
        <v>3176</v>
      </c>
      <c r="B524" s="8">
        <v>1969</v>
      </c>
      <c r="C524" s="10" t="s">
        <v>4687</v>
      </c>
      <c r="D524" s="8">
        <v>4</v>
      </c>
      <c r="E524" s="8" t="str">
        <f t="shared" si="16"/>
        <v>4-Sep-1969</v>
      </c>
      <c r="F524" s="8">
        <f t="shared" si="17"/>
        <v>53</v>
      </c>
      <c r="G524" s="8">
        <v>0</v>
      </c>
      <c r="H524" s="34">
        <v>6305.61</v>
      </c>
      <c r="I524" s="10" t="s">
        <v>4681</v>
      </c>
      <c r="J524" s="10" t="s">
        <v>4681</v>
      </c>
      <c r="K524" s="5" t="s">
        <v>4692</v>
      </c>
    </row>
    <row r="525" spans="1:11" x14ac:dyDescent="0.3">
      <c r="A525" s="4" t="s">
        <v>3160</v>
      </c>
      <c r="B525" s="8">
        <v>1980</v>
      </c>
      <c r="C525" s="10" t="s">
        <v>4686</v>
      </c>
      <c r="D525" s="8">
        <v>30</v>
      </c>
      <c r="E525" s="8" t="str">
        <f t="shared" si="16"/>
        <v>30-Oct-1980</v>
      </c>
      <c r="F525" s="8">
        <f t="shared" si="17"/>
        <v>42</v>
      </c>
      <c r="G525" s="8">
        <v>0</v>
      </c>
      <c r="H525" s="34">
        <v>6358.78</v>
      </c>
      <c r="I525" s="10" t="s">
        <v>4681</v>
      </c>
      <c r="J525" s="10" t="s">
        <v>4690</v>
      </c>
      <c r="K525" s="5" t="s">
        <v>4692</v>
      </c>
    </row>
    <row r="526" spans="1:11" x14ac:dyDescent="0.3">
      <c r="A526" s="4" t="s">
        <v>3094</v>
      </c>
      <c r="B526" s="8">
        <v>1981</v>
      </c>
      <c r="C526" s="10" t="s">
        <v>4683</v>
      </c>
      <c r="D526" s="8">
        <v>20</v>
      </c>
      <c r="E526" s="8" t="str">
        <f t="shared" si="16"/>
        <v>20-Jul-1981</v>
      </c>
      <c r="F526" s="8">
        <f t="shared" si="17"/>
        <v>41</v>
      </c>
      <c r="G526" s="8">
        <v>0</v>
      </c>
      <c r="H526" s="34">
        <v>6571.02</v>
      </c>
      <c r="I526" s="10" t="s">
        <v>4681</v>
      </c>
      <c r="J526" s="10" t="s">
        <v>4690</v>
      </c>
      <c r="K526" s="5" t="s">
        <v>4692</v>
      </c>
    </row>
    <row r="527" spans="1:11" x14ac:dyDescent="0.3">
      <c r="A527" s="4" t="s">
        <v>3080</v>
      </c>
      <c r="B527" s="8">
        <v>2003</v>
      </c>
      <c r="C527" s="10" t="s">
        <v>4687</v>
      </c>
      <c r="D527" s="8">
        <v>4</v>
      </c>
      <c r="E527" s="8" t="str">
        <f t="shared" si="16"/>
        <v>4-Sep-2003</v>
      </c>
      <c r="F527" s="8">
        <f t="shared" si="17"/>
        <v>19</v>
      </c>
      <c r="G527" s="8">
        <v>0</v>
      </c>
      <c r="H527" s="34">
        <v>6638.16</v>
      </c>
      <c r="I527" s="10" t="s">
        <v>4681</v>
      </c>
      <c r="J527" s="10" t="s">
        <v>4690</v>
      </c>
      <c r="K527" s="5" t="s">
        <v>4692</v>
      </c>
    </row>
    <row r="528" spans="1:11" x14ac:dyDescent="0.3">
      <c r="A528" s="4" t="s">
        <v>3054</v>
      </c>
      <c r="B528" s="8">
        <v>1994</v>
      </c>
      <c r="C528" s="10" t="s">
        <v>4680</v>
      </c>
      <c r="D528" s="8">
        <v>13</v>
      </c>
      <c r="E528" s="8" t="str">
        <f t="shared" si="16"/>
        <v>13-Jun-1994</v>
      </c>
      <c r="F528" s="8">
        <f t="shared" si="17"/>
        <v>28</v>
      </c>
      <c r="G528" s="8">
        <v>0</v>
      </c>
      <c r="H528" s="34">
        <v>6721.37</v>
      </c>
      <c r="I528" s="10" t="s">
        <v>4681</v>
      </c>
      <c r="J528" s="10" t="s">
        <v>4690</v>
      </c>
      <c r="K528" s="5" t="s">
        <v>4692</v>
      </c>
    </row>
    <row r="529" spans="1:11" x14ac:dyDescent="0.3">
      <c r="A529" s="4" t="s">
        <v>3020</v>
      </c>
      <c r="B529" s="8">
        <v>2000</v>
      </c>
      <c r="C529" s="10" t="s">
        <v>4685</v>
      </c>
      <c r="D529" s="8">
        <v>30</v>
      </c>
      <c r="E529" s="8" t="str">
        <f t="shared" si="16"/>
        <v>30-Nov-2000</v>
      </c>
      <c r="F529" s="8">
        <f t="shared" si="17"/>
        <v>22</v>
      </c>
      <c r="G529" s="8">
        <v>0</v>
      </c>
      <c r="H529" s="34">
        <v>6842.28</v>
      </c>
      <c r="I529" s="10" t="s">
        <v>4681</v>
      </c>
      <c r="J529" s="10" t="s">
        <v>4690</v>
      </c>
      <c r="K529" s="5" t="s">
        <v>4692</v>
      </c>
    </row>
    <row r="530" spans="1:11" x14ac:dyDescent="0.3">
      <c r="A530" s="4" t="s">
        <v>3006</v>
      </c>
      <c r="B530" s="8">
        <v>2004</v>
      </c>
      <c r="C530" s="10" t="s">
        <v>4684</v>
      </c>
      <c r="D530" s="8">
        <v>24</v>
      </c>
      <c r="E530" s="8" t="str">
        <f t="shared" si="16"/>
        <v>24-Dec-2004</v>
      </c>
      <c r="F530" s="8">
        <f t="shared" si="17"/>
        <v>18</v>
      </c>
      <c r="G530" s="8">
        <v>0</v>
      </c>
      <c r="H530" s="34">
        <v>6876.53</v>
      </c>
      <c r="I530" s="10" t="s">
        <v>4681</v>
      </c>
      <c r="J530" s="10" t="s">
        <v>4690</v>
      </c>
      <c r="K530" s="5" t="s">
        <v>4692</v>
      </c>
    </row>
    <row r="531" spans="1:11" x14ac:dyDescent="0.3">
      <c r="A531" s="4" t="s">
        <v>2976</v>
      </c>
      <c r="B531" s="8">
        <v>1995</v>
      </c>
      <c r="C531" s="10" t="s">
        <v>4686</v>
      </c>
      <c r="D531" s="8">
        <v>29</v>
      </c>
      <c r="E531" s="8" t="str">
        <f t="shared" si="16"/>
        <v>29-Oct-1995</v>
      </c>
      <c r="F531" s="8">
        <f t="shared" si="17"/>
        <v>27</v>
      </c>
      <c r="G531" s="8">
        <v>0</v>
      </c>
      <c r="H531" s="34">
        <v>7042.11</v>
      </c>
      <c r="I531" s="10" t="s">
        <v>4681</v>
      </c>
      <c r="J531" s="10" t="s">
        <v>4689</v>
      </c>
      <c r="K531" s="5" t="s">
        <v>4692</v>
      </c>
    </row>
    <row r="532" spans="1:11" x14ac:dyDescent="0.3">
      <c r="A532" s="4" t="s">
        <v>2962</v>
      </c>
      <c r="B532" s="8">
        <v>1992</v>
      </c>
      <c r="C532" s="10" t="s">
        <v>4680</v>
      </c>
      <c r="D532" s="8">
        <v>18</v>
      </c>
      <c r="E532" s="8" t="str">
        <f t="shared" si="16"/>
        <v>18-Jun-1992</v>
      </c>
      <c r="F532" s="8">
        <f t="shared" si="17"/>
        <v>30</v>
      </c>
      <c r="G532" s="8">
        <v>0</v>
      </c>
      <c r="H532" s="34">
        <v>7096.98</v>
      </c>
      <c r="I532" s="10" t="s">
        <v>4681</v>
      </c>
      <c r="J532" s="10" t="s">
        <v>4681</v>
      </c>
      <c r="K532" s="5" t="s">
        <v>4692</v>
      </c>
    </row>
    <row r="533" spans="1:11" x14ac:dyDescent="0.3">
      <c r="A533" s="4" t="s">
        <v>2892</v>
      </c>
      <c r="B533" s="8">
        <v>1972</v>
      </c>
      <c r="C533" s="10" t="s">
        <v>4688</v>
      </c>
      <c r="D533" s="8">
        <v>11</v>
      </c>
      <c r="E533" s="8" t="str">
        <f t="shared" si="16"/>
        <v>11-Aug-1972</v>
      </c>
      <c r="F533" s="8">
        <f t="shared" si="17"/>
        <v>50</v>
      </c>
      <c r="G533" s="8">
        <v>0</v>
      </c>
      <c r="H533" s="34">
        <v>7318.22</v>
      </c>
      <c r="I533" s="10" t="s">
        <v>4681</v>
      </c>
      <c r="J533" s="10" t="s">
        <v>4689</v>
      </c>
      <c r="K533" s="5" t="s">
        <v>4692</v>
      </c>
    </row>
    <row r="534" spans="1:11" x14ac:dyDescent="0.3">
      <c r="A534" s="4" t="s">
        <v>2856</v>
      </c>
      <c r="B534" s="8">
        <v>1978</v>
      </c>
      <c r="C534" s="10" t="s">
        <v>4685</v>
      </c>
      <c r="D534" s="8">
        <v>12</v>
      </c>
      <c r="E534" s="8" t="str">
        <f t="shared" si="16"/>
        <v>12-Nov-1978</v>
      </c>
      <c r="F534" s="8">
        <f t="shared" si="17"/>
        <v>44</v>
      </c>
      <c r="G534" s="8">
        <v>0</v>
      </c>
      <c r="H534" s="34">
        <v>7419.48</v>
      </c>
      <c r="I534" s="10" t="s">
        <v>4681</v>
      </c>
      <c r="J534" s="10" t="s">
        <v>4681</v>
      </c>
      <c r="K534" s="5" t="s">
        <v>4692</v>
      </c>
    </row>
    <row r="535" spans="1:11" x14ac:dyDescent="0.3">
      <c r="A535" s="4" t="s">
        <v>2854</v>
      </c>
      <c r="B535" s="8">
        <v>1978</v>
      </c>
      <c r="C535" s="10" t="s">
        <v>4684</v>
      </c>
      <c r="D535" s="8">
        <v>2</v>
      </c>
      <c r="E535" s="8" t="str">
        <f t="shared" si="16"/>
        <v>2-Dec-1978</v>
      </c>
      <c r="F535" s="8">
        <f t="shared" si="17"/>
        <v>44</v>
      </c>
      <c r="G535" s="8">
        <v>0</v>
      </c>
      <c r="H535" s="34">
        <v>7421.19</v>
      </c>
      <c r="I535" s="10" t="s">
        <v>4681</v>
      </c>
      <c r="J535" s="10" t="s">
        <v>4689</v>
      </c>
      <c r="K535" s="5" t="s">
        <v>4692</v>
      </c>
    </row>
    <row r="536" spans="1:11" x14ac:dyDescent="0.3">
      <c r="A536" s="4" t="s">
        <v>2842</v>
      </c>
      <c r="B536" s="8">
        <v>2001</v>
      </c>
      <c r="C536" s="10" t="s">
        <v>4680</v>
      </c>
      <c r="D536" s="8">
        <v>1</v>
      </c>
      <c r="E536" s="8" t="str">
        <f t="shared" si="16"/>
        <v>1-Jun-2001</v>
      </c>
      <c r="F536" s="8">
        <f t="shared" si="17"/>
        <v>22</v>
      </c>
      <c r="G536" s="8">
        <v>0</v>
      </c>
      <c r="H536" s="34">
        <v>7450.36</v>
      </c>
      <c r="I536" s="10" t="s">
        <v>4681</v>
      </c>
      <c r="J536" s="10" t="s">
        <v>4681</v>
      </c>
      <c r="K536" s="5" t="s">
        <v>4692</v>
      </c>
    </row>
    <row r="537" spans="1:11" x14ac:dyDescent="0.3">
      <c r="A537" s="4" t="s">
        <v>2838</v>
      </c>
      <c r="B537" s="8">
        <v>1996</v>
      </c>
      <c r="C537" s="10" t="s">
        <v>4680</v>
      </c>
      <c r="D537" s="8">
        <v>14</v>
      </c>
      <c r="E537" s="8" t="str">
        <f t="shared" si="16"/>
        <v>14-Jun-1996</v>
      </c>
      <c r="F537" s="8">
        <f t="shared" si="17"/>
        <v>26</v>
      </c>
      <c r="G537" s="8">
        <v>0</v>
      </c>
      <c r="H537" s="34">
        <v>7487.38</v>
      </c>
      <c r="I537" s="10" t="s">
        <v>4681</v>
      </c>
      <c r="J537" s="10" t="s">
        <v>4689</v>
      </c>
      <c r="K537" s="5" t="s">
        <v>4692</v>
      </c>
    </row>
    <row r="538" spans="1:11" x14ac:dyDescent="0.3">
      <c r="A538" s="4" t="s">
        <v>2834</v>
      </c>
      <c r="B538" s="8">
        <v>1997</v>
      </c>
      <c r="C538" s="10" t="s">
        <v>4686</v>
      </c>
      <c r="D538" s="8">
        <v>28</v>
      </c>
      <c r="E538" s="8" t="str">
        <f t="shared" si="16"/>
        <v>28-Oct-1997</v>
      </c>
      <c r="F538" s="8">
        <f t="shared" si="17"/>
        <v>25</v>
      </c>
      <c r="G538" s="8">
        <v>0</v>
      </c>
      <c r="H538" s="34">
        <v>7504.3</v>
      </c>
      <c r="I538" s="10" t="s">
        <v>4681</v>
      </c>
      <c r="J538" s="10" t="s">
        <v>4690</v>
      </c>
      <c r="K538" s="5" t="s">
        <v>4692</v>
      </c>
    </row>
    <row r="539" spans="1:11" x14ac:dyDescent="0.3">
      <c r="A539" s="4" t="s">
        <v>2816</v>
      </c>
      <c r="B539" s="8">
        <v>1997</v>
      </c>
      <c r="C539" s="10" t="s">
        <v>4687</v>
      </c>
      <c r="D539" s="8">
        <v>30</v>
      </c>
      <c r="E539" s="8" t="str">
        <f t="shared" si="16"/>
        <v>30-Sep-1997</v>
      </c>
      <c r="F539" s="8">
        <f t="shared" si="17"/>
        <v>25</v>
      </c>
      <c r="G539" s="8">
        <v>0</v>
      </c>
      <c r="H539" s="34">
        <v>7607.03</v>
      </c>
      <c r="I539" s="10" t="s">
        <v>4681</v>
      </c>
      <c r="J539" s="10" t="s">
        <v>4681</v>
      </c>
      <c r="K539" s="5" t="s">
        <v>4692</v>
      </c>
    </row>
    <row r="540" spans="1:11" x14ac:dyDescent="0.3">
      <c r="A540" s="4" t="s">
        <v>2802</v>
      </c>
      <c r="B540" s="8">
        <v>2001</v>
      </c>
      <c r="C540" s="10" t="s">
        <v>4684</v>
      </c>
      <c r="D540" s="8">
        <v>13</v>
      </c>
      <c r="E540" s="8" t="str">
        <f t="shared" si="16"/>
        <v>13-Dec-2001</v>
      </c>
      <c r="F540" s="8">
        <f t="shared" si="17"/>
        <v>21</v>
      </c>
      <c r="G540" s="8">
        <v>0</v>
      </c>
      <c r="H540" s="34">
        <v>7636.92</v>
      </c>
      <c r="I540" s="10" t="s">
        <v>4681</v>
      </c>
      <c r="J540" s="10" t="s">
        <v>4689</v>
      </c>
      <c r="K540" s="5" t="s">
        <v>4692</v>
      </c>
    </row>
    <row r="541" spans="1:11" x14ac:dyDescent="0.3">
      <c r="A541" s="4" t="s">
        <v>2792</v>
      </c>
      <c r="B541" s="8">
        <v>1993</v>
      </c>
      <c r="C541" s="10" t="s">
        <v>4688</v>
      </c>
      <c r="D541" s="8">
        <v>10</v>
      </c>
      <c r="E541" s="8" t="str">
        <f t="shared" si="16"/>
        <v>10-Aug-1993</v>
      </c>
      <c r="F541" s="8">
        <f t="shared" si="17"/>
        <v>29</v>
      </c>
      <c r="G541" s="8">
        <v>0</v>
      </c>
      <c r="H541" s="34">
        <v>7650.8</v>
      </c>
      <c r="I541" s="10" t="s">
        <v>4681</v>
      </c>
      <c r="J541" s="10" t="s">
        <v>4681</v>
      </c>
      <c r="K541" s="5" t="s">
        <v>4692</v>
      </c>
    </row>
    <row r="542" spans="1:11" x14ac:dyDescent="0.3">
      <c r="A542" s="4" t="s">
        <v>2782</v>
      </c>
      <c r="B542" s="8">
        <v>1995</v>
      </c>
      <c r="C542" s="10" t="s">
        <v>4687</v>
      </c>
      <c r="D542" s="8">
        <v>13</v>
      </c>
      <c r="E542" s="8" t="str">
        <f t="shared" si="16"/>
        <v>13-Sep-1995</v>
      </c>
      <c r="F542" s="8">
        <f t="shared" si="17"/>
        <v>27</v>
      </c>
      <c r="G542" s="8">
        <v>0</v>
      </c>
      <c r="H542" s="34">
        <v>7676.4</v>
      </c>
      <c r="I542" s="10" t="s">
        <v>4681</v>
      </c>
      <c r="J542" s="10" t="s">
        <v>4690</v>
      </c>
      <c r="K542" s="5" t="s">
        <v>4692</v>
      </c>
    </row>
    <row r="543" spans="1:11" x14ac:dyDescent="0.3">
      <c r="A543" s="4" t="s">
        <v>2764</v>
      </c>
      <c r="B543" s="8">
        <v>1977</v>
      </c>
      <c r="C543" s="10" t="s">
        <v>4688</v>
      </c>
      <c r="D543" s="8">
        <v>29</v>
      </c>
      <c r="E543" s="8" t="str">
        <f t="shared" si="16"/>
        <v>29-Aug-1977</v>
      </c>
      <c r="F543" s="8">
        <f t="shared" si="17"/>
        <v>45</v>
      </c>
      <c r="G543" s="8">
        <v>0</v>
      </c>
      <c r="H543" s="34">
        <v>7731.86</v>
      </c>
      <c r="I543" s="10" t="s">
        <v>4681</v>
      </c>
      <c r="J543" s="10" t="s">
        <v>4689</v>
      </c>
      <c r="K543" s="5" t="s">
        <v>4692</v>
      </c>
    </row>
    <row r="544" spans="1:11" x14ac:dyDescent="0.3">
      <c r="A544" s="4" t="s">
        <v>2754</v>
      </c>
      <c r="B544" s="8">
        <v>1997</v>
      </c>
      <c r="C544" s="10" t="s">
        <v>4684</v>
      </c>
      <c r="D544" s="8">
        <v>21</v>
      </c>
      <c r="E544" s="8" t="str">
        <f t="shared" si="16"/>
        <v>21-Dec-1997</v>
      </c>
      <c r="F544" s="8">
        <f t="shared" si="17"/>
        <v>25</v>
      </c>
      <c r="G544" s="8">
        <v>0</v>
      </c>
      <c r="H544" s="34">
        <v>7763.06</v>
      </c>
      <c r="I544" s="10" t="s">
        <v>4681</v>
      </c>
      <c r="J544" s="10" t="s">
        <v>4690</v>
      </c>
      <c r="K544" s="5" t="s">
        <v>4692</v>
      </c>
    </row>
    <row r="545" spans="1:11" x14ac:dyDescent="0.3">
      <c r="A545" s="4" t="s">
        <v>2748</v>
      </c>
      <c r="B545" s="8">
        <v>1997</v>
      </c>
      <c r="C545" s="10" t="s">
        <v>4684</v>
      </c>
      <c r="D545" s="8">
        <v>2</v>
      </c>
      <c r="E545" s="8" t="str">
        <f t="shared" si="16"/>
        <v>2-Dec-1997</v>
      </c>
      <c r="F545" s="8">
        <f t="shared" si="17"/>
        <v>25</v>
      </c>
      <c r="G545" s="8">
        <v>0</v>
      </c>
      <c r="H545" s="34">
        <v>7803.77</v>
      </c>
      <c r="I545" s="10" t="s">
        <v>4681</v>
      </c>
      <c r="J545" s="10" t="s">
        <v>4689</v>
      </c>
      <c r="K545" s="5" t="s">
        <v>4692</v>
      </c>
    </row>
    <row r="546" spans="1:11" x14ac:dyDescent="0.3">
      <c r="A546" s="4" t="s">
        <v>2740</v>
      </c>
      <c r="B546" s="8">
        <v>2001</v>
      </c>
      <c r="C546" s="10" t="s">
        <v>4686</v>
      </c>
      <c r="D546" s="8">
        <v>5</v>
      </c>
      <c r="E546" s="8" t="str">
        <f t="shared" si="16"/>
        <v>5-Oct-2001</v>
      </c>
      <c r="F546" s="8">
        <f t="shared" si="17"/>
        <v>21</v>
      </c>
      <c r="G546" s="8">
        <v>0</v>
      </c>
      <c r="H546" s="34">
        <v>7844.8</v>
      </c>
      <c r="I546" s="10" t="s">
        <v>4681</v>
      </c>
      <c r="J546" s="10" t="s">
        <v>4681</v>
      </c>
      <c r="K546" s="5" t="s">
        <v>4692</v>
      </c>
    </row>
    <row r="547" spans="1:11" x14ac:dyDescent="0.3">
      <c r="A547" s="4" t="s">
        <v>2738</v>
      </c>
      <c r="B547" s="8">
        <v>1994</v>
      </c>
      <c r="C547" s="10" t="s">
        <v>4685</v>
      </c>
      <c r="D547" s="8">
        <v>17</v>
      </c>
      <c r="E547" s="8" t="str">
        <f t="shared" si="16"/>
        <v>17-Nov-1994</v>
      </c>
      <c r="F547" s="8">
        <f t="shared" si="17"/>
        <v>28</v>
      </c>
      <c r="G547" s="8">
        <v>0</v>
      </c>
      <c r="H547" s="34">
        <v>7851.85</v>
      </c>
      <c r="I547" s="10" t="s">
        <v>4681</v>
      </c>
      <c r="J547" s="10" t="s">
        <v>4689</v>
      </c>
      <c r="K547" s="5" t="s">
        <v>4692</v>
      </c>
    </row>
    <row r="548" spans="1:11" x14ac:dyDescent="0.3">
      <c r="A548" s="4" t="s">
        <v>2714</v>
      </c>
      <c r="B548" s="8">
        <v>1995</v>
      </c>
      <c r="C548" s="10" t="s">
        <v>4687</v>
      </c>
      <c r="D548" s="8">
        <v>18</v>
      </c>
      <c r="E548" s="8" t="str">
        <f t="shared" si="16"/>
        <v>18-Sep-1995</v>
      </c>
      <c r="F548" s="8">
        <f t="shared" si="17"/>
        <v>27</v>
      </c>
      <c r="G548" s="8">
        <v>0</v>
      </c>
      <c r="H548" s="34">
        <v>8014.62</v>
      </c>
      <c r="I548" s="10" t="s">
        <v>4681</v>
      </c>
      <c r="J548" s="10" t="s">
        <v>4689</v>
      </c>
      <c r="K548" s="5" t="s">
        <v>4692</v>
      </c>
    </row>
    <row r="549" spans="1:11" x14ac:dyDescent="0.3">
      <c r="A549" s="4" t="s">
        <v>2706</v>
      </c>
      <c r="B549" s="8">
        <v>1976</v>
      </c>
      <c r="C549" s="10" t="s">
        <v>4684</v>
      </c>
      <c r="D549" s="8">
        <v>20</v>
      </c>
      <c r="E549" s="8" t="str">
        <f t="shared" si="16"/>
        <v>20-Dec-1976</v>
      </c>
      <c r="F549" s="8">
        <f t="shared" si="17"/>
        <v>46</v>
      </c>
      <c r="G549" s="8">
        <v>0</v>
      </c>
      <c r="H549" s="34">
        <v>8026.67</v>
      </c>
      <c r="I549" s="10" t="s">
        <v>4681</v>
      </c>
      <c r="J549" s="10" t="s">
        <v>4681</v>
      </c>
      <c r="K549" s="5" t="s">
        <v>4692</v>
      </c>
    </row>
    <row r="550" spans="1:11" x14ac:dyDescent="0.3">
      <c r="A550" s="4" t="s">
        <v>2702</v>
      </c>
      <c r="B550" s="8">
        <v>2003</v>
      </c>
      <c r="C550" s="10" t="s">
        <v>4684</v>
      </c>
      <c r="D550" s="8">
        <v>12</v>
      </c>
      <c r="E550" s="8" t="str">
        <f t="shared" si="16"/>
        <v>12-Dec-2003</v>
      </c>
      <c r="F550" s="8">
        <f t="shared" si="17"/>
        <v>19</v>
      </c>
      <c r="G550" s="8">
        <v>0</v>
      </c>
      <c r="H550" s="34">
        <v>8035.64</v>
      </c>
      <c r="I550" s="10" t="s">
        <v>4681</v>
      </c>
      <c r="J550" s="10" t="s">
        <v>4681</v>
      </c>
      <c r="K550" s="5" t="s">
        <v>4692</v>
      </c>
    </row>
    <row r="551" spans="1:11" x14ac:dyDescent="0.3">
      <c r="A551" s="4" t="s">
        <v>2684</v>
      </c>
      <c r="B551" s="8">
        <v>2001</v>
      </c>
      <c r="C551" s="10" t="s">
        <v>4688</v>
      </c>
      <c r="D551" s="8">
        <v>28</v>
      </c>
      <c r="E551" s="8" t="str">
        <f t="shared" si="16"/>
        <v>28-Aug-2001</v>
      </c>
      <c r="F551" s="8">
        <f t="shared" si="17"/>
        <v>21</v>
      </c>
      <c r="G551" s="8">
        <v>0</v>
      </c>
      <c r="H551" s="34">
        <v>8081.26</v>
      </c>
      <c r="I551" s="10" t="s">
        <v>4681</v>
      </c>
      <c r="J551" s="10" t="s">
        <v>4681</v>
      </c>
      <c r="K551" s="5" t="s">
        <v>4692</v>
      </c>
    </row>
    <row r="552" spans="1:11" x14ac:dyDescent="0.3">
      <c r="A552" s="4" t="s">
        <v>2626</v>
      </c>
      <c r="B552" s="8">
        <v>1993</v>
      </c>
      <c r="C552" s="10" t="s">
        <v>4680</v>
      </c>
      <c r="D552" s="8">
        <v>22</v>
      </c>
      <c r="E552" s="8" t="str">
        <f t="shared" si="16"/>
        <v>22-Jun-1993</v>
      </c>
      <c r="F552" s="8">
        <f t="shared" si="17"/>
        <v>29</v>
      </c>
      <c r="G552" s="8">
        <v>0</v>
      </c>
      <c r="H552" s="34">
        <v>8314.65</v>
      </c>
      <c r="I552" s="10" t="s">
        <v>4681</v>
      </c>
      <c r="J552" s="10" t="s">
        <v>4690</v>
      </c>
      <c r="K552" s="5" t="s">
        <v>4692</v>
      </c>
    </row>
    <row r="553" spans="1:11" x14ac:dyDescent="0.3">
      <c r="A553" s="4" t="s">
        <v>2592</v>
      </c>
      <c r="B553" s="8">
        <v>1992</v>
      </c>
      <c r="C553" s="10" t="s">
        <v>4687</v>
      </c>
      <c r="D553" s="8">
        <v>9</v>
      </c>
      <c r="E553" s="8" t="str">
        <f t="shared" si="16"/>
        <v>9-Sep-1992</v>
      </c>
      <c r="F553" s="8">
        <f t="shared" si="17"/>
        <v>30</v>
      </c>
      <c r="G553" s="8">
        <v>0</v>
      </c>
      <c r="H553" s="34">
        <v>8466.35</v>
      </c>
      <c r="I553" s="10" t="s">
        <v>4681</v>
      </c>
      <c r="J553" s="10" t="s">
        <v>4681</v>
      </c>
      <c r="K553" s="5" t="s">
        <v>4692</v>
      </c>
    </row>
    <row r="554" spans="1:11" x14ac:dyDescent="0.3">
      <c r="A554" s="4" t="s">
        <v>2590</v>
      </c>
      <c r="B554" s="8">
        <v>1993</v>
      </c>
      <c r="C554" s="10" t="s">
        <v>4685</v>
      </c>
      <c r="D554" s="8">
        <v>10</v>
      </c>
      <c r="E554" s="8" t="str">
        <f t="shared" si="16"/>
        <v>10-Nov-1993</v>
      </c>
      <c r="F554" s="8">
        <f t="shared" si="17"/>
        <v>29</v>
      </c>
      <c r="G554" s="8">
        <v>0</v>
      </c>
      <c r="H554" s="34">
        <v>8471.65</v>
      </c>
      <c r="I554" s="10" t="s">
        <v>4681</v>
      </c>
      <c r="J554" s="10" t="s">
        <v>4690</v>
      </c>
      <c r="K554" s="5" t="s">
        <v>4692</v>
      </c>
    </row>
    <row r="555" spans="1:11" x14ac:dyDescent="0.3">
      <c r="A555" s="4" t="s">
        <v>2536</v>
      </c>
      <c r="B555" s="8">
        <v>1974</v>
      </c>
      <c r="C555" s="10" t="s">
        <v>4688</v>
      </c>
      <c r="D555" s="8">
        <v>16</v>
      </c>
      <c r="E555" s="8" t="str">
        <f t="shared" si="16"/>
        <v>16-Aug-1974</v>
      </c>
      <c r="F555" s="8">
        <f t="shared" si="17"/>
        <v>48</v>
      </c>
      <c r="G555" s="8">
        <v>0</v>
      </c>
      <c r="H555" s="34">
        <v>8671.19</v>
      </c>
      <c r="I555" s="10" t="s">
        <v>4681</v>
      </c>
      <c r="J555" s="10" t="s">
        <v>4690</v>
      </c>
      <c r="K555" s="5" t="s">
        <v>4692</v>
      </c>
    </row>
    <row r="556" spans="1:11" x14ac:dyDescent="0.3">
      <c r="A556" s="4" t="s">
        <v>2498</v>
      </c>
      <c r="B556" s="8">
        <v>1973</v>
      </c>
      <c r="C556" s="10" t="s">
        <v>4687</v>
      </c>
      <c r="D556" s="8">
        <v>9</v>
      </c>
      <c r="E556" s="8" t="str">
        <f t="shared" si="16"/>
        <v>9-Sep-1973</v>
      </c>
      <c r="F556" s="8">
        <f t="shared" si="17"/>
        <v>49</v>
      </c>
      <c r="G556" s="8">
        <v>0</v>
      </c>
      <c r="H556" s="34">
        <v>8890.59</v>
      </c>
      <c r="I556" s="10" t="s">
        <v>4681</v>
      </c>
      <c r="J556" s="10" t="s">
        <v>4689</v>
      </c>
      <c r="K556" s="5" t="s">
        <v>4692</v>
      </c>
    </row>
    <row r="557" spans="1:11" x14ac:dyDescent="0.3">
      <c r="A557" s="4" t="s">
        <v>2494</v>
      </c>
      <c r="B557" s="8">
        <v>1997</v>
      </c>
      <c r="C557" s="10" t="s">
        <v>4685</v>
      </c>
      <c r="D557" s="8">
        <v>28</v>
      </c>
      <c r="E557" s="8" t="str">
        <f t="shared" si="16"/>
        <v>28-Nov-1997</v>
      </c>
      <c r="F557" s="8">
        <f t="shared" si="17"/>
        <v>25</v>
      </c>
      <c r="G557" s="8">
        <v>0</v>
      </c>
      <c r="H557" s="34">
        <v>8906.14</v>
      </c>
      <c r="I557" s="10" t="s">
        <v>4681</v>
      </c>
      <c r="J557" s="10" t="s">
        <v>4681</v>
      </c>
      <c r="K557" s="5" t="s">
        <v>4692</v>
      </c>
    </row>
    <row r="558" spans="1:11" x14ac:dyDescent="0.3">
      <c r="A558" s="4" t="s">
        <v>2474</v>
      </c>
      <c r="B558" s="8">
        <v>1973</v>
      </c>
      <c r="C558" s="10" t="s">
        <v>4686</v>
      </c>
      <c r="D558" s="8">
        <v>11</v>
      </c>
      <c r="E558" s="8" t="str">
        <f t="shared" si="16"/>
        <v>11-Oct-1973</v>
      </c>
      <c r="F558" s="8">
        <f t="shared" si="17"/>
        <v>49</v>
      </c>
      <c r="G558" s="8">
        <v>0</v>
      </c>
      <c r="H558" s="34">
        <v>8988.16</v>
      </c>
      <c r="I558" s="10" t="s">
        <v>4681</v>
      </c>
      <c r="J558" s="10" t="s">
        <v>4690</v>
      </c>
      <c r="K558" s="5" t="s">
        <v>4692</v>
      </c>
    </row>
    <row r="559" spans="1:11" x14ac:dyDescent="0.3">
      <c r="A559" s="4" t="s">
        <v>2450</v>
      </c>
      <c r="B559" s="8">
        <v>1970</v>
      </c>
      <c r="C559" s="10" t="s">
        <v>4686</v>
      </c>
      <c r="D559" s="8">
        <v>24</v>
      </c>
      <c r="E559" s="8" t="str">
        <f t="shared" si="16"/>
        <v>24-Oct-1970</v>
      </c>
      <c r="F559" s="8">
        <f t="shared" si="17"/>
        <v>52</v>
      </c>
      <c r="G559" s="8">
        <v>0</v>
      </c>
      <c r="H559" s="34">
        <v>9171.75</v>
      </c>
      <c r="I559" s="10" t="s">
        <v>4681</v>
      </c>
      <c r="J559" s="10" t="s">
        <v>4681</v>
      </c>
      <c r="K559" s="5" t="s">
        <v>4692</v>
      </c>
    </row>
    <row r="560" spans="1:11" x14ac:dyDescent="0.3">
      <c r="A560" s="4" t="s">
        <v>2374</v>
      </c>
      <c r="B560" s="8">
        <v>1992</v>
      </c>
      <c r="C560" s="10" t="s">
        <v>4688</v>
      </c>
      <c r="D560" s="8">
        <v>22</v>
      </c>
      <c r="E560" s="8" t="str">
        <f t="shared" si="16"/>
        <v>22-Aug-1992</v>
      </c>
      <c r="F560" s="8">
        <f t="shared" si="17"/>
        <v>30</v>
      </c>
      <c r="G560" s="8">
        <v>0</v>
      </c>
      <c r="H560" s="34">
        <v>9507.68</v>
      </c>
      <c r="I560" s="10" t="s">
        <v>4681</v>
      </c>
      <c r="J560" s="10" t="s">
        <v>4690</v>
      </c>
      <c r="K560" s="5" t="s">
        <v>4692</v>
      </c>
    </row>
    <row r="561" spans="1:11" x14ac:dyDescent="0.3">
      <c r="A561" s="4" t="s">
        <v>2332</v>
      </c>
      <c r="B561" s="8">
        <v>1971</v>
      </c>
      <c r="C561" s="10" t="s">
        <v>4683</v>
      </c>
      <c r="D561" s="8">
        <v>19</v>
      </c>
      <c r="E561" s="8" t="str">
        <f t="shared" si="16"/>
        <v>19-Jul-1971</v>
      </c>
      <c r="F561" s="8">
        <f t="shared" si="17"/>
        <v>51</v>
      </c>
      <c r="G561" s="8">
        <v>0</v>
      </c>
      <c r="H561" s="34">
        <v>9644.25</v>
      </c>
      <c r="I561" s="10" t="s">
        <v>4681</v>
      </c>
      <c r="J561" s="10" t="s">
        <v>4690</v>
      </c>
      <c r="K561" s="5" t="s">
        <v>4692</v>
      </c>
    </row>
    <row r="562" spans="1:11" x14ac:dyDescent="0.3">
      <c r="A562" s="4" t="s">
        <v>2310</v>
      </c>
      <c r="B562" s="8">
        <v>2001</v>
      </c>
      <c r="C562" s="10" t="s">
        <v>4683</v>
      </c>
      <c r="D562" s="8">
        <v>14</v>
      </c>
      <c r="E562" s="8" t="str">
        <f t="shared" si="16"/>
        <v>14-Jul-2001</v>
      </c>
      <c r="F562" s="8">
        <f t="shared" si="17"/>
        <v>21</v>
      </c>
      <c r="G562" s="8">
        <v>0</v>
      </c>
      <c r="H562" s="34">
        <v>9753.49</v>
      </c>
      <c r="I562" s="10" t="s">
        <v>4681</v>
      </c>
      <c r="J562" s="10" t="s">
        <v>4681</v>
      </c>
      <c r="K562" s="5" t="s">
        <v>4692</v>
      </c>
    </row>
    <row r="563" spans="1:11" x14ac:dyDescent="0.3">
      <c r="A563" s="4" t="s">
        <v>2294</v>
      </c>
      <c r="B563" s="8">
        <v>1992</v>
      </c>
      <c r="C563" s="10" t="s">
        <v>4688</v>
      </c>
      <c r="D563" s="8">
        <v>13</v>
      </c>
      <c r="E563" s="8" t="str">
        <f t="shared" si="16"/>
        <v>13-Aug-1992</v>
      </c>
      <c r="F563" s="8">
        <f t="shared" si="17"/>
        <v>30</v>
      </c>
      <c r="G563" s="8">
        <v>0</v>
      </c>
      <c r="H563" s="34">
        <v>9844.4500000000007</v>
      </c>
      <c r="I563" s="10" t="s">
        <v>4681</v>
      </c>
      <c r="J563" s="10" t="s">
        <v>4690</v>
      </c>
      <c r="K563" s="5" t="s">
        <v>4692</v>
      </c>
    </row>
    <row r="564" spans="1:11" x14ac:dyDescent="0.3">
      <c r="A564" s="4" t="s">
        <v>2268</v>
      </c>
      <c r="B564" s="8">
        <v>1996</v>
      </c>
      <c r="C564" s="10" t="s">
        <v>4683</v>
      </c>
      <c r="D564" s="8">
        <v>8</v>
      </c>
      <c r="E564" s="8" t="str">
        <f t="shared" si="16"/>
        <v>8-Jul-1996</v>
      </c>
      <c r="F564" s="8">
        <f t="shared" si="17"/>
        <v>26</v>
      </c>
      <c r="G564" s="8">
        <v>0</v>
      </c>
      <c r="H564" s="34">
        <v>9894.69</v>
      </c>
      <c r="I564" s="10" t="s">
        <v>4681</v>
      </c>
      <c r="J564" s="10" t="s">
        <v>4689</v>
      </c>
      <c r="K564" s="5" t="s">
        <v>4692</v>
      </c>
    </row>
    <row r="565" spans="1:11" x14ac:dyDescent="0.3">
      <c r="A565" s="4" t="s">
        <v>2252</v>
      </c>
      <c r="B565" s="8">
        <v>1970</v>
      </c>
      <c r="C565" s="10" t="s">
        <v>4688</v>
      </c>
      <c r="D565" s="8">
        <v>11</v>
      </c>
      <c r="E565" s="8" t="str">
        <f t="shared" si="16"/>
        <v>11-Aug-1970</v>
      </c>
      <c r="F565" s="8">
        <f t="shared" si="17"/>
        <v>52</v>
      </c>
      <c r="G565" s="8">
        <v>0</v>
      </c>
      <c r="H565" s="34">
        <v>9991.0400000000009</v>
      </c>
      <c r="I565" s="10" t="s">
        <v>4681</v>
      </c>
      <c r="J565" s="10" t="s">
        <v>4689</v>
      </c>
      <c r="K565" s="5" t="s">
        <v>4692</v>
      </c>
    </row>
    <row r="566" spans="1:11" x14ac:dyDescent="0.3">
      <c r="A566" s="4" t="s">
        <v>1470</v>
      </c>
      <c r="B566" s="8">
        <v>1960</v>
      </c>
      <c r="C566" s="10" t="s">
        <v>4683</v>
      </c>
      <c r="D566" s="8">
        <v>21</v>
      </c>
      <c r="E566" s="8" t="str">
        <f t="shared" si="16"/>
        <v>21-Jul-1960</v>
      </c>
      <c r="F566" s="8">
        <f t="shared" si="17"/>
        <v>62</v>
      </c>
      <c r="G566" s="8">
        <v>0</v>
      </c>
      <c r="H566" s="34">
        <v>13844.8</v>
      </c>
      <c r="I566" s="10" t="s">
        <v>4681</v>
      </c>
      <c r="J566" s="10" t="s">
        <v>4681</v>
      </c>
      <c r="K566" s="5" t="s">
        <v>4692</v>
      </c>
    </row>
    <row r="567" spans="1:11" x14ac:dyDescent="0.3">
      <c r="A567" s="4" t="s">
        <v>1426</v>
      </c>
      <c r="B567" s="8">
        <v>1958</v>
      </c>
      <c r="C567" s="10" t="s">
        <v>4687</v>
      </c>
      <c r="D567" s="8">
        <v>21</v>
      </c>
      <c r="E567" s="8" t="str">
        <f t="shared" si="16"/>
        <v>21-Sep-1958</v>
      </c>
      <c r="F567" s="8">
        <f t="shared" si="17"/>
        <v>64</v>
      </c>
      <c r="G567" s="8">
        <v>0</v>
      </c>
      <c r="H567" s="34">
        <v>14210.54</v>
      </c>
      <c r="I567" s="10" t="s">
        <v>4681</v>
      </c>
      <c r="J567" s="10" t="s">
        <v>4681</v>
      </c>
      <c r="K567" s="5" t="s">
        <v>4692</v>
      </c>
    </row>
    <row r="568" spans="1:11" x14ac:dyDescent="0.3">
      <c r="A568" s="4" t="s">
        <v>1422</v>
      </c>
      <c r="B568" s="8">
        <v>1959</v>
      </c>
      <c r="C568" s="10" t="s">
        <v>4686</v>
      </c>
      <c r="D568" s="8">
        <v>10</v>
      </c>
      <c r="E568" s="8" t="str">
        <f t="shared" si="16"/>
        <v>10-Oct-1959</v>
      </c>
      <c r="F568" s="8">
        <f t="shared" si="17"/>
        <v>63</v>
      </c>
      <c r="G568" s="8">
        <v>0</v>
      </c>
      <c r="H568" s="34">
        <v>14254.61</v>
      </c>
      <c r="I568" s="10" t="s">
        <v>4681</v>
      </c>
      <c r="J568" s="10" t="s">
        <v>4690</v>
      </c>
      <c r="K568" s="5" t="s">
        <v>4692</v>
      </c>
    </row>
    <row r="569" spans="1:11" x14ac:dyDescent="0.3">
      <c r="A569" s="4" t="s">
        <v>1420</v>
      </c>
      <c r="B569" s="8">
        <v>1959</v>
      </c>
      <c r="C569" s="10" t="s">
        <v>4685</v>
      </c>
      <c r="D569" s="8">
        <v>8</v>
      </c>
      <c r="E569" s="8" t="str">
        <f t="shared" si="16"/>
        <v>8-Nov-1959</v>
      </c>
      <c r="F569" s="8">
        <f t="shared" si="17"/>
        <v>63</v>
      </c>
      <c r="G569" s="8">
        <v>0</v>
      </c>
      <c r="H569" s="34">
        <v>14256.19</v>
      </c>
      <c r="I569" s="10" t="s">
        <v>4681</v>
      </c>
      <c r="J569" s="10" t="s">
        <v>4689</v>
      </c>
      <c r="K569" s="5" t="s">
        <v>4692</v>
      </c>
    </row>
    <row r="570" spans="1:11" x14ac:dyDescent="0.3">
      <c r="A570" s="4" t="s">
        <v>1412</v>
      </c>
      <c r="B570" s="8">
        <v>1968</v>
      </c>
      <c r="C570" s="10" t="s">
        <v>4684</v>
      </c>
      <c r="D570" s="8">
        <v>15</v>
      </c>
      <c r="E570" s="8" t="str">
        <f t="shared" si="16"/>
        <v>15-Dec-1968</v>
      </c>
      <c r="F570" s="8">
        <f t="shared" si="17"/>
        <v>54</v>
      </c>
      <c r="G570" s="8">
        <v>0</v>
      </c>
      <c r="H570" s="34">
        <v>14285.9</v>
      </c>
      <c r="I570" s="10" t="s">
        <v>4681</v>
      </c>
      <c r="J570" s="10" t="s">
        <v>4689</v>
      </c>
      <c r="K570" s="5" t="s">
        <v>4692</v>
      </c>
    </row>
    <row r="571" spans="1:11" x14ac:dyDescent="0.3">
      <c r="A571" s="4" t="s">
        <v>1350</v>
      </c>
      <c r="B571" s="8">
        <v>1969</v>
      </c>
      <c r="C571" s="10" t="s">
        <v>4686</v>
      </c>
      <c r="D571" s="8">
        <v>20</v>
      </c>
      <c r="E571" s="8" t="str">
        <f t="shared" si="16"/>
        <v>20-Oct-1969</v>
      </c>
      <c r="F571" s="8">
        <f t="shared" si="17"/>
        <v>53</v>
      </c>
      <c r="G571" s="8">
        <v>0</v>
      </c>
      <c r="H571" s="34">
        <v>14665.75</v>
      </c>
      <c r="I571" s="10" t="s">
        <v>4681</v>
      </c>
      <c r="J571" s="10" t="s">
        <v>4690</v>
      </c>
      <c r="K571" s="5" t="s">
        <v>4692</v>
      </c>
    </row>
    <row r="572" spans="1:11" x14ac:dyDescent="0.3">
      <c r="A572" s="4" t="s">
        <v>1348</v>
      </c>
      <c r="B572" s="8">
        <v>1958</v>
      </c>
      <c r="C572" s="10" t="s">
        <v>4683</v>
      </c>
      <c r="D572" s="8">
        <v>23</v>
      </c>
      <c r="E572" s="8" t="str">
        <f t="shared" si="16"/>
        <v>23-Jul-1958</v>
      </c>
      <c r="F572" s="8">
        <f t="shared" si="17"/>
        <v>64</v>
      </c>
      <c r="G572" s="8">
        <v>0</v>
      </c>
      <c r="H572" s="34">
        <v>14692.67</v>
      </c>
      <c r="I572" s="10" t="s">
        <v>4681</v>
      </c>
      <c r="J572" s="10" t="s">
        <v>4690</v>
      </c>
      <c r="K572" s="5" t="s">
        <v>4692</v>
      </c>
    </row>
    <row r="573" spans="1:11" x14ac:dyDescent="0.3">
      <c r="A573" s="4" t="s">
        <v>1344</v>
      </c>
      <c r="B573" s="8">
        <v>2002</v>
      </c>
      <c r="C573" s="10" t="s">
        <v>4687</v>
      </c>
      <c r="D573" s="8">
        <v>24</v>
      </c>
      <c r="E573" s="8" t="str">
        <f t="shared" si="16"/>
        <v>24-Sep-2002</v>
      </c>
      <c r="F573" s="8">
        <f t="shared" si="17"/>
        <v>20</v>
      </c>
      <c r="G573" s="8">
        <v>0</v>
      </c>
      <c r="H573" s="34">
        <v>14711.74</v>
      </c>
      <c r="I573" s="10" t="s">
        <v>4681</v>
      </c>
      <c r="J573" s="10" t="s">
        <v>4681</v>
      </c>
      <c r="K573" s="5" t="s">
        <v>4692</v>
      </c>
    </row>
    <row r="574" spans="1:11" x14ac:dyDescent="0.3">
      <c r="A574" s="4" t="s">
        <v>1326</v>
      </c>
      <c r="B574" s="8">
        <v>1968</v>
      </c>
      <c r="C574" s="10" t="s">
        <v>4685</v>
      </c>
      <c r="D574" s="8">
        <v>8</v>
      </c>
      <c r="E574" s="8" t="str">
        <f t="shared" si="16"/>
        <v>8-Nov-1968</v>
      </c>
      <c r="F574" s="8">
        <f t="shared" si="17"/>
        <v>54</v>
      </c>
      <c r="G574" s="8">
        <v>0</v>
      </c>
      <c r="H574" s="34">
        <v>14926.97</v>
      </c>
      <c r="I574" s="10" t="s">
        <v>4681</v>
      </c>
      <c r="J574" s="10" t="s">
        <v>4681</v>
      </c>
      <c r="K574" s="5" t="s">
        <v>4692</v>
      </c>
    </row>
    <row r="575" spans="1:11" x14ac:dyDescent="0.3">
      <c r="A575" s="4" t="s">
        <v>1306</v>
      </c>
      <c r="B575" s="8">
        <v>1972</v>
      </c>
      <c r="C575" s="10" t="s">
        <v>4685</v>
      </c>
      <c r="D575" s="8">
        <v>7</v>
      </c>
      <c r="E575" s="8" t="str">
        <f t="shared" si="16"/>
        <v>7-Nov-1972</v>
      </c>
      <c r="F575" s="8">
        <f t="shared" si="17"/>
        <v>50</v>
      </c>
      <c r="G575" s="8">
        <v>0</v>
      </c>
      <c r="H575" s="34">
        <v>15103.69</v>
      </c>
      <c r="I575" s="10" t="s">
        <v>4681</v>
      </c>
      <c r="J575" s="10" t="s">
        <v>4690</v>
      </c>
      <c r="K575" s="5" t="s">
        <v>4692</v>
      </c>
    </row>
    <row r="576" spans="1:11" x14ac:dyDescent="0.3">
      <c r="A576" s="4" t="s">
        <v>1300</v>
      </c>
      <c r="B576" s="8">
        <v>1962</v>
      </c>
      <c r="C576" s="10" t="s">
        <v>4686</v>
      </c>
      <c r="D576" s="8">
        <v>25</v>
      </c>
      <c r="E576" s="8" t="str">
        <f t="shared" si="16"/>
        <v>25-Oct-1962</v>
      </c>
      <c r="F576" s="8">
        <f t="shared" si="17"/>
        <v>60</v>
      </c>
      <c r="G576" s="8">
        <v>0</v>
      </c>
      <c r="H576" s="34">
        <v>15161.25</v>
      </c>
      <c r="I576" s="10" t="s">
        <v>4681</v>
      </c>
      <c r="J576" s="10" t="s">
        <v>4681</v>
      </c>
      <c r="K576" s="5" t="s">
        <v>4692</v>
      </c>
    </row>
    <row r="577" spans="1:11" x14ac:dyDescent="0.3">
      <c r="A577" s="4" t="s">
        <v>1294</v>
      </c>
      <c r="B577" s="8">
        <v>1962</v>
      </c>
      <c r="C577" s="10" t="s">
        <v>4680</v>
      </c>
      <c r="D577" s="8">
        <v>17</v>
      </c>
      <c r="E577" s="8" t="str">
        <f t="shared" si="16"/>
        <v>17-Jun-1962</v>
      </c>
      <c r="F577" s="8">
        <f t="shared" si="17"/>
        <v>60</v>
      </c>
      <c r="G577" s="8">
        <v>0</v>
      </c>
      <c r="H577" s="34">
        <v>15174.81</v>
      </c>
      <c r="I577" s="10" t="s">
        <v>4681</v>
      </c>
      <c r="J577" s="10" t="s">
        <v>4690</v>
      </c>
      <c r="K577" s="5" t="s">
        <v>4692</v>
      </c>
    </row>
    <row r="578" spans="1:11" x14ac:dyDescent="0.3">
      <c r="A578" s="4" t="s">
        <v>1276</v>
      </c>
      <c r="B578" s="8">
        <v>1964</v>
      </c>
      <c r="C578" s="10" t="s">
        <v>4687</v>
      </c>
      <c r="D578" s="8">
        <v>4</v>
      </c>
      <c r="E578" s="8" t="str">
        <f t="shared" ref="E578:E641" si="18">CONCATENATE(D578,"-",C578,"-",B578)</f>
        <v>4-Sep-1964</v>
      </c>
      <c r="F578" s="8">
        <f t="shared" ref="F578:F641" si="19">DATEDIF(E578,DATE(2023,6,8),"Y")</f>
        <v>58</v>
      </c>
      <c r="G578" s="8">
        <v>0</v>
      </c>
      <c r="H578" s="34">
        <v>15377.77</v>
      </c>
      <c r="I578" s="10" t="s">
        <v>4681</v>
      </c>
      <c r="J578" s="10" t="s">
        <v>4681</v>
      </c>
      <c r="K578" s="5" t="s">
        <v>4692</v>
      </c>
    </row>
    <row r="579" spans="1:11" x14ac:dyDescent="0.3">
      <c r="A579" s="4" t="s">
        <v>1264</v>
      </c>
      <c r="B579" s="8">
        <v>1974</v>
      </c>
      <c r="C579" s="10" t="s">
        <v>4683</v>
      </c>
      <c r="D579" s="8">
        <v>30</v>
      </c>
      <c r="E579" s="8" t="str">
        <f t="shared" si="18"/>
        <v>30-Jul-1974</v>
      </c>
      <c r="F579" s="8">
        <f t="shared" si="19"/>
        <v>48</v>
      </c>
      <c r="G579" s="8">
        <v>0</v>
      </c>
      <c r="H579" s="34">
        <v>15556.67</v>
      </c>
      <c r="I579" s="10" t="s">
        <v>4681</v>
      </c>
      <c r="J579" s="10" t="s">
        <v>4681</v>
      </c>
      <c r="K579" s="5" t="s">
        <v>4692</v>
      </c>
    </row>
    <row r="580" spans="1:11" x14ac:dyDescent="0.3">
      <c r="A580" s="4" t="s">
        <v>1252</v>
      </c>
      <c r="B580" s="8">
        <v>1974</v>
      </c>
      <c r="C580" s="10" t="s">
        <v>4688</v>
      </c>
      <c r="D580" s="8">
        <v>29</v>
      </c>
      <c r="E580" s="8" t="str">
        <f t="shared" si="18"/>
        <v>29-Aug-1974</v>
      </c>
      <c r="F580" s="8">
        <f t="shared" si="19"/>
        <v>48</v>
      </c>
      <c r="G580" s="8">
        <v>0</v>
      </c>
      <c r="H580" s="34">
        <v>15746.62</v>
      </c>
      <c r="I580" s="10" t="s">
        <v>4681</v>
      </c>
      <c r="J580" s="10" t="s">
        <v>4690</v>
      </c>
      <c r="K580" s="5" t="s">
        <v>4692</v>
      </c>
    </row>
    <row r="581" spans="1:11" x14ac:dyDescent="0.3">
      <c r="A581" s="4" t="s">
        <v>1250</v>
      </c>
      <c r="B581" s="8">
        <v>1997</v>
      </c>
      <c r="C581" s="10" t="s">
        <v>4686</v>
      </c>
      <c r="D581" s="8">
        <v>9</v>
      </c>
      <c r="E581" s="8" t="str">
        <f t="shared" si="18"/>
        <v>9-Oct-1997</v>
      </c>
      <c r="F581" s="8">
        <f t="shared" si="19"/>
        <v>25</v>
      </c>
      <c r="G581" s="8">
        <v>0</v>
      </c>
      <c r="H581" s="34">
        <v>15817.99</v>
      </c>
      <c r="I581" s="10" t="s">
        <v>4681</v>
      </c>
      <c r="J581" s="10" t="s">
        <v>4681</v>
      </c>
      <c r="K581" s="5" t="s">
        <v>4692</v>
      </c>
    </row>
    <row r="582" spans="1:11" x14ac:dyDescent="0.3">
      <c r="A582" s="4" t="s">
        <v>1218</v>
      </c>
      <c r="B582" s="8">
        <v>1974</v>
      </c>
      <c r="C582" s="10" t="s">
        <v>4687</v>
      </c>
      <c r="D582" s="8">
        <v>11</v>
      </c>
      <c r="E582" s="8" t="str">
        <f t="shared" si="18"/>
        <v>11-Sep-1974</v>
      </c>
      <c r="F582" s="8">
        <f t="shared" si="19"/>
        <v>48</v>
      </c>
      <c r="G582" s="8">
        <v>0</v>
      </c>
      <c r="H582" s="34">
        <v>16190.97</v>
      </c>
      <c r="I582" s="10" t="s">
        <v>4681</v>
      </c>
      <c r="J582" s="10" t="s">
        <v>4689</v>
      </c>
      <c r="K582" s="5" t="s">
        <v>4692</v>
      </c>
    </row>
    <row r="583" spans="1:11" x14ac:dyDescent="0.3">
      <c r="A583" s="4" t="s">
        <v>1182</v>
      </c>
      <c r="B583" s="8">
        <v>1974</v>
      </c>
      <c r="C583" s="10" t="s">
        <v>4688</v>
      </c>
      <c r="D583" s="8">
        <v>28</v>
      </c>
      <c r="E583" s="8" t="str">
        <f t="shared" si="18"/>
        <v>28-Aug-1974</v>
      </c>
      <c r="F583" s="8">
        <f t="shared" si="19"/>
        <v>48</v>
      </c>
      <c r="G583" s="8">
        <v>0</v>
      </c>
      <c r="H583" s="34">
        <v>16770.990000000002</v>
      </c>
      <c r="I583" s="10" t="s">
        <v>4681</v>
      </c>
      <c r="J583" s="10" t="s">
        <v>4690</v>
      </c>
      <c r="K583" s="5" t="s">
        <v>4692</v>
      </c>
    </row>
    <row r="584" spans="1:11" x14ac:dyDescent="0.3">
      <c r="A584" s="4" t="s">
        <v>1170</v>
      </c>
      <c r="B584" s="8">
        <v>1968</v>
      </c>
      <c r="C584" s="10" t="s">
        <v>4686</v>
      </c>
      <c r="D584" s="8">
        <v>21</v>
      </c>
      <c r="E584" s="8" t="str">
        <f t="shared" si="18"/>
        <v>21-Oct-1968</v>
      </c>
      <c r="F584" s="8">
        <f t="shared" si="19"/>
        <v>54</v>
      </c>
      <c r="G584" s="8">
        <v>0</v>
      </c>
      <c r="H584" s="34">
        <v>16903.5</v>
      </c>
      <c r="I584" s="10" t="s">
        <v>4681</v>
      </c>
      <c r="J584" s="10" t="s">
        <v>4689</v>
      </c>
      <c r="K584" s="5" t="s">
        <v>4692</v>
      </c>
    </row>
    <row r="585" spans="1:11" x14ac:dyDescent="0.3">
      <c r="A585" s="4" t="s">
        <v>1152</v>
      </c>
      <c r="B585" s="8">
        <v>1964</v>
      </c>
      <c r="C585" s="10" t="s">
        <v>4680</v>
      </c>
      <c r="D585" s="8">
        <v>7</v>
      </c>
      <c r="E585" s="8" t="str">
        <f t="shared" si="18"/>
        <v>7-Jun-1964</v>
      </c>
      <c r="F585" s="8">
        <f t="shared" si="19"/>
        <v>59</v>
      </c>
      <c r="G585" s="8">
        <v>0</v>
      </c>
      <c r="H585" s="34">
        <v>17174.52</v>
      </c>
      <c r="I585" s="10" t="s">
        <v>4681</v>
      </c>
      <c r="J585" s="10" t="s">
        <v>4681</v>
      </c>
      <c r="K585" s="5" t="s">
        <v>4692</v>
      </c>
    </row>
    <row r="586" spans="1:11" x14ac:dyDescent="0.3">
      <c r="A586" s="4" t="s">
        <v>1142</v>
      </c>
      <c r="B586" s="8">
        <v>2003</v>
      </c>
      <c r="C586" s="10" t="s">
        <v>4685</v>
      </c>
      <c r="D586" s="8">
        <v>1</v>
      </c>
      <c r="E586" s="8" t="str">
        <f t="shared" si="18"/>
        <v>1-Nov-2003</v>
      </c>
      <c r="F586" s="8">
        <f t="shared" si="19"/>
        <v>19</v>
      </c>
      <c r="G586" s="8">
        <v>0</v>
      </c>
      <c r="H586" s="34">
        <v>17352.68</v>
      </c>
      <c r="I586" s="10" t="s">
        <v>4681</v>
      </c>
      <c r="J586" s="10" t="s">
        <v>4689</v>
      </c>
      <c r="K586" s="5" t="s">
        <v>4692</v>
      </c>
    </row>
    <row r="587" spans="1:11" x14ac:dyDescent="0.3">
      <c r="A587" s="4" t="s">
        <v>1138</v>
      </c>
      <c r="B587" s="8">
        <v>2003</v>
      </c>
      <c r="C587" s="10" t="s">
        <v>4685</v>
      </c>
      <c r="D587" s="8">
        <v>2</v>
      </c>
      <c r="E587" s="8" t="str">
        <f t="shared" si="18"/>
        <v>2-Nov-2003</v>
      </c>
      <c r="F587" s="8">
        <f t="shared" si="19"/>
        <v>19</v>
      </c>
      <c r="G587" s="8">
        <v>0</v>
      </c>
      <c r="H587" s="34">
        <v>17468.98</v>
      </c>
      <c r="I587" s="10" t="s">
        <v>4681</v>
      </c>
      <c r="J587" s="10" t="s">
        <v>4690</v>
      </c>
      <c r="K587" s="5" t="s">
        <v>4692</v>
      </c>
    </row>
    <row r="588" spans="1:11" x14ac:dyDescent="0.3">
      <c r="A588" s="4" t="s">
        <v>982</v>
      </c>
      <c r="B588" s="8">
        <v>1987</v>
      </c>
      <c r="C588" s="10" t="s">
        <v>4686</v>
      </c>
      <c r="D588" s="8">
        <v>17</v>
      </c>
      <c r="E588" s="8" t="str">
        <f t="shared" si="18"/>
        <v>17-Oct-1987</v>
      </c>
      <c r="F588" s="8">
        <f t="shared" si="19"/>
        <v>35</v>
      </c>
      <c r="G588" s="8">
        <v>0</v>
      </c>
      <c r="H588" s="34">
        <v>20234.849999999999</v>
      </c>
      <c r="I588" s="10" t="s">
        <v>4681</v>
      </c>
      <c r="J588" s="10" t="s">
        <v>4689</v>
      </c>
      <c r="K588" s="5" t="s">
        <v>4692</v>
      </c>
    </row>
    <row r="589" spans="1:11" x14ac:dyDescent="0.3">
      <c r="A589" s="4" t="s">
        <v>980</v>
      </c>
      <c r="B589" s="8">
        <v>1966</v>
      </c>
      <c r="C589" s="10" t="s">
        <v>4688</v>
      </c>
      <c r="D589" s="8">
        <v>22</v>
      </c>
      <c r="E589" s="8" t="str">
        <f t="shared" si="18"/>
        <v>22-Aug-1966</v>
      </c>
      <c r="F589" s="8">
        <f t="shared" si="19"/>
        <v>56</v>
      </c>
      <c r="G589" s="8">
        <v>0</v>
      </c>
      <c r="H589" s="34">
        <v>20253.84</v>
      </c>
      <c r="I589" s="10" t="s">
        <v>4681</v>
      </c>
      <c r="J589" s="10" t="s">
        <v>4689</v>
      </c>
      <c r="K589" s="5" t="s">
        <v>4692</v>
      </c>
    </row>
    <row r="590" spans="1:11" x14ac:dyDescent="0.3">
      <c r="A590" s="4" t="s">
        <v>970</v>
      </c>
      <c r="B590" s="8">
        <v>1962</v>
      </c>
      <c r="C590" s="10" t="s">
        <v>4686</v>
      </c>
      <c r="D590" s="8">
        <v>18</v>
      </c>
      <c r="E590" s="8" t="str">
        <f t="shared" si="18"/>
        <v>18-Oct-1962</v>
      </c>
      <c r="F590" s="8">
        <f t="shared" si="19"/>
        <v>60</v>
      </c>
      <c r="G590" s="8">
        <v>0</v>
      </c>
      <c r="H590" s="34">
        <v>20446.849999999999</v>
      </c>
      <c r="I590" s="10" t="s">
        <v>4681</v>
      </c>
      <c r="J590" s="10" t="s">
        <v>4690</v>
      </c>
      <c r="K590" s="5" t="s">
        <v>4692</v>
      </c>
    </row>
    <row r="591" spans="1:11" x14ac:dyDescent="0.3">
      <c r="A591" s="4" t="s">
        <v>952</v>
      </c>
      <c r="B591" s="8">
        <v>1964</v>
      </c>
      <c r="C591" s="10" t="s">
        <v>4685</v>
      </c>
      <c r="D591" s="8">
        <v>19</v>
      </c>
      <c r="E591" s="8" t="str">
        <f t="shared" si="18"/>
        <v>19-Nov-1964</v>
      </c>
      <c r="F591" s="8">
        <f t="shared" si="19"/>
        <v>58</v>
      </c>
      <c r="G591" s="8">
        <v>0</v>
      </c>
      <c r="H591" s="34">
        <v>20893.060000000001</v>
      </c>
      <c r="I591" s="10" t="s">
        <v>4681</v>
      </c>
      <c r="J591" s="10" t="s">
        <v>4689</v>
      </c>
      <c r="K591" s="5" t="s">
        <v>4692</v>
      </c>
    </row>
    <row r="592" spans="1:11" x14ac:dyDescent="0.3">
      <c r="A592" s="4" t="s">
        <v>936</v>
      </c>
      <c r="B592" s="8">
        <v>1980</v>
      </c>
      <c r="C592" s="10" t="s">
        <v>4687</v>
      </c>
      <c r="D592" s="8">
        <v>4</v>
      </c>
      <c r="E592" s="8" t="str">
        <f t="shared" si="18"/>
        <v>4-Sep-1980</v>
      </c>
      <c r="F592" s="8">
        <f t="shared" si="19"/>
        <v>42</v>
      </c>
      <c r="G592" s="8">
        <v>0</v>
      </c>
      <c r="H592" s="34">
        <v>21348.71</v>
      </c>
      <c r="I592" s="10" t="s">
        <v>4681</v>
      </c>
      <c r="J592" s="10" t="s">
        <v>4690</v>
      </c>
      <c r="K592" s="5" t="s">
        <v>4692</v>
      </c>
    </row>
    <row r="593" spans="1:11" x14ac:dyDescent="0.3">
      <c r="A593" s="4" t="s">
        <v>932</v>
      </c>
      <c r="B593" s="8">
        <v>1999</v>
      </c>
      <c r="C593" s="10" t="s">
        <v>4680</v>
      </c>
      <c r="D593" s="8">
        <v>12</v>
      </c>
      <c r="E593" s="8" t="str">
        <f t="shared" si="18"/>
        <v>12-Jun-1999</v>
      </c>
      <c r="F593" s="8">
        <f t="shared" si="19"/>
        <v>23</v>
      </c>
      <c r="G593" s="8">
        <v>0</v>
      </c>
      <c r="H593" s="34">
        <v>21595.38</v>
      </c>
      <c r="I593" s="10" t="s">
        <v>4681</v>
      </c>
      <c r="J593" s="10" t="s">
        <v>4689</v>
      </c>
      <c r="K593" s="5" t="s">
        <v>4692</v>
      </c>
    </row>
    <row r="594" spans="1:11" x14ac:dyDescent="0.3">
      <c r="A594" s="4" t="s">
        <v>928</v>
      </c>
      <c r="B594" s="8">
        <v>1962</v>
      </c>
      <c r="C594" s="10" t="s">
        <v>4685</v>
      </c>
      <c r="D594" s="8">
        <v>16</v>
      </c>
      <c r="E594" s="8" t="str">
        <f t="shared" si="18"/>
        <v>16-Nov-1962</v>
      </c>
      <c r="F594" s="8">
        <f t="shared" si="19"/>
        <v>60</v>
      </c>
      <c r="G594" s="8">
        <v>0</v>
      </c>
      <c r="H594" s="34">
        <v>21661.16</v>
      </c>
      <c r="I594" s="10" t="s">
        <v>4681</v>
      </c>
      <c r="J594" s="10" t="s">
        <v>4681</v>
      </c>
      <c r="K594" s="5" t="s">
        <v>4692</v>
      </c>
    </row>
    <row r="595" spans="1:11" x14ac:dyDescent="0.3">
      <c r="A595" s="4" t="s">
        <v>852</v>
      </c>
      <c r="B595" s="8">
        <v>1970</v>
      </c>
      <c r="C595" s="10" t="s">
        <v>4685</v>
      </c>
      <c r="D595" s="8">
        <v>30</v>
      </c>
      <c r="E595" s="8" t="str">
        <f t="shared" si="18"/>
        <v>30-Nov-1970</v>
      </c>
      <c r="F595" s="8">
        <f t="shared" si="19"/>
        <v>52</v>
      </c>
      <c r="G595" s="8">
        <v>0</v>
      </c>
      <c r="H595" s="34">
        <v>24393.62</v>
      </c>
      <c r="I595" s="10" t="s">
        <v>4681</v>
      </c>
      <c r="J595" s="10" t="s">
        <v>4689</v>
      </c>
      <c r="K595" s="5" t="s">
        <v>4692</v>
      </c>
    </row>
    <row r="596" spans="1:11" x14ac:dyDescent="0.3">
      <c r="A596" s="4" t="s">
        <v>850</v>
      </c>
      <c r="B596" s="8">
        <v>1968</v>
      </c>
      <c r="C596" s="10" t="s">
        <v>4683</v>
      </c>
      <c r="D596" s="8">
        <v>6</v>
      </c>
      <c r="E596" s="8" t="str">
        <f t="shared" si="18"/>
        <v>6-Jul-1968</v>
      </c>
      <c r="F596" s="8">
        <f t="shared" si="19"/>
        <v>54</v>
      </c>
      <c r="G596" s="8">
        <v>0</v>
      </c>
      <c r="H596" s="34">
        <v>24476.48</v>
      </c>
      <c r="I596" s="10" t="s">
        <v>4681</v>
      </c>
      <c r="J596" s="10" t="s">
        <v>4681</v>
      </c>
      <c r="K596" s="5" t="s">
        <v>4692</v>
      </c>
    </row>
    <row r="597" spans="1:11" x14ac:dyDescent="0.3">
      <c r="A597" s="4" t="s">
        <v>804</v>
      </c>
      <c r="B597" s="8">
        <v>1963</v>
      </c>
      <c r="C597" s="10" t="s">
        <v>4688</v>
      </c>
      <c r="D597" s="8">
        <v>21</v>
      </c>
      <c r="E597" s="8" t="str">
        <f t="shared" si="18"/>
        <v>21-Aug-1963</v>
      </c>
      <c r="F597" s="8">
        <f t="shared" si="19"/>
        <v>59</v>
      </c>
      <c r="G597" s="8">
        <v>0</v>
      </c>
      <c r="H597" s="34">
        <v>25678.78</v>
      </c>
      <c r="I597" s="10" t="s">
        <v>4681</v>
      </c>
      <c r="J597" s="10" t="s">
        <v>4689</v>
      </c>
      <c r="K597" s="5" t="s">
        <v>4692</v>
      </c>
    </row>
    <row r="598" spans="1:11" x14ac:dyDescent="0.3">
      <c r="A598" s="4" t="s">
        <v>554</v>
      </c>
      <c r="B598" s="8">
        <v>1972</v>
      </c>
      <c r="C598" s="10" t="s">
        <v>4685</v>
      </c>
      <c r="D598" s="8">
        <v>7</v>
      </c>
      <c r="E598" s="8" t="str">
        <f t="shared" si="18"/>
        <v>7-Nov-1972</v>
      </c>
      <c r="F598" s="8">
        <f t="shared" si="19"/>
        <v>50</v>
      </c>
      <c r="G598" s="8">
        <v>0</v>
      </c>
      <c r="H598" s="34">
        <v>32765.33</v>
      </c>
      <c r="I598" s="10" t="s">
        <v>4681</v>
      </c>
      <c r="J598" s="10" t="s">
        <v>4681</v>
      </c>
      <c r="K598" s="5" t="s">
        <v>4692</v>
      </c>
    </row>
    <row r="599" spans="1:11" x14ac:dyDescent="0.3">
      <c r="A599" s="4" t="s">
        <v>530</v>
      </c>
      <c r="B599" s="8">
        <v>2003</v>
      </c>
      <c r="C599" s="10" t="s">
        <v>4685</v>
      </c>
      <c r="D599" s="8">
        <v>28</v>
      </c>
      <c r="E599" s="8" t="str">
        <f t="shared" si="18"/>
        <v>28-Nov-2003</v>
      </c>
      <c r="F599" s="8">
        <f t="shared" si="19"/>
        <v>19</v>
      </c>
      <c r="G599" s="8">
        <v>0</v>
      </c>
      <c r="H599" s="34">
        <v>33307.550000000003</v>
      </c>
      <c r="I599" s="10" t="s">
        <v>4681</v>
      </c>
      <c r="J599" s="10" t="s">
        <v>4689</v>
      </c>
      <c r="K599" s="5" t="s">
        <v>4692</v>
      </c>
    </row>
    <row r="600" spans="1:11" x14ac:dyDescent="0.3">
      <c r="A600" s="4" t="s">
        <v>504</v>
      </c>
      <c r="B600" s="8">
        <v>2000</v>
      </c>
      <c r="C600" s="10" t="s">
        <v>4684</v>
      </c>
      <c r="D600" s="8">
        <v>27</v>
      </c>
      <c r="E600" s="8" t="str">
        <f t="shared" si="18"/>
        <v>27-Dec-2000</v>
      </c>
      <c r="F600" s="8">
        <f t="shared" si="19"/>
        <v>22</v>
      </c>
      <c r="G600" s="8">
        <v>0</v>
      </c>
      <c r="H600" s="34">
        <v>33907.550000000003</v>
      </c>
      <c r="I600" s="10" t="s">
        <v>4681</v>
      </c>
      <c r="J600" s="10" t="s">
        <v>4681</v>
      </c>
      <c r="K600" s="5" t="s">
        <v>4692</v>
      </c>
    </row>
    <row r="601" spans="1:11" x14ac:dyDescent="0.3">
      <c r="A601" s="4" t="s">
        <v>416</v>
      </c>
      <c r="B601" s="8">
        <v>1974</v>
      </c>
      <c r="C601" s="10" t="s">
        <v>4683</v>
      </c>
      <c r="D601" s="8">
        <v>15</v>
      </c>
      <c r="E601" s="8" t="str">
        <f t="shared" si="18"/>
        <v>15-Jul-1974</v>
      </c>
      <c r="F601" s="8">
        <f t="shared" si="19"/>
        <v>48</v>
      </c>
      <c r="G601" s="8">
        <v>0</v>
      </c>
      <c r="H601" s="34">
        <v>35711.39</v>
      </c>
      <c r="I601" s="10" t="s">
        <v>4681</v>
      </c>
      <c r="J601" s="10" t="s">
        <v>4689</v>
      </c>
      <c r="K601" s="5" t="s">
        <v>4692</v>
      </c>
    </row>
    <row r="602" spans="1:11" x14ac:dyDescent="0.3">
      <c r="A602" s="4" t="s">
        <v>396</v>
      </c>
      <c r="B602" s="8">
        <v>1974</v>
      </c>
      <c r="C602" s="10" t="s">
        <v>4684</v>
      </c>
      <c r="D602" s="8">
        <v>6</v>
      </c>
      <c r="E602" s="8" t="str">
        <f t="shared" si="18"/>
        <v>6-Dec-1974</v>
      </c>
      <c r="F602" s="8">
        <f t="shared" si="19"/>
        <v>48</v>
      </c>
      <c r="G602" s="8">
        <v>0</v>
      </c>
      <c r="H602" s="34">
        <v>36182.870000000003</v>
      </c>
      <c r="I602" s="10" t="s">
        <v>4681</v>
      </c>
      <c r="J602" s="10" t="s">
        <v>4689</v>
      </c>
      <c r="K602" s="5" t="s">
        <v>4692</v>
      </c>
    </row>
    <row r="603" spans="1:11" x14ac:dyDescent="0.3">
      <c r="A603" s="4" t="s">
        <v>362</v>
      </c>
      <c r="B603" s="8">
        <v>2003</v>
      </c>
      <c r="C603" s="10" t="s">
        <v>4680</v>
      </c>
      <c r="D603" s="8">
        <v>21</v>
      </c>
      <c r="E603" s="8" t="str">
        <f t="shared" si="18"/>
        <v>21-Jun-2003</v>
      </c>
      <c r="F603" s="8">
        <f t="shared" si="19"/>
        <v>19</v>
      </c>
      <c r="G603" s="8">
        <v>0</v>
      </c>
      <c r="H603" s="34">
        <v>36898.730000000003</v>
      </c>
      <c r="I603" s="10" t="s">
        <v>4681</v>
      </c>
      <c r="J603" s="10" t="s">
        <v>4690</v>
      </c>
      <c r="K603" s="5" t="s">
        <v>4692</v>
      </c>
    </row>
    <row r="604" spans="1:11" x14ac:dyDescent="0.3">
      <c r="A604" s="4" t="s">
        <v>104</v>
      </c>
      <c r="B604" s="8">
        <v>1965</v>
      </c>
      <c r="C604" s="10" t="s">
        <v>4688</v>
      </c>
      <c r="D604" s="8">
        <v>22</v>
      </c>
      <c r="E604" s="8" t="str">
        <f t="shared" si="18"/>
        <v>22-Aug-1965</v>
      </c>
      <c r="F604" s="8">
        <f t="shared" si="19"/>
        <v>57</v>
      </c>
      <c r="G604" s="8">
        <v>0</v>
      </c>
      <c r="H604" s="34">
        <v>43578.94</v>
      </c>
      <c r="I604" s="10" t="s">
        <v>4681</v>
      </c>
      <c r="J604" s="10" t="s">
        <v>4681</v>
      </c>
      <c r="K604" s="5" t="s">
        <v>4692</v>
      </c>
    </row>
    <row r="605" spans="1:11" x14ac:dyDescent="0.3">
      <c r="A605" s="4" t="s">
        <v>98</v>
      </c>
      <c r="B605" s="8">
        <v>1966</v>
      </c>
      <c r="C605" s="10" t="s">
        <v>4683</v>
      </c>
      <c r="D605" s="8">
        <v>2</v>
      </c>
      <c r="E605" s="8" t="str">
        <f t="shared" si="18"/>
        <v>2-Jul-1966</v>
      </c>
      <c r="F605" s="8">
        <f t="shared" si="19"/>
        <v>56</v>
      </c>
      <c r="G605" s="8">
        <v>0</v>
      </c>
      <c r="H605" s="34">
        <v>43817.45</v>
      </c>
      <c r="I605" s="10" t="s">
        <v>4681</v>
      </c>
      <c r="J605" s="10" t="s">
        <v>4689</v>
      </c>
      <c r="K605" s="5" t="s">
        <v>4692</v>
      </c>
    </row>
    <row r="606" spans="1:11" x14ac:dyDescent="0.3">
      <c r="A606" s="4" t="s">
        <v>94</v>
      </c>
      <c r="B606" s="8">
        <v>1966</v>
      </c>
      <c r="C606" s="10" t="s">
        <v>4686</v>
      </c>
      <c r="D606" s="8">
        <v>5</v>
      </c>
      <c r="E606" s="8" t="str">
        <f t="shared" si="18"/>
        <v>5-Oct-1966</v>
      </c>
      <c r="F606" s="8">
        <f t="shared" si="19"/>
        <v>56</v>
      </c>
      <c r="G606" s="8">
        <v>0</v>
      </c>
      <c r="H606" s="34">
        <v>43921.18</v>
      </c>
      <c r="I606" s="10" t="s">
        <v>4681</v>
      </c>
      <c r="J606" s="10" t="s">
        <v>4681</v>
      </c>
      <c r="K606" s="5" t="s">
        <v>4692</v>
      </c>
    </row>
    <row r="607" spans="1:11" x14ac:dyDescent="0.3">
      <c r="A607" s="4" t="s">
        <v>4530</v>
      </c>
      <c r="B607" s="8">
        <v>2003</v>
      </c>
      <c r="C607" s="10" t="s">
        <v>4688</v>
      </c>
      <c r="D607" s="8">
        <v>2</v>
      </c>
      <c r="E607" s="8" t="str">
        <f t="shared" si="18"/>
        <v>2-Aug-2003</v>
      </c>
      <c r="F607" s="8">
        <f t="shared" si="19"/>
        <v>19</v>
      </c>
      <c r="G607" s="8">
        <v>0</v>
      </c>
      <c r="H607" s="34">
        <v>1241.57</v>
      </c>
      <c r="I607" s="10" t="s">
        <v>4681</v>
      </c>
      <c r="J607" s="10" t="s">
        <v>4681</v>
      </c>
      <c r="K607" s="5" t="s">
        <v>4693</v>
      </c>
    </row>
    <row r="608" spans="1:11" x14ac:dyDescent="0.3">
      <c r="A608" s="4" t="s">
        <v>4528</v>
      </c>
      <c r="B608" s="8">
        <v>2003</v>
      </c>
      <c r="C608" s="10" t="s">
        <v>4687</v>
      </c>
      <c r="D608" s="8">
        <v>15</v>
      </c>
      <c r="E608" s="8" t="str">
        <f t="shared" si="18"/>
        <v>15-Sep-2003</v>
      </c>
      <c r="F608" s="8">
        <f t="shared" si="19"/>
        <v>19</v>
      </c>
      <c r="G608" s="8">
        <v>0</v>
      </c>
      <c r="H608" s="34">
        <v>1242.26</v>
      </c>
      <c r="I608" s="10" t="s">
        <v>4681</v>
      </c>
      <c r="J608" s="10" t="s">
        <v>4690</v>
      </c>
      <c r="K608" s="5" t="s">
        <v>4693</v>
      </c>
    </row>
    <row r="609" spans="1:11" x14ac:dyDescent="0.3">
      <c r="A609" s="4" t="s">
        <v>4526</v>
      </c>
      <c r="B609" s="8">
        <v>2003</v>
      </c>
      <c r="C609" s="10" t="s">
        <v>4687</v>
      </c>
      <c r="D609" s="8">
        <v>8</v>
      </c>
      <c r="E609" s="8" t="str">
        <f t="shared" si="18"/>
        <v>8-Sep-2003</v>
      </c>
      <c r="F609" s="8">
        <f t="shared" si="19"/>
        <v>19</v>
      </c>
      <c r="G609" s="8">
        <v>0</v>
      </c>
      <c r="H609" s="34">
        <v>1242.82</v>
      </c>
      <c r="I609" s="10" t="s">
        <v>4681</v>
      </c>
      <c r="J609" s="10" t="s">
        <v>4690</v>
      </c>
      <c r="K609" s="5" t="s">
        <v>4693</v>
      </c>
    </row>
    <row r="610" spans="1:11" x14ac:dyDescent="0.3">
      <c r="A610" s="4" t="s">
        <v>4524</v>
      </c>
      <c r="B610" s="8">
        <v>2003</v>
      </c>
      <c r="C610" s="10" t="s">
        <v>4687</v>
      </c>
      <c r="D610" s="8">
        <v>15</v>
      </c>
      <c r="E610" s="8" t="str">
        <f t="shared" si="18"/>
        <v>15-Sep-2003</v>
      </c>
      <c r="F610" s="8">
        <f t="shared" si="19"/>
        <v>19</v>
      </c>
      <c r="G610" s="8">
        <v>0</v>
      </c>
      <c r="H610" s="34">
        <v>1252.4100000000001</v>
      </c>
      <c r="I610" s="10" t="s">
        <v>4681</v>
      </c>
      <c r="J610" s="10" t="s">
        <v>4689</v>
      </c>
      <c r="K610" s="5" t="s">
        <v>4693</v>
      </c>
    </row>
    <row r="611" spans="1:11" x14ac:dyDescent="0.3">
      <c r="A611" s="4" t="s">
        <v>4520</v>
      </c>
      <c r="B611" s="8">
        <v>2003</v>
      </c>
      <c r="C611" s="10" t="s">
        <v>4684</v>
      </c>
      <c r="D611" s="8">
        <v>10</v>
      </c>
      <c r="E611" s="8" t="str">
        <f t="shared" si="18"/>
        <v>10-Dec-2003</v>
      </c>
      <c r="F611" s="8">
        <f t="shared" si="19"/>
        <v>19</v>
      </c>
      <c r="G611" s="8">
        <v>0</v>
      </c>
      <c r="H611" s="34">
        <v>1253.94</v>
      </c>
      <c r="I611" s="10" t="s">
        <v>4681</v>
      </c>
      <c r="J611" s="10" t="s">
        <v>4681</v>
      </c>
      <c r="K611" s="5" t="s">
        <v>4693</v>
      </c>
    </row>
    <row r="612" spans="1:11" x14ac:dyDescent="0.3">
      <c r="A612" s="4" t="s">
        <v>4518</v>
      </c>
      <c r="B612" s="8">
        <v>2003</v>
      </c>
      <c r="C612" s="10" t="s">
        <v>4686</v>
      </c>
      <c r="D612" s="8">
        <v>13</v>
      </c>
      <c r="E612" s="8" t="str">
        <f t="shared" si="18"/>
        <v>13-Oct-2003</v>
      </c>
      <c r="F612" s="8">
        <f t="shared" si="19"/>
        <v>19</v>
      </c>
      <c r="G612" s="8">
        <v>0</v>
      </c>
      <c r="H612" s="34">
        <v>1256.3</v>
      </c>
      <c r="I612" s="10" t="s">
        <v>4681</v>
      </c>
      <c r="J612" s="10" t="s">
        <v>4689</v>
      </c>
      <c r="K612" s="5" t="s">
        <v>4693</v>
      </c>
    </row>
    <row r="613" spans="1:11" x14ac:dyDescent="0.3">
      <c r="A613" s="4" t="s">
        <v>4516</v>
      </c>
      <c r="B613" s="8">
        <v>2003</v>
      </c>
      <c r="C613" s="10" t="s">
        <v>4686</v>
      </c>
      <c r="D613" s="8">
        <v>30</v>
      </c>
      <c r="E613" s="8" t="str">
        <f t="shared" si="18"/>
        <v>30-Oct-2003</v>
      </c>
      <c r="F613" s="8">
        <f t="shared" si="19"/>
        <v>19</v>
      </c>
      <c r="G613" s="8">
        <v>0</v>
      </c>
      <c r="H613" s="34">
        <v>1261.44</v>
      </c>
      <c r="I613" s="10" t="s">
        <v>4681</v>
      </c>
      <c r="J613" s="10" t="s">
        <v>4689</v>
      </c>
      <c r="K613" s="5" t="s">
        <v>4693</v>
      </c>
    </row>
    <row r="614" spans="1:11" x14ac:dyDescent="0.3">
      <c r="A614" s="4" t="s">
        <v>4514</v>
      </c>
      <c r="B614" s="8">
        <v>2003</v>
      </c>
      <c r="C614" s="10" t="s">
        <v>4688</v>
      </c>
      <c r="D614" s="8">
        <v>15</v>
      </c>
      <c r="E614" s="8" t="str">
        <f t="shared" si="18"/>
        <v>15-Aug-2003</v>
      </c>
      <c r="F614" s="8">
        <f t="shared" si="19"/>
        <v>19</v>
      </c>
      <c r="G614" s="8">
        <v>0</v>
      </c>
      <c r="H614" s="34">
        <v>1261.8599999999999</v>
      </c>
      <c r="I614" s="10" t="s">
        <v>4681</v>
      </c>
      <c r="J614" s="10" t="s">
        <v>4689</v>
      </c>
      <c r="K614" s="5" t="s">
        <v>4693</v>
      </c>
    </row>
    <row r="615" spans="1:11" x14ac:dyDescent="0.3">
      <c r="A615" s="4" t="s">
        <v>4512</v>
      </c>
      <c r="B615" s="8">
        <v>2003</v>
      </c>
      <c r="C615" s="10" t="s">
        <v>4685</v>
      </c>
      <c r="D615" s="8">
        <v>21</v>
      </c>
      <c r="E615" s="8" t="str">
        <f t="shared" si="18"/>
        <v>21-Nov-2003</v>
      </c>
      <c r="F615" s="8">
        <f t="shared" si="19"/>
        <v>19</v>
      </c>
      <c r="G615" s="8">
        <v>0</v>
      </c>
      <c r="H615" s="34">
        <v>1263.25</v>
      </c>
      <c r="I615" s="10" t="s">
        <v>4681</v>
      </c>
      <c r="J615" s="10" t="s">
        <v>4689</v>
      </c>
      <c r="K615" s="5" t="s">
        <v>4693</v>
      </c>
    </row>
    <row r="616" spans="1:11" x14ac:dyDescent="0.3">
      <c r="A616" s="4" t="s">
        <v>4470</v>
      </c>
      <c r="B616" s="8">
        <v>1997</v>
      </c>
      <c r="C616" s="10" t="s">
        <v>4686</v>
      </c>
      <c r="D616" s="8">
        <v>27</v>
      </c>
      <c r="E616" s="8" t="str">
        <f t="shared" si="18"/>
        <v>27-Oct-1997</v>
      </c>
      <c r="F616" s="8">
        <f t="shared" si="19"/>
        <v>25</v>
      </c>
      <c r="G616" s="8">
        <v>0</v>
      </c>
      <c r="H616" s="34">
        <v>1402</v>
      </c>
      <c r="I616" s="10" t="s">
        <v>4681</v>
      </c>
      <c r="J616" s="10" t="s">
        <v>4689</v>
      </c>
      <c r="K616" s="5" t="s">
        <v>4693</v>
      </c>
    </row>
    <row r="617" spans="1:11" x14ac:dyDescent="0.3">
      <c r="A617" s="4" t="s">
        <v>4446</v>
      </c>
      <c r="B617" s="8">
        <v>2001</v>
      </c>
      <c r="C617" s="10" t="s">
        <v>4683</v>
      </c>
      <c r="D617" s="8">
        <v>7</v>
      </c>
      <c r="E617" s="8" t="str">
        <f t="shared" si="18"/>
        <v>7-Jul-2001</v>
      </c>
      <c r="F617" s="8">
        <f t="shared" si="19"/>
        <v>21</v>
      </c>
      <c r="G617" s="8">
        <v>0</v>
      </c>
      <c r="H617" s="34">
        <v>1526.31</v>
      </c>
      <c r="I617" s="10" t="s">
        <v>4681</v>
      </c>
      <c r="J617" s="10" t="s">
        <v>4689</v>
      </c>
      <c r="K617" s="5" t="s">
        <v>4693</v>
      </c>
    </row>
    <row r="618" spans="1:11" x14ac:dyDescent="0.3">
      <c r="A618" s="4" t="s">
        <v>4392</v>
      </c>
      <c r="B618" s="8">
        <v>2000</v>
      </c>
      <c r="C618" s="10" t="s">
        <v>4686</v>
      </c>
      <c r="D618" s="8">
        <v>21</v>
      </c>
      <c r="E618" s="8" t="str">
        <f t="shared" si="18"/>
        <v>21-Oct-2000</v>
      </c>
      <c r="F618" s="8">
        <f t="shared" si="19"/>
        <v>22</v>
      </c>
      <c r="G618" s="8">
        <v>0</v>
      </c>
      <c r="H618" s="34">
        <v>1682.6</v>
      </c>
      <c r="I618" s="10" t="s">
        <v>4681</v>
      </c>
      <c r="J618" s="10" t="s">
        <v>4681</v>
      </c>
      <c r="K618" s="5" t="s">
        <v>4693</v>
      </c>
    </row>
    <row r="619" spans="1:11" x14ac:dyDescent="0.3">
      <c r="A619" s="4" t="s">
        <v>4250</v>
      </c>
      <c r="B619" s="8">
        <v>2004</v>
      </c>
      <c r="C619" s="10" t="s">
        <v>4686</v>
      </c>
      <c r="D619" s="8">
        <v>4</v>
      </c>
      <c r="E619" s="8" t="str">
        <f t="shared" si="18"/>
        <v>4-Oct-2004</v>
      </c>
      <c r="F619" s="8">
        <f t="shared" si="19"/>
        <v>18</v>
      </c>
      <c r="G619" s="8">
        <v>0</v>
      </c>
      <c r="H619" s="34">
        <v>2144.85</v>
      </c>
      <c r="I619" s="10" t="s">
        <v>4681</v>
      </c>
      <c r="J619" s="10" t="s">
        <v>4690</v>
      </c>
      <c r="K619" s="5" t="s">
        <v>4693</v>
      </c>
    </row>
    <row r="620" spans="1:11" x14ac:dyDescent="0.3">
      <c r="A620" s="4" t="s">
        <v>4248</v>
      </c>
      <c r="B620" s="8">
        <v>2000</v>
      </c>
      <c r="C620" s="10" t="s">
        <v>4684</v>
      </c>
      <c r="D620" s="8">
        <v>27</v>
      </c>
      <c r="E620" s="8" t="str">
        <f t="shared" si="18"/>
        <v>27-Dec-2000</v>
      </c>
      <c r="F620" s="8">
        <f t="shared" si="19"/>
        <v>22</v>
      </c>
      <c r="G620" s="8">
        <v>0</v>
      </c>
      <c r="H620" s="34">
        <v>2150.4699999999998</v>
      </c>
      <c r="I620" s="10" t="s">
        <v>4681</v>
      </c>
      <c r="J620" s="10" t="s">
        <v>4689</v>
      </c>
      <c r="K620" s="5" t="s">
        <v>4693</v>
      </c>
    </row>
    <row r="621" spans="1:11" x14ac:dyDescent="0.3">
      <c r="A621" s="4" t="s">
        <v>4246</v>
      </c>
      <c r="B621" s="8">
        <v>2000</v>
      </c>
      <c r="C621" s="10" t="s">
        <v>4686</v>
      </c>
      <c r="D621" s="8">
        <v>22</v>
      </c>
      <c r="E621" s="8" t="str">
        <f t="shared" si="18"/>
        <v>22-Oct-2000</v>
      </c>
      <c r="F621" s="8">
        <f t="shared" si="19"/>
        <v>22</v>
      </c>
      <c r="G621" s="8">
        <v>0</v>
      </c>
      <c r="H621" s="34">
        <v>2154.36</v>
      </c>
      <c r="I621" s="10" t="s">
        <v>4681</v>
      </c>
      <c r="J621" s="10" t="s">
        <v>4681</v>
      </c>
      <c r="K621" s="5" t="s">
        <v>4693</v>
      </c>
    </row>
    <row r="622" spans="1:11" x14ac:dyDescent="0.3">
      <c r="A622" s="4" t="s">
        <v>4240</v>
      </c>
      <c r="B622" s="8">
        <v>2000</v>
      </c>
      <c r="C622" s="10" t="s">
        <v>4688</v>
      </c>
      <c r="D622" s="8">
        <v>23</v>
      </c>
      <c r="E622" s="8" t="str">
        <f t="shared" si="18"/>
        <v>23-Aug-2000</v>
      </c>
      <c r="F622" s="8">
        <f t="shared" si="19"/>
        <v>22</v>
      </c>
      <c r="G622" s="8">
        <v>0</v>
      </c>
      <c r="H622" s="34">
        <v>2166.73</v>
      </c>
      <c r="I622" s="10" t="s">
        <v>4681</v>
      </c>
      <c r="J622" s="10" t="s">
        <v>4681</v>
      </c>
      <c r="K622" s="5" t="s">
        <v>4693</v>
      </c>
    </row>
    <row r="623" spans="1:11" x14ac:dyDescent="0.3">
      <c r="A623" s="4" t="s">
        <v>4168</v>
      </c>
      <c r="B623" s="8">
        <v>1998</v>
      </c>
      <c r="C623" s="10" t="s">
        <v>4685</v>
      </c>
      <c r="D623" s="8">
        <v>19</v>
      </c>
      <c r="E623" s="8" t="str">
        <f t="shared" si="18"/>
        <v>19-Nov-1998</v>
      </c>
      <c r="F623" s="8">
        <f t="shared" si="19"/>
        <v>24</v>
      </c>
      <c r="G623" s="8">
        <v>0</v>
      </c>
      <c r="H623" s="34">
        <v>2457.5</v>
      </c>
      <c r="I623" s="10" t="s">
        <v>4681</v>
      </c>
      <c r="J623" s="10" t="s">
        <v>4690</v>
      </c>
      <c r="K623" s="5" t="s">
        <v>4693</v>
      </c>
    </row>
    <row r="624" spans="1:11" x14ac:dyDescent="0.3">
      <c r="A624" s="4" t="s">
        <v>4126</v>
      </c>
      <c r="B624" s="8">
        <v>1997</v>
      </c>
      <c r="C624" s="10" t="s">
        <v>4688</v>
      </c>
      <c r="D624" s="8">
        <v>26</v>
      </c>
      <c r="E624" s="8" t="str">
        <f t="shared" si="18"/>
        <v>26-Aug-1997</v>
      </c>
      <c r="F624" s="8">
        <f t="shared" si="19"/>
        <v>25</v>
      </c>
      <c r="G624" s="8">
        <v>0</v>
      </c>
      <c r="H624" s="34">
        <v>2632.99</v>
      </c>
      <c r="I624" s="10" t="s">
        <v>4681</v>
      </c>
      <c r="J624" s="10" t="s">
        <v>4690</v>
      </c>
      <c r="K624" s="5" t="s">
        <v>4693</v>
      </c>
    </row>
    <row r="625" spans="1:11" x14ac:dyDescent="0.3">
      <c r="A625" s="4" t="s">
        <v>4076</v>
      </c>
      <c r="B625" s="8">
        <v>2000</v>
      </c>
      <c r="C625" s="10" t="s">
        <v>4686</v>
      </c>
      <c r="D625" s="8">
        <v>1</v>
      </c>
      <c r="E625" s="8" t="str">
        <f t="shared" si="18"/>
        <v>1-Oct-2000</v>
      </c>
      <c r="F625" s="8">
        <f t="shared" si="19"/>
        <v>22</v>
      </c>
      <c r="G625" s="8">
        <v>0</v>
      </c>
      <c r="H625" s="34">
        <v>2819.51</v>
      </c>
      <c r="I625" s="10" t="s">
        <v>4681</v>
      </c>
      <c r="J625" s="10" t="s">
        <v>4689</v>
      </c>
      <c r="K625" s="5" t="s">
        <v>4693</v>
      </c>
    </row>
    <row r="626" spans="1:11" x14ac:dyDescent="0.3">
      <c r="A626" s="4" t="s">
        <v>4048</v>
      </c>
      <c r="B626" s="8">
        <v>1995</v>
      </c>
      <c r="C626" s="10" t="s">
        <v>4687</v>
      </c>
      <c r="D626" s="8">
        <v>24</v>
      </c>
      <c r="E626" s="8" t="str">
        <f t="shared" si="18"/>
        <v>24-Sep-1995</v>
      </c>
      <c r="F626" s="8">
        <f t="shared" si="19"/>
        <v>27</v>
      </c>
      <c r="G626" s="8">
        <v>0</v>
      </c>
      <c r="H626" s="34">
        <v>2974.13</v>
      </c>
      <c r="I626" s="10" t="s">
        <v>4681</v>
      </c>
      <c r="J626" s="10" t="s">
        <v>4690</v>
      </c>
      <c r="K626" s="5" t="s">
        <v>4693</v>
      </c>
    </row>
    <row r="627" spans="1:11" x14ac:dyDescent="0.3">
      <c r="A627" s="4" t="s">
        <v>4032</v>
      </c>
      <c r="B627" s="8">
        <v>1997</v>
      </c>
      <c r="C627" s="10" t="s">
        <v>4684</v>
      </c>
      <c r="D627" s="8">
        <v>22</v>
      </c>
      <c r="E627" s="8" t="str">
        <f t="shared" si="18"/>
        <v>22-Dec-1997</v>
      </c>
      <c r="F627" s="8">
        <f t="shared" si="19"/>
        <v>25</v>
      </c>
      <c r="G627" s="8">
        <v>0</v>
      </c>
      <c r="H627" s="34">
        <v>3051.73</v>
      </c>
      <c r="I627" s="10" t="s">
        <v>4681</v>
      </c>
      <c r="J627" s="10" t="s">
        <v>4681</v>
      </c>
      <c r="K627" s="5" t="s">
        <v>4693</v>
      </c>
    </row>
    <row r="628" spans="1:11" x14ac:dyDescent="0.3">
      <c r="A628" s="4" t="s">
        <v>4016</v>
      </c>
      <c r="B628" s="8">
        <v>1994</v>
      </c>
      <c r="C628" s="10" t="s">
        <v>4683</v>
      </c>
      <c r="D628" s="8">
        <v>10</v>
      </c>
      <c r="E628" s="8" t="str">
        <f t="shared" si="18"/>
        <v>10-Jul-1994</v>
      </c>
      <c r="F628" s="8">
        <f t="shared" si="19"/>
        <v>28</v>
      </c>
      <c r="G628" s="8">
        <v>0</v>
      </c>
      <c r="H628" s="34">
        <v>3161.45</v>
      </c>
      <c r="I628" s="10" t="s">
        <v>4681</v>
      </c>
      <c r="J628" s="10" t="s">
        <v>4690</v>
      </c>
      <c r="K628" s="5" t="s">
        <v>4693</v>
      </c>
    </row>
    <row r="629" spans="1:11" x14ac:dyDescent="0.3">
      <c r="A629" s="4" t="s">
        <v>4008</v>
      </c>
      <c r="B629" s="8">
        <v>1994</v>
      </c>
      <c r="C629" s="10" t="s">
        <v>4683</v>
      </c>
      <c r="D629" s="8">
        <v>6</v>
      </c>
      <c r="E629" s="8" t="str">
        <f t="shared" si="18"/>
        <v>6-Jul-1994</v>
      </c>
      <c r="F629" s="8">
        <f t="shared" si="19"/>
        <v>28</v>
      </c>
      <c r="G629" s="8">
        <v>0</v>
      </c>
      <c r="H629" s="34">
        <v>3172.02</v>
      </c>
      <c r="I629" s="10" t="s">
        <v>4681</v>
      </c>
      <c r="J629" s="10" t="s">
        <v>4690</v>
      </c>
      <c r="K629" s="5" t="s">
        <v>4693</v>
      </c>
    </row>
    <row r="630" spans="1:11" x14ac:dyDescent="0.3">
      <c r="A630" s="4" t="s">
        <v>3978</v>
      </c>
      <c r="B630" s="8">
        <v>2003</v>
      </c>
      <c r="C630" s="10" t="s">
        <v>4683</v>
      </c>
      <c r="D630" s="8">
        <v>3</v>
      </c>
      <c r="E630" s="8" t="str">
        <f t="shared" si="18"/>
        <v>3-Jul-2003</v>
      </c>
      <c r="F630" s="8">
        <f t="shared" si="19"/>
        <v>19</v>
      </c>
      <c r="G630" s="8">
        <v>0</v>
      </c>
      <c r="H630" s="34">
        <v>3280.22</v>
      </c>
      <c r="I630" s="10" t="s">
        <v>4681</v>
      </c>
      <c r="J630" s="10" t="s">
        <v>4689</v>
      </c>
      <c r="K630" s="5" t="s">
        <v>4693</v>
      </c>
    </row>
    <row r="631" spans="1:11" x14ac:dyDescent="0.3">
      <c r="A631" s="4" t="s">
        <v>3966</v>
      </c>
      <c r="B631" s="8">
        <v>1993</v>
      </c>
      <c r="C631" s="10" t="s">
        <v>4686</v>
      </c>
      <c r="D631" s="8">
        <v>28</v>
      </c>
      <c r="E631" s="8" t="str">
        <f t="shared" si="18"/>
        <v>28-Oct-1993</v>
      </c>
      <c r="F631" s="8">
        <f t="shared" si="19"/>
        <v>29</v>
      </c>
      <c r="G631" s="8">
        <v>0</v>
      </c>
      <c r="H631" s="34">
        <v>3353.28</v>
      </c>
      <c r="I631" s="10" t="s">
        <v>4681</v>
      </c>
      <c r="J631" s="10" t="s">
        <v>4690</v>
      </c>
      <c r="K631" s="5" t="s">
        <v>4693</v>
      </c>
    </row>
    <row r="632" spans="1:11" x14ac:dyDescent="0.3">
      <c r="A632" s="4" t="s">
        <v>3948</v>
      </c>
      <c r="B632" s="8">
        <v>2001</v>
      </c>
      <c r="C632" s="10" t="s">
        <v>4684</v>
      </c>
      <c r="D632" s="8">
        <v>26</v>
      </c>
      <c r="E632" s="8" t="str">
        <f t="shared" si="18"/>
        <v>26-Dec-2001</v>
      </c>
      <c r="F632" s="8">
        <f t="shared" si="19"/>
        <v>21</v>
      </c>
      <c r="G632" s="8">
        <v>0</v>
      </c>
      <c r="H632" s="34">
        <v>3434.38</v>
      </c>
      <c r="I632" s="10" t="s">
        <v>4681</v>
      </c>
      <c r="J632" s="10" t="s">
        <v>4681</v>
      </c>
      <c r="K632" s="5" t="s">
        <v>4693</v>
      </c>
    </row>
    <row r="633" spans="1:11" x14ac:dyDescent="0.3">
      <c r="A633" s="4" t="s">
        <v>3922</v>
      </c>
      <c r="B633" s="8">
        <v>1992</v>
      </c>
      <c r="C633" s="10" t="s">
        <v>4684</v>
      </c>
      <c r="D633" s="8">
        <v>22</v>
      </c>
      <c r="E633" s="8" t="str">
        <f t="shared" si="18"/>
        <v>22-Dec-1992</v>
      </c>
      <c r="F633" s="8">
        <f t="shared" si="19"/>
        <v>30</v>
      </c>
      <c r="G633" s="8">
        <v>0</v>
      </c>
      <c r="H633" s="34">
        <v>3554.2</v>
      </c>
      <c r="I633" s="10" t="s">
        <v>4681</v>
      </c>
      <c r="J633" s="10" t="s">
        <v>4689</v>
      </c>
      <c r="K633" s="5" t="s">
        <v>4693</v>
      </c>
    </row>
    <row r="634" spans="1:11" x14ac:dyDescent="0.3">
      <c r="A634" s="4" t="s">
        <v>3860</v>
      </c>
      <c r="B634" s="8">
        <v>1991</v>
      </c>
      <c r="C634" s="10" t="s">
        <v>4686</v>
      </c>
      <c r="D634" s="8">
        <v>24</v>
      </c>
      <c r="E634" s="8" t="str">
        <f t="shared" si="18"/>
        <v>24-Oct-1991</v>
      </c>
      <c r="F634" s="8">
        <f t="shared" si="19"/>
        <v>31</v>
      </c>
      <c r="G634" s="8">
        <v>0</v>
      </c>
      <c r="H634" s="34">
        <v>3761.29</v>
      </c>
      <c r="I634" s="10" t="s">
        <v>4681</v>
      </c>
      <c r="J634" s="10" t="s">
        <v>4689</v>
      </c>
      <c r="K634" s="5" t="s">
        <v>4693</v>
      </c>
    </row>
    <row r="635" spans="1:11" x14ac:dyDescent="0.3">
      <c r="A635" s="4" t="s">
        <v>3820</v>
      </c>
      <c r="B635" s="8">
        <v>2002</v>
      </c>
      <c r="C635" s="10" t="s">
        <v>4680</v>
      </c>
      <c r="D635" s="8">
        <v>15</v>
      </c>
      <c r="E635" s="8" t="str">
        <f t="shared" si="18"/>
        <v>15-Jun-2002</v>
      </c>
      <c r="F635" s="8">
        <f t="shared" si="19"/>
        <v>20</v>
      </c>
      <c r="G635" s="8">
        <v>0</v>
      </c>
      <c r="H635" s="34">
        <v>3931.51</v>
      </c>
      <c r="I635" s="10" t="s">
        <v>4681</v>
      </c>
      <c r="J635" s="10" t="s">
        <v>4689</v>
      </c>
      <c r="K635" s="5" t="s">
        <v>4693</v>
      </c>
    </row>
    <row r="636" spans="1:11" x14ac:dyDescent="0.3">
      <c r="A636" s="4" t="s">
        <v>3802</v>
      </c>
      <c r="B636" s="8">
        <v>1990</v>
      </c>
      <c r="C636" s="10" t="s">
        <v>4685</v>
      </c>
      <c r="D636" s="8">
        <v>22</v>
      </c>
      <c r="E636" s="8" t="str">
        <f t="shared" si="18"/>
        <v>22-Nov-1990</v>
      </c>
      <c r="F636" s="8">
        <f t="shared" si="19"/>
        <v>32</v>
      </c>
      <c r="G636" s="8">
        <v>0</v>
      </c>
      <c r="H636" s="34">
        <v>3989.84</v>
      </c>
      <c r="I636" s="10" t="s">
        <v>4681</v>
      </c>
      <c r="J636" s="10" t="s">
        <v>4681</v>
      </c>
      <c r="K636" s="5" t="s">
        <v>4693</v>
      </c>
    </row>
    <row r="637" spans="1:11" x14ac:dyDescent="0.3">
      <c r="A637" s="4" t="s">
        <v>3710</v>
      </c>
      <c r="B637" s="8">
        <v>1986</v>
      </c>
      <c r="C637" s="10" t="s">
        <v>4683</v>
      </c>
      <c r="D637" s="8">
        <v>13</v>
      </c>
      <c r="E637" s="8" t="str">
        <f t="shared" si="18"/>
        <v>13-Jul-1986</v>
      </c>
      <c r="F637" s="8">
        <f t="shared" si="19"/>
        <v>36</v>
      </c>
      <c r="G637" s="8">
        <v>0</v>
      </c>
      <c r="H637" s="34">
        <v>4402.2299999999996</v>
      </c>
      <c r="I637" s="10" t="s">
        <v>4681</v>
      </c>
      <c r="J637" s="10" t="s">
        <v>4681</v>
      </c>
      <c r="K637" s="5" t="s">
        <v>4693</v>
      </c>
    </row>
    <row r="638" spans="1:11" x14ac:dyDescent="0.3">
      <c r="A638" s="4" t="s">
        <v>3648</v>
      </c>
      <c r="B638" s="8">
        <v>2000</v>
      </c>
      <c r="C638" s="10" t="s">
        <v>4683</v>
      </c>
      <c r="D638" s="8">
        <v>2</v>
      </c>
      <c r="E638" s="8" t="str">
        <f t="shared" si="18"/>
        <v>2-Jul-2000</v>
      </c>
      <c r="F638" s="8">
        <f t="shared" si="19"/>
        <v>22</v>
      </c>
      <c r="G638" s="8">
        <v>0</v>
      </c>
      <c r="H638" s="34">
        <v>4608.03</v>
      </c>
      <c r="I638" s="10" t="s">
        <v>4681</v>
      </c>
      <c r="J638" s="10" t="s">
        <v>4689</v>
      </c>
      <c r="K638" s="5" t="s">
        <v>4693</v>
      </c>
    </row>
    <row r="639" spans="1:11" x14ac:dyDescent="0.3">
      <c r="A639" s="4" t="s">
        <v>3562</v>
      </c>
      <c r="B639" s="8">
        <v>1986</v>
      </c>
      <c r="C639" s="10" t="s">
        <v>4684</v>
      </c>
      <c r="D639" s="8">
        <v>23</v>
      </c>
      <c r="E639" s="8" t="str">
        <f t="shared" si="18"/>
        <v>23-Dec-1986</v>
      </c>
      <c r="F639" s="8">
        <f t="shared" si="19"/>
        <v>36</v>
      </c>
      <c r="G639" s="8">
        <v>0</v>
      </c>
      <c r="H639" s="34">
        <v>4883.87</v>
      </c>
      <c r="I639" s="10" t="s">
        <v>4681</v>
      </c>
      <c r="J639" s="10" t="s">
        <v>4690</v>
      </c>
      <c r="K639" s="5" t="s">
        <v>4693</v>
      </c>
    </row>
    <row r="640" spans="1:11" x14ac:dyDescent="0.3">
      <c r="A640" s="4" t="s">
        <v>3532</v>
      </c>
      <c r="B640" s="8">
        <v>2001</v>
      </c>
      <c r="C640" s="10" t="s">
        <v>4686</v>
      </c>
      <c r="D640" s="8">
        <v>5</v>
      </c>
      <c r="E640" s="8" t="str">
        <f t="shared" si="18"/>
        <v>5-Oct-2001</v>
      </c>
      <c r="F640" s="8">
        <f t="shared" si="19"/>
        <v>21</v>
      </c>
      <c r="G640" s="8">
        <v>0</v>
      </c>
      <c r="H640" s="34">
        <v>4999.04</v>
      </c>
      <c r="I640" s="10" t="s">
        <v>4681</v>
      </c>
      <c r="J640" s="10" t="s">
        <v>4681</v>
      </c>
      <c r="K640" s="5" t="s">
        <v>4693</v>
      </c>
    </row>
    <row r="641" spans="1:11" x14ac:dyDescent="0.3">
      <c r="A641" s="4" t="s">
        <v>3514</v>
      </c>
      <c r="B641" s="8">
        <v>2001</v>
      </c>
      <c r="C641" s="10" t="s">
        <v>4686</v>
      </c>
      <c r="D641" s="8">
        <v>16</v>
      </c>
      <c r="E641" s="8" t="str">
        <f t="shared" si="18"/>
        <v>16-Oct-2001</v>
      </c>
      <c r="F641" s="8">
        <f t="shared" si="19"/>
        <v>21</v>
      </c>
      <c r="G641" s="8">
        <v>0</v>
      </c>
      <c r="H641" s="34">
        <v>5043.13</v>
      </c>
      <c r="I641" s="10" t="s">
        <v>4681</v>
      </c>
      <c r="J641" s="10" t="s">
        <v>4689</v>
      </c>
      <c r="K641" s="5" t="s">
        <v>4693</v>
      </c>
    </row>
    <row r="642" spans="1:11" x14ac:dyDescent="0.3">
      <c r="A642" s="4" t="s">
        <v>3428</v>
      </c>
      <c r="B642" s="8">
        <v>1994</v>
      </c>
      <c r="C642" s="10" t="s">
        <v>4684</v>
      </c>
      <c r="D642" s="8">
        <v>7</v>
      </c>
      <c r="E642" s="8" t="str">
        <f t="shared" ref="E642:E705" si="20">CONCATENATE(D642,"-",C642,"-",B642)</f>
        <v>7-Dec-1994</v>
      </c>
      <c r="F642" s="8">
        <f t="shared" ref="F642:F705" si="21">DATEDIF(E642,DATE(2023,6,8),"Y")</f>
        <v>28</v>
      </c>
      <c r="G642" s="8">
        <v>0</v>
      </c>
      <c r="H642" s="34">
        <v>5364.66</v>
      </c>
      <c r="I642" s="10" t="s">
        <v>4681</v>
      </c>
      <c r="J642" s="10" t="s">
        <v>4690</v>
      </c>
      <c r="K642" s="5" t="s">
        <v>4693</v>
      </c>
    </row>
    <row r="643" spans="1:11" x14ac:dyDescent="0.3">
      <c r="A643" s="4" t="s">
        <v>3420</v>
      </c>
      <c r="B643" s="8">
        <v>1984</v>
      </c>
      <c r="C643" s="10" t="s">
        <v>4680</v>
      </c>
      <c r="D643" s="8">
        <v>1</v>
      </c>
      <c r="E643" s="8" t="str">
        <f t="shared" si="20"/>
        <v>1-Jun-1984</v>
      </c>
      <c r="F643" s="8">
        <f t="shared" si="21"/>
        <v>39</v>
      </c>
      <c r="G643" s="8">
        <v>0</v>
      </c>
      <c r="H643" s="34">
        <v>5383.54</v>
      </c>
      <c r="I643" s="10" t="s">
        <v>4681</v>
      </c>
      <c r="J643" s="10" t="s">
        <v>4689</v>
      </c>
      <c r="K643" s="5" t="s">
        <v>4693</v>
      </c>
    </row>
    <row r="644" spans="1:11" x14ac:dyDescent="0.3">
      <c r="A644" s="4" t="s">
        <v>3358</v>
      </c>
      <c r="B644" s="8">
        <v>1983</v>
      </c>
      <c r="C644" s="10" t="s">
        <v>4680</v>
      </c>
      <c r="D644" s="8">
        <v>8</v>
      </c>
      <c r="E644" s="8" t="str">
        <f t="shared" si="20"/>
        <v>8-Jun-1983</v>
      </c>
      <c r="F644" s="8">
        <f t="shared" si="21"/>
        <v>40</v>
      </c>
      <c r="G644" s="8">
        <v>0</v>
      </c>
      <c r="H644" s="34">
        <v>5649.72</v>
      </c>
      <c r="I644" s="10" t="s">
        <v>4681</v>
      </c>
      <c r="J644" s="10" t="s">
        <v>4689</v>
      </c>
      <c r="K644" s="5" t="s">
        <v>4693</v>
      </c>
    </row>
    <row r="645" spans="1:11" x14ac:dyDescent="0.3">
      <c r="A645" s="4" t="s">
        <v>3306</v>
      </c>
      <c r="B645" s="8">
        <v>1982</v>
      </c>
      <c r="C645" s="10" t="s">
        <v>4683</v>
      </c>
      <c r="D645" s="8">
        <v>8</v>
      </c>
      <c r="E645" s="8" t="str">
        <f t="shared" si="20"/>
        <v>8-Jul-1982</v>
      </c>
      <c r="F645" s="8">
        <f t="shared" si="21"/>
        <v>40</v>
      </c>
      <c r="G645" s="8">
        <v>0</v>
      </c>
      <c r="H645" s="34">
        <v>5910.94</v>
      </c>
      <c r="I645" s="10" t="s">
        <v>4681</v>
      </c>
      <c r="J645" s="10" t="s">
        <v>4690</v>
      </c>
      <c r="K645" s="5" t="s">
        <v>4693</v>
      </c>
    </row>
    <row r="646" spans="1:11" x14ac:dyDescent="0.3">
      <c r="A646" s="4" t="s">
        <v>3278</v>
      </c>
      <c r="B646" s="8">
        <v>1980</v>
      </c>
      <c r="C646" s="10" t="s">
        <v>4686</v>
      </c>
      <c r="D646" s="8">
        <v>10</v>
      </c>
      <c r="E646" s="8" t="str">
        <f t="shared" si="20"/>
        <v>10-Oct-1980</v>
      </c>
      <c r="F646" s="8">
        <f t="shared" si="21"/>
        <v>42</v>
      </c>
      <c r="G646" s="8">
        <v>0</v>
      </c>
      <c r="H646" s="34">
        <v>5979.73</v>
      </c>
      <c r="I646" s="10" t="s">
        <v>4681</v>
      </c>
      <c r="J646" s="10" t="s">
        <v>4681</v>
      </c>
      <c r="K646" s="5" t="s">
        <v>4693</v>
      </c>
    </row>
    <row r="647" spans="1:11" x14ac:dyDescent="0.3">
      <c r="A647" s="4" t="s">
        <v>3264</v>
      </c>
      <c r="B647" s="8">
        <v>1994</v>
      </c>
      <c r="C647" s="10" t="s">
        <v>4685</v>
      </c>
      <c r="D647" s="8">
        <v>8</v>
      </c>
      <c r="E647" s="8" t="str">
        <f t="shared" si="20"/>
        <v>8-Nov-1994</v>
      </c>
      <c r="F647" s="8">
        <f t="shared" si="21"/>
        <v>28</v>
      </c>
      <c r="G647" s="8">
        <v>0</v>
      </c>
      <c r="H647" s="34">
        <v>6064.37</v>
      </c>
      <c r="I647" s="10" t="s">
        <v>4681</v>
      </c>
      <c r="J647" s="10" t="s">
        <v>4681</v>
      </c>
      <c r="K647" s="5" t="s">
        <v>4693</v>
      </c>
    </row>
    <row r="648" spans="1:11" x14ac:dyDescent="0.3">
      <c r="A648" s="4" t="s">
        <v>3240</v>
      </c>
      <c r="B648" s="8">
        <v>1969</v>
      </c>
      <c r="C648" s="10" t="s">
        <v>4685</v>
      </c>
      <c r="D648" s="8">
        <v>9</v>
      </c>
      <c r="E648" s="8" t="str">
        <f t="shared" si="20"/>
        <v>9-Nov-1969</v>
      </c>
      <c r="F648" s="8">
        <f t="shared" si="21"/>
        <v>53</v>
      </c>
      <c r="G648" s="8">
        <v>0</v>
      </c>
      <c r="H648" s="34">
        <v>6138.5</v>
      </c>
      <c r="I648" s="10" t="s">
        <v>4681</v>
      </c>
      <c r="J648" s="10" t="s">
        <v>4681</v>
      </c>
      <c r="K648" s="5" t="s">
        <v>4693</v>
      </c>
    </row>
    <row r="649" spans="1:11" x14ac:dyDescent="0.3">
      <c r="A649" s="4" t="s">
        <v>3218</v>
      </c>
      <c r="B649" s="8">
        <v>1981</v>
      </c>
      <c r="C649" s="10" t="s">
        <v>4686</v>
      </c>
      <c r="D649" s="8">
        <v>1</v>
      </c>
      <c r="E649" s="8" t="str">
        <f t="shared" si="20"/>
        <v>1-Oct-1981</v>
      </c>
      <c r="F649" s="8">
        <f t="shared" si="21"/>
        <v>41</v>
      </c>
      <c r="G649" s="8">
        <v>0</v>
      </c>
      <c r="H649" s="34">
        <v>6186.13</v>
      </c>
      <c r="I649" s="10" t="s">
        <v>4681</v>
      </c>
      <c r="J649" s="10" t="s">
        <v>4689</v>
      </c>
      <c r="K649" s="5" t="s">
        <v>4693</v>
      </c>
    </row>
    <row r="650" spans="1:11" x14ac:dyDescent="0.3">
      <c r="A650" s="4" t="s">
        <v>3200</v>
      </c>
      <c r="B650" s="8">
        <v>1979</v>
      </c>
      <c r="C650" s="10" t="s">
        <v>4686</v>
      </c>
      <c r="D650" s="8">
        <v>10</v>
      </c>
      <c r="E650" s="8" t="str">
        <f t="shared" si="20"/>
        <v>10-Oct-1979</v>
      </c>
      <c r="F650" s="8">
        <f t="shared" si="21"/>
        <v>43</v>
      </c>
      <c r="G650" s="8">
        <v>0</v>
      </c>
      <c r="H650" s="34">
        <v>6250.44</v>
      </c>
      <c r="I650" s="10" t="s">
        <v>4681</v>
      </c>
      <c r="J650" s="10" t="s">
        <v>4690</v>
      </c>
      <c r="K650" s="5" t="s">
        <v>4693</v>
      </c>
    </row>
    <row r="651" spans="1:11" x14ac:dyDescent="0.3">
      <c r="A651" s="4" t="s">
        <v>3174</v>
      </c>
      <c r="B651" s="8">
        <v>2004</v>
      </c>
      <c r="C651" s="10" t="s">
        <v>4683</v>
      </c>
      <c r="D651" s="8">
        <v>27</v>
      </c>
      <c r="E651" s="8" t="str">
        <f t="shared" si="20"/>
        <v>27-Jul-2004</v>
      </c>
      <c r="F651" s="8">
        <f t="shared" si="21"/>
        <v>18</v>
      </c>
      <c r="G651" s="8">
        <v>0</v>
      </c>
      <c r="H651" s="34">
        <v>6311.11</v>
      </c>
      <c r="I651" s="10" t="s">
        <v>4681</v>
      </c>
      <c r="J651" s="10" t="s">
        <v>4681</v>
      </c>
      <c r="K651" s="5" t="s">
        <v>4693</v>
      </c>
    </row>
    <row r="652" spans="1:11" x14ac:dyDescent="0.3">
      <c r="A652" s="4" t="s">
        <v>3120</v>
      </c>
      <c r="B652" s="8">
        <v>1980</v>
      </c>
      <c r="C652" s="10" t="s">
        <v>4680</v>
      </c>
      <c r="D652" s="8">
        <v>8</v>
      </c>
      <c r="E652" s="8" t="str">
        <f t="shared" si="20"/>
        <v>8-Jun-1980</v>
      </c>
      <c r="F652" s="8">
        <f t="shared" si="21"/>
        <v>43</v>
      </c>
      <c r="G652" s="8">
        <v>0</v>
      </c>
      <c r="H652" s="34">
        <v>6474.01</v>
      </c>
      <c r="I652" s="10" t="s">
        <v>4681</v>
      </c>
      <c r="J652" s="10" t="s">
        <v>4689</v>
      </c>
      <c r="K652" s="5" t="s">
        <v>4693</v>
      </c>
    </row>
    <row r="653" spans="1:11" x14ac:dyDescent="0.3">
      <c r="A653" s="4" t="s">
        <v>2878</v>
      </c>
      <c r="B653" s="8">
        <v>1977</v>
      </c>
      <c r="C653" s="10" t="s">
        <v>4684</v>
      </c>
      <c r="D653" s="8">
        <v>18</v>
      </c>
      <c r="E653" s="8" t="str">
        <f t="shared" si="20"/>
        <v>18-Dec-1977</v>
      </c>
      <c r="F653" s="8">
        <f t="shared" si="21"/>
        <v>45</v>
      </c>
      <c r="G653" s="8">
        <v>0</v>
      </c>
      <c r="H653" s="34">
        <v>7345.08</v>
      </c>
      <c r="I653" s="10" t="s">
        <v>4681</v>
      </c>
      <c r="J653" s="10" t="s">
        <v>4690</v>
      </c>
      <c r="K653" s="5" t="s">
        <v>4693</v>
      </c>
    </row>
    <row r="654" spans="1:11" x14ac:dyDescent="0.3">
      <c r="A654" s="4" t="s">
        <v>2874</v>
      </c>
      <c r="B654" s="8">
        <v>1977</v>
      </c>
      <c r="C654" s="10" t="s">
        <v>4684</v>
      </c>
      <c r="D654" s="8">
        <v>1</v>
      </c>
      <c r="E654" s="8" t="str">
        <f t="shared" si="20"/>
        <v>1-Dec-1977</v>
      </c>
      <c r="F654" s="8">
        <f t="shared" si="21"/>
        <v>45</v>
      </c>
      <c r="G654" s="8">
        <v>0</v>
      </c>
      <c r="H654" s="34">
        <v>7348.14</v>
      </c>
      <c r="I654" s="10" t="s">
        <v>4681</v>
      </c>
      <c r="J654" s="10" t="s">
        <v>4690</v>
      </c>
      <c r="K654" s="5" t="s">
        <v>4693</v>
      </c>
    </row>
    <row r="655" spans="1:11" x14ac:dyDescent="0.3">
      <c r="A655" s="4" t="s">
        <v>2812</v>
      </c>
      <c r="B655" s="8">
        <v>1996</v>
      </c>
      <c r="C655" s="10" t="s">
        <v>4687</v>
      </c>
      <c r="D655" s="8">
        <v>17</v>
      </c>
      <c r="E655" s="8" t="str">
        <f t="shared" si="20"/>
        <v>17-Sep-1996</v>
      </c>
      <c r="F655" s="8">
        <f t="shared" si="21"/>
        <v>26</v>
      </c>
      <c r="G655" s="8">
        <v>0</v>
      </c>
      <c r="H655" s="34">
        <v>7623.13</v>
      </c>
      <c r="I655" s="10" t="s">
        <v>4681</v>
      </c>
      <c r="J655" s="10" t="s">
        <v>4689</v>
      </c>
      <c r="K655" s="5" t="s">
        <v>4693</v>
      </c>
    </row>
    <row r="656" spans="1:11" x14ac:dyDescent="0.3">
      <c r="A656" s="4" t="s">
        <v>2640</v>
      </c>
      <c r="B656" s="8">
        <v>1974</v>
      </c>
      <c r="C656" s="10" t="s">
        <v>4688</v>
      </c>
      <c r="D656" s="8">
        <v>5</v>
      </c>
      <c r="E656" s="8" t="str">
        <f t="shared" si="20"/>
        <v>5-Aug-1974</v>
      </c>
      <c r="F656" s="8">
        <f t="shared" si="21"/>
        <v>48</v>
      </c>
      <c r="G656" s="8">
        <v>0</v>
      </c>
      <c r="H656" s="34">
        <v>8269.0400000000009</v>
      </c>
      <c r="I656" s="10" t="s">
        <v>4681</v>
      </c>
      <c r="J656" s="10" t="s">
        <v>4690</v>
      </c>
      <c r="K656" s="5" t="s">
        <v>4693</v>
      </c>
    </row>
    <row r="657" spans="1:11" x14ac:dyDescent="0.3">
      <c r="A657" s="4" t="s">
        <v>2636</v>
      </c>
      <c r="B657" s="8">
        <v>1974</v>
      </c>
      <c r="C657" s="10" t="s">
        <v>4687</v>
      </c>
      <c r="D657" s="8">
        <v>26</v>
      </c>
      <c r="E657" s="8" t="str">
        <f t="shared" si="20"/>
        <v>26-Sep-1974</v>
      </c>
      <c r="F657" s="8">
        <f t="shared" si="21"/>
        <v>48</v>
      </c>
      <c r="G657" s="8">
        <v>0</v>
      </c>
      <c r="H657" s="34">
        <v>8277.52</v>
      </c>
      <c r="I657" s="10" t="s">
        <v>4681</v>
      </c>
      <c r="J657" s="10" t="s">
        <v>4681</v>
      </c>
      <c r="K657" s="5" t="s">
        <v>4693</v>
      </c>
    </row>
    <row r="658" spans="1:11" x14ac:dyDescent="0.3">
      <c r="A658" s="4" t="s">
        <v>2594</v>
      </c>
      <c r="B658" s="8">
        <v>1972</v>
      </c>
      <c r="C658" s="10" t="s">
        <v>4684</v>
      </c>
      <c r="D658" s="8">
        <v>26</v>
      </c>
      <c r="E658" s="8" t="str">
        <f t="shared" si="20"/>
        <v>26-Dec-1972</v>
      </c>
      <c r="F658" s="8">
        <f t="shared" si="21"/>
        <v>50</v>
      </c>
      <c r="G658" s="8">
        <v>0</v>
      </c>
      <c r="H658" s="34">
        <v>8457.82</v>
      </c>
      <c r="I658" s="10" t="s">
        <v>4681</v>
      </c>
      <c r="J658" s="10" t="s">
        <v>4689</v>
      </c>
      <c r="K658" s="5" t="s">
        <v>4693</v>
      </c>
    </row>
    <row r="659" spans="1:11" x14ac:dyDescent="0.3">
      <c r="A659" s="4" t="s">
        <v>2526</v>
      </c>
      <c r="B659" s="8">
        <v>1999</v>
      </c>
      <c r="C659" s="10" t="s">
        <v>4688</v>
      </c>
      <c r="D659" s="8">
        <v>23</v>
      </c>
      <c r="E659" s="8" t="str">
        <f t="shared" si="20"/>
        <v>23-Aug-1999</v>
      </c>
      <c r="F659" s="8">
        <f t="shared" si="21"/>
        <v>23</v>
      </c>
      <c r="G659" s="8">
        <v>0</v>
      </c>
      <c r="H659" s="34">
        <v>8747.68</v>
      </c>
      <c r="I659" s="10" t="s">
        <v>4681</v>
      </c>
      <c r="J659" s="10" t="s">
        <v>4689</v>
      </c>
      <c r="K659" s="5" t="s">
        <v>4693</v>
      </c>
    </row>
    <row r="660" spans="1:11" x14ac:dyDescent="0.3">
      <c r="A660" s="4" t="s">
        <v>2520</v>
      </c>
      <c r="B660" s="8">
        <v>1971</v>
      </c>
      <c r="C660" s="10" t="s">
        <v>4688</v>
      </c>
      <c r="D660" s="8">
        <v>23</v>
      </c>
      <c r="E660" s="8" t="str">
        <f t="shared" si="20"/>
        <v>23-Aug-1971</v>
      </c>
      <c r="F660" s="8">
        <f t="shared" si="21"/>
        <v>51</v>
      </c>
      <c r="G660" s="8">
        <v>0</v>
      </c>
      <c r="H660" s="34">
        <v>8782.4699999999993</v>
      </c>
      <c r="I660" s="10" t="s">
        <v>4681</v>
      </c>
      <c r="J660" s="10" t="s">
        <v>4689</v>
      </c>
      <c r="K660" s="5" t="s">
        <v>4693</v>
      </c>
    </row>
    <row r="661" spans="1:11" x14ac:dyDescent="0.3">
      <c r="A661" s="4" t="s">
        <v>2518</v>
      </c>
      <c r="B661" s="8">
        <v>1971</v>
      </c>
      <c r="C661" s="10" t="s">
        <v>4680</v>
      </c>
      <c r="D661" s="8">
        <v>18</v>
      </c>
      <c r="E661" s="8" t="str">
        <f t="shared" si="20"/>
        <v>18-Jun-1971</v>
      </c>
      <c r="F661" s="8">
        <f t="shared" si="21"/>
        <v>51</v>
      </c>
      <c r="G661" s="8">
        <v>0</v>
      </c>
      <c r="H661" s="34">
        <v>8798.59</v>
      </c>
      <c r="I661" s="10" t="s">
        <v>4681</v>
      </c>
      <c r="J661" s="10" t="s">
        <v>4690</v>
      </c>
      <c r="K661" s="5" t="s">
        <v>4693</v>
      </c>
    </row>
    <row r="662" spans="1:11" x14ac:dyDescent="0.3">
      <c r="A662" s="4" t="s">
        <v>2488</v>
      </c>
      <c r="B662" s="8">
        <v>1972</v>
      </c>
      <c r="C662" s="10" t="s">
        <v>4680</v>
      </c>
      <c r="D662" s="8">
        <v>6</v>
      </c>
      <c r="E662" s="8" t="str">
        <f t="shared" si="20"/>
        <v>6-Jun-1972</v>
      </c>
      <c r="F662" s="8">
        <f t="shared" si="21"/>
        <v>51</v>
      </c>
      <c r="G662" s="8">
        <v>0</v>
      </c>
      <c r="H662" s="34">
        <v>8932.08</v>
      </c>
      <c r="I662" s="10" t="s">
        <v>4681</v>
      </c>
      <c r="J662" s="10" t="s">
        <v>4690</v>
      </c>
      <c r="K662" s="5" t="s">
        <v>4693</v>
      </c>
    </row>
    <row r="663" spans="1:11" x14ac:dyDescent="0.3">
      <c r="A663" s="4" t="s">
        <v>2432</v>
      </c>
      <c r="B663" s="8">
        <v>1971</v>
      </c>
      <c r="C663" s="10" t="s">
        <v>4688</v>
      </c>
      <c r="D663" s="8">
        <v>6</v>
      </c>
      <c r="E663" s="8" t="str">
        <f t="shared" si="20"/>
        <v>6-Aug-1971</v>
      </c>
      <c r="F663" s="8">
        <f t="shared" si="21"/>
        <v>51</v>
      </c>
      <c r="G663" s="8">
        <v>0</v>
      </c>
      <c r="H663" s="34">
        <v>9264.7999999999993</v>
      </c>
      <c r="I663" s="10" t="s">
        <v>4681</v>
      </c>
      <c r="J663" s="10" t="s">
        <v>4690</v>
      </c>
      <c r="K663" s="5" t="s">
        <v>4693</v>
      </c>
    </row>
    <row r="664" spans="1:11" x14ac:dyDescent="0.3">
      <c r="A664" s="4" t="s">
        <v>2372</v>
      </c>
      <c r="B664" s="8">
        <v>1971</v>
      </c>
      <c r="C664" s="10" t="s">
        <v>4685</v>
      </c>
      <c r="D664" s="8">
        <v>29</v>
      </c>
      <c r="E664" s="8" t="str">
        <f t="shared" si="20"/>
        <v>29-Nov-1971</v>
      </c>
      <c r="F664" s="8">
        <f t="shared" si="21"/>
        <v>51</v>
      </c>
      <c r="G664" s="8">
        <v>0</v>
      </c>
      <c r="H664" s="34">
        <v>9528.9</v>
      </c>
      <c r="I664" s="10" t="s">
        <v>4681</v>
      </c>
      <c r="J664" s="10" t="s">
        <v>4681</v>
      </c>
      <c r="K664" s="5" t="s">
        <v>4693</v>
      </c>
    </row>
    <row r="665" spans="1:11" x14ac:dyDescent="0.3">
      <c r="A665" s="4" t="s">
        <v>2344</v>
      </c>
      <c r="B665" s="8">
        <v>1970</v>
      </c>
      <c r="C665" s="10" t="s">
        <v>4684</v>
      </c>
      <c r="D665" s="8">
        <v>16</v>
      </c>
      <c r="E665" s="8" t="str">
        <f t="shared" si="20"/>
        <v>16-Dec-1970</v>
      </c>
      <c r="F665" s="8">
        <f t="shared" si="21"/>
        <v>52</v>
      </c>
      <c r="G665" s="8">
        <v>0</v>
      </c>
      <c r="H665" s="34">
        <v>9625.92</v>
      </c>
      <c r="I665" s="10" t="s">
        <v>4681</v>
      </c>
      <c r="J665" s="10" t="s">
        <v>4689</v>
      </c>
      <c r="K665" s="5" t="s">
        <v>4693</v>
      </c>
    </row>
    <row r="666" spans="1:11" x14ac:dyDescent="0.3">
      <c r="A666" s="4" t="s">
        <v>2334</v>
      </c>
      <c r="B666" s="8">
        <v>1970</v>
      </c>
      <c r="C666" s="10" t="s">
        <v>4687</v>
      </c>
      <c r="D666" s="8">
        <v>30</v>
      </c>
      <c r="E666" s="8" t="str">
        <f t="shared" si="20"/>
        <v>30-Sep-1970</v>
      </c>
      <c r="F666" s="8">
        <f t="shared" si="21"/>
        <v>52</v>
      </c>
      <c r="G666" s="8">
        <v>0</v>
      </c>
      <c r="H666" s="34">
        <v>9634.5400000000009</v>
      </c>
      <c r="I666" s="10" t="s">
        <v>4681</v>
      </c>
      <c r="J666" s="10" t="s">
        <v>4681</v>
      </c>
      <c r="K666" s="5" t="s">
        <v>4693</v>
      </c>
    </row>
    <row r="667" spans="1:11" x14ac:dyDescent="0.3">
      <c r="A667" s="4" t="s">
        <v>2330</v>
      </c>
      <c r="B667" s="8">
        <v>1974</v>
      </c>
      <c r="C667" s="10" t="s">
        <v>4683</v>
      </c>
      <c r="D667" s="8">
        <v>8</v>
      </c>
      <c r="E667" s="8" t="str">
        <f t="shared" si="20"/>
        <v>8-Jul-1974</v>
      </c>
      <c r="F667" s="8">
        <f t="shared" si="21"/>
        <v>48</v>
      </c>
      <c r="G667" s="8">
        <v>0</v>
      </c>
      <c r="H667" s="34">
        <v>9653.81</v>
      </c>
      <c r="I667" s="10" t="s">
        <v>4681</v>
      </c>
      <c r="J667" s="10" t="s">
        <v>4681</v>
      </c>
      <c r="K667" s="5" t="s">
        <v>4693</v>
      </c>
    </row>
    <row r="668" spans="1:11" x14ac:dyDescent="0.3">
      <c r="A668" s="4" t="s">
        <v>1472</v>
      </c>
      <c r="B668" s="8">
        <v>2003</v>
      </c>
      <c r="C668" s="10" t="s">
        <v>4680</v>
      </c>
      <c r="D668" s="8">
        <v>7</v>
      </c>
      <c r="E668" s="8" t="str">
        <f t="shared" si="20"/>
        <v>7-Jun-2003</v>
      </c>
      <c r="F668" s="8">
        <f t="shared" si="21"/>
        <v>20</v>
      </c>
      <c r="G668" s="8">
        <v>0</v>
      </c>
      <c r="H668" s="34">
        <v>13844.51</v>
      </c>
      <c r="I668" s="10" t="s">
        <v>4681</v>
      </c>
      <c r="J668" s="10" t="s">
        <v>4690</v>
      </c>
      <c r="K668" s="5" t="s">
        <v>4693</v>
      </c>
    </row>
    <row r="669" spans="1:11" x14ac:dyDescent="0.3">
      <c r="A669" s="4" t="s">
        <v>1466</v>
      </c>
      <c r="B669" s="8">
        <v>1959</v>
      </c>
      <c r="C669" s="10" t="s">
        <v>4686</v>
      </c>
      <c r="D669" s="8">
        <v>5</v>
      </c>
      <c r="E669" s="8" t="str">
        <f t="shared" si="20"/>
        <v>5-Oct-1959</v>
      </c>
      <c r="F669" s="8">
        <f t="shared" si="21"/>
        <v>63</v>
      </c>
      <c r="G669" s="8">
        <v>0</v>
      </c>
      <c r="H669" s="34">
        <v>13880.95</v>
      </c>
      <c r="I669" s="10" t="s">
        <v>4681</v>
      </c>
      <c r="J669" s="10" t="s">
        <v>4681</v>
      </c>
      <c r="K669" s="5" t="s">
        <v>4693</v>
      </c>
    </row>
    <row r="670" spans="1:11" x14ac:dyDescent="0.3">
      <c r="A670" s="4" t="s">
        <v>1408</v>
      </c>
      <c r="B670" s="8">
        <v>1958</v>
      </c>
      <c r="C670" s="10" t="s">
        <v>4683</v>
      </c>
      <c r="D670" s="8">
        <v>10</v>
      </c>
      <c r="E670" s="8" t="str">
        <f t="shared" si="20"/>
        <v>10-Jul-1958</v>
      </c>
      <c r="F670" s="8">
        <f t="shared" si="21"/>
        <v>64</v>
      </c>
      <c r="G670" s="8">
        <v>0</v>
      </c>
      <c r="H670" s="34">
        <v>14319.03</v>
      </c>
      <c r="I670" s="10" t="s">
        <v>4681</v>
      </c>
      <c r="J670" s="10" t="s">
        <v>4681</v>
      </c>
      <c r="K670" s="5" t="s">
        <v>4693</v>
      </c>
    </row>
    <row r="671" spans="1:11" x14ac:dyDescent="0.3">
      <c r="A671" s="4" t="s">
        <v>1314</v>
      </c>
      <c r="B671" s="8">
        <v>1970</v>
      </c>
      <c r="C671" s="10" t="s">
        <v>4687</v>
      </c>
      <c r="D671" s="8">
        <v>11</v>
      </c>
      <c r="E671" s="8" t="str">
        <f t="shared" si="20"/>
        <v>11-Sep-1970</v>
      </c>
      <c r="F671" s="8">
        <f t="shared" si="21"/>
        <v>52</v>
      </c>
      <c r="G671" s="8">
        <v>0</v>
      </c>
      <c r="H671" s="34">
        <v>15026.3</v>
      </c>
      <c r="I671" s="10" t="s">
        <v>4681</v>
      </c>
      <c r="J671" s="10" t="s">
        <v>4689</v>
      </c>
      <c r="K671" s="5" t="s">
        <v>4693</v>
      </c>
    </row>
    <row r="672" spans="1:11" x14ac:dyDescent="0.3">
      <c r="A672" s="4" t="s">
        <v>1278</v>
      </c>
      <c r="B672" s="8">
        <v>1962</v>
      </c>
      <c r="C672" s="10" t="s">
        <v>4687</v>
      </c>
      <c r="D672" s="8">
        <v>6</v>
      </c>
      <c r="E672" s="8" t="str">
        <f t="shared" si="20"/>
        <v>6-Sep-1962</v>
      </c>
      <c r="F672" s="8">
        <f t="shared" si="21"/>
        <v>60</v>
      </c>
      <c r="G672" s="8">
        <v>0</v>
      </c>
      <c r="H672" s="34">
        <v>15368.22</v>
      </c>
      <c r="I672" s="10" t="s">
        <v>4681</v>
      </c>
      <c r="J672" s="10" t="s">
        <v>4681</v>
      </c>
      <c r="K672" s="5" t="s">
        <v>4693</v>
      </c>
    </row>
    <row r="673" spans="1:11" x14ac:dyDescent="0.3">
      <c r="A673" s="4" t="s">
        <v>1248</v>
      </c>
      <c r="B673" s="8">
        <v>1984</v>
      </c>
      <c r="C673" s="10" t="s">
        <v>4680</v>
      </c>
      <c r="D673" s="8">
        <v>26</v>
      </c>
      <c r="E673" s="8" t="str">
        <f t="shared" si="20"/>
        <v>26-Jun-1984</v>
      </c>
      <c r="F673" s="8">
        <f t="shared" si="21"/>
        <v>38</v>
      </c>
      <c r="G673" s="8">
        <v>0</v>
      </c>
      <c r="H673" s="34">
        <v>15820.7</v>
      </c>
      <c r="I673" s="10" t="s">
        <v>4681</v>
      </c>
      <c r="J673" s="10" t="s">
        <v>4689</v>
      </c>
      <c r="K673" s="5" t="s">
        <v>4693</v>
      </c>
    </row>
    <row r="674" spans="1:11" x14ac:dyDescent="0.3">
      <c r="A674" s="4" t="s">
        <v>1212</v>
      </c>
      <c r="B674" s="8">
        <v>2002</v>
      </c>
      <c r="C674" s="10" t="s">
        <v>4687</v>
      </c>
      <c r="D674" s="8">
        <v>8</v>
      </c>
      <c r="E674" s="8" t="str">
        <f t="shared" si="20"/>
        <v>8-Sep-2002</v>
      </c>
      <c r="F674" s="8">
        <f t="shared" si="21"/>
        <v>20</v>
      </c>
      <c r="G674" s="8">
        <v>0</v>
      </c>
      <c r="H674" s="34">
        <v>16232.85</v>
      </c>
      <c r="I674" s="10" t="s">
        <v>4681</v>
      </c>
      <c r="J674" s="10" t="s">
        <v>4690</v>
      </c>
      <c r="K674" s="5" t="s">
        <v>4693</v>
      </c>
    </row>
    <row r="675" spans="1:11" x14ac:dyDescent="0.3">
      <c r="A675" s="4" t="s">
        <v>1208</v>
      </c>
      <c r="B675" s="8">
        <v>2003</v>
      </c>
      <c r="C675" s="10" t="s">
        <v>4688</v>
      </c>
      <c r="D675" s="8">
        <v>24</v>
      </c>
      <c r="E675" s="8" t="str">
        <f t="shared" si="20"/>
        <v>24-Aug-2003</v>
      </c>
      <c r="F675" s="8">
        <f t="shared" si="21"/>
        <v>19</v>
      </c>
      <c r="G675" s="8">
        <v>0</v>
      </c>
      <c r="H675" s="34">
        <v>16297.85</v>
      </c>
      <c r="I675" s="10" t="s">
        <v>4681</v>
      </c>
      <c r="J675" s="10" t="s">
        <v>4689</v>
      </c>
      <c r="K675" s="5" t="s">
        <v>4693</v>
      </c>
    </row>
    <row r="676" spans="1:11" x14ac:dyDescent="0.3">
      <c r="A676" s="4" t="s">
        <v>1190</v>
      </c>
      <c r="B676" s="8">
        <v>1970</v>
      </c>
      <c r="C676" s="10" t="s">
        <v>4683</v>
      </c>
      <c r="D676" s="8">
        <v>10</v>
      </c>
      <c r="E676" s="8" t="str">
        <f t="shared" si="20"/>
        <v>10-Jul-1970</v>
      </c>
      <c r="F676" s="8">
        <f t="shared" si="21"/>
        <v>52</v>
      </c>
      <c r="G676" s="8">
        <v>0</v>
      </c>
      <c r="H676" s="34">
        <v>16600.16</v>
      </c>
      <c r="I676" s="10" t="s">
        <v>4681</v>
      </c>
      <c r="J676" s="10" t="s">
        <v>4681</v>
      </c>
      <c r="K676" s="5" t="s">
        <v>4693</v>
      </c>
    </row>
    <row r="677" spans="1:11" x14ac:dyDescent="0.3">
      <c r="A677" s="4" t="s">
        <v>1174</v>
      </c>
      <c r="B677" s="8">
        <v>1974</v>
      </c>
      <c r="C677" s="10" t="s">
        <v>4688</v>
      </c>
      <c r="D677" s="8">
        <v>8</v>
      </c>
      <c r="E677" s="8" t="str">
        <f t="shared" si="20"/>
        <v>8-Aug-1974</v>
      </c>
      <c r="F677" s="8">
        <f t="shared" si="21"/>
        <v>48</v>
      </c>
      <c r="G677" s="8">
        <v>0</v>
      </c>
      <c r="H677" s="34">
        <v>16841.32</v>
      </c>
      <c r="I677" s="10" t="s">
        <v>4681</v>
      </c>
      <c r="J677" s="10" t="s">
        <v>4689</v>
      </c>
      <c r="K677" s="5" t="s">
        <v>4693</v>
      </c>
    </row>
    <row r="678" spans="1:11" x14ac:dyDescent="0.3">
      <c r="A678" s="4" t="s">
        <v>1172</v>
      </c>
      <c r="B678" s="8">
        <v>2003</v>
      </c>
      <c r="C678" s="10" t="s">
        <v>4687</v>
      </c>
      <c r="D678" s="8">
        <v>10</v>
      </c>
      <c r="E678" s="8" t="str">
        <f t="shared" si="20"/>
        <v>10-Sep-2003</v>
      </c>
      <c r="F678" s="8">
        <f t="shared" si="21"/>
        <v>19</v>
      </c>
      <c r="G678" s="8">
        <v>0</v>
      </c>
      <c r="H678" s="34">
        <v>16884.919999999998</v>
      </c>
      <c r="I678" s="10" t="s">
        <v>4681</v>
      </c>
      <c r="J678" s="10" t="s">
        <v>4681</v>
      </c>
      <c r="K678" s="5" t="s">
        <v>4693</v>
      </c>
    </row>
    <row r="679" spans="1:11" x14ac:dyDescent="0.3">
      <c r="A679" s="4" t="s">
        <v>1160</v>
      </c>
      <c r="B679" s="8">
        <v>2003</v>
      </c>
      <c r="C679" s="10" t="s">
        <v>4684</v>
      </c>
      <c r="D679" s="8">
        <v>26</v>
      </c>
      <c r="E679" s="8" t="str">
        <f t="shared" si="20"/>
        <v>26-Dec-2003</v>
      </c>
      <c r="F679" s="8">
        <f t="shared" si="21"/>
        <v>19</v>
      </c>
      <c r="G679" s="8">
        <v>0</v>
      </c>
      <c r="H679" s="34">
        <v>17081.080000000002</v>
      </c>
      <c r="I679" s="10" t="s">
        <v>4681</v>
      </c>
      <c r="J679" s="10" t="s">
        <v>4681</v>
      </c>
      <c r="K679" s="5" t="s">
        <v>4693</v>
      </c>
    </row>
    <row r="680" spans="1:11" x14ac:dyDescent="0.3">
      <c r="A680" s="4" t="s">
        <v>964</v>
      </c>
      <c r="B680" s="8">
        <v>1967</v>
      </c>
      <c r="C680" s="10" t="s">
        <v>4684</v>
      </c>
      <c r="D680" s="8">
        <v>17</v>
      </c>
      <c r="E680" s="8" t="str">
        <f t="shared" si="20"/>
        <v>17-Dec-1967</v>
      </c>
      <c r="F680" s="8">
        <f t="shared" si="21"/>
        <v>55</v>
      </c>
      <c r="G680" s="8">
        <v>0</v>
      </c>
      <c r="H680" s="34">
        <v>20630.28</v>
      </c>
      <c r="I680" s="10" t="s">
        <v>4681</v>
      </c>
      <c r="J680" s="10" t="s">
        <v>4689</v>
      </c>
      <c r="K680" s="5" t="s">
        <v>4693</v>
      </c>
    </row>
    <row r="681" spans="1:11" x14ac:dyDescent="0.3">
      <c r="A681" s="4" t="s">
        <v>916</v>
      </c>
      <c r="B681" s="8">
        <v>2003</v>
      </c>
      <c r="C681" s="10" t="s">
        <v>4687</v>
      </c>
      <c r="D681" s="8">
        <v>28</v>
      </c>
      <c r="E681" s="8" t="str">
        <f t="shared" si="20"/>
        <v>28-Sep-2003</v>
      </c>
      <c r="F681" s="8">
        <f t="shared" si="21"/>
        <v>19</v>
      </c>
      <c r="G681" s="8">
        <v>0</v>
      </c>
      <c r="H681" s="34">
        <v>21882.400000000001</v>
      </c>
      <c r="I681" s="10" t="s">
        <v>4681</v>
      </c>
      <c r="J681" s="10" t="s">
        <v>4690</v>
      </c>
      <c r="K681" s="5" t="s">
        <v>4693</v>
      </c>
    </row>
    <row r="682" spans="1:11" x14ac:dyDescent="0.3">
      <c r="A682" s="4" t="s">
        <v>908</v>
      </c>
      <c r="B682" s="8">
        <v>1980</v>
      </c>
      <c r="C682" s="10" t="s">
        <v>4687</v>
      </c>
      <c r="D682" s="8">
        <v>12</v>
      </c>
      <c r="E682" s="8" t="str">
        <f t="shared" si="20"/>
        <v>12-Sep-1980</v>
      </c>
      <c r="F682" s="8">
        <f t="shared" si="21"/>
        <v>42</v>
      </c>
      <c r="G682" s="8">
        <v>0</v>
      </c>
      <c r="H682" s="34">
        <v>22144.03</v>
      </c>
      <c r="I682" s="10" t="s">
        <v>4681</v>
      </c>
      <c r="J682" s="10" t="s">
        <v>4681</v>
      </c>
      <c r="K682" s="5" t="s">
        <v>4693</v>
      </c>
    </row>
    <row r="683" spans="1:11" x14ac:dyDescent="0.3">
      <c r="A683" s="4" t="s">
        <v>886</v>
      </c>
      <c r="B683" s="8">
        <v>2003</v>
      </c>
      <c r="C683" s="10" t="s">
        <v>4684</v>
      </c>
      <c r="D683" s="8">
        <v>14</v>
      </c>
      <c r="E683" s="8" t="str">
        <f t="shared" si="20"/>
        <v>14-Dec-2003</v>
      </c>
      <c r="F683" s="8">
        <f t="shared" si="21"/>
        <v>19</v>
      </c>
      <c r="G683" s="8">
        <v>0</v>
      </c>
      <c r="H683" s="34">
        <v>23082.959999999999</v>
      </c>
      <c r="I683" s="10" t="s">
        <v>4681</v>
      </c>
      <c r="J683" s="10" t="s">
        <v>4681</v>
      </c>
      <c r="K683" s="5" t="s">
        <v>4693</v>
      </c>
    </row>
    <row r="684" spans="1:11" x14ac:dyDescent="0.3">
      <c r="A684" s="4" t="s">
        <v>856</v>
      </c>
      <c r="B684" s="8">
        <v>2004</v>
      </c>
      <c r="C684" s="10" t="s">
        <v>4688</v>
      </c>
      <c r="D684" s="8">
        <v>3</v>
      </c>
      <c r="E684" s="8" t="str">
        <f t="shared" si="20"/>
        <v>3-Aug-2004</v>
      </c>
      <c r="F684" s="8">
        <f t="shared" si="21"/>
        <v>18</v>
      </c>
      <c r="G684" s="8">
        <v>0</v>
      </c>
      <c r="H684" s="34">
        <v>24294.02</v>
      </c>
      <c r="I684" s="10" t="s">
        <v>4681</v>
      </c>
      <c r="J684" s="10" t="s">
        <v>4690</v>
      </c>
      <c r="K684" s="5" t="s">
        <v>4693</v>
      </c>
    </row>
    <row r="685" spans="1:11" x14ac:dyDescent="0.3">
      <c r="A685" s="4" t="s">
        <v>854</v>
      </c>
      <c r="B685" s="8">
        <v>1999</v>
      </c>
      <c r="C685" s="10" t="s">
        <v>4686</v>
      </c>
      <c r="D685" s="8">
        <v>7</v>
      </c>
      <c r="E685" s="8" t="str">
        <f t="shared" si="20"/>
        <v>7-Oct-1999</v>
      </c>
      <c r="F685" s="8">
        <f t="shared" si="21"/>
        <v>23</v>
      </c>
      <c r="G685" s="8">
        <v>0</v>
      </c>
      <c r="H685" s="34">
        <v>24387.74</v>
      </c>
      <c r="I685" s="10" t="s">
        <v>4681</v>
      </c>
      <c r="J685" s="10" t="s">
        <v>4690</v>
      </c>
      <c r="K685" s="5" t="s">
        <v>4693</v>
      </c>
    </row>
    <row r="686" spans="1:11" x14ac:dyDescent="0.3">
      <c r="A686" s="4" t="s">
        <v>842</v>
      </c>
      <c r="B686" s="8">
        <v>1976</v>
      </c>
      <c r="C686" s="10" t="s">
        <v>4686</v>
      </c>
      <c r="D686" s="8">
        <v>12</v>
      </c>
      <c r="E686" s="8" t="str">
        <f t="shared" si="20"/>
        <v>12-Oct-1976</v>
      </c>
      <c r="F686" s="8">
        <f t="shared" si="21"/>
        <v>46</v>
      </c>
      <c r="G686" s="8">
        <v>0</v>
      </c>
      <c r="H686" s="34">
        <v>24603.05</v>
      </c>
      <c r="I686" s="10" t="s">
        <v>4681</v>
      </c>
      <c r="J686" s="10" t="s">
        <v>4681</v>
      </c>
      <c r="K686" s="5" t="s">
        <v>4693</v>
      </c>
    </row>
    <row r="687" spans="1:11" x14ac:dyDescent="0.3">
      <c r="A687" s="4" t="s">
        <v>836</v>
      </c>
      <c r="B687" s="8">
        <v>1992</v>
      </c>
      <c r="C687" s="10" t="s">
        <v>4686</v>
      </c>
      <c r="D687" s="8">
        <v>11</v>
      </c>
      <c r="E687" s="8" t="str">
        <f t="shared" si="20"/>
        <v>11-Oct-1992</v>
      </c>
      <c r="F687" s="8">
        <f t="shared" si="21"/>
        <v>30</v>
      </c>
      <c r="G687" s="8">
        <v>0</v>
      </c>
      <c r="H687" s="34">
        <v>24795.040000000001</v>
      </c>
      <c r="I687" s="10" t="s">
        <v>4681</v>
      </c>
      <c r="J687" s="10" t="s">
        <v>4689</v>
      </c>
      <c r="K687" s="5" t="s">
        <v>4693</v>
      </c>
    </row>
    <row r="688" spans="1:11" x14ac:dyDescent="0.3">
      <c r="A688" s="4" t="s">
        <v>834</v>
      </c>
      <c r="B688" s="8">
        <v>1994</v>
      </c>
      <c r="C688" s="10" t="s">
        <v>4687</v>
      </c>
      <c r="D688" s="8">
        <v>9</v>
      </c>
      <c r="E688" s="8" t="str">
        <f t="shared" si="20"/>
        <v>9-Sep-1994</v>
      </c>
      <c r="F688" s="8">
        <f t="shared" si="21"/>
        <v>28</v>
      </c>
      <c r="G688" s="8">
        <v>0</v>
      </c>
      <c r="H688" s="34">
        <v>24817.25</v>
      </c>
      <c r="I688" s="10" t="s">
        <v>4681</v>
      </c>
      <c r="J688" s="10" t="s">
        <v>4681</v>
      </c>
      <c r="K688" s="5" t="s">
        <v>4693</v>
      </c>
    </row>
    <row r="689" spans="1:11" x14ac:dyDescent="0.3">
      <c r="A689" s="4" t="s">
        <v>832</v>
      </c>
      <c r="B689" s="8">
        <v>1995</v>
      </c>
      <c r="C689" s="10" t="s">
        <v>4680</v>
      </c>
      <c r="D689" s="8">
        <v>10</v>
      </c>
      <c r="E689" s="8" t="str">
        <f t="shared" si="20"/>
        <v>10-Jun-1995</v>
      </c>
      <c r="F689" s="8">
        <f t="shared" si="21"/>
        <v>27</v>
      </c>
      <c r="G689" s="8">
        <v>0</v>
      </c>
      <c r="H689" s="34">
        <v>24863.25</v>
      </c>
      <c r="I689" s="10" t="s">
        <v>4681</v>
      </c>
      <c r="J689" s="10" t="s">
        <v>4689</v>
      </c>
      <c r="K689" s="5" t="s">
        <v>4693</v>
      </c>
    </row>
    <row r="690" spans="1:11" x14ac:dyDescent="0.3">
      <c r="A690" s="4" t="s">
        <v>822</v>
      </c>
      <c r="B690" s="8">
        <v>1995</v>
      </c>
      <c r="C690" s="10" t="s">
        <v>4684</v>
      </c>
      <c r="D690" s="8">
        <v>4</v>
      </c>
      <c r="E690" s="8" t="str">
        <f t="shared" si="20"/>
        <v>4-Dec-1995</v>
      </c>
      <c r="F690" s="8">
        <f t="shared" si="21"/>
        <v>27</v>
      </c>
      <c r="G690" s="8">
        <v>0</v>
      </c>
      <c r="H690" s="34">
        <v>25075.97</v>
      </c>
      <c r="I690" s="10" t="s">
        <v>4681</v>
      </c>
      <c r="J690" s="10" t="s">
        <v>4681</v>
      </c>
      <c r="K690" s="5" t="s">
        <v>4693</v>
      </c>
    </row>
    <row r="691" spans="1:11" x14ac:dyDescent="0.3">
      <c r="A691" s="4" t="s">
        <v>818</v>
      </c>
      <c r="B691" s="8">
        <v>1998</v>
      </c>
      <c r="C691" s="10" t="s">
        <v>4685</v>
      </c>
      <c r="D691" s="8">
        <v>24</v>
      </c>
      <c r="E691" s="8" t="str">
        <f t="shared" si="20"/>
        <v>24-Nov-1998</v>
      </c>
      <c r="F691" s="8">
        <f t="shared" si="21"/>
        <v>24</v>
      </c>
      <c r="G691" s="8">
        <v>0</v>
      </c>
      <c r="H691" s="34">
        <v>25127.22</v>
      </c>
      <c r="I691" s="10" t="s">
        <v>4681</v>
      </c>
      <c r="J691" s="10" t="s">
        <v>4689</v>
      </c>
      <c r="K691" s="5" t="s">
        <v>4693</v>
      </c>
    </row>
    <row r="692" spans="1:11" x14ac:dyDescent="0.3">
      <c r="A692" s="4" t="s">
        <v>808</v>
      </c>
      <c r="B692" s="8">
        <v>2001</v>
      </c>
      <c r="C692" s="10" t="s">
        <v>4688</v>
      </c>
      <c r="D692" s="8">
        <v>2</v>
      </c>
      <c r="E692" s="8" t="str">
        <f t="shared" si="20"/>
        <v>2-Aug-2001</v>
      </c>
      <c r="F692" s="8">
        <f t="shared" si="21"/>
        <v>21</v>
      </c>
      <c r="G692" s="8">
        <v>0</v>
      </c>
      <c r="H692" s="34">
        <v>25648.98</v>
      </c>
      <c r="I692" s="10" t="s">
        <v>4681</v>
      </c>
      <c r="J692" s="10" t="s">
        <v>4690</v>
      </c>
      <c r="K692" s="5" t="s">
        <v>4693</v>
      </c>
    </row>
    <row r="693" spans="1:11" x14ac:dyDescent="0.3">
      <c r="A693" s="4" t="s">
        <v>798</v>
      </c>
      <c r="B693" s="8">
        <v>2000</v>
      </c>
      <c r="C693" s="10" t="s">
        <v>4684</v>
      </c>
      <c r="D693" s="8">
        <v>26</v>
      </c>
      <c r="E693" s="8" t="str">
        <f t="shared" si="20"/>
        <v>26-Dec-2000</v>
      </c>
      <c r="F693" s="8">
        <f t="shared" si="21"/>
        <v>22</v>
      </c>
      <c r="G693" s="8">
        <v>0</v>
      </c>
      <c r="H693" s="34">
        <v>26026.97</v>
      </c>
      <c r="I693" s="10" t="s">
        <v>4681</v>
      </c>
      <c r="J693" s="10" t="s">
        <v>4689</v>
      </c>
      <c r="K693" s="5" t="s">
        <v>4693</v>
      </c>
    </row>
    <row r="694" spans="1:11" x14ac:dyDescent="0.3">
      <c r="A694" s="4" t="s">
        <v>788</v>
      </c>
      <c r="B694" s="8">
        <v>2004</v>
      </c>
      <c r="C694" s="10" t="s">
        <v>4684</v>
      </c>
      <c r="D694" s="8">
        <v>5</v>
      </c>
      <c r="E694" s="8" t="str">
        <f t="shared" si="20"/>
        <v>5-Dec-2004</v>
      </c>
      <c r="F694" s="8">
        <f t="shared" si="21"/>
        <v>18</v>
      </c>
      <c r="G694" s="8">
        <v>0</v>
      </c>
      <c r="H694" s="34">
        <v>26316.59</v>
      </c>
      <c r="I694" s="10" t="s">
        <v>4681</v>
      </c>
      <c r="J694" s="10" t="s">
        <v>4689</v>
      </c>
      <c r="K694" s="5" t="s">
        <v>4693</v>
      </c>
    </row>
    <row r="695" spans="1:11" x14ac:dyDescent="0.3">
      <c r="A695" s="4" t="s">
        <v>782</v>
      </c>
      <c r="B695" s="8">
        <v>2004</v>
      </c>
      <c r="C695" s="10" t="s">
        <v>4687</v>
      </c>
      <c r="D695" s="8">
        <v>5</v>
      </c>
      <c r="E695" s="8" t="str">
        <f t="shared" si="20"/>
        <v>5-Sep-2004</v>
      </c>
      <c r="F695" s="8">
        <f t="shared" si="21"/>
        <v>18</v>
      </c>
      <c r="G695" s="8">
        <v>0</v>
      </c>
      <c r="H695" s="34">
        <v>26479.4</v>
      </c>
      <c r="I695" s="10" t="s">
        <v>4681</v>
      </c>
      <c r="J695" s="10" t="s">
        <v>4681</v>
      </c>
      <c r="K695" s="5" t="s">
        <v>4693</v>
      </c>
    </row>
    <row r="696" spans="1:11" x14ac:dyDescent="0.3">
      <c r="A696" s="4" t="s">
        <v>774</v>
      </c>
      <c r="B696" s="8">
        <v>2002</v>
      </c>
      <c r="C696" s="10" t="s">
        <v>4680</v>
      </c>
      <c r="D696" s="8">
        <v>17</v>
      </c>
      <c r="E696" s="8" t="str">
        <f t="shared" si="20"/>
        <v>17-Jun-2002</v>
      </c>
      <c r="F696" s="8">
        <f t="shared" si="21"/>
        <v>20</v>
      </c>
      <c r="G696" s="8">
        <v>0</v>
      </c>
      <c r="H696" s="34">
        <v>26927.69</v>
      </c>
      <c r="I696" s="10" t="s">
        <v>4681</v>
      </c>
      <c r="J696" s="10" t="s">
        <v>4681</v>
      </c>
      <c r="K696" s="5" t="s">
        <v>4693</v>
      </c>
    </row>
    <row r="697" spans="1:11" x14ac:dyDescent="0.3">
      <c r="A697" s="4" t="s">
        <v>772</v>
      </c>
      <c r="B697" s="8">
        <v>2000</v>
      </c>
      <c r="C697" s="10" t="s">
        <v>4685</v>
      </c>
      <c r="D697" s="8">
        <v>9</v>
      </c>
      <c r="E697" s="8" t="str">
        <f t="shared" si="20"/>
        <v>9-Nov-2000</v>
      </c>
      <c r="F697" s="8">
        <f t="shared" si="21"/>
        <v>22</v>
      </c>
      <c r="G697" s="8">
        <v>0</v>
      </c>
      <c r="H697" s="34">
        <v>26936.98</v>
      </c>
      <c r="I697" s="10" t="s">
        <v>4681</v>
      </c>
      <c r="J697" s="10" t="s">
        <v>4689</v>
      </c>
      <c r="K697" s="5" t="s">
        <v>4693</v>
      </c>
    </row>
    <row r="698" spans="1:11" x14ac:dyDescent="0.3">
      <c r="A698" s="4" t="s">
        <v>766</v>
      </c>
      <c r="B698" s="8">
        <v>1994</v>
      </c>
      <c r="C698" s="10" t="s">
        <v>4683</v>
      </c>
      <c r="D698" s="8">
        <v>2</v>
      </c>
      <c r="E698" s="8" t="str">
        <f t="shared" si="20"/>
        <v>2-Jul-1994</v>
      </c>
      <c r="F698" s="8">
        <f t="shared" si="21"/>
        <v>28</v>
      </c>
      <c r="G698" s="8">
        <v>0</v>
      </c>
      <c r="H698" s="34">
        <v>27080.639999999999</v>
      </c>
      <c r="I698" s="10" t="s">
        <v>4681</v>
      </c>
      <c r="J698" s="10" t="s">
        <v>4681</v>
      </c>
      <c r="K698" s="5" t="s">
        <v>4693</v>
      </c>
    </row>
    <row r="699" spans="1:11" x14ac:dyDescent="0.3">
      <c r="A699" s="4" t="s">
        <v>758</v>
      </c>
      <c r="B699" s="8">
        <v>1999</v>
      </c>
      <c r="C699" s="10" t="s">
        <v>4684</v>
      </c>
      <c r="D699" s="8">
        <v>2</v>
      </c>
      <c r="E699" s="8" t="str">
        <f t="shared" si="20"/>
        <v>2-Dec-1999</v>
      </c>
      <c r="F699" s="8">
        <f t="shared" si="21"/>
        <v>23</v>
      </c>
      <c r="G699" s="8">
        <v>0</v>
      </c>
      <c r="H699" s="34">
        <v>27236.959999999999</v>
      </c>
      <c r="I699" s="10" t="s">
        <v>4681</v>
      </c>
      <c r="J699" s="10" t="s">
        <v>4690</v>
      </c>
      <c r="K699" s="5" t="s">
        <v>4693</v>
      </c>
    </row>
    <row r="700" spans="1:11" x14ac:dyDescent="0.3">
      <c r="A700" s="4" t="s">
        <v>740</v>
      </c>
      <c r="B700" s="8">
        <v>1992</v>
      </c>
      <c r="C700" s="10" t="s">
        <v>4680</v>
      </c>
      <c r="D700" s="8">
        <v>11</v>
      </c>
      <c r="E700" s="8" t="str">
        <f t="shared" si="20"/>
        <v>11-Jun-1992</v>
      </c>
      <c r="F700" s="8">
        <f t="shared" si="21"/>
        <v>30</v>
      </c>
      <c r="G700" s="8">
        <v>0</v>
      </c>
      <c r="H700" s="34">
        <v>27614.71</v>
      </c>
      <c r="I700" s="10" t="s">
        <v>4681</v>
      </c>
      <c r="J700" s="10" t="s">
        <v>4689</v>
      </c>
      <c r="K700" s="5" t="s">
        <v>4693</v>
      </c>
    </row>
    <row r="701" spans="1:11" x14ac:dyDescent="0.3">
      <c r="A701" s="4" t="s">
        <v>738</v>
      </c>
      <c r="B701" s="8">
        <v>1997</v>
      </c>
      <c r="C701" s="10" t="s">
        <v>4687</v>
      </c>
      <c r="D701" s="8">
        <v>9</v>
      </c>
      <c r="E701" s="8" t="str">
        <f t="shared" si="20"/>
        <v>9-Sep-1997</v>
      </c>
      <c r="F701" s="8">
        <f t="shared" si="21"/>
        <v>25</v>
      </c>
      <c r="G701" s="8">
        <v>0</v>
      </c>
      <c r="H701" s="34">
        <v>27619.360000000001</v>
      </c>
      <c r="I701" s="10" t="s">
        <v>4681</v>
      </c>
      <c r="J701" s="10" t="s">
        <v>4689</v>
      </c>
      <c r="K701" s="5" t="s">
        <v>4693</v>
      </c>
    </row>
    <row r="702" spans="1:11" x14ac:dyDescent="0.3">
      <c r="A702" s="4" t="s">
        <v>640</v>
      </c>
      <c r="B702" s="8">
        <v>1971</v>
      </c>
      <c r="C702" s="10" t="s">
        <v>4684</v>
      </c>
      <c r="D702" s="8">
        <v>25</v>
      </c>
      <c r="E702" s="8" t="str">
        <f t="shared" si="20"/>
        <v>25-Dec-1971</v>
      </c>
      <c r="F702" s="8">
        <f t="shared" si="21"/>
        <v>51</v>
      </c>
      <c r="G702" s="8">
        <v>0</v>
      </c>
      <c r="H702" s="34">
        <v>30134.75</v>
      </c>
      <c r="I702" s="10" t="s">
        <v>4681</v>
      </c>
      <c r="J702" s="10" t="s">
        <v>4689</v>
      </c>
      <c r="K702" s="5" t="s">
        <v>4693</v>
      </c>
    </row>
    <row r="703" spans="1:11" x14ac:dyDescent="0.3">
      <c r="A703" s="4" t="s">
        <v>630</v>
      </c>
      <c r="B703" s="8">
        <v>2004</v>
      </c>
      <c r="C703" s="10" t="s">
        <v>4680</v>
      </c>
      <c r="D703" s="8">
        <v>1</v>
      </c>
      <c r="E703" s="8" t="str">
        <f t="shared" si="20"/>
        <v>1-Jun-2004</v>
      </c>
      <c r="F703" s="8">
        <f t="shared" si="21"/>
        <v>19</v>
      </c>
      <c r="G703" s="8">
        <v>0</v>
      </c>
      <c r="H703" s="34">
        <v>30328.27</v>
      </c>
      <c r="I703" s="10" t="s">
        <v>4681</v>
      </c>
      <c r="J703" s="10" t="s">
        <v>4681</v>
      </c>
      <c r="K703" s="5" t="s">
        <v>4693</v>
      </c>
    </row>
    <row r="704" spans="1:11" x14ac:dyDescent="0.3">
      <c r="A704" s="4" t="s">
        <v>628</v>
      </c>
      <c r="B704" s="8">
        <v>1969</v>
      </c>
      <c r="C704" s="10" t="s">
        <v>4683</v>
      </c>
      <c r="D704" s="8">
        <v>30</v>
      </c>
      <c r="E704" s="8" t="str">
        <f t="shared" si="20"/>
        <v>30-Jul-1969</v>
      </c>
      <c r="F704" s="8">
        <f t="shared" si="21"/>
        <v>53</v>
      </c>
      <c r="G704" s="8">
        <v>0</v>
      </c>
      <c r="H704" s="34">
        <v>30366.93</v>
      </c>
      <c r="I704" s="10" t="s">
        <v>4681</v>
      </c>
      <c r="J704" s="10" t="s">
        <v>4681</v>
      </c>
      <c r="K704" s="5" t="s">
        <v>4693</v>
      </c>
    </row>
    <row r="705" spans="1:11" x14ac:dyDescent="0.3">
      <c r="A705" s="4" t="s">
        <v>624</v>
      </c>
      <c r="B705" s="8">
        <v>1998</v>
      </c>
      <c r="C705" s="10" t="s">
        <v>4686</v>
      </c>
      <c r="D705" s="8">
        <v>28</v>
      </c>
      <c r="E705" s="8" t="str">
        <f t="shared" si="20"/>
        <v>28-Oct-1998</v>
      </c>
      <c r="F705" s="8">
        <f t="shared" si="21"/>
        <v>24</v>
      </c>
      <c r="G705" s="8">
        <v>0</v>
      </c>
      <c r="H705" s="34">
        <v>30422.03</v>
      </c>
      <c r="I705" s="10" t="s">
        <v>4681</v>
      </c>
      <c r="J705" s="10" t="s">
        <v>4689</v>
      </c>
      <c r="K705" s="5" t="s">
        <v>4693</v>
      </c>
    </row>
    <row r="706" spans="1:11" x14ac:dyDescent="0.3">
      <c r="A706" s="4" t="s">
        <v>618</v>
      </c>
      <c r="B706" s="8">
        <v>1970</v>
      </c>
      <c r="C706" s="10" t="s">
        <v>4685</v>
      </c>
      <c r="D706" s="8">
        <v>11</v>
      </c>
      <c r="E706" s="8" t="str">
        <f t="shared" ref="E706:E769" si="22">CONCATENATE(D706,"-",C706,"-",B706)</f>
        <v>11-Nov-1970</v>
      </c>
      <c r="F706" s="8">
        <f t="shared" ref="F706:F769" si="23">DATEDIF(E706,DATE(2023,6,8),"Y")</f>
        <v>52</v>
      </c>
      <c r="G706" s="8">
        <v>0</v>
      </c>
      <c r="H706" s="34">
        <v>30625.65</v>
      </c>
      <c r="I706" s="10" t="s">
        <v>4681</v>
      </c>
      <c r="J706" s="10" t="s">
        <v>4689</v>
      </c>
      <c r="K706" s="5" t="s">
        <v>4693</v>
      </c>
    </row>
    <row r="707" spans="1:11" x14ac:dyDescent="0.3">
      <c r="A707" s="4" t="s">
        <v>608</v>
      </c>
      <c r="B707" s="8">
        <v>2004</v>
      </c>
      <c r="C707" s="10" t="s">
        <v>4685</v>
      </c>
      <c r="D707" s="8">
        <v>9</v>
      </c>
      <c r="E707" s="8" t="str">
        <f t="shared" si="22"/>
        <v>9-Nov-2004</v>
      </c>
      <c r="F707" s="8">
        <f t="shared" si="23"/>
        <v>18</v>
      </c>
      <c r="G707" s="8">
        <v>0</v>
      </c>
      <c r="H707" s="34">
        <v>31196.61</v>
      </c>
      <c r="I707" s="10" t="s">
        <v>4681</v>
      </c>
      <c r="J707" s="10" t="s">
        <v>4690</v>
      </c>
      <c r="K707" s="5" t="s">
        <v>4693</v>
      </c>
    </row>
    <row r="708" spans="1:11" x14ac:dyDescent="0.3">
      <c r="A708" s="4" t="s">
        <v>604</v>
      </c>
      <c r="B708" s="8">
        <v>1968</v>
      </c>
      <c r="C708" s="10" t="s">
        <v>4683</v>
      </c>
      <c r="D708" s="8">
        <v>9</v>
      </c>
      <c r="E708" s="8" t="str">
        <f t="shared" si="22"/>
        <v>9-Jul-1968</v>
      </c>
      <c r="F708" s="8">
        <f t="shared" si="23"/>
        <v>54</v>
      </c>
      <c r="G708" s="8">
        <v>0</v>
      </c>
      <c r="H708" s="34">
        <v>31322.53</v>
      </c>
      <c r="I708" s="10" t="s">
        <v>4681</v>
      </c>
      <c r="J708" s="10" t="s">
        <v>4690</v>
      </c>
      <c r="K708" s="5" t="s">
        <v>4693</v>
      </c>
    </row>
    <row r="709" spans="1:11" x14ac:dyDescent="0.3">
      <c r="A709" s="4" t="s">
        <v>602</v>
      </c>
      <c r="B709" s="8">
        <v>1995</v>
      </c>
      <c r="C709" s="10" t="s">
        <v>4687</v>
      </c>
      <c r="D709" s="8">
        <v>27</v>
      </c>
      <c r="E709" s="8" t="str">
        <f t="shared" si="22"/>
        <v>27-Sep-1995</v>
      </c>
      <c r="F709" s="8">
        <f t="shared" si="23"/>
        <v>27</v>
      </c>
      <c r="G709" s="8">
        <v>0</v>
      </c>
      <c r="H709" s="34">
        <v>31328.27</v>
      </c>
      <c r="I709" s="10" t="s">
        <v>4681</v>
      </c>
      <c r="J709" s="10" t="s">
        <v>4681</v>
      </c>
      <c r="K709" s="5" t="s">
        <v>4693</v>
      </c>
    </row>
    <row r="710" spans="1:11" x14ac:dyDescent="0.3">
      <c r="A710" s="4" t="s">
        <v>600</v>
      </c>
      <c r="B710" s="8">
        <v>1974</v>
      </c>
      <c r="C710" s="10" t="s">
        <v>4686</v>
      </c>
      <c r="D710" s="8">
        <v>8</v>
      </c>
      <c r="E710" s="8" t="str">
        <f t="shared" si="22"/>
        <v>8-Oct-1974</v>
      </c>
      <c r="F710" s="8">
        <f t="shared" si="23"/>
        <v>48</v>
      </c>
      <c r="G710" s="8">
        <v>0</v>
      </c>
      <c r="H710" s="34">
        <v>31368.81</v>
      </c>
      <c r="I710" s="10" t="s">
        <v>4681</v>
      </c>
      <c r="J710" s="10" t="s">
        <v>4689</v>
      </c>
      <c r="K710" s="5" t="s">
        <v>4693</v>
      </c>
    </row>
    <row r="711" spans="1:11" x14ac:dyDescent="0.3">
      <c r="A711" s="4" t="s">
        <v>588</v>
      </c>
      <c r="B711" s="8">
        <v>1972</v>
      </c>
      <c r="C711" s="10" t="s">
        <v>4687</v>
      </c>
      <c r="D711" s="8">
        <v>21</v>
      </c>
      <c r="E711" s="8" t="str">
        <f t="shared" si="22"/>
        <v>21-Sep-1972</v>
      </c>
      <c r="F711" s="8">
        <f t="shared" si="23"/>
        <v>50</v>
      </c>
      <c r="G711" s="8">
        <v>0</v>
      </c>
      <c r="H711" s="34">
        <v>31980.89</v>
      </c>
      <c r="I711" s="10" t="s">
        <v>4681</v>
      </c>
      <c r="J711" s="10" t="s">
        <v>4690</v>
      </c>
      <c r="K711" s="5" t="s">
        <v>4693</v>
      </c>
    </row>
    <row r="712" spans="1:11" x14ac:dyDescent="0.3">
      <c r="A712" s="4" t="s">
        <v>580</v>
      </c>
      <c r="B712" s="8">
        <v>1994</v>
      </c>
      <c r="C712" s="10" t="s">
        <v>4687</v>
      </c>
      <c r="D712" s="8">
        <v>8</v>
      </c>
      <c r="E712" s="8" t="str">
        <f t="shared" si="22"/>
        <v>8-Sep-1994</v>
      </c>
      <c r="F712" s="8">
        <f t="shared" si="23"/>
        <v>28</v>
      </c>
      <c r="G712" s="8">
        <v>0</v>
      </c>
      <c r="H712" s="34">
        <v>32222.81</v>
      </c>
      <c r="I712" s="10" t="s">
        <v>4681</v>
      </c>
      <c r="J712" s="10" t="s">
        <v>4690</v>
      </c>
      <c r="K712" s="5" t="s">
        <v>4693</v>
      </c>
    </row>
    <row r="713" spans="1:11" x14ac:dyDescent="0.3">
      <c r="A713" s="4" t="s">
        <v>574</v>
      </c>
      <c r="B713" s="8">
        <v>1972</v>
      </c>
      <c r="C713" s="10" t="s">
        <v>4686</v>
      </c>
      <c r="D713" s="8">
        <v>19</v>
      </c>
      <c r="E713" s="8" t="str">
        <f t="shared" si="22"/>
        <v>19-Oct-1972</v>
      </c>
      <c r="F713" s="8">
        <f t="shared" si="23"/>
        <v>50</v>
      </c>
      <c r="G713" s="8">
        <v>0</v>
      </c>
      <c r="H713" s="34">
        <v>32428.63</v>
      </c>
      <c r="I713" s="10" t="s">
        <v>4681</v>
      </c>
      <c r="J713" s="10" t="s">
        <v>4681</v>
      </c>
      <c r="K713" s="5" t="s">
        <v>4693</v>
      </c>
    </row>
    <row r="714" spans="1:11" x14ac:dyDescent="0.3">
      <c r="A714" s="4" t="s">
        <v>562</v>
      </c>
      <c r="B714" s="8">
        <v>1968</v>
      </c>
      <c r="C714" s="10" t="s">
        <v>4685</v>
      </c>
      <c r="D714" s="8">
        <v>1</v>
      </c>
      <c r="E714" s="8" t="str">
        <f t="shared" si="22"/>
        <v>1-Nov-1968</v>
      </c>
      <c r="F714" s="8">
        <f t="shared" si="23"/>
        <v>54</v>
      </c>
      <c r="G714" s="8">
        <v>0</v>
      </c>
      <c r="H714" s="34">
        <v>32686.080000000002</v>
      </c>
      <c r="I714" s="10" t="s">
        <v>4681</v>
      </c>
      <c r="J714" s="10" t="s">
        <v>4689</v>
      </c>
      <c r="K714" s="5" t="s">
        <v>4693</v>
      </c>
    </row>
    <row r="715" spans="1:11" x14ac:dyDescent="0.3">
      <c r="A715" s="4" t="s">
        <v>546</v>
      </c>
      <c r="B715" s="8">
        <v>1971</v>
      </c>
      <c r="C715" s="10" t="s">
        <v>4688</v>
      </c>
      <c r="D715" s="8">
        <v>24</v>
      </c>
      <c r="E715" s="8" t="str">
        <f t="shared" si="22"/>
        <v>24-Aug-1971</v>
      </c>
      <c r="F715" s="8">
        <f t="shared" si="23"/>
        <v>51</v>
      </c>
      <c r="G715" s="8">
        <v>0</v>
      </c>
      <c r="H715" s="34">
        <v>32947.629999999997</v>
      </c>
      <c r="I715" s="10" t="s">
        <v>4681</v>
      </c>
      <c r="J715" s="10" t="s">
        <v>4690</v>
      </c>
      <c r="K715" s="5" t="s">
        <v>4693</v>
      </c>
    </row>
    <row r="716" spans="1:11" x14ac:dyDescent="0.3">
      <c r="A716" s="4" t="s">
        <v>542</v>
      </c>
      <c r="B716" s="8">
        <v>1967</v>
      </c>
      <c r="C716" s="10" t="s">
        <v>4683</v>
      </c>
      <c r="D716" s="8">
        <v>10</v>
      </c>
      <c r="E716" s="8" t="str">
        <f t="shared" si="22"/>
        <v>10-Jul-1967</v>
      </c>
      <c r="F716" s="8">
        <f t="shared" si="23"/>
        <v>55</v>
      </c>
      <c r="G716" s="8">
        <v>0</v>
      </c>
      <c r="H716" s="34">
        <v>33025.32</v>
      </c>
      <c r="I716" s="10" t="s">
        <v>4681</v>
      </c>
      <c r="J716" s="10" t="s">
        <v>4689</v>
      </c>
      <c r="K716" s="5" t="s">
        <v>4693</v>
      </c>
    </row>
    <row r="717" spans="1:11" x14ac:dyDescent="0.3">
      <c r="A717" s="4" t="s">
        <v>536</v>
      </c>
      <c r="B717" s="8">
        <v>1969</v>
      </c>
      <c r="C717" s="10" t="s">
        <v>4686</v>
      </c>
      <c r="D717" s="8">
        <v>30</v>
      </c>
      <c r="E717" s="8" t="str">
        <f t="shared" si="22"/>
        <v>30-Oct-1969</v>
      </c>
      <c r="F717" s="8">
        <f t="shared" si="23"/>
        <v>53</v>
      </c>
      <c r="G717" s="8">
        <v>0</v>
      </c>
      <c r="H717" s="34">
        <v>33090.660000000003</v>
      </c>
      <c r="I717" s="10" t="s">
        <v>4681</v>
      </c>
      <c r="J717" s="10" t="s">
        <v>4681</v>
      </c>
      <c r="K717" s="5" t="s">
        <v>4693</v>
      </c>
    </row>
    <row r="718" spans="1:11" x14ac:dyDescent="0.3">
      <c r="A718" s="4" t="s">
        <v>528</v>
      </c>
      <c r="B718" s="8">
        <v>1972</v>
      </c>
      <c r="C718" s="10" t="s">
        <v>4687</v>
      </c>
      <c r="D718" s="8">
        <v>5</v>
      </c>
      <c r="E718" s="8" t="str">
        <f t="shared" si="22"/>
        <v>5-Sep-1972</v>
      </c>
      <c r="F718" s="8">
        <f t="shared" si="23"/>
        <v>50</v>
      </c>
      <c r="G718" s="8">
        <v>0</v>
      </c>
      <c r="H718" s="34">
        <v>33344.449999999997</v>
      </c>
      <c r="I718" s="10" t="s">
        <v>4681</v>
      </c>
      <c r="J718" s="10" t="s">
        <v>4689</v>
      </c>
      <c r="K718" s="5" t="s">
        <v>4693</v>
      </c>
    </row>
    <row r="719" spans="1:11" x14ac:dyDescent="0.3">
      <c r="A719" s="4" t="s">
        <v>516</v>
      </c>
      <c r="B719" s="8">
        <v>1993</v>
      </c>
      <c r="C719" s="10" t="s">
        <v>4685</v>
      </c>
      <c r="D719" s="8">
        <v>28</v>
      </c>
      <c r="E719" s="8" t="str">
        <f t="shared" si="22"/>
        <v>28-Nov-1993</v>
      </c>
      <c r="F719" s="8">
        <f t="shared" si="23"/>
        <v>29</v>
      </c>
      <c r="G719" s="8">
        <v>0</v>
      </c>
      <c r="H719" s="34">
        <v>33707.550000000003</v>
      </c>
      <c r="I719" s="10" t="s">
        <v>4681</v>
      </c>
      <c r="J719" s="10" t="s">
        <v>4681</v>
      </c>
      <c r="K719" s="5" t="s">
        <v>4693</v>
      </c>
    </row>
    <row r="720" spans="1:11" x14ac:dyDescent="0.3">
      <c r="A720" s="4" t="s">
        <v>508</v>
      </c>
      <c r="B720" s="8">
        <v>2000</v>
      </c>
      <c r="C720" s="10" t="s">
        <v>4686</v>
      </c>
      <c r="D720" s="8">
        <v>26</v>
      </c>
      <c r="E720" s="8" t="str">
        <f t="shared" si="22"/>
        <v>26-Oct-2000</v>
      </c>
      <c r="F720" s="8">
        <f t="shared" si="23"/>
        <v>22</v>
      </c>
      <c r="G720" s="8">
        <v>0</v>
      </c>
      <c r="H720" s="34">
        <v>33829.39</v>
      </c>
      <c r="I720" s="10" t="s">
        <v>4681</v>
      </c>
      <c r="J720" s="10" t="s">
        <v>4689</v>
      </c>
      <c r="K720" s="5" t="s">
        <v>4693</v>
      </c>
    </row>
    <row r="721" spans="1:11" x14ac:dyDescent="0.3">
      <c r="A721" s="4" t="s">
        <v>506</v>
      </c>
      <c r="B721" s="8">
        <v>1997</v>
      </c>
      <c r="C721" s="10" t="s">
        <v>4688</v>
      </c>
      <c r="D721" s="8">
        <v>9</v>
      </c>
      <c r="E721" s="8" t="str">
        <f t="shared" si="22"/>
        <v>9-Aug-1997</v>
      </c>
      <c r="F721" s="8">
        <f t="shared" si="23"/>
        <v>25</v>
      </c>
      <c r="G721" s="8">
        <v>0</v>
      </c>
      <c r="H721" s="34">
        <v>33900.65</v>
      </c>
      <c r="I721" s="10" t="s">
        <v>4681</v>
      </c>
      <c r="J721" s="10" t="s">
        <v>4689</v>
      </c>
      <c r="K721" s="5" t="s">
        <v>4693</v>
      </c>
    </row>
    <row r="722" spans="1:11" x14ac:dyDescent="0.3">
      <c r="A722" s="4" t="s">
        <v>502</v>
      </c>
      <c r="B722" s="8">
        <v>1994</v>
      </c>
      <c r="C722" s="10" t="s">
        <v>4687</v>
      </c>
      <c r="D722" s="8">
        <v>25</v>
      </c>
      <c r="E722" s="8" t="str">
        <f t="shared" si="22"/>
        <v>25-Sep-1994</v>
      </c>
      <c r="F722" s="8">
        <f t="shared" si="23"/>
        <v>28</v>
      </c>
      <c r="G722" s="8">
        <v>0</v>
      </c>
      <c r="H722" s="34">
        <v>33975.47</v>
      </c>
      <c r="I722" s="10" t="s">
        <v>4681</v>
      </c>
      <c r="J722" s="10" t="s">
        <v>4681</v>
      </c>
      <c r="K722" s="5" t="s">
        <v>4693</v>
      </c>
    </row>
    <row r="723" spans="1:11" x14ac:dyDescent="0.3">
      <c r="A723" s="4" t="s">
        <v>500</v>
      </c>
      <c r="B723" s="8">
        <v>1972</v>
      </c>
      <c r="C723" s="10" t="s">
        <v>4683</v>
      </c>
      <c r="D723" s="8">
        <v>26</v>
      </c>
      <c r="E723" s="8" t="str">
        <f t="shared" si="22"/>
        <v>26-Jul-1972</v>
      </c>
      <c r="F723" s="8">
        <f t="shared" si="23"/>
        <v>50</v>
      </c>
      <c r="G723" s="8">
        <v>0</v>
      </c>
      <c r="H723" s="34">
        <v>34053.360000000001</v>
      </c>
      <c r="I723" s="10" t="s">
        <v>4681</v>
      </c>
      <c r="J723" s="10" t="s">
        <v>4681</v>
      </c>
      <c r="K723" s="5" t="s">
        <v>4693</v>
      </c>
    </row>
    <row r="724" spans="1:11" x14ac:dyDescent="0.3">
      <c r="A724" s="4" t="s">
        <v>498</v>
      </c>
      <c r="B724" s="8">
        <v>2002</v>
      </c>
      <c r="C724" s="10" t="s">
        <v>4684</v>
      </c>
      <c r="D724" s="8">
        <v>26</v>
      </c>
      <c r="E724" s="8" t="str">
        <f t="shared" si="22"/>
        <v>26-Dec-2002</v>
      </c>
      <c r="F724" s="8">
        <f t="shared" si="23"/>
        <v>20</v>
      </c>
      <c r="G724" s="8">
        <v>0</v>
      </c>
      <c r="H724" s="34">
        <v>34084.68</v>
      </c>
      <c r="I724" s="10" t="s">
        <v>4681</v>
      </c>
      <c r="J724" s="10" t="s">
        <v>4689</v>
      </c>
      <c r="K724" s="5" t="s">
        <v>4693</v>
      </c>
    </row>
    <row r="725" spans="1:11" x14ac:dyDescent="0.3">
      <c r="A725" s="4" t="s">
        <v>496</v>
      </c>
      <c r="B725" s="8">
        <v>1999</v>
      </c>
      <c r="C725" s="10" t="s">
        <v>4685</v>
      </c>
      <c r="D725" s="8">
        <v>6</v>
      </c>
      <c r="E725" s="8" t="str">
        <f t="shared" si="22"/>
        <v>6-Nov-1999</v>
      </c>
      <c r="F725" s="8">
        <f t="shared" si="23"/>
        <v>23</v>
      </c>
      <c r="G725" s="8">
        <v>0</v>
      </c>
      <c r="H725" s="34">
        <v>34166.269999999997</v>
      </c>
      <c r="I725" s="10" t="s">
        <v>4681</v>
      </c>
      <c r="J725" s="10" t="s">
        <v>4689</v>
      </c>
      <c r="K725" s="5" t="s">
        <v>4693</v>
      </c>
    </row>
    <row r="726" spans="1:11" x14ac:dyDescent="0.3">
      <c r="A726" s="4" t="s">
        <v>494</v>
      </c>
      <c r="B726" s="8">
        <v>1971</v>
      </c>
      <c r="C726" s="10" t="s">
        <v>4688</v>
      </c>
      <c r="D726" s="8">
        <v>25</v>
      </c>
      <c r="E726" s="8" t="str">
        <f t="shared" si="22"/>
        <v>25-Aug-1971</v>
      </c>
      <c r="F726" s="8">
        <f t="shared" si="23"/>
        <v>51</v>
      </c>
      <c r="G726" s="8">
        <v>0</v>
      </c>
      <c r="H726" s="34">
        <v>34205.07</v>
      </c>
      <c r="I726" s="10" t="s">
        <v>4681</v>
      </c>
      <c r="J726" s="10" t="s">
        <v>4681</v>
      </c>
      <c r="K726" s="5" t="s">
        <v>4693</v>
      </c>
    </row>
    <row r="727" spans="1:11" x14ac:dyDescent="0.3">
      <c r="A727" s="4" t="s">
        <v>460</v>
      </c>
      <c r="B727" s="8">
        <v>1995</v>
      </c>
      <c r="C727" s="10" t="s">
        <v>4686</v>
      </c>
      <c r="D727" s="8">
        <v>17</v>
      </c>
      <c r="E727" s="8" t="str">
        <f t="shared" si="22"/>
        <v>17-Oct-1995</v>
      </c>
      <c r="F727" s="8">
        <f t="shared" si="23"/>
        <v>27</v>
      </c>
      <c r="G727" s="8">
        <v>0</v>
      </c>
      <c r="H727" s="34">
        <v>34838.870000000003</v>
      </c>
      <c r="I727" s="10" t="s">
        <v>4681</v>
      </c>
      <c r="J727" s="10" t="s">
        <v>4689</v>
      </c>
      <c r="K727" s="5" t="s">
        <v>4693</v>
      </c>
    </row>
    <row r="728" spans="1:11" x14ac:dyDescent="0.3">
      <c r="A728" s="4" t="s">
        <v>456</v>
      </c>
      <c r="B728" s="8">
        <v>1967</v>
      </c>
      <c r="C728" s="10" t="s">
        <v>4686</v>
      </c>
      <c r="D728" s="8">
        <v>7</v>
      </c>
      <c r="E728" s="8" t="str">
        <f t="shared" si="22"/>
        <v>7-Oct-1967</v>
      </c>
      <c r="F728" s="8">
        <f t="shared" si="23"/>
        <v>55</v>
      </c>
      <c r="G728" s="8">
        <v>0</v>
      </c>
      <c r="H728" s="34">
        <v>34975.68</v>
      </c>
      <c r="I728" s="10" t="s">
        <v>4681</v>
      </c>
      <c r="J728" s="10" t="s">
        <v>4681</v>
      </c>
      <c r="K728" s="5" t="s">
        <v>4693</v>
      </c>
    </row>
    <row r="729" spans="1:11" x14ac:dyDescent="0.3">
      <c r="A729" s="4" t="s">
        <v>454</v>
      </c>
      <c r="B729" s="8">
        <v>1998</v>
      </c>
      <c r="C729" s="10" t="s">
        <v>4688</v>
      </c>
      <c r="D729" s="8">
        <v>22</v>
      </c>
      <c r="E729" s="8" t="str">
        <f t="shared" si="22"/>
        <v>22-Aug-1998</v>
      </c>
      <c r="F729" s="8">
        <f t="shared" si="23"/>
        <v>24</v>
      </c>
      <c r="G729" s="8">
        <v>0</v>
      </c>
      <c r="H729" s="34">
        <v>34976.42</v>
      </c>
      <c r="I729" s="10" t="s">
        <v>4681</v>
      </c>
      <c r="J729" s="10" t="s">
        <v>4690</v>
      </c>
      <c r="K729" s="5" t="s">
        <v>4693</v>
      </c>
    </row>
    <row r="730" spans="1:11" x14ac:dyDescent="0.3">
      <c r="A730" s="4" t="s">
        <v>452</v>
      </c>
      <c r="B730" s="8">
        <v>1997</v>
      </c>
      <c r="C730" s="10" t="s">
        <v>4688</v>
      </c>
      <c r="D730" s="8">
        <v>22</v>
      </c>
      <c r="E730" s="8" t="str">
        <f t="shared" si="22"/>
        <v>22-Aug-1997</v>
      </c>
      <c r="F730" s="8">
        <f t="shared" si="23"/>
        <v>25</v>
      </c>
      <c r="G730" s="8">
        <v>0</v>
      </c>
      <c r="H730" s="34">
        <v>34979.86</v>
      </c>
      <c r="I730" s="10" t="s">
        <v>4681</v>
      </c>
      <c r="J730" s="10" t="s">
        <v>4681</v>
      </c>
      <c r="K730" s="5" t="s">
        <v>4693</v>
      </c>
    </row>
    <row r="731" spans="1:11" x14ac:dyDescent="0.3">
      <c r="A731" s="4" t="s">
        <v>436</v>
      </c>
      <c r="B731" s="8">
        <v>1971</v>
      </c>
      <c r="C731" s="10" t="s">
        <v>4687</v>
      </c>
      <c r="D731" s="8">
        <v>22</v>
      </c>
      <c r="E731" s="8" t="str">
        <f t="shared" si="22"/>
        <v>22-Sep-1971</v>
      </c>
      <c r="F731" s="8">
        <f t="shared" si="23"/>
        <v>51</v>
      </c>
      <c r="G731" s="8">
        <v>0</v>
      </c>
      <c r="H731" s="34">
        <v>35345.730000000003</v>
      </c>
      <c r="I731" s="10" t="s">
        <v>4681</v>
      </c>
      <c r="J731" s="10" t="s">
        <v>4689</v>
      </c>
      <c r="K731" s="5" t="s">
        <v>4693</v>
      </c>
    </row>
    <row r="732" spans="1:11" x14ac:dyDescent="0.3">
      <c r="A732" s="4" t="s">
        <v>432</v>
      </c>
      <c r="B732" s="8">
        <v>1973</v>
      </c>
      <c r="C732" s="10" t="s">
        <v>4684</v>
      </c>
      <c r="D732" s="8">
        <v>16</v>
      </c>
      <c r="E732" s="8" t="str">
        <f t="shared" si="22"/>
        <v>16-Dec-1973</v>
      </c>
      <c r="F732" s="8">
        <f t="shared" si="23"/>
        <v>49</v>
      </c>
      <c r="G732" s="8">
        <v>0</v>
      </c>
      <c r="H732" s="34">
        <v>35517.19</v>
      </c>
      <c r="I732" s="10" t="s">
        <v>4681</v>
      </c>
      <c r="J732" s="10" t="s">
        <v>4681</v>
      </c>
      <c r="K732" s="5" t="s">
        <v>4693</v>
      </c>
    </row>
    <row r="733" spans="1:11" x14ac:dyDescent="0.3">
      <c r="A733" s="4" t="s">
        <v>430</v>
      </c>
      <c r="B733" s="8">
        <v>1992</v>
      </c>
      <c r="C733" s="10" t="s">
        <v>4687</v>
      </c>
      <c r="D733" s="8">
        <v>13</v>
      </c>
      <c r="E733" s="8" t="str">
        <f t="shared" si="22"/>
        <v>13-Sep-1992</v>
      </c>
      <c r="F733" s="8">
        <f t="shared" si="23"/>
        <v>30</v>
      </c>
      <c r="G733" s="8">
        <v>0</v>
      </c>
      <c r="H733" s="34">
        <v>35547.47</v>
      </c>
      <c r="I733" s="10" t="s">
        <v>4681</v>
      </c>
      <c r="J733" s="10" t="s">
        <v>4689</v>
      </c>
      <c r="K733" s="5" t="s">
        <v>4693</v>
      </c>
    </row>
    <row r="734" spans="1:11" x14ac:dyDescent="0.3">
      <c r="A734" s="4" t="s">
        <v>426</v>
      </c>
      <c r="B734" s="8">
        <v>1964</v>
      </c>
      <c r="C734" s="10" t="s">
        <v>4688</v>
      </c>
      <c r="D734" s="8">
        <v>29</v>
      </c>
      <c r="E734" s="8" t="str">
        <f t="shared" si="22"/>
        <v>29-Aug-1964</v>
      </c>
      <c r="F734" s="8">
        <f t="shared" si="23"/>
        <v>58</v>
      </c>
      <c r="G734" s="8">
        <v>0</v>
      </c>
      <c r="H734" s="34">
        <v>35573.26</v>
      </c>
      <c r="I734" s="10" t="s">
        <v>4681</v>
      </c>
      <c r="J734" s="10" t="s">
        <v>4690</v>
      </c>
      <c r="K734" s="5" t="s">
        <v>4693</v>
      </c>
    </row>
    <row r="735" spans="1:11" x14ac:dyDescent="0.3">
      <c r="A735" s="4" t="s">
        <v>422</v>
      </c>
      <c r="B735" s="8">
        <v>2000</v>
      </c>
      <c r="C735" s="10" t="s">
        <v>4685</v>
      </c>
      <c r="D735" s="8">
        <v>19</v>
      </c>
      <c r="E735" s="8" t="str">
        <f t="shared" si="22"/>
        <v>19-Nov-2000</v>
      </c>
      <c r="F735" s="8">
        <f t="shared" si="23"/>
        <v>22</v>
      </c>
      <c r="G735" s="8">
        <v>0</v>
      </c>
      <c r="H735" s="34">
        <v>35585.58</v>
      </c>
      <c r="I735" s="10" t="s">
        <v>4681</v>
      </c>
      <c r="J735" s="10" t="s">
        <v>4689</v>
      </c>
      <c r="K735" s="5" t="s">
        <v>4693</v>
      </c>
    </row>
    <row r="736" spans="1:11" x14ac:dyDescent="0.3">
      <c r="A736" s="4" t="s">
        <v>412</v>
      </c>
      <c r="B736" s="8">
        <v>1992</v>
      </c>
      <c r="C736" s="10" t="s">
        <v>4680</v>
      </c>
      <c r="D736" s="8">
        <v>18</v>
      </c>
      <c r="E736" s="8" t="str">
        <f t="shared" si="22"/>
        <v>18-Jun-1992</v>
      </c>
      <c r="F736" s="8">
        <f t="shared" si="23"/>
        <v>30</v>
      </c>
      <c r="G736" s="8">
        <v>0</v>
      </c>
      <c r="H736" s="34">
        <v>35883.269999999997</v>
      </c>
      <c r="I736" s="10" t="s">
        <v>4681</v>
      </c>
      <c r="J736" s="10" t="s">
        <v>4690</v>
      </c>
      <c r="K736" s="5" t="s">
        <v>4693</v>
      </c>
    </row>
    <row r="737" spans="1:11" x14ac:dyDescent="0.3">
      <c r="A737" s="4" t="s">
        <v>406</v>
      </c>
      <c r="B737" s="8">
        <v>1963</v>
      </c>
      <c r="C737" s="10" t="s">
        <v>4683</v>
      </c>
      <c r="D737" s="8">
        <v>22</v>
      </c>
      <c r="E737" s="8" t="str">
        <f t="shared" si="22"/>
        <v>22-Jul-1963</v>
      </c>
      <c r="F737" s="8">
        <f t="shared" si="23"/>
        <v>59</v>
      </c>
      <c r="G737" s="8">
        <v>0</v>
      </c>
      <c r="H737" s="34">
        <v>36074.339999999997</v>
      </c>
      <c r="I737" s="10" t="s">
        <v>4681</v>
      </c>
      <c r="J737" s="10" t="s">
        <v>4690</v>
      </c>
      <c r="K737" s="5" t="s">
        <v>4693</v>
      </c>
    </row>
    <row r="738" spans="1:11" x14ac:dyDescent="0.3">
      <c r="A738" s="4" t="s">
        <v>386</v>
      </c>
      <c r="B738" s="8">
        <v>1992</v>
      </c>
      <c r="C738" s="10" t="s">
        <v>4680</v>
      </c>
      <c r="D738" s="8">
        <v>16</v>
      </c>
      <c r="E738" s="8" t="str">
        <f t="shared" si="22"/>
        <v>16-Jun-1992</v>
      </c>
      <c r="F738" s="8">
        <f t="shared" si="23"/>
        <v>30</v>
      </c>
      <c r="G738" s="8">
        <v>0</v>
      </c>
      <c r="H738" s="34">
        <v>36314.050000000003</v>
      </c>
      <c r="I738" s="10" t="s">
        <v>4681</v>
      </c>
      <c r="J738" s="10" t="s">
        <v>4681</v>
      </c>
      <c r="K738" s="5" t="s">
        <v>4693</v>
      </c>
    </row>
    <row r="739" spans="1:11" x14ac:dyDescent="0.3">
      <c r="A739" s="4" t="s">
        <v>378</v>
      </c>
      <c r="B739" s="8">
        <v>1962</v>
      </c>
      <c r="C739" s="10" t="s">
        <v>4685</v>
      </c>
      <c r="D739" s="8">
        <v>19</v>
      </c>
      <c r="E739" s="8" t="str">
        <f t="shared" si="22"/>
        <v>19-Nov-1962</v>
      </c>
      <c r="F739" s="8">
        <f t="shared" si="23"/>
        <v>60</v>
      </c>
      <c r="G739" s="8">
        <v>0</v>
      </c>
      <c r="H739" s="34">
        <v>36445.550000000003</v>
      </c>
      <c r="I739" s="10" t="s">
        <v>4681</v>
      </c>
      <c r="J739" s="10" t="s">
        <v>4681</v>
      </c>
      <c r="K739" s="5" t="s">
        <v>4693</v>
      </c>
    </row>
    <row r="740" spans="1:11" x14ac:dyDescent="0.3">
      <c r="A740" s="4" t="s">
        <v>376</v>
      </c>
      <c r="B740" s="8">
        <v>1973</v>
      </c>
      <c r="C740" s="10" t="s">
        <v>4688</v>
      </c>
      <c r="D740" s="8">
        <v>9</v>
      </c>
      <c r="E740" s="8" t="str">
        <f t="shared" si="22"/>
        <v>9-Aug-1973</v>
      </c>
      <c r="F740" s="8">
        <f t="shared" si="23"/>
        <v>49</v>
      </c>
      <c r="G740" s="8">
        <v>0</v>
      </c>
      <c r="H740" s="34">
        <v>36541.550000000003</v>
      </c>
      <c r="I740" s="10" t="s">
        <v>4681</v>
      </c>
      <c r="J740" s="10" t="s">
        <v>4689</v>
      </c>
      <c r="K740" s="5" t="s">
        <v>4693</v>
      </c>
    </row>
    <row r="741" spans="1:11" x14ac:dyDescent="0.3">
      <c r="A741" s="4" t="s">
        <v>368</v>
      </c>
      <c r="B741" s="8">
        <v>1965</v>
      </c>
      <c r="C741" s="10" t="s">
        <v>4684</v>
      </c>
      <c r="D741" s="8">
        <v>28</v>
      </c>
      <c r="E741" s="8" t="str">
        <f t="shared" si="22"/>
        <v>28-Dec-1965</v>
      </c>
      <c r="F741" s="8">
        <f t="shared" si="23"/>
        <v>57</v>
      </c>
      <c r="G741" s="8">
        <v>0</v>
      </c>
      <c r="H741" s="34">
        <v>36795.29</v>
      </c>
      <c r="I741" s="10" t="s">
        <v>4681</v>
      </c>
      <c r="J741" s="10" t="s">
        <v>4690</v>
      </c>
      <c r="K741" s="5" t="s">
        <v>4693</v>
      </c>
    </row>
    <row r="742" spans="1:11" x14ac:dyDescent="0.3">
      <c r="A742" s="4" t="s">
        <v>366</v>
      </c>
      <c r="B742" s="8">
        <v>1992</v>
      </c>
      <c r="C742" s="10" t="s">
        <v>4683</v>
      </c>
      <c r="D742" s="8">
        <v>4</v>
      </c>
      <c r="E742" s="8" t="str">
        <f t="shared" si="22"/>
        <v>4-Jul-1992</v>
      </c>
      <c r="F742" s="8">
        <f t="shared" si="23"/>
        <v>30</v>
      </c>
      <c r="G742" s="8">
        <v>0</v>
      </c>
      <c r="H742" s="34">
        <v>36837.47</v>
      </c>
      <c r="I742" s="10" t="s">
        <v>4681</v>
      </c>
      <c r="J742" s="10" t="s">
        <v>4689</v>
      </c>
      <c r="K742" s="5" t="s">
        <v>4693</v>
      </c>
    </row>
    <row r="743" spans="1:11" x14ac:dyDescent="0.3">
      <c r="A743" s="4" t="s">
        <v>356</v>
      </c>
      <c r="B743" s="8">
        <v>1968</v>
      </c>
      <c r="C743" s="10" t="s">
        <v>4686</v>
      </c>
      <c r="D743" s="8">
        <v>22</v>
      </c>
      <c r="E743" s="8" t="str">
        <f t="shared" si="22"/>
        <v>22-Oct-1968</v>
      </c>
      <c r="F743" s="8">
        <f t="shared" si="23"/>
        <v>54</v>
      </c>
      <c r="G743" s="8">
        <v>0</v>
      </c>
      <c r="H743" s="34">
        <v>36922.61</v>
      </c>
      <c r="I743" s="10" t="s">
        <v>4681</v>
      </c>
      <c r="J743" s="10" t="s">
        <v>4690</v>
      </c>
      <c r="K743" s="5" t="s">
        <v>4693</v>
      </c>
    </row>
    <row r="744" spans="1:11" x14ac:dyDescent="0.3">
      <c r="A744" s="4" t="s">
        <v>350</v>
      </c>
      <c r="B744" s="8">
        <v>1992</v>
      </c>
      <c r="C744" s="10" t="s">
        <v>4687</v>
      </c>
      <c r="D744" s="8">
        <v>13</v>
      </c>
      <c r="E744" s="8" t="str">
        <f t="shared" si="22"/>
        <v>13-Sep-1992</v>
      </c>
      <c r="F744" s="8">
        <f t="shared" si="23"/>
        <v>30</v>
      </c>
      <c r="G744" s="8">
        <v>0</v>
      </c>
      <c r="H744" s="34">
        <v>36976.449999999997</v>
      </c>
      <c r="I744" s="10" t="s">
        <v>4681</v>
      </c>
      <c r="J744" s="10" t="s">
        <v>4689</v>
      </c>
      <c r="K744" s="5" t="s">
        <v>4693</v>
      </c>
    </row>
    <row r="745" spans="1:11" x14ac:dyDescent="0.3">
      <c r="A745" s="4" t="s">
        <v>344</v>
      </c>
      <c r="B745" s="8">
        <v>1989</v>
      </c>
      <c r="C745" s="10" t="s">
        <v>4680</v>
      </c>
      <c r="D745" s="8">
        <v>10</v>
      </c>
      <c r="E745" s="8" t="str">
        <f t="shared" si="22"/>
        <v>10-Jun-1989</v>
      </c>
      <c r="F745" s="8">
        <f t="shared" si="23"/>
        <v>33</v>
      </c>
      <c r="G745" s="8">
        <v>0</v>
      </c>
      <c r="H745" s="34">
        <v>37079.370000000003</v>
      </c>
      <c r="I745" s="10" t="s">
        <v>4681</v>
      </c>
      <c r="J745" s="10" t="s">
        <v>4689</v>
      </c>
      <c r="K745" s="5" t="s">
        <v>4693</v>
      </c>
    </row>
    <row r="746" spans="1:11" x14ac:dyDescent="0.3">
      <c r="A746" s="4" t="s">
        <v>320</v>
      </c>
      <c r="B746" s="8">
        <v>1970</v>
      </c>
      <c r="C746" s="10" t="s">
        <v>4686</v>
      </c>
      <c r="D746" s="8">
        <v>28</v>
      </c>
      <c r="E746" s="8" t="str">
        <f t="shared" si="22"/>
        <v>28-Oct-1970</v>
      </c>
      <c r="F746" s="8">
        <f t="shared" si="23"/>
        <v>52</v>
      </c>
      <c r="G746" s="8">
        <v>0</v>
      </c>
      <c r="H746" s="34">
        <v>37675.06</v>
      </c>
      <c r="I746" s="10" t="s">
        <v>4681</v>
      </c>
      <c r="J746" s="10" t="s">
        <v>4689</v>
      </c>
      <c r="K746" s="5" t="s">
        <v>4693</v>
      </c>
    </row>
    <row r="747" spans="1:11" x14ac:dyDescent="0.3">
      <c r="A747" s="4" t="s">
        <v>306</v>
      </c>
      <c r="B747" s="8">
        <v>1972</v>
      </c>
      <c r="C747" s="10" t="s">
        <v>4685</v>
      </c>
      <c r="D747" s="8">
        <v>19</v>
      </c>
      <c r="E747" s="8" t="str">
        <f t="shared" si="22"/>
        <v>19-Nov-1972</v>
      </c>
      <c r="F747" s="8">
        <f t="shared" si="23"/>
        <v>50</v>
      </c>
      <c r="G747" s="8">
        <v>0</v>
      </c>
      <c r="H747" s="34">
        <v>38189.1</v>
      </c>
      <c r="I747" s="10" t="s">
        <v>4681</v>
      </c>
      <c r="J747" s="10" t="s">
        <v>4681</v>
      </c>
      <c r="K747" s="5" t="s">
        <v>4693</v>
      </c>
    </row>
    <row r="748" spans="1:11" x14ac:dyDescent="0.3">
      <c r="A748" s="4" t="s">
        <v>302</v>
      </c>
      <c r="B748" s="8">
        <v>1964</v>
      </c>
      <c r="C748" s="10" t="s">
        <v>4680</v>
      </c>
      <c r="D748" s="8">
        <v>16</v>
      </c>
      <c r="E748" s="8" t="str">
        <f t="shared" si="22"/>
        <v>16-Jun-1964</v>
      </c>
      <c r="F748" s="8">
        <f t="shared" si="23"/>
        <v>58</v>
      </c>
      <c r="G748" s="8">
        <v>0</v>
      </c>
      <c r="H748" s="34">
        <v>38241.74</v>
      </c>
      <c r="I748" s="10" t="s">
        <v>4681</v>
      </c>
      <c r="J748" s="10" t="s">
        <v>4689</v>
      </c>
      <c r="K748" s="5" t="s">
        <v>4693</v>
      </c>
    </row>
    <row r="749" spans="1:11" x14ac:dyDescent="0.3">
      <c r="A749" s="4" t="s">
        <v>292</v>
      </c>
      <c r="B749" s="8">
        <v>1970</v>
      </c>
      <c r="C749" s="10" t="s">
        <v>4688</v>
      </c>
      <c r="D749" s="8">
        <v>22</v>
      </c>
      <c r="E749" s="8" t="str">
        <f t="shared" si="22"/>
        <v>22-Aug-1970</v>
      </c>
      <c r="F749" s="8">
        <f t="shared" si="23"/>
        <v>52</v>
      </c>
      <c r="G749" s="8">
        <v>0</v>
      </c>
      <c r="H749" s="34">
        <v>38389.79</v>
      </c>
      <c r="I749" s="10" t="s">
        <v>4681</v>
      </c>
      <c r="J749" s="10" t="s">
        <v>4689</v>
      </c>
      <c r="K749" s="5" t="s">
        <v>4693</v>
      </c>
    </row>
    <row r="750" spans="1:11" x14ac:dyDescent="0.3">
      <c r="A750" s="4" t="s">
        <v>290</v>
      </c>
      <c r="B750" s="8">
        <v>1971</v>
      </c>
      <c r="C750" s="10" t="s">
        <v>4684</v>
      </c>
      <c r="D750" s="8">
        <v>23</v>
      </c>
      <c r="E750" s="8" t="str">
        <f t="shared" si="22"/>
        <v>23-Dec-1971</v>
      </c>
      <c r="F750" s="8">
        <f t="shared" si="23"/>
        <v>51</v>
      </c>
      <c r="G750" s="8">
        <v>0</v>
      </c>
      <c r="H750" s="34">
        <v>38405.26</v>
      </c>
      <c r="I750" s="10" t="s">
        <v>4681</v>
      </c>
      <c r="J750" s="10" t="s">
        <v>4690</v>
      </c>
      <c r="K750" s="5" t="s">
        <v>4693</v>
      </c>
    </row>
    <row r="751" spans="1:11" x14ac:dyDescent="0.3">
      <c r="A751" s="4" t="s">
        <v>270</v>
      </c>
      <c r="B751" s="8">
        <v>1964</v>
      </c>
      <c r="C751" s="10" t="s">
        <v>4680</v>
      </c>
      <c r="D751" s="8">
        <v>6</v>
      </c>
      <c r="E751" s="8" t="str">
        <f t="shared" si="22"/>
        <v>6-Jun-1964</v>
      </c>
      <c r="F751" s="8">
        <f t="shared" si="23"/>
        <v>59</v>
      </c>
      <c r="G751" s="8">
        <v>0</v>
      </c>
      <c r="H751" s="34">
        <v>38869.25</v>
      </c>
      <c r="I751" s="10" t="s">
        <v>4681</v>
      </c>
      <c r="J751" s="10" t="s">
        <v>4681</v>
      </c>
      <c r="K751" s="5" t="s">
        <v>4693</v>
      </c>
    </row>
    <row r="752" spans="1:11" x14ac:dyDescent="0.3">
      <c r="A752" s="4" t="s">
        <v>254</v>
      </c>
      <c r="B752" s="8">
        <v>1962</v>
      </c>
      <c r="C752" s="10" t="s">
        <v>4683</v>
      </c>
      <c r="D752" s="8">
        <v>7</v>
      </c>
      <c r="E752" s="8" t="str">
        <f t="shared" si="22"/>
        <v>7-Jul-1962</v>
      </c>
      <c r="F752" s="8">
        <f t="shared" si="23"/>
        <v>60</v>
      </c>
      <c r="G752" s="8">
        <v>0</v>
      </c>
      <c r="H752" s="34">
        <v>39221.120000000003</v>
      </c>
      <c r="I752" s="10" t="s">
        <v>4681</v>
      </c>
      <c r="J752" s="10" t="s">
        <v>4690</v>
      </c>
      <c r="K752" s="5" t="s">
        <v>4693</v>
      </c>
    </row>
    <row r="753" spans="1:11" x14ac:dyDescent="0.3">
      <c r="A753" s="4" t="s">
        <v>246</v>
      </c>
      <c r="B753" s="8">
        <v>1966</v>
      </c>
      <c r="C753" s="10" t="s">
        <v>4680</v>
      </c>
      <c r="D753" s="8">
        <v>24</v>
      </c>
      <c r="E753" s="8" t="str">
        <f t="shared" si="22"/>
        <v>24-Jun-1966</v>
      </c>
      <c r="F753" s="8">
        <f t="shared" si="23"/>
        <v>56</v>
      </c>
      <c r="G753" s="8">
        <v>0</v>
      </c>
      <c r="H753" s="34">
        <v>39396.86</v>
      </c>
      <c r="I753" s="10" t="s">
        <v>4681</v>
      </c>
      <c r="J753" s="10" t="s">
        <v>4681</v>
      </c>
      <c r="K753" s="5" t="s">
        <v>4693</v>
      </c>
    </row>
    <row r="754" spans="1:11" x14ac:dyDescent="0.3">
      <c r="A754" s="4" t="s">
        <v>236</v>
      </c>
      <c r="B754" s="8">
        <v>1968</v>
      </c>
      <c r="C754" s="10" t="s">
        <v>4687</v>
      </c>
      <c r="D754" s="8">
        <v>29</v>
      </c>
      <c r="E754" s="8" t="str">
        <f t="shared" si="22"/>
        <v>29-Sep-1968</v>
      </c>
      <c r="F754" s="8">
        <f t="shared" si="23"/>
        <v>54</v>
      </c>
      <c r="G754" s="8">
        <v>0</v>
      </c>
      <c r="H754" s="34">
        <v>39721.93</v>
      </c>
      <c r="I754" s="10" t="s">
        <v>4681</v>
      </c>
      <c r="J754" s="10" t="s">
        <v>4681</v>
      </c>
      <c r="K754" s="5" t="s">
        <v>4693</v>
      </c>
    </row>
    <row r="755" spans="1:11" x14ac:dyDescent="0.3">
      <c r="A755" s="4" t="s">
        <v>108</v>
      </c>
      <c r="B755" s="8">
        <v>1965</v>
      </c>
      <c r="C755" s="10" t="s">
        <v>4685</v>
      </c>
      <c r="D755" s="8">
        <v>29</v>
      </c>
      <c r="E755" s="8" t="str">
        <f t="shared" si="22"/>
        <v>29-Nov-1965</v>
      </c>
      <c r="F755" s="8">
        <f t="shared" si="23"/>
        <v>57</v>
      </c>
      <c r="G755" s="8">
        <v>0</v>
      </c>
      <c r="H755" s="34">
        <v>43073.760000000002</v>
      </c>
      <c r="I755" s="10" t="s">
        <v>4681</v>
      </c>
      <c r="J755" s="10" t="s">
        <v>4681</v>
      </c>
      <c r="K755" s="5" t="s">
        <v>4693</v>
      </c>
    </row>
    <row r="756" spans="1:11" x14ac:dyDescent="0.3">
      <c r="A756" s="4" t="s">
        <v>22</v>
      </c>
      <c r="B756" s="8">
        <v>1959</v>
      </c>
      <c r="C756" s="10" t="s">
        <v>4683</v>
      </c>
      <c r="D756" s="8">
        <v>22</v>
      </c>
      <c r="E756" s="8" t="str">
        <f t="shared" si="22"/>
        <v>22-Jul-1959</v>
      </c>
      <c r="F756" s="8">
        <f t="shared" si="23"/>
        <v>63</v>
      </c>
      <c r="G756" s="8">
        <v>0</v>
      </c>
      <c r="H756" s="34">
        <v>48824.45</v>
      </c>
      <c r="I756" s="10" t="s">
        <v>4681</v>
      </c>
      <c r="J756" s="10" t="s">
        <v>4690</v>
      </c>
      <c r="K756" s="5" t="s">
        <v>4693</v>
      </c>
    </row>
    <row r="757" spans="1:11" x14ac:dyDescent="0.3">
      <c r="A757" s="4" t="s">
        <v>4632</v>
      </c>
      <c r="B757" s="8">
        <v>2004</v>
      </c>
      <c r="C757" s="10" t="s">
        <v>4686</v>
      </c>
      <c r="D757" s="8">
        <v>7</v>
      </c>
      <c r="E757" s="8" t="str">
        <f t="shared" si="22"/>
        <v>7-Oct-2004</v>
      </c>
      <c r="F757" s="8">
        <f t="shared" si="23"/>
        <v>18</v>
      </c>
      <c r="G757" s="8">
        <v>0</v>
      </c>
      <c r="H757" s="34">
        <v>830.52</v>
      </c>
      <c r="I757" s="10" t="s">
        <v>4689</v>
      </c>
      <c r="J757" s="10" t="s">
        <v>4681</v>
      </c>
      <c r="K757" s="5" t="s">
        <v>4693</v>
      </c>
    </row>
    <row r="758" spans="1:11" x14ac:dyDescent="0.3">
      <c r="A758" s="4" t="s">
        <v>4572</v>
      </c>
      <c r="B758" s="8">
        <v>2002</v>
      </c>
      <c r="C758" s="10" t="s">
        <v>4686</v>
      </c>
      <c r="D758" s="8">
        <v>1</v>
      </c>
      <c r="E758" s="8" t="str">
        <f t="shared" si="22"/>
        <v>1-Oct-2002</v>
      </c>
      <c r="F758" s="8">
        <f t="shared" si="23"/>
        <v>20</v>
      </c>
      <c r="G758" s="8">
        <v>0</v>
      </c>
      <c r="H758" s="34">
        <v>1142</v>
      </c>
      <c r="I758" s="10" t="s">
        <v>4689</v>
      </c>
      <c r="J758" s="10" t="s">
        <v>4681</v>
      </c>
      <c r="K758" s="5" t="s">
        <v>4693</v>
      </c>
    </row>
    <row r="759" spans="1:11" x14ac:dyDescent="0.3">
      <c r="A759" s="4" t="s">
        <v>4364</v>
      </c>
      <c r="B759" s="8">
        <v>2003</v>
      </c>
      <c r="C759" s="10" t="s">
        <v>4685</v>
      </c>
      <c r="D759" s="8">
        <v>21</v>
      </c>
      <c r="E759" s="8" t="str">
        <f t="shared" si="22"/>
        <v>21-Nov-2003</v>
      </c>
      <c r="F759" s="8">
        <f t="shared" si="23"/>
        <v>19</v>
      </c>
      <c r="G759" s="8">
        <v>0</v>
      </c>
      <c r="H759" s="34">
        <v>1727.79</v>
      </c>
      <c r="I759" s="10" t="s">
        <v>4689</v>
      </c>
      <c r="J759" s="10" t="s">
        <v>4689</v>
      </c>
      <c r="K759" s="5" t="s">
        <v>4693</v>
      </c>
    </row>
    <row r="760" spans="1:11" x14ac:dyDescent="0.3">
      <c r="A760" s="4" t="s">
        <v>4362</v>
      </c>
      <c r="B760" s="8">
        <v>2003</v>
      </c>
      <c r="C760" s="10" t="s">
        <v>4687</v>
      </c>
      <c r="D760" s="8">
        <v>1</v>
      </c>
      <c r="E760" s="8" t="str">
        <f t="shared" si="22"/>
        <v>1-Sep-2003</v>
      </c>
      <c r="F760" s="8">
        <f t="shared" si="23"/>
        <v>19</v>
      </c>
      <c r="G760" s="8">
        <v>0</v>
      </c>
      <c r="H760" s="34">
        <v>1728.9</v>
      </c>
      <c r="I760" s="10" t="s">
        <v>4689</v>
      </c>
      <c r="J760" s="10" t="s">
        <v>4681</v>
      </c>
      <c r="K760" s="5" t="s">
        <v>4693</v>
      </c>
    </row>
    <row r="761" spans="1:11" x14ac:dyDescent="0.3">
      <c r="A761" s="4" t="s">
        <v>4360</v>
      </c>
      <c r="B761" s="8">
        <v>2003</v>
      </c>
      <c r="C761" s="10" t="s">
        <v>4685</v>
      </c>
      <c r="D761" s="8">
        <v>9</v>
      </c>
      <c r="E761" s="8" t="str">
        <f t="shared" si="22"/>
        <v>9-Nov-2003</v>
      </c>
      <c r="F761" s="8">
        <f t="shared" si="23"/>
        <v>19</v>
      </c>
      <c r="G761" s="8">
        <v>0</v>
      </c>
      <c r="H761" s="34">
        <v>1731.68</v>
      </c>
      <c r="I761" s="10" t="s">
        <v>4689</v>
      </c>
      <c r="J761" s="10" t="s">
        <v>4681</v>
      </c>
      <c r="K761" s="5" t="s">
        <v>4693</v>
      </c>
    </row>
    <row r="762" spans="1:11" x14ac:dyDescent="0.3">
      <c r="A762" s="4" t="s">
        <v>4358</v>
      </c>
      <c r="B762" s="8">
        <v>2003</v>
      </c>
      <c r="C762" s="10" t="s">
        <v>4685</v>
      </c>
      <c r="D762" s="8">
        <v>14</v>
      </c>
      <c r="E762" s="8" t="str">
        <f t="shared" si="22"/>
        <v>14-Nov-2003</v>
      </c>
      <c r="F762" s="8">
        <f t="shared" si="23"/>
        <v>19</v>
      </c>
      <c r="G762" s="8">
        <v>0</v>
      </c>
      <c r="H762" s="34">
        <v>1737.38</v>
      </c>
      <c r="I762" s="10" t="s">
        <v>4689</v>
      </c>
      <c r="J762" s="10" t="s">
        <v>4681</v>
      </c>
      <c r="K762" s="5" t="s">
        <v>4693</v>
      </c>
    </row>
    <row r="763" spans="1:11" x14ac:dyDescent="0.3">
      <c r="A763" s="4" t="s">
        <v>4356</v>
      </c>
      <c r="B763" s="8">
        <v>2003</v>
      </c>
      <c r="C763" s="10" t="s">
        <v>4683</v>
      </c>
      <c r="D763" s="8">
        <v>25</v>
      </c>
      <c r="E763" s="8" t="str">
        <f t="shared" si="22"/>
        <v>25-Jul-2003</v>
      </c>
      <c r="F763" s="8">
        <f t="shared" si="23"/>
        <v>19</v>
      </c>
      <c r="G763" s="8">
        <v>0</v>
      </c>
      <c r="H763" s="34">
        <v>1743.21</v>
      </c>
      <c r="I763" s="10" t="s">
        <v>4689</v>
      </c>
      <c r="J763" s="10" t="s">
        <v>4690</v>
      </c>
      <c r="K763" s="5" t="s">
        <v>4693</v>
      </c>
    </row>
    <row r="764" spans="1:11" x14ac:dyDescent="0.3">
      <c r="A764" s="4" t="s">
        <v>4354</v>
      </c>
      <c r="B764" s="8">
        <v>2003</v>
      </c>
      <c r="C764" s="10" t="s">
        <v>4683</v>
      </c>
      <c r="D764" s="8">
        <v>28</v>
      </c>
      <c r="E764" s="8" t="str">
        <f t="shared" si="22"/>
        <v>28-Jul-2003</v>
      </c>
      <c r="F764" s="8">
        <f t="shared" si="23"/>
        <v>19</v>
      </c>
      <c r="G764" s="8">
        <v>0</v>
      </c>
      <c r="H764" s="34">
        <v>1744.47</v>
      </c>
      <c r="I764" s="10" t="s">
        <v>4689</v>
      </c>
      <c r="J764" s="10" t="s">
        <v>4690</v>
      </c>
      <c r="K764" s="5" t="s">
        <v>4693</v>
      </c>
    </row>
    <row r="765" spans="1:11" x14ac:dyDescent="0.3">
      <c r="A765" s="4" t="s">
        <v>4352</v>
      </c>
      <c r="B765" s="8">
        <v>2003</v>
      </c>
      <c r="C765" s="10" t="s">
        <v>4687</v>
      </c>
      <c r="D765" s="8">
        <v>26</v>
      </c>
      <c r="E765" s="8" t="str">
        <f t="shared" si="22"/>
        <v>26-Sep-2003</v>
      </c>
      <c r="F765" s="8">
        <f t="shared" si="23"/>
        <v>19</v>
      </c>
      <c r="G765" s="8">
        <v>0</v>
      </c>
      <c r="H765" s="34">
        <v>1748.77</v>
      </c>
      <c r="I765" s="10" t="s">
        <v>4689</v>
      </c>
      <c r="J765" s="10" t="s">
        <v>4690</v>
      </c>
      <c r="K765" s="5" t="s">
        <v>4693</v>
      </c>
    </row>
    <row r="766" spans="1:11" x14ac:dyDescent="0.3">
      <c r="A766" s="4" t="s">
        <v>4348</v>
      </c>
      <c r="B766" s="8">
        <v>2003</v>
      </c>
      <c r="C766" s="10" t="s">
        <v>4685</v>
      </c>
      <c r="D766" s="8">
        <v>19</v>
      </c>
      <c r="E766" s="8" t="str">
        <f t="shared" si="22"/>
        <v>19-Nov-2003</v>
      </c>
      <c r="F766" s="8">
        <f t="shared" si="23"/>
        <v>19</v>
      </c>
      <c r="G766" s="8">
        <v>0</v>
      </c>
      <c r="H766" s="34">
        <v>1759.34</v>
      </c>
      <c r="I766" s="10" t="s">
        <v>4689</v>
      </c>
      <c r="J766" s="10" t="s">
        <v>4690</v>
      </c>
      <c r="K766" s="5" t="s">
        <v>4693</v>
      </c>
    </row>
    <row r="767" spans="1:11" x14ac:dyDescent="0.3">
      <c r="A767" s="4" t="s">
        <v>4338</v>
      </c>
      <c r="B767" s="8">
        <v>1999</v>
      </c>
      <c r="C767" s="10" t="s">
        <v>4686</v>
      </c>
      <c r="D767" s="8">
        <v>1</v>
      </c>
      <c r="E767" s="8" t="str">
        <f t="shared" si="22"/>
        <v>1-Oct-1999</v>
      </c>
      <c r="F767" s="8">
        <f t="shared" si="23"/>
        <v>23</v>
      </c>
      <c r="G767" s="8">
        <v>0</v>
      </c>
      <c r="H767" s="34">
        <v>1826.84</v>
      </c>
      <c r="I767" s="10" t="s">
        <v>4689</v>
      </c>
      <c r="J767" s="10" t="s">
        <v>4681</v>
      </c>
      <c r="K767" s="5" t="s">
        <v>4693</v>
      </c>
    </row>
    <row r="768" spans="1:11" x14ac:dyDescent="0.3">
      <c r="A768" s="4" t="s">
        <v>4322</v>
      </c>
      <c r="B768" s="8">
        <v>2002</v>
      </c>
      <c r="C768" s="10" t="s">
        <v>4687</v>
      </c>
      <c r="D768" s="8">
        <v>22</v>
      </c>
      <c r="E768" s="8" t="str">
        <f t="shared" si="22"/>
        <v>22-Sep-2002</v>
      </c>
      <c r="F768" s="8">
        <f t="shared" si="23"/>
        <v>20</v>
      </c>
      <c r="G768" s="8">
        <v>0</v>
      </c>
      <c r="H768" s="34">
        <v>1875.34</v>
      </c>
      <c r="I768" s="10" t="s">
        <v>4689</v>
      </c>
      <c r="J768" s="10" t="s">
        <v>4681</v>
      </c>
      <c r="K768" s="5" t="s">
        <v>4693</v>
      </c>
    </row>
    <row r="769" spans="1:11" x14ac:dyDescent="0.3">
      <c r="A769" s="4" t="s">
        <v>4316</v>
      </c>
      <c r="B769" s="8">
        <v>2002</v>
      </c>
      <c r="C769" s="10" t="s">
        <v>4688</v>
      </c>
      <c r="D769" s="8">
        <v>21</v>
      </c>
      <c r="E769" s="8" t="str">
        <f t="shared" si="22"/>
        <v>21-Aug-2002</v>
      </c>
      <c r="F769" s="8">
        <f t="shared" si="23"/>
        <v>20</v>
      </c>
      <c r="G769" s="8">
        <v>0</v>
      </c>
      <c r="H769" s="34">
        <v>1880.49</v>
      </c>
      <c r="I769" s="10" t="s">
        <v>4689</v>
      </c>
      <c r="J769" s="10" t="s">
        <v>4690</v>
      </c>
      <c r="K769" s="5" t="s">
        <v>4693</v>
      </c>
    </row>
    <row r="770" spans="1:11" x14ac:dyDescent="0.3">
      <c r="A770" s="4" t="s">
        <v>4302</v>
      </c>
      <c r="B770" s="8">
        <v>1998</v>
      </c>
      <c r="C770" s="10" t="s">
        <v>4687</v>
      </c>
      <c r="D770" s="8">
        <v>28</v>
      </c>
      <c r="E770" s="8" t="str">
        <f t="shared" ref="E770:E833" si="24">CONCATENATE(D770,"-",C770,"-",B770)</f>
        <v>28-Sep-1998</v>
      </c>
      <c r="F770" s="8">
        <f t="shared" ref="F770:F833" si="25">DATEDIF(E770,DATE(2023,6,8),"Y")</f>
        <v>24</v>
      </c>
      <c r="G770" s="8">
        <v>0</v>
      </c>
      <c r="H770" s="34">
        <v>1969.61</v>
      </c>
      <c r="I770" s="10" t="s">
        <v>4689</v>
      </c>
      <c r="J770" s="10" t="s">
        <v>4689</v>
      </c>
      <c r="K770" s="5" t="s">
        <v>4693</v>
      </c>
    </row>
    <row r="771" spans="1:11" x14ac:dyDescent="0.3">
      <c r="A771" s="4" t="s">
        <v>4300</v>
      </c>
      <c r="B771" s="8">
        <v>1998</v>
      </c>
      <c r="C771" s="10" t="s">
        <v>4686</v>
      </c>
      <c r="D771" s="8">
        <v>5</v>
      </c>
      <c r="E771" s="8" t="str">
        <f t="shared" si="24"/>
        <v>5-Oct-1998</v>
      </c>
      <c r="F771" s="8">
        <f t="shared" si="25"/>
        <v>24</v>
      </c>
      <c r="G771" s="8">
        <v>0</v>
      </c>
      <c r="H771" s="34">
        <v>1972.95</v>
      </c>
      <c r="I771" s="10" t="s">
        <v>4689</v>
      </c>
      <c r="J771" s="10" t="s">
        <v>4690</v>
      </c>
      <c r="K771" s="5" t="s">
        <v>4693</v>
      </c>
    </row>
    <row r="772" spans="1:11" x14ac:dyDescent="0.3">
      <c r="A772" s="4" t="s">
        <v>4298</v>
      </c>
      <c r="B772" s="8">
        <v>1998</v>
      </c>
      <c r="C772" s="10" t="s">
        <v>4687</v>
      </c>
      <c r="D772" s="8">
        <v>29</v>
      </c>
      <c r="E772" s="8" t="str">
        <f t="shared" si="24"/>
        <v>29-Sep-1998</v>
      </c>
      <c r="F772" s="8">
        <f t="shared" si="25"/>
        <v>24</v>
      </c>
      <c r="G772" s="8">
        <v>0</v>
      </c>
      <c r="H772" s="34">
        <v>1977.82</v>
      </c>
      <c r="I772" s="10" t="s">
        <v>4689</v>
      </c>
      <c r="J772" s="10" t="s">
        <v>4690</v>
      </c>
      <c r="K772" s="5" t="s">
        <v>4693</v>
      </c>
    </row>
    <row r="773" spans="1:11" x14ac:dyDescent="0.3">
      <c r="A773" s="4" t="s">
        <v>4288</v>
      </c>
      <c r="B773" s="8">
        <v>2001</v>
      </c>
      <c r="C773" s="10" t="s">
        <v>4688</v>
      </c>
      <c r="D773" s="8">
        <v>14</v>
      </c>
      <c r="E773" s="8" t="str">
        <f t="shared" si="24"/>
        <v>14-Aug-2001</v>
      </c>
      <c r="F773" s="8">
        <f t="shared" si="25"/>
        <v>21</v>
      </c>
      <c r="G773" s="8">
        <v>0</v>
      </c>
      <c r="H773" s="34">
        <v>2007.95</v>
      </c>
      <c r="I773" s="10" t="s">
        <v>4689</v>
      </c>
      <c r="J773" s="10" t="s">
        <v>4681</v>
      </c>
      <c r="K773" s="5" t="s">
        <v>4693</v>
      </c>
    </row>
    <row r="774" spans="1:11" x14ac:dyDescent="0.3">
      <c r="A774" s="4" t="s">
        <v>4286</v>
      </c>
      <c r="B774" s="8">
        <v>2001</v>
      </c>
      <c r="C774" s="10" t="s">
        <v>4683</v>
      </c>
      <c r="D774" s="8">
        <v>1</v>
      </c>
      <c r="E774" s="8" t="str">
        <f t="shared" si="24"/>
        <v>1-Jul-2001</v>
      </c>
      <c r="F774" s="8">
        <f t="shared" si="25"/>
        <v>21</v>
      </c>
      <c r="G774" s="8">
        <v>0</v>
      </c>
      <c r="H774" s="34">
        <v>2020.18</v>
      </c>
      <c r="I774" s="10" t="s">
        <v>4689</v>
      </c>
      <c r="J774" s="10" t="s">
        <v>4690</v>
      </c>
      <c r="K774" s="5" t="s">
        <v>4693</v>
      </c>
    </row>
    <row r="775" spans="1:11" x14ac:dyDescent="0.3">
      <c r="A775" s="4" t="s">
        <v>4156</v>
      </c>
      <c r="B775" s="8">
        <v>1995</v>
      </c>
      <c r="C775" s="10" t="s">
        <v>4686</v>
      </c>
      <c r="D775" s="8">
        <v>14</v>
      </c>
      <c r="E775" s="8" t="str">
        <f t="shared" si="24"/>
        <v>14-Oct-1995</v>
      </c>
      <c r="F775" s="8">
        <f t="shared" si="25"/>
        <v>27</v>
      </c>
      <c r="G775" s="8">
        <v>0</v>
      </c>
      <c r="H775" s="34">
        <v>2494.02</v>
      </c>
      <c r="I775" s="10" t="s">
        <v>4689</v>
      </c>
      <c r="J775" s="10" t="s">
        <v>4690</v>
      </c>
      <c r="K775" s="5" t="s">
        <v>4693</v>
      </c>
    </row>
    <row r="776" spans="1:11" x14ac:dyDescent="0.3">
      <c r="A776" s="4" t="s">
        <v>4068</v>
      </c>
      <c r="B776" s="8">
        <v>1993</v>
      </c>
      <c r="C776" s="10" t="s">
        <v>4685</v>
      </c>
      <c r="D776" s="8">
        <v>1</v>
      </c>
      <c r="E776" s="8" t="str">
        <f t="shared" si="24"/>
        <v>1-Nov-1993</v>
      </c>
      <c r="F776" s="8">
        <f t="shared" si="25"/>
        <v>29</v>
      </c>
      <c r="G776" s="8">
        <v>0</v>
      </c>
      <c r="H776" s="34">
        <v>2866.09</v>
      </c>
      <c r="I776" s="10" t="s">
        <v>4689</v>
      </c>
      <c r="J776" s="10" t="s">
        <v>4689</v>
      </c>
      <c r="K776" s="5" t="s">
        <v>4693</v>
      </c>
    </row>
    <row r="777" spans="1:11" x14ac:dyDescent="0.3">
      <c r="A777" s="4" t="s">
        <v>3986</v>
      </c>
      <c r="B777" s="8">
        <v>1991</v>
      </c>
      <c r="C777" s="10" t="s">
        <v>4685</v>
      </c>
      <c r="D777" s="8">
        <v>13</v>
      </c>
      <c r="E777" s="8" t="str">
        <f t="shared" si="24"/>
        <v>13-Nov-1991</v>
      </c>
      <c r="F777" s="8">
        <f t="shared" si="25"/>
        <v>31</v>
      </c>
      <c r="G777" s="8">
        <v>0</v>
      </c>
      <c r="H777" s="34">
        <v>3260.2</v>
      </c>
      <c r="I777" s="10" t="s">
        <v>4689</v>
      </c>
      <c r="J777" s="10" t="s">
        <v>4681</v>
      </c>
      <c r="K777" s="5" t="s">
        <v>4693</v>
      </c>
    </row>
    <row r="778" spans="1:11" x14ac:dyDescent="0.3">
      <c r="A778" s="4" t="s">
        <v>3288</v>
      </c>
      <c r="B778" s="8">
        <v>1980</v>
      </c>
      <c r="C778" s="10" t="s">
        <v>4683</v>
      </c>
      <c r="D778" s="8">
        <v>21</v>
      </c>
      <c r="E778" s="8" t="str">
        <f t="shared" si="24"/>
        <v>21-Jul-1980</v>
      </c>
      <c r="F778" s="8">
        <f t="shared" si="25"/>
        <v>42</v>
      </c>
      <c r="G778" s="8">
        <v>0</v>
      </c>
      <c r="H778" s="34">
        <v>5969.72</v>
      </c>
      <c r="I778" s="10" t="s">
        <v>4689</v>
      </c>
      <c r="J778" s="10" t="s">
        <v>4689</v>
      </c>
      <c r="K778" s="5" t="s">
        <v>4693</v>
      </c>
    </row>
    <row r="779" spans="1:11" x14ac:dyDescent="0.3">
      <c r="A779" s="4" t="s">
        <v>2948</v>
      </c>
      <c r="B779" s="8">
        <v>1976</v>
      </c>
      <c r="C779" s="10" t="s">
        <v>4680</v>
      </c>
      <c r="D779" s="8">
        <v>24</v>
      </c>
      <c r="E779" s="8" t="str">
        <f t="shared" si="24"/>
        <v>24-Jun-1976</v>
      </c>
      <c r="F779" s="8">
        <f t="shared" si="25"/>
        <v>46</v>
      </c>
      <c r="G779" s="8">
        <v>0</v>
      </c>
      <c r="H779" s="34">
        <v>7147.11</v>
      </c>
      <c r="I779" s="10" t="s">
        <v>4689</v>
      </c>
      <c r="J779" s="10" t="s">
        <v>4681</v>
      </c>
      <c r="K779" s="5" t="s">
        <v>4693</v>
      </c>
    </row>
    <row r="780" spans="1:11" x14ac:dyDescent="0.3">
      <c r="A780" s="4" t="s">
        <v>2688</v>
      </c>
      <c r="B780" s="8">
        <v>1965</v>
      </c>
      <c r="C780" s="10" t="s">
        <v>4686</v>
      </c>
      <c r="D780" s="8">
        <v>21</v>
      </c>
      <c r="E780" s="8" t="str">
        <f t="shared" si="24"/>
        <v>21-Oct-1965</v>
      </c>
      <c r="F780" s="8">
        <f t="shared" si="25"/>
        <v>57</v>
      </c>
      <c r="G780" s="8">
        <v>0</v>
      </c>
      <c r="H780" s="34">
        <v>8071.57</v>
      </c>
      <c r="I780" s="10" t="s">
        <v>4689</v>
      </c>
      <c r="J780" s="10" t="s">
        <v>4690</v>
      </c>
      <c r="K780" s="5" t="s">
        <v>4693</v>
      </c>
    </row>
    <row r="781" spans="1:11" x14ac:dyDescent="0.3">
      <c r="A781" s="4" t="s">
        <v>2672</v>
      </c>
      <c r="B781" s="8">
        <v>1973</v>
      </c>
      <c r="C781" s="10" t="s">
        <v>4684</v>
      </c>
      <c r="D781" s="8">
        <v>16</v>
      </c>
      <c r="E781" s="8" t="str">
        <f t="shared" si="24"/>
        <v>16-Dec-1973</v>
      </c>
      <c r="F781" s="8">
        <f t="shared" si="25"/>
        <v>49</v>
      </c>
      <c r="G781" s="8">
        <v>0</v>
      </c>
      <c r="H781" s="34">
        <v>8116.68</v>
      </c>
      <c r="I781" s="10" t="s">
        <v>4689</v>
      </c>
      <c r="J781" s="10" t="s">
        <v>4690</v>
      </c>
      <c r="K781" s="5" t="s">
        <v>4693</v>
      </c>
    </row>
    <row r="782" spans="1:11" x14ac:dyDescent="0.3">
      <c r="A782" s="4" t="s">
        <v>2600</v>
      </c>
      <c r="B782" s="8">
        <v>1972</v>
      </c>
      <c r="C782" s="10" t="s">
        <v>4687</v>
      </c>
      <c r="D782" s="8">
        <v>4</v>
      </c>
      <c r="E782" s="8" t="str">
        <f t="shared" si="24"/>
        <v>4-Sep-1972</v>
      </c>
      <c r="F782" s="8">
        <f t="shared" si="25"/>
        <v>50</v>
      </c>
      <c r="G782" s="8">
        <v>0</v>
      </c>
      <c r="H782" s="34">
        <v>8444.4699999999993</v>
      </c>
      <c r="I782" s="10" t="s">
        <v>4689</v>
      </c>
      <c r="J782" s="10" t="s">
        <v>4690</v>
      </c>
      <c r="K782" s="5" t="s">
        <v>4693</v>
      </c>
    </row>
    <row r="783" spans="1:11" x14ac:dyDescent="0.3">
      <c r="A783" s="4" t="s">
        <v>2462</v>
      </c>
      <c r="B783" s="8">
        <v>1965</v>
      </c>
      <c r="C783" s="10" t="s">
        <v>4685</v>
      </c>
      <c r="D783" s="8">
        <v>9</v>
      </c>
      <c r="E783" s="8" t="str">
        <f t="shared" si="24"/>
        <v>9-Nov-1965</v>
      </c>
      <c r="F783" s="8">
        <f t="shared" si="25"/>
        <v>57</v>
      </c>
      <c r="G783" s="8">
        <v>0</v>
      </c>
      <c r="H783" s="34">
        <v>9095.94</v>
      </c>
      <c r="I783" s="10" t="s">
        <v>4689</v>
      </c>
      <c r="J783" s="10" t="s">
        <v>4690</v>
      </c>
      <c r="K783" s="5" t="s">
        <v>4693</v>
      </c>
    </row>
    <row r="784" spans="1:11" x14ac:dyDescent="0.3">
      <c r="A784" s="4" t="s">
        <v>2456</v>
      </c>
      <c r="B784" s="8">
        <v>1970</v>
      </c>
      <c r="C784" s="10" t="s">
        <v>4686</v>
      </c>
      <c r="D784" s="8">
        <v>18</v>
      </c>
      <c r="E784" s="8" t="str">
        <f t="shared" si="24"/>
        <v>18-Oct-1970</v>
      </c>
      <c r="F784" s="8">
        <f t="shared" si="25"/>
        <v>52</v>
      </c>
      <c r="G784" s="8">
        <v>0</v>
      </c>
      <c r="H784" s="34">
        <v>9144.57</v>
      </c>
      <c r="I784" s="10" t="s">
        <v>4689</v>
      </c>
      <c r="J784" s="10" t="s">
        <v>4681</v>
      </c>
      <c r="K784" s="5" t="s">
        <v>4693</v>
      </c>
    </row>
    <row r="785" spans="1:11" x14ac:dyDescent="0.3">
      <c r="A785" s="4" t="s">
        <v>2292</v>
      </c>
      <c r="B785" s="8">
        <v>1968</v>
      </c>
      <c r="C785" s="10" t="s">
        <v>4685</v>
      </c>
      <c r="D785" s="8">
        <v>4</v>
      </c>
      <c r="E785" s="8" t="str">
        <f t="shared" si="24"/>
        <v>4-Nov-1968</v>
      </c>
      <c r="F785" s="8">
        <f t="shared" si="25"/>
        <v>54</v>
      </c>
      <c r="G785" s="8">
        <v>0</v>
      </c>
      <c r="H785" s="34">
        <v>9850.43</v>
      </c>
      <c r="I785" s="10" t="s">
        <v>4689</v>
      </c>
      <c r="J785" s="10" t="s">
        <v>4689</v>
      </c>
      <c r="K785" s="5" t="s">
        <v>4693</v>
      </c>
    </row>
    <row r="786" spans="1:11" x14ac:dyDescent="0.3">
      <c r="A786" s="4" t="s">
        <v>2214</v>
      </c>
      <c r="B786" s="8">
        <v>1967</v>
      </c>
      <c r="C786" s="10" t="s">
        <v>4687</v>
      </c>
      <c r="D786" s="8">
        <v>26</v>
      </c>
      <c r="E786" s="8" t="str">
        <f t="shared" si="24"/>
        <v>26-Sep-1967</v>
      </c>
      <c r="F786" s="8">
        <f t="shared" si="25"/>
        <v>55</v>
      </c>
      <c r="G786" s="8">
        <v>0</v>
      </c>
      <c r="H786" s="34">
        <v>10214.64</v>
      </c>
      <c r="I786" s="10" t="s">
        <v>4689</v>
      </c>
      <c r="J786" s="10" t="s">
        <v>4681</v>
      </c>
      <c r="K786" s="5" t="s">
        <v>4693</v>
      </c>
    </row>
    <row r="787" spans="1:11" x14ac:dyDescent="0.3">
      <c r="A787" s="4" t="s">
        <v>2138</v>
      </c>
      <c r="B787" s="8">
        <v>1971</v>
      </c>
      <c r="C787" s="10" t="s">
        <v>4687</v>
      </c>
      <c r="D787" s="8">
        <v>26</v>
      </c>
      <c r="E787" s="8" t="str">
        <f t="shared" si="24"/>
        <v>26-Sep-1971</v>
      </c>
      <c r="F787" s="8">
        <f t="shared" si="25"/>
        <v>51</v>
      </c>
      <c r="G787" s="8">
        <v>0</v>
      </c>
      <c r="H787" s="34">
        <v>10546.48</v>
      </c>
      <c r="I787" s="10" t="s">
        <v>4689</v>
      </c>
      <c r="J787" s="10" t="s">
        <v>4689</v>
      </c>
      <c r="K787" s="5" t="s">
        <v>4693</v>
      </c>
    </row>
    <row r="788" spans="1:11" x14ac:dyDescent="0.3">
      <c r="A788" s="4" t="s">
        <v>2132</v>
      </c>
      <c r="B788" s="8">
        <v>1966</v>
      </c>
      <c r="C788" s="10" t="s">
        <v>4684</v>
      </c>
      <c r="D788" s="8">
        <v>11</v>
      </c>
      <c r="E788" s="8" t="str">
        <f t="shared" si="24"/>
        <v>11-Dec-1966</v>
      </c>
      <c r="F788" s="8">
        <f t="shared" si="25"/>
        <v>56</v>
      </c>
      <c r="G788" s="8">
        <v>0</v>
      </c>
      <c r="H788" s="34">
        <v>10577.09</v>
      </c>
      <c r="I788" s="10" t="s">
        <v>4689</v>
      </c>
      <c r="J788" s="10" t="s">
        <v>4689</v>
      </c>
      <c r="K788" s="5" t="s">
        <v>4693</v>
      </c>
    </row>
    <row r="789" spans="1:11" x14ac:dyDescent="0.3">
      <c r="A789" s="4" t="s">
        <v>2122</v>
      </c>
      <c r="B789" s="8">
        <v>1966</v>
      </c>
      <c r="C789" s="10" t="s">
        <v>4683</v>
      </c>
      <c r="D789" s="8">
        <v>20</v>
      </c>
      <c r="E789" s="8" t="str">
        <f t="shared" si="24"/>
        <v>20-Jul-1966</v>
      </c>
      <c r="F789" s="8">
        <f t="shared" si="25"/>
        <v>56</v>
      </c>
      <c r="G789" s="8">
        <v>0</v>
      </c>
      <c r="H789" s="34">
        <v>10601.41</v>
      </c>
      <c r="I789" s="10" t="s">
        <v>4689</v>
      </c>
      <c r="J789" s="10" t="s">
        <v>4681</v>
      </c>
      <c r="K789" s="5" t="s">
        <v>4693</v>
      </c>
    </row>
    <row r="790" spans="1:11" x14ac:dyDescent="0.3">
      <c r="A790" s="4" t="s">
        <v>2118</v>
      </c>
      <c r="B790" s="8">
        <v>1966</v>
      </c>
      <c r="C790" s="10" t="s">
        <v>4683</v>
      </c>
      <c r="D790" s="8">
        <v>2</v>
      </c>
      <c r="E790" s="8" t="str">
        <f t="shared" si="24"/>
        <v>2-Jul-1966</v>
      </c>
      <c r="F790" s="8">
        <f t="shared" si="25"/>
        <v>56</v>
      </c>
      <c r="G790" s="8">
        <v>0</v>
      </c>
      <c r="H790" s="34">
        <v>10602.39</v>
      </c>
      <c r="I790" s="10" t="s">
        <v>4689</v>
      </c>
      <c r="J790" s="10" t="s">
        <v>4689</v>
      </c>
      <c r="K790" s="5" t="s">
        <v>4693</v>
      </c>
    </row>
    <row r="791" spans="1:11" x14ac:dyDescent="0.3">
      <c r="A791" s="4" t="s">
        <v>2098</v>
      </c>
      <c r="B791" s="8">
        <v>1967</v>
      </c>
      <c r="C791" s="10" t="s">
        <v>4683</v>
      </c>
      <c r="D791" s="8">
        <v>30</v>
      </c>
      <c r="E791" s="8" t="str">
        <f t="shared" si="24"/>
        <v>30-Jul-1967</v>
      </c>
      <c r="F791" s="8">
        <f t="shared" si="25"/>
        <v>55</v>
      </c>
      <c r="G791" s="8">
        <v>0</v>
      </c>
      <c r="H791" s="34">
        <v>10704.47</v>
      </c>
      <c r="I791" s="10" t="s">
        <v>4689</v>
      </c>
      <c r="J791" s="10" t="s">
        <v>4681</v>
      </c>
      <c r="K791" s="5" t="s">
        <v>4693</v>
      </c>
    </row>
    <row r="792" spans="1:11" x14ac:dyDescent="0.3">
      <c r="A792" s="4" t="s">
        <v>2096</v>
      </c>
      <c r="B792" s="8">
        <v>1967</v>
      </c>
      <c r="C792" s="10" t="s">
        <v>4686</v>
      </c>
      <c r="D792" s="8">
        <v>5</v>
      </c>
      <c r="E792" s="8" t="str">
        <f t="shared" si="24"/>
        <v>5-Oct-1967</v>
      </c>
      <c r="F792" s="8">
        <f t="shared" si="25"/>
        <v>55</v>
      </c>
      <c r="G792" s="8">
        <v>0</v>
      </c>
      <c r="H792" s="34">
        <v>10713.64</v>
      </c>
      <c r="I792" s="10" t="s">
        <v>4689</v>
      </c>
      <c r="J792" s="10" t="s">
        <v>4689</v>
      </c>
      <c r="K792" s="5" t="s">
        <v>4693</v>
      </c>
    </row>
    <row r="793" spans="1:11" x14ac:dyDescent="0.3">
      <c r="A793" s="4" t="s">
        <v>2084</v>
      </c>
      <c r="B793" s="8">
        <v>1999</v>
      </c>
      <c r="C793" s="10" t="s">
        <v>4684</v>
      </c>
      <c r="D793" s="8">
        <v>24</v>
      </c>
      <c r="E793" s="8" t="str">
        <f t="shared" si="24"/>
        <v>24-Dec-1999</v>
      </c>
      <c r="F793" s="8">
        <f t="shared" si="25"/>
        <v>23</v>
      </c>
      <c r="G793" s="8">
        <v>0</v>
      </c>
      <c r="H793" s="34">
        <v>10795.94</v>
      </c>
      <c r="I793" s="10" t="s">
        <v>4689</v>
      </c>
      <c r="J793" s="10" t="s">
        <v>4690</v>
      </c>
      <c r="K793" s="5" t="s">
        <v>4693</v>
      </c>
    </row>
    <row r="794" spans="1:11" x14ac:dyDescent="0.3">
      <c r="A794" s="4" t="s">
        <v>2062</v>
      </c>
      <c r="B794" s="8">
        <v>1965</v>
      </c>
      <c r="C794" s="10" t="s">
        <v>4684</v>
      </c>
      <c r="D794" s="8">
        <v>4</v>
      </c>
      <c r="E794" s="8" t="str">
        <f t="shared" si="24"/>
        <v>4-Dec-1965</v>
      </c>
      <c r="F794" s="8">
        <f t="shared" si="25"/>
        <v>57</v>
      </c>
      <c r="G794" s="8">
        <v>0</v>
      </c>
      <c r="H794" s="34">
        <v>10959.33</v>
      </c>
      <c r="I794" s="10" t="s">
        <v>4689</v>
      </c>
      <c r="J794" s="10" t="s">
        <v>4689</v>
      </c>
      <c r="K794" s="5" t="s">
        <v>4693</v>
      </c>
    </row>
    <row r="795" spans="1:11" x14ac:dyDescent="0.3">
      <c r="A795" s="4" t="s">
        <v>2058</v>
      </c>
      <c r="B795" s="8">
        <v>1965</v>
      </c>
      <c r="C795" s="10" t="s">
        <v>4680</v>
      </c>
      <c r="D795" s="8">
        <v>19</v>
      </c>
      <c r="E795" s="8" t="str">
        <f t="shared" si="24"/>
        <v>19-Jun-1965</v>
      </c>
      <c r="F795" s="8">
        <f t="shared" si="25"/>
        <v>57</v>
      </c>
      <c r="G795" s="8">
        <v>0</v>
      </c>
      <c r="H795" s="34">
        <v>10965.45</v>
      </c>
      <c r="I795" s="10" t="s">
        <v>4689</v>
      </c>
      <c r="J795" s="10" t="s">
        <v>4681</v>
      </c>
      <c r="K795" s="5" t="s">
        <v>4693</v>
      </c>
    </row>
    <row r="796" spans="1:11" x14ac:dyDescent="0.3">
      <c r="A796" s="4" t="s">
        <v>2032</v>
      </c>
      <c r="B796" s="8">
        <v>2000</v>
      </c>
      <c r="C796" s="10" t="s">
        <v>4687</v>
      </c>
      <c r="D796" s="8">
        <v>18</v>
      </c>
      <c r="E796" s="8" t="str">
        <f t="shared" si="24"/>
        <v>18-Sep-2000</v>
      </c>
      <c r="F796" s="8">
        <f t="shared" si="25"/>
        <v>22</v>
      </c>
      <c r="G796" s="8">
        <v>0</v>
      </c>
      <c r="H796" s="34">
        <v>11068.7</v>
      </c>
      <c r="I796" s="10" t="s">
        <v>4689</v>
      </c>
      <c r="J796" s="10" t="s">
        <v>4690</v>
      </c>
      <c r="K796" s="5" t="s">
        <v>4693</v>
      </c>
    </row>
    <row r="797" spans="1:11" x14ac:dyDescent="0.3">
      <c r="A797" s="4" t="s">
        <v>2028</v>
      </c>
      <c r="B797" s="8">
        <v>1966</v>
      </c>
      <c r="C797" s="10" t="s">
        <v>4685</v>
      </c>
      <c r="D797" s="8">
        <v>7</v>
      </c>
      <c r="E797" s="8" t="str">
        <f t="shared" si="24"/>
        <v>7-Nov-1966</v>
      </c>
      <c r="F797" s="8">
        <f t="shared" si="25"/>
        <v>56</v>
      </c>
      <c r="G797" s="8">
        <v>0</v>
      </c>
      <c r="H797" s="34">
        <v>11070.54</v>
      </c>
      <c r="I797" s="10" t="s">
        <v>4689</v>
      </c>
      <c r="J797" s="10" t="s">
        <v>4689</v>
      </c>
      <c r="K797" s="5" t="s">
        <v>4693</v>
      </c>
    </row>
    <row r="798" spans="1:11" x14ac:dyDescent="0.3">
      <c r="A798" s="4" t="s">
        <v>2026</v>
      </c>
      <c r="B798" s="8">
        <v>1966</v>
      </c>
      <c r="C798" s="10" t="s">
        <v>4685</v>
      </c>
      <c r="D798" s="8">
        <v>20</v>
      </c>
      <c r="E798" s="8" t="str">
        <f t="shared" si="24"/>
        <v>20-Nov-1966</v>
      </c>
      <c r="F798" s="8">
        <f t="shared" si="25"/>
        <v>56</v>
      </c>
      <c r="G798" s="8">
        <v>0</v>
      </c>
      <c r="H798" s="34">
        <v>11073.18</v>
      </c>
      <c r="I798" s="10" t="s">
        <v>4689</v>
      </c>
      <c r="J798" s="10" t="s">
        <v>4689</v>
      </c>
      <c r="K798" s="5" t="s">
        <v>4693</v>
      </c>
    </row>
    <row r="799" spans="1:11" x14ac:dyDescent="0.3">
      <c r="A799" s="4" t="s">
        <v>1966</v>
      </c>
      <c r="B799" s="8">
        <v>1964</v>
      </c>
      <c r="C799" s="10" t="s">
        <v>4683</v>
      </c>
      <c r="D799" s="8">
        <v>12</v>
      </c>
      <c r="E799" s="8" t="str">
        <f t="shared" si="24"/>
        <v>12-Jul-1964</v>
      </c>
      <c r="F799" s="8">
        <f t="shared" si="25"/>
        <v>58</v>
      </c>
      <c r="G799" s="8">
        <v>0</v>
      </c>
      <c r="H799" s="34">
        <v>11345.52</v>
      </c>
      <c r="I799" s="10" t="s">
        <v>4689</v>
      </c>
      <c r="J799" s="10" t="s">
        <v>4689</v>
      </c>
      <c r="K799" s="5" t="s">
        <v>4693</v>
      </c>
    </row>
    <row r="800" spans="1:11" x14ac:dyDescent="0.3">
      <c r="A800" s="4" t="s">
        <v>1960</v>
      </c>
      <c r="B800" s="8">
        <v>1964</v>
      </c>
      <c r="C800" s="10" t="s">
        <v>4683</v>
      </c>
      <c r="D800" s="8">
        <v>4</v>
      </c>
      <c r="E800" s="8" t="str">
        <f t="shared" si="24"/>
        <v>4-Jul-1964</v>
      </c>
      <c r="F800" s="8">
        <f t="shared" si="25"/>
        <v>58</v>
      </c>
      <c r="G800" s="8">
        <v>0</v>
      </c>
      <c r="H800" s="34">
        <v>11362.76</v>
      </c>
      <c r="I800" s="10" t="s">
        <v>4689</v>
      </c>
      <c r="J800" s="10" t="s">
        <v>4690</v>
      </c>
      <c r="K800" s="5" t="s">
        <v>4693</v>
      </c>
    </row>
    <row r="801" spans="1:11" x14ac:dyDescent="0.3">
      <c r="A801" s="4" t="s">
        <v>1956</v>
      </c>
      <c r="B801" s="8">
        <v>1964</v>
      </c>
      <c r="C801" s="10" t="s">
        <v>4684</v>
      </c>
      <c r="D801" s="8">
        <v>13</v>
      </c>
      <c r="E801" s="8" t="str">
        <f t="shared" si="24"/>
        <v>13-Dec-1964</v>
      </c>
      <c r="F801" s="8">
        <f t="shared" si="25"/>
        <v>58</v>
      </c>
      <c r="G801" s="8">
        <v>0</v>
      </c>
      <c r="H801" s="34">
        <v>11365.95</v>
      </c>
      <c r="I801" s="10" t="s">
        <v>4689</v>
      </c>
      <c r="J801" s="10" t="s">
        <v>4681</v>
      </c>
      <c r="K801" s="5" t="s">
        <v>4693</v>
      </c>
    </row>
    <row r="802" spans="1:11" x14ac:dyDescent="0.3">
      <c r="A802" s="4" t="s">
        <v>1930</v>
      </c>
      <c r="B802" s="8">
        <v>1965</v>
      </c>
      <c r="C802" s="10" t="s">
        <v>4680</v>
      </c>
      <c r="D802" s="8">
        <v>23</v>
      </c>
      <c r="E802" s="8" t="str">
        <f t="shared" si="24"/>
        <v>23-Jun-1965</v>
      </c>
      <c r="F802" s="8">
        <f t="shared" si="25"/>
        <v>57</v>
      </c>
      <c r="G802" s="8">
        <v>0</v>
      </c>
      <c r="H802" s="34">
        <v>11455.28</v>
      </c>
      <c r="I802" s="10" t="s">
        <v>4689</v>
      </c>
      <c r="J802" s="10" t="s">
        <v>4681</v>
      </c>
      <c r="K802" s="5" t="s">
        <v>4693</v>
      </c>
    </row>
    <row r="803" spans="1:11" x14ac:dyDescent="0.3">
      <c r="A803" s="4" t="s">
        <v>1852</v>
      </c>
      <c r="B803" s="8">
        <v>1964</v>
      </c>
      <c r="C803" s="10" t="s">
        <v>4687</v>
      </c>
      <c r="D803" s="8">
        <v>11</v>
      </c>
      <c r="E803" s="8" t="str">
        <f t="shared" si="24"/>
        <v>11-Sep-1964</v>
      </c>
      <c r="F803" s="8">
        <f t="shared" si="25"/>
        <v>58</v>
      </c>
      <c r="G803" s="8">
        <v>0</v>
      </c>
      <c r="H803" s="34">
        <v>11837.16</v>
      </c>
      <c r="I803" s="10" t="s">
        <v>4689</v>
      </c>
      <c r="J803" s="10" t="s">
        <v>4689</v>
      </c>
      <c r="K803" s="5" t="s">
        <v>4693</v>
      </c>
    </row>
    <row r="804" spans="1:11" x14ac:dyDescent="0.3">
      <c r="A804" s="4" t="s">
        <v>1848</v>
      </c>
      <c r="B804" s="8">
        <v>1964</v>
      </c>
      <c r="C804" s="10" t="s">
        <v>4683</v>
      </c>
      <c r="D804" s="8">
        <v>11</v>
      </c>
      <c r="E804" s="8" t="str">
        <f t="shared" si="24"/>
        <v>11-Jul-1964</v>
      </c>
      <c r="F804" s="8">
        <f t="shared" si="25"/>
        <v>58</v>
      </c>
      <c r="G804" s="8">
        <v>0</v>
      </c>
      <c r="H804" s="34">
        <v>11842.44</v>
      </c>
      <c r="I804" s="10" t="s">
        <v>4689</v>
      </c>
      <c r="J804" s="10" t="s">
        <v>4681</v>
      </c>
      <c r="K804" s="5" t="s">
        <v>4693</v>
      </c>
    </row>
    <row r="805" spans="1:11" x14ac:dyDescent="0.3">
      <c r="A805" s="4" t="s">
        <v>1844</v>
      </c>
      <c r="B805" s="8">
        <v>1964</v>
      </c>
      <c r="C805" s="10" t="s">
        <v>4680</v>
      </c>
      <c r="D805" s="8">
        <v>27</v>
      </c>
      <c r="E805" s="8" t="str">
        <f t="shared" si="24"/>
        <v>27-Jun-1964</v>
      </c>
      <c r="F805" s="8">
        <f t="shared" si="25"/>
        <v>58</v>
      </c>
      <c r="G805" s="8">
        <v>0</v>
      </c>
      <c r="H805" s="34">
        <v>11848.14</v>
      </c>
      <c r="I805" s="10" t="s">
        <v>4689</v>
      </c>
      <c r="J805" s="10" t="s">
        <v>4681</v>
      </c>
      <c r="K805" s="5" t="s">
        <v>4693</v>
      </c>
    </row>
    <row r="806" spans="1:11" x14ac:dyDescent="0.3">
      <c r="A806" s="4" t="s">
        <v>1840</v>
      </c>
      <c r="B806" s="8">
        <v>1974</v>
      </c>
      <c r="C806" s="10" t="s">
        <v>4683</v>
      </c>
      <c r="D806" s="8">
        <v>7</v>
      </c>
      <c r="E806" s="8" t="str">
        <f t="shared" si="24"/>
        <v>7-Jul-1974</v>
      </c>
      <c r="F806" s="8">
        <f t="shared" si="25"/>
        <v>48</v>
      </c>
      <c r="G806" s="8">
        <v>0</v>
      </c>
      <c r="H806" s="34">
        <v>11858.56</v>
      </c>
      <c r="I806" s="10" t="s">
        <v>4689</v>
      </c>
      <c r="J806" s="10" t="s">
        <v>4689</v>
      </c>
      <c r="K806" s="5" t="s">
        <v>4693</v>
      </c>
    </row>
    <row r="807" spans="1:11" x14ac:dyDescent="0.3">
      <c r="A807" s="4" t="s">
        <v>1780</v>
      </c>
      <c r="B807" s="8">
        <v>1962</v>
      </c>
      <c r="C807" s="10" t="s">
        <v>4687</v>
      </c>
      <c r="D807" s="8">
        <v>15</v>
      </c>
      <c r="E807" s="8" t="str">
        <f t="shared" si="24"/>
        <v>15-Sep-1962</v>
      </c>
      <c r="F807" s="8">
        <f t="shared" si="25"/>
        <v>60</v>
      </c>
      <c r="G807" s="8">
        <v>0</v>
      </c>
      <c r="H807" s="34">
        <v>12146.97</v>
      </c>
      <c r="I807" s="10" t="s">
        <v>4689</v>
      </c>
      <c r="J807" s="10" t="s">
        <v>4689</v>
      </c>
      <c r="K807" s="5" t="s">
        <v>4693</v>
      </c>
    </row>
    <row r="808" spans="1:11" x14ac:dyDescent="0.3">
      <c r="A808" s="4" t="s">
        <v>1766</v>
      </c>
      <c r="B808" s="8">
        <v>1963</v>
      </c>
      <c r="C808" s="10" t="s">
        <v>4683</v>
      </c>
      <c r="D808" s="8">
        <v>19</v>
      </c>
      <c r="E808" s="8" t="str">
        <f t="shared" si="24"/>
        <v>19-Jul-1963</v>
      </c>
      <c r="F808" s="8">
        <f t="shared" si="25"/>
        <v>59</v>
      </c>
      <c r="G808" s="8">
        <v>0</v>
      </c>
      <c r="H808" s="34">
        <v>12233.83</v>
      </c>
      <c r="I808" s="10" t="s">
        <v>4689</v>
      </c>
      <c r="J808" s="10" t="s">
        <v>4690</v>
      </c>
      <c r="K808" s="5" t="s">
        <v>4693</v>
      </c>
    </row>
    <row r="809" spans="1:11" x14ac:dyDescent="0.3">
      <c r="A809" s="4" t="s">
        <v>1706</v>
      </c>
      <c r="B809" s="8">
        <v>1961</v>
      </c>
      <c r="C809" s="10" t="s">
        <v>4685</v>
      </c>
      <c r="D809" s="8">
        <v>28</v>
      </c>
      <c r="E809" s="8" t="str">
        <f t="shared" si="24"/>
        <v>28-Nov-1961</v>
      </c>
      <c r="F809" s="8">
        <f t="shared" si="25"/>
        <v>61</v>
      </c>
      <c r="G809" s="8">
        <v>0</v>
      </c>
      <c r="H809" s="34">
        <v>12574.05</v>
      </c>
      <c r="I809" s="10" t="s">
        <v>4689</v>
      </c>
      <c r="J809" s="10" t="s">
        <v>4690</v>
      </c>
      <c r="K809" s="5" t="s">
        <v>4693</v>
      </c>
    </row>
    <row r="810" spans="1:11" x14ac:dyDescent="0.3">
      <c r="A810" s="4" t="s">
        <v>1688</v>
      </c>
      <c r="B810" s="8">
        <v>1962</v>
      </c>
      <c r="C810" s="10" t="s">
        <v>4683</v>
      </c>
      <c r="D810" s="8">
        <v>22</v>
      </c>
      <c r="E810" s="8" t="str">
        <f t="shared" si="24"/>
        <v>22-Jul-1962</v>
      </c>
      <c r="F810" s="8">
        <f t="shared" si="25"/>
        <v>60</v>
      </c>
      <c r="G810" s="8">
        <v>0</v>
      </c>
      <c r="H810" s="34">
        <v>12638.2</v>
      </c>
      <c r="I810" s="10" t="s">
        <v>4689</v>
      </c>
      <c r="J810" s="10" t="s">
        <v>4690</v>
      </c>
      <c r="K810" s="5" t="s">
        <v>4693</v>
      </c>
    </row>
    <row r="811" spans="1:11" x14ac:dyDescent="0.3">
      <c r="A811" s="4" t="s">
        <v>1686</v>
      </c>
      <c r="B811" s="8">
        <v>1972</v>
      </c>
      <c r="C811" s="10" t="s">
        <v>4687</v>
      </c>
      <c r="D811" s="8">
        <v>5</v>
      </c>
      <c r="E811" s="8" t="str">
        <f t="shared" si="24"/>
        <v>5-Sep-1972</v>
      </c>
      <c r="F811" s="8">
        <f t="shared" si="25"/>
        <v>50</v>
      </c>
      <c r="G811" s="8">
        <v>0</v>
      </c>
      <c r="H811" s="34">
        <v>12640.24</v>
      </c>
      <c r="I811" s="10" t="s">
        <v>4689</v>
      </c>
      <c r="J811" s="10" t="s">
        <v>4690</v>
      </c>
      <c r="K811" s="5" t="s">
        <v>4693</v>
      </c>
    </row>
    <row r="812" spans="1:11" x14ac:dyDescent="0.3">
      <c r="A812" s="4" t="s">
        <v>1682</v>
      </c>
      <c r="B812" s="8">
        <v>1962</v>
      </c>
      <c r="C812" s="10" t="s">
        <v>4683</v>
      </c>
      <c r="D812" s="8">
        <v>11</v>
      </c>
      <c r="E812" s="8" t="str">
        <f t="shared" si="24"/>
        <v>11-Jul-1962</v>
      </c>
      <c r="F812" s="8">
        <f t="shared" si="25"/>
        <v>60</v>
      </c>
      <c r="G812" s="8">
        <v>0</v>
      </c>
      <c r="H812" s="34">
        <v>12644.59</v>
      </c>
      <c r="I812" s="10" t="s">
        <v>4689</v>
      </c>
      <c r="J812" s="10" t="s">
        <v>4681</v>
      </c>
      <c r="K812" s="5" t="s">
        <v>4693</v>
      </c>
    </row>
    <row r="813" spans="1:11" x14ac:dyDescent="0.3">
      <c r="A813" s="4" t="s">
        <v>1674</v>
      </c>
      <c r="B813" s="8">
        <v>1992</v>
      </c>
      <c r="C813" s="10" t="s">
        <v>4683</v>
      </c>
      <c r="D813" s="8">
        <v>7</v>
      </c>
      <c r="E813" s="8" t="str">
        <f t="shared" si="24"/>
        <v>7-Jul-1992</v>
      </c>
      <c r="F813" s="8">
        <f t="shared" si="25"/>
        <v>30</v>
      </c>
      <c r="G813" s="8">
        <v>0</v>
      </c>
      <c r="H813" s="34">
        <v>12699.56</v>
      </c>
      <c r="I813" s="10" t="s">
        <v>4689</v>
      </c>
      <c r="J813" s="10" t="s">
        <v>4681</v>
      </c>
      <c r="K813" s="5" t="s">
        <v>4693</v>
      </c>
    </row>
    <row r="814" spans="1:11" x14ac:dyDescent="0.3">
      <c r="A814" s="4" t="s">
        <v>1672</v>
      </c>
      <c r="B814" s="8">
        <v>1964</v>
      </c>
      <c r="C814" s="10" t="s">
        <v>4685</v>
      </c>
      <c r="D814" s="8">
        <v>28</v>
      </c>
      <c r="E814" s="8" t="str">
        <f t="shared" si="24"/>
        <v>28-Nov-1964</v>
      </c>
      <c r="F814" s="8">
        <f t="shared" si="25"/>
        <v>58</v>
      </c>
      <c r="G814" s="8">
        <v>0</v>
      </c>
      <c r="H814" s="34">
        <v>12700.63</v>
      </c>
      <c r="I814" s="10" t="s">
        <v>4689</v>
      </c>
      <c r="J814" s="10" t="s">
        <v>4689</v>
      </c>
      <c r="K814" s="5" t="s">
        <v>4693</v>
      </c>
    </row>
    <row r="815" spans="1:11" x14ac:dyDescent="0.3">
      <c r="A815" s="4" t="s">
        <v>1670</v>
      </c>
      <c r="B815" s="8">
        <v>1970</v>
      </c>
      <c r="C815" s="10" t="s">
        <v>4683</v>
      </c>
      <c r="D815" s="8">
        <v>8</v>
      </c>
      <c r="E815" s="8" t="str">
        <f t="shared" si="24"/>
        <v>8-Jul-1970</v>
      </c>
      <c r="F815" s="8">
        <f t="shared" si="25"/>
        <v>52</v>
      </c>
      <c r="G815" s="8">
        <v>0</v>
      </c>
      <c r="H815" s="34">
        <v>12713</v>
      </c>
      <c r="I815" s="10" t="s">
        <v>4689</v>
      </c>
      <c r="J815" s="10" t="s">
        <v>4690</v>
      </c>
      <c r="K815" s="5" t="s">
        <v>4693</v>
      </c>
    </row>
    <row r="816" spans="1:11" x14ac:dyDescent="0.3">
      <c r="A816" s="4" t="s">
        <v>1626</v>
      </c>
      <c r="B816" s="8">
        <v>1960</v>
      </c>
      <c r="C816" s="10" t="s">
        <v>4685</v>
      </c>
      <c r="D816" s="8">
        <v>4</v>
      </c>
      <c r="E816" s="8" t="str">
        <f t="shared" si="24"/>
        <v>4-Nov-1960</v>
      </c>
      <c r="F816" s="8">
        <f t="shared" si="25"/>
        <v>62</v>
      </c>
      <c r="G816" s="8">
        <v>0</v>
      </c>
      <c r="H816" s="34">
        <v>12957.12</v>
      </c>
      <c r="I816" s="10" t="s">
        <v>4689</v>
      </c>
      <c r="J816" s="10" t="s">
        <v>4690</v>
      </c>
      <c r="K816" s="5" t="s">
        <v>4693</v>
      </c>
    </row>
    <row r="817" spans="1:11" x14ac:dyDescent="0.3">
      <c r="A817" s="4" t="s">
        <v>1624</v>
      </c>
      <c r="B817" s="8">
        <v>1960</v>
      </c>
      <c r="C817" s="10" t="s">
        <v>4680</v>
      </c>
      <c r="D817" s="8">
        <v>22</v>
      </c>
      <c r="E817" s="8" t="str">
        <f t="shared" si="24"/>
        <v>22-Jun-1960</v>
      </c>
      <c r="F817" s="8">
        <f t="shared" si="25"/>
        <v>62</v>
      </c>
      <c r="G817" s="8">
        <v>0</v>
      </c>
      <c r="H817" s="34">
        <v>12979.36</v>
      </c>
      <c r="I817" s="10" t="s">
        <v>4689</v>
      </c>
      <c r="J817" s="10" t="s">
        <v>4690</v>
      </c>
      <c r="K817" s="5" t="s">
        <v>4693</v>
      </c>
    </row>
    <row r="818" spans="1:11" x14ac:dyDescent="0.3">
      <c r="A818" s="4" t="s">
        <v>1602</v>
      </c>
      <c r="B818" s="8">
        <v>1961</v>
      </c>
      <c r="C818" s="10" t="s">
        <v>4685</v>
      </c>
      <c r="D818" s="8">
        <v>9</v>
      </c>
      <c r="E818" s="8" t="str">
        <f t="shared" si="24"/>
        <v>9-Nov-1961</v>
      </c>
      <c r="F818" s="8">
        <f t="shared" si="25"/>
        <v>61</v>
      </c>
      <c r="G818" s="8">
        <v>0</v>
      </c>
      <c r="H818" s="34">
        <v>13041.92</v>
      </c>
      <c r="I818" s="10" t="s">
        <v>4689</v>
      </c>
      <c r="J818" s="10" t="s">
        <v>4690</v>
      </c>
      <c r="K818" s="5" t="s">
        <v>4693</v>
      </c>
    </row>
    <row r="819" spans="1:11" x14ac:dyDescent="0.3">
      <c r="A819" s="4" t="s">
        <v>1594</v>
      </c>
      <c r="B819" s="8">
        <v>1961</v>
      </c>
      <c r="C819" s="10" t="s">
        <v>4685</v>
      </c>
      <c r="D819" s="8">
        <v>6</v>
      </c>
      <c r="E819" s="8" t="str">
        <f t="shared" si="24"/>
        <v>6-Nov-1961</v>
      </c>
      <c r="F819" s="8">
        <f t="shared" si="25"/>
        <v>61</v>
      </c>
      <c r="G819" s="8">
        <v>0</v>
      </c>
      <c r="H819" s="34">
        <v>13063.88</v>
      </c>
      <c r="I819" s="10" t="s">
        <v>4689</v>
      </c>
      <c r="J819" s="10" t="s">
        <v>4681</v>
      </c>
      <c r="K819" s="5" t="s">
        <v>4693</v>
      </c>
    </row>
    <row r="820" spans="1:11" x14ac:dyDescent="0.3">
      <c r="A820" s="4" t="s">
        <v>1590</v>
      </c>
      <c r="B820" s="8">
        <v>1971</v>
      </c>
      <c r="C820" s="10" t="s">
        <v>4686</v>
      </c>
      <c r="D820" s="8">
        <v>30</v>
      </c>
      <c r="E820" s="8" t="str">
        <f t="shared" si="24"/>
        <v>30-Oct-1971</v>
      </c>
      <c r="F820" s="8">
        <f t="shared" si="25"/>
        <v>51</v>
      </c>
      <c r="G820" s="8">
        <v>0</v>
      </c>
      <c r="H820" s="34">
        <v>13110.79</v>
      </c>
      <c r="I820" s="10" t="s">
        <v>4689</v>
      </c>
      <c r="J820" s="10" t="s">
        <v>4681</v>
      </c>
      <c r="K820" s="5" t="s">
        <v>4693</v>
      </c>
    </row>
    <row r="821" spans="1:11" x14ac:dyDescent="0.3">
      <c r="A821" s="4" t="s">
        <v>1582</v>
      </c>
      <c r="B821" s="8">
        <v>1999</v>
      </c>
      <c r="C821" s="10" t="s">
        <v>4688</v>
      </c>
      <c r="D821" s="8">
        <v>16</v>
      </c>
      <c r="E821" s="8" t="str">
        <f t="shared" si="24"/>
        <v>16-Aug-1999</v>
      </c>
      <c r="F821" s="8">
        <f t="shared" si="25"/>
        <v>23</v>
      </c>
      <c r="G821" s="8">
        <v>0</v>
      </c>
      <c r="H821" s="34">
        <v>13126.68</v>
      </c>
      <c r="I821" s="10" t="s">
        <v>4689</v>
      </c>
      <c r="J821" s="10" t="s">
        <v>4689</v>
      </c>
      <c r="K821" s="5" t="s">
        <v>4693</v>
      </c>
    </row>
    <row r="822" spans="1:11" x14ac:dyDescent="0.3">
      <c r="A822" s="4" t="s">
        <v>1548</v>
      </c>
      <c r="B822" s="8">
        <v>1959</v>
      </c>
      <c r="C822" s="10" t="s">
        <v>4684</v>
      </c>
      <c r="D822" s="8">
        <v>9</v>
      </c>
      <c r="E822" s="8" t="str">
        <f t="shared" si="24"/>
        <v>9-Dec-1959</v>
      </c>
      <c r="F822" s="8">
        <f t="shared" si="25"/>
        <v>63</v>
      </c>
      <c r="G822" s="8">
        <v>0</v>
      </c>
      <c r="H822" s="34">
        <v>13390.56</v>
      </c>
      <c r="I822" s="10" t="s">
        <v>4689</v>
      </c>
      <c r="J822" s="10" t="s">
        <v>4689</v>
      </c>
      <c r="K822" s="5" t="s">
        <v>4693</v>
      </c>
    </row>
    <row r="823" spans="1:11" x14ac:dyDescent="0.3">
      <c r="A823" s="4" t="s">
        <v>1546</v>
      </c>
      <c r="B823" s="8">
        <v>1959</v>
      </c>
      <c r="C823" s="10" t="s">
        <v>4685</v>
      </c>
      <c r="D823" s="8">
        <v>25</v>
      </c>
      <c r="E823" s="8" t="str">
        <f t="shared" si="24"/>
        <v>25-Nov-1959</v>
      </c>
      <c r="F823" s="8">
        <f t="shared" si="25"/>
        <v>63</v>
      </c>
      <c r="G823" s="8">
        <v>0</v>
      </c>
      <c r="H823" s="34">
        <v>13393.76</v>
      </c>
      <c r="I823" s="10" t="s">
        <v>4689</v>
      </c>
      <c r="J823" s="10" t="s">
        <v>4690</v>
      </c>
      <c r="K823" s="5" t="s">
        <v>4693</v>
      </c>
    </row>
    <row r="824" spans="1:11" x14ac:dyDescent="0.3">
      <c r="A824" s="4" t="s">
        <v>1530</v>
      </c>
      <c r="B824" s="8">
        <v>1960</v>
      </c>
      <c r="C824" s="10" t="s">
        <v>4688</v>
      </c>
      <c r="D824" s="8">
        <v>13</v>
      </c>
      <c r="E824" s="8" t="str">
        <f t="shared" si="24"/>
        <v>13-Aug-1960</v>
      </c>
      <c r="F824" s="8">
        <f t="shared" si="25"/>
        <v>62</v>
      </c>
      <c r="G824" s="8">
        <v>0</v>
      </c>
      <c r="H824" s="34">
        <v>13451.12</v>
      </c>
      <c r="I824" s="10" t="s">
        <v>4689</v>
      </c>
      <c r="J824" s="10" t="s">
        <v>4690</v>
      </c>
      <c r="K824" s="5" t="s">
        <v>4693</v>
      </c>
    </row>
    <row r="825" spans="1:11" x14ac:dyDescent="0.3">
      <c r="A825" s="4" t="s">
        <v>1526</v>
      </c>
      <c r="B825" s="8">
        <v>1960</v>
      </c>
      <c r="C825" s="10" t="s">
        <v>4684</v>
      </c>
      <c r="D825" s="8">
        <v>16</v>
      </c>
      <c r="E825" s="8" t="str">
        <f t="shared" si="24"/>
        <v>16-Dec-1960</v>
      </c>
      <c r="F825" s="8">
        <f t="shared" si="25"/>
        <v>62</v>
      </c>
      <c r="G825" s="8">
        <v>0</v>
      </c>
      <c r="H825" s="34">
        <v>13462.52</v>
      </c>
      <c r="I825" s="10" t="s">
        <v>4689</v>
      </c>
      <c r="J825" s="10" t="s">
        <v>4681</v>
      </c>
      <c r="K825" s="5" t="s">
        <v>4693</v>
      </c>
    </row>
    <row r="826" spans="1:11" x14ac:dyDescent="0.3">
      <c r="A826" s="4" t="s">
        <v>1520</v>
      </c>
      <c r="B826" s="8">
        <v>1960</v>
      </c>
      <c r="C826" s="10" t="s">
        <v>4683</v>
      </c>
      <c r="D826" s="8">
        <v>24</v>
      </c>
      <c r="E826" s="8" t="str">
        <f t="shared" si="24"/>
        <v>24-Jul-1960</v>
      </c>
      <c r="F826" s="8">
        <f t="shared" si="25"/>
        <v>62</v>
      </c>
      <c r="G826" s="8">
        <v>0</v>
      </c>
      <c r="H826" s="34">
        <v>13470.86</v>
      </c>
      <c r="I826" s="10" t="s">
        <v>4689</v>
      </c>
      <c r="J826" s="10" t="s">
        <v>4689</v>
      </c>
      <c r="K826" s="5" t="s">
        <v>4693</v>
      </c>
    </row>
    <row r="827" spans="1:11" x14ac:dyDescent="0.3">
      <c r="A827" s="4" t="s">
        <v>1476</v>
      </c>
      <c r="B827" s="8">
        <v>1958</v>
      </c>
      <c r="C827" s="10" t="s">
        <v>4685</v>
      </c>
      <c r="D827" s="8">
        <v>25</v>
      </c>
      <c r="E827" s="8" t="str">
        <f t="shared" si="24"/>
        <v>25-Nov-1958</v>
      </c>
      <c r="F827" s="8">
        <f t="shared" si="25"/>
        <v>64</v>
      </c>
      <c r="G827" s="8">
        <v>0</v>
      </c>
      <c r="H827" s="34">
        <v>13822.8</v>
      </c>
      <c r="I827" s="10" t="s">
        <v>4689</v>
      </c>
      <c r="J827" s="10" t="s">
        <v>4689</v>
      </c>
      <c r="K827" s="5" t="s">
        <v>4693</v>
      </c>
    </row>
    <row r="828" spans="1:11" x14ac:dyDescent="0.3">
      <c r="A828" s="4" t="s">
        <v>986</v>
      </c>
      <c r="B828" s="8">
        <v>2002</v>
      </c>
      <c r="C828" s="10" t="s">
        <v>4683</v>
      </c>
      <c r="D828" s="8">
        <v>9</v>
      </c>
      <c r="E828" s="8" t="str">
        <f t="shared" si="24"/>
        <v>9-Jul-2002</v>
      </c>
      <c r="F828" s="8">
        <f t="shared" si="25"/>
        <v>20</v>
      </c>
      <c r="G828" s="8">
        <v>0</v>
      </c>
      <c r="H828" s="34">
        <v>20167.34</v>
      </c>
      <c r="I828" s="10" t="s">
        <v>4689</v>
      </c>
      <c r="J828" s="10" t="s">
        <v>4689</v>
      </c>
      <c r="K828" s="5" t="s">
        <v>4693</v>
      </c>
    </row>
    <row r="829" spans="1:11" x14ac:dyDescent="0.3">
      <c r="A829" s="4" t="s">
        <v>972</v>
      </c>
      <c r="B829" s="8">
        <v>1985</v>
      </c>
      <c r="C829" s="10" t="s">
        <v>4683</v>
      </c>
      <c r="D829" s="8">
        <v>12</v>
      </c>
      <c r="E829" s="8" t="str">
        <f t="shared" si="24"/>
        <v>12-Jul-1985</v>
      </c>
      <c r="F829" s="8">
        <f t="shared" si="25"/>
        <v>37</v>
      </c>
      <c r="G829" s="8">
        <v>0</v>
      </c>
      <c r="H829" s="34">
        <v>20420.599999999999</v>
      </c>
      <c r="I829" s="10" t="s">
        <v>4689</v>
      </c>
      <c r="J829" s="10" t="s">
        <v>4681</v>
      </c>
      <c r="K829" s="5" t="s">
        <v>4693</v>
      </c>
    </row>
    <row r="830" spans="1:11" x14ac:dyDescent="0.3">
      <c r="A830" s="4" t="s">
        <v>942</v>
      </c>
      <c r="B830" s="8">
        <v>1974</v>
      </c>
      <c r="C830" s="10" t="s">
        <v>4687</v>
      </c>
      <c r="D830" s="8">
        <v>3</v>
      </c>
      <c r="E830" s="8" t="str">
        <f t="shared" si="24"/>
        <v>3-Sep-1974</v>
      </c>
      <c r="F830" s="8">
        <f t="shared" si="25"/>
        <v>48</v>
      </c>
      <c r="G830" s="8">
        <v>0</v>
      </c>
      <c r="H830" s="34">
        <v>21232.18</v>
      </c>
      <c r="I830" s="10" t="s">
        <v>4689</v>
      </c>
      <c r="J830" s="10" t="s">
        <v>4681</v>
      </c>
      <c r="K830" s="5" t="s">
        <v>4693</v>
      </c>
    </row>
    <row r="831" spans="1:11" x14ac:dyDescent="0.3">
      <c r="A831" s="4" t="s">
        <v>920</v>
      </c>
      <c r="B831" s="8">
        <v>1963</v>
      </c>
      <c r="C831" s="10" t="s">
        <v>4688</v>
      </c>
      <c r="D831" s="8">
        <v>27</v>
      </c>
      <c r="E831" s="8" t="str">
        <f t="shared" si="24"/>
        <v>27-Aug-1963</v>
      </c>
      <c r="F831" s="8">
        <f t="shared" si="25"/>
        <v>59</v>
      </c>
      <c r="G831" s="8">
        <v>0</v>
      </c>
      <c r="H831" s="34">
        <v>21797</v>
      </c>
      <c r="I831" s="10" t="s">
        <v>4689</v>
      </c>
      <c r="J831" s="10" t="s">
        <v>4690</v>
      </c>
      <c r="K831" s="5" t="s">
        <v>4693</v>
      </c>
    </row>
    <row r="832" spans="1:11" x14ac:dyDescent="0.3">
      <c r="A832" s="4" t="s">
        <v>910</v>
      </c>
      <c r="B832" s="8">
        <v>2001</v>
      </c>
      <c r="C832" s="10" t="s">
        <v>4688</v>
      </c>
      <c r="D832" s="8">
        <v>28</v>
      </c>
      <c r="E832" s="8" t="str">
        <f t="shared" si="24"/>
        <v>28-Aug-2001</v>
      </c>
      <c r="F832" s="8">
        <f t="shared" si="25"/>
        <v>21</v>
      </c>
      <c r="G832" s="8">
        <v>0</v>
      </c>
      <c r="H832" s="34">
        <v>22097.62</v>
      </c>
      <c r="I832" s="10" t="s">
        <v>4689</v>
      </c>
      <c r="J832" s="10" t="s">
        <v>4690</v>
      </c>
      <c r="K832" s="5" t="s">
        <v>4693</v>
      </c>
    </row>
    <row r="833" spans="1:11" x14ac:dyDescent="0.3">
      <c r="A833" s="4" t="s">
        <v>4194</v>
      </c>
      <c r="B833" s="8">
        <v>1996</v>
      </c>
      <c r="C833" s="10" t="s">
        <v>4685</v>
      </c>
      <c r="D833" s="8">
        <v>28</v>
      </c>
      <c r="E833" s="8" t="str">
        <f t="shared" si="24"/>
        <v>28-Nov-1996</v>
      </c>
      <c r="F833" s="8">
        <f t="shared" si="25"/>
        <v>26</v>
      </c>
      <c r="G833" s="8">
        <v>0</v>
      </c>
      <c r="H833" s="34">
        <v>2302.3000000000002</v>
      </c>
      <c r="I833" s="10" t="s">
        <v>4690</v>
      </c>
      <c r="J833" s="10" t="s">
        <v>4681</v>
      </c>
      <c r="K833" s="5" t="s">
        <v>4693</v>
      </c>
    </row>
    <row r="834" spans="1:11" x14ac:dyDescent="0.3">
      <c r="A834" s="4" t="s">
        <v>3644</v>
      </c>
      <c r="B834" s="8">
        <v>1985</v>
      </c>
      <c r="C834" s="10" t="s">
        <v>4680</v>
      </c>
      <c r="D834" s="8">
        <v>22</v>
      </c>
      <c r="E834" s="8" t="str">
        <f t="shared" ref="E834:E897" si="26">CONCATENATE(D834,"-",C834,"-",B834)</f>
        <v>22-Jun-1985</v>
      </c>
      <c r="F834" s="8">
        <f t="shared" ref="F834:F897" si="27">DATEDIF(E834,DATE(2023,6,8),"Y")</f>
        <v>37</v>
      </c>
      <c r="G834" s="8">
        <v>0</v>
      </c>
      <c r="H834" s="34">
        <v>4646.76</v>
      </c>
      <c r="I834" s="10" t="s">
        <v>4690</v>
      </c>
      <c r="J834" s="10" t="s">
        <v>4690</v>
      </c>
      <c r="K834" s="5" t="s">
        <v>4693</v>
      </c>
    </row>
    <row r="835" spans="1:11" x14ac:dyDescent="0.3">
      <c r="A835" s="4" t="s">
        <v>1134</v>
      </c>
      <c r="B835" s="8">
        <v>1990</v>
      </c>
      <c r="C835" s="10" t="s">
        <v>4684</v>
      </c>
      <c r="D835" s="8">
        <v>29</v>
      </c>
      <c r="E835" s="8" t="str">
        <f t="shared" si="26"/>
        <v>29-Dec-1990</v>
      </c>
      <c r="F835" s="8">
        <f t="shared" si="27"/>
        <v>32</v>
      </c>
      <c r="G835" s="8">
        <v>0</v>
      </c>
      <c r="H835" s="34">
        <v>17496.310000000001</v>
      </c>
      <c r="I835" s="10" t="s">
        <v>4690</v>
      </c>
      <c r="J835" s="10" t="s">
        <v>4681</v>
      </c>
      <c r="K835" s="5" t="s">
        <v>4693</v>
      </c>
    </row>
    <row r="836" spans="1:11" x14ac:dyDescent="0.3">
      <c r="A836" s="4" t="s">
        <v>1046</v>
      </c>
      <c r="B836" s="8">
        <v>1998</v>
      </c>
      <c r="C836" s="10" t="s">
        <v>4688</v>
      </c>
      <c r="D836" s="8">
        <v>6</v>
      </c>
      <c r="E836" s="8" t="str">
        <f t="shared" si="26"/>
        <v>6-Aug-1998</v>
      </c>
      <c r="F836" s="8">
        <f t="shared" si="27"/>
        <v>24</v>
      </c>
      <c r="G836" s="8">
        <v>0</v>
      </c>
      <c r="H836" s="34">
        <v>18955.22</v>
      </c>
      <c r="I836" s="10" t="s">
        <v>4690</v>
      </c>
      <c r="J836" s="10" t="s">
        <v>4689</v>
      </c>
      <c r="K836" s="5" t="s">
        <v>4693</v>
      </c>
    </row>
    <row r="837" spans="1:11" x14ac:dyDescent="0.3">
      <c r="A837" s="4" t="s">
        <v>736</v>
      </c>
      <c r="B837" s="8">
        <v>1997</v>
      </c>
      <c r="C837" s="10" t="s">
        <v>4686</v>
      </c>
      <c r="D837" s="8">
        <v>7</v>
      </c>
      <c r="E837" s="8" t="str">
        <f t="shared" si="26"/>
        <v>7-Oct-1997</v>
      </c>
      <c r="F837" s="8">
        <f t="shared" si="27"/>
        <v>25</v>
      </c>
      <c r="G837" s="8">
        <v>0</v>
      </c>
      <c r="H837" s="34">
        <v>27625.17</v>
      </c>
      <c r="I837" s="10" t="s">
        <v>4690</v>
      </c>
      <c r="J837" s="10" t="s">
        <v>4690</v>
      </c>
      <c r="K837" s="5" t="s">
        <v>4693</v>
      </c>
    </row>
    <row r="838" spans="1:11" x14ac:dyDescent="0.3">
      <c r="A838" s="4" t="s">
        <v>734</v>
      </c>
      <c r="B838" s="8">
        <v>1992</v>
      </c>
      <c r="C838" s="10" t="s">
        <v>4683</v>
      </c>
      <c r="D838" s="8">
        <v>3</v>
      </c>
      <c r="E838" s="8" t="str">
        <f t="shared" si="26"/>
        <v>3-Jul-1992</v>
      </c>
      <c r="F838" s="8">
        <f t="shared" si="27"/>
        <v>30</v>
      </c>
      <c r="G838" s="8">
        <v>0</v>
      </c>
      <c r="H838" s="34">
        <v>27696.11</v>
      </c>
      <c r="I838" s="10" t="s">
        <v>4690</v>
      </c>
      <c r="J838" s="10" t="s">
        <v>4681</v>
      </c>
      <c r="K838" s="5" t="s">
        <v>4693</v>
      </c>
    </row>
    <row r="839" spans="1:11" x14ac:dyDescent="0.3">
      <c r="A839" s="4" t="s">
        <v>720</v>
      </c>
      <c r="B839" s="8">
        <v>1999</v>
      </c>
      <c r="C839" s="10" t="s">
        <v>4684</v>
      </c>
      <c r="D839" s="8">
        <v>21</v>
      </c>
      <c r="E839" s="8" t="str">
        <f t="shared" si="26"/>
        <v>21-Dec-1999</v>
      </c>
      <c r="F839" s="8">
        <f t="shared" si="27"/>
        <v>23</v>
      </c>
      <c r="G839" s="8">
        <v>0</v>
      </c>
      <c r="H839" s="34">
        <v>27980.77</v>
      </c>
      <c r="I839" s="10" t="s">
        <v>4690</v>
      </c>
      <c r="J839" s="10" t="s">
        <v>4690</v>
      </c>
      <c r="K839" s="5" t="s">
        <v>4693</v>
      </c>
    </row>
    <row r="840" spans="1:11" x14ac:dyDescent="0.3">
      <c r="A840" s="4" t="s">
        <v>714</v>
      </c>
      <c r="B840" s="8">
        <v>1999</v>
      </c>
      <c r="C840" s="10" t="s">
        <v>4687</v>
      </c>
      <c r="D840" s="8">
        <v>6</v>
      </c>
      <c r="E840" s="8" t="str">
        <f t="shared" si="26"/>
        <v>6-Sep-1999</v>
      </c>
      <c r="F840" s="8">
        <f t="shared" si="27"/>
        <v>23</v>
      </c>
      <c r="G840" s="8">
        <v>0</v>
      </c>
      <c r="H840" s="34">
        <v>28245.34</v>
      </c>
      <c r="I840" s="10" t="s">
        <v>4690</v>
      </c>
      <c r="J840" s="10" t="s">
        <v>4689</v>
      </c>
      <c r="K840" s="5" t="s">
        <v>4693</v>
      </c>
    </row>
    <row r="841" spans="1:11" x14ac:dyDescent="0.3">
      <c r="A841" s="4" t="s">
        <v>692</v>
      </c>
      <c r="B841" s="8">
        <v>2003</v>
      </c>
      <c r="C841" s="10" t="s">
        <v>4687</v>
      </c>
      <c r="D841" s="8">
        <v>1</v>
      </c>
      <c r="E841" s="8" t="str">
        <f t="shared" si="26"/>
        <v>1-Sep-2003</v>
      </c>
      <c r="F841" s="8">
        <f t="shared" si="27"/>
        <v>19</v>
      </c>
      <c r="G841" s="8">
        <v>0</v>
      </c>
      <c r="H841" s="34">
        <v>28998.68</v>
      </c>
      <c r="I841" s="10" t="s">
        <v>4690</v>
      </c>
      <c r="J841" s="10" t="s">
        <v>4689</v>
      </c>
      <c r="K841" s="5" t="s">
        <v>4693</v>
      </c>
    </row>
    <row r="842" spans="1:11" x14ac:dyDescent="0.3">
      <c r="A842" s="4" t="s">
        <v>690</v>
      </c>
      <c r="B842" s="8">
        <v>1992</v>
      </c>
      <c r="C842" s="10" t="s">
        <v>4683</v>
      </c>
      <c r="D842" s="8">
        <v>7</v>
      </c>
      <c r="E842" s="8" t="str">
        <f t="shared" si="26"/>
        <v>7-Jul-1992</v>
      </c>
      <c r="F842" s="8">
        <f t="shared" si="27"/>
        <v>30</v>
      </c>
      <c r="G842" s="8">
        <v>0</v>
      </c>
      <c r="H842" s="34">
        <v>29007.82</v>
      </c>
      <c r="I842" s="10" t="s">
        <v>4690</v>
      </c>
      <c r="J842" s="10" t="s">
        <v>4689</v>
      </c>
      <c r="K842" s="5" t="s">
        <v>4693</v>
      </c>
    </row>
    <row r="843" spans="1:11" x14ac:dyDescent="0.3">
      <c r="A843" s="4" t="s">
        <v>666</v>
      </c>
      <c r="B843" s="8">
        <v>1993</v>
      </c>
      <c r="C843" s="10" t="s">
        <v>4683</v>
      </c>
      <c r="D843" s="8">
        <v>27</v>
      </c>
      <c r="E843" s="8" t="str">
        <f t="shared" si="26"/>
        <v>27-Jul-1993</v>
      </c>
      <c r="F843" s="8">
        <f t="shared" si="27"/>
        <v>29</v>
      </c>
      <c r="G843" s="8">
        <v>0</v>
      </c>
      <c r="H843" s="34">
        <v>29622.69</v>
      </c>
      <c r="I843" s="10" t="s">
        <v>4690</v>
      </c>
      <c r="J843" s="10" t="s">
        <v>4690</v>
      </c>
      <c r="K843" s="5" t="s">
        <v>4693</v>
      </c>
    </row>
    <row r="844" spans="1:11" x14ac:dyDescent="0.3">
      <c r="A844" s="4" t="s">
        <v>664</v>
      </c>
      <c r="B844" s="8">
        <v>1973</v>
      </c>
      <c r="C844" s="10" t="s">
        <v>4688</v>
      </c>
      <c r="D844" s="8">
        <v>23</v>
      </c>
      <c r="E844" s="8" t="str">
        <f t="shared" si="26"/>
        <v>23-Aug-1973</v>
      </c>
      <c r="F844" s="8">
        <f t="shared" si="27"/>
        <v>49</v>
      </c>
      <c r="G844" s="8">
        <v>0</v>
      </c>
      <c r="H844" s="34">
        <v>29757.69</v>
      </c>
      <c r="I844" s="10" t="s">
        <v>4690</v>
      </c>
      <c r="J844" s="10" t="s">
        <v>4689</v>
      </c>
      <c r="K844" s="5" t="s">
        <v>4693</v>
      </c>
    </row>
    <row r="845" spans="1:11" x14ac:dyDescent="0.3">
      <c r="A845" s="4" t="s">
        <v>662</v>
      </c>
      <c r="B845" s="8">
        <v>1998</v>
      </c>
      <c r="C845" s="10" t="s">
        <v>4680</v>
      </c>
      <c r="D845" s="8">
        <v>20</v>
      </c>
      <c r="E845" s="8" t="str">
        <f t="shared" si="26"/>
        <v>20-Jun-1998</v>
      </c>
      <c r="F845" s="8">
        <f t="shared" si="27"/>
        <v>24</v>
      </c>
      <c r="G845" s="8">
        <v>0</v>
      </c>
      <c r="H845" s="34">
        <v>29760.6</v>
      </c>
      <c r="I845" s="10" t="s">
        <v>4690</v>
      </c>
      <c r="J845" s="10" t="s">
        <v>4681</v>
      </c>
      <c r="K845" s="5" t="s">
        <v>4693</v>
      </c>
    </row>
    <row r="846" spans="1:11" x14ac:dyDescent="0.3">
      <c r="A846" s="4" t="s">
        <v>616</v>
      </c>
      <c r="B846" s="8">
        <v>1999</v>
      </c>
      <c r="C846" s="10" t="s">
        <v>4687</v>
      </c>
      <c r="D846" s="8">
        <v>21</v>
      </c>
      <c r="E846" s="8" t="str">
        <f t="shared" si="26"/>
        <v>21-Sep-1999</v>
      </c>
      <c r="F846" s="8">
        <f t="shared" si="27"/>
        <v>23</v>
      </c>
      <c r="G846" s="8">
        <v>0</v>
      </c>
      <c r="H846" s="34">
        <v>30697.71</v>
      </c>
      <c r="I846" s="10" t="s">
        <v>4690</v>
      </c>
      <c r="J846" s="10" t="s">
        <v>4681</v>
      </c>
      <c r="K846" s="5" t="s">
        <v>4693</v>
      </c>
    </row>
    <row r="847" spans="1:11" x14ac:dyDescent="0.3">
      <c r="A847" s="4" t="s">
        <v>606</v>
      </c>
      <c r="B847" s="8">
        <v>2000</v>
      </c>
      <c r="C847" s="10" t="s">
        <v>4683</v>
      </c>
      <c r="D847" s="8">
        <v>22</v>
      </c>
      <c r="E847" s="8" t="str">
        <f t="shared" si="26"/>
        <v>22-Jul-2000</v>
      </c>
      <c r="F847" s="8">
        <f t="shared" si="27"/>
        <v>22</v>
      </c>
      <c r="G847" s="8">
        <v>0</v>
      </c>
      <c r="H847" s="34">
        <v>31234.560000000001</v>
      </c>
      <c r="I847" s="10" t="s">
        <v>4690</v>
      </c>
      <c r="J847" s="10" t="s">
        <v>4690</v>
      </c>
      <c r="K847" s="5" t="s">
        <v>4693</v>
      </c>
    </row>
    <row r="848" spans="1:11" x14ac:dyDescent="0.3">
      <c r="A848" s="4" t="s">
        <v>586</v>
      </c>
      <c r="B848" s="8">
        <v>1993</v>
      </c>
      <c r="C848" s="10" t="s">
        <v>4687</v>
      </c>
      <c r="D848" s="8">
        <v>13</v>
      </c>
      <c r="E848" s="8" t="str">
        <f t="shared" si="26"/>
        <v>13-Sep-1993</v>
      </c>
      <c r="F848" s="8">
        <f t="shared" si="27"/>
        <v>29</v>
      </c>
      <c r="G848" s="8">
        <v>0</v>
      </c>
      <c r="H848" s="34">
        <v>32086.21</v>
      </c>
      <c r="I848" s="10" t="s">
        <v>4690</v>
      </c>
      <c r="J848" s="10" t="s">
        <v>4689</v>
      </c>
      <c r="K848" s="5" t="s">
        <v>4693</v>
      </c>
    </row>
    <row r="849" spans="1:11" x14ac:dyDescent="0.3">
      <c r="A849" s="4" t="s">
        <v>582</v>
      </c>
      <c r="B849" s="8">
        <v>1969</v>
      </c>
      <c r="C849" s="10" t="s">
        <v>4687</v>
      </c>
      <c r="D849" s="8">
        <v>11</v>
      </c>
      <c r="E849" s="8" t="str">
        <f t="shared" si="26"/>
        <v>11-Sep-1969</v>
      </c>
      <c r="F849" s="8">
        <f t="shared" si="27"/>
        <v>53</v>
      </c>
      <c r="G849" s="8">
        <v>0</v>
      </c>
      <c r="H849" s="34">
        <v>32192.76</v>
      </c>
      <c r="I849" s="10" t="s">
        <v>4690</v>
      </c>
      <c r="J849" s="10" t="s">
        <v>4681</v>
      </c>
      <c r="K849" s="5" t="s">
        <v>4693</v>
      </c>
    </row>
    <row r="850" spans="1:11" x14ac:dyDescent="0.3">
      <c r="A850" s="4" t="s">
        <v>556</v>
      </c>
      <c r="B850" s="8">
        <v>1974</v>
      </c>
      <c r="C850" s="10" t="s">
        <v>4684</v>
      </c>
      <c r="D850" s="8">
        <v>6</v>
      </c>
      <c r="E850" s="8" t="str">
        <f t="shared" si="26"/>
        <v>6-Dec-1974</v>
      </c>
      <c r="F850" s="8">
        <f t="shared" si="27"/>
        <v>48</v>
      </c>
      <c r="G850" s="8">
        <v>0</v>
      </c>
      <c r="H850" s="34">
        <v>32760.48</v>
      </c>
      <c r="I850" s="10" t="s">
        <v>4690</v>
      </c>
      <c r="J850" s="10" t="s">
        <v>4690</v>
      </c>
      <c r="K850" s="5" t="s">
        <v>4693</v>
      </c>
    </row>
    <row r="851" spans="1:11" x14ac:dyDescent="0.3">
      <c r="A851" s="4" t="s">
        <v>550</v>
      </c>
      <c r="B851" s="8">
        <v>1995</v>
      </c>
      <c r="C851" s="10" t="s">
        <v>4684</v>
      </c>
      <c r="D851" s="8">
        <v>4</v>
      </c>
      <c r="E851" s="8" t="str">
        <f t="shared" si="26"/>
        <v>4-Dec-1995</v>
      </c>
      <c r="F851" s="8">
        <f t="shared" si="27"/>
        <v>27</v>
      </c>
      <c r="G851" s="8">
        <v>0</v>
      </c>
      <c r="H851" s="34">
        <v>32827.51</v>
      </c>
      <c r="I851" s="10" t="s">
        <v>4690</v>
      </c>
      <c r="J851" s="10" t="s">
        <v>4681</v>
      </c>
      <c r="K851" s="5" t="s">
        <v>4693</v>
      </c>
    </row>
    <row r="852" spans="1:11" x14ac:dyDescent="0.3">
      <c r="A852" s="4" t="s">
        <v>544</v>
      </c>
      <c r="B852" s="8">
        <v>1995</v>
      </c>
      <c r="C852" s="10" t="s">
        <v>4683</v>
      </c>
      <c r="D852" s="8">
        <v>8</v>
      </c>
      <c r="E852" s="8" t="str">
        <f t="shared" si="26"/>
        <v>8-Jul-1995</v>
      </c>
      <c r="F852" s="8">
        <f t="shared" si="27"/>
        <v>27</v>
      </c>
      <c r="G852" s="8">
        <v>0</v>
      </c>
      <c r="H852" s="34">
        <v>33017.46</v>
      </c>
      <c r="I852" s="10" t="s">
        <v>4690</v>
      </c>
      <c r="J852" s="10" t="s">
        <v>4690</v>
      </c>
      <c r="K852" s="5" t="s">
        <v>4693</v>
      </c>
    </row>
    <row r="853" spans="1:11" x14ac:dyDescent="0.3">
      <c r="A853" s="4" t="s">
        <v>540</v>
      </c>
      <c r="B853" s="8">
        <v>1994</v>
      </c>
      <c r="C853" s="10" t="s">
        <v>4683</v>
      </c>
      <c r="D853" s="8">
        <v>28</v>
      </c>
      <c r="E853" s="8" t="str">
        <f t="shared" si="26"/>
        <v>28-Jul-1994</v>
      </c>
      <c r="F853" s="8">
        <f t="shared" si="27"/>
        <v>28</v>
      </c>
      <c r="G853" s="8">
        <v>0</v>
      </c>
      <c r="H853" s="34">
        <v>33057.230000000003</v>
      </c>
      <c r="I853" s="10" t="s">
        <v>4690</v>
      </c>
      <c r="J853" s="10" t="s">
        <v>4681</v>
      </c>
      <c r="K853" s="5" t="s">
        <v>4693</v>
      </c>
    </row>
    <row r="854" spans="1:11" x14ac:dyDescent="0.3">
      <c r="A854" s="4" t="s">
        <v>538</v>
      </c>
      <c r="B854" s="8">
        <v>1962</v>
      </c>
      <c r="C854" s="10" t="s">
        <v>4683</v>
      </c>
      <c r="D854" s="8">
        <v>1</v>
      </c>
      <c r="E854" s="8" t="str">
        <f t="shared" si="26"/>
        <v>1-Jul-1962</v>
      </c>
      <c r="F854" s="8">
        <f t="shared" si="27"/>
        <v>60</v>
      </c>
      <c r="G854" s="8">
        <v>0</v>
      </c>
      <c r="H854" s="34">
        <v>33074.94</v>
      </c>
      <c r="I854" s="10" t="s">
        <v>4690</v>
      </c>
      <c r="J854" s="10" t="s">
        <v>4681</v>
      </c>
      <c r="K854" s="5" t="s">
        <v>4693</v>
      </c>
    </row>
    <row r="855" spans="1:11" x14ac:dyDescent="0.3">
      <c r="A855" s="4" t="s">
        <v>518</v>
      </c>
      <c r="B855" s="8">
        <v>2003</v>
      </c>
      <c r="C855" s="10" t="s">
        <v>4687</v>
      </c>
      <c r="D855" s="8">
        <v>9</v>
      </c>
      <c r="E855" s="8" t="str">
        <f t="shared" si="26"/>
        <v>9-Sep-2003</v>
      </c>
      <c r="F855" s="8">
        <f t="shared" si="27"/>
        <v>19</v>
      </c>
      <c r="G855" s="8">
        <v>0</v>
      </c>
      <c r="H855" s="34">
        <v>33611.71</v>
      </c>
      <c r="I855" s="10" t="s">
        <v>4690</v>
      </c>
      <c r="J855" s="10" t="s">
        <v>4681</v>
      </c>
      <c r="K855" s="5" t="s">
        <v>4693</v>
      </c>
    </row>
    <row r="856" spans="1:11" x14ac:dyDescent="0.3">
      <c r="A856" s="4" t="s">
        <v>510</v>
      </c>
      <c r="B856" s="8">
        <v>1962</v>
      </c>
      <c r="C856" s="10" t="s">
        <v>4684</v>
      </c>
      <c r="D856" s="8">
        <v>11</v>
      </c>
      <c r="E856" s="8" t="str">
        <f t="shared" si="26"/>
        <v>11-Dec-1962</v>
      </c>
      <c r="F856" s="8">
        <f t="shared" si="27"/>
        <v>60</v>
      </c>
      <c r="G856" s="8">
        <v>0</v>
      </c>
      <c r="H856" s="34">
        <v>33753.32</v>
      </c>
      <c r="I856" s="10" t="s">
        <v>4690</v>
      </c>
      <c r="J856" s="10" t="s">
        <v>4689</v>
      </c>
      <c r="K856" s="5" t="s">
        <v>4693</v>
      </c>
    </row>
    <row r="857" spans="1:11" x14ac:dyDescent="0.3">
      <c r="A857" s="4" t="s">
        <v>490</v>
      </c>
      <c r="B857" s="8">
        <v>1962</v>
      </c>
      <c r="C857" s="10" t="s">
        <v>4683</v>
      </c>
      <c r="D857" s="8">
        <v>5</v>
      </c>
      <c r="E857" s="8" t="str">
        <f t="shared" si="26"/>
        <v>5-Jul-1962</v>
      </c>
      <c r="F857" s="8">
        <f t="shared" si="27"/>
        <v>60</v>
      </c>
      <c r="G857" s="8">
        <v>0</v>
      </c>
      <c r="H857" s="34">
        <v>34218.019999999997</v>
      </c>
      <c r="I857" s="10" t="s">
        <v>4690</v>
      </c>
      <c r="J857" s="10" t="s">
        <v>4690</v>
      </c>
      <c r="K857" s="5" t="s">
        <v>4693</v>
      </c>
    </row>
    <row r="858" spans="1:11" x14ac:dyDescent="0.3">
      <c r="A858" s="4" t="s">
        <v>486</v>
      </c>
      <c r="B858" s="8">
        <v>1995</v>
      </c>
      <c r="C858" s="10" t="s">
        <v>4686</v>
      </c>
      <c r="D858" s="8">
        <v>30</v>
      </c>
      <c r="E858" s="8" t="str">
        <f t="shared" si="26"/>
        <v>30-Oct-1995</v>
      </c>
      <c r="F858" s="8">
        <f t="shared" si="27"/>
        <v>27</v>
      </c>
      <c r="G858" s="8">
        <v>0</v>
      </c>
      <c r="H858" s="34">
        <v>34289.43</v>
      </c>
      <c r="I858" s="10" t="s">
        <v>4690</v>
      </c>
      <c r="J858" s="10" t="s">
        <v>4690</v>
      </c>
      <c r="K858" s="5" t="s">
        <v>4693</v>
      </c>
    </row>
    <row r="859" spans="1:11" x14ac:dyDescent="0.3">
      <c r="A859" s="4" t="s">
        <v>474</v>
      </c>
      <c r="B859" s="8">
        <v>1998</v>
      </c>
      <c r="C859" s="10" t="s">
        <v>4680</v>
      </c>
      <c r="D859" s="8">
        <v>24</v>
      </c>
      <c r="E859" s="8" t="str">
        <f t="shared" si="26"/>
        <v>24-Jun-1998</v>
      </c>
      <c r="F859" s="8">
        <f t="shared" si="27"/>
        <v>24</v>
      </c>
      <c r="G859" s="8">
        <v>0</v>
      </c>
      <c r="H859" s="34">
        <v>34472.839999999997</v>
      </c>
      <c r="I859" s="10" t="s">
        <v>4690</v>
      </c>
      <c r="J859" s="10" t="s">
        <v>4689</v>
      </c>
      <c r="K859" s="5" t="s">
        <v>4693</v>
      </c>
    </row>
    <row r="860" spans="1:11" x14ac:dyDescent="0.3">
      <c r="A860" s="4" t="s">
        <v>466</v>
      </c>
      <c r="B860" s="8">
        <v>2003</v>
      </c>
      <c r="C860" s="10" t="s">
        <v>4683</v>
      </c>
      <c r="D860" s="8">
        <v>3</v>
      </c>
      <c r="E860" s="8" t="str">
        <f t="shared" si="26"/>
        <v>3-Jul-2003</v>
      </c>
      <c r="F860" s="8">
        <f t="shared" si="27"/>
        <v>19</v>
      </c>
      <c r="G860" s="8">
        <v>0</v>
      </c>
      <c r="H860" s="34">
        <v>34779.620000000003</v>
      </c>
      <c r="I860" s="10" t="s">
        <v>4690</v>
      </c>
      <c r="J860" s="10" t="s">
        <v>4681</v>
      </c>
      <c r="K860" s="5" t="s">
        <v>4693</v>
      </c>
    </row>
    <row r="861" spans="1:11" x14ac:dyDescent="0.3">
      <c r="A861" s="4" t="s">
        <v>462</v>
      </c>
      <c r="B861" s="8">
        <v>2003</v>
      </c>
      <c r="C861" s="10" t="s">
        <v>4687</v>
      </c>
      <c r="D861" s="8">
        <v>17</v>
      </c>
      <c r="E861" s="8" t="str">
        <f t="shared" si="26"/>
        <v>17-Sep-2003</v>
      </c>
      <c r="F861" s="8">
        <f t="shared" si="27"/>
        <v>19</v>
      </c>
      <c r="G861" s="8">
        <v>0</v>
      </c>
      <c r="H861" s="34">
        <v>34828.65</v>
      </c>
      <c r="I861" s="10" t="s">
        <v>4690</v>
      </c>
      <c r="J861" s="10" t="s">
        <v>4689</v>
      </c>
      <c r="K861" s="5" t="s">
        <v>4693</v>
      </c>
    </row>
    <row r="862" spans="1:11" x14ac:dyDescent="0.3">
      <c r="A862" s="4" t="s">
        <v>440</v>
      </c>
      <c r="B862" s="8">
        <v>1997</v>
      </c>
      <c r="C862" s="10" t="s">
        <v>4683</v>
      </c>
      <c r="D862" s="8">
        <v>9</v>
      </c>
      <c r="E862" s="8" t="str">
        <f t="shared" si="26"/>
        <v>9-Jul-1997</v>
      </c>
      <c r="F862" s="8">
        <f t="shared" si="27"/>
        <v>25</v>
      </c>
      <c r="G862" s="8">
        <v>0</v>
      </c>
      <c r="H862" s="34">
        <v>35302.089999999997</v>
      </c>
      <c r="I862" s="10" t="s">
        <v>4690</v>
      </c>
      <c r="J862" s="10" t="s">
        <v>4681</v>
      </c>
      <c r="K862" s="5" t="s">
        <v>4693</v>
      </c>
    </row>
    <row r="863" spans="1:11" x14ac:dyDescent="0.3">
      <c r="A863" s="4" t="s">
        <v>434</v>
      </c>
      <c r="B863" s="8">
        <v>1988</v>
      </c>
      <c r="C863" s="10" t="s">
        <v>4685</v>
      </c>
      <c r="D863" s="8">
        <v>20</v>
      </c>
      <c r="E863" s="8" t="str">
        <f t="shared" si="26"/>
        <v>20-Nov-1988</v>
      </c>
      <c r="F863" s="8">
        <f t="shared" si="27"/>
        <v>34</v>
      </c>
      <c r="G863" s="8">
        <v>0</v>
      </c>
      <c r="H863" s="34">
        <v>35491.64</v>
      </c>
      <c r="I863" s="10" t="s">
        <v>4690</v>
      </c>
      <c r="J863" s="10" t="s">
        <v>4681</v>
      </c>
      <c r="K863" s="5" t="s">
        <v>4693</v>
      </c>
    </row>
    <row r="864" spans="1:11" x14ac:dyDescent="0.3">
      <c r="A864" s="4" t="s">
        <v>428</v>
      </c>
      <c r="B864" s="8">
        <v>1973</v>
      </c>
      <c r="C864" s="10" t="s">
        <v>4686</v>
      </c>
      <c r="D864" s="8">
        <v>27</v>
      </c>
      <c r="E864" s="8" t="str">
        <f t="shared" si="26"/>
        <v>27-Oct-1973</v>
      </c>
      <c r="F864" s="8">
        <f t="shared" si="27"/>
        <v>49</v>
      </c>
      <c r="G864" s="8">
        <v>0</v>
      </c>
      <c r="H864" s="34">
        <v>35547.72</v>
      </c>
      <c r="I864" s="10" t="s">
        <v>4690</v>
      </c>
      <c r="J864" s="10" t="s">
        <v>4690</v>
      </c>
      <c r="K864" s="5" t="s">
        <v>4693</v>
      </c>
    </row>
    <row r="865" spans="1:11" x14ac:dyDescent="0.3">
      <c r="A865" s="4" t="s">
        <v>424</v>
      </c>
      <c r="B865" s="8">
        <v>1971</v>
      </c>
      <c r="C865" s="10" t="s">
        <v>4688</v>
      </c>
      <c r="D865" s="8">
        <v>10</v>
      </c>
      <c r="E865" s="8" t="str">
        <f t="shared" si="26"/>
        <v>10-Aug-1971</v>
      </c>
      <c r="F865" s="8">
        <f t="shared" si="27"/>
        <v>51</v>
      </c>
      <c r="G865" s="8">
        <v>0</v>
      </c>
      <c r="H865" s="34">
        <v>35583.17</v>
      </c>
      <c r="I865" s="10" t="s">
        <v>4690</v>
      </c>
      <c r="J865" s="10" t="s">
        <v>4689</v>
      </c>
      <c r="K865" s="5" t="s">
        <v>4693</v>
      </c>
    </row>
    <row r="866" spans="1:11" x14ac:dyDescent="0.3">
      <c r="A866" s="4" t="s">
        <v>4691</v>
      </c>
      <c r="B866" s="8">
        <v>2000</v>
      </c>
      <c r="C866" s="10" t="s">
        <v>4686</v>
      </c>
      <c r="D866" s="8">
        <v>13</v>
      </c>
      <c r="E866" s="8" t="str">
        <f t="shared" si="26"/>
        <v>13-Oct-2000</v>
      </c>
      <c r="F866" s="8">
        <f t="shared" si="27"/>
        <v>22</v>
      </c>
      <c r="G866" s="8">
        <v>0</v>
      </c>
      <c r="H866" s="34">
        <v>35585.58</v>
      </c>
      <c r="I866" s="10" t="s">
        <v>4690</v>
      </c>
      <c r="J866" s="10" t="s">
        <v>4681</v>
      </c>
      <c r="K866" s="5" t="s">
        <v>4693</v>
      </c>
    </row>
    <row r="867" spans="1:11" x14ac:dyDescent="0.3">
      <c r="A867" s="4" t="s">
        <v>392</v>
      </c>
      <c r="B867" s="8">
        <v>1993</v>
      </c>
      <c r="C867" s="10" t="s">
        <v>4684</v>
      </c>
      <c r="D867" s="8">
        <v>28</v>
      </c>
      <c r="E867" s="8" t="str">
        <f t="shared" si="26"/>
        <v>28-Dec-1993</v>
      </c>
      <c r="F867" s="8">
        <f t="shared" si="27"/>
        <v>29</v>
      </c>
      <c r="G867" s="8">
        <v>0</v>
      </c>
      <c r="H867" s="34">
        <v>36197.699999999997</v>
      </c>
      <c r="I867" s="10" t="s">
        <v>4690</v>
      </c>
      <c r="J867" s="10" t="s">
        <v>4689</v>
      </c>
      <c r="K867" s="5" t="s">
        <v>4693</v>
      </c>
    </row>
    <row r="868" spans="1:11" x14ac:dyDescent="0.3">
      <c r="A868" s="4" t="s">
        <v>384</v>
      </c>
      <c r="B868" s="8">
        <v>1967</v>
      </c>
      <c r="C868" s="10" t="s">
        <v>4686</v>
      </c>
      <c r="D868" s="8">
        <v>18</v>
      </c>
      <c r="E868" s="8" t="str">
        <f t="shared" si="26"/>
        <v>18-Oct-1967</v>
      </c>
      <c r="F868" s="8">
        <f t="shared" si="27"/>
        <v>55</v>
      </c>
      <c r="G868" s="8">
        <v>0</v>
      </c>
      <c r="H868" s="34">
        <v>36332.449999999997</v>
      </c>
      <c r="I868" s="10" t="s">
        <v>4690</v>
      </c>
      <c r="J868" s="10" t="s">
        <v>4689</v>
      </c>
      <c r="K868" s="5" t="s">
        <v>4693</v>
      </c>
    </row>
    <row r="869" spans="1:11" x14ac:dyDescent="0.3">
      <c r="A869" s="4" t="s">
        <v>374</v>
      </c>
      <c r="B869" s="8">
        <v>1992</v>
      </c>
      <c r="C869" s="10" t="s">
        <v>4686</v>
      </c>
      <c r="D869" s="8">
        <v>9</v>
      </c>
      <c r="E869" s="8" t="str">
        <f t="shared" si="26"/>
        <v>9-Oct-1992</v>
      </c>
      <c r="F869" s="8">
        <f t="shared" si="27"/>
        <v>30</v>
      </c>
      <c r="G869" s="8">
        <v>0</v>
      </c>
      <c r="H869" s="34">
        <v>36572.800000000003</v>
      </c>
      <c r="I869" s="10" t="s">
        <v>4690</v>
      </c>
      <c r="J869" s="10" t="s">
        <v>4681</v>
      </c>
      <c r="K869" s="5" t="s">
        <v>4693</v>
      </c>
    </row>
    <row r="870" spans="1:11" x14ac:dyDescent="0.3">
      <c r="A870" s="4" t="s">
        <v>370</v>
      </c>
      <c r="B870" s="8">
        <v>1970</v>
      </c>
      <c r="C870" s="10" t="s">
        <v>4683</v>
      </c>
      <c r="D870" s="8">
        <v>14</v>
      </c>
      <c r="E870" s="8" t="str">
        <f t="shared" si="26"/>
        <v>14-Jul-1970</v>
      </c>
      <c r="F870" s="8">
        <f t="shared" si="27"/>
        <v>52</v>
      </c>
      <c r="G870" s="8">
        <v>0</v>
      </c>
      <c r="H870" s="34">
        <v>36786.370000000003</v>
      </c>
      <c r="I870" s="10" t="s">
        <v>4690</v>
      </c>
      <c r="J870" s="10" t="s">
        <v>4690</v>
      </c>
      <c r="K870" s="5" t="s">
        <v>4693</v>
      </c>
    </row>
    <row r="871" spans="1:11" x14ac:dyDescent="0.3">
      <c r="A871" s="4" t="s">
        <v>4691</v>
      </c>
      <c r="B871" s="8">
        <v>1992</v>
      </c>
      <c r="C871" s="10" t="s">
        <v>4686</v>
      </c>
      <c r="D871" s="8">
        <v>6</v>
      </c>
      <c r="E871" s="8" t="str">
        <f t="shared" si="26"/>
        <v>6-Oct-1992</v>
      </c>
      <c r="F871" s="8">
        <f t="shared" si="27"/>
        <v>30</v>
      </c>
      <c r="G871" s="8">
        <v>0</v>
      </c>
      <c r="H871" s="34">
        <v>36837.47</v>
      </c>
      <c r="I871" s="10" t="s">
        <v>4690</v>
      </c>
      <c r="J871" s="10" t="s">
        <v>4681</v>
      </c>
      <c r="K871" s="5" t="s">
        <v>4693</v>
      </c>
    </row>
    <row r="872" spans="1:11" x14ac:dyDescent="0.3">
      <c r="A872" s="4" t="s">
        <v>364</v>
      </c>
      <c r="B872" s="8">
        <v>1972</v>
      </c>
      <c r="C872" s="10" t="s">
        <v>4684</v>
      </c>
      <c r="D872" s="8">
        <v>5</v>
      </c>
      <c r="E872" s="8" t="str">
        <f t="shared" si="26"/>
        <v>5-Dec-1972</v>
      </c>
      <c r="F872" s="8">
        <f t="shared" si="27"/>
        <v>50</v>
      </c>
      <c r="G872" s="8">
        <v>0</v>
      </c>
      <c r="H872" s="34">
        <v>36889.99</v>
      </c>
      <c r="I872" s="10" t="s">
        <v>4690</v>
      </c>
      <c r="J872" s="10" t="s">
        <v>4689</v>
      </c>
      <c r="K872" s="5" t="s">
        <v>4693</v>
      </c>
    </row>
    <row r="873" spans="1:11" x14ac:dyDescent="0.3">
      <c r="A873" s="4" t="s">
        <v>332</v>
      </c>
      <c r="B873" s="8">
        <v>1969</v>
      </c>
      <c r="C873" s="10" t="s">
        <v>4686</v>
      </c>
      <c r="D873" s="8">
        <v>30</v>
      </c>
      <c r="E873" s="8" t="str">
        <f t="shared" si="26"/>
        <v>30-Oct-1969</v>
      </c>
      <c r="F873" s="8">
        <f t="shared" si="27"/>
        <v>53</v>
      </c>
      <c r="G873" s="8">
        <v>0</v>
      </c>
      <c r="H873" s="34">
        <v>37277.269999999997</v>
      </c>
      <c r="I873" s="10" t="s">
        <v>4690</v>
      </c>
      <c r="J873" s="10" t="s">
        <v>4689</v>
      </c>
      <c r="K873" s="5" t="s">
        <v>4693</v>
      </c>
    </row>
    <row r="874" spans="1:11" x14ac:dyDescent="0.3">
      <c r="A874" s="4" t="s">
        <v>310</v>
      </c>
      <c r="B874" s="8">
        <v>1979</v>
      </c>
      <c r="C874" s="10" t="s">
        <v>4687</v>
      </c>
      <c r="D874" s="8">
        <v>9</v>
      </c>
      <c r="E874" s="8" t="str">
        <f t="shared" si="26"/>
        <v>9-Sep-1979</v>
      </c>
      <c r="F874" s="8">
        <f t="shared" si="27"/>
        <v>43</v>
      </c>
      <c r="G874" s="8">
        <v>0</v>
      </c>
      <c r="H874" s="34">
        <v>37829.72</v>
      </c>
      <c r="I874" s="10" t="s">
        <v>4690</v>
      </c>
      <c r="J874" s="10" t="s">
        <v>4681</v>
      </c>
      <c r="K874" s="5" t="s">
        <v>4693</v>
      </c>
    </row>
    <row r="875" spans="1:11" x14ac:dyDescent="0.3">
      <c r="A875" s="4" t="s">
        <v>268</v>
      </c>
      <c r="B875" s="8">
        <v>1967</v>
      </c>
      <c r="C875" s="10" t="s">
        <v>4683</v>
      </c>
      <c r="D875" s="8">
        <v>30</v>
      </c>
      <c r="E875" s="8" t="str">
        <f t="shared" si="26"/>
        <v>30-Jul-1967</v>
      </c>
      <c r="F875" s="8">
        <f t="shared" si="27"/>
        <v>55</v>
      </c>
      <c r="G875" s="8">
        <v>0</v>
      </c>
      <c r="H875" s="34">
        <v>38893.360000000001</v>
      </c>
      <c r="I875" s="10" t="s">
        <v>4690</v>
      </c>
      <c r="J875" s="10" t="s">
        <v>4681</v>
      </c>
      <c r="K875" s="5" t="s">
        <v>4693</v>
      </c>
    </row>
    <row r="876" spans="1:11" x14ac:dyDescent="0.3">
      <c r="A876" s="4" t="s">
        <v>230</v>
      </c>
      <c r="B876" s="8">
        <v>1973</v>
      </c>
      <c r="C876" s="10" t="s">
        <v>4684</v>
      </c>
      <c r="D876" s="8">
        <v>17</v>
      </c>
      <c r="E876" s="8" t="str">
        <f t="shared" si="26"/>
        <v>17-Dec-1973</v>
      </c>
      <c r="F876" s="8">
        <f t="shared" si="27"/>
        <v>49</v>
      </c>
      <c r="G876" s="8">
        <v>0</v>
      </c>
      <c r="H876" s="34">
        <v>39727.61</v>
      </c>
      <c r="I876" s="10" t="s">
        <v>4690</v>
      </c>
      <c r="J876" s="10" t="s">
        <v>4681</v>
      </c>
      <c r="K876" s="5" t="s">
        <v>4693</v>
      </c>
    </row>
    <row r="877" spans="1:11" x14ac:dyDescent="0.3">
      <c r="A877" s="4" t="s">
        <v>212</v>
      </c>
      <c r="B877" s="8">
        <v>1966</v>
      </c>
      <c r="C877" s="10" t="s">
        <v>4688</v>
      </c>
      <c r="D877" s="8">
        <v>12</v>
      </c>
      <c r="E877" s="8" t="str">
        <f t="shared" si="26"/>
        <v>12-Aug-1966</v>
      </c>
      <c r="F877" s="8">
        <f t="shared" si="27"/>
        <v>56</v>
      </c>
      <c r="G877" s="8">
        <v>0</v>
      </c>
      <c r="H877" s="34">
        <v>40069.440000000002</v>
      </c>
      <c r="I877" s="10" t="s">
        <v>4690</v>
      </c>
      <c r="J877" s="10" t="s">
        <v>4689</v>
      </c>
      <c r="K877" s="5" t="s">
        <v>4693</v>
      </c>
    </row>
    <row r="878" spans="1:11" x14ac:dyDescent="0.3">
      <c r="A878" s="4" t="s">
        <v>198</v>
      </c>
      <c r="B878" s="8">
        <v>1962</v>
      </c>
      <c r="C878" s="10" t="s">
        <v>4687</v>
      </c>
      <c r="D878" s="8">
        <v>4</v>
      </c>
      <c r="E878" s="8" t="str">
        <f t="shared" si="26"/>
        <v>4-Sep-1962</v>
      </c>
      <c r="F878" s="8">
        <f t="shared" si="27"/>
        <v>60</v>
      </c>
      <c r="G878" s="8">
        <v>0</v>
      </c>
      <c r="H878" s="34">
        <v>40309.93</v>
      </c>
      <c r="I878" s="10" t="s">
        <v>4690</v>
      </c>
      <c r="J878" s="10" t="s">
        <v>4689</v>
      </c>
      <c r="K878" s="5" t="s">
        <v>4693</v>
      </c>
    </row>
    <row r="879" spans="1:11" x14ac:dyDescent="0.3">
      <c r="A879" s="4" t="s">
        <v>196</v>
      </c>
      <c r="B879" s="8">
        <v>1966</v>
      </c>
      <c r="C879" s="10" t="s">
        <v>4688</v>
      </c>
      <c r="D879" s="8">
        <v>12</v>
      </c>
      <c r="E879" s="8" t="str">
        <f t="shared" si="26"/>
        <v>12-Aug-1966</v>
      </c>
      <c r="F879" s="8">
        <f t="shared" si="27"/>
        <v>56</v>
      </c>
      <c r="G879" s="8">
        <v>0</v>
      </c>
      <c r="H879" s="34">
        <v>40373.74</v>
      </c>
      <c r="I879" s="10" t="s">
        <v>4690</v>
      </c>
      <c r="J879" s="10" t="s">
        <v>4689</v>
      </c>
      <c r="K879" s="5" t="s">
        <v>4693</v>
      </c>
    </row>
    <row r="880" spans="1:11" x14ac:dyDescent="0.3">
      <c r="A880" s="4" t="s">
        <v>190</v>
      </c>
      <c r="B880" s="8">
        <v>1970</v>
      </c>
      <c r="C880" s="10" t="s">
        <v>4687</v>
      </c>
      <c r="D880" s="8">
        <v>25</v>
      </c>
      <c r="E880" s="8" t="str">
        <f t="shared" si="26"/>
        <v>25-Sep-1970</v>
      </c>
      <c r="F880" s="8">
        <f t="shared" si="27"/>
        <v>52</v>
      </c>
      <c r="G880" s="8">
        <v>0</v>
      </c>
      <c r="H880" s="34">
        <v>40692.910000000003</v>
      </c>
      <c r="I880" s="10" t="s">
        <v>4690</v>
      </c>
      <c r="J880" s="10" t="s">
        <v>4690</v>
      </c>
      <c r="K880" s="5" t="s">
        <v>4693</v>
      </c>
    </row>
    <row r="881" spans="1:11" x14ac:dyDescent="0.3">
      <c r="A881" s="4" t="s">
        <v>186</v>
      </c>
      <c r="B881" s="8">
        <v>1972</v>
      </c>
      <c r="C881" s="10" t="s">
        <v>4680</v>
      </c>
      <c r="D881" s="8">
        <v>10</v>
      </c>
      <c r="E881" s="8" t="str">
        <f t="shared" si="26"/>
        <v>10-Jun-1972</v>
      </c>
      <c r="F881" s="8">
        <f t="shared" si="27"/>
        <v>50</v>
      </c>
      <c r="G881" s="8">
        <v>0</v>
      </c>
      <c r="H881" s="34">
        <v>40817.85</v>
      </c>
      <c r="I881" s="10" t="s">
        <v>4690</v>
      </c>
      <c r="J881" s="10" t="s">
        <v>4689</v>
      </c>
      <c r="K881" s="5" t="s">
        <v>4693</v>
      </c>
    </row>
    <row r="882" spans="1:11" x14ac:dyDescent="0.3">
      <c r="A882" s="4" t="s">
        <v>172</v>
      </c>
      <c r="B882" s="8">
        <v>1972</v>
      </c>
      <c r="C882" s="10" t="s">
        <v>4688</v>
      </c>
      <c r="D882" s="8">
        <v>12</v>
      </c>
      <c r="E882" s="8" t="str">
        <f t="shared" si="26"/>
        <v>12-Aug-1972</v>
      </c>
      <c r="F882" s="8">
        <f t="shared" si="27"/>
        <v>50</v>
      </c>
      <c r="G882" s="8">
        <v>0</v>
      </c>
      <c r="H882" s="34">
        <v>41055.29</v>
      </c>
      <c r="I882" s="10" t="s">
        <v>4690</v>
      </c>
      <c r="J882" s="10" t="s">
        <v>4681</v>
      </c>
      <c r="K882" s="5" t="s">
        <v>4693</v>
      </c>
    </row>
    <row r="883" spans="1:11" x14ac:dyDescent="0.3">
      <c r="A883" s="4" t="s">
        <v>168</v>
      </c>
      <c r="B883" s="8">
        <v>1969</v>
      </c>
      <c r="C883" s="10" t="s">
        <v>4688</v>
      </c>
      <c r="D883" s="8">
        <v>8</v>
      </c>
      <c r="E883" s="8" t="str">
        <f t="shared" si="26"/>
        <v>8-Aug-1969</v>
      </c>
      <c r="F883" s="8">
        <f t="shared" si="27"/>
        <v>53</v>
      </c>
      <c r="G883" s="8">
        <v>0</v>
      </c>
      <c r="H883" s="34">
        <v>41191.57</v>
      </c>
      <c r="I883" s="10" t="s">
        <v>4690</v>
      </c>
      <c r="J883" s="10" t="s">
        <v>4681</v>
      </c>
      <c r="K883" s="5" t="s">
        <v>4693</v>
      </c>
    </row>
    <row r="884" spans="1:11" x14ac:dyDescent="0.3">
      <c r="A884" s="4" t="s">
        <v>166</v>
      </c>
      <c r="B884" s="8">
        <v>1964</v>
      </c>
      <c r="C884" s="10" t="s">
        <v>4680</v>
      </c>
      <c r="D884" s="8">
        <v>6</v>
      </c>
      <c r="E884" s="8" t="str">
        <f t="shared" si="26"/>
        <v>6-Jun-1964</v>
      </c>
      <c r="F884" s="8">
        <f t="shared" si="27"/>
        <v>59</v>
      </c>
      <c r="G884" s="8">
        <v>0</v>
      </c>
      <c r="H884" s="34">
        <v>41250.39</v>
      </c>
      <c r="I884" s="10" t="s">
        <v>4690</v>
      </c>
      <c r="J884" s="10" t="s">
        <v>4689</v>
      </c>
      <c r="K884" s="5" t="s">
        <v>4693</v>
      </c>
    </row>
    <row r="885" spans="1:11" x14ac:dyDescent="0.3">
      <c r="A885" s="4" t="s">
        <v>162</v>
      </c>
      <c r="B885" s="8">
        <v>1964</v>
      </c>
      <c r="C885" s="10" t="s">
        <v>4686</v>
      </c>
      <c r="D885" s="8">
        <v>7</v>
      </c>
      <c r="E885" s="8" t="str">
        <f t="shared" si="26"/>
        <v>7-Oct-1964</v>
      </c>
      <c r="F885" s="8">
        <f t="shared" si="27"/>
        <v>58</v>
      </c>
      <c r="G885" s="8">
        <v>0</v>
      </c>
      <c r="H885" s="34">
        <v>41331.79</v>
      </c>
      <c r="I885" s="10" t="s">
        <v>4690</v>
      </c>
      <c r="J885" s="10" t="s">
        <v>4681</v>
      </c>
      <c r="K885" s="5" t="s">
        <v>4693</v>
      </c>
    </row>
    <row r="886" spans="1:11" x14ac:dyDescent="0.3">
      <c r="A886" s="4" t="s">
        <v>160</v>
      </c>
      <c r="B886" s="8">
        <v>1971</v>
      </c>
      <c r="C886" s="10" t="s">
        <v>4686</v>
      </c>
      <c r="D886" s="8">
        <v>16</v>
      </c>
      <c r="E886" s="8" t="str">
        <f t="shared" si="26"/>
        <v>16-Oct-1971</v>
      </c>
      <c r="F886" s="8">
        <f t="shared" si="27"/>
        <v>51</v>
      </c>
      <c r="G886" s="8">
        <v>0</v>
      </c>
      <c r="H886" s="34">
        <v>41351.879999999997</v>
      </c>
      <c r="I886" s="10" t="s">
        <v>4690</v>
      </c>
      <c r="J886" s="10" t="s">
        <v>4681</v>
      </c>
      <c r="K886" s="5" t="s">
        <v>4693</v>
      </c>
    </row>
    <row r="887" spans="1:11" x14ac:dyDescent="0.3">
      <c r="A887" s="4" t="s">
        <v>158</v>
      </c>
      <c r="B887" s="8">
        <v>1967</v>
      </c>
      <c r="C887" s="10" t="s">
        <v>4684</v>
      </c>
      <c r="D887" s="8">
        <v>22</v>
      </c>
      <c r="E887" s="8" t="str">
        <f t="shared" si="26"/>
        <v>22-Dec-1967</v>
      </c>
      <c r="F887" s="8">
        <f t="shared" si="27"/>
        <v>55</v>
      </c>
      <c r="G887" s="8">
        <v>0</v>
      </c>
      <c r="H887" s="34">
        <v>41505.15</v>
      </c>
      <c r="I887" s="10" t="s">
        <v>4690</v>
      </c>
      <c r="J887" s="10" t="s">
        <v>4681</v>
      </c>
      <c r="K887" s="5" t="s">
        <v>4693</v>
      </c>
    </row>
    <row r="888" spans="1:11" x14ac:dyDescent="0.3">
      <c r="A888" s="4" t="s">
        <v>156</v>
      </c>
      <c r="B888" s="8">
        <v>1974</v>
      </c>
      <c r="C888" s="10" t="s">
        <v>4685</v>
      </c>
      <c r="D888" s="8">
        <v>24</v>
      </c>
      <c r="E888" s="8" t="str">
        <f t="shared" si="26"/>
        <v>24-Nov-1974</v>
      </c>
      <c r="F888" s="8">
        <f t="shared" si="27"/>
        <v>48</v>
      </c>
      <c r="G888" s="8">
        <v>0</v>
      </c>
      <c r="H888" s="34">
        <v>41636.199999999997</v>
      </c>
      <c r="I888" s="10" t="s">
        <v>4690</v>
      </c>
      <c r="J888" s="10" t="s">
        <v>4690</v>
      </c>
      <c r="K888" s="5" t="s">
        <v>4693</v>
      </c>
    </row>
    <row r="889" spans="1:11" x14ac:dyDescent="0.3">
      <c r="A889" s="4" t="s">
        <v>148</v>
      </c>
      <c r="B889" s="8">
        <v>1962</v>
      </c>
      <c r="C889" s="10" t="s">
        <v>4687</v>
      </c>
      <c r="D889" s="8">
        <v>22</v>
      </c>
      <c r="E889" s="8" t="str">
        <f t="shared" si="26"/>
        <v>22-Sep-1962</v>
      </c>
      <c r="F889" s="8">
        <f t="shared" si="27"/>
        <v>60</v>
      </c>
      <c r="G889" s="8">
        <v>0</v>
      </c>
      <c r="H889" s="34">
        <v>41794.629999999997</v>
      </c>
      <c r="I889" s="10" t="s">
        <v>4690</v>
      </c>
      <c r="J889" s="10" t="s">
        <v>4689</v>
      </c>
      <c r="K889" s="5" t="s">
        <v>4693</v>
      </c>
    </row>
    <row r="890" spans="1:11" x14ac:dyDescent="0.3">
      <c r="A890" s="4" t="s">
        <v>146</v>
      </c>
      <c r="B890" s="8">
        <v>1966</v>
      </c>
      <c r="C890" s="10" t="s">
        <v>4687</v>
      </c>
      <c r="D890" s="8">
        <v>21</v>
      </c>
      <c r="E890" s="8" t="str">
        <f t="shared" si="26"/>
        <v>21-Sep-1966</v>
      </c>
      <c r="F890" s="8">
        <f t="shared" si="27"/>
        <v>56</v>
      </c>
      <c r="G890" s="8">
        <v>0</v>
      </c>
      <c r="H890" s="34">
        <v>41886.54</v>
      </c>
      <c r="I890" s="10" t="s">
        <v>4690</v>
      </c>
      <c r="J890" s="10" t="s">
        <v>4689</v>
      </c>
      <c r="K890" s="5" t="s">
        <v>4693</v>
      </c>
    </row>
    <row r="891" spans="1:11" x14ac:dyDescent="0.3">
      <c r="A891" s="4" t="s">
        <v>132</v>
      </c>
      <c r="B891" s="8">
        <v>1973</v>
      </c>
      <c r="C891" s="10" t="s">
        <v>4687</v>
      </c>
      <c r="D891" s="8">
        <v>18</v>
      </c>
      <c r="E891" s="8" t="str">
        <f t="shared" si="26"/>
        <v>18-Sep-1973</v>
      </c>
      <c r="F891" s="8">
        <f t="shared" si="27"/>
        <v>49</v>
      </c>
      <c r="G891" s="8">
        <v>0</v>
      </c>
      <c r="H891" s="34">
        <v>42188.15</v>
      </c>
      <c r="I891" s="10" t="s">
        <v>4690</v>
      </c>
      <c r="J891" s="10" t="s">
        <v>4690</v>
      </c>
      <c r="K891" s="5" t="s">
        <v>4693</v>
      </c>
    </row>
    <row r="892" spans="1:11" x14ac:dyDescent="0.3">
      <c r="A892" s="4" t="s">
        <v>126</v>
      </c>
      <c r="B892" s="8">
        <v>1968</v>
      </c>
      <c r="C892" s="10" t="s">
        <v>4688</v>
      </c>
      <c r="D892" s="8">
        <v>3</v>
      </c>
      <c r="E892" s="8" t="str">
        <f t="shared" si="26"/>
        <v>3-Aug-1968</v>
      </c>
      <c r="F892" s="8">
        <f t="shared" si="27"/>
        <v>54</v>
      </c>
      <c r="G892" s="8">
        <v>0</v>
      </c>
      <c r="H892" s="34">
        <v>42478.6</v>
      </c>
      <c r="I892" s="10" t="s">
        <v>4690</v>
      </c>
      <c r="J892" s="10" t="s">
        <v>4681</v>
      </c>
      <c r="K892" s="5" t="s">
        <v>4693</v>
      </c>
    </row>
    <row r="893" spans="1:11" x14ac:dyDescent="0.3">
      <c r="A893" s="4" t="s">
        <v>124</v>
      </c>
      <c r="B893" s="8">
        <v>1967</v>
      </c>
      <c r="C893" s="10" t="s">
        <v>4680</v>
      </c>
      <c r="D893" s="8">
        <v>27</v>
      </c>
      <c r="E893" s="8" t="str">
        <f t="shared" si="26"/>
        <v>27-Jun-1967</v>
      </c>
      <c r="F893" s="8">
        <f t="shared" si="27"/>
        <v>55</v>
      </c>
      <c r="G893" s="8">
        <v>0</v>
      </c>
      <c r="H893" s="34">
        <v>42538.720000000001</v>
      </c>
      <c r="I893" s="10" t="s">
        <v>4690</v>
      </c>
      <c r="J893" s="10" t="s">
        <v>4689</v>
      </c>
      <c r="K893" s="5" t="s">
        <v>4693</v>
      </c>
    </row>
    <row r="894" spans="1:11" x14ac:dyDescent="0.3">
      <c r="A894" s="4" t="s">
        <v>120</v>
      </c>
      <c r="B894" s="8">
        <v>1971</v>
      </c>
      <c r="C894" s="10" t="s">
        <v>4685</v>
      </c>
      <c r="D894" s="8">
        <v>3</v>
      </c>
      <c r="E894" s="8" t="str">
        <f t="shared" si="26"/>
        <v>3-Nov-1971</v>
      </c>
      <c r="F894" s="8">
        <f t="shared" si="27"/>
        <v>51</v>
      </c>
      <c r="G894" s="8">
        <v>0</v>
      </c>
      <c r="H894" s="34">
        <v>42644.2</v>
      </c>
      <c r="I894" s="10" t="s">
        <v>4690</v>
      </c>
      <c r="J894" s="10" t="s">
        <v>4689</v>
      </c>
      <c r="K894" s="5" t="s">
        <v>4693</v>
      </c>
    </row>
    <row r="895" spans="1:11" x14ac:dyDescent="0.3">
      <c r="A895" s="4" t="s">
        <v>116</v>
      </c>
      <c r="B895" s="8">
        <v>1965</v>
      </c>
      <c r="C895" s="10" t="s">
        <v>4686</v>
      </c>
      <c r="D895" s="8">
        <v>29</v>
      </c>
      <c r="E895" s="8" t="str">
        <f t="shared" si="26"/>
        <v>29-Oct-1965</v>
      </c>
      <c r="F895" s="8">
        <f t="shared" si="27"/>
        <v>57</v>
      </c>
      <c r="G895" s="8">
        <v>0</v>
      </c>
      <c r="H895" s="34">
        <v>42764.12</v>
      </c>
      <c r="I895" s="10" t="s">
        <v>4690</v>
      </c>
      <c r="J895" s="10" t="s">
        <v>4681</v>
      </c>
      <c r="K895" s="5" t="s">
        <v>4693</v>
      </c>
    </row>
    <row r="896" spans="1:11" x14ac:dyDescent="0.3">
      <c r="A896" s="4" t="s">
        <v>32</v>
      </c>
      <c r="B896" s="8">
        <v>1962</v>
      </c>
      <c r="C896" s="10" t="s">
        <v>4688</v>
      </c>
      <c r="D896" s="8">
        <v>27</v>
      </c>
      <c r="E896" s="8" t="str">
        <f t="shared" si="26"/>
        <v>27-Aug-1962</v>
      </c>
      <c r="F896" s="8">
        <f t="shared" si="27"/>
        <v>60</v>
      </c>
      <c r="G896" s="8">
        <v>0</v>
      </c>
      <c r="H896" s="34">
        <v>48173.36</v>
      </c>
      <c r="I896" s="10" t="s">
        <v>4690</v>
      </c>
      <c r="J896" s="10" t="s">
        <v>4689</v>
      </c>
      <c r="K896" s="5" t="s">
        <v>4693</v>
      </c>
    </row>
    <row r="897" spans="1:11" x14ac:dyDescent="0.3">
      <c r="A897" s="4" t="s">
        <v>12</v>
      </c>
      <c r="B897" s="8">
        <v>1962</v>
      </c>
      <c r="C897" s="10" t="s">
        <v>4688</v>
      </c>
      <c r="D897" s="8">
        <v>4</v>
      </c>
      <c r="E897" s="8" t="str">
        <f t="shared" si="26"/>
        <v>4-Aug-1962</v>
      </c>
      <c r="F897" s="8">
        <f t="shared" si="27"/>
        <v>60</v>
      </c>
      <c r="G897" s="8">
        <v>0</v>
      </c>
      <c r="H897" s="34">
        <v>52590.83</v>
      </c>
      <c r="I897" s="10" t="s">
        <v>4690</v>
      </c>
      <c r="J897" s="10" t="s">
        <v>4689</v>
      </c>
      <c r="K897" s="5" t="s">
        <v>4693</v>
      </c>
    </row>
    <row r="898" spans="1:11" x14ac:dyDescent="0.3">
      <c r="A898" s="4" t="s">
        <v>4234</v>
      </c>
      <c r="B898" s="8">
        <v>2004</v>
      </c>
      <c r="C898" s="10" t="s">
        <v>4684</v>
      </c>
      <c r="D898" s="8">
        <v>7</v>
      </c>
      <c r="E898" s="8" t="str">
        <f t="shared" ref="E898:E961" si="28">CONCATENATE(D898,"-",C898,"-",B898)</f>
        <v>7-Dec-2004</v>
      </c>
      <c r="F898" s="8">
        <f t="shared" ref="F898:F961" si="29">DATEDIF(E898,DATE(2023,6,8),"Y")</f>
        <v>18</v>
      </c>
      <c r="G898" s="8">
        <v>0</v>
      </c>
      <c r="H898" s="34">
        <v>2196.4699999999998</v>
      </c>
      <c r="I898" s="10" t="s">
        <v>4681</v>
      </c>
      <c r="J898" s="10" t="s">
        <v>4689</v>
      </c>
      <c r="K898" s="5" t="s">
        <v>4694</v>
      </c>
    </row>
    <row r="899" spans="1:11" x14ac:dyDescent="0.3">
      <c r="A899" s="4" t="s">
        <v>4230</v>
      </c>
      <c r="B899" s="8">
        <v>2004</v>
      </c>
      <c r="C899" s="10" t="s">
        <v>4687</v>
      </c>
      <c r="D899" s="8">
        <v>12</v>
      </c>
      <c r="E899" s="8" t="str">
        <f t="shared" si="28"/>
        <v>12-Sep-2004</v>
      </c>
      <c r="F899" s="8">
        <f t="shared" si="29"/>
        <v>18</v>
      </c>
      <c r="G899" s="8">
        <v>0</v>
      </c>
      <c r="H899" s="34">
        <v>2200.83</v>
      </c>
      <c r="I899" s="10" t="s">
        <v>4681</v>
      </c>
      <c r="J899" s="10" t="s">
        <v>4681</v>
      </c>
      <c r="K899" s="5" t="s">
        <v>4694</v>
      </c>
    </row>
    <row r="900" spans="1:11" x14ac:dyDescent="0.3">
      <c r="A900" s="4" t="s">
        <v>4226</v>
      </c>
      <c r="B900" s="8">
        <v>2004</v>
      </c>
      <c r="C900" s="10" t="s">
        <v>4688</v>
      </c>
      <c r="D900" s="8">
        <v>6</v>
      </c>
      <c r="E900" s="8" t="str">
        <f t="shared" si="28"/>
        <v>6-Aug-2004</v>
      </c>
      <c r="F900" s="8">
        <f t="shared" si="29"/>
        <v>18</v>
      </c>
      <c r="G900" s="8">
        <v>0</v>
      </c>
      <c r="H900" s="34">
        <v>2203.4699999999998</v>
      </c>
      <c r="I900" s="10" t="s">
        <v>4681</v>
      </c>
      <c r="J900" s="10" t="s">
        <v>4681</v>
      </c>
      <c r="K900" s="5" t="s">
        <v>4694</v>
      </c>
    </row>
    <row r="901" spans="1:11" x14ac:dyDescent="0.3">
      <c r="A901" s="4" t="s">
        <v>4224</v>
      </c>
      <c r="B901" s="8">
        <v>2004</v>
      </c>
      <c r="C901" s="10" t="s">
        <v>4686</v>
      </c>
      <c r="D901" s="8">
        <v>28</v>
      </c>
      <c r="E901" s="8" t="str">
        <f t="shared" si="28"/>
        <v>28-Oct-2004</v>
      </c>
      <c r="F901" s="8">
        <f t="shared" si="29"/>
        <v>18</v>
      </c>
      <c r="G901" s="8">
        <v>0</v>
      </c>
      <c r="H901" s="34">
        <v>2203.7399999999998</v>
      </c>
      <c r="I901" s="10" t="s">
        <v>4681</v>
      </c>
      <c r="J901" s="10" t="s">
        <v>4681</v>
      </c>
      <c r="K901" s="5" t="s">
        <v>4694</v>
      </c>
    </row>
    <row r="902" spans="1:11" x14ac:dyDescent="0.3">
      <c r="A902" s="4" t="s">
        <v>4222</v>
      </c>
      <c r="B902" s="8">
        <v>2004</v>
      </c>
      <c r="C902" s="10" t="s">
        <v>4685</v>
      </c>
      <c r="D902" s="8">
        <v>13</v>
      </c>
      <c r="E902" s="8" t="str">
        <f t="shared" si="28"/>
        <v>13-Nov-2004</v>
      </c>
      <c r="F902" s="8">
        <f t="shared" si="29"/>
        <v>18</v>
      </c>
      <c r="G902" s="8">
        <v>0</v>
      </c>
      <c r="H902" s="34">
        <v>2205.98</v>
      </c>
      <c r="I902" s="10" t="s">
        <v>4681</v>
      </c>
      <c r="J902" s="10" t="s">
        <v>4689</v>
      </c>
      <c r="K902" s="5" t="s">
        <v>4694</v>
      </c>
    </row>
    <row r="903" spans="1:11" x14ac:dyDescent="0.3">
      <c r="A903" s="4" t="s">
        <v>4220</v>
      </c>
      <c r="B903" s="8">
        <v>2004</v>
      </c>
      <c r="C903" s="10" t="s">
        <v>4688</v>
      </c>
      <c r="D903" s="8">
        <v>6</v>
      </c>
      <c r="E903" s="8" t="str">
        <f t="shared" si="28"/>
        <v>6-Aug-2004</v>
      </c>
      <c r="F903" s="8">
        <f t="shared" si="29"/>
        <v>18</v>
      </c>
      <c r="G903" s="8">
        <v>0</v>
      </c>
      <c r="H903" s="34">
        <v>2207.6999999999998</v>
      </c>
      <c r="I903" s="10" t="s">
        <v>4681</v>
      </c>
      <c r="J903" s="10" t="s">
        <v>4681</v>
      </c>
      <c r="K903" s="5" t="s">
        <v>4694</v>
      </c>
    </row>
    <row r="904" spans="1:11" x14ac:dyDescent="0.3">
      <c r="A904" s="4" t="s">
        <v>4218</v>
      </c>
      <c r="B904" s="8">
        <v>2004</v>
      </c>
      <c r="C904" s="10" t="s">
        <v>4683</v>
      </c>
      <c r="D904" s="8">
        <v>27</v>
      </c>
      <c r="E904" s="8" t="str">
        <f t="shared" si="28"/>
        <v>27-Jul-2004</v>
      </c>
      <c r="F904" s="8">
        <f t="shared" si="29"/>
        <v>18</v>
      </c>
      <c r="G904" s="8">
        <v>0</v>
      </c>
      <c r="H904" s="34">
        <v>2211.13</v>
      </c>
      <c r="I904" s="10" t="s">
        <v>4681</v>
      </c>
      <c r="J904" s="10" t="s">
        <v>4681</v>
      </c>
      <c r="K904" s="5" t="s">
        <v>4694</v>
      </c>
    </row>
    <row r="905" spans="1:11" x14ac:dyDescent="0.3">
      <c r="A905" s="4" t="s">
        <v>4214</v>
      </c>
      <c r="B905" s="8">
        <v>2004</v>
      </c>
      <c r="C905" s="10" t="s">
        <v>4680</v>
      </c>
      <c r="D905" s="8">
        <v>13</v>
      </c>
      <c r="E905" s="8" t="str">
        <f t="shared" si="28"/>
        <v>13-Jun-2004</v>
      </c>
      <c r="F905" s="8">
        <f t="shared" si="29"/>
        <v>18</v>
      </c>
      <c r="G905" s="8">
        <v>0</v>
      </c>
      <c r="H905" s="34">
        <v>2217.4699999999998</v>
      </c>
      <c r="I905" s="10" t="s">
        <v>4681</v>
      </c>
      <c r="J905" s="10" t="s">
        <v>4690</v>
      </c>
      <c r="K905" s="5" t="s">
        <v>4694</v>
      </c>
    </row>
    <row r="906" spans="1:11" x14ac:dyDescent="0.3">
      <c r="A906" s="4" t="s">
        <v>4212</v>
      </c>
      <c r="B906" s="8">
        <v>2004</v>
      </c>
      <c r="C906" s="10" t="s">
        <v>4687</v>
      </c>
      <c r="D906" s="8">
        <v>25</v>
      </c>
      <c r="E906" s="8" t="str">
        <f t="shared" si="28"/>
        <v>25-Sep-2004</v>
      </c>
      <c r="F906" s="8">
        <f t="shared" si="29"/>
        <v>18</v>
      </c>
      <c r="G906" s="8">
        <v>0</v>
      </c>
      <c r="H906" s="34">
        <v>2217.6</v>
      </c>
      <c r="I906" s="10" t="s">
        <v>4681</v>
      </c>
      <c r="J906" s="10" t="s">
        <v>4690</v>
      </c>
      <c r="K906" s="5" t="s">
        <v>4694</v>
      </c>
    </row>
    <row r="907" spans="1:11" x14ac:dyDescent="0.3">
      <c r="A907" s="4" t="s">
        <v>4170</v>
      </c>
      <c r="B907" s="8">
        <v>2002</v>
      </c>
      <c r="C907" s="10" t="s">
        <v>4683</v>
      </c>
      <c r="D907" s="8">
        <v>29</v>
      </c>
      <c r="E907" s="8" t="str">
        <f t="shared" si="28"/>
        <v>29-Jul-2002</v>
      </c>
      <c r="F907" s="8">
        <f t="shared" si="29"/>
        <v>20</v>
      </c>
      <c r="G907" s="8">
        <v>0</v>
      </c>
      <c r="H907" s="34">
        <v>2457.21</v>
      </c>
      <c r="I907" s="10" t="s">
        <v>4681</v>
      </c>
      <c r="J907" s="10" t="s">
        <v>4690</v>
      </c>
      <c r="K907" s="5" t="s">
        <v>4694</v>
      </c>
    </row>
    <row r="908" spans="1:11" x14ac:dyDescent="0.3">
      <c r="A908" s="4" t="s">
        <v>4166</v>
      </c>
      <c r="B908" s="8">
        <v>2002</v>
      </c>
      <c r="C908" s="10" t="s">
        <v>4683</v>
      </c>
      <c r="D908" s="8">
        <v>11</v>
      </c>
      <c r="E908" s="8" t="str">
        <f t="shared" si="28"/>
        <v>11-Jul-2002</v>
      </c>
      <c r="F908" s="8">
        <f t="shared" si="29"/>
        <v>20</v>
      </c>
      <c r="G908" s="8">
        <v>0</v>
      </c>
      <c r="H908" s="34">
        <v>2459.7199999999998</v>
      </c>
      <c r="I908" s="10" t="s">
        <v>4681</v>
      </c>
      <c r="J908" s="10" t="s">
        <v>4681</v>
      </c>
      <c r="K908" s="5" t="s">
        <v>4694</v>
      </c>
    </row>
    <row r="909" spans="1:11" x14ac:dyDescent="0.3">
      <c r="A909" s="4" t="s">
        <v>4130</v>
      </c>
      <c r="B909" s="8">
        <v>2001</v>
      </c>
      <c r="C909" s="10" t="s">
        <v>4683</v>
      </c>
      <c r="D909" s="8">
        <v>28</v>
      </c>
      <c r="E909" s="8" t="str">
        <f t="shared" si="28"/>
        <v>28-Jul-2001</v>
      </c>
      <c r="F909" s="8">
        <f t="shared" si="29"/>
        <v>21</v>
      </c>
      <c r="G909" s="8">
        <v>0</v>
      </c>
      <c r="H909" s="34">
        <v>2585.85</v>
      </c>
      <c r="I909" s="10" t="s">
        <v>4681</v>
      </c>
      <c r="J909" s="10" t="s">
        <v>4681</v>
      </c>
      <c r="K909" s="5" t="s">
        <v>4694</v>
      </c>
    </row>
    <row r="910" spans="1:11" x14ac:dyDescent="0.3">
      <c r="A910" s="4" t="s">
        <v>4094</v>
      </c>
      <c r="B910" s="8">
        <v>2000</v>
      </c>
      <c r="C910" s="10" t="s">
        <v>4684</v>
      </c>
      <c r="D910" s="8">
        <v>17</v>
      </c>
      <c r="E910" s="8" t="str">
        <f t="shared" si="28"/>
        <v>17-Dec-2000</v>
      </c>
      <c r="F910" s="8">
        <f t="shared" si="29"/>
        <v>22</v>
      </c>
      <c r="G910" s="8">
        <v>0</v>
      </c>
      <c r="H910" s="34">
        <v>2731.91</v>
      </c>
      <c r="I910" s="10" t="s">
        <v>4681</v>
      </c>
      <c r="J910" s="10" t="s">
        <v>4689</v>
      </c>
      <c r="K910" s="5" t="s">
        <v>4694</v>
      </c>
    </row>
    <row r="911" spans="1:11" x14ac:dyDescent="0.3">
      <c r="A911" s="4" t="s">
        <v>4092</v>
      </c>
      <c r="B911" s="8">
        <v>2000</v>
      </c>
      <c r="C911" s="10" t="s">
        <v>4686</v>
      </c>
      <c r="D911" s="8">
        <v>3</v>
      </c>
      <c r="E911" s="8" t="str">
        <f t="shared" si="28"/>
        <v>3-Oct-2000</v>
      </c>
      <c r="F911" s="8">
        <f t="shared" si="29"/>
        <v>22</v>
      </c>
      <c r="G911" s="8">
        <v>0</v>
      </c>
      <c r="H911" s="34">
        <v>2741.95</v>
      </c>
      <c r="I911" s="10" t="s">
        <v>4681</v>
      </c>
      <c r="J911" s="10" t="s">
        <v>4689</v>
      </c>
      <c r="K911" s="5" t="s">
        <v>4694</v>
      </c>
    </row>
    <row r="912" spans="1:11" x14ac:dyDescent="0.3">
      <c r="A912" s="4" t="s">
        <v>4090</v>
      </c>
      <c r="B912" s="8">
        <v>2000</v>
      </c>
      <c r="C912" s="10" t="s">
        <v>4686</v>
      </c>
      <c r="D912" s="8">
        <v>11</v>
      </c>
      <c r="E912" s="8" t="str">
        <f t="shared" si="28"/>
        <v>11-Oct-2000</v>
      </c>
      <c r="F912" s="8">
        <f t="shared" si="29"/>
        <v>22</v>
      </c>
      <c r="G912" s="8">
        <v>0</v>
      </c>
      <c r="H912" s="34">
        <v>2755.02</v>
      </c>
      <c r="I912" s="10" t="s">
        <v>4681</v>
      </c>
      <c r="J912" s="10" t="s">
        <v>4690</v>
      </c>
      <c r="K912" s="5" t="s">
        <v>4694</v>
      </c>
    </row>
    <row r="913" spans="1:11" x14ac:dyDescent="0.3">
      <c r="A913" s="4" t="s">
        <v>4060</v>
      </c>
      <c r="B913" s="8">
        <v>1999</v>
      </c>
      <c r="C913" s="10" t="s">
        <v>4685</v>
      </c>
      <c r="D913" s="8">
        <v>1</v>
      </c>
      <c r="E913" s="8" t="str">
        <f t="shared" si="28"/>
        <v>1-Nov-1999</v>
      </c>
      <c r="F913" s="8">
        <f t="shared" si="29"/>
        <v>23</v>
      </c>
      <c r="G913" s="8">
        <v>0</v>
      </c>
      <c r="H913" s="34">
        <v>2899.49</v>
      </c>
      <c r="I913" s="10" t="s">
        <v>4681</v>
      </c>
      <c r="J913" s="10" t="s">
        <v>4681</v>
      </c>
      <c r="K913" s="5" t="s">
        <v>4694</v>
      </c>
    </row>
    <row r="914" spans="1:11" x14ac:dyDescent="0.3">
      <c r="A914" s="4" t="s">
        <v>4036</v>
      </c>
      <c r="B914" s="8">
        <v>1998</v>
      </c>
      <c r="C914" s="10" t="s">
        <v>4687</v>
      </c>
      <c r="D914" s="8">
        <v>15</v>
      </c>
      <c r="E914" s="8" t="str">
        <f t="shared" si="28"/>
        <v>15-Sep-1998</v>
      </c>
      <c r="F914" s="8">
        <f t="shared" si="29"/>
        <v>24</v>
      </c>
      <c r="G914" s="8">
        <v>0</v>
      </c>
      <c r="H914" s="34">
        <v>3044.21</v>
      </c>
      <c r="I914" s="10" t="s">
        <v>4681</v>
      </c>
      <c r="J914" s="10" t="s">
        <v>4689</v>
      </c>
      <c r="K914" s="5" t="s">
        <v>4694</v>
      </c>
    </row>
    <row r="915" spans="1:11" x14ac:dyDescent="0.3">
      <c r="A915" s="4" t="s">
        <v>3996</v>
      </c>
      <c r="B915" s="8">
        <v>1997</v>
      </c>
      <c r="C915" s="10" t="s">
        <v>4683</v>
      </c>
      <c r="D915" s="8">
        <v>5</v>
      </c>
      <c r="E915" s="8" t="str">
        <f t="shared" si="28"/>
        <v>5-Jul-1997</v>
      </c>
      <c r="F915" s="8">
        <f t="shared" si="29"/>
        <v>25</v>
      </c>
      <c r="G915" s="8">
        <v>0</v>
      </c>
      <c r="H915" s="34">
        <v>3206.49</v>
      </c>
      <c r="I915" s="10" t="s">
        <v>4681</v>
      </c>
      <c r="J915" s="10" t="s">
        <v>4689</v>
      </c>
      <c r="K915" s="5" t="s">
        <v>4694</v>
      </c>
    </row>
    <row r="916" spans="1:11" x14ac:dyDescent="0.3">
      <c r="A916" s="4" t="s">
        <v>3992</v>
      </c>
      <c r="B916" s="8">
        <v>1997</v>
      </c>
      <c r="C916" s="10" t="s">
        <v>4683</v>
      </c>
      <c r="D916" s="8">
        <v>6</v>
      </c>
      <c r="E916" s="8" t="str">
        <f t="shared" si="28"/>
        <v>6-Jul-1997</v>
      </c>
      <c r="F916" s="8">
        <f t="shared" si="29"/>
        <v>25</v>
      </c>
      <c r="G916" s="8">
        <v>0</v>
      </c>
      <c r="H916" s="34">
        <v>3213.62</v>
      </c>
      <c r="I916" s="10" t="s">
        <v>4681</v>
      </c>
      <c r="J916" s="10" t="s">
        <v>4681</v>
      </c>
      <c r="K916" s="5" t="s">
        <v>4694</v>
      </c>
    </row>
    <row r="917" spans="1:11" x14ac:dyDescent="0.3">
      <c r="A917" s="4" t="s">
        <v>3958</v>
      </c>
      <c r="B917" s="8">
        <v>1996</v>
      </c>
      <c r="C917" s="10" t="s">
        <v>4685</v>
      </c>
      <c r="D917" s="8">
        <v>13</v>
      </c>
      <c r="E917" s="8" t="str">
        <f t="shared" si="28"/>
        <v>13-Nov-1996</v>
      </c>
      <c r="F917" s="8">
        <f t="shared" si="29"/>
        <v>26</v>
      </c>
      <c r="G917" s="8">
        <v>0</v>
      </c>
      <c r="H917" s="34">
        <v>3385.4</v>
      </c>
      <c r="I917" s="10" t="s">
        <v>4681</v>
      </c>
      <c r="J917" s="10" t="s">
        <v>4681</v>
      </c>
      <c r="K917" s="5" t="s">
        <v>4694</v>
      </c>
    </row>
    <row r="918" spans="1:11" x14ac:dyDescent="0.3">
      <c r="A918" s="4" t="s">
        <v>3918</v>
      </c>
      <c r="B918" s="8">
        <v>1995</v>
      </c>
      <c r="C918" s="10" t="s">
        <v>4686</v>
      </c>
      <c r="D918" s="8">
        <v>9</v>
      </c>
      <c r="E918" s="8" t="str">
        <f t="shared" si="28"/>
        <v>9-Oct-1995</v>
      </c>
      <c r="F918" s="8">
        <f t="shared" si="29"/>
        <v>27</v>
      </c>
      <c r="G918" s="8">
        <v>0</v>
      </c>
      <c r="H918" s="34">
        <v>3558.62</v>
      </c>
      <c r="I918" s="10" t="s">
        <v>4681</v>
      </c>
      <c r="J918" s="10" t="s">
        <v>4689</v>
      </c>
      <c r="K918" s="5" t="s">
        <v>4694</v>
      </c>
    </row>
    <row r="919" spans="1:11" x14ac:dyDescent="0.3">
      <c r="A919" s="4" t="s">
        <v>3870</v>
      </c>
      <c r="B919" s="8">
        <v>1994</v>
      </c>
      <c r="C919" s="10" t="s">
        <v>4688</v>
      </c>
      <c r="D919" s="8">
        <v>22</v>
      </c>
      <c r="E919" s="8" t="str">
        <f t="shared" si="28"/>
        <v>22-Aug-1994</v>
      </c>
      <c r="F919" s="8">
        <f t="shared" si="29"/>
        <v>28</v>
      </c>
      <c r="G919" s="8">
        <v>0</v>
      </c>
      <c r="H919" s="34">
        <v>3732.63</v>
      </c>
      <c r="I919" s="10" t="s">
        <v>4681</v>
      </c>
      <c r="J919" s="10" t="s">
        <v>4689</v>
      </c>
      <c r="K919" s="5" t="s">
        <v>4694</v>
      </c>
    </row>
    <row r="920" spans="1:11" x14ac:dyDescent="0.3">
      <c r="A920" s="4" t="s">
        <v>3816</v>
      </c>
      <c r="B920" s="8">
        <v>1993</v>
      </c>
      <c r="C920" s="10" t="s">
        <v>4687</v>
      </c>
      <c r="D920" s="8">
        <v>29</v>
      </c>
      <c r="E920" s="8" t="str">
        <f t="shared" si="28"/>
        <v>29-Sep-1993</v>
      </c>
      <c r="F920" s="8">
        <f t="shared" si="29"/>
        <v>29</v>
      </c>
      <c r="G920" s="8">
        <v>0</v>
      </c>
      <c r="H920" s="34">
        <v>3943.6</v>
      </c>
      <c r="I920" s="10" t="s">
        <v>4681</v>
      </c>
      <c r="J920" s="10" t="s">
        <v>4689</v>
      </c>
      <c r="K920" s="5" t="s">
        <v>4694</v>
      </c>
    </row>
    <row r="921" spans="1:11" x14ac:dyDescent="0.3">
      <c r="A921" s="4" t="s">
        <v>3768</v>
      </c>
      <c r="B921" s="8">
        <v>1992</v>
      </c>
      <c r="C921" s="10" t="s">
        <v>4680</v>
      </c>
      <c r="D921" s="8">
        <v>18</v>
      </c>
      <c r="E921" s="8" t="str">
        <f t="shared" si="28"/>
        <v>18-Jun-1992</v>
      </c>
      <c r="F921" s="8">
        <f t="shared" si="29"/>
        <v>30</v>
      </c>
      <c r="G921" s="8">
        <v>0</v>
      </c>
      <c r="H921" s="34">
        <v>4137.5200000000004</v>
      </c>
      <c r="I921" s="10" t="s">
        <v>4681</v>
      </c>
      <c r="J921" s="10" t="s">
        <v>4689</v>
      </c>
      <c r="K921" s="5" t="s">
        <v>4694</v>
      </c>
    </row>
    <row r="922" spans="1:11" x14ac:dyDescent="0.3">
      <c r="A922" s="4" t="s">
        <v>3726</v>
      </c>
      <c r="B922" s="8">
        <v>1991</v>
      </c>
      <c r="C922" s="10" t="s">
        <v>4680</v>
      </c>
      <c r="D922" s="8">
        <v>1</v>
      </c>
      <c r="E922" s="8" t="str">
        <f t="shared" si="28"/>
        <v>1-Jun-1991</v>
      </c>
      <c r="F922" s="8">
        <f t="shared" si="29"/>
        <v>32</v>
      </c>
      <c r="G922" s="8">
        <v>0</v>
      </c>
      <c r="H922" s="34">
        <v>4347.0200000000004</v>
      </c>
      <c r="I922" s="10" t="s">
        <v>4681</v>
      </c>
      <c r="J922" s="10" t="s">
        <v>4690</v>
      </c>
      <c r="K922" s="5" t="s">
        <v>4694</v>
      </c>
    </row>
    <row r="923" spans="1:11" x14ac:dyDescent="0.3">
      <c r="A923" s="4" t="s">
        <v>3658</v>
      </c>
      <c r="B923" s="8">
        <v>1990</v>
      </c>
      <c r="C923" s="10" t="s">
        <v>4685</v>
      </c>
      <c r="D923" s="8">
        <v>17</v>
      </c>
      <c r="E923" s="8" t="str">
        <f t="shared" si="28"/>
        <v>17-Nov-1990</v>
      </c>
      <c r="F923" s="8">
        <f t="shared" si="29"/>
        <v>32</v>
      </c>
      <c r="G923" s="8">
        <v>0</v>
      </c>
      <c r="H923" s="34">
        <v>4544.2299999999996</v>
      </c>
      <c r="I923" s="10" t="s">
        <v>4681</v>
      </c>
      <c r="J923" s="10" t="s">
        <v>4690</v>
      </c>
      <c r="K923" s="5" t="s">
        <v>4694</v>
      </c>
    </row>
    <row r="924" spans="1:11" x14ac:dyDescent="0.3">
      <c r="A924" s="4" t="s">
        <v>3534</v>
      </c>
      <c r="B924" s="8">
        <v>1988</v>
      </c>
      <c r="C924" s="10" t="s">
        <v>4680</v>
      </c>
      <c r="D924" s="8">
        <v>24</v>
      </c>
      <c r="E924" s="8" t="str">
        <f t="shared" si="28"/>
        <v>24-Jun-1988</v>
      </c>
      <c r="F924" s="8">
        <f t="shared" si="29"/>
        <v>34</v>
      </c>
      <c r="G924" s="8">
        <v>0</v>
      </c>
      <c r="H924" s="34">
        <v>4992.38</v>
      </c>
      <c r="I924" s="10" t="s">
        <v>4681</v>
      </c>
      <c r="J924" s="10" t="s">
        <v>4689</v>
      </c>
      <c r="K924" s="5" t="s">
        <v>4694</v>
      </c>
    </row>
    <row r="925" spans="1:11" x14ac:dyDescent="0.3">
      <c r="A925" s="4" t="s">
        <v>3468</v>
      </c>
      <c r="B925" s="8">
        <v>1987</v>
      </c>
      <c r="C925" s="10" t="s">
        <v>4680</v>
      </c>
      <c r="D925" s="8">
        <v>29</v>
      </c>
      <c r="E925" s="8" t="str">
        <f t="shared" si="28"/>
        <v>29-Jun-1987</v>
      </c>
      <c r="F925" s="8">
        <f t="shared" si="29"/>
        <v>35</v>
      </c>
      <c r="G925" s="8">
        <v>0</v>
      </c>
      <c r="H925" s="34">
        <v>5227.99</v>
      </c>
      <c r="I925" s="10" t="s">
        <v>4681</v>
      </c>
      <c r="J925" s="10" t="s">
        <v>4690</v>
      </c>
      <c r="K925" s="5" t="s">
        <v>4694</v>
      </c>
    </row>
    <row r="926" spans="1:11" x14ac:dyDescent="0.3">
      <c r="A926" s="4" t="s">
        <v>3396</v>
      </c>
      <c r="B926" s="8">
        <v>1986</v>
      </c>
      <c r="C926" s="10" t="s">
        <v>4684</v>
      </c>
      <c r="D926" s="8">
        <v>25</v>
      </c>
      <c r="E926" s="8" t="str">
        <f t="shared" si="28"/>
        <v>25-Dec-1986</v>
      </c>
      <c r="F926" s="8">
        <f t="shared" si="29"/>
        <v>36</v>
      </c>
      <c r="G926" s="8">
        <v>0</v>
      </c>
      <c r="H926" s="34">
        <v>5458.05</v>
      </c>
      <c r="I926" s="10" t="s">
        <v>4681</v>
      </c>
      <c r="J926" s="10" t="s">
        <v>4681</v>
      </c>
      <c r="K926" s="5" t="s">
        <v>4694</v>
      </c>
    </row>
    <row r="927" spans="1:11" x14ac:dyDescent="0.3">
      <c r="A927" s="4" t="s">
        <v>3392</v>
      </c>
      <c r="B927" s="8">
        <v>1986</v>
      </c>
      <c r="C927" s="10" t="s">
        <v>4684</v>
      </c>
      <c r="D927" s="8">
        <v>2</v>
      </c>
      <c r="E927" s="8" t="str">
        <f t="shared" si="28"/>
        <v>2-Dec-1986</v>
      </c>
      <c r="F927" s="8">
        <f t="shared" si="29"/>
        <v>36</v>
      </c>
      <c r="G927" s="8">
        <v>0</v>
      </c>
      <c r="H927" s="34">
        <v>5469.01</v>
      </c>
      <c r="I927" s="10" t="s">
        <v>4681</v>
      </c>
      <c r="J927" s="10" t="s">
        <v>4681</v>
      </c>
      <c r="K927" s="5" t="s">
        <v>4694</v>
      </c>
    </row>
    <row r="928" spans="1:11" x14ac:dyDescent="0.3">
      <c r="A928" s="4" t="s">
        <v>2970</v>
      </c>
      <c r="B928" s="8">
        <v>1980</v>
      </c>
      <c r="C928" s="10" t="s">
        <v>4683</v>
      </c>
      <c r="D928" s="8">
        <v>21</v>
      </c>
      <c r="E928" s="8" t="str">
        <f t="shared" si="28"/>
        <v>21-Jul-1980</v>
      </c>
      <c r="F928" s="8">
        <f t="shared" si="29"/>
        <v>42</v>
      </c>
      <c r="G928" s="8">
        <v>0</v>
      </c>
      <c r="H928" s="34">
        <v>7050.02</v>
      </c>
      <c r="I928" s="10" t="s">
        <v>4681</v>
      </c>
      <c r="J928" s="10" t="s">
        <v>4690</v>
      </c>
      <c r="K928" s="5" t="s">
        <v>4694</v>
      </c>
    </row>
    <row r="929" spans="1:11" x14ac:dyDescent="0.3">
      <c r="A929" s="4" t="s">
        <v>2888</v>
      </c>
      <c r="B929" s="8">
        <v>2004</v>
      </c>
      <c r="C929" s="10" t="s">
        <v>4685</v>
      </c>
      <c r="D929" s="8">
        <v>15</v>
      </c>
      <c r="E929" s="8" t="str">
        <f t="shared" si="28"/>
        <v>15-Nov-2004</v>
      </c>
      <c r="F929" s="8">
        <f t="shared" si="29"/>
        <v>18</v>
      </c>
      <c r="G929" s="8">
        <v>0</v>
      </c>
      <c r="H929" s="34">
        <v>7323.73</v>
      </c>
      <c r="I929" s="10" t="s">
        <v>4681</v>
      </c>
      <c r="J929" s="10" t="s">
        <v>4681</v>
      </c>
      <c r="K929" s="5" t="s">
        <v>4694</v>
      </c>
    </row>
    <row r="930" spans="1:11" x14ac:dyDescent="0.3">
      <c r="A930" s="4" t="s">
        <v>2886</v>
      </c>
      <c r="B930" s="8">
        <v>1979</v>
      </c>
      <c r="C930" s="10" t="s">
        <v>4680</v>
      </c>
      <c r="D930" s="8">
        <v>19</v>
      </c>
      <c r="E930" s="8" t="str">
        <f t="shared" si="28"/>
        <v>19-Jun-1979</v>
      </c>
      <c r="F930" s="8">
        <f t="shared" si="29"/>
        <v>43</v>
      </c>
      <c r="G930" s="8">
        <v>0</v>
      </c>
      <c r="H930" s="34">
        <v>7325.05</v>
      </c>
      <c r="I930" s="10" t="s">
        <v>4681</v>
      </c>
      <c r="J930" s="10" t="s">
        <v>4689</v>
      </c>
      <c r="K930" s="5" t="s">
        <v>4694</v>
      </c>
    </row>
    <row r="931" spans="1:11" x14ac:dyDescent="0.3">
      <c r="A931" s="4" t="s">
        <v>2734</v>
      </c>
      <c r="B931" s="8">
        <v>1977</v>
      </c>
      <c r="C931" s="10" t="s">
        <v>4683</v>
      </c>
      <c r="D931" s="8">
        <v>20</v>
      </c>
      <c r="E931" s="8" t="str">
        <f t="shared" si="28"/>
        <v>20-Jul-1977</v>
      </c>
      <c r="F931" s="8">
        <f t="shared" si="29"/>
        <v>45</v>
      </c>
      <c r="G931" s="8">
        <v>0</v>
      </c>
      <c r="H931" s="34">
        <v>7935.29</v>
      </c>
      <c r="I931" s="10" t="s">
        <v>4681</v>
      </c>
      <c r="J931" s="10" t="s">
        <v>4690</v>
      </c>
      <c r="K931" s="5" t="s">
        <v>4694</v>
      </c>
    </row>
    <row r="932" spans="1:11" x14ac:dyDescent="0.3">
      <c r="A932" s="4" t="s">
        <v>2578</v>
      </c>
      <c r="B932" s="8"/>
      <c r="C932" s="10" t="s">
        <v>4683</v>
      </c>
      <c r="D932" s="8">
        <v>24</v>
      </c>
      <c r="E932" s="8" t="str">
        <f t="shared" si="28"/>
        <v>24-Jul-</v>
      </c>
      <c r="F932" s="8" t="e">
        <f t="shared" si="29"/>
        <v>#VALUE!</v>
      </c>
      <c r="G932" s="8">
        <v>0</v>
      </c>
      <c r="H932" s="34">
        <v>8534.67</v>
      </c>
      <c r="I932" s="10" t="s">
        <v>4681</v>
      </c>
      <c r="J932" s="10" t="s">
        <v>4689</v>
      </c>
      <c r="K932" s="5" t="s">
        <v>4694</v>
      </c>
    </row>
    <row r="933" spans="1:11" x14ac:dyDescent="0.3">
      <c r="A933" s="4" t="s">
        <v>2366</v>
      </c>
      <c r="B933" s="8">
        <v>1972</v>
      </c>
      <c r="C933" s="10" t="s">
        <v>4687</v>
      </c>
      <c r="D933" s="8">
        <v>22</v>
      </c>
      <c r="E933" s="8" t="str">
        <f t="shared" si="28"/>
        <v>22-Sep-1972</v>
      </c>
      <c r="F933" s="8">
        <f t="shared" si="29"/>
        <v>50</v>
      </c>
      <c r="G933" s="8">
        <v>0</v>
      </c>
      <c r="H933" s="34">
        <v>9541.7000000000007</v>
      </c>
      <c r="I933" s="10" t="s">
        <v>4681</v>
      </c>
      <c r="J933" s="10" t="s">
        <v>4690</v>
      </c>
      <c r="K933" s="5" t="s">
        <v>4694</v>
      </c>
    </row>
    <row r="934" spans="1:11" x14ac:dyDescent="0.3">
      <c r="A934" s="4" t="s">
        <v>2284</v>
      </c>
      <c r="B934" s="8">
        <v>1971</v>
      </c>
      <c r="C934" s="10" t="s">
        <v>4685</v>
      </c>
      <c r="D934" s="8">
        <v>9</v>
      </c>
      <c r="E934" s="8" t="str">
        <f t="shared" si="28"/>
        <v>9-Nov-1971</v>
      </c>
      <c r="F934" s="8">
        <f t="shared" si="29"/>
        <v>51</v>
      </c>
      <c r="G934" s="8">
        <v>0</v>
      </c>
      <c r="H934" s="34">
        <v>9866.2999999999993</v>
      </c>
      <c r="I934" s="10" t="s">
        <v>4681</v>
      </c>
      <c r="J934" s="10" t="s">
        <v>4689</v>
      </c>
      <c r="K934" s="5" t="s">
        <v>4694</v>
      </c>
    </row>
    <row r="935" spans="1:11" x14ac:dyDescent="0.3">
      <c r="A935" s="4" t="s">
        <v>2276</v>
      </c>
      <c r="B935" s="8">
        <v>1971</v>
      </c>
      <c r="C935" s="10" t="s">
        <v>4683</v>
      </c>
      <c r="D935" s="8">
        <v>3</v>
      </c>
      <c r="E935" s="8" t="str">
        <f t="shared" si="28"/>
        <v>3-Jul-1971</v>
      </c>
      <c r="F935" s="8">
        <f t="shared" si="29"/>
        <v>51</v>
      </c>
      <c r="G935" s="8">
        <v>0</v>
      </c>
      <c r="H935" s="34">
        <v>9875.68</v>
      </c>
      <c r="I935" s="10" t="s">
        <v>4681</v>
      </c>
      <c r="J935" s="10" t="s">
        <v>4689</v>
      </c>
      <c r="K935" s="5" t="s">
        <v>4694</v>
      </c>
    </row>
    <row r="936" spans="1:11" x14ac:dyDescent="0.3">
      <c r="A936" s="4" t="s">
        <v>2216</v>
      </c>
      <c r="B936" s="8">
        <v>1970</v>
      </c>
      <c r="C936" s="10" t="s">
        <v>4684</v>
      </c>
      <c r="D936" s="8">
        <v>24</v>
      </c>
      <c r="E936" s="8" t="str">
        <f t="shared" si="28"/>
        <v>24-Dec-1970</v>
      </c>
      <c r="F936" s="8">
        <f t="shared" si="29"/>
        <v>52</v>
      </c>
      <c r="G936" s="8">
        <v>0</v>
      </c>
      <c r="H936" s="34">
        <v>10197.77</v>
      </c>
      <c r="I936" s="10" t="s">
        <v>4689</v>
      </c>
      <c r="J936" s="10" t="s">
        <v>4690</v>
      </c>
      <c r="K936" s="5" t="s">
        <v>4694</v>
      </c>
    </row>
    <row r="937" spans="1:11" x14ac:dyDescent="0.3">
      <c r="A937" s="4" t="s">
        <v>2202</v>
      </c>
      <c r="B937" s="8">
        <v>1970</v>
      </c>
      <c r="C937" s="10" t="s">
        <v>4680</v>
      </c>
      <c r="D937" s="8">
        <v>21</v>
      </c>
      <c r="E937" s="8" t="str">
        <f t="shared" si="28"/>
        <v>21-Jun-1970</v>
      </c>
      <c r="F937" s="8">
        <f t="shared" si="29"/>
        <v>52</v>
      </c>
      <c r="G937" s="8">
        <v>0</v>
      </c>
      <c r="H937" s="34">
        <v>10274.33</v>
      </c>
      <c r="I937" s="10" t="s">
        <v>4689</v>
      </c>
      <c r="J937" s="10" t="s">
        <v>4690</v>
      </c>
      <c r="K937" s="5" t="s">
        <v>4694</v>
      </c>
    </row>
    <row r="938" spans="1:11" x14ac:dyDescent="0.3">
      <c r="A938" s="4" t="s">
        <v>2134</v>
      </c>
      <c r="B938" s="8">
        <v>1969</v>
      </c>
      <c r="C938" s="10" t="s">
        <v>4683</v>
      </c>
      <c r="D938" s="8">
        <v>17</v>
      </c>
      <c r="E938" s="8" t="str">
        <f t="shared" si="28"/>
        <v>17-Jul-1969</v>
      </c>
      <c r="F938" s="8">
        <f t="shared" si="29"/>
        <v>53</v>
      </c>
      <c r="G938" s="8">
        <v>0</v>
      </c>
      <c r="H938" s="34">
        <v>10564.88</v>
      </c>
      <c r="I938" s="10" t="s">
        <v>4689</v>
      </c>
      <c r="J938" s="10" t="s">
        <v>4690</v>
      </c>
      <c r="K938" s="5" t="s">
        <v>4694</v>
      </c>
    </row>
    <row r="939" spans="1:11" x14ac:dyDescent="0.3">
      <c r="A939" s="4" t="s">
        <v>2068</v>
      </c>
      <c r="B939" s="8">
        <v>1968</v>
      </c>
      <c r="C939" s="10" t="s">
        <v>4685</v>
      </c>
      <c r="D939" s="8">
        <v>13</v>
      </c>
      <c r="E939" s="8" t="str">
        <f t="shared" si="28"/>
        <v>13-Nov-1968</v>
      </c>
      <c r="F939" s="8">
        <f t="shared" si="29"/>
        <v>54</v>
      </c>
      <c r="G939" s="8">
        <v>0</v>
      </c>
      <c r="H939" s="34">
        <v>10923.93</v>
      </c>
      <c r="I939" s="10" t="s">
        <v>4689</v>
      </c>
      <c r="J939" s="10" t="s">
        <v>4690</v>
      </c>
      <c r="K939" s="5" t="s">
        <v>4694</v>
      </c>
    </row>
    <row r="940" spans="1:11" x14ac:dyDescent="0.3">
      <c r="A940" s="4" t="s">
        <v>1988</v>
      </c>
      <c r="B940" s="8">
        <v>1967</v>
      </c>
      <c r="C940" s="10" t="s">
        <v>4680</v>
      </c>
      <c r="D940" s="8">
        <v>14</v>
      </c>
      <c r="E940" s="8" t="str">
        <f t="shared" si="28"/>
        <v>14-Jun-1967</v>
      </c>
      <c r="F940" s="8">
        <f t="shared" si="29"/>
        <v>55</v>
      </c>
      <c r="G940" s="8">
        <v>0</v>
      </c>
      <c r="H940" s="34">
        <v>11286.54</v>
      </c>
      <c r="I940" s="10" t="s">
        <v>4689</v>
      </c>
      <c r="J940" s="10" t="s">
        <v>4689</v>
      </c>
      <c r="K940" s="5" t="s">
        <v>4694</v>
      </c>
    </row>
    <row r="941" spans="1:11" x14ac:dyDescent="0.3">
      <c r="A941" s="4" t="s">
        <v>1890</v>
      </c>
      <c r="B941" s="8">
        <v>1966</v>
      </c>
      <c r="C941" s="10" t="s">
        <v>4686</v>
      </c>
      <c r="D941" s="8">
        <v>4</v>
      </c>
      <c r="E941" s="8" t="str">
        <f t="shared" si="28"/>
        <v>4-Oct-1966</v>
      </c>
      <c r="F941" s="8">
        <f t="shared" si="29"/>
        <v>56</v>
      </c>
      <c r="G941" s="8">
        <v>0</v>
      </c>
      <c r="H941" s="34">
        <v>11657.72</v>
      </c>
      <c r="I941" s="10" t="s">
        <v>4689</v>
      </c>
      <c r="J941" s="10" t="s">
        <v>4681</v>
      </c>
      <c r="K941" s="5" t="s">
        <v>4694</v>
      </c>
    </row>
    <row r="942" spans="1:11" x14ac:dyDescent="0.3">
      <c r="A942" s="4" t="s">
        <v>1886</v>
      </c>
      <c r="B942" s="8">
        <v>1966</v>
      </c>
      <c r="C942" s="10" t="s">
        <v>4683</v>
      </c>
      <c r="D942" s="8">
        <v>6</v>
      </c>
      <c r="E942" s="8" t="str">
        <f t="shared" si="28"/>
        <v>6-Jul-1966</v>
      </c>
      <c r="F942" s="8">
        <f t="shared" si="29"/>
        <v>56</v>
      </c>
      <c r="G942" s="8">
        <v>0</v>
      </c>
      <c r="H942" s="34">
        <v>11658.12</v>
      </c>
      <c r="I942" s="10" t="s">
        <v>4689</v>
      </c>
      <c r="J942" s="10" t="s">
        <v>4690</v>
      </c>
      <c r="K942" s="5" t="s">
        <v>4694</v>
      </c>
    </row>
    <row r="943" spans="1:11" x14ac:dyDescent="0.3">
      <c r="A943" s="4" t="s">
        <v>1884</v>
      </c>
      <c r="B943" s="8">
        <v>1966</v>
      </c>
      <c r="C943" s="10" t="s">
        <v>4688</v>
      </c>
      <c r="D943" s="8">
        <v>23</v>
      </c>
      <c r="E943" s="8" t="str">
        <f t="shared" si="28"/>
        <v>23-Aug-1966</v>
      </c>
      <c r="F943" s="8">
        <f t="shared" si="29"/>
        <v>56</v>
      </c>
      <c r="G943" s="8">
        <v>0</v>
      </c>
      <c r="H943" s="34">
        <v>11658.38</v>
      </c>
      <c r="I943" s="10" t="s">
        <v>4689</v>
      </c>
      <c r="J943" s="10" t="s">
        <v>4689</v>
      </c>
      <c r="K943" s="5" t="s">
        <v>4694</v>
      </c>
    </row>
    <row r="944" spans="1:11" x14ac:dyDescent="0.3">
      <c r="A944" s="4" t="s">
        <v>1808</v>
      </c>
      <c r="B944" s="8">
        <v>1965</v>
      </c>
      <c r="C944" s="10" t="s">
        <v>4680</v>
      </c>
      <c r="D944" s="8">
        <v>9</v>
      </c>
      <c r="E944" s="8" t="str">
        <f t="shared" si="28"/>
        <v>9-Jun-1965</v>
      </c>
      <c r="F944" s="8">
        <f t="shared" si="29"/>
        <v>57</v>
      </c>
      <c r="G944" s="8">
        <v>0</v>
      </c>
      <c r="H944" s="34">
        <v>12029.29</v>
      </c>
      <c r="I944" s="10" t="s">
        <v>4689</v>
      </c>
      <c r="J944" s="10" t="s">
        <v>4681</v>
      </c>
      <c r="K944" s="5" t="s">
        <v>4694</v>
      </c>
    </row>
    <row r="945" spans="1:11" x14ac:dyDescent="0.3">
      <c r="A945" s="4" t="s">
        <v>1732</v>
      </c>
      <c r="B945" s="8">
        <v>1962</v>
      </c>
      <c r="C945" s="10" t="s">
        <v>4687</v>
      </c>
      <c r="D945" s="8">
        <v>26</v>
      </c>
      <c r="E945" s="8" t="str">
        <f t="shared" si="28"/>
        <v>26-Sep-1962</v>
      </c>
      <c r="F945" s="8">
        <f t="shared" si="29"/>
        <v>60</v>
      </c>
      <c r="G945" s="8">
        <v>0</v>
      </c>
      <c r="H945" s="34">
        <v>12369.89</v>
      </c>
      <c r="I945" s="10" t="s">
        <v>4689</v>
      </c>
      <c r="J945" s="10" t="s">
        <v>4681</v>
      </c>
      <c r="K945" s="5" t="s">
        <v>4694</v>
      </c>
    </row>
    <row r="946" spans="1:11" x14ac:dyDescent="0.3">
      <c r="A946" s="4" t="s">
        <v>1724</v>
      </c>
      <c r="B946" s="8">
        <v>1964</v>
      </c>
      <c r="C946" s="10" t="s">
        <v>4688</v>
      </c>
      <c r="D946" s="8">
        <v>4</v>
      </c>
      <c r="E946" s="8" t="str">
        <f t="shared" si="28"/>
        <v>4-Aug-1964</v>
      </c>
      <c r="F946" s="8">
        <f t="shared" si="29"/>
        <v>58</v>
      </c>
      <c r="G946" s="8">
        <v>0</v>
      </c>
      <c r="H946" s="34">
        <v>12430.95</v>
      </c>
      <c r="I946" s="10" t="s">
        <v>4689</v>
      </c>
      <c r="J946" s="10" t="s">
        <v>4689</v>
      </c>
      <c r="K946" s="5" t="s">
        <v>4694</v>
      </c>
    </row>
    <row r="947" spans="1:11" x14ac:dyDescent="0.3">
      <c r="A947" s="4" t="s">
        <v>1654</v>
      </c>
      <c r="B947" s="8">
        <v>1978</v>
      </c>
      <c r="C947" s="10" t="s">
        <v>4683</v>
      </c>
      <c r="D947" s="8">
        <v>24</v>
      </c>
      <c r="E947" s="8" t="str">
        <f t="shared" si="28"/>
        <v>24-Jul-1978</v>
      </c>
      <c r="F947" s="8">
        <f t="shared" si="29"/>
        <v>44</v>
      </c>
      <c r="G947" s="8">
        <v>0</v>
      </c>
      <c r="H947" s="34">
        <v>12797.21</v>
      </c>
      <c r="I947" s="10" t="s">
        <v>4689</v>
      </c>
      <c r="J947" s="10" t="s">
        <v>4690</v>
      </c>
      <c r="K947" s="5" t="s">
        <v>4694</v>
      </c>
    </row>
    <row r="948" spans="1:11" x14ac:dyDescent="0.3">
      <c r="A948" s="4" t="s">
        <v>1652</v>
      </c>
      <c r="B948" s="8">
        <v>1963</v>
      </c>
      <c r="C948" s="10" t="s">
        <v>4683</v>
      </c>
      <c r="D948" s="8">
        <v>20</v>
      </c>
      <c r="E948" s="8" t="str">
        <f t="shared" si="28"/>
        <v>20-Jul-1963</v>
      </c>
      <c r="F948" s="8">
        <f t="shared" si="29"/>
        <v>59</v>
      </c>
      <c r="G948" s="8">
        <v>0</v>
      </c>
      <c r="H948" s="34">
        <v>12815.44</v>
      </c>
      <c r="I948" s="10" t="s">
        <v>4689</v>
      </c>
      <c r="J948" s="10" t="s">
        <v>4689</v>
      </c>
      <c r="K948" s="5" t="s">
        <v>4694</v>
      </c>
    </row>
    <row r="949" spans="1:11" x14ac:dyDescent="0.3">
      <c r="A949" s="4" t="s">
        <v>1574</v>
      </c>
      <c r="B949" s="8">
        <v>1962</v>
      </c>
      <c r="C949" s="10" t="s">
        <v>4688</v>
      </c>
      <c r="D949" s="8">
        <v>5</v>
      </c>
      <c r="E949" s="8" t="str">
        <f t="shared" si="28"/>
        <v>5-Aug-1962</v>
      </c>
      <c r="F949" s="8">
        <f t="shared" si="29"/>
        <v>60</v>
      </c>
      <c r="G949" s="8">
        <v>0</v>
      </c>
      <c r="H949" s="34">
        <v>13204.29</v>
      </c>
      <c r="I949" s="10" t="s">
        <v>4689</v>
      </c>
      <c r="J949" s="10" t="s">
        <v>4690</v>
      </c>
      <c r="K949" s="5" t="s">
        <v>4694</v>
      </c>
    </row>
    <row r="950" spans="1:11" x14ac:dyDescent="0.3">
      <c r="A950" s="4" t="s">
        <v>1570</v>
      </c>
      <c r="B950" s="8">
        <v>1962</v>
      </c>
      <c r="C950" s="10" t="s">
        <v>4684</v>
      </c>
      <c r="D950" s="8">
        <v>7</v>
      </c>
      <c r="E950" s="8" t="str">
        <f t="shared" si="28"/>
        <v>7-Dec-1962</v>
      </c>
      <c r="F950" s="8">
        <f t="shared" si="29"/>
        <v>60</v>
      </c>
      <c r="G950" s="8">
        <v>0</v>
      </c>
      <c r="H950" s="34">
        <v>13217.09</v>
      </c>
      <c r="I950" s="10" t="s">
        <v>4689</v>
      </c>
      <c r="J950" s="10" t="s">
        <v>4690</v>
      </c>
      <c r="K950" s="5" t="s">
        <v>4694</v>
      </c>
    </row>
    <row r="951" spans="1:11" x14ac:dyDescent="0.3">
      <c r="A951" s="4" t="s">
        <v>1504</v>
      </c>
      <c r="B951" s="8">
        <v>1961</v>
      </c>
      <c r="C951" s="10" t="s">
        <v>4685</v>
      </c>
      <c r="D951" s="8">
        <v>18</v>
      </c>
      <c r="E951" s="8" t="str">
        <f t="shared" si="28"/>
        <v>18-Nov-1961</v>
      </c>
      <c r="F951" s="8">
        <f t="shared" si="29"/>
        <v>61</v>
      </c>
      <c r="G951" s="8">
        <v>0</v>
      </c>
      <c r="H951" s="34">
        <v>13616.36</v>
      </c>
      <c r="I951" s="10" t="s">
        <v>4689</v>
      </c>
      <c r="J951" s="10" t="s">
        <v>4689</v>
      </c>
      <c r="K951" s="5" t="s">
        <v>4694</v>
      </c>
    </row>
    <row r="952" spans="1:11" x14ac:dyDescent="0.3">
      <c r="A952" s="4" t="s">
        <v>1500</v>
      </c>
      <c r="B952" s="8">
        <v>1961</v>
      </c>
      <c r="C952" s="10" t="s">
        <v>4684</v>
      </c>
      <c r="D952" s="8">
        <v>24</v>
      </c>
      <c r="E952" s="8" t="str">
        <f t="shared" si="28"/>
        <v>24-Dec-1961</v>
      </c>
      <c r="F952" s="8">
        <f t="shared" si="29"/>
        <v>61</v>
      </c>
      <c r="G952" s="8">
        <v>0</v>
      </c>
      <c r="H952" s="34">
        <v>13635.64</v>
      </c>
      <c r="I952" s="10" t="s">
        <v>4689</v>
      </c>
      <c r="J952" s="10" t="s">
        <v>4689</v>
      </c>
      <c r="K952" s="5" t="s">
        <v>4694</v>
      </c>
    </row>
    <row r="953" spans="1:11" x14ac:dyDescent="0.3">
      <c r="A953" s="4" t="s">
        <v>1442</v>
      </c>
      <c r="B953" s="8">
        <v>1960</v>
      </c>
      <c r="C953" s="10" t="s">
        <v>4685</v>
      </c>
      <c r="D953" s="8">
        <v>8</v>
      </c>
      <c r="E953" s="8" t="str">
        <f t="shared" si="28"/>
        <v>8-Nov-1960</v>
      </c>
      <c r="F953" s="8">
        <f t="shared" si="29"/>
        <v>62</v>
      </c>
      <c r="G953" s="8">
        <v>0</v>
      </c>
      <c r="H953" s="34">
        <v>14043.48</v>
      </c>
      <c r="I953" s="10" t="s">
        <v>4681</v>
      </c>
      <c r="J953" s="10" t="s">
        <v>4689</v>
      </c>
      <c r="K953" s="5" t="s">
        <v>4694</v>
      </c>
    </row>
    <row r="954" spans="1:11" x14ac:dyDescent="0.3">
      <c r="A954" s="4" t="s">
        <v>1414</v>
      </c>
      <c r="B954" s="8">
        <v>2004</v>
      </c>
      <c r="C954" s="10" t="s">
        <v>4687</v>
      </c>
      <c r="D954" s="8">
        <v>6</v>
      </c>
      <c r="E954" s="8" t="str">
        <f t="shared" si="28"/>
        <v>6-Sep-2004</v>
      </c>
      <c r="F954" s="8">
        <f t="shared" si="29"/>
        <v>18</v>
      </c>
      <c r="G954" s="8">
        <v>0</v>
      </c>
      <c r="H954" s="34">
        <v>14283.46</v>
      </c>
      <c r="I954" s="10" t="s">
        <v>4681</v>
      </c>
      <c r="J954" s="10" t="s">
        <v>4681</v>
      </c>
      <c r="K954" s="5" t="s">
        <v>4694</v>
      </c>
    </row>
    <row r="955" spans="1:11" x14ac:dyDescent="0.3">
      <c r="A955" s="4" t="s">
        <v>1382</v>
      </c>
      <c r="B955" s="8">
        <v>1959</v>
      </c>
      <c r="C955" s="10" t="s">
        <v>4680</v>
      </c>
      <c r="D955" s="8">
        <v>29</v>
      </c>
      <c r="E955" s="8" t="str">
        <f t="shared" si="28"/>
        <v>29-Jun-1959</v>
      </c>
      <c r="F955" s="8">
        <f t="shared" si="29"/>
        <v>63</v>
      </c>
      <c r="G955" s="8">
        <v>0</v>
      </c>
      <c r="H955" s="34">
        <v>14449.85</v>
      </c>
      <c r="I955" s="10" t="s">
        <v>4681</v>
      </c>
      <c r="J955" s="10" t="s">
        <v>4690</v>
      </c>
      <c r="K955" s="5" t="s">
        <v>4694</v>
      </c>
    </row>
    <row r="956" spans="1:11" x14ac:dyDescent="0.3">
      <c r="A956" s="4" t="s">
        <v>1366</v>
      </c>
      <c r="B956" s="8">
        <v>1998</v>
      </c>
      <c r="C956" s="10" t="s">
        <v>4687</v>
      </c>
      <c r="D956" s="8">
        <v>12</v>
      </c>
      <c r="E956" s="8" t="str">
        <f t="shared" si="28"/>
        <v>12-Sep-1998</v>
      </c>
      <c r="F956" s="8">
        <f t="shared" si="29"/>
        <v>24</v>
      </c>
      <c r="G956" s="8">
        <v>0</v>
      </c>
      <c r="H956" s="34">
        <v>14571.89</v>
      </c>
      <c r="I956" s="10" t="s">
        <v>4681</v>
      </c>
      <c r="J956" s="10" t="s">
        <v>4690</v>
      </c>
      <c r="K956" s="5" t="s">
        <v>4694</v>
      </c>
    </row>
    <row r="957" spans="1:11" x14ac:dyDescent="0.3">
      <c r="A957" s="4" t="s">
        <v>1330</v>
      </c>
      <c r="B957" s="8">
        <v>1958</v>
      </c>
      <c r="C957" s="10" t="s">
        <v>4686</v>
      </c>
      <c r="D957" s="8">
        <v>17</v>
      </c>
      <c r="E957" s="8" t="str">
        <f t="shared" si="28"/>
        <v>17-Oct-1958</v>
      </c>
      <c r="F957" s="8">
        <f t="shared" si="29"/>
        <v>64</v>
      </c>
      <c r="G957" s="8">
        <v>0</v>
      </c>
      <c r="H957" s="34">
        <v>14901.52</v>
      </c>
      <c r="I957" s="10" t="s">
        <v>4681</v>
      </c>
      <c r="J957" s="10" t="s">
        <v>4681</v>
      </c>
      <c r="K957" s="5" t="s">
        <v>4694</v>
      </c>
    </row>
    <row r="958" spans="1:11" x14ac:dyDescent="0.3">
      <c r="A958" s="4" t="s">
        <v>1226</v>
      </c>
      <c r="B958" s="8">
        <v>1993</v>
      </c>
      <c r="C958" s="10" t="s">
        <v>4688</v>
      </c>
      <c r="D958" s="8">
        <v>8</v>
      </c>
      <c r="E958" s="8" t="str">
        <f t="shared" si="28"/>
        <v>8-Aug-1993</v>
      </c>
      <c r="F958" s="8">
        <f t="shared" si="29"/>
        <v>29</v>
      </c>
      <c r="G958" s="8">
        <v>0</v>
      </c>
      <c r="H958" s="34">
        <v>16115.3</v>
      </c>
      <c r="I958" s="10" t="s">
        <v>4681</v>
      </c>
      <c r="J958" s="10" t="s">
        <v>4690</v>
      </c>
      <c r="K958" s="5" t="s">
        <v>4694</v>
      </c>
    </row>
    <row r="959" spans="1:11" x14ac:dyDescent="0.3">
      <c r="A959" s="4" t="s">
        <v>1108</v>
      </c>
      <c r="B959" s="8">
        <v>1997</v>
      </c>
      <c r="C959" s="10" t="s">
        <v>4688</v>
      </c>
      <c r="D959" s="8">
        <v>26</v>
      </c>
      <c r="E959" s="8" t="str">
        <f t="shared" si="28"/>
        <v>26-Aug-1997</v>
      </c>
      <c r="F959" s="8">
        <f t="shared" si="29"/>
        <v>25</v>
      </c>
      <c r="G959" s="8">
        <v>0</v>
      </c>
      <c r="H959" s="34">
        <v>17878.900000000001</v>
      </c>
      <c r="I959" s="10" t="s">
        <v>4690</v>
      </c>
      <c r="J959" s="10" t="s">
        <v>4681</v>
      </c>
      <c r="K959" s="5" t="s">
        <v>4694</v>
      </c>
    </row>
    <row r="960" spans="1:11" x14ac:dyDescent="0.3">
      <c r="A960" s="4" t="s">
        <v>994</v>
      </c>
      <c r="B960" s="8">
        <v>1980</v>
      </c>
      <c r="C960" s="10" t="s">
        <v>4686</v>
      </c>
      <c r="D960" s="8">
        <v>9</v>
      </c>
      <c r="E960" s="8" t="str">
        <f t="shared" si="28"/>
        <v>9-Oct-1980</v>
      </c>
      <c r="F960" s="8">
        <f t="shared" si="29"/>
        <v>42</v>
      </c>
      <c r="G960" s="8">
        <v>0</v>
      </c>
      <c r="H960" s="34">
        <v>19964.75</v>
      </c>
      <c r="I960" s="10" t="s">
        <v>4690</v>
      </c>
      <c r="J960" s="10" t="s">
        <v>4681</v>
      </c>
      <c r="K960" s="5" t="s">
        <v>4694</v>
      </c>
    </row>
    <row r="961" spans="1:11" x14ac:dyDescent="0.3">
      <c r="A961" s="4" t="s">
        <v>954</v>
      </c>
      <c r="B961" s="8">
        <v>1975</v>
      </c>
      <c r="C961" s="10" t="s">
        <v>4684</v>
      </c>
      <c r="D961" s="8">
        <v>8</v>
      </c>
      <c r="E961" s="8" t="str">
        <f t="shared" si="28"/>
        <v>8-Dec-1975</v>
      </c>
      <c r="F961" s="8">
        <f t="shared" si="29"/>
        <v>47</v>
      </c>
      <c r="G961" s="8">
        <v>0</v>
      </c>
      <c r="H961" s="34">
        <v>20878.78</v>
      </c>
      <c r="I961" s="10" t="s">
        <v>4681</v>
      </c>
      <c r="J961" s="10" t="s">
        <v>4690</v>
      </c>
      <c r="K961" s="5" t="s">
        <v>4694</v>
      </c>
    </row>
    <row r="962" spans="1:11" x14ac:dyDescent="0.3">
      <c r="A962" s="4" t="s">
        <v>938</v>
      </c>
      <c r="B962" s="8">
        <v>2004</v>
      </c>
      <c r="C962" s="10" t="s">
        <v>4688</v>
      </c>
      <c r="D962" s="8">
        <v>4</v>
      </c>
      <c r="E962" s="8" t="str">
        <f t="shared" ref="E962:E1025" si="30">CONCATENATE(D962,"-",C962,"-",B962)</f>
        <v>4-Aug-2004</v>
      </c>
      <c r="F962" s="8">
        <f t="shared" ref="F962:F1025" si="31">DATEDIF(E962,DATE(2023,6,8),"Y")</f>
        <v>18</v>
      </c>
      <c r="G962" s="8">
        <v>0</v>
      </c>
      <c r="H962" s="34">
        <v>21344.85</v>
      </c>
      <c r="I962" s="10" t="s">
        <v>4689</v>
      </c>
      <c r="J962" s="10" t="s">
        <v>4690</v>
      </c>
      <c r="K962" s="5" t="s">
        <v>4694</v>
      </c>
    </row>
    <row r="963" spans="1:11" x14ac:dyDescent="0.3">
      <c r="A963" s="4" t="s">
        <v>890</v>
      </c>
      <c r="B963" s="8">
        <v>1970</v>
      </c>
      <c r="C963" s="10" t="s">
        <v>4685</v>
      </c>
      <c r="D963" s="8">
        <v>9</v>
      </c>
      <c r="E963" s="8" t="str">
        <f t="shared" si="30"/>
        <v>9-Nov-1970</v>
      </c>
      <c r="F963" s="8">
        <f t="shared" si="31"/>
        <v>52</v>
      </c>
      <c r="G963" s="8">
        <v>0</v>
      </c>
      <c r="H963" s="34">
        <v>23045.57</v>
      </c>
      <c r="I963" s="10" t="s">
        <v>4681</v>
      </c>
      <c r="J963" s="10" t="s">
        <v>4681</v>
      </c>
      <c r="K963" s="5" t="s">
        <v>4694</v>
      </c>
    </row>
    <row r="964" spans="1:11" x14ac:dyDescent="0.3">
      <c r="A964" s="4" t="s">
        <v>806</v>
      </c>
      <c r="B964" s="8">
        <v>1972</v>
      </c>
      <c r="C964" s="10" t="s">
        <v>4683</v>
      </c>
      <c r="D964" s="8">
        <v>17</v>
      </c>
      <c r="E964" s="8" t="str">
        <f t="shared" si="30"/>
        <v>17-Jul-1972</v>
      </c>
      <c r="F964" s="8">
        <f t="shared" si="31"/>
        <v>50</v>
      </c>
      <c r="G964" s="8">
        <v>0</v>
      </c>
      <c r="H964" s="34">
        <v>25656.58</v>
      </c>
      <c r="I964" s="10" t="s">
        <v>4681</v>
      </c>
      <c r="J964" s="10" t="s">
        <v>4689</v>
      </c>
      <c r="K964" s="5" t="s">
        <v>4694</v>
      </c>
    </row>
    <row r="965" spans="1:11" x14ac:dyDescent="0.3">
      <c r="A965" s="4" t="s">
        <v>670</v>
      </c>
      <c r="B965" s="8">
        <v>1959</v>
      </c>
      <c r="C965" s="10" t="s">
        <v>4686</v>
      </c>
      <c r="D965" s="8">
        <v>20</v>
      </c>
      <c r="E965" s="8" t="str">
        <f t="shared" si="30"/>
        <v>20-Oct-1959</v>
      </c>
      <c r="F965" s="8">
        <f t="shared" si="31"/>
        <v>63</v>
      </c>
      <c r="G965" s="8">
        <v>0</v>
      </c>
      <c r="H965" s="34">
        <v>29523.17</v>
      </c>
      <c r="I965" s="10" t="s">
        <v>4690</v>
      </c>
      <c r="J965" s="10" t="s">
        <v>4681</v>
      </c>
      <c r="K965" s="5" t="s">
        <v>4694</v>
      </c>
    </row>
    <row r="966" spans="1:11" x14ac:dyDescent="0.3">
      <c r="A966" s="4" t="s">
        <v>336</v>
      </c>
      <c r="B966" s="8">
        <v>1985</v>
      </c>
      <c r="C966" s="10" t="s">
        <v>4685</v>
      </c>
      <c r="D966" s="8">
        <v>17</v>
      </c>
      <c r="E966" s="8" t="str">
        <f t="shared" si="30"/>
        <v>17-Nov-1985</v>
      </c>
      <c r="F966" s="8">
        <f t="shared" si="31"/>
        <v>37</v>
      </c>
      <c r="G966" s="8">
        <v>0</v>
      </c>
      <c r="H966" s="34">
        <v>37270.15</v>
      </c>
      <c r="I966" s="10" t="s">
        <v>4681</v>
      </c>
      <c r="J966" s="10" t="s">
        <v>4690</v>
      </c>
      <c r="K966" s="5" t="s">
        <v>4694</v>
      </c>
    </row>
    <row r="967" spans="1:11" x14ac:dyDescent="0.3">
      <c r="A967" s="4" t="s">
        <v>138</v>
      </c>
      <c r="B967" s="8">
        <v>1976</v>
      </c>
      <c r="C967" s="10" t="s">
        <v>4685</v>
      </c>
      <c r="D967" s="8">
        <v>28</v>
      </c>
      <c r="E967" s="8" t="str">
        <f t="shared" si="30"/>
        <v>28-Nov-1976</v>
      </c>
      <c r="F967" s="8">
        <f t="shared" si="31"/>
        <v>46</v>
      </c>
      <c r="G967" s="8">
        <v>0</v>
      </c>
      <c r="H967" s="34">
        <v>42111.66</v>
      </c>
      <c r="I967" s="10" t="s">
        <v>4690</v>
      </c>
      <c r="J967" s="10" t="s">
        <v>4690</v>
      </c>
      <c r="K967" s="5" t="s">
        <v>4694</v>
      </c>
    </row>
    <row r="968" spans="1:11" x14ac:dyDescent="0.3">
      <c r="A968" s="4" t="s">
        <v>4102</v>
      </c>
      <c r="B968" s="8">
        <v>1997</v>
      </c>
      <c r="C968" s="10" t="s">
        <v>4686</v>
      </c>
      <c r="D968" s="8">
        <v>30</v>
      </c>
      <c r="E968" s="8" t="str">
        <f t="shared" si="30"/>
        <v>30-Oct-1997</v>
      </c>
      <c r="F968" s="8">
        <f t="shared" si="31"/>
        <v>25</v>
      </c>
      <c r="G968" s="8">
        <v>0</v>
      </c>
      <c r="H968" s="34">
        <v>2721.32</v>
      </c>
      <c r="I968" s="10" t="s">
        <v>4690</v>
      </c>
      <c r="J968" s="10" t="s">
        <v>4689</v>
      </c>
      <c r="K968" s="5" t="s">
        <v>4695</v>
      </c>
    </row>
    <row r="969" spans="1:11" x14ac:dyDescent="0.3">
      <c r="A969" s="4" t="s">
        <v>3892</v>
      </c>
      <c r="B969" s="8">
        <v>1992</v>
      </c>
      <c r="C969" s="10" t="s">
        <v>4685</v>
      </c>
      <c r="D969" s="8">
        <v>17</v>
      </c>
      <c r="E969" s="8" t="str">
        <f t="shared" si="30"/>
        <v>17-Nov-1992</v>
      </c>
      <c r="F969" s="8">
        <f t="shared" si="31"/>
        <v>30</v>
      </c>
      <c r="G969" s="8">
        <v>0</v>
      </c>
      <c r="H969" s="34">
        <v>3645.09</v>
      </c>
      <c r="I969" s="10" t="s">
        <v>4690</v>
      </c>
      <c r="J969" s="10" t="s">
        <v>4681</v>
      </c>
      <c r="K969" s="5" t="s">
        <v>4695</v>
      </c>
    </row>
    <row r="970" spans="1:11" x14ac:dyDescent="0.3">
      <c r="A970" s="4" t="s">
        <v>1132</v>
      </c>
      <c r="B970" s="8">
        <v>1965</v>
      </c>
      <c r="C970" s="10" t="s">
        <v>4680</v>
      </c>
      <c r="D970" s="8">
        <v>16</v>
      </c>
      <c r="E970" s="8" t="str">
        <f t="shared" si="30"/>
        <v>16-Jun-1965</v>
      </c>
      <c r="F970" s="8">
        <f t="shared" si="31"/>
        <v>57</v>
      </c>
      <c r="G970" s="8">
        <v>0</v>
      </c>
      <c r="H970" s="34">
        <v>17505.650000000001</v>
      </c>
      <c r="I970" s="10" t="s">
        <v>4690</v>
      </c>
      <c r="J970" s="10" t="s">
        <v>4681</v>
      </c>
      <c r="K970" s="5" t="s">
        <v>4696</v>
      </c>
    </row>
    <row r="971" spans="1:11" x14ac:dyDescent="0.3">
      <c r="A971" s="4" t="s">
        <v>1130</v>
      </c>
      <c r="B971" s="8">
        <v>1968</v>
      </c>
      <c r="C971" s="10" t="s">
        <v>4683</v>
      </c>
      <c r="D971" s="8">
        <v>12</v>
      </c>
      <c r="E971" s="8" t="str">
        <f t="shared" si="30"/>
        <v>12-Jul-1968</v>
      </c>
      <c r="F971" s="8">
        <f t="shared" si="31"/>
        <v>54</v>
      </c>
      <c r="G971" s="8">
        <v>0</v>
      </c>
      <c r="H971" s="34">
        <v>17507.47</v>
      </c>
      <c r="I971" s="10" t="s">
        <v>4690</v>
      </c>
      <c r="J971" s="10" t="s">
        <v>4690</v>
      </c>
      <c r="K971" s="5" t="s">
        <v>4697</v>
      </c>
    </row>
    <row r="972" spans="1:11" x14ac:dyDescent="0.3">
      <c r="A972" s="4" t="s">
        <v>1104</v>
      </c>
      <c r="B972" s="8">
        <v>1989</v>
      </c>
      <c r="C972" s="10" t="s">
        <v>4684</v>
      </c>
      <c r="D972" s="8">
        <v>4</v>
      </c>
      <c r="E972" s="8" t="str">
        <f t="shared" si="30"/>
        <v>4-Dec-1989</v>
      </c>
      <c r="F972" s="8">
        <f t="shared" si="31"/>
        <v>33</v>
      </c>
      <c r="G972" s="8">
        <v>0</v>
      </c>
      <c r="H972" s="34">
        <v>17904.53</v>
      </c>
      <c r="I972" s="10" t="s">
        <v>4690</v>
      </c>
      <c r="J972" s="10" t="s">
        <v>4681</v>
      </c>
      <c r="K972" s="5" t="s">
        <v>4698</v>
      </c>
    </row>
    <row r="973" spans="1:11" x14ac:dyDescent="0.3">
      <c r="A973" s="4" t="s">
        <v>1090</v>
      </c>
      <c r="B973" s="8">
        <v>1963</v>
      </c>
      <c r="C973" s="10" t="s">
        <v>4683</v>
      </c>
      <c r="D973" s="8">
        <v>4</v>
      </c>
      <c r="E973" s="8" t="str">
        <f t="shared" si="30"/>
        <v>4-Jul-1963</v>
      </c>
      <c r="F973" s="8">
        <f t="shared" si="31"/>
        <v>59</v>
      </c>
      <c r="G973" s="8">
        <v>0</v>
      </c>
      <c r="H973" s="34">
        <v>18208.34</v>
      </c>
      <c r="I973" s="10" t="s">
        <v>4690</v>
      </c>
      <c r="J973" s="10" t="s">
        <v>4681</v>
      </c>
      <c r="K973" s="5" t="s">
        <v>4697</v>
      </c>
    </row>
    <row r="974" spans="1:11" x14ac:dyDescent="0.3">
      <c r="A974" s="4" t="s">
        <v>1072</v>
      </c>
      <c r="B974" s="8">
        <v>1998</v>
      </c>
      <c r="C974" s="10" t="s">
        <v>4687</v>
      </c>
      <c r="D974" s="8">
        <v>23</v>
      </c>
      <c r="E974" s="8" t="str">
        <f t="shared" si="30"/>
        <v>23-Sep-1998</v>
      </c>
      <c r="F974" s="8">
        <f t="shared" si="31"/>
        <v>24</v>
      </c>
      <c r="G974" s="8">
        <v>0</v>
      </c>
      <c r="H974" s="34">
        <v>18648.419999999998</v>
      </c>
      <c r="I974" s="10" t="s">
        <v>4690</v>
      </c>
      <c r="J974" s="10" t="s">
        <v>4690</v>
      </c>
      <c r="K974" s="5" t="s">
        <v>4699</v>
      </c>
    </row>
    <row r="975" spans="1:11" x14ac:dyDescent="0.3">
      <c r="A975" s="4" t="s">
        <v>1068</v>
      </c>
      <c r="B975" s="8">
        <v>1967</v>
      </c>
      <c r="C975" s="10" t="s">
        <v>4688</v>
      </c>
      <c r="D975" s="8">
        <v>30</v>
      </c>
      <c r="E975" s="8" t="str">
        <f t="shared" si="30"/>
        <v>30-Aug-1967</v>
      </c>
      <c r="F975" s="8">
        <f t="shared" si="31"/>
        <v>55</v>
      </c>
      <c r="G975" s="8">
        <v>0</v>
      </c>
      <c r="H975" s="34">
        <v>18694.689999999999</v>
      </c>
      <c r="I975" s="10" t="s">
        <v>4690</v>
      </c>
      <c r="J975" s="10" t="s">
        <v>4690</v>
      </c>
      <c r="K975" s="5" t="s">
        <v>4696</v>
      </c>
    </row>
    <row r="976" spans="1:11" x14ac:dyDescent="0.3">
      <c r="A976" s="4" t="s">
        <v>1058</v>
      </c>
      <c r="B976" s="8">
        <v>1962</v>
      </c>
      <c r="C976" s="10" t="s">
        <v>4684</v>
      </c>
      <c r="D976" s="8">
        <v>18</v>
      </c>
      <c r="E976" s="8" t="str">
        <f t="shared" si="30"/>
        <v>18-Dec-1962</v>
      </c>
      <c r="F976" s="8">
        <f t="shared" si="31"/>
        <v>60</v>
      </c>
      <c r="G976" s="8">
        <v>0</v>
      </c>
      <c r="H976" s="34">
        <v>18815.53</v>
      </c>
      <c r="I976" s="10" t="s">
        <v>4690</v>
      </c>
      <c r="J976" s="10" t="s">
        <v>4690</v>
      </c>
      <c r="K976" s="5" t="s">
        <v>4696</v>
      </c>
    </row>
    <row r="977" spans="1:11" x14ac:dyDescent="0.3">
      <c r="A977" s="4" t="s">
        <v>1054</v>
      </c>
      <c r="B977" s="8">
        <v>1963</v>
      </c>
      <c r="C977" s="10" t="s">
        <v>4684</v>
      </c>
      <c r="D977" s="8">
        <v>6</v>
      </c>
      <c r="E977" s="8" t="str">
        <f t="shared" si="30"/>
        <v>6-Dec-1963</v>
      </c>
      <c r="F977" s="8">
        <f t="shared" si="31"/>
        <v>59</v>
      </c>
      <c r="G977" s="8">
        <v>0</v>
      </c>
      <c r="H977" s="34">
        <v>18883.330000000002</v>
      </c>
      <c r="I977" s="10" t="s">
        <v>4690</v>
      </c>
      <c r="J977" s="10" t="s">
        <v>4690</v>
      </c>
      <c r="K977" s="5" t="s">
        <v>4697</v>
      </c>
    </row>
    <row r="978" spans="1:11" x14ac:dyDescent="0.3">
      <c r="A978" s="4" t="s">
        <v>1048</v>
      </c>
      <c r="B978" s="8">
        <v>1963</v>
      </c>
      <c r="C978" s="10" t="s">
        <v>4686</v>
      </c>
      <c r="D978" s="8">
        <v>20</v>
      </c>
      <c r="E978" s="8" t="str">
        <f t="shared" si="30"/>
        <v>20-Oct-1963</v>
      </c>
      <c r="F978" s="8">
        <f t="shared" si="31"/>
        <v>59</v>
      </c>
      <c r="G978" s="8">
        <v>0</v>
      </c>
      <c r="H978" s="34">
        <v>18954.560000000001</v>
      </c>
      <c r="I978" s="10" t="s">
        <v>4690</v>
      </c>
      <c r="J978" s="10" t="s">
        <v>4690</v>
      </c>
      <c r="K978" s="5" t="s">
        <v>4697</v>
      </c>
    </row>
    <row r="979" spans="1:11" x14ac:dyDescent="0.3">
      <c r="A979" s="4" t="s">
        <v>992</v>
      </c>
      <c r="B979" s="8">
        <v>1966</v>
      </c>
      <c r="C979" s="10" t="s">
        <v>4688</v>
      </c>
      <c r="D979" s="8">
        <v>10</v>
      </c>
      <c r="E979" s="8" t="str">
        <f t="shared" si="30"/>
        <v>10-Aug-1966</v>
      </c>
      <c r="F979" s="8">
        <f t="shared" si="31"/>
        <v>56</v>
      </c>
      <c r="G979" s="8">
        <v>0</v>
      </c>
      <c r="H979" s="34">
        <v>19995.29</v>
      </c>
      <c r="I979" s="10" t="s">
        <v>4690</v>
      </c>
      <c r="J979" s="10" t="s">
        <v>4689</v>
      </c>
      <c r="K979" s="5" t="s">
        <v>4697</v>
      </c>
    </row>
    <row r="980" spans="1:11" x14ac:dyDescent="0.3">
      <c r="A980" s="4" t="s">
        <v>716</v>
      </c>
      <c r="B980" s="8">
        <v>1960</v>
      </c>
      <c r="C980" s="10" t="s">
        <v>4685</v>
      </c>
      <c r="D980" s="8">
        <v>22</v>
      </c>
      <c r="E980" s="8" t="str">
        <f t="shared" si="30"/>
        <v>22-Nov-1960</v>
      </c>
      <c r="F980" s="8">
        <f t="shared" si="31"/>
        <v>62</v>
      </c>
      <c r="G980" s="8">
        <v>0</v>
      </c>
      <c r="H980" s="34">
        <v>28101.33</v>
      </c>
      <c r="I980" s="10" t="s">
        <v>4690</v>
      </c>
      <c r="J980" s="10" t="s">
        <v>4681</v>
      </c>
      <c r="K980" s="5" t="s">
        <v>4699</v>
      </c>
    </row>
    <row r="981" spans="1:11" x14ac:dyDescent="0.3">
      <c r="A981" s="4" t="s">
        <v>634</v>
      </c>
      <c r="B981" s="8">
        <v>1962</v>
      </c>
      <c r="C981" s="10" t="s">
        <v>4687</v>
      </c>
      <c r="D981" s="8">
        <v>15</v>
      </c>
      <c r="E981" s="8" t="str">
        <f t="shared" si="30"/>
        <v>15-Sep-1962</v>
      </c>
      <c r="F981" s="8">
        <f t="shared" si="31"/>
        <v>60</v>
      </c>
      <c r="G981" s="8">
        <v>0</v>
      </c>
      <c r="H981" s="34">
        <v>30260</v>
      </c>
      <c r="I981" s="10" t="s">
        <v>4690</v>
      </c>
      <c r="J981" s="10" t="s">
        <v>4690</v>
      </c>
      <c r="K981" s="5" t="s">
        <v>4695</v>
      </c>
    </row>
    <row r="982" spans="1:11" x14ac:dyDescent="0.3">
      <c r="A982" s="4" t="s">
        <v>522</v>
      </c>
      <c r="B982" s="8">
        <v>2002</v>
      </c>
      <c r="C982" s="10" t="s">
        <v>4688</v>
      </c>
      <c r="D982" s="8">
        <v>25</v>
      </c>
      <c r="E982" s="8" t="str">
        <f t="shared" si="30"/>
        <v>25-Aug-2002</v>
      </c>
      <c r="F982" s="8">
        <f t="shared" si="31"/>
        <v>20</v>
      </c>
      <c r="G982" s="8">
        <v>0</v>
      </c>
      <c r="H982" s="34">
        <v>33475.82</v>
      </c>
      <c r="I982" s="10" t="s">
        <v>4690</v>
      </c>
      <c r="J982" s="10" t="s">
        <v>4690</v>
      </c>
      <c r="K982" s="5" t="s">
        <v>4700</v>
      </c>
    </row>
    <row r="983" spans="1:11" x14ac:dyDescent="0.3">
      <c r="A983" s="4" t="s">
        <v>514</v>
      </c>
      <c r="B983" s="8">
        <v>2004</v>
      </c>
      <c r="C983" s="10" t="s">
        <v>4685</v>
      </c>
      <c r="D983" s="8">
        <v>1</v>
      </c>
      <c r="E983" s="8" t="str">
        <f t="shared" si="30"/>
        <v>1-Nov-2004</v>
      </c>
      <c r="F983" s="8">
        <f t="shared" si="31"/>
        <v>18</v>
      </c>
      <c r="G983" s="8">
        <v>0</v>
      </c>
      <c r="H983" s="34">
        <v>33732.69</v>
      </c>
      <c r="I983" s="10" t="s">
        <v>4690</v>
      </c>
      <c r="J983" s="10" t="s">
        <v>4690</v>
      </c>
      <c r="K983" s="5" t="s">
        <v>4698</v>
      </c>
    </row>
    <row r="984" spans="1:11" x14ac:dyDescent="0.3">
      <c r="A984" s="4" t="s">
        <v>488</v>
      </c>
      <c r="B984" s="8">
        <v>1998</v>
      </c>
      <c r="C984" s="10" t="s">
        <v>4680</v>
      </c>
      <c r="D984" s="8">
        <v>11</v>
      </c>
      <c r="E984" s="8" t="str">
        <f t="shared" si="30"/>
        <v>11-Jun-1998</v>
      </c>
      <c r="F984" s="8">
        <f t="shared" si="31"/>
        <v>24</v>
      </c>
      <c r="G984" s="8">
        <v>0</v>
      </c>
      <c r="H984" s="34">
        <v>34254.050000000003</v>
      </c>
      <c r="I984" s="10" t="s">
        <v>4690</v>
      </c>
      <c r="J984" s="10" t="s">
        <v>4689</v>
      </c>
      <c r="K984" s="5" t="s">
        <v>4699</v>
      </c>
    </row>
    <row r="985" spans="1:11" x14ac:dyDescent="0.3">
      <c r="A985" s="4" t="s">
        <v>470</v>
      </c>
      <c r="B985" s="8">
        <v>2004</v>
      </c>
      <c r="C985" s="10" t="s">
        <v>4686</v>
      </c>
      <c r="D985" s="8">
        <v>9</v>
      </c>
      <c r="E985" s="8" t="str">
        <f t="shared" si="30"/>
        <v>9-Oct-2004</v>
      </c>
      <c r="F985" s="8">
        <f t="shared" si="31"/>
        <v>18</v>
      </c>
      <c r="G985" s="8">
        <v>0</v>
      </c>
      <c r="H985" s="34">
        <v>34617.839999999997</v>
      </c>
      <c r="I985" s="10" t="s">
        <v>4690</v>
      </c>
      <c r="J985" s="10" t="s">
        <v>4689</v>
      </c>
      <c r="K985" s="5" t="s">
        <v>4701</v>
      </c>
    </row>
    <row r="986" spans="1:11" x14ac:dyDescent="0.3">
      <c r="A986" s="4" t="s">
        <v>446</v>
      </c>
      <c r="B986" s="8">
        <v>1977</v>
      </c>
      <c r="C986" s="10" t="s">
        <v>4680</v>
      </c>
      <c r="D986" s="8">
        <v>29</v>
      </c>
      <c r="E986" s="8" t="str">
        <f t="shared" si="30"/>
        <v>29-Jun-1977</v>
      </c>
      <c r="F986" s="8">
        <f t="shared" si="31"/>
        <v>45</v>
      </c>
      <c r="G986" s="8">
        <v>0</v>
      </c>
      <c r="H986" s="34">
        <v>35069.370000000003</v>
      </c>
      <c r="I986" s="10" t="s">
        <v>4690</v>
      </c>
      <c r="J986" s="10" t="s">
        <v>4690</v>
      </c>
      <c r="K986" s="5" t="s">
        <v>4698</v>
      </c>
    </row>
    <row r="987" spans="1:11" x14ac:dyDescent="0.3">
      <c r="A987" s="4" t="s">
        <v>444</v>
      </c>
      <c r="B987" s="8">
        <v>1998</v>
      </c>
      <c r="C987" s="10" t="s">
        <v>4684</v>
      </c>
      <c r="D987" s="8">
        <v>22</v>
      </c>
      <c r="E987" s="8" t="str">
        <f t="shared" si="30"/>
        <v>22-Dec-1998</v>
      </c>
      <c r="F987" s="8">
        <f t="shared" si="31"/>
        <v>24</v>
      </c>
      <c r="G987" s="8">
        <v>0</v>
      </c>
      <c r="H987" s="34">
        <v>35147.53</v>
      </c>
      <c r="I987" s="10" t="s">
        <v>4690</v>
      </c>
      <c r="J987" s="10" t="s">
        <v>4690</v>
      </c>
      <c r="K987" s="5" t="s">
        <v>4701</v>
      </c>
    </row>
    <row r="988" spans="1:11" x14ac:dyDescent="0.3">
      <c r="A988" s="4" t="s">
        <v>170</v>
      </c>
      <c r="B988" s="8">
        <v>1972</v>
      </c>
      <c r="C988" s="10" t="s">
        <v>4687</v>
      </c>
      <c r="D988" s="8">
        <v>6</v>
      </c>
      <c r="E988" s="8" t="str">
        <f t="shared" si="30"/>
        <v>6-Sep-1972</v>
      </c>
      <c r="F988" s="8">
        <f t="shared" si="31"/>
        <v>50</v>
      </c>
      <c r="G988" s="8">
        <v>0</v>
      </c>
      <c r="H988" s="34">
        <v>41097.160000000003</v>
      </c>
      <c r="I988" s="10" t="s">
        <v>4690</v>
      </c>
      <c r="J988" s="10" t="s">
        <v>4689</v>
      </c>
      <c r="K988" s="5" t="s">
        <v>4701</v>
      </c>
    </row>
    <row r="989" spans="1:11" x14ac:dyDescent="0.3">
      <c r="A989" s="4" t="s">
        <v>128</v>
      </c>
      <c r="B989" s="8">
        <v>1967</v>
      </c>
      <c r="C989" s="10" t="s">
        <v>4680</v>
      </c>
      <c r="D989" s="8">
        <v>28</v>
      </c>
      <c r="E989" s="8" t="str">
        <f t="shared" si="30"/>
        <v>28-Jun-1967</v>
      </c>
      <c r="F989" s="8">
        <f t="shared" si="31"/>
        <v>55</v>
      </c>
      <c r="G989" s="8">
        <v>0</v>
      </c>
      <c r="H989" s="34">
        <v>42303.69</v>
      </c>
      <c r="I989" s="10" t="s">
        <v>4690</v>
      </c>
      <c r="J989" s="10" t="s">
        <v>4681</v>
      </c>
      <c r="K989" s="5" t="s">
        <v>4701</v>
      </c>
    </row>
    <row r="990" spans="1:11" x14ac:dyDescent="0.3">
      <c r="A990" s="4" t="s">
        <v>4380</v>
      </c>
      <c r="B990" s="8">
        <v>2004</v>
      </c>
      <c r="C990" s="10" t="s">
        <v>4686</v>
      </c>
      <c r="D990" s="8">
        <v>17</v>
      </c>
      <c r="E990" s="8" t="str">
        <f t="shared" si="30"/>
        <v>17-Oct-2004</v>
      </c>
      <c r="F990" s="8">
        <f t="shared" si="31"/>
        <v>18</v>
      </c>
      <c r="G990" s="8">
        <v>0</v>
      </c>
      <c r="H990" s="34">
        <v>1708</v>
      </c>
      <c r="I990" s="10" t="s">
        <v>4689</v>
      </c>
      <c r="J990" s="10" t="s">
        <v>4681</v>
      </c>
      <c r="K990" s="5" t="s">
        <v>4701</v>
      </c>
    </row>
    <row r="991" spans="1:11" x14ac:dyDescent="0.3">
      <c r="A991" s="4" t="s">
        <v>4378</v>
      </c>
      <c r="B991" s="8">
        <v>2004</v>
      </c>
      <c r="C991" s="10" t="s">
        <v>4684</v>
      </c>
      <c r="D991" s="8">
        <v>12</v>
      </c>
      <c r="E991" s="8" t="str">
        <f t="shared" si="30"/>
        <v>12-Dec-2004</v>
      </c>
      <c r="F991" s="8">
        <f t="shared" si="31"/>
        <v>18</v>
      </c>
      <c r="G991" s="8">
        <v>0</v>
      </c>
      <c r="H991" s="34">
        <v>1708.93</v>
      </c>
      <c r="I991" s="10" t="s">
        <v>4689</v>
      </c>
      <c r="J991" s="10" t="s">
        <v>4690</v>
      </c>
      <c r="K991" s="5" t="s">
        <v>4699</v>
      </c>
    </row>
    <row r="992" spans="1:11" x14ac:dyDescent="0.3">
      <c r="A992" s="4" t="s">
        <v>4374</v>
      </c>
      <c r="B992" s="8">
        <v>2004</v>
      </c>
      <c r="C992" s="10" t="s">
        <v>4687</v>
      </c>
      <c r="D992" s="8">
        <v>21</v>
      </c>
      <c r="E992" s="8" t="str">
        <f t="shared" si="30"/>
        <v>21-Sep-2004</v>
      </c>
      <c r="F992" s="8">
        <f t="shared" si="31"/>
        <v>18</v>
      </c>
      <c r="G992" s="8">
        <v>0</v>
      </c>
      <c r="H992" s="34">
        <v>1712.23</v>
      </c>
      <c r="I992" s="10" t="s">
        <v>4689</v>
      </c>
      <c r="J992" s="10" t="s">
        <v>4690</v>
      </c>
      <c r="K992" s="5" t="s">
        <v>4701</v>
      </c>
    </row>
    <row r="993" spans="1:11" x14ac:dyDescent="0.3">
      <c r="A993" s="4" t="s">
        <v>4326</v>
      </c>
      <c r="B993" s="8">
        <v>2004</v>
      </c>
      <c r="C993" s="10" t="s">
        <v>4684</v>
      </c>
      <c r="D993" s="8">
        <v>27</v>
      </c>
      <c r="E993" s="8" t="str">
        <f t="shared" si="30"/>
        <v>27-Dec-2004</v>
      </c>
      <c r="F993" s="8">
        <f t="shared" si="31"/>
        <v>18</v>
      </c>
      <c r="G993" s="8">
        <v>0</v>
      </c>
      <c r="H993" s="34">
        <v>1863.45</v>
      </c>
      <c r="I993" s="10" t="s">
        <v>4689</v>
      </c>
      <c r="J993" s="10" t="s">
        <v>4690</v>
      </c>
      <c r="K993" s="5" t="s">
        <v>4702</v>
      </c>
    </row>
    <row r="994" spans="1:11" x14ac:dyDescent="0.3">
      <c r="A994" s="4" t="s">
        <v>4304</v>
      </c>
      <c r="B994" s="8">
        <v>2002</v>
      </c>
      <c r="C994" s="10" t="s">
        <v>4683</v>
      </c>
      <c r="D994" s="8">
        <v>29</v>
      </c>
      <c r="E994" s="8" t="str">
        <f t="shared" si="30"/>
        <v>29-Jul-2002</v>
      </c>
      <c r="F994" s="8">
        <f t="shared" si="31"/>
        <v>20</v>
      </c>
      <c r="G994" s="8">
        <v>0</v>
      </c>
      <c r="H994" s="34">
        <v>1967.02</v>
      </c>
      <c r="I994" s="10" t="s">
        <v>4689</v>
      </c>
      <c r="J994" s="10" t="s">
        <v>4681</v>
      </c>
      <c r="K994" s="5" t="s">
        <v>4701</v>
      </c>
    </row>
    <row r="995" spans="1:11" x14ac:dyDescent="0.3">
      <c r="A995" s="4" t="s">
        <v>4292</v>
      </c>
      <c r="B995" s="8">
        <v>2002</v>
      </c>
      <c r="C995" s="10" t="s">
        <v>4687</v>
      </c>
      <c r="D995" s="8">
        <v>29</v>
      </c>
      <c r="E995" s="8" t="str">
        <f t="shared" si="30"/>
        <v>29-Sep-2002</v>
      </c>
      <c r="F995" s="8">
        <f t="shared" si="31"/>
        <v>20</v>
      </c>
      <c r="G995" s="8">
        <v>0</v>
      </c>
      <c r="H995" s="34">
        <v>1984.45</v>
      </c>
      <c r="I995" s="10" t="s">
        <v>4689</v>
      </c>
      <c r="J995" s="10" t="s">
        <v>4689</v>
      </c>
      <c r="K995" s="5" t="s">
        <v>4701</v>
      </c>
    </row>
    <row r="996" spans="1:11" x14ac:dyDescent="0.3">
      <c r="A996" s="4" t="s">
        <v>4276</v>
      </c>
      <c r="B996" s="8">
        <v>2004</v>
      </c>
      <c r="C996" s="10" t="s">
        <v>4680</v>
      </c>
      <c r="D996" s="8">
        <v>12</v>
      </c>
      <c r="E996" s="8" t="str">
        <f t="shared" si="30"/>
        <v>12-Jun-2004</v>
      </c>
      <c r="F996" s="8">
        <f t="shared" si="31"/>
        <v>18</v>
      </c>
      <c r="G996" s="8">
        <v>0</v>
      </c>
      <c r="H996" s="34">
        <v>2094.1</v>
      </c>
      <c r="I996" s="10" t="s">
        <v>4689</v>
      </c>
      <c r="J996" s="10" t="s">
        <v>4681</v>
      </c>
      <c r="K996" s="5" t="s">
        <v>4702</v>
      </c>
    </row>
    <row r="997" spans="1:11" x14ac:dyDescent="0.3">
      <c r="A997" s="4" t="s">
        <v>4274</v>
      </c>
      <c r="B997" s="8">
        <v>2001</v>
      </c>
      <c r="C997" s="10" t="s">
        <v>4688</v>
      </c>
      <c r="D997" s="8">
        <v>14</v>
      </c>
      <c r="E997" s="8" t="str">
        <f t="shared" si="30"/>
        <v>14-Aug-2001</v>
      </c>
      <c r="F997" s="8">
        <f t="shared" si="31"/>
        <v>21</v>
      </c>
      <c r="G997" s="8">
        <v>0</v>
      </c>
      <c r="H997" s="34">
        <v>2102.2600000000002</v>
      </c>
      <c r="I997" s="10" t="s">
        <v>4689</v>
      </c>
      <c r="J997" s="10" t="s">
        <v>4681</v>
      </c>
      <c r="K997" s="5" t="s">
        <v>4699</v>
      </c>
    </row>
    <row r="998" spans="1:11" x14ac:dyDescent="0.3">
      <c r="A998" s="4" t="s">
        <v>4098</v>
      </c>
      <c r="B998" s="8">
        <v>1997</v>
      </c>
      <c r="C998" s="10" t="s">
        <v>4686</v>
      </c>
      <c r="D998" s="8">
        <v>6</v>
      </c>
      <c r="E998" s="8" t="str">
        <f t="shared" si="30"/>
        <v>6-Oct-1997</v>
      </c>
      <c r="F998" s="8">
        <f t="shared" si="31"/>
        <v>25</v>
      </c>
      <c r="G998" s="8">
        <v>0</v>
      </c>
      <c r="H998" s="34">
        <v>2727.4</v>
      </c>
      <c r="I998" s="10" t="s">
        <v>4689</v>
      </c>
      <c r="J998" s="10" t="s">
        <v>4689</v>
      </c>
      <c r="K998" s="5" t="s">
        <v>4701</v>
      </c>
    </row>
    <row r="999" spans="1:11" x14ac:dyDescent="0.3">
      <c r="A999" s="4" t="s">
        <v>4064</v>
      </c>
      <c r="B999" s="8">
        <v>1996</v>
      </c>
      <c r="C999" s="10" t="s">
        <v>4680</v>
      </c>
      <c r="D999" s="8">
        <v>21</v>
      </c>
      <c r="E999" s="8" t="str">
        <f t="shared" si="30"/>
        <v>21-Jun-1996</v>
      </c>
      <c r="F999" s="8">
        <f t="shared" si="31"/>
        <v>26</v>
      </c>
      <c r="G999" s="8">
        <v>0</v>
      </c>
      <c r="H999" s="34">
        <v>2897.32</v>
      </c>
      <c r="I999" s="10" t="s">
        <v>4689</v>
      </c>
      <c r="J999" s="10" t="s">
        <v>4689</v>
      </c>
      <c r="K999" s="5" t="s">
        <v>4701</v>
      </c>
    </row>
    <row r="1000" spans="1:11" x14ac:dyDescent="0.3">
      <c r="A1000" s="4" t="s">
        <v>4024</v>
      </c>
      <c r="B1000" s="8">
        <v>1995</v>
      </c>
      <c r="C1000" s="10" t="s">
        <v>4687</v>
      </c>
      <c r="D1000" s="8">
        <v>10</v>
      </c>
      <c r="E1000" s="8" t="str">
        <f t="shared" si="30"/>
        <v>10-Sep-1995</v>
      </c>
      <c r="F1000" s="8">
        <f t="shared" si="31"/>
        <v>27</v>
      </c>
      <c r="G1000" s="8">
        <v>0</v>
      </c>
      <c r="H1000" s="34">
        <v>3070.81</v>
      </c>
      <c r="I1000" s="10" t="s">
        <v>4689</v>
      </c>
      <c r="J1000" s="10" t="s">
        <v>4690</v>
      </c>
      <c r="K1000" s="5" t="s">
        <v>4698</v>
      </c>
    </row>
    <row r="1001" spans="1:11" x14ac:dyDescent="0.3">
      <c r="A1001" s="4" t="s">
        <v>3984</v>
      </c>
      <c r="B1001" s="8">
        <v>1994</v>
      </c>
      <c r="C1001" s="10" t="s">
        <v>4684</v>
      </c>
      <c r="D1001" s="8">
        <v>2</v>
      </c>
      <c r="E1001" s="8" t="str">
        <f t="shared" si="30"/>
        <v>2-Dec-1994</v>
      </c>
      <c r="F1001" s="8">
        <f t="shared" si="31"/>
        <v>28</v>
      </c>
      <c r="G1001" s="8">
        <v>0</v>
      </c>
      <c r="H1001" s="34">
        <v>3268.85</v>
      </c>
      <c r="I1001" s="10" t="s">
        <v>4689</v>
      </c>
      <c r="J1001" s="10" t="s">
        <v>4690</v>
      </c>
      <c r="K1001" s="5" t="s">
        <v>4701</v>
      </c>
    </row>
    <row r="1002" spans="1:11" x14ac:dyDescent="0.3">
      <c r="A1002" s="4" t="s">
        <v>3844</v>
      </c>
      <c r="B1002" s="8">
        <v>1991</v>
      </c>
      <c r="C1002" s="10" t="s">
        <v>4688</v>
      </c>
      <c r="D1002" s="8">
        <v>19</v>
      </c>
      <c r="E1002" s="8" t="str">
        <f t="shared" si="30"/>
        <v>19-Aug-1991</v>
      </c>
      <c r="F1002" s="8">
        <f t="shared" si="31"/>
        <v>31</v>
      </c>
      <c r="G1002" s="8">
        <v>0</v>
      </c>
      <c r="H1002" s="34">
        <v>3857.76</v>
      </c>
      <c r="I1002" s="10" t="s">
        <v>4689</v>
      </c>
      <c r="J1002" s="10" t="s">
        <v>4690</v>
      </c>
      <c r="K1002" s="5" t="s">
        <v>4701</v>
      </c>
    </row>
    <row r="1003" spans="1:11" x14ac:dyDescent="0.3">
      <c r="A1003" s="4" t="s">
        <v>3022</v>
      </c>
      <c r="B1003" s="8">
        <v>1979</v>
      </c>
      <c r="C1003" s="10" t="s">
        <v>4683</v>
      </c>
      <c r="D1003" s="8">
        <v>15</v>
      </c>
      <c r="E1003" s="8" t="str">
        <f t="shared" si="30"/>
        <v>15-Jul-1979</v>
      </c>
      <c r="F1003" s="8">
        <f t="shared" si="31"/>
        <v>43</v>
      </c>
      <c r="G1003" s="8">
        <v>0</v>
      </c>
      <c r="H1003" s="34">
        <v>6837.37</v>
      </c>
      <c r="I1003" s="10" t="s">
        <v>4689</v>
      </c>
      <c r="J1003" s="10" t="s">
        <v>4690</v>
      </c>
      <c r="K1003" s="5" t="s">
        <v>4701</v>
      </c>
    </row>
    <row r="1004" spans="1:11" x14ac:dyDescent="0.3">
      <c r="A1004" s="4" t="s">
        <v>2844</v>
      </c>
      <c r="B1004" s="8">
        <v>1977</v>
      </c>
      <c r="C1004" s="10" t="s">
        <v>4687</v>
      </c>
      <c r="D1004" s="8">
        <v>30</v>
      </c>
      <c r="E1004" s="8" t="str">
        <f t="shared" si="30"/>
        <v>30-Sep-1977</v>
      </c>
      <c r="F1004" s="8">
        <f t="shared" si="31"/>
        <v>45</v>
      </c>
      <c r="G1004" s="8">
        <v>0</v>
      </c>
      <c r="H1004" s="34">
        <v>7448.4</v>
      </c>
      <c r="I1004" s="10" t="s">
        <v>4689</v>
      </c>
      <c r="J1004" s="10" t="s">
        <v>4689</v>
      </c>
      <c r="K1004" s="5" t="s">
        <v>4698</v>
      </c>
    </row>
    <row r="1005" spans="1:11" x14ac:dyDescent="0.3">
      <c r="A1005" s="4" t="s">
        <v>2406</v>
      </c>
      <c r="B1005" s="8">
        <v>1971</v>
      </c>
      <c r="C1005" s="10" t="s">
        <v>4686</v>
      </c>
      <c r="D1005" s="8">
        <v>8</v>
      </c>
      <c r="E1005" s="8" t="str">
        <f t="shared" si="30"/>
        <v>8-Oct-1971</v>
      </c>
      <c r="F1005" s="8">
        <f t="shared" si="31"/>
        <v>51</v>
      </c>
      <c r="G1005" s="8">
        <v>0</v>
      </c>
      <c r="H1005" s="34">
        <v>9361.33</v>
      </c>
      <c r="I1005" s="10" t="s">
        <v>4689</v>
      </c>
      <c r="J1005" s="10" t="s">
        <v>4690</v>
      </c>
      <c r="K1005" s="5" t="s">
        <v>4701</v>
      </c>
    </row>
    <row r="1006" spans="1:11" x14ac:dyDescent="0.3">
      <c r="A1006" s="4" t="s">
        <v>2316</v>
      </c>
      <c r="B1006" s="8">
        <v>1970</v>
      </c>
      <c r="C1006" s="10" t="s">
        <v>4687</v>
      </c>
      <c r="D1006" s="8">
        <v>12</v>
      </c>
      <c r="E1006" s="8" t="str">
        <f t="shared" si="30"/>
        <v>12-Sep-1970</v>
      </c>
      <c r="F1006" s="8">
        <f t="shared" si="31"/>
        <v>52</v>
      </c>
      <c r="G1006" s="8">
        <v>0</v>
      </c>
      <c r="H1006" s="34">
        <v>9722.77</v>
      </c>
      <c r="I1006" s="10" t="s">
        <v>4689</v>
      </c>
      <c r="J1006" s="10" t="s">
        <v>4690</v>
      </c>
      <c r="K1006" s="5" t="s">
        <v>4701</v>
      </c>
    </row>
    <row r="1007" spans="1:11" x14ac:dyDescent="0.3">
      <c r="A1007" s="4" t="s">
        <v>2242</v>
      </c>
      <c r="B1007" s="8">
        <v>1969</v>
      </c>
      <c r="C1007" s="10" t="s">
        <v>4686</v>
      </c>
      <c r="D1007" s="8">
        <v>27</v>
      </c>
      <c r="E1007" s="8" t="str">
        <f t="shared" si="30"/>
        <v>27-Oct-1969</v>
      </c>
      <c r="F1007" s="8">
        <f t="shared" si="31"/>
        <v>53</v>
      </c>
      <c r="G1007" s="8">
        <v>0</v>
      </c>
      <c r="H1007" s="34">
        <v>10072.06</v>
      </c>
      <c r="I1007" s="10" t="s">
        <v>4689</v>
      </c>
      <c r="J1007" s="10" t="s">
        <v>4690</v>
      </c>
      <c r="K1007" s="5" t="s">
        <v>4698</v>
      </c>
    </row>
    <row r="1008" spans="1:11" x14ac:dyDescent="0.3">
      <c r="A1008" s="4" t="s">
        <v>2220</v>
      </c>
      <c r="B1008" s="8">
        <v>1972</v>
      </c>
      <c r="C1008" s="10" t="s">
        <v>4683</v>
      </c>
      <c r="D1008" s="8">
        <v>10</v>
      </c>
      <c r="E1008" s="8" t="str">
        <f t="shared" si="30"/>
        <v>10-Jul-1972</v>
      </c>
      <c r="F1008" s="8">
        <f t="shared" si="31"/>
        <v>50</v>
      </c>
      <c r="G1008" s="8">
        <v>0</v>
      </c>
      <c r="H1008" s="34">
        <v>10160.870000000001</v>
      </c>
      <c r="I1008" s="10" t="s">
        <v>4689</v>
      </c>
      <c r="J1008" s="10" t="s">
        <v>4689</v>
      </c>
      <c r="K1008" s="5" t="s">
        <v>4702</v>
      </c>
    </row>
    <row r="1009" spans="1:11" x14ac:dyDescent="0.3">
      <c r="A1009" s="4" t="s">
        <v>2184</v>
      </c>
      <c r="B1009" s="8">
        <v>1973</v>
      </c>
      <c r="C1009" s="10" t="s">
        <v>4688</v>
      </c>
      <c r="D1009" s="8">
        <v>8</v>
      </c>
      <c r="E1009" s="8" t="str">
        <f t="shared" si="30"/>
        <v>8-Aug-1973</v>
      </c>
      <c r="F1009" s="8">
        <f t="shared" si="31"/>
        <v>49</v>
      </c>
      <c r="G1009" s="8">
        <v>0</v>
      </c>
      <c r="H1009" s="34">
        <v>10345.93</v>
      </c>
      <c r="I1009" s="10" t="s">
        <v>4689</v>
      </c>
      <c r="J1009" s="10" t="s">
        <v>4681</v>
      </c>
      <c r="K1009" s="5" t="s">
        <v>4703</v>
      </c>
    </row>
    <row r="1010" spans="1:11" x14ac:dyDescent="0.3">
      <c r="A1010" s="4" t="s">
        <v>2178</v>
      </c>
      <c r="B1010" s="8">
        <v>1971</v>
      </c>
      <c r="C1010" s="10" t="s">
        <v>4687</v>
      </c>
      <c r="D1010" s="8">
        <v>6</v>
      </c>
      <c r="E1010" s="8" t="str">
        <f t="shared" si="30"/>
        <v>6-Sep-1971</v>
      </c>
      <c r="F1010" s="8">
        <f t="shared" si="31"/>
        <v>51</v>
      </c>
      <c r="G1010" s="8">
        <v>0</v>
      </c>
      <c r="H1010" s="34">
        <v>10356.67</v>
      </c>
      <c r="I1010" s="10" t="s">
        <v>4689</v>
      </c>
      <c r="J1010" s="10" t="s">
        <v>4690</v>
      </c>
      <c r="K1010" s="5" t="s">
        <v>4702</v>
      </c>
    </row>
    <row r="1011" spans="1:11" x14ac:dyDescent="0.3">
      <c r="A1011" s="4" t="s">
        <v>2172</v>
      </c>
      <c r="B1011" s="8">
        <v>1969</v>
      </c>
      <c r="C1011" s="10" t="s">
        <v>4683</v>
      </c>
      <c r="D1011" s="8">
        <v>7</v>
      </c>
      <c r="E1011" s="8" t="str">
        <f t="shared" si="30"/>
        <v>7-Jul-1969</v>
      </c>
      <c r="F1011" s="8">
        <f t="shared" si="31"/>
        <v>53</v>
      </c>
      <c r="G1011" s="8">
        <v>0</v>
      </c>
      <c r="H1011" s="34">
        <v>10403.27</v>
      </c>
      <c r="I1011" s="10" t="s">
        <v>4689</v>
      </c>
      <c r="J1011" s="10" t="s">
        <v>4681</v>
      </c>
      <c r="K1011" s="5" t="s">
        <v>4704</v>
      </c>
    </row>
    <row r="1012" spans="1:11" x14ac:dyDescent="0.3">
      <c r="A1012" s="4" t="s">
        <v>2166</v>
      </c>
      <c r="B1012" s="8">
        <v>1973</v>
      </c>
      <c r="C1012" s="10" t="s">
        <v>4686</v>
      </c>
      <c r="D1012" s="8">
        <v>11</v>
      </c>
      <c r="E1012" s="8" t="str">
        <f t="shared" si="30"/>
        <v>11-Oct-1973</v>
      </c>
      <c r="F1012" s="8">
        <f t="shared" si="31"/>
        <v>49</v>
      </c>
      <c r="G1012" s="8">
        <v>0</v>
      </c>
      <c r="H1012" s="34">
        <v>10419.59</v>
      </c>
      <c r="I1012" s="10" t="s">
        <v>4689</v>
      </c>
      <c r="J1012" s="10" t="s">
        <v>4681</v>
      </c>
      <c r="K1012" s="5" t="s">
        <v>4702</v>
      </c>
    </row>
    <row r="1013" spans="1:11" x14ac:dyDescent="0.3">
      <c r="A1013" s="4" t="s">
        <v>2162</v>
      </c>
      <c r="B1013" s="8">
        <v>1968</v>
      </c>
      <c r="C1013" s="10" t="s">
        <v>4684</v>
      </c>
      <c r="D1013" s="8">
        <v>27</v>
      </c>
      <c r="E1013" s="8" t="str">
        <f t="shared" si="30"/>
        <v>27-Dec-1968</v>
      </c>
      <c r="F1013" s="8">
        <f t="shared" si="31"/>
        <v>54</v>
      </c>
      <c r="G1013" s="8">
        <v>0</v>
      </c>
      <c r="H1013" s="34">
        <v>10422.92</v>
      </c>
      <c r="I1013" s="10" t="s">
        <v>4689</v>
      </c>
      <c r="J1013" s="10" t="s">
        <v>4690</v>
      </c>
      <c r="K1013" s="5" t="s">
        <v>4698</v>
      </c>
    </row>
    <row r="1014" spans="1:11" x14ac:dyDescent="0.3">
      <c r="A1014" s="4" t="s">
        <v>2160</v>
      </c>
      <c r="B1014" s="8">
        <v>1968</v>
      </c>
      <c r="C1014" s="10" t="s">
        <v>4688</v>
      </c>
      <c r="D1014" s="8">
        <v>23</v>
      </c>
      <c r="E1014" s="8" t="str">
        <f t="shared" si="30"/>
        <v>23-Aug-1968</v>
      </c>
      <c r="F1014" s="8">
        <f t="shared" si="31"/>
        <v>54</v>
      </c>
      <c r="G1014" s="8">
        <v>0</v>
      </c>
      <c r="H1014" s="34">
        <v>10435.07</v>
      </c>
      <c r="I1014" s="10" t="s">
        <v>4689</v>
      </c>
      <c r="J1014" s="10" t="s">
        <v>4690</v>
      </c>
      <c r="K1014" s="5" t="s">
        <v>4701</v>
      </c>
    </row>
    <row r="1015" spans="1:11" x14ac:dyDescent="0.3">
      <c r="A1015" s="4" t="s">
        <v>2114</v>
      </c>
      <c r="B1015" s="8">
        <v>1992</v>
      </c>
      <c r="C1015" s="10" t="s">
        <v>4683</v>
      </c>
      <c r="D1015" s="8">
        <v>23</v>
      </c>
      <c r="E1015" s="8" t="str">
        <f t="shared" si="30"/>
        <v>23-Jul-1992</v>
      </c>
      <c r="F1015" s="8">
        <f t="shared" si="31"/>
        <v>30</v>
      </c>
      <c r="G1015" s="8">
        <v>0</v>
      </c>
      <c r="H1015" s="34">
        <v>10617.04</v>
      </c>
      <c r="I1015" s="10" t="s">
        <v>4689</v>
      </c>
      <c r="J1015" s="10" t="s">
        <v>4689</v>
      </c>
      <c r="K1015" s="5" t="s">
        <v>4697</v>
      </c>
    </row>
    <row r="1016" spans="1:11" x14ac:dyDescent="0.3">
      <c r="A1016" s="4" t="s">
        <v>2082</v>
      </c>
      <c r="B1016" s="8">
        <v>1967</v>
      </c>
      <c r="C1016" s="10" t="s">
        <v>4686</v>
      </c>
      <c r="D1016" s="8">
        <v>23</v>
      </c>
      <c r="E1016" s="8" t="str">
        <f t="shared" si="30"/>
        <v>23-Oct-1967</v>
      </c>
      <c r="F1016" s="8">
        <f t="shared" si="31"/>
        <v>55</v>
      </c>
      <c r="G1016" s="8">
        <v>0</v>
      </c>
      <c r="H1016" s="34">
        <v>10796.35</v>
      </c>
      <c r="I1016" s="10" t="s">
        <v>4689</v>
      </c>
      <c r="J1016" s="10" t="s">
        <v>4690</v>
      </c>
      <c r="K1016" s="5" t="s">
        <v>4699</v>
      </c>
    </row>
    <row r="1017" spans="1:11" x14ac:dyDescent="0.3">
      <c r="A1017" s="4" t="s">
        <v>2036</v>
      </c>
      <c r="B1017" s="8">
        <v>1974</v>
      </c>
      <c r="C1017" s="10" t="s">
        <v>4688</v>
      </c>
      <c r="D1017" s="8">
        <v>30</v>
      </c>
      <c r="E1017" s="8" t="str">
        <f t="shared" si="30"/>
        <v>30-Aug-1974</v>
      </c>
      <c r="F1017" s="8">
        <f t="shared" si="31"/>
        <v>48</v>
      </c>
      <c r="G1017" s="8">
        <v>0</v>
      </c>
      <c r="H1017" s="34">
        <v>11037.85</v>
      </c>
      <c r="I1017" s="10" t="s">
        <v>4689</v>
      </c>
      <c r="J1017" s="10" t="s">
        <v>4681</v>
      </c>
      <c r="K1017" s="5" t="s">
        <v>4702</v>
      </c>
    </row>
    <row r="1018" spans="1:11" x14ac:dyDescent="0.3">
      <c r="A1018" s="4" t="s">
        <v>2034</v>
      </c>
      <c r="B1018" s="8">
        <v>2001</v>
      </c>
      <c r="C1018" s="10" t="s">
        <v>4684</v>
      </c>
      <c r="D1018" s="8">
        <v>17</v>
      </c>
      <c r="E1018" s="8" t="str">
        <f t="shared" si="30"/>
        <v>17-Dec-2001</v>
      </c>
      <c r="F1018" s="8">
        <f t="shared" si="31"/>
        <v>21</v>
      </c>
      <c r="G1018" s="8">
        <v>0</v>
      </c>
      <c r="H1018" s="34">
        <v>11046.02</v>
      </c>
      <c r="I1018" s="10" t="s">
        <v>4689</v>
      </c>
      <c r="J1018" s="10" t="s">
        <v>4690</v>
      </c>
      <c r="K1018" s="5" t="s">
        <v>4697</v>
      </c>
    </row>
    <row r="1019" spans="1:11" x14ac:dyDescent="0.3">
      <c r="A1019" s="4" t="s">
        <v>2010</v>
      </c>
      <c r="B1019" s="8">
        <v>1966</v>
      </c>
      <c r="C1019" s="10" t="s">
        <v>4688</v>
      </c>
      <c r="D1019" s="8">
        <v>6</v>
      </c>
      <c r="E1019" s="8" t="str">
        <f t="shared" si="30"/>
        <v>6-Aug-1966</v>
      </c>
      <c r="F1019" s="8">
        <f t="shared" si="31"/>
        <v>56</v>
      </c>
      <c r="G1019" s="8">
        <v>0</v>
      </c>
      <c r="H1019" s="34">
        <v>11165.42</v>
      </c>
      <c r="I1019" s="10" t="s">
        <v>4689</v>
      </c>
      <c r="J1019" s="10" t="s">
        <v>4690</v>
      </c>
      <c r="K1019" s="5" t="s">
        <v>4701</v>
      </c>
    </row>
    <row r="1020" spans="1:11" x14ac:dyDescent="0.3">
      <c r="A1020" s="4" t="s">
        <v>2008</v>
      </c>
      <c r="B1020" s="8">
        <v>1972</v>
      </c>
      <c r="C1020" s="10" t="s">
        <v>4687</v>
      </c>
      <c r="D1020" s="8">
        <v>3</v>
      </c>
      <c r="E1020" s="8" t="str">
        <f t="shared" si="30"/>
        <v>3-Sep-1972</v>
      </c>
      <c r="F1020" s="8">
        <f t="shared" si="31"/>
        <v>50</v>
      </c>
      <c r="G1020" s="8">
        <v>0</v>
      </c>
      <c r="H1020" s="34">
        <v>11186.2</v>
      </c>
      <c r="I1020" s="10" t="s">
        <v>4689</v>
      </c>
      <c r="J1020" s="10" t="s">
        <v>4681</v>
      </c>
      <c r="K1020" s="5" t="s">
        <v>4703</v>
      </c>
    </row>
    <row r="1021" spans="1:11" x14ac:dyDescent="0.3">
      <c r="A1021" s="4" t="s">
        <v>1992</v>
      </c>
      <c r="B1021" s="8">
        <v>1971</v>
      </c>
      <c r="C1021" s="10" t="s">
        <v>4684</v>
      </c>
      <c r="D1021" s="8">
        <v>26</v>
      </c>
      <c r="E1021" s="8" t="str">
        <f t="shared" si="30"/>
        <v>26-Dec-1971</v>
      </c>
      <c r="F1021" s="8">
        <f t="shared" si="31"/>
        <v>51</v>
      </c>
      <c r="G1021" s="8">
        <v>0</v>
      </c>
      <c r="H1021" s="34">
        <v>11265.71</v>
      </c>
      <c r="I1021" s="10" t="s">
        <v>4689</v>
      </c>
      <c r="J1021" s="10" t="s">
        <v>4690</v>
      </c>
      <c r="K1021" s="5" t="s">
        <v>4702</v>
      </c>
    </row>
    <row r="1022" spans="1:11" x14ac:dyDescent="0.3">
      <c r="A1022" s="4" t="s">
        <v>1976</v>
      </c>
      <c r="B1022" s="8">
        <v>1995</v>
      </c>
      <c r="C1022" s="10" t="s">
        <v>4684</v>
      </c>
      <c r="D1022" s="8">
        <v>10</v>
      </c>
      <c r="E1022" s="8" t="str">
        <f t="shared" si="30"/>
        <v>10-Dec-1995</v>
      </c>
      <c r="F1022" s="8">
        <f t="shared" si="31"/>
        <v>27</v>
      </c>
      <c r="G1022" s="8">
        <v>0</v>
      </c>
      <c r="H1022" s="34">
        <v>11318.57</v>
      </c>
      <c r="I1022" s="10" t="s">
        <v>4689</v>
      </c>
      <c r="J1022" s="10" t="s">
        <v>4681</v>
      </c>
      <c r="K1022" s="5" t="s">
        <v>4697</v>
      </c>
    </row>
    <row r="1023" spans="1:11" x14ac:dyDescent="0.3">
      <c r="A1023" s="4" t="s">
        <v>1968</v>
      </c>
      <c r="B1023" s="8">
        <v>1968</v>
      </c>
      <c r="C1023" s="10" t="s">
        <v>4685</v>
      </c>
      <c r="D1023" s="8">
        <v>2</v>
      </c>
      <c r="E1023" s="8" t="str">
        <f t="shared" si="30"/>
        <v>2-Nov-1968</v>
      </c>
      <c r="F1023" s="8">
        <f t="shared" si="31"/>
        <v>54</v>
      </c>
      <c r="G1023" s="8">
        <v>0</v>
      </c>
      <c r="H1023" s="34">
        <v>11344.32</v>
      </c>
      <c r="I1023" s="10" t="s">
        <v>4689</v>
      </c>
      <c r="J1023" s="10" t="s">
        <v>4681</v>
      </c>
      <c r="K1023" s="5" t="s">
        <v>4702</v>
      </c>
    </row>
    <row r="1024" spans="1:11" x14ac:dyDescent="0.3">
      <c r="A1024" s="4" t="s">
        <v>1952</v>
      </c>
      <c r="B1024" s="8">
        <v>1972</v>
      </c>
      <c r="C1024" s="10" t="s">
        <v>4684</v>
      </c>
      <c r="D1024" s="8">
        <v>6</v>
      </c>
      <c r="E1024" s="8" t="str">
        <f t="shared" si="30"/>
        <v>6-Dec-1972</v>
      </c>
      <c r="F1024" s="8">
        <f t="shared" si="31"/>
        <v>50</v>
      </c>
      <c r="G1024" s="8">
        <v>0</v>
      </c>
      <c r="H1024" s="34">
        <v>11378.57</v>
      </c>
      <c r="I1024" s="10" t="s">
        <v>4689</v>
      </c>
      <c r="J1024" s="10" t="s">
        <v>4681</v>
      </c>
      <c r="K1024" s="5" t="s">
        <v>4702</v>
      </c>
    </row>
    <row r="1025" spans="1:11" x14ac:dyDescent="0.3">
      <c r="A1025" s="4" t="s">
        <v>1948</v>
      </c>
      <c r="B1025" s="8">
        <v>1997</v>
      </c>
      <c r="C1025" s="10" t="s">
        <v>4683</v>
      </c>
      <c r="D1025" s="8">
        <v>28</v>
      </c>
      <c r="E1025" s="8" t="str">
        <f t="shared" si="30"/>
        <v>28-Jul-1997</v>
      </c>
      <c r="F1025" s="8">
        <f t="shared" si="31"/>
        <v>25</v>
      </c>
      <c r="G1025" s="8">
        <v>0</v>
      </c>
      <c r="H1025" s="34">
        <v>11388.27</v>
      </c>
      <c r="I1025" s="10" t="s">
        <v>4689</v>
      </c>
      <c r="J1025" s="10" t="s">
        <v>4681</v>
      </c>
      <c r="K1025" s="5" t="s">
        <v>4697</v>
      </c>
    </row>
    <row r="1026" spans="1:11" x14ac:dyDescent="0.3">
      <c r="A1026" s="4" t="s">
        <v>1928</v>
      </c>
      <c r="B1026" s="8">
        <v>1966</v>
      </c>
      <c r="C1026" s="10" t="s">
        <v>4687</v>
      </c>
      <c r="D1026" s="8">
        <v>7</v>
      </c>
      <c r="E1026" s="8" t="str">
        <f t="shared" ref="E1026:E1089" si="32">CONCATENATE(D1026,"-",C1026,"-",B1026)</f>
        <v>7-Sep-1966</v>
      </c>
      <c r="F1026" s="8">
        <f t="shared" ref="F1026:F1089" si="33">DATEDIF(E1026,DATE(2023,6,8),"Y")</f>
        <v>56</v>
      </c>
      <c r="G1026" s="8">
        <v>0</v>
      </c>
      <c r="H1026" s="34">
        <v>11478.14</v>
      </c>
      <c r="I1026" s="10" t="s">
        <v>4689</v>
      </c>
      <c r="J1026" s="10" t="s">
        <v>4681</v>
      </c>
      <c r="K1026" s="5" t="s">
        <v>4702</v>
      </c>
    </row>
    <row r="1027" spans="1:11" x14ac:dyDescent="0.3">
      <c r="A1027" s="4" t="s">
        <v>1908</v>
      </c>
      <c r="B1027" s="8">
        <v>1965</v>
      </c>
      <c r="C1027" s="10" t="s">
        <v>4686</v>
      </c>
      <c r="D1027" s="8">
        <v>3</v>
      </c>
      <c r="E1027" s="8" t="str">
        <f t="shared" si="32"/>
        <v>3-Oct-1965</v>
      </c>
      <c r="F1027" s="8">
        <f t="shared" si="33"/>
        <v>57</v>
      </c>
      <c r="G1027" s="8">
        <v>0</v>
      </c>
      <c r="H1027" s="34">
        <v>11534.87</v>
      </c>
      <c r="I1027" s="10" t="s">
        <v>4689</v>
      </c>
      <c r="J1027" s="10" t="s">
        <v>4690</v>
      </c>
      <c r="K1027" s="5" t="s">
        <v>4698</v>
      </c>
    </row>
    <row r="1028" spans="1:11" x14ac:dyDescent="0.3">
      <c r="A1028" s="4" t="s">
        <v>1898</v>
      </c>
      <c r="B1028" s="8">
        <v>1965</v>
      </c>
      <c r="C1028" s="10" t="s">
        <v>4684</v>
      </c>
      <c r="D1028" s="8">
        <v>25</v>
      </c>
      <c r="E1028" s="8" t="str">
        <f t="shared" si="32"/>
        <v>25-Dec-1965</v>
      </c>
      <c r="F1028" s="8">
        <f t="shared" si="33"/>
        <v>57</v>
      </c>
      <c r="G1028" s="8">
        <v>0</v>
      </c>
      <c r="H1028" s="34">
        <v>11566.3</v>
      </c>
      <c r="I1028" s="10" t="s">
        <v>4689</v>
      </c>
      <c r="J1028" s="10" t="s">
        <v>4689</v>
      </c>
      <c r="K1028" s="5" t="s">
        <v>4701</v>
      </c>
    </row>
    <row r="1029" spans="1:11" x14ac:dyDescent="0.3">
      <c r="A1029" s="4" t="s">
        <v>1894</v>
      </c>
      <c r="B1029" s="8">
        <v>1964</v>
      </c>
      <c r="C1029" s="10" t="s">
        <v>4680</v>
      </c>
      <c r="D1029" s="8">
        <v>20</v>
      </c>
      <c r="E1029" s="8" t="str">
        <f t="shared" si="32"/>
        <v>20-Jun-1964</v>
      </c>
      <c r="F1029" s="8">
        <f t="shared" si="33"/>
        <v>58</v>
      </c>
      <c r="G1029" s="8">
        <v>0</v>
      </c>
      <c r="H1029" s="34">
        <v>11602.75</v>
      </c>
      <c r="I1029" s="10" t="s">
        <v>4689</v>
      </c>
      <c r="J1029" s="10" t="s">
        <v>4690</v>
      </c>
      <c r="K1029" s="5" t="s">
        <v>4704</v>
      </c>
    </row>
    <row r="1030" spans="1:11" x14ac:dyDescent="0.3">
      <c r="A1030" s="4" t="s">
        <v>1888</v>
      </c>
      <c r="B1030" s="8">
        <v>1994</v>
      </c>
      <c r="C1030" s="10" t="s">
        <v>4683</v>
      </c>
      <c r="D1030" s="8">
        <v>20</v>
      </c>
      <c r="E1030" s="8" t="str">
        <f t="shared" si="32"/>
        <v>20-Jul-1994</v>
      </c>
      <c r="F1030" s="8">
        <f t="shared" si="33"/>
        <v>28</v>
      </c>
      <c r="G1030" s="8">
        <v>0</v>
      </c>
      <c r="H1030" s="34">
        <v>11657.81</v>
      </c>
      <c r="I1030" s="10" t="s">
        <v>4689</v>
      </c>
      <c r="J1030" s="10" t="s">
        <v>4681</v>
      </c>
      <c r="K1030" s="5" t="s">
        <v>4696</v>
      </c>
    </row>
    <row r="1031" spans="1:11" x14ac:dyDescent="0.3">
      <c r="A1031" s="4" t="s">
        <v>1880</v>
      </c>
      <c r="B1031" s="8">
        <v>1970</v>
      </c>
      <c r="C1031" s="10" t="s">
        <v>4684</v>
      </c>
      <c r="D1031" s="8">
        <v>1</v>
      </c>
      <c r="E1031" s="8" t="str">
        <f t="shared" si="32"/>
        <v>1-Dec-1970</v>
      </c>
      <c r="F1031" s="8">
        <f t="shared" si="33"/>
        <v>52</v>
      </c>
      <c r="G1031" s="8">
        <v>0</v>
      </c>
      <c r="H1031" s="34">
        <v>11696.52</v>
      </c>
      <c r="I1031" s="10" t="s">
        <v>4689</v>
      </c>
      <c r="J1031" s="10" t="s">
        <v>4690</v>
      </c>
      <c r="K1031" s="5" t="s">
        <v>4703</v>
      </c>
    </row>
    <row r="1032" spans="1:11" x14ac:dyDescent="0.3">
      <c r="A1032" s="4" t="s">
        <v>1830</v>
      </c>
      <c r="B1032" s="8">
        <v>1964</v>
      </c>
      <c r="C1032" s="10" t="s">
        <v>4685</v>
      </c>
      <c r="D1032" s="8">
        <v>19</v>
      </c>
      <c r="E1032" s="8" t="str">
        <f t="shared" si="32"/>
        <v>19-Nov-1964</v>
      </c>
      <c r="F1032" s="8">
        <f t="shared" si="33"/>
        <v>58</v>
      </c>
      <c r="G1032" s="8">
        <v>0</v>
      </c>
      <c r="H1032" s="34">
        <v>11918.2</v>
      </c>
      <c r="I1032" s="10" t="s">
        <v>4689</v>
      </c>
      <c r="J1032" s="10" t="s">
        <v>4690</v>
      </c>
      <c r="K1032" s="5" t="s">
        <v>4703</v>
      </c>
    </row>
    <row r="1033" spans="1:11" x14ac:dyDescent="0.3">
      <c r="A1033" s="4" t="s">
        <v>1828</v>
      </c>
      <c r="B1033" s="8">
        <v>1964</v>
      </c>
      <c r="C1033" s="10" t="s">
        <v>4684</v>
      </c>
      <c r="D1033" s="8">
        <v>20</v>
      </c>
      <c r="E1033" s="8" t="str">
        <f t="shared" si="32"/>
        <v>20-Dec-1964</v>
      </c>
      <c r="F1033" s="8">
        <f t="shared" si="33"/>
        <v>58</v>
      </c>
      <c r="G1033" s="8">
        <v>0</v>
      </c>
      <c r="H1033" s="34">
        <v>11931.13</v>
      </c>
      <c r="I1033" s="10" t="s">
        <v>4689</v>
      </c>
      <c r="J1033" s="10" t="s">
        <v>4690</v>
      </c>
      <c r="K1033" s="5" t="s">
        <v>4699</v>
      </c>
    </row>
    <row r="1034" spans="1:11" x14ac:dyDescent="0.3">
      <c r="A1034" s="4" t="s">
        <v>1826</v>
      </c>
      <c r="B1034" s="8">
        <v>1964</v>
      </c>
      <c r="C1034" s="10" t="s">
        <v>4688</v>
      </c>
      <c r="D1034" s="8">
        <v>2</v>
      </c>
      <c r="E1034" s="8" t="str">
        <f t="shared" si="32"/>
        <v>2-Aug-1964</v>
      </c>
      <c r="F1034" s="8">
        <f t="shared" si="33"/>
        <v>58</v>
      </c>
      <c r="G1034" s="8">
        <v>0</v>
      </c>
      <c r="H1034" s="34">
        <v>11938.26</v>
      </c>
      <c r="I1034" s="10" t="s">
        <v>4689</v>
      </c>
      <c r="J1034" s="10" t="s">
        <v>4689</v>
      </c>
      <c r="K1034" s="5" t="s">
        <v>4699</v>
      </c>
    </row>
    <row r="1035" spans="1:11" x14ac:dyDescent="0.3">
      <c r="A1035" s="4" t="s">
        <v>1822</v>
      </c>
      <c r="B1035" s="8">
        <v>1964</v>
      </c>
      <c r="C1035" s="10" t="s">
        <v>4684</v>
      </c>
      <c r="D1035" s="8">
        <v>25</v>
      </c>
      <c r="E1035" s="8" t="str">
        <f t="shared" si="32"/>
        <v>25-Dec-1964</v>
      </c>
      <c r="F1035" s="8">
        <f t="shared" si="33"/>
        <v>58</v>
      </c>
      <c r="G1035" s="8">
        <v>0</v>
      </c>
      <c r="H1035" s="34">
        <v>11944.59</v>
      </c>
      <c r="I1035" s="10" t="s">
        <v>4689</v>
      </c>
      <c r="J1035" s="10" t="s">
        <v>4681</v>
      </c>
      <c r="K1035" s="5" t="s">
        <v>4701</v>
      </c>
    </row>
    <row r="1036" spans="1:11" x14ac:dyDescent="0.3">
      <c r="A1036" s="4" t="s">
        <v>1746</v>
      </c>
      <c r="B1036" s="8">
        <v>1966</v>
      </c>
      <c r="C1036" s="10" t="s">
        <v>4685</v>
      </c>
      <c r="D1036" s="8">
        <v>16</v>
      </c>
      <c r="E1036" s="8" t="str">
        <f t="shared" si="32"/>
        <v>16-Nov-1966</v>
      </c>
      <c r="F1036" s="8">
        <f t="shared" si="33"/>
        <v>56</v>
      </c>
      <c r="G1036" s="8">
        <v>0</v>
      </c>
      <c r="H1036" s="34">
        <v>12282.03</v>
      </c>
      <c r="I1036" s="10" t="s">
        <v>4689</v>
      </c>
      <c r="J1036" s="10" t="s">
        <v>4690</v>
      </c>
      <c r="K1036" s="5" t="s">
        <v>4702</v>
      </c>
    </row>
    <row r="1037" spans="1:11" x14ac:dyDescent="0.3">
      <c r="A1037" s="4" t="s">
        <v>1742</v>
      </c>
      <c r="B1037" s="8">
        <v>1963</v>
      </c>
      <c r="C1037" s="10" t="s">
        <v>4686</v>
      </c>
      <c r="D1037" s="8">
        <v>28</v>
      </c>
      <c r="E1037" s="8" t="str">
        <f t="shared" si="32"/>
        <v>28-Oct-1963</v>
      </c>
      <c r="F1037" s="8">
        <f t="shared" si="33"/>
        <v>59</v>
      </c>
      <c r="G1037" s="8">
        <v>0</v>
      </c>
      <c r="H1037" s="34">
        <v>12299.59</v>
      </c>
      <c r="I1037" s="10" t="s">
        <v>4689</v>
      </c>
      <c r="J1037" s="10" t="s">
        <v>4690</v>
      </c>
      <c r="K1037" s="5" t="s">
        <v>4702</v>
      </c>
    </row>
    <row r="1038" spans="1:11" x14ac:dyDescent="0.3">
      <c r="A1038" s="4" t="s">
        <v>1740</v>
      </c>
      <c r="B1038" s="8">
        <v>1963</v>
      </c>
      <c r="C1038" s="10" t="s">
        <v>4688</v>
      </c>
      <c r="D1038" s="8">
        <v>29</v>
      </c>
      <c r="E1038" s="8" t="str">
        <f t="shared" si="32"/>
        <v>29-Aug-1963</v>
      </c>
      <c r="F1038" s="8">
        <f t="shared" si="33"/>
        <v>59</v>
      </c>
      <c r="G1038" s="8">
        <v>0</v>
      </c>
      <c r="H1038" s="34">
        <v>12323.94</v>
      </c>
      <c r="I1038" s="10" t="s">
        <v>4689</v>
      </c>
      <c r="J1038" s="10" t="s">
        <v>4689</v>
      </c>
      <c r="K1038" s="5" t="s">
        <v>4698</v>
      </c>
    </row>
    <row r="1039" spans="1:11" x14ac:dyDescent="0.3">
      <c r="A1039" s="4" t="s">
        <v>1730</v>
      </c>
      <c r="B1039" s="8">
        <v>1989</v>
      </c>
      <c r="C1039" s="10" t="s">
        <v>4684</v>
      </c>
      <c r="D1039" s="8">
        <v>29</v>
      </c>
      <c r="E1039" s="8" t="str">
        <f t="shared" si="32"/>
        <v>29-Dec-1989</v>
      </c>
      <c r="F1039" s="8">
        <f t="shared" si="33"/>
        <v>33</v>
      </c>
      <c r="G1039" s="8">
        <v>0</v>
      </c>
      <c r="H1039" s="34">
        <v>12404.88</v>
      </c>
      <c r="I1039" s="10" t="s">
        <v>4689</v>
      </c>
      <c r="J1039" s="10" t="s">
        <v>4689</v>
      </c>
      <c r="K1039" s="5" t="s">
        <v>4701</v>
      </c>
    </row>
    <row r="1040" spans="1:11" x14ac:dyDescent="0.3">
      <c r="A1040" s="4" t="s">
        <v>1728</v>
      </c>
      <c r="B1040" s="8">
        <v>1972</v>
      </c>
      <c r="C1040" s="10" t="s">
        <v>4688</v>
      </c>
      <c r="D1040" s="8">
        <v>21</v>
      </c>
      <c r="E1040" s="8" t="str">
        <f t="shared" si="32"/>
        <v>21-Aug-1972</v>
      </c>
      <c r="F1040" s="8">
        <f t="shared" si="33"/>
        <v>50</v>
      </c>
      <c r="G1040" s="8">
        <v>0</v>
      </c>
      <c r="H1040" s="34">
        <v>12407.3</v>
      </c>
      <c r="I1040" s="10" t="s">
        <v>4689</v>
      </c>
      <c r="J1040" s="10" t="s">
        <v>4681</v>
      </c>
      <c r="K1040" s="5" t="s">
        <v>4703</v>
      </c>
    </row>
    <row r="1041" spans="1:11" x14ac:dyDescent="0.3">
      <c r="A1041" s="4" t="s">
        <v>1704</v>
      </c>
      <c r="B1041" s="8">
        <v>1969</v>
      </c>
      <c r="C1041" s="10" t="s">
        <v>4685</v>
      </c>
      <c r="D1041" s="8">
        <v>26</v>
      </c>
      <c r="E1041" s="8" t="str">
        <f t="shared" si="32"/>
        <v>26-Nov-1969</v>
      </c>
      <c r="F1041" s="8">
        <f t="shared" si="33"/>
        <v>53</v>
      </c>
      <c r="G1041" s="8">
        <v>0</v>
      </c>
      <c r="H1041" s="34">
        <v>12579.92</v>
      </c>
      <c r="I1041" s="10" t="s">
        <v>4689</v>
      </c>
      <c r="J1041" s="10" t="s">
        <v>4690</v>
      </c>
      <c r="K1041" s="5" t="s">
        <v>4702</v>
      </c>
    </row>
    <row r="1042" spans="1:11" x14ac:dyDescent="0.3">
      <c r="A1042" s="4" t="s">
        <v>1676</v>
      </c>
      <c r="B1042" s="8">
        <v>1974</v>
      </c>
      <c r="C1042" s="10" t="s">
        <v>4687</v>
      </c>
      <c r="D1042" s="8">
        <v>24</v>
      </c>
      <c r="E1042" s="8" t="str">
        <f t="shared" si="32"/>
        <v>24-Sep-1974</v>
      </c>
      <c r="F1042" s="8">
        <f t="shared" si="33"/>
        <v>48</v>
      </c>
      <c r="G1042" s="8">
        <v>0</v>
      </c>
      <c r="H1042" s="34">
        <v>12697.48</v>
      </c>
      <c r="I1042" s="10" t="s">
        <v>4689</v>
      </c>
      <c r="J1042" s="10" t="s">
        <v>4689</v>
      </c>
      <c r="K1042" s="5" t="s">
        <v>4703</v>
      </c>
    </row>
    <row r="1043" spans="1:11" x14ac:dyDescent="0.3">
      <c r="A1043" s="4" t="s">
        <v>1666</v>
      </c>
      <c r="B1043" s="8">
        <v>1962</v>
      </c>
      <c r="C1043" s="10" t="s">
        <v>4687</v>
      </c>
      <c r="D1043" s="8">
        <v>2</v>
      </c>
      <c r="E1043" s="8" t="str">
        <f t="shared" si="32"/>
        <v>2-Sep-1962</v>
      </c>
      <c r="F1043" s="8">
        <f t="shared" si="33"/>
        <v>60</v>
      </c>
      <c r="G1043" s="8">
        <v>0</v>
      </c>
      <c r="H1043" s="34">
        <v>12731</v>
      </c>
      <c r="I1043" s="10" t="s">
        <v>4689</v>
      </c>
      <c r="J1043" s="10" t="s">
        <v>4689</v>
      </c>
      <c r="K1043" s="5" t="s">
        <v>4701</v>
      </c>
    </row>
    <row r="1044" spans="1:11" x14ac:dyDescent="0.3">
      <c r="A1044" s="4" t="s">
        <v>1664</v>
      </c>
      <c r="B1044" s="8">
        <v>1962</v>
      </c>
      <c r="C1044" s="10" t="s">
        <v>4686</v>
      </c>
      <c r="D1044" s="8">
        <v>1</v>
      </c>
      <c r="E1044" s="8" t="str">
        <f t="shared" si="32"/>
        <v>1-Oct-1962</v>
      </c>
      <c r="F1044" s="8">
        <f t="shared" si="33"/>
        <v>60</v>
      </c>
      <c r="G1044" s="8">
        <v>0</v>
      </c>
      <c r="H1044" s="34">
        <v>12741.17</v>
      </c>
      <c r="I1044" s="10" t="s">
        <v>4689</v>
      </c>
      <c r="J1044" s="10" t="s">
        <v>4690</v>
      </c>
      <c r="K1044" s="5" t="s">
        <v>4698</v>
      </c>
    </row>
    <row r="1045" spans="1:11" x14ac:dyDescent="0.3">
      <c r="A1045" s="4" t="s">
        <v>1660</v>
      </c>
      <c r="B1045" s="8">
        <v>1972</v>
      </c>
      <c r="C1045" s="10" t="s">
        <v>4686</v>
      </c>
      <c r="D1045" s="8">
        <v>7</v>
      </c>
      <c r="E1045" s="8" t="str">
        <f t="shared" si="32"/>
        <v>7-Oct-1972</v>
      </c>
      <c r="F1045" s="8">
        <f t="shared" si="33"/>
        <v>50</v>
      </c>
      <c r="G1045" s="8">
        <v>0</v>
      </c>
      <c r="H1045" s="34">
        <v>12776.05</v>
      </c>
      <c r="I1045" s="10" t="s">
        <v>4689</v>
      </c>
      <c r="J1045" s="10" t="s">
        <v>4689</v>
      </c>
      <c r="K1045" s="5" t="s">
        <v>4697</v>
      </c>
    </row>
    <row r="1046" spans="1:11" x14ac:dyDescent="0.3">
      <c r="A1046" s="4" t="s">
        <v>1658</v>
      </c>
      <c r="B1046" s="8">
        <v>1963</v>
      </c>
      <c r="C1046" s="10" t="s">
        <v>4684</v>
      </c>
      <c r="D1046" s="8">
        <v>5</v>
      </c>
      <c r="E1046" s="8" t="str">
        <f t="shared" si="32"/>
        <v>5-Dec-1963</v>
      </c>
      <c r="F1046" s="8">
        <f t="shared" si="33"/>
        <v>59</v>
      </c>
      <c r="G1046" s="8">
        <v>0</v>
      </c>
      <c r="H1046" s="34">
        <v>12788.03</v>
      </c>
      <c r="I1046" s="10" t="s">
        <v>4689</v>
      </c>
      <c r="J1046" s="10" t="s">
        <v>4689</v>
      </c>
      <c r="K1046" s="5" t="s">
        <v>4702</v>
      </c>
    </row>
    <row r="1047" spans="1:11" x14ac:dyDescent="0.3">
      <c r="A1047" s="4" t="s">
        <v>1650</v>
      </c>
      <c r="B1047" s="8">
        <v>1967</v>
      </c>
      <c r="C1047" s="10" t="s">
        <v>4687</v>
      </c>
      <c r="D1047" s="8">
        <v>25</v>
      </c>
      <c r="E1047" s="8" t="str">
        <f t="shared" si="32"/>
        <v>25-Sep-1967</v>
      </c>
      <c r="F1047" s="8">
        <f t="shared" si="33"/>
        <v>55</v>
      </c>
      <c r="G1047" s="8">
        <v>0</v>
      </c>
      <c r="H1047" s="34">
        <v>12823.25</v>
      </c>
      <c r="I1047" s="10" t="s">
        <v>4689</v>
      </c>
      <c r="J1047" s="10" t="s">
        <v>4689</v>
      </c>
      <c r="K1047" s="5" t="s">
        <v>4703</v>
      </c>
    </row>
    <row r="1048" spans="1:11" x14ac:dyDescent="0.3">
      <c r="A1048" s="4" t="s">
        <v>1642</v>
      </c>
      <c r="B1048" s="8">
        <v>1963</v>
      </c>
      <c r="C1048" s="10" t="s">
        <v>4687</v>
      </c>
      <c r="D1048" s="8">
        <v>27</v>
      </c>
      <c r="E1048" s="8" t="str">
        <f t="shared" si="32"/>
        <v>27-Sep-1963</v>
      </c>
      <c r="F1048" s="8">
        <f t="shared" si="33"/>
        <v>59</v>
      </c>
      <c r="G1048" s="8">
        <v>0</v>
      </c>
      <c r="H1048" s="34">
        <v>12856.84</v>
      </c>
      <c r="I1048" s="10" t="s">
        <v>4689</v>
      </c>
      <c r="J1048" s="10" t="s">
        <v>4689</v>
      </c>
      <c r="K1048" s="5" t="s">
        <v>4703</v>
      </c>
    </row>
    <row r="1049" spans="1:11" x14ac:dyDescent="0.3">
      <c r="A1049" s="4" t="s">
        <v>1638</v>
      </c>
      <c r="B1049" s="8">
        <v>2004</v>
      </c>
      <c r="C1049" s="10" t="s">
        <v>4683</v>
      </c>
      <c r="D1049" s="8">
        <v>9</v>
      </c>
      <c r="E1049" s="8" t="str">
        <f t="shared" si="32"/>
        <v>9-Jul-2004</v>
      </c>
      <c r="F1049" s="8">
        <f t="shared" si="33"/>
        <v>18</v>
      </c>
      <c r="G1049" s="8">
        <v>0</v>
      </c>
      <c r="H1049" s="34">
        <v>12890.06</v>
      </c>
      <c r="I1049" s="10" t="s">
        <v>4689</v>
      </c>
      <c r="J1049" s="10" t="s">
        <v>4690</v>
      </c>
      <c r="K1049" s="5" t="s">
        <v>4699</v>
      </c>
    </row>
    <row r="1050" spans="1:11" x14ac:dyDescent="0.3">
      <c r="A1050" s="4" t="s">
        <v>1604</v>
      </c>
      <c r="B1050" s="8">
        <v>1965</v>
      </c>
      <c r="C1050" s="10" t="s">
        <v>4685</v>
      </c>
      <c r="D1050" s="8">
        <v>4</v>
      </c>
      <c r="E1050" s="8" t="str">
        <f t="shared" si="32"/>
        <v>4-Nov-1965</v>
      </c>
      <c r="F1050" s="8">
        <f t="shared" si="33"/>
        <v>57</v>
      </c>
      <c r="G1050" s="8">
        <v>0</v>
      </c>
      <c r="H1050" s="34">
        <v>13023.93</v>
      </c>
      <c r="I1050" s="10" t="s">
        <v>4689</v>
      </c>
      <c r="J1050" s="10" t="s">
        <v>4681</v>
      </c>
      <c r="K1050" s="5" t="s">
        <v>4702</v>
      </c>
    </row>
    <row r="1051" spans="1:11" x14ac:dyDescent="0.3">
      <c r="A1051" s="4" t="s">
        <v>1586</v>
      </c>
      <c r="B1051" s="8">
        <v>1992</v>
      </c>
      <c r="C1051" s="10" t="s">
        <v>4688</v>
      </c>
      <c r="D1051" s="8">
        <v>12</v>
      </c>
      <c r="E1051" s="8" t="str">
        <f t="shared" si="32"/>
        <v>12-Aug-1992</v>
      </c>
      <c r="F1051" s="8">
        <f t="shared" si="33"/>
        <v>30</v>
      </c>
      <c r="G1051" s="8">
        <v>0</v>
      </c>
      <c r="H1051" s="34">
        <v>13113.51</v>
      </c>
      <c r="I1051" s="10" t="s">
        <v>4689</v>
      </c>
      <c r="J1051" s="10" t="s">
        <v>4681</v>
      </c>
      <c r="K1051" s="5" t="s">
        <v>4697</v>
      </c>
    </row>
    <row r="1052" spans="1:11" x14ac:dyDescent="0.3">
      <c r="A1052" s="4" t="s">
        <v>1580</v>
      </c>
      <c r="B1052" s="8">
        <v>1961</v>
      </c>
      <c r="C1052" s="10" t="s">
        <v>4687</v>
      </c>
      <c r="D1052" s="8">
        <v>7</v>
      </c>
      <c r="E1052" s="8" t="str">
        <f t="shared" si="32"/>
        <v>7-Sep-1961</v>
      </c>
      <c r="F1052" s="8">
        <f t="shared" si="33"/>
        <v>61</v>
      </c>
      <c r="G1052" s="8">
        <v>0</v>
      </c>
      <c r="H1052" s="34">
        <v>13129.6</v>
      </c>
      <c r="I1052" s="10" t="s">
        <v>4689</v>
      </c>
      <c r="J1052" s="10" t="s">
        <v>4681</v>
      </c>
      <c r="K1052" s="5" t="s">
        <v>4698</v>
      </c>
    </row>
    <row r="1053" spans="1:11" x14ac:dyDescent="0.3">
      <c r="A1053" s="4" t="s">
        <v>1578</v>
      </c>
      <c r="B1053" s="8">
        <v>1961</v>
      </c>
      <c r="C1053" s="10" t="s">
        <v>4684</v>
      </c>
      <c r="D1053" s="8">
        <v>6</v>
      </c>
      <c r="E1053" s="8" t="str">
        <f t="shared" si="32"/>
        <v>6-Dec-1961</v>
      </c>
      <c r="F1053" s="8">
        <f t="shared" si="33"/>
        <v>61</v>
      </c>
      <c r="G1053" s="8">
        <v>0</v>
      </c>
      <c r="H1053" s="34">
        <v>13143.34</v>
      </c>
      <c r="I1053" s="10" t="s">
        <v>4689</v>
      </c>
      <c r="J1053" s="10" t="s">
        <v>4681</v>
      </c>
      <c r="K1053" s="5" t="s">
        <v>4704</v>
      </c>
    </row>
    <row r="1054" spans="1:11" x14ac:dyDescent="0.3">
      <c r="A1054" s="4" t="s">
        <v>1576</v>
      </c>
      <c r="B1054" s="8">
        <v>1961</v>
      </c>
      <c r="C1054" s="10" t="s">
        <v>4684</v>
      </c>
      <c r="D1054" s="8">
        <v>6</v>
      </c>
      <c r="E1054" s="8" t="str">
        <f t="shared" si="32"/>
        <v>6-Dec-1961</v>
      </c>
      <c r="F1054" s="8">
        <f t="shared" si="33"/>
        <v>61</v>
      </c>
      <c r="G1054" s="8">
        <v>0</v>
      </c>
      <c r="H1054" s="34">
        <v>13143.86</v>
      </c>
      <c r="I1054" s="10" t="s">
        <v>4689</v>
      </c>
      <c r="J1054" s="10" t="s">
        <v>4681</v>
      </c>
      <c r="K1054" s="5" t="s">
        <v>4701</v>
      </c>
    </row>
    <row r="1055" spans="1:11" x14ac:dyDescent="0.3">
      <c r="A1055" s="4" t="s">
        <v>1564</v>
      </c>
      <c r="B1055" s="8">
        <v>1962</v>
      </c>
      <c r="C1055" s="10" t="s">
        <v>4686</v>
      </c>
      <c r="D1055" s="8">
        <v>11</v>
      </c>
      <c r="E1055" s="8" t="str">
        <f t="shared" si="32"/>
        <v>11-Oct-1962</v>
      </c>
      <c r="F1055" s="8">
        <f t="shared" si="33"/>
        <v>60</v>
      </c>
      <c r="G1055" s="8">
        <v>0</v>
      </c>
      <c r="H1055" s="34">
        <v>13228.85</v>
      </c>
      <c r="I1055" s="10" t="s">
        <v>4689</v>
      </c>
      <c r="J1055" s="10" t="s">
        <v>4689</v>
      </c>
      <c r="K1055" s="5" t="s">
        <v>4696</v>
      </c>
    </row>
    <row r="1056" spans="1:11" x14ac:dyDescent="0.3">
      <c r="A1056" s="4" t="s">
        <v>1554</v>
      </c>
      <c r="B1056" s="8">
        <v>1964</v>
      </c>
      <c r="C1056" s="10" t="s">
        <v>4687</v>
      </c>
      <c r="D1056" s="8">
        <v>24</v>
      </c>
      <c r="E1056" s="8" t="str">
        <f t="shared" si="32"/>
        <v>24-Sep-1964</v>
      </c>
      <c r="F1056" s="8">
        <f t="shared" si="33"/>
        <v>58</v>
      </c>
      <c r="G1056" s="8">
        <v>0</v>
      </c>
      <c r="H1056" s="34">
        <v>13375.76</v>
      </c>
      <c r="I1056" s="10" t="s">
        <v>4689</v>
      </c>
      <c r="J1056" s="10" t="s">
        <v>4681</v>
      </c>
      <c r="K1056" s="5" t="s">
        <v>4702</v>
      </c>
    </row>
    <row r="1057" spans="1:11" x14ac:dyDescent="0.3">
      <c r="A1057" s="4" t="s">
        <v>1542</v>
      </c>
      <c r="B1057" s="8">
        <v>1992</v>
      </c>
      <c r="C1057" s="10" t="s">
        <v>4684</v>
      </c>
      <c r="D1057" s="8">
        <v>19</v>
      </c>
      <c r="E1057" s="8" t="str">
        <f t="shared" si="32"/>
        <v>19-Dec-1992</v>
      </c>
      <c r="F1057" s="8">
        <f t="shared" si="33"/>
        <v>30</v>
      </c>
      <c r="G1057" s="8">
        <v>0</v>
      </c>
      <c r="H1057" s="34">
        <v>13412.97</v>
      </c>
      <c r="I1057" s="10" t="s">
        <v>4689</v>
      </c>
      <c r="J1057" s="10" t="s">
        <v>4689</v>
      </c>
      <c r="K1057" s="5" t="s">
        <v>4696</v>
      </c>
    </row>
    <row r="1058" spans="1:11" x14ac:dyDescent="0.3">
      <c r="A1058" s="4" t="s">
        <v>1512</v>
      </c>
      <c r="B1058" s="8">
        <v>1960</v>
      </c>
      <c r="C1058" s="10" t="s">
        <v>4683</v>
      </c>
      <c r="D1058" s="8">
        <v>11</v>
      </c>
      <c r="E1058" s="8" t="str">
        <f t="shared" si="32"/>
        <v>11-Jul-1960</v>
      </c>
      <c r="F1058" s="8">
        <f t="shared" si="33"/>
        <v>62</v>
      </c>
      <c r="G1058" s="8">
        <v>0</v>
      </c>
      <c r="H1058" s="34">
        <v>13555</v>
      </c>
      <c r="I1058" s="10" t="s">
        <v>4689</v>
      </c>
      <c r="J1058" s="10" t="s">
        <v>4689</v>
      </c>
      <c r="K1058" s="5" t="s">
        <v>4698</v>
      </c>
    </row>
    <row r="1059" spans="1:11" x14ac:dyDescent="0.3">
      <c r="A1059" s="4" t="s">
        <v>1510</v>
      </c>
      <c r="B1059" s="8">
        <v>1968</v>
      </c>
      <c r="C1059" s="10" t="s">
        <v>4683</v>
      </c>
      <c r="D1059" s="8">
        <v>15</v>
      </c>
      <c r="E1059" s="8" t="str">
        <f t="shared" si="32"/>
        <v>15-Jul-1968</v>
      </c>
      <c r="F1059" s="8">
        <f t="shared" si="33"/>
        <v>54</v>
      </c>
      <c r="G1059" s="8">
        <v>0</v>
      </c>
      <c r="H1059" s="34">
        <v>13566.04</v>
      </c>
      <c r="I1059" s="10" t="s">
        <v>4689</v>
      </c>
      <c r="J1059" s="10" t="s">
        <v>4689</v>
      </c>
      <c r="K1059" s="5" t="s">
        <v>4697</v>
      </c>
    </row>
    <row r="1060" spans="1:11" x14ac:dyDescent="0.3">
      <c r="A1060" s="4" t="s">
        <v>1496</v>
      </c>
      <c r="B1060" s="8">
        <v>1963</v>
      </c>
      <c r="C1060" s="10" t="s">
        <v>4688</v>
      </c>
      <c r="D1060" s="8">
        <v>4</v>
      </c>
      <c r="E1060" s="8" t="str">
        <f t="shared" si="32"/>
        <v>4-Aug-1963</v>
      </c>
      <c r="F1060" s="8">
        <f t="shared" si="33"/>
        <v>59</v>
      </c>
      <c r="G1060" s="8">
        <v>0</v>
      </c>
      <c r="H1060" s="34">
        <v>13677.68</v>
      </c>
      <c r="I1060" s="10" t="s">
        <v>4689</v>
      </c>
      <c r="J1060" s="10" t="s">
        <v>4681</v>
      </c>
      <c r="K1060" s="5" t="s">
        <v>4703</v>
      </c>
    </row>
    <row r="1061" spans="1:11" x14ac:dyDescent="0.3">
      <c r="A1061" s="4" t="s">
        <v>1486</v>
      </c>
      <c r="B1061" s="8">
        <v>1969</v>
      </c>
      <c r="C1061" s="10" t="s">
        <v>4686</v>
      </c>
      <c r="D1061" s="8">
        <v>23</v>
      </c>
      <c r="E1061" s="8" t="str">
        <f t="shared" si="32"/>
        <v>23-Oct-1969</v>
      </c>
      <c r="F1061" s="8">
        <f t="shared" si="33"/>
        <v>53</v>
      </c>
      <c r="G1061" s="8">
        <v>0</v>
      </c>
      <c r="H1061" s="34">
        <v>13746.74</v>
      </c>
      <c r="I1061" s="10" t="s">
        <v>4689</v>
      </c>
      <c r="J1061" s="10" t="s">
        <v>4681</v>
      </c>
      <c r="K1061" s="5" t="s">
        <v>4697</v>
      </c>
    </row>
    <row r="1062" spans="1:11" x14ac:dyDescent="0.3">
      <c r="A1062" s="4" t="s">
        <v>1484</v>
      </c>
      <c r="B1062" s="8">
        <v>2004</v>
      </c>
      <c r="C1062" s="10" t="s">
        <v>4683</v>
      </c>
      <c r="D1062" s="8">
        <v>16</v>
      </c>
      <c r="E1062" s="8" t="str">
        <f t="shared" si="32"/>
        <v>16-Jul-2004</v>
      </c>
      <c r="F1062" s="8">
        <f t="shared" si="33"/>
        <v>18</v>
      </c>
      <c r="G1062" s="8">
        <v>0</v>
      </c>
      <c r="H1062" s="34">
        <v>13747.87</v>
      </c>
      <c r="I1062" s="10" t="s">
        <v>4689</v>
      </c>
      <c r="J1062" s="10" t="s">
        <v>4681</v>
      </c>
      <c r="K1062" s="5" t="s">
        <v>4700</v>
      </c>
    </row>
    <row r="1063" spans="1:11" x14ac:dyDescent="0.3">
      <c r="A1063" s="4" t="s">
        <v>1480</v>
      </c>
      <c r="B1063" s="8">
        <v>1966</v>
      </c>
      <c r="C1063" s="10" t="s">
        <v>4685</v>
      </c>
      <c r="D1063" s="8">
        <v>10</v>
      </c>
      <c r="E1063" s="8" t="str">
        <f t="shared" si="32"/>
        <v>10-Nov-1966</v>
      </c>
      <c r="F1063" s="8">
        <f t="shared" si="33"/>
        <v>56</v>
      </c>
      <c r="G1063" s="8">
        <v>0</v>
      </c>
      <c r="H1063" s="34">
        <v>13801.61</v>
      </c>
      <c r="I1063" s="10" t="s">
        <v>4689</v>
      </c>
      <c r="J1063" s="10" t="s">
        <v>4689</v>
      </c>
      <c r="K1063" s="5" t="s">
        <v>4697</v>
      </c>
    </row>
    <row r="1064" spans="1:11" x14ac:dyDescent="0.3">
      <c r="A1064" s="4" t="s">
        <v>974</v>
      </c>
      <c r="B1064" s="8">
        <v>1962</v>
      </c>
      <c r="C1064" s="10" t="s">
        <v>4683</v>
      </c>
      <c r="D1064" s="8">
        <v>2</v>
      </c>
      <c r="E1064" s="8" t="str">
        <f t="shared" si="32"/>
        <v>2-Jul-1962</v>
      </c>
      <c r="F1064" s="8">
        <f t="shared" si="33"/>
        <v>60</v>
      </c>
      <c r="G1064" s="8">
        <v>0</v>
      </c>
      <c r="H1064" s="34">
        <v>20354.5</v>
      </c>
      <c r="I1064" s="10" t="s">
        <v>4689</v>
      </c>
      <c r="J1064" s="10" t="s">
        <v>4681</v>
      </c>
      <c r="K1064" s="5" t="s">
        <v>4697</v>
      </c>
    </row>
    <row r="1065" spans="1:11" x14ac:dyDescent="0.3">
      <c r="A1065" s="4" t="s">
        <v>962</v>
      </c>
      <c r="B1065" s="8">
        <v>1965</v>
      </c>
      <c r="C1065" s="10" t="s">
        <v>4688</v>
      </c>
      <c r="D1065" s="8">
        <v>1</v>
      </c>
      <c r="E1065" s="8" t="str">
        <f t="shared" si="32"/>
        <v>1-Aug-1965</v>
      </c>
      <c r="F1065" s="8">
        <f t="shared" si="33"/>
        <v>57</v>
      </c>
      <c r="G1065" s="8">
        <v>0</v>
      </c>
      <c r="H1065" s="34">
        <v>20709.02</v>
      </c>
      <c r="I1065" s="10" t="s">
        <v>4689</v>
      </c>
      <c r="J1065" s="10" t="s">
        <v>4681</v>
      </c>
      <c r="K1065" s="5" t="s">
        <v>4699</v>
      </c>
    </row>
    <row r="1066" spans="1:11" x14ac:dyDescent="0.3">
      <c r="A1066" s="4" t="s">
        <v>898</v>
      </c>
      <c r="B1066" s="8">
        <v>1966</v>
      </c>
      <c r="C1066" s="10" t="s">
        <v>4688</v>
      </c>
      <c r="D1066" s="8">
        <v>18</v>
      </c>
      <c r="E1066" s="8" t="str">
        <f t="shared" si="32"/>
        <v>18-Aug-1966</v>
      </c>
      <c r="F1066" s="8">
        <f t="shared" si="33"/>
        <v>56</v>
      </c>
      <c r="G1066" s="8">
        <v>0</v>
      </c>
      <c r="H1066" s="34">
        <v>22412.65</v>
      </c>
      <c r="I1066" s="10" t="s">
        <v>4689</v>
      </c>
      <c r="J1066" s="10" t="s">
        <v>4689</v>
      </c>
      <c r="K1066" s="5" t="s">
        <v>4695</v>
      </c>
    </row>
    <row r="1067" spans="1:11" x14ac:dyDescent="0.3">
      <c r="A1067" s="4" t="s">
        <v>4390</v>
      </c>
      <c r="B1067" s="8">
        <v>2004</v>
      </c>
      <c r="C1067" s="10" t="s">
        <v>4685</v>
      </c>
      <c r="D1067" s="8">
        <v>17</v>
      </c>
      <c r="E1067" s="8" t="str">
        <f t="shared" si="32"/>
        <v>17-Nov-2004</v>
      </c>
      <c r="F1067" s="8">
        <f t="shared" si="33"/>
        <v>18</v>
      </c>
      <c r="G1067" s="8">
        <v>0</v>
      </c>
      <c r="H1067" s="34">
        <v>1694.8</v>
      </c>
      <c r="I1067" s="10" t="s">
        <v>4681</v>
      </c>
      <c r="J1067" s="10" t="s">
        <v>4681</v>
      </c>
      <c r="K1067" s="5" t="s">
        <v>4705</v>
      </c>
    </row>
    <row r="1068" spans="1:11" x14ac:dyDescent="0.3">
      <c r="A1068" s="4" t="s">
        <v>4388</v>
      </c>
      <c r="B1068" s="8">
        <v>2004</v>
      </c>
      <c r="C1068" s="10" t="s">
        <v>4684</v>
      </c>
      <c r="D1068" s="8">
        <v>10</v>
      </c>
      <c r="E1068" s="8" t="str">
        <f t="shared" si="32"/>
        <v>10-Dec-2004</v>
      </c>
      <c r="F1068" s="8">
        <f t="shared" si="33"/>
        <v>18</v>
      </c>
      <c r="G1068" s="8">
        <v>0</v>
      </c>
      <c r="H1068" s="34">
        <v>1702.46</v>
      </c>
      <c r="I1068" s="10" t="s">
        <v>4681</v>
      </c>
      <c r="J1068" s="10" t="s">
        <v>4689</v>
      </c>
      <c r="K1068" s="5" t="s">
        <v>4699</v>
      </c>
    </row>
    <row r="1069" spans="1:11" x14ac:dyDescent="0.3">
      <c r="A1069" s="4" t="s">
        <v>4386</v>
      </c>
      <c r="B1069" s="8">
        <v>2004</v>
      </c>
      <c r="C1069" s="10" t="s">
        <v>4685</v>
      </c>
      <c r="D1069" s="8">
        <v>7</v>
      </c>
      <c r="E1069" s="8" t="str">
        <f t="shared" si="32"/>
        <v>7-Nov-2004</v>
      </c>
      <c r="F1069" s="8">
        <f t="shared" si="33"/>
        <v>18</v>
      </c>
      <c r="G1069" s="8">
        <v>0</v>
      </c>
      <c r="H1069" s="34">
        <v>1704.57</v>
      </c>
      <c r="I1069" s="10" t="s">
        <v>4681</v>
      </c>
      <c r="J1069" s="10" t="s">
        <v>4690</v>
      </c>
      <c r="K1069" s="5" t="s">
        <v>4701</v>
      </c>
    </row>
    <row r="1070" spans="1:11" x14ac:dyDescent="0.3">
      <c r="A1070" s="4" t="s">
        <v>4384</v>
      </c>
      <c r="B1070" s="8">
        <v>2004</v>
      </c>
      <c r="C1070" s="10" t="s">
        <v>4684</v>
      </c>
      <c r="D1070" s="8">
        <v>14</v>
      </c>
      <c r="E1070" s="8" t="str">
        <f t="shared" si="32"/>
        <v>14-Dec-2004</v>
      </c>
      <c r="F1070" s="8">
        <f t="shared" si="33"/>
        <v>18</v>
      </c>
      <c r="G1070" s="8">
        <v>0</v>
      </c>
      <c r="H1070" s="34">
        <v>1704.7</v>
      </c>
      <c r="I1070" s="10" t="s">
        <v>4681</v>
      </c>
      <c r="J1070" s="10" t="s">
        <v>4689</v>
      </c>
      <c r="K1070" s="5" t="s">
        <v>4700</v>
      </c>
    </row>
    <row r="1071" spans="1:11" x14ac:dyDescent="0.3">
      <c r="A1071" s="4" t="s">
        <v>4382</v>
      </c>
      <c r="B1071" s="8">
        <v>2004</v>
      </c>
      <c r="C1071" s="10" t="s">
        <v>4684</v>
      </c>
      <c r="D1071" s="8">
        <v>6</v>
      </c>
      <c r="E1071" s="8" t="str">
        <f t="shared" si="32"/>
        <v>6-Dec-2004</v>
      </c>
      <c r="F1071" s="8">
        <f t="shared" si="33"/>
        <v>18</v>
      </c>
      <c r="G1071" s="8">
        <v>0</v>
      </c>
      <c r="H1071" s="34">
        <v>1705.62</v>
      </c>
      <c r="I1071" s="10" t="s">
        <v>4681</v>
      </c>
      <c r="J1071" s="10" t="s">
        <v>4681</v>
      </c>
      <c r="K1071" s="5" t="s">
        <v>4705</v>
      </c>
    </row>
    <row r="1072" spans="1:11" x14ac:dyDescent="0.3">
      <c r="A1072" s="4" t="s">
        <v>4270</v>
      </c>
      <c r="B1072" s="8">
        <v>2001</v>
      </c>
      <c r="C1072" s="10" t="s">
        <v>4685</v>
      </c>
      <c r="D1072" s="8">
        <v>28</v>
      </c>
      <c r="E1072" s="8" t="str">
        <f t="shared" si="32"/>
        <v>28-Nov-2001</v>
      </c>
      <c r="F1072" s="8">
        <f t="shared" si="33"/>
        <v>21</v>
      </c>
      <c r="G1072" s="8">
        <v>0</v>
      </c>
      <c r="H1072" s="34">
        <v>2104.11</v>
      </c>
      <c r="I1072" s="10" t="s">
        <v>4681</v>
      </c>
      <c r="J1072" s="10" t="s">
        <v>4690</v>
      </c>
      <c r="K1072" s="5" t="s">
        <v>4701</v>
      </c>
    </row>
    <row r="1073" spans="1:11" x14ac:dyDescent="0.3">
      <c r="A1073" s="4" t="s">
        <v>4232</v>
      </c>
      <c r="B1073" s="8">
        <v>2004</v>
      </c>
      <c r="C1073" s="10" t="s">
        <v>4687</v>
      </c>
      <c r="D1073" s="8">
        <v>3</v>
      </c>
      <c r="E1073" s="8" t="str">
        <f t="shared" si="32"/>
        <v>3-Sep-2004</v>
      </c>
      <c r="F1073" s="8">
        <f t="shared" si="33"/>
        <v>18</v>
      </c>
      <c r="G1073" s="8">
        <v>0</v>
      </c>
      <c r="H1073" s="34">
        <v>2198.19</v>
      </c>
      <c r="I1073" s="10" t="s">
        <v>4681</v>
      </c>
      <c r="J1073" s="10" t="s">
        <v>4690</v>
      </c>
      <c r="K1073" s="5" t="s">
        <v>4696</v>
      </c>
    </row>
    <row r="1074" spans="1:11" x14ac:dyDescent="0.3">
      <c r="A1074" s="4" t="s">
        <v>4206</v>
      </c>
      <c r="B1074" s="8">
        <v>2000</v>
      </c>
      <c r="C1074" s="10" t="s">
        <v>4680</v>
      </c>
      <c r="D1074" s="8">
        <v>30</v>
      </c>
      <c r="E1074" s="8" t="str">
        <f t="shared" si="32"/>
        <v>30-Jun-2000</v>
      </c>
      <c r="F1074" s="8">
        <f t="shared" si="33"/>
        <v>22</v>
      </c>
      <c r="G1074" s="8">
        <v>0</v>
      </c>
      <c r="H1074" s="34">
        <v>2250.84</v>
      </c>
      <c r="I1074" s="10" t="s">
        <v>4681</v>
      </c>
      <c r="J1074" s="10" t="s">
        <v>4681</v>
      </c>
      <c r="K1074" s="5" t="s">
        <v>4700</v>
      </c>
    </row>
    <row r="1075" spans="1:11" x14ac:dyDescent="0.3">
      <c r="A1075" s="4" t="s">
        <v>4204</v>
      </c>
      <c r="B1075" s="8">
        <v>2000</v>
      </c>
      <c r="C1075" s="10" t="s">
        <v>4684</v>
      </c>
      <c r="D1075" s="8">
        <v>11</v>
      </c>
      <c r="E1075" s="8" t="str">
        <f t="shared" si="32"/>
        <v>11-Dec-2000</v>
      </c>
      <c r="F1075" s="8">
        <f t="shared" si="33"/>
        <v>22</v>
      </c>
      <c r="G1075" s="8">
        <v>0</v>
      </c>
      <c r="H1075" s="34">
        <v>2254.8000000000002</v>
      </c>
      <c r="I1075" s="10" t="s">
        <v>4681</v>
      </c>
      <c r="J1075" s="10" t="s">
        <v>4689</v>
      </c>
      <c r="K1075" s="5" t="s">
        <v>4701</v>
      </c>
    </row>
    <row r="1076" spans="1:11" x14ac:dyDescent="0.3">
      <c r="A1076" s="4" t="s">
        <v>4180</v>
      </c>
      <c r="B1076" s="8">
        <v>1999</v>
      </c>
      <c r="C1076" s="10" t="s">
        <v>4684</v>
      </c>
      <c r="D1076" s="8">
        <v>17</v>
      </c>
      <c r="E1076" s="8" t="str">
        <f t="shared" si="32"/>
        <v>17-Dec-1999</v>
      </c>
      <c r="F1076" s="8">
        <f t="shared" si="33"/>
        <v>23</v>
      </c>
      <c r="G1076" s="8">
        <v>0</v>
      </c>
      <c r="H1076" s="34">
        <v>2395.17</v>
      </c>
      <c r="I1076" s="10" t="s">
        <v>4681</v>
      </c>
      <c r="J1076" s="10" t="s">
        <v>4690</v>
      </c>
      <c r="K1076" s="5" t="s">
        <v>4695</v>
      </c>
    </row>
    <row r="1077" spans="1:11" x14ac:dyDescent="0.3">
      <c r="A1077" s="4" t="s">
        <v>4178</v>
      </c>
      <c r="B1077" s="8">
        <v>1999</v>
      </c>
      <c r="C1077" s="10" t="s">
        <v>4688</v>
      </c>
      <c r="D1077" s="8">
        <v>10</v>
      </c>
      <c r="E1077" s="8" t="str">
        <f t="shared" si="32"/>
        <v>10-Aug-1999</v>
      </c>
      <c r="F1077" s="8">
        <f t="shared" si="33"/>
        <v>23</v>
      </c>
      <c r="G1077" s="8">
        <v>0</v>
      </c>
      <c r="H1077" s="34">
        <v>2396.1</v>
      </c>
      <c r="I1077" s="10" t="s">
        <v>4681</v>
      </c>
      <c r="J1077" s="10" t="s">
        <v>4690</v>
      </c>
      <c r="K1077" s="5" t="s">
        <v>4699</v>
      </c>
    </row>
    <row r="1078" spans="1:11" x14ac:dyDescent="0.3">
      <c r="A1078" s="4" t="s">
        <v>4134</v>
      </c>
      <c r="B1078" s="8">
        <v>2002</v>
      </c>
      <c r="C1078" s="10" t="s">
        <v>4683</v>
      </c>
      <c r="D1078" s="8">
        <v>20</v>
      </c>
      <c r="E1078" s="8" t="str">
        <f t="shared" si="32"/>
        <v>20-Jul-2002</v>
      </c>
      <c r="F1078" s="8">
        <f t="shared" si="33"/>
        <v>20</v>
      </c>
      <c r="G1078" s="8">
        <v>0</v>
      </c>
      <c r="H1078" s="34">
        <v>2585.04</v>
      </c>
      <c r="I1078" s="10" t="s">
        <v>4681</v>
      </c>
      <c r="J1078" s="10" t="s">
        <v>4681</v>
      </c>
      <c r="K1078" s="5" t="s">
        <v>4703</v>
      </c>
    </row>
    <row r="1079" spans="1:11" x14ac:dyDescent="0.3">
      <c r="A1079" s="4" t="s">
        <v>4086</v>
      </c>
      <c r="B1079" s="8">
        <v>2004</v>
      </c>
      <c r="C1079" s="10" t="s">
        <v>4685</v>
      </c>
      <c r="D1079" s="8">
        <v>14</v>
      </c>
      <c r="E1079" s="8" t="str">
        <f t="shared" si="32"/>
        <v>14-Nov-2004</v>
      </c>
      <c r="F1079" s="8">
        <f t="shared" si="33"/>
        <v>18</v>
      </c>
      <c r="G1079" s="8">
        <v>0</v>
      </c>
      <c r="H1079" s="34">
        <v>2773.46</v>
      </c>
      <c r="I1079" s="10" t="s">
        <v>4681</v>
      </c>
      <c r="J1079" s="10" t="s">
        <v>4690</v>
      </c>
      <c r="K1079" s="5" t="s">
        <v>4703</v>
      </c>
    </row>
    <row r="1080" spans="1:11" x14ac:dyDescent="0.3">
      <c r="A1080" s="4" t="s">
        <v>4034</v>
      </c>
      <c r="B1080" s="8">
        <v>1998</v>
      </c>
      <c r="C1080" s="10" t="s">
        <v>4688</v>
      </c>
      <c r="D1080" s="8">
        <v>9</v>
      </c>
      <c r="E1080" s="8" t="str">
        <f t="shared" si="32"/>
        <v>9-Aug-1998</v>
      </c>
      <c r="F1080" s="8">
        <f t="shared" si="33"/>
        <v>24</v>
      </c>
      <c r="G1080" s="8">
        <v>0</v>
      </c>
      <c r="H1080" s="34">
        <v>3046.06</v>
      </c>
      <c r="I1080" s="10" t="s">
        <v>4681</v>
      </c>
      <c r="J1080" s="10" t="s">
        <v>4690</v>
      </c>
      <c r="K1080" s="5" t="s">
        <v>4696</v>
      </c>
    </row>
    <row r="1081" spans="1:11" x14ac:dyDescent="0.3">
      <c r="A1081" s="4" t="s">
        <v>4018</v>
      </c>
      <c r="B1081" s="8">
        <v>1999</v>
      </c>
      <c r="C1081" s="10" t="s">
        <v>4680</v>
      </c>
      <c r="D1081" s="8">
        <v>25</v>
      </c>
      <c r="E1081" s="8" t="str">
        <f t="shared" si="32"/>
        <v>25-Jun-1999</v>
      </c>
      <c r="F1081" s="8">
        <f t="shared" si="33"/>
        <v>23</v>
      </c>
      <c r="G1081" s="8">
        <v>0</v>
      </c>
      <c r="H1081" s="34">
        <v>3128.35</v>
      </c>
      <c r="I1081" s="10" t="s">
        <v>4681</v>
      </c>
      <c r="J1081" s="10" t="s">
        <v>4689</v>
      </c>
      <c r="K1081" s="5" t="s">
        <v>4703</v>
      </c>
    </row>
    <row r="1082" spans="1:11" x14ac:dyDescent="0.3">
      <c r="A1082" s="4" t="s">
        <v>3974</v>
      </c>
      <c r="B1082" s="8">
        <v>2003</v>
      </c>
      <c r="C1082" s="10" t="s">
        <v>4684</v>
      </c>
      <c r="D1082" s="8">
        <v>5</v>
      </c>
      <c r="E1082" s="8" t="str">
        <f t="shared" si="32"/>
        <v>5-Dec-2003</v>
      </c>
      <c r="F1082" s="8">
        <f t="shared" si="33"/>
        <v>19</v>
      </c>
      <c r="G1082" s="8">
        <v>0</v>
      </c>
      <c r="H1082" s="34">
        <v>3300.7</v>
      </c>
      <c r="I1082" s="10" t="s">
        <v>4681</v>
      </c>
      <c r="J1082" s="10" t="s">
        <v>4681</v>
      </c>
      <c r="K1082" s="5" t="s">
        <v>4702</v>
      </c>
    </row>
    <row r="1083" spans="1:11" x14ac:dyDescent="0.3">
      <c r="A1083" s="4" t="s">
        <v>3972</v>
      </c>
      <c r="B1083" s="8">
        <v>2003</v>
      </c>
      <c r="C1083" s="10" t="s">
        <v>4685</v>
      </c>
      <c r="D1083" s="8">
        <v>18</v>
      </c>
      <c r="E1083" s="8" t="str">
        <f t="shared" si="32"/>
        <v>18-Nov-2003</v>
      </c>
      <c r="F1083" s="8">
        <f t="shared" si="33"/>
        <v>19</v>
      </c>
      <c r="G1083" s="8">
        <v>0</v>
      </c>
      <c r="H1083" s="34">
        <v>3308.46</v>
      </c>
      <c r="I1083" s="10" t="s">
        <v>4681</v>
      </c>
      <c r="J1083" s="10" t="s">
        <v>4690</v>
      </c>
      <c r="K1083" s="5" t="s">
        <v>4703</v>
      </c>
    </row>
    <row r="1084" spans="1:11" x14ac:dyDescent="0.3">
      <c r="A1084" s="4" t="s">
        <v>3940</v>
      </c>
      <c r="B1084" s="8">
        <v>2003</v>
      </c>
      <c r="C1084" s="10" t="s">
        <v>4683</v>
      </c>
      <c r="D1084" s="8">
        <v>29</v>
      </c>
      <c r="E1084" s="8" t="str">
        <f t="shared" si="32"/>
        <v>29-Jul-2003</v>
      </c>
      <c r="F1084" s="8">
        <f t="shared" si="33"/>
        <v>19</v>
      </c>
      <c r="G1084" s="8">
        <v>0</v>
      </c>
      <c r="H1084" s="34">
        <v>3463.51</v>
      </c>
      <c r="I1084" s="10" t="s">
        <v>4681</v>
      </c>
      <c r="J1084" s="10" t="s">
        <v>4690</v>
      </c>
      <c r="K1084" s="5" t="s">
        <v>4702</v>
      </c>
    </row>
    <row r="1085" spans="1:11" x14ac:dyDescent="0.3">
      <c r="A1085" s="4" t="s">
        <v>3884</v>
      </c>
      <c r="B1085" s="8">
        <v>2003</v>
      </c>
      <c r="C1085" s="10" t="s">
        <v>4683</v>
      </c>
      <c r="D1085" s="8">
        <v>10</v>
      </c>
      <c r="E1085" s="8" t="str">
        <f t="shared" si="32"/>
        <v>10-Jul-2003</v>
      </c>
      <c r="F1085" s="8">
        <f t="shared" si="33"/>
        <v>19</v>
      </c>
      <c r="G1085" s="8">
        <v>0</v>
      </c>
      <c r="H1085" s="34">
        <v>3688.35</v>
      </c>
      <c r="I1085" s="10" t="s">
        <v>4681</v>
      </c>
      <c r="J1085" s="10" t="s">
        <v>4681</v>
      </c>
      <c r="K1085" s="5" t="s">
        <v>4703</v>
      </c>
    </row>
    <row r="1086" spans="1:11" x14ac:dyDescent="0.3">
      <c r="A1086" s="4" t="s">
        <v>3874</v>
      </c>
      <c r="B1086" s="8">
        <v>2004</v>
      </c>
      <c r="C1086" s="10" t="s">
        <v>4685</v>
      </c>
      <c r="D1086" s="8">
        <v>5</v>
      </c>
      <c r="E1086" s="8" t="str">
        <f t="shared" si="32"/>
        <v>5-Nov-2004</v>
      </c>
      <c r="F1086" s="8">
        <f t="shared" si="33"/>
        <v>18</v>
      </c>
      <c r="G1086" s="8">
        <v>0</v>
      </c>
      <c r="H1086" s="34">
        <v>3722.23</v>
      </c>
      <c r="I1086" s="10" t="s">
        <v>4681</v>
      </c>
      <c r="J1086" s="10" t="s">
        <v>4681</v>
      </c>
      <c r="K1086" s="5" t="s">
        <v>4702</v>
      </c>
    </row>
    <row r="1087" spans="1:11" x14ac:dyDescent="0.3">
      <c r="A1087" s="4" t="s">
        <v>3842</v>
      </c>
      <c r="B1087" s="8">
        <v>2001</v>
      </c>
      <c r="C1087" s="10" t="s">
        <v>4680</v>
      </c>
      <c r="D1087" s="8">
        <v>6</v>
      </c>
      <c r="E1087" s="8" t="str">
        <f t="shared" si="32"/>
        <v>6-Jun-2001</v>
      </c>
      <c r="F1087" s="8">
        <f t="shared" si="33"/>
        <v>22</v>
      </c>
      <c r="G1087" s="8">
        <v>0</v>
      </c>
      <c r="H1087" s="34">
        <v>3858.51</v>
      </c>
      <c r="I1087" s="10" t="s">
        <v>4681</v>
      </c>
      <c r="J1087" s="10" t="s">
        <v>4689</v>
      </c>
      <c r="K1087" s="5" t="s">
        <v>4702</v>
      </c>
    </row>
    <row r="1088" spans="1:11" x14ac:dyDescent="0.3">
      <c r="A1088" s="4" t="s">
        <v>3812</v>
      </c>
      <c r="B1088" s="8">
        <v>1999</v>
      </c>
      <c r="C1088" s="10" t="s">
        <v>4683</v>
      </c>
      <c r="D1088" s="8">
        <v>10</v>
      </c>
      <c r="E1088" s="8" t="str">
        <f t="shared" si="32"/>
        <v>10-Jul-1999</v>
      </c>
      <c r="F1088" s="8">
        <f t="shared" si="33"/>
        <v>23</v>
      </c>
      <c r="G1088" s="8">
        <v>0</v>
      </c>
      <c r="H1088" s="34">
        <v>3955.98</v>
      </c>
      <c r="I1088" s="10" t="s">
        <v>4681</v>
      </c>
      <c r="J1088" s="10" t="s">
        <v>4689</v>
      </c>
      <c r="K1088" s="5" t="s">
        <v>4703</v>
      </c>
    </row>
    <row r="1089" spans="1:11" x14ac:dyDescent="0.3">
      <c r="A1089" s="4" t="s">
        <v>3756</v>
      </c>
      <c r="B1089" s="8">
        <v>1995</v>
      </c>
      <c r="C1089" s="10" t="s">
        <v>4686</v>
      </c>
      <c r="D1089" s="8">
        <v>3</v>
      </c>
      <c r="E1089" s="8" t="str">
        <f t="shared" si="32"/>
        <v>3-Oct-1995</v>
      </c>
      <c r="F1089" s="8">
        <f t="shared" si="33"/>
        <v>27</v>
      </c>
      <c r="G1089" s="8">
        <v>0</v>
      </c>
      <c r="H1089" s="34">
        <v>4188.7299999999996</v>
      </c>
      <c r="I1089" s="10" t="s">
        <v>4681</v>
      </c>
      <c r="J1089" s="10" t="s">
        <v>4681</v>
      </c>
      <c r="K1089" s="5" t="s">
        <v>4702</v>
      </c>
    </row>
    <row r="1090" spans="1:11" x14ac:dyDescent="0.3">
      <c r="A1090" s="4" t="s">
        <v>3736</v>
      </c>
      <c r="B1090" s="8">
        <v>2003</v>
      </c>
      <c r="C1090" s="10" t="s">
        <v>4680</v>
      </c>
      <c r="D1090" s="8">
        <v>8</v>
      </c>
      <c r="E1090" s="8" t="str">
        <f t="shared" ref="E1090:E1153" si="34">CONCATENATE(D1090,"-",C1090,"-",B1090)</f>
        <v>8-Jun-2003</v>
      </c>
      <c r="F1090" s="8">
        <f t="shared" ref="F1090:F1153" si="35">DATEDIF(E1090,DATE(2023,6,8),"Y")</f>
        <v>20</v>
      </c>
      <c r="G1090" s="8">
        <v>0</v>
      </c>
      <c r="H1090" s="34">
        <v>4278.55</v>
      </c>
      <c r="I1090" s="10" t="s">
        <v>4681</v>
      </c>
      <c r="J1090" s="10" t="s">
        <v>4690</v>
      </c>
      <c r="K1090" s="5" t="s">
        <v>4703</v>
      </c>
    </row>
    <row r="1091" spans="1:11" x14ac:dyDescent="0.3">
      <c r="A1091" s="4" t="s">
        <v>3706</v>
      </c>
      <c r="B1091" s="8">
        <v>1992</v>
      </c>
      <c r="C1091" s="10" t="s">
        <v>4688</v>
      </c>
      <c r="D1091" s="8">
        <v>15</v>
      </c>
      <c r="E1091" s="8" t="str">
        <f t="shared" si="34"/>
        <v>15-Aug-1992</v>
      </c>
      <c r="F1091" s="8">
        <f t="shared" si="35"/>
        <v>30</v>
      </c>
      <c r="G1091" s="8">
        <v>0</v>
      </c>
      <c r="H1091" s="34">
        <v>4420.95</v>
      </c>
      <c r="I1091" s="10" t="s">
        <v>4681</v>
      </c>
      <c r="J1091" s="10" t="s">
        <v>4689</v>
      </c>
      <c r="K1091" s="5" t="s">
        <v>4704</v>
      </c>
    </row>
    <row r="1092" spans="1:11" x14ac:dyDescent="0.3">
      <c r="A1092" s="4" t="s">
        <v>3678</v>
      </c>
      <c r="B1092" s="8">
        <v>1988</v>
      </c>
      <c r="C1092" s="10" t="s">
        <v>4680</v>
      </c>
      <c r="D1092" s="8">
        <v>26</v>
      </c>
      <c r="E1092" s="8" t="str">
        <f t="shared" si="34"/>
        <v>26-Jun-1988</v>
      </c>
      <c r="F1092" s="8">
        <f t="shared" si="35"/>
        <v>34</v>
      </c>
      <c r="G1092" s="8">
        <v>0</v>
      </c>
      <c r="H1092" s="34">
        <v>4500.34</v>
      </c>
      <c r="I1092" s="10" t="s">
        <v>4681</v>
      </c>
      <c r="J1092" s="10" t="s">
        <v>4690</v>
      </c>
      <c r="K1092" s="5" t="s">
        <v>4698</v>
      </c>
    </row>
    <row r="1093" spans="1:11" x14ac:dyDescent="0.3">
      <c r="A1093" s="4" t="s">
        <v>3670</v>
      </c>
      <c r="B1093" s="8">
        <v>2003</v>
      </c>
      <c r="C1093" s="10" t="s">
        <v>4686</v>
      </c>
      <c r="D1093" s="8">
        <v>2</v>
      </c>
      <c r="E1093" s="8" t="str">
        <f t="shared" si="34"/>
        <v>2-Oct-2003</v>
      </c>
      <c r="F1093" s="8">
        <f t="shared" si="35"/>
        <v>19</v>
      </c>
      <c r="G1093" s="8">
        <v>0</v>
      </c>
      <c r="H1093" s="34">
        <v>4518.3999999999996</v>
      </c>
      <c r="I1093" s="10" t="s">
        <v>4681</v>
      </c>
      <c r="J1093" s="10" t="s">
        <v>4689</v>
      </c>
      <c r="K1093" s="5" t="s">
        <v>4697</v>
      </c>
    </row>
    <row r="1094" spans="1:11" x14ac:dyDescent="0.3">
      <c r="A1094" s="4" t="s">
        <v>3666</v>
      </c>
      <c r="B1094" s="8">
        <v>1988</v>
      </c>
      <c r="C1094" s="10" t="s">
        <v>4684</v>
      </c>
      <c r="D1094" s="8">
        <v>21</v>
      </c>
      <c r="E1094" s="8" t="str">
        <f t="shared" si="34"/>
        <v>21-Dec-1988</v>
      </c>
      <c r="F1094" s="8">
        <f t="shared" si="35"/>
        <v>34</v>
      </c>
      <c r="G1094" s="8">
        <v>0</v>
      </c>
      <c r="H1094" s="34">
        <v>4518.83</v>
      </c>
      <c r="I1094" s="10" t="s">
        <v>4681</v>
      </c>
      <c r="J1094" s="10" t="s">
        <v>4681</v>
      </c>
      <c r="K1094" s="5" t="s">
        <v>4698</v>
      </c>
    </row>
    <row r="1095" spans="1:11" x14ac:dyDescent="0.3">
      <c r="A1095" s="4" t="s">
        <v>3632</v>
      </c>
      <c r="B1095" s="8">
        <v>2003</v>
      </c>
      <c r="C1095" s="10" t="s">
        <v>4686</v>
      </c>
      <c r="D1095" s="8">
        <v>4</v>
      </c>
      <c r="E1095" s="8" t="str">
        <f t="shared" si="34"/>
        <v>4-Oct-2003</v>
      </c>
      <c r="F1095" s="8">
        <f t="shared" si="35"/>
        <v>19</v>
      </c>
      <c r="G1095" s="8">
        <v>0</v>
      </c>
      <c r="H1095" s="34">
        <v>4678.8</v>
      </c>
      <c r="I1095" s="10" t="s">
        <v>4681</v>
      </c>
      <c r="J1095" s="10" t="s">
        <v>4690</v>
      </c>
      <c r="K1095" s="5" t="s">
        <v>4703</v>
      </c>
    </row>
    <row r="1096" spans="1:11" x14ac:dyDescent="0.3">
      <c r="A1096" s="4" t="s">
        <v>3610</v>
      </c>
      <c r="B1096" s="8">
        <v>2004</v>
      </c>
      <c r="C1096" s="10" t="s">
        <v>4685</v>
      </c>
      <c r="D1096" s="8">
        <v>24</v>
      </c>
      <c r="E1096" s="8" t="str">
        <f t="shared" si="34"/>
        <v>24-Nov-2004</v>
      </c>
      <c r="F1096" s="8">
        <f t="shared" si="35"/>
        <v>18</v>
      </c>
      <c r="G1096" s="8">
        <v>0</v>
      </c>
      <c r="H1096" s="34">
        <v>4740.78</v>
      </c>
      <c r="I1096" s="10" t="s">
        <v>4681</v>
      </c>
      <c r="J1096" s="10" t="s">
        <v>4689</v>
      </c>
      <c r="K1096" s="5" t="s">
        <v>4703</v>
      </c>
    </row>
    <row r="1097" spans="1:11" x14ac:dyDescent="0.3">
      <c r="A1097" s="4" t="s">
        <v>3582</v>
      </c>
      <c r="B1097" s="8">
        <v>2000</v>
      </c>
      <c r="C1097" s="10" t="s">
        <v>4684</v>
      </c>
      <c r="D1097" s="8">
        <v>11</v>
      </c>
      <c r="E1097" s="8" t="str">
        <f t="shared" si="34"/>
        <v>11-Dec-2000</v>
      </c>
      <c r="F1097" s="8">
        <f t="shared" si="35"/>
        <v>22</v>
      </c>
      <c r="G1097" s="8">
        <v>0</v>
      </c>
      <c r="H1097" s="34">
        <v>4835.43</v>
      </c>
      <c r="I1097" s="10" t="s">
        <v>4681</v>
      </c>
      <c r="J1097" s="10" t="s">
        <v>4681</v>
      </c>
      <c r="K1097" s="5" t="s">
        <v>4703</v>
      </c>
    </row>
    <row r="1098" spans="1:11" x14ac:dyDescent="0.3">
      <c r="A1098" s="4" t="s">
        <v>3576</v>
      </c>
      <c r="B1098" s="8">
        <v>1995</v>
      </c>
      <c r="C1098" s="10" t="s">
        <v>4687</v>
      </c>
      <c r="D1098" s="8">
        <v>29</v>
      </c>
      <c r="E1098" s="8" t="str">
        <f t="shared" si="34"/>
        <v>29-Sep-1995</v>
      </c>
      <c r="F1098" s="8">
        <f t="shared" si="35"/>
        <v>27</v>
      </c>
      <c r="G1098" s="8">
        <v>0</v>
      </c>
      <c r="H1098" s="34">
        <v>4840.95</v>
      </c>
      <c r="I1098" s="10" t="s">
        <v>4681</v>
      </c>
      <c r="J1098" s="10" t="s">
        <v>4690</v>
      </c>
      <c r="K1098" s="5" t="s">
        <v>4703</v>
      </c>
    </row>
    <row r="1099" spans="1:11" x14ac:dyDescent="0.3">
      <c r="A1099" s="4" t="s">
        <v>3570</v>
      </c>
      <c r="B1099" s="8">
        <v>2001</v>
      </c>
      <c r="C1099" s="10" t="s">
        <v>4680</v>
      </c>
      <c r="D1099" s="8">
        <v>7</v>
      </c>
      <c r="E1099" s="8" t="str">
        <f t="shared" si="34"/>
        <v>7-Jun-2001</v>
      </c>
      <c r="F1099" s="8">
        <f t="shared" si="35"/>
        <v>22</v>
      </c>
      <c r="G1099" s="8">
        <v>0</v>
      </c>
      <c r="H1099" s="34">
        <v>4846.53</v>
      </c>
      <c r="I1099" s="10" t="s">
        <v>4681</v>
      </c>
      <c r="J1099" s="10" t="s">
        <v>4689</v>
      </c>
      <c r="K1099" s="5" t="s">
        <v>4703</v>
      </c>
    </row>
    <row r="1100" spans="1:11" x14ac:dyDescent="0.3">
      <c r="A1100" s="4" t="s">
        <v>3516</v>
      </c>
      <c r="B1100" s="8">
        <v>1997</v>
      </c>
      <c r="C1100" s="10" t="s">
        <v>4684</v>
      </c>
      <c r="D1100" s="8">
        <v>4</v>
      </c>
      <c r="E1100" s="8" t="str">
        <f t="shared" si="34"/>
        <v>4-Dec-1997</v>
      </c>
      <c r="F1100" s="8">
        <f t="shared" si="35"/>
        <v>25</v>
      </c>
      <c r="G1100" s="8">
        <v>0</v>
      </c>
      <c r="H1100" s="34">
        <v>5038.57</v>
      </c>
      <c r="I1100" s="10" t="s">
        <v>4681</v>
      </c>
      <c r="J1100" s="10" t="s">
        <v>4681</v>
      </c>
      <c r="K1100" s="5" t="s">
        <v>4702</v>
      </c>
    </row>
    <row r="1101" spans="1:11" x14ac:dyDescent="0.3">
      <c r="A1101" s="4" t="s">
        <v>3508</v>
      </c>
      <c r="B1101" s="8">
        <v>1993</v>
      </c>
      <c r="C1101" s="10" t="s">
        <v>4680</v>
      </c>
      <c r="D1101" s="8">
        <v>11</v>
      </c>
      <c r="E1101" s="8" t="str">
        <f t="shared" si="34"/>
        <v>11-Jun-1993</v>
      </c>
      <c r="F1101" s="8">
        <f t="shared" si="35"/>
        <v>29</v>
      </c>
      <c r="G1101" s="8">
        <v>0</v>
      </c>
      <c r="H1101" s="34">
        <v>5059.5600000000004</v>
      </c>
      <c r="I1101" s="10" t="s">
        <v>4681</v>
      </c>
      <c r="J1101" s="10" t="s">
        <v>4690</v>
      </c>
      <c r="K1101" s="5" t="s">
        <v>4703</v>
      </c>
    </row>
    <row r="1102" spans="1:11" x14ac:dyDescent="0.3">
      <c r="A1102" s="4" t="s">
        <v>3502</v>
      </c>
      <c r="B1102" s="8">
        <v>1999</v>
      </c>
      <c r="C1102" s="10" t="s">
        <v>4680</v>
      </c>
      <c r="D1102" s="8">
        <v>19</v>
      </c>
      <c r="E1102" s="8" t="str">
        <f t="shared" si="34"/>
        <v>19-Jun-1999</v>
      </c>
      <c r="F1102" s="8">
        <f t="shared" si="35"/>
        <v>23</v>
      </c>
      <c r="G1102" s="8">
        <v>0</v>
      </c>
      <c r="H1102" s="34">
        <v>5087.92</v>
      </c>
      <c r="I1102" s="10" t="s">
        <v>4681</v>
      </c>
      <c r="J1102" s="10" t="s">
        <v>4681</v>
      </c>
      <c r="K1102" s="5" t="s">
        <v>4697</v>
      </c>
    </row>
    <row r="1103" spans="1:11" x14ac:dyDescent="0.3">
      <c r="A1103" s="4" t="s">
        <v>3478</v>
      </c>
      <c r="B1103" s="8">
        <v>2004</v>
      </c>
      <c r="C1103" s="10" t="s">
        <v>4680</v>
      </c>
      <c r="D1103" s="8">
        <v>6</v>
      </c>
      <c r="E1103" s="8" t="str">
        <f t="shared" si="34"/>
        <v>6-Jun-2004</v>
      </c>
      <c r="F1103" s="8">
        <f t="shared" si="35"/>
        <v>19</v>
      </c>
      <c r="G1103" s="8">
        <v>0</v>
      </c>
      <c r="H1103" s="34">
        <v>5198.6899999999996</v>
      </c>
      <c r="I1103" s="10" t="s">
        <v>4681</v>
      </c>
      <c r="J1103" s="10" t="s">
        <v>4681</v>
      </c>
      <c r="K1103" s="5" t="s">
        <v>4706</v>
      </c>
    </row>
    <row r="1104" spans="1:11" x14ac:dyDescent="0.3">
      <c r="A1104" s="4" t="s">
        <v>3470</v>
      </c>
      <c r="B1104" s="8">
        <v>1995</v>
      </c>
      <c r="C1104" s="10" t="s">
        <v>4680</v>
      </c>
      <c r="D1104" s="8">
        <v>6</v>
      </c>
      <c r="E1104" s="8" t="str">
        <f t="shared" si="34"/>
        <v>6-Jun-1995</v>
      </c>
      <c r="F1104" s="8">
        <f t="shared" si="35"/>
        <v>28</v>
      </c>
      <c r="G1104" s="8">
        <v>0</v>
      </c>
      <c r="H1104" s="34">
        <v>5216.4799999999996</v>
      </c>
      <c r="I1104" s="10" t="s">
        <v>4681</v>
      </c>
      <c r="J1104" s="10" t="s">
        <v>4681</v>
      </c>
      <c r="K1104" s="5" t="s">
        <v>4702</v>
      </c>
    </row>
    <row r="1105" spans="1:11" x14ac:dyDescent="0.3">
      <c r="A1105" s="4" t="s">
        <v>3444</v>
      </c>
      <c r="B1105" s="8">
        <v>2004</v>
      </c>
      <c r="C1105" s="10" t="s">
        <v>4688</v>
      </c>
      <c r="D1105" s="8">
        <v>22</v>
      </c>
      <c r="E1105" s="8" t="str">
        <f t="shared" si="34"/>
        <v>22-Aug-2004</v>
      </c>
      <c r="F1105" s="8">
        <f t="shared" si="35"/>
        <v>18</v>
      </c>
      <c r="G1105" s="8">
        <v>0</v>
      </c>
      <c r="H1105" s="34">
        <v>5293.67</v>
      </c>
      <c r="I1105" s="10" t="s">
        <v>4681</v>
      </c>
      <c r="J1105" s="10" t="s">
        <v>4681</v>
      </c>
      <c r="K1105" s="5" t="s">
        <v>4706</v>
      </c>
    </row>
    <row r="1106" spans="1:11" x14ac:dyDescent="0.3">
      <c r="A1106" s="4" t="s">
        <v>3376</v>
      </c>
      <c r="B1106" s="8">
        <v>1999</v>
      </c>
      <c r="C1106" s="10" t="s">
        <v>4687</v>
      </c>
      <c r="D1106" s="8">
        <v>22</v>
      </c>
      <c r="E1106" s="8" t="str">
        <f t="shared" si="34"/>
        <v>22-Sep-1999</v>
      </c>
      <c r="F1106" s="8">
        <f t="shared" si="35"/>
        <v>23</v>
      </c>
      <c r="G1106" s="8">
        <v>0</v>
      </c>
      <c r="H1106" s="34">
        <v>5552.61</v>
      </c>
      <c r="I1106" s="10" t="s">
        <v>4681</v>
      </c>
      <c r="J1106" s="10" t="s">
        <v>4689</v>
      </c>
      <c r="K1106" s="5" t="s">
        <v>4697</v>
      </c>
    </row>
    <row r="1107" spans="1:11" x14ac:dyDescent="0.3">
      <c r="A1107" s="4" t="s">
        <v>3332</v>
      </c>
      <c r="B1107" s="8">
        <v>1993</v>
      </c>
      <c r="C1107" s="10" t="s">
        <v>4680</v>
      </c>
      <c r="D1107" s="8">
        <v>10</v>
      </c>
      <c r="E1107" s="8" t="str">
        <f t="shared" si="34"/>
        <v>10-Jun-1993</v>
      </c>
      <c r="F1107" s="8">
        <f t="shared" si="35"/>
        <v>29</v>
      </c>
      <c r="G1107" s="8">
        <v>0</v>
      </c>
      <c r="H1107" s="34">
        <v>5748.13</v>
      </c>
      <c r="I1107" s="10" t="s">
        <v>4681</v>
      </c>
      <c r="J1107" s="10" t="s">
        <v>4690</v>
      </c>
      <c r="K1107" s="5" t="s">
        <v>4703</v>
      </c>
    </row>
    <row r="1108" spans="1:11" x14ac:dyDescent="0.3">
      <c r="A1108" s="4" t="s">
        <v>3330</v>
      </c>
      <c r="B1108" s="8">
        <v>1983</v>
      </c>
      <c r="C1108" s="10" t="s">
        <v>4688</v>
      </c>
      <c r="D1108" s="8">
        <v>30</v>
      </c>
      <c r="E1108" s="8" t="str">
        <f t="shared" si="34"/>
        <v>30-Aug-1983</v>
      </c>
      <c r="F1108" s="8">
        <f t="shared" si="35"/>
        <v>39</v>
      </c>
      <c r="G1108" s="8">
        <v>0</v>
      </c>
      <c r="H1108" s="34">
        <v>5757.41</v>
      </c>
      <c r="I1108" s="10" t="s">
        <v>4681</v>
      </c>
      <c r="J1108" s="10" t="s">
        <v>4689</v>
      </c>
      <c r="K1108" s="5" t="s">
        <v>4699</v>
      </c>
    </row>
    <row r="1109" spans="1:11" x14ac:dyDescent="0.3">
      <c r="A1109" s="4" t="s">
        <v>3328</v>
      </c>
      <c r="B1109" s="8">
        <v>2004</v>
      </c>
      <c r="C1109" s="10" t="s">
        <v>4685</v>
      </c>
      <c r="D1109" s="8">
        <v>1</v>
      </c>
      <c r="E1109" s="8" t="str">
        <f t="shared" si="34"/>
        <v>1-Nov-2004</v>
      </c>
      <c r="F1109" s="8">
        <f t="shared" si="35"/>
        <v>18</v>
      </c>
      <c r="G1109" s="8">
        <v>0</v>
      </c>
      <c r="H1109" s="34">
        <v>5778.71</v>
      </c>
      <c r="I1109" s="10" t="s">
        <v>4681</v>
      </c>
      <c r="J1109" s="10" t="s">
        <v>4689</v>
      </c>
      <c r="K1109" s="5" t="s">
        <v>4706</v>
      </c>
    </row>
    <row r="1110" spans="1:11" x14ac:dyDescent="0.3">
      <c r="A1110" s="4" t="s">
        <v>3322</v>
      </c>
      <c r="B1110" s="8">
        <v>2002</v>
      </c>
      <c r="C1110" s="10" t="s">
        <v>4683</v>
      </c>
      <c r="D1110" s="8">
        <v>22</v>
      </c>
      <c r="E1110" s="8" t="str">
        <f t="shared" si="34"/>
        <v>22-Jul-2002</v>
      </c>
      <c r="F1110" s="8">
        <f t="shared" si="35"/>
        <v>20</v>
      </c>
      <c r="G1110" s="8">
        <v>0</v>
      </c>
      <c r="H1110" s="34">
        <v>5816.58</v>
      </c>
      <c r="I1110" s="10" t="s">
        <v>4681</v>
      </c>
      <c r="J1110" s="10" t="s">
        <v>4681</v>
      </c>
      <c r="K1110" s="5" t="s">
        <v>4697</v>
      </c>
    </row>
    <row r="1111" spans="1:11" x14ac:dyDescent="0.3">
      <c r="A1111" s="4" t="s">
        <v>3316</v>
      </c>
      <c r="B1111" s="8">
        <v>1995</v>
      </c>
      <c r="C1111" s="10" t="s">
        <v>4688</v>
      </c>
      <c r="D1111" s="8">
        <v>20</v>
      </c>
      <c r="E1111" s="8" t="str">
        <f t="shared" si="34"/>
        <v>20-Aug-1995</v>
      </c>
      <c r="F1111" s="8">
        <f t="shared" si="35"/>
        <v>27</v>
      </c>
      <c r="G1111" s="8">
        <v>0</v>
      </c>
      <c r="H1111" s="34">
        <v>5843.99</v>
      </c>
      <c r="I1111" s="10" t="s">
        <v>4681</v>
      </c>
      <c r="J1111" s="10" t="s">
        <v>4681</v>
      </c>
      <c r="K1111" s="5" t="s">
        <v>4702</v>
      </c>
    </row>
    <row r="1112" spans="1:11" x14ac:dyDescent="0.3">
      <c r="A1112" s="4" t="s">
        <v>3308</v>
      </c>
      <c r="B1112" s="8">
        <v>1993</v>
      </c>
      <c r="C1112" s="10" t="s">
        <v>4686</v>
      </c>
      <c r="D1112" s="8">
        <v>19</v>
      </c>
      <c r="E1112" s="8" t="str">
        <f t="shared" si="34"/>
        <v>19-Oct-1993</v>
      </c>
      <c r="F1112" s="8">
        <f t="shared" si="35"/>
        <v>29</v>
      </c>
      <c r="G1112" s="8">
        <v>0</v>
      </c>
      <c r="H1112" s="34">
        <v>5877.02</v>
      </c>
      <c r="I1112" s="10" t="s">
        <v>4681</v>
      </c>
      <c r="J1112" s="10" t="s">
        <v>4681</v>
      </c>
      <c r="K1112" s="5" t="s">
        <v>4703</v>
      </c>
    </row>
    <row r="1113" spans="1:11" x14ac:dyDescent="0.3">
      <c r="A1113" s="4" t="s">
        <v>3300</v>
      </c>
      <c r="B1113" s="8">
        <v>1993</v>
      </c>
      <c r="C1113" s="10" t="s">
        <v>4688</v>
      </c>
      <c r="D1113" s="8">
        <v>13</v>
      </c>
      <c r="E1113" s="8" t="str">
        <f t="shared" si="34"/>
        <v>13-Aug-1993</v>
      </c>
      <c r="F1113" s="8">
        <f t="shared" si="35"/>
        <v>29</v>
      </c>
      <c r="G1113" s="8">
        <v>0</v>
      </c>
      <c r="H1113" s="34">
        <v>5926.93</v>
      </c>
      <c r="I1113" s="10" t="s">
        <v>4681</v>
      </c>
      <c r="J1113" s="10" t="s">
        <v>4681</v>
      </c>
      <c r="K1113" s="5" t="s">
        <v>4702</v>
      </c>
    </row>
    <row r="1114" spans="1:11" x14ac:dyDescent="0.3">
      <c r="A1114" s="4" t="s">
        <v>3292</v>
      </c>
      <c r="B1114" s="8">
        <v>2004</v>
      </c>
      <c r="C1114" s="10" t="s">
        <v>4683</v>
      </c>
      <c r="D1114" s="8">
        <v>15</v>
      </c>
      <c r="E1114" s="8" t="str">
        <f t="shared" si="34"/>
        <v>15-Jul-2004</v>
      </c>
      <c r="F1114" s="8">
        <f t="shared" si="35"/>
        <v>18</v>
      </c>
      <c r="G1114" s="8">
        <v>0</v>
      </c>
      <c r="H1114" s="34">
        <v>5960.91</v>
      </c>
      <c r="I1114" s="10" t="s">
        <v>4681</v>
      </c>
      <c r="J1114" s="10" t="s">
        <v>4690</v>
      </c>
      <c r="K1114" s="5" t="s">
        <v>4697</v>
      </c>
    </row>
    <row r="1115" spans="1:11" x14ac:dyDescent="0.3">
      <c r="A1115" s="4" t="s">
        <v>3252</v>
      </c>
      <c r="B1115" s="8">
        <v>1995</v>
      </c>
      <c r="C1115" s="10" t="s">
        <v>4687</v>
      </c>
      <c r="D1115" s="8">
        <v>9</v>
      </c>
      <c r="E1115" s="8" t="str">
        <f t="shared" si="34"/>
        <v>9-Sep-1995</v>
      </c>
      <c r="F1115" s="8">
        <f t="shared" si="35"/>
        <v>27</v>
      </c>
      <c r="G1115" s="8">
        <v>0</v>
      </c>
      <c r="H1115" s="34">
        <v>6111.95</v>
      </c>
      <c r="I1115" s="10" t="s">
        <v>4681</v>
      </c>
      <c r="J1115" s="10" t="s">
        <v>4689</v>
      </c>
      <c r="K1115" s="5" t="s">
        <v>4697</v>
      </c>
    </row>
    <row r="1116" spans="1:11" x14ac:dyDescent="0.3">
      <c r="A1116" s="4" t="s">
        <v>3210</v>
      </c>
      <c r="B1116" s="8">
        <v>1999</v>
      </c>
      <c r="C1116" s="10" t="s">
        <v>4687</v>
      </c>
      <c r="D1116" s="8">
        <v>10</v>
      </c>
      <c r="E1116" s="8" t="str">
        <f t="shared" si="34"/>
        <v>10-Sep-1999</v>
      </c>
      <c r="F1116" s="8">
        <f t="shared" si="35"/>
        <v>23</v>
      </c>
      <c r="G1116" s="8">
        <v>0</v>
      </c>
      <c r="H1116" s="34">
        <v>6207.26</v>
      </c>
      <c r="I1116" s="10" t="s">
        <v>4681</v>
      </c>
      <c r="J1116" s="10" t="s">
        <v>4681</v>
      </c>
      <c r="K1116" s="5" t="s">
        <v>4697</v>
      </c>
    </row>
    <row r="1117" spans="1:11" x14ac:dyDescent="0.3">
      <c r="A1117" s="4" t="s">
        <v>3208</v>
      </c>
      <c r="B1117" s="8">
        <v>1992</v>
      </c>
      <c r="C1117" s="10" t="s">
        <v>4688</v>
      </c>
      <c r="D1117" s="8">
        <v>12</v>
      </c>
      <c r="E1117" s="8" t="str">
        <f t="shared" si="34"/>
        <v>12-Aug-1992</v>
      </c>
      <c r="F1117" s="8">
        <f t="shared" si="35"/>
        <v>30</v>
      </c>
      <c r="G1117" s="8">
        <v>0</v>
      </c>
      <c r="H1117" s="34">
        <v>6208.5</v>
      </c>
      <c r="I1117" s="10" t="s">
        <v>4681</v>
      </c>
      <c r="J1117" s="10" t="s">
        <v>4690</v>
      </c>
      <c r="K1117" s="5" t="s">
        <v>4703</v>
      </c>
    </row>
    <row r="1118" spans="1:11" x14ac:dyDescent="0.3">
      <c r="A1118" s="4" t="s">
        <v>3192</v>
      </c>
      <c r="B1118" s="8">
        <v>1995</v>
      </c>
      <c r="C1118" s="10" t="s">
        <v>4686</v>
      </c>
      <c r="D1118" s="8">
        <v>17</v>
      </c>
      <c r="E1118" s="8" t="str">
        <f t="shared" si="34"/>
        <v>17-Oct-1995</v>
      </c>
      <c r="F1118" s="8">
        <f t="shared" si="35"/>
        <v>27</v>
      </c>
      <c r="G1118" s="8">
        <v>0</v>
      </c>
      <c r="H1118" s="34">
        <v>6261.2</v>
      </c>
      <c r="I1118" s="10" t="s">
        <v>4681</v>
      </c>
      <c r="J1118" s="10" t="s">
        <v>4690</v>
      </c>
      <c r="K1118" s="5" t="s">
        <v>4697</v>
      </c>
    </row>
    <row r="1119" spans="1:11" x14ac:dyDescent="0.3">
      <c r="A1119" s="4" t="s">
        <v>3186</v>
      </c>
      <c r="B1119" s="8">
        <v>1993</v>
      </c>
      <c r="C1119" s="10" t="s">
        <v>4686</v>
      </c>
      <c r="D1119" s="8">
        <v>16</v>
      </c>
      <c r="E1119" s="8" t="str">
        <f t="shared" si="34"/>
        <v>16-Oct-1993</v>
      </c>
      <c r="F1119" s="8">
        <f t="shared" si="35"/>
        <v>29</v>
      </c>
      <c r="G1119" s="8">
        <v>0</v>
      </c>
      <c r="H1119" s="34">
        <v>6276.3</v>
      </c>
      <c r="I1119" s="10" t="s">
        <v>4681</v>
      </c>
      <c r="J1119" s="10" t="s">
        <v>4690</v>
      </c>
      <c r="K1119" s="5" t="s">
        <v>4702</v>
      </c>
    </row>
    <row r="1120" spans="1:11" x14ac:dyDescent="0.3">
      <c r="A1120" s="4" t="s">
        <v>3180</v>
      </c>
      <c r="B1120" s="8">
        <v>1996</v>
      </c>
      <c r="C1120" s="10" t="s">
        <v>4683</v>
      </c>
      <c r="D1120" s="8">
        <v>4</v>
      </c>
      <c r="E1120" s="8" t="str">
        <f t="shared" si="34"/>
        <v>4-Jul-1996</v>
      </c>
      <c r="F1120" s="8">
        <f t="shared" si="35"/>
        <v>26</v>
      </c>
      <c r="G1120" s="8">
        <v>0</v>
      </c>
      <c r="H1120" s="34">
        <v>6293.63</v>
      </c>
      <c r="I1120" s="10" t="s">
        <v>4681</v>
      </c>
      <c r="J1120" s="10" t="s">
        <v>4689</v>
      </c>
      <c r="K1120" s="5" t="s">
        <v>4703</v>
      </c>
    </row>
    <row r="1121" spans="1:11" x14ac:dyDescent="0.3">
      <c r="A1121" s="4" t="s">
        <v>3156</v>
      </c>
      <c r="B1121" s="8">
        <v>1996</v>
      </c>
      <c r="C1121" s="10" t="s">
        <v>4683</v>
      </c>
      <c r="D1121" s="8">
        <v>7</v>
      </c>
      <c r="E1121" s="8" t="str">
        <f t="shared" si="34"/>
        <v>7-Jul-1996</v>
      </c>
      <c r="F1121" s="8">
        <f t="shared" si="35"/>
        <v>26</v>
      </c>
      <c r="G1121" s="8">
        <v>0</v>
      </c>
      <c r="H1121" s="34">
        <v>6361.47</v>
      </c>
      <c r="I1121" s="10" t="s">
        <v>4681</v>
      </c>
      <c r="J1121" s="10" t="s">
        <v>4689</v>
      </c>
      <c r="K1121" s="5" t="s">
        <v>4703</v>
      </c>
    </row>
    <row r="1122" spans="1:11" x14ac:dyDescent="0.3">
      <c r="A1122" s="4" t="s">
        <v>3146</v>
      </c>
      <c r="B1122" s="8">
        <v>1997</v>
      </c>
      <c r="C1122" s="10" t="s">
        <v>4688</v>
      </c>
      <c r="D1122" s="8">
        <v>16</v>
      </c>
      <c r="E1122" s="8" t="str">
        <f t="shared" si="34"/>
        <v>16-Aug-1997</v>
      </c>
      <c r="F1122" s="8">
        <f t="shared" si="35"/>
        <v>25</v>
      </c>
      <c r="G1122" s="8">
        <v>0</v>
      </c>
      <c r="H1122" s="34">
        <v>6389.53</v>
      </c>
      <c r="I1122" s="10" t="s">
        <v>4681</v>
      </c>
      <c r="J1122" s="10" t="s">
        <v>4681</v>
      </c>
      <c r="K1122" s="5" t="s">
        <v>4703</v>
      </c>
    </row>
    <row r="1123" spans="1:11" x14ac:dyDescent="0.3">
      <c r="A1123" s="4" t="s">
        <v>3112</v>
      </c>
      <c r="B1123" s="8">
        <v>1994</v>
      </c>
      <c r="C1123" s="10" t="s">
        <v>4683</v>
      </c>
      <c r="D1123" s="8">
        <v>7</v>
      </c>
      <c r="E1123" s="8" t="str">
        <f t="shared" si="34"/>
        <v>7-Jul-1994</v>
      </c>
      <c r="F1123" s="8">
        <f t="shared" si="35"/>
        <v>28</v>
      </c>
      <c r="G1123" s="8">
        <v>0</v>
      </c>
      <c r="H1123" s="34">
        <v>6512.24</v>
      </c>
      <c r="I1123" s="10" t="s">
        <v>4681</v>
      </c>
      <c r="J1123" s="10" t="s">
        <v>4690</v>
      </c>
      <c r="K1123" s="5" t="s">
        <v>4703</v>
      </c>
    </row>
    <row r="1124" spans="1:11" x14ac:dyDescent="0.3">
      <c r="A1124" s="4" t="s">
        <v>3024</v>
      </c>
      <c r="B1124" s="8">
        <v>1994</v>
      </c>
      <c r="C1124" s="10" t="s">
        <v>4683</v>
      </c>
      <c r="D1124" s="8">
        <v>8</v>
      </c>
      <c r="E1124" s="8" t="str">
        <f t="shared" si="34"/>
        <v>8-Jul-1994</v>
      </c>
      <c r="F1124" s="8">
        <f t="shared" si="35"/>
        <v>28</v>
      </c>
      <c r="G1124" s="8">
        <v>0</v>
      </c>
      <c r="H1124" s="34">
        <v>6827.69</v>
      </c>
      <c r="I1124" s="10" t="s">
        <v>4681</v>
      </c>
      <c r="J1124" s="10" t="s">
        <v>4681</v>
      </c>
      <c r="K1124" s="5" t="s">
        <v>4703</v>
      </c>
    </row>
    <row r="1125" spans="1:11" x14ac:dyDescent="0.3">
      <c r="A1125" s="4" t="s">
        <v>2956</v>
      </c>
      <c r="B1125" s="8">
        <v>1993</v>
      </c>
      <c r="C1125" s="10" t="s">
        <v>4688</v>
      </c>
      <c r="D1125" s="8">
        <v>1</v>
      </c>
      <c r="E1125" s="8" t="str">
        <f t="shared" si="34"/>
        <v>1-Aug-1993</v>
      </c>
      <c r="F1125" s="8">
        <f t="shared" si="35"/>
        <v>29</v>
      </c>
      <c r="G1125" s="8">
        <v>0</v>
      </c>
      <c r="H1125" s="34">
        <v>7128.64</v>
      </c>
      <c r="I1125" s="10" t="s">
        <v>4681</v>
      </c>
      <c r="J1125" s="10" t="s">
        <v>4681</v>
      </c>
      <c r="K1125" s="5" t="s">
        <v>4703</v>
      </c>
    </row>
    <row r="1126" spans="1:11" x14ac:dyDescent="0.3">
      <c r="A1126" s="4" t="s">
        <v>2952</v>
      </c>
      <c r="B1126" s="8">
        <v>1999</v>
      </c>
      <c r="C1126" s="10" t="s">
        <v>4688</v>
      </c>
      <c r="D1126" s="8">
        <v>8</v>
      </c>
      <c r="E1126" s="8" t="str">
        <f t="shared" si="34"/>
        <v>8-Aug-1999</v>
      </c>
      <c r="F1126" s="8">
        <f t="shared" si="35"/>
        <v>23</v>
      </c>
      <c r="G1126" s="8">
        <v>0</v>
      </c>
      <c r="H1126" s="34">
        <v>7144.4</v>
      </c>
      <c r="I1126" s="10" t="s">
        <v>4681</v>
      </c>
      <c r="J1126" s="10" t="s">
        <v>4690</v>
      </c>
      <c r="K1126" s="5" t="s">
        <v>4706</v>
      </c>
    </row>
    <row r="1127" spans="1:11" x14ac:dyDescent="0.3">
      <c r="A1127" s="4" t="s">
        <v>2872</v>
      </c>
      <c r="B1127" s="8">
        <v>1993</v>
      </c>
      <c r="C1127" s="10" t="s">
        <v>4686</v>
      </c>
      <c r="D1127" s="8">
        <v>5</v>
      </c>
      <c r="E1127" s="8" t="str">
        <f t="shared" si="34"/>
        <v>5-Oct-1993</v>
      </c>
      <c r="F1127" s="8">
        <f t="shared" si="35"/>
        <v>29</v>
      </c>
      <c r="G1127" s="8">
        <v>0</v>
      </c>
      <c r="H1127" s="34">
        <v>7349.12</v>
      </c>
      <c r="I1127" s="10" t="s">
        <v>4681</v>
      </c>
      <c r="J1127" s="10" t="s">
        <v>4681</v>
      </c>
      <c r="K1127" s="5" t="s">
        <v>4703</v>
      </c>
    </row>
    <row r="1128" spans="1:11" x14ac:dyDescent="0.3">
      <c r="A1128" s="4" t="s">
        <v>2862</v>
      </c>
      <c r="B1128" s="8">
        <v>1993</v>
      </c>
      <c r="C1128" s="10" t="s">
        <v>4683</v>
      </c>
      <c r="D1128" s="8">
        <v>22</v>
      </c>
      <c r="E1128" s="8" t="str">
        <f t="shared" si="34"/>
        <v>22-Jul-1993</v>
      </c>
      <c r="F1128" s="8">
        <f t="shared" si="35"/>
        <v>29</v>
      </c>
      <c r="G1128" s="8">
        <v>0</v>
      </c>
      <c r="H1128" s="34">
        <v>7388.85</v>
      </c>
      <c r="I1128" s="10" t="s">
        <v>4681</v>
      </c>
      <c r="J1128" s="10" t="s">
        <v>4681</v>
      </c>
      <c r="K1128" s="5" t="s">
        <v>4697</v>
      </c>
    </row>
    <row r="1129" spans="1:11" x14ac:dyDescent="0.3">
      <c r="A1129" s="4" t="s">
        <v>2820</v>
      </c>
      <c r="B1129" s="8">
        <v>1994</v>
      </c>
      <c r="C1129" s="10" t="s">
        <v>4688</v>
      </c>
      <c r="D1129" s="8">
        <v>14</v>
      </c>
      <c r="E1129" s="8" t="str">
        <f t="shared" si="34"/>
        <v>14-Aug-1994</v>
      </c>
      <c r="F1129" s="8">
        <f t="shared" si="35"/>
        <v>28</v>
      </c>
      <c r="G1129" s="8">
        <v>0</v>
      </c>
      <c r="H1129" s="34">
        <v>7567.13</v>
      </c>
      <c r="I1129" s="10" t="s">
        <v>4681</v>
      </c>
      <c r="J1129" s="10" t="s">
        <v>4681</v>
      </c>
      <c r="K1129" s="5" t="s">
        <v>4703</v>
      </c>
    </row>
    <row r="1130" spans="1:11" x14ac:dyDescent="0.3">
      <c r="A1130" s="4" t="s">
        <v>2796</v>
      </c>
      <c r="B1130" s="8">
        <v>1999</v>
      </c>
      <c r="C1130" s="10" t="s">
        <v>4680</v>
      </c>
      <c r="D1130" s="8">
        <v>15</v>
      </c>
      <c r="E1130" s="8" t="str">
        <f t="shared" si="34"/>
        <v>15-Jun-1999</v>
      </c>
      <c r="F1130" s="8">
        <f t="shared" si="35"/>
        <v>23</v>
      </c>
      <c r="G1130" s="8">
        <v>0</v>
      </c>
      <c r="H1130" s="34">
        <v>7642.05</v>
      </c>
      <c r="I1130" s="10" t="s">
        <v>4681</v>
      </c>
      <c r="J1130" s="10" t="s">
        <v>4681</v>
      </c>
      <c r="K1130" s="5" t="s">
        <v>4697</v>
      </c>
    </row>
    <row r="1131" spans="1:11" x14ac:dyDescent="0.3">
      <c r="A1131" s="4" t="s">
        <v>2790</v>
      </c>
      <c r="B1131" s="8">
        <v>1998</v>
      </c>
      <c r="C1131" s="10" t="s">
        <v>4687</v>
      </c>
      <c r="D1131" s="8">
        <v>30</v>
      </c>
      <c r="E1131" s="8" t="str">
        <f t="shared" si="34"/>
        <v>30-Sep-1998</v>
      </c>
      <c r="F1131" s="8">
        <f t="shared" si="35"/>
        <v>24</v>
      </c>
      <c r="G1131" s="8">
        <v>0</v>
      </c>
      <c r="H1131" s="34">
        <v>7652.26</v>
      </c>
      <c r="I1131" s="10" t="s">
        <v>4681</v>
      </c>
      <c r="J1131" s="10" t="s">
        <v>4689</v>
      </c>
      <c r="K1131" s="5" t="s">
        <v>4696</v>
      </c>
    </row>
    <row r="1132" spans="1:11" x14ac:dyDescent="0.3">
      <c r="A1132" s="4" t="s">
        <v>2784</v>
      </c>
      <c r="B1132" s="8">
        <v>1996</v>
      </c>
      <c r="C1132" s="10" t="s">
        <v>4685</v>
      </c>
      <c r="D1132" s="8">
        <v>24</v>
      </c>
      <c r="E1132" s="8" t="str">
        <f t="shared" si="34"/>
        <v>24-Nov-1996</v>
      </c>
      <c r="F1132" s="8">
        <f t="shared" si="35"/>
        <v>26</v>
      </c>
      <c r="G1132" s="8">
        <v>0</v>
      </c>
      <c r="H1132" s="34">
        <v>7670.75</v>
      </c>
      <c r="I1132" s="10" t="s">
        <v>4681</v>
      </c>
      <c r="J1132" s="10" t="s">
        <v>4681</v>
      </c>
      <c r="K1132" s="5" t="s">
        <v>4706</v>
      </c>
    </row>
    <row r="1133" spans="1:11" x14ac:dyDescent="0.3">
      <c r="A1133" s="4" t="s">
        <v>2750</v>
      </c>
      <c r="B1133" s="8">
        <v>1999</v>
      </c>
      <c r="C1133" s="10" t="s">
        <v>4684</v>
      </c>
      <c r="D1133" s="8">
        <v>25</v>
      </c>
      <c r="E1133" s="8" t="str">
        <f t="shared" si="34"/>
        <v>25-Dec-1999</v>
      </c>
      <c r="F1133" s="8">
        <f t="shared" si="35"/>
        <v>23</v>
      </c>
      <c r="G1133" s="8">
        <v>0</v>
      </c>
      <c r="H1133" s="34">
        <v>7794.68</v>
      </c>
      <c r="I1133" s="10" t="s">
        <v>4681</v>
      </c>
      <c r="J1133" s="10" t="s">
        <v>4681</v>
      </c>
      <c r="K1133" s="5" t="s">
        <v>4697</v>
      </c>
    </row>
    <row r="1134" spans="1:11" x14ac:dyDescent="0.3">
      <c r="A1134" s="4" t="s">
        <v>2686</v>
      </c>
      <c r="B1134" s="8">
        <v>1993</v>
      </c>
      <c r="C1134" s="10" t="s">
        <v>4685</v>
      </c>
      <c r="D1134" s="8">
        <v>7</v>
      </c>
      <c r="E1134" s="8" t="str">
        <f t="shared" si="34"/>
        <v>7-Nov-1993</v>
      </c>
      <c r="F1134" s="8">
        <f t="shared" si="35"/>
        <v>29</v>
      </c>
      <c r="G1134" s="8">
        <v>0</v>
      </c>
      <c r="H1134" s="34">
        <v>8077.41</v>
      </c>
      <c r="I1134" s="10" t="s">
        <v>4681</v>
      </c>
      <c r="J1134" s="10" t="s">
        <v>4690</v>
      </c>
      <c r="K1134" s="5" t="s">
        <v>4697</v>
      </c>
    </row>
    <row r="1135" spans="1:11" x14ac:dyDescent="0.3">
      <c r="A1135" s="4" t="s">
        <v>2682</v>
      </c>
      <c r="B1135" s="8">
        <v>1994</v>
      </c>
      <c r="C1135" s="10" t="s">
        <v>4686</v>
      </c>
      <c r="D1135" s="8">
        <v>12</v>
      </c>
      <c r="E1135" s="8" t="str">
        <f t="shared" si="34"/>
        <v>12-Oct-1994</v>
      </c>
      <c r="F1135" s="8">
        <f t="shared" si="35"/>
        <v>28</v>
      </c>
      <c r="G1135" s="8">
        <v>0</v>
      </c>
      <c r="H1135" s="34">
        <v>8081.74</v>
      </c>
      <c r="I1135" s="10" t="s">
        <v>4681</v>
      </c>
      <c r="J1135" s="10" t="s">
        <v>4681</v>
      </c>
      <c r="K1135" s="5" t="s">
        <v>4697</v>
      </c>
    </row>
    <row r="1136" spans="1:11" x14ac:dyDescent="0.3">
      <c r="A1136" s="4" t="s">
        <v>2658</v>
      </c>
      <c r="B1136" s="8">
        <v>1997</v>
      </c>
      <c r="C1136" s="10" t="s">
        <v>4686</v>
      </c>
      <c r="D1136" s="8">
        <v>21</v>
      </c>
      <c r="E1136" s="8" t="str">
        <f t="shared" si="34"/>
        <v>21-Oct-1997</v>
      </c>
      <c r="F1136" s="8">
        <f t="shared" si="35"/>
        <v>25</v>
      </c>
      <c r="G1136" s="8">
        <v>0</v>
      </c>
      <c r="H1136" s="34">
        <v>8182.89</v>
      </c>
      <c r="I1136" s="10" t="s">
        <v>4681</v>
      </c>
      <c r="J1136" s="10" t="s">
        <v>4690</v>
      </c>
      <c r="K1136" s="5" t="s">
        <v>4697</v>
      </c>
    </row>
    <row r="1137" spans="1:11" x14ac:dyDescent="0.3">
      <c r="A1137" s="4" t="s">
        <v>2638</v>
      </c>
      <c r="B1137" s="8">
        <v>2000</v>
      </c>
      <c r="C1137" s="10" t="s">
        <v>4685</v>
      </c>
      <c r="D1137" s="8">
        <v>28</v>
      </c>
      <c r="E1137" s="8" t="str">
        <f t="shared" si="34"/>
        <v>28-Nov-2000</v>
      </c>
      <c r="F1137" s="8">
        <f t="shared" si="35"/>
        <v>22</v>
      </c>
      <c r="G1137" s="8">
        <v>0</v>
      </c>
      <c r="H1137" s="34">
        <v>8271.4599999999991</v>
      </c>
      <c r="I1137" s="10" t="s">
        <v>4681</v>
      </c>
      <c r="J1137" s="10" t="s">
        <v>4690</v>
      </c>
      <c r="K1137" s="5" t="s">
        <v>4696</v>
      </c>
    </row>
    <row r="1138" spans="1:11" x14ac:dyDescent="0.3">
      <c r="A1138" s="4" t="s">
        <v>2534</v>
      </c>
      <c r="B1138" s="8">
        <v>1973</v>
      </c>
      <c r="C1138" s="10" t="s">
        <v>4686</v>
      </c>
      <c r="D1138" s="8">
        <v>11</v>
      </c>
      <c r="E1138" s="8" t="str">
        <f t="shared" si="34"/>
        <v>11-Oct-1973</v>
      </c>
      <c r="F1138" s="8">
        <f t="shared" si="35"/>
        <v>49</v>
      </c>
      <c r="G1138" s="8">
        <v>0</v>
      </c>
      <c r="H1138" s="34">
        <v>8688.86</v>
      </c>
      <c r="I1138" s="10" t="s">
        <v>4681</v>
      </c>
      <c r="J1138" s="10" t="s">
        <v>4690</v>
      </c>
      <c r="K1138" s="5" t="s">
        <v>4698</v>
      </c>
    </row>
    <row r="1139" spans="1:11" x14ac:dyDescent="0.3">
      <c r="A1139" s="4" t="s">
        <v>2514</v>
      </c>
      <c r="B1139" s="8">
        <v>2001</v>
      </c>
      <c r="C1139" s="10" t="s">
        <v>4685</v>
      </c>
      <c r="D1139" s="8">
        <v>7</v>
      </c>
      <c r="E1139" s="8" t="str">
        <f t="shared" si="34"/>
        <v>7-Nov-2001</v>
      </c>
      <c r="F1139" s="8">
        <f t="shared" si="35"/>
        <v>21</v>
      </c>
      <c r="G1139" s="8">
        <v>0</v>
      </c>
      <c r="H1139" s="34">
        <v>8821.8799999999992</v>
      </c>
      <c r="I1139" s="10" t="s">
        <v>4681</v>
      </c>
      <c r="J1139" s="10" t="s">
        <v>4689</v>
      </c>
      <c r="K1139" s="5" t="s">
        <v>4696</v>
      </c>
    </row>
    <row r="1140" spans="1:11" x14ac:dyDescent="0.3">
      <c r="A1140" s="4" t="s">
        <v>2484</v>
      </c>
      <c r="B1140" s="8">
        <v>1992</v>
      </c>
      <c r="C1140" s="10" t="s">
        <v>4687</v>
      </c>
      <c r="D1140" s="8">
        <v>27</v>
      </c>
      <c r="E1140" s="8" t="str">
        <f t="shared" si="34"/>
        <v>27-Sep-1992</v>
      </c>
      <c r="F1140" s="8">
        <f t="shared" si="35"/>
        <v>30</v>
      </c>
      <c r="G1140" s="8">
        <v>0</v>
      </c>
      <c r="H1140" s="34">
        <v>8954.99</v>
      </c>
      <c r="I1140" s="10" t="s">
        <v>4681</v>
      </c>
      <c r="J1140" s="10" t="s">
        <v>4689</v>
      </c>
      <c r="K1140" s="5" t="s">
        <v>4697</v>
      </c>
    </row>
    <row r="1141" spans="1:11" x14ac:dyDescent="0.3">
      <c r="A1141" s="4" t="s">
        <v>2470</v>
      </c>
      <c r="B1141" s="8">
        <v>1993</v>
      </c>
      <c r="C1141" s="10" t="s">
        <v>4684</v>
      </c>
      <c r="D1141" s="8">
        <v>1</v>
      </c>
      <c r="E1141" s="8" t="str">
        <f t="shared" si="34"/>
        <v>1-Dec-1993</v>
      </c>
      <c r="F1141" s="8">
        <f t="shared" si="35"/>
        <v>29</v>
      </c>
      <c r="G1141" s="8">
        <v>0</v>
      </c>
      <c r="H1141" s="34">
        <v>9010.2000000000007</v>
      </c>
      <c r="I1141" s="10" t="s">
        <v>4681</v>
      </c>
      <c r="J1141" s="10" t="s">
        <v>4689</v>
      </c>
      <c r="K1141" s="5" t="s">
        <v>4697</v>
      </c>
    </row>
    <row r="1142" spans="1:11" x14ac:dyDescent="0.3">
      <c r="A1142" s="4" t="s">
        <v>2410</v>
      </c>
      <c r="B1142" s="8">
        <v>1996</v>
      </c>
      <c r="C1142" s="10" t="s">
        <v>4686</v>
      </c>
      <c r="D1142" s="8">
        <v>12</v>
      </c>
      <c r="E1142" s="8" t="str">
        <f t="shared" si="34"/>
        <v>12-Oct-1996</v>
      </c>
      <c r="F1142" s="8">
        <f t="shared" si="35"/>
        <v>26</v>
      </c>
      <c r="G1142" s="8">
        <v>0</v>
      </c>
      <c r="H1142" s="34">
        <v>9338.61</v>
      </c>
      <c r="I1142" s="10" t="s">
        <v>4681</v>
      </c>
      <c r="J1142" s="10" t="s">
        <v>4690</v>
      </c>
      <c r="K1142" s="5" t="s">
        <v>4697</v>
      </c>
    </row>
    <row r="1143" spans="1:11" x14ac:dyDescent="0.3">
      <c r="A1143" s="4" t="s">
        <v>2370</v>
      </c>
      <c r="B1143" s="8">
        <v>1973</v>
      </c>
      <c r="C1143" s="10" t="s">
        <v>4684</v>
      </c>
      <c r="D1143" s="8">
        <v>21</v>
      </c>
      <c r="E1143" s="8" t="str">
        <f t="shared" si="34"/>
        <v>21-Dec-1973</v>
      </c>
      <c r="F1143" s="8">
        <f t="shared" si="35"/>
        <v>49</v>
      </c>
      <c r="G1143" s="8">
        <v>0</v>
      </c>
      <c r="H1143" s="34">
        <v>9538.65</v>
      </c>
      <c r="I1143" s="10" t="s">
        <v>4681</v>
      </c>
      <c r="J1143" s="10" t="s">
        <v>4689</v>
      </c>
      <c r="K1143" s="5" t="s">
        <v>4703</v>
      </c>
    </row>
    <row r="1144" spans="1:11" x14ac:dyDescent="0.3">
      <c r="A1144" s="4" t="s">
        <v>2342</v>
      </c>
      <c r="B1144" s="8">
        <v>1998</v>
      </c>
      <c r="C1144" s="10" t="s">
        <v>4680</v>
      </c>
      <c r="D1144" s="8">
        <v>23</v>
      </c>
      <c r="E1144" s="8" t="str">
        <f t="shared" si="34"/>
        <v>23-Jun-1998</v>
      </c>
      <c r="F1144" s="8">
        <f t="shared" si="35"/>
        <v>24</v>
      </c>
      <c r="G1144" s="8">
        <v>0</v>
      </c>
      <c r="H1144" s="34">
        <v>9628.7900000000009</v>
      </c>
      <c r="I1144" s="10" t="s">
        <v>4681</v>
      </c>
      <c r="J1144" s="10" t="s">
        <v>4681</v>
      </c>
      <c r="K1144" s="5" t="s">
        <v>4697</v>
      </c>
    </row>
    <row r="1145" spans="1:11" x14ac:dyDescent="0.3">
      <c r="A1145" s="4" t="s">
        <v>2320</v>
      </c>
      <c r="B1145" s="8">
        <v>1972</v>
      </c>
      <c r="C1145" s="10" t="s">
        <v>4683</v>
      </c>
      <c r="D1145" s="8">
        <v>10</v>
      </c>
      <c r="E1145" s="8" t="str">
        <f t="shared" si="34"/>
        <v>10-Jul-1972</v>
      </c>
      <c r="F1145" s="8">
        <f t="shared" si="35"/>
        <v>50</v>
      </c>
      <c r="G1145" s="8">
        <v>0</v>
      </c>
      <c r="H1145" s="34">
        <v>9710.7099999999991</v>
      </c>
      <c r="I1145" s="10" t="s">
        <v>4681</v>
      </c>
      <c r="J1145" s="10" t="s">
        <v>4690</v>
      </c>
      <c r="K1145" s="5" t="s">
        <v>4703</v>
      </c>
    </row>
    <row r="1146" spans="1:11" x14ac:dyDescent="0.3">
      <c r="A1146" s="4" t="s">
        <v>2304</v>
      </c>
      <c r="B1146" s="8">
        <v>1996</v>
      </c>
      <c r="C1146" s="10" t="s">
        <v>4688</v>
      </c>
      <c r="D1146" s="8">
        <v>8</v>
      </c>
      <c r="E1146" s="8" t="str">
        <f t="shared" si="34"/>
        <v>8-Aug-1996</v>
      </c>
      <c r="F1146" s="8">
        <f t="shared" si="35"/>
        <v>26</v>
      </c>
      <c r="G1146" s="8">
        <v>0</v>
      </c>
      <c r="H1146" s="34">
        <v>9787.32</v>
      </c>
      <c r="I1146" s="10" t="s">
        <v>4681</v>
      </c>
      <c r="J1146" s="10" t="s">
        <v>4689</v>
      </c>
      <c r="K1146" s="5" t="s">
        <v>4696</v>
      </c>
    </row>
    <row r="1147" spans="1:11" x14ac:dyDescent="0.3">
      <c r="A1147" s="4" t="s">
        <v>2298</v>
      </c>
      <c r="B1147" s="8">
        <v>1972</v>
      </c>
      <c r="C1147" s="10" t="s">
        <v>4680</v>
      </c>
      <c r="D1147" s="8">
        <v>28</v>
      </c>
      <c r="E1147" s="8" t="str">
        <f t="shared" si="34"/>
        <v>28-Jun-1972</v>
      </c>
      <c r="F1147" s="8">
        <f t="shared" si="35"/>
        <v>50</v>
      </c>
      <c r="G1147" s="8">
        <v>0</v>
      </c>
      <c r="H1147" s="34">
        <v>9819.25</v>
      </c>
      <c r="I1147" s="10" t="s">
        <v>4681</v>
      </c>
      <c r="J1147" s="10" t="s">
        <v>4681</v>
      </c>
      <c r="K1147" s="5" t="s">
        <v>4703</v>
      </c>
    </row>
    <row r="1148" spans="1:11" x14ac:dyDescent="0.3">
      <c r="A1148" s="4" t="s">
        <v>2296</v>
      </c>
      <c r="B1148" s="8">
        <v>1972</v>
      </c>
      <c r="C1148" s="10" t="s">
        <v>4687</v>
      </c>
      <c r="D1148" s="8">
        <v>26</v>
      </c>
      <c r="E1148" s="8" t="str">
        <f t="shared" si="34"/>
        <v>26-Sep-1972</v>
      </c>
      <c r="F1148" s="8">
        <f t="shared" si="35"/>
        <v>50</v>
      </c>
      <c r="G1148" s="8">
        <v>0</v>
      </c>
      <c r="H1148" s="34">
        <v>9836.2099999999991</v>
      </c>
      <c r="I1148" s="10" t="s">
        <v>4681</v>
      </c>
      <c r="J1148" s="10" t="s">
        <v>4689</v>
      </c>
      <c r="K1148" s="5" t="s">
        <v>4703</v>
      </c>
    </row>
    <row r="1149" spans="1:11" x14ac:dyDescent="0.3">
      <c r="A1149" s="4" t="s">
        <v>2280</v>
      </c>
      <c r="B1149" s="8">
        <v>1998</v>
      </c>
      <c r="C1149" s="10" t="s">
        <v>4683</v>
      </c>
      <c r="D1149" s="8">
        <v>6</v>
      </c>
      <c r="E1149" s="8" t="str">
        <f t="shared" si="34"/>
        <v>6-Jul-1998</v>
      </c>
      <c r="F1149" s="8">
        <f t="shared" si="35"/>
        <v>24</v>
      </c>
      <c r="G1149" s="8">
        <v>0</v>
      </c>
      <c r="H1149" s="34">
        <v>9870.59</v>
      </c>
      <c r="I1149" s="10" t="s">
        <v>4681</v>
      </c>
      <c r="J1149" s="10" t="s">
        <v>4681</v>
      </c>
      <c r="K1149" s="5" t="s">
        <v>4696</v>
      </c>
    </row>
    <row r="1150" spans="1:11" x14ac:dyDescent="0.3">
      <c r="A1150" s="4" t="s">
        <v>1454</v>
      </c>
      <c r="B1150" s="8">
        <v>1959</v>
      </c>
      <c r="C1150" s="10" t="s">
        <v>4688</v>
      </c>
      <c r="D1150" s="8">
        <v>29</v>
      </c>
      <c r="E1150" s="8" t="str">
        <f t="shared" si="34"/>
        <v>29-Aug-1959</v>
      </c>
      <c r="F1150" s="8">
        <f t="shared" si="35"/>
        <v>63</v>
      </c>
      <c r="G1150" s="8">
        <v>0</v>
      </c>
      <c r="H1150" s="34">
        <v>13974.46</v>
      </c>
      <c r="I1150" s="10" t="s">
        <v>4681</v>
      </c>
      <c r="J1150" s="10" t="s">
        <v>4681</v>
      </c>
      <c r="K1150" s="5" t="s">
        <v>4699</v>
      </c>
    </row>
    <row r="1151" spans="1:11" x14ac:dyDescent="0.3">
      <c r="A1151" s="4" t="s">
        <v>1450</v>
      </c>
      <c r="B1151" s="8">
        <v>1959</v>
      </c>
      <c r="C1151" s="10" t="s">
        <v>4687</v>
      </c>
      <c r="D1151" s="8">
        <v>6</v>
      </c>
      <c r="E1151" s="8" t="str">
        <f t="shared" si="34"/>
        <v>6-Sep-1959</v>
      </c>
      <c r="F1151" s="8">
        <f t="shared" si="35"/>
        <v>63</v>
      </c>
      <c r="G1151" s="8">
        <v>0</v>
      </c>
      <c r="H1151" s="34">
        <v>13981.85</v>
      </c>
      <c r="I1151" s="10" t="s">
        <v>4681</v>
      </c>
      <c r="J1151" s="10" t="s">
        <v>4690</v>
      </c>
      <c r="K1151" s="5" t="s">
        <v>4701</v>
      </c>
    </row>
    <row r="1152" spans="1:11" x14ac:dyDescent="0.3">
      <c r="A1152" s="4" t="s">
        <v>1430</v>
      </c>
      <c r="B1152" s="8">
        <v>1968</v>
      </c>
      <c r="C1152" s="10" t="s">
        <v>4684</v>
      </c>
      <c r="D1152" s="8">
        <v>25</v>
      </c>
      <c r="E1152" s="8" t="str">
        <f t="shared" si="34"/>
        <v>25-Dec-1968</v>
      </c>
      <c r="F1152" s="8">
        <f t="shared" si="35"/>
        <v>54</v>
      </c>
      <c r="G1152" s="8">
        <v>0</v>
      </c>
      <c r="H1152" s="34">
        <v>14193.55</v>
      </c>
      <c r="I1152" s="10" t="s">
        <v>4681</v>
      </c>
      <c r="J1152" s="10" t="s">
        <v>4690</v>
      </c>
      <c r="K1152" s="5" t="s">
        <v>4697</v>
      </c>
    </row>
    <row r="1153" spans="1:11" x14ac:dyDescent="0.3">
      <c r="A1153" s="4" t="s">
        <v>1418</v>
      </c>
      <c r="B1153" s="8">
        <v>1974</v>
      </c>
      <c r="C1153" s="10" t="s">
        <v>4684</v>
      </c>
      <c r="D1153" s="8">
        <v>26</v>
      </c>
      <c r="E1153" s="8" t="str">
        <f t="shared" si="34"/>
        <v>26-Dec-1974</v>
      </c>
      <c r="F1153" s="8">
        <f t="shared" si="35"/>
        <v>48</v>
      </c>
      <c r="G1153" s="8">
        <v>0</v>
      </c>
      <c r="H1153" s="34">
        <v>14256.79</v>
      </c>
      <c r="I1153" s="10" t="s">
        <v>4681</v>
      </c>
      <c r="J1153" s="10" t="s">
        <v>4681</v>
      </c>
      <c r="K1153" s="5" t="s">
        <v>4697</v>
      </c>
    </row>
    <row r="1154" spans="1:11" x14ac:dyDescent="0.3">
      <c r="A1154" s="4" t="s">
        <v>1416</v>
      </c>
      <c r="B1154" s="8">
        <v>1972</v>
      </c>
      <c r="C1154" s="10" t="s">
        <v>4683</v>
      </c>
      <c r="D1154" s="8">
        <v>13</v>
      </c>
      <c r="E1154" s="8" t="str">
        <f t="shared" ref="E1154:E1217" si="36">CONCATENATE(D1154,"-",C1154,"-",B1154)</f>
        <v>13-Jul-1972</v>
      </c>
      <c r="F1154" s="8">
        <f t="shared" ref="F1154:F1217" si="37">DATEDIF(E1154,DATE(2023,6,8),"Y")</f>
        <v>50</v>
      </c>
      <c r="G1154" s="8">
        <v>0</v>
      </c>
      <c r="H1154" s="34">
        <v>14258.33</v>
      </c>
      <c r="I1154" s="10" t="s">
        <v>4681</v>
      </c>
      <c r="J1154" s="10" t="s">
        <v>4681</v>
      </c>
      <c r="K1154" s="5" t="s">
        <v>4697</v>
      </c>
    </row>
    <row r="1155" spans="1:11" x14ac:dyDescent="0.3">
      <c r="A1155" s="4" t="s">
        <v>1406</v>
      </c>
      <c r="B1155" s="8">
        <v>1969</v>
      </c>
      <c r="C1155" s="10" t="s">
        <v>4687</v>
      </c>
      <c r="D1155" s="8">
        <v>26</v>
      </c>
      <c r="E1155" s="8" t="str">
        <f t="shared" si="36"/>
        <v>26-Sep-1969</v>
      </c>
      <c r="F1155" s="8">
        <f t="shared" si="37"/>
        <v>53</v>
      </c>
      <c r="G1155" s="8">
        <v>0</v>
      </c>
      <c r="H1155" s="34">
        <v>14337.91</v>
      </c>
      <c r="I1155" s="10" t="s">
        <v>4681</v>
      </c>
      <c r="J1155" s="10" t="s">
        <v>4689</v>
      </c>
      <c r="K1155" s="5" t="s">
        <v>4706</v>
      </c>
    </row>
    <row r="1156" spans="1:11" x14ac:dyDescent="0.3">
      <c r="A1156" s="4" t="s">
        <v>1402</v>
      </c>
      <c r="B1156" s="8">
        <v>1967</v>
      </c>
      <c r="C1156" s="10" t="s">
        <v>4686</v>
      </c>
      <c r="D1156" s="8">
        <v>10</v>
      </c>
      <c r="E1156" s="8" t="str">
        <f t="shared" si="36"/>
        <v>10-Oct-1967</v>
      </c>
      <c r="F1156" s="8">
        <f t="shared" si="37"/>
        <v>55</v>
      </c>
      <c r="G1156" s="8">
        <v>0</v>
      </c>
      <c r="H1156" s="34">
        <v>14355.43</v>
      </c>
      <c r="I1156" s="10" t="s">
        <v>4681</v>
      </c>
      <c r="J1156" s="10" t="s">
        <v>4690</v>
      </c>
      <c r="K1156" s="5" t="s">
        <v>4697</v>
      </c>
    </row>
    <row r="1157" spans="1:11" x14ac:dyDescent="0.3">
      <c r="A1157" s="4" t="s">
        <v>1394</v>
      </c>
      <c r="B1157" s="8">
        <v>1958</v>
      </c>
      <c r="C1157" s="10" t="s">
        <v>4687</v>
      </c>
      <c r="D1157" s="8">
        <v>14</v>
      </c>
      <c r="E1157" s="8" t="str">
        <f t="shared" si="36"/>
        <v>14-Sep-1958</v>
      </c>
      <c r="F1157" s="8">
        <f t="shared" si="37"/>
        <v>64</v>
      </c>
      <c r="G1157" s="8">
        <v>0</v>
      </c>
      <c r="H1157" s="34">
        <v>14394.56</v>
      </c>
      <c r="I1157" s="10" t="s">
        <v>4681</v>
      </c>
      <c r="J1157" s="10" t="s">
        <v>4690</v>
      </c>
      <c r="K1157" s="5" t="s">
        <v>4700</v>
      </c>
    </row>
    <row r="1158" spans="1:11" x14ac:dyDescent="0.3">
      <c r="A1158" s="4" t="s">
        <v>1392</v>
      </c>
      <c r="B1158" s="8">
        <v>1958</v>
      </c>
      <c r="C1158" s="10" t="s">
        <v>4683</v>
      </c>
      <c r="D1158" s="8">
        <v>29</v>
      </c>
      <c r="E1158" s="8" t="str">
        <f t="shared" si="36"/>
        <v>29-Jul-1958</v>
      </c>
      <c r="F1158" s="8">
        <f t="shared" si="37"/>
        <v>64</v>
      </c>
      <c r="G1158" s="8">
        <v>0</v>
      </c>
      <c r="H1158" s="34">
        <v>14410.93</v>
      </c>
      <c r="I1158" s="10" t="s">
        <v>4681</v>
      </c>
      <c r="J1158" s="10" t="s">
        <v>4681</v>
      </c>
      <c r="K1158" s="5" t="s">
        <v>4701</v>
      </c>
    </row>
    <row r="1159" spans="1:11" x14ac:dyDescent="0.3">
      <c r="A1159" s="4" t="s">
        <v>1386</v>
      </c>
      <c r="B1159" s="8">
        <v>1967</v>
      </c>
      <c r="C1159" s="10" t="s">
        <v>4688</v>
      </c>
      <c r="D1159" s="8">
        <v>15</v>
      </c>
      <c r="E1159" s="8" t="str">
        <f t="shared" si="36"/>
        <v>15-Aug-1967</v>
      </c>
      <c r="F1159" s="8">
        <f t="shared" si="37"/>
        <v>55</v>
      </c>
      <c r="G1159" s="8">
        <v>0</v>
      </c>
      <c r="H1159" s="34">
        <v>14426.66</v>
      </c>
      <c r="I1159" s="10" t="s">
        <v>4681</v>
      </c>
      <c r="J1159" s="10" t="s">
        <v>4681</v>
      </c>
      <c r="K1159" s="5" t="s">
        <v>4697</v>
      </c>
    </row>
    <row r="1160" spans="1:11" x14ac:dyDescent="0.3">
      <c r="A1160" s="4" t="s">
        <v>1384</v>
      </c>
      <c r="B1160" s="8">
        <v>1967</v>
      </c>
      <c r="C1160" s="10" t="s">
        <v>4685</v>
      </c>
      <c r="D1160" s="8">
        <v>4</v>
      </c>
      <c r="E1160" s="8" t="str">
        <f t="shared" si="36"/>
        <v>4-Nov-1967</v>
      </c>
      <c r="F1160" s="8">
        <f t="shared" si="37"/>
        <v>55</v>
      </c>
      <c r="G1160" s="8">
        <v>0</v>
      </c>
      <c r="H1160" s="34">
        <v>14427.63</v>
      </c>
      <c r="I1160" s="10" t="s">
        <v>4681</v>
      </c>
      <c r="J1160" s="10" t="s">
        <v>4681</v>
      </c>
      <c r="K1160" s="5" t="s">
        <v>4703</v>
      </c>
    </row>
    <row r="1161" spans="1:11" x14ac:dyDescent="0.3">
      <c r="A1161" s="4" t="s">
        <v>1380</v>
      </c>
      <c r="B1161" s="8">
        <v>1959</v>
      </c>
      <c r="C1161" s="10" t="s">
        <v>4688</v>
      </c>
      <c r="D1161" s="8">
        <v>3</v>
      </c>
      <c r="E1161" s="8" t="str">
        <f t="shared" si="36"/>
        <v>3-Aug-1959</v>
      </c>
      <c r="F1161" s="8">
        <f t="shared" si="37"/>
        <v>63</v>
      </c>
      <c r="G1161" s="8">
        <v>0</v>
      </c>
      <c r="H1161" s="34">
        <v>14451.84</v>
      </c>
      <c r="I1161" s="10" t="s">
        <v>4681</v>
      </c>
      <c r="J1161" s="10" t="s">
        <v>4689</v>
      </c>
      <c r="K1161" s="5" t="s">
        <v>4696</v>
      </c>
    </row>
    <row r="1162" spans="1:11" x14ac:dyDescent="0.3">
      <c r="A1162" s="4" t="s">
        <v>1364</v>
      </c>
      <c r="B1162" s="8">
        <v>1962</v>
      </c>
      <c r="C1162" s="10" t="s">
        <v>4684</v>
      </c>
      <c r="D1162" s="8">
        <v>3</v>
      </c>
      <c r="E1162" s="8" t="str">
        <f t="shared" si="36"/>
        <v>3-Dec-1962</v>
      </c>
      <c r="F1162" s="8">
        <f t="shared" si="37"/>
        <v>60</v>
      </c>
      <c r="G1162" s="8">
        <v>0</v>
      </c>
      <c r="H1162" s="34">
        <v>14574.64</v>
      </c>
      <c r="I1162" s="10" t="s">
        <v>4681</v>
      </c>
      <c r="J1162" s="10" t="s">
        <v>4690</v>
      </c>
      <c r="K1162" s="5" t="s">
        <v>4702</v>
      </c>
    </row>
    <row r="1163" spans="1:11" x14ac:dyDescent="0.3">
      <c r="A1163" s="4" t="s">
        <v>1360</v>
      </c>
      <c r="B1163" s="8">
        <v>1967</v>
      </c>
      <c r="C1163" s="10" t="s">
        <v>4683</v>
      </c>
      <c r="D1163" s="8">
        <v>18</v>
      </c>
      <c r="E1163" s="8" t="str">
        <f t="shared" si="36"/>
        <v>18-Jul-1967</v>
      </c>
      <c r="F1163" s="8">
        <f t="shared" si="37"/>
        <v>55</v>
      </c>
      <c r="G1163" s="8">
        <v>0</v>
      </c>
      <c r="H1163" s="34">
        <v>14600.62</v>
      </c>
      <c r="I1163" s="10" t="s">
        <v>4681</v>
      </c>
      <c r="J1163" s="10" t="s">
        <v>4689</v>
      </c>
      <c r="K1163" s="5" t="s">
        <v>4706</v>
      </c>
    </row>
    <row r="1164" spans="1:11" x14ac:dyDescent="0.3">
      <c r="A1164" s="4" t="s">
        <v>1358</v>
      </c>
      <c r="B1164" s="8">
        <v>1965</v>
      </c>
      <c r="C1164" s="10" t="s">
        <v>4685</v>
      </c>
      <c r="D1164" s="8">
        <v>8</v>
      </c>
      <c r="E1164" s="8" t="str">
        <f t="shared" si="36"/>
        <v>8-Nov-1965</v>
      </c>
      <c r="F1164" s="8">
        <f t="shared" si="37"/>
        <v>57</v>
      </c>
      <c r="G1164" s="8">
        <v>0</v>
      </c>
      <c r="H1164" s="34">
        <v>14612.33</v>
      </c>
      <c r="I1164" s="10" t="s">
        <v>4681</v>
      </c>
      <c r="J1164" s="10" t="s">
        <v>4689</v>
      </c>
      <c r="K1164" s="5" t="s">
        <v>4703</v>
      </c>
    </row>
    <row r="1165" spans="1:11" x14ac:dyDescent="0.3">
      <c r="A1165" s="4" t="s">
        <v>1354</v>
      </c>
      <c r="B1165" s="8">
        <v>1967</v>
      </c>
      <c r="C1165" s="10" t="s">
        <v>4687</v>
      </c>
      <c r="D1165" s="8">
        <v>1</v>
      </c>
      <c r="E1165" s="8" t="str">
        <f t="shared" si="36"/>
        <v>1-Sep-1967</v>
      </c>
      <c r="F1165" s="8">
        <f t="shared" si="37"/>
        <v>55</v>
      </c>
      <c r="G1165" s="8">
        <v>0</v>
      </c>
      <c r="H1165" s="34">
        <v>14640.35</v>
      </c>
      <c r="I1165" s="10" t="s">
        <v>4681</v>
      </c>
      <c r="J1165" s="10" t="s">
        <v>4689</v>
      </c>
      <c r="K1165" s="5" t="s">
        <v>4697</v>
      </c>
    </row>
    <row r="1166" spans="1:11" x14ac:dyDescent="0.3">
      <c r="A1166" s="4" t="s">
        <v>1342</v>
      </c>
      <c r="B1166" s="8">
        <v>1962</v>
      </c>
      <c r="C1166" s="10" t="s">
        <v>4683</v>
      </c>
      <c r="D1166" s="8">
        <v>29</v>
      </c>
      <c r="E1166" s="8" t="str">
        <f t="shared" si="36"/>
        <v>29-Jul-1962</v>
      </c>
      <c r="F1166" s="8">
        <f t="shared" si="37"/>
        <v>60</v>
      </c>
      <c r="G1166" s="8">
        <v>0</v>
      </c>
      <c r="H1166" s="34">
        <v>14738.43</v>
      </c>
      <c r="I1166" s="10" t="s">
        <v>4681</v>
      </c>
      <c r="J1166" s="10" t="s">
        <v>4689</v>
      </c>
      <c r="K1166" s="5" t="s">
        <v>4703</v>
      </c>
    </row>
    <row r="1167" spans="1:11" x14ac:dyDescent="0.3">
      <c r="A1167" s="4" t="s">
        <v>1340</v>
      </c>
      <c r="B1167" s="8">
        <v>1965</v>
      </c>
      <c r="C1167" s="10" t="s">
        <v>4683</v>
      </c>
      <c r="D1167" s="8">
        <v>27</v>
      </c>
      <c r="E1167" s="8" t="str">
        <f t="shared" si="36"/>
        <v>27-Jul-1965</v>
      </c>
      <c r="F1167" s="8">
        <f t="shared" si="37"/>
        <v>57</v>
      </c>
      <c r="G1167" s="8">
        <v>0</v>
      </c>
      <c r="H1167" s="34">
        <v>14750.42</v>
      </c>
      <c r="I1167" s="10" t="s">
        <v>4681</v>
      </c>
      <c r="J1167" s="10" t="s">
        <v>4681</v>
      </c>
      <c r="K1167" s="5" t="s">
        <v>4697</v>
      </c>
    </row>
    <row r="1168" spans="1:11" x14ac:dyDescent="0.3">
      <c r="A1168" s="4" t="s">
        <v>1332</v>
      </c>
      <c r="B1168" s="8">
        <v>1970</v>
      </c>
      <c r="C1168" s="10" t="s">
        <v>4685</v>
      </c>
      <c r="D1168" s="8">
        <v>11</v>
      </c>
      <c r="E1168" s="8" t="str">
        <f t="shared" si="36"/>
        <v>11-Nov-1970</v>
      </c>
      <c r="F1168" s="8">
        <f t="shared" si="37"/>
        <v>52</v>
      </c>
      <c r="G1168" s="8">
        <v>0</v>
      </c>
      <c r="H1168" s="34">
        <v>14847.63</v>
      </c>
      <c r="I1168" s="10" t="s">
        <v>4681</v>
      </c>
      <c r="J1168" s="10" t="s">
        <v>4681</v>
      </c>
      <c r="K1168" s="5" t="s">
        <v>4696</v>
      </c>
    </row>
    <row r="1169" spans="1:11" x14ac:dyDescent="0.3">
      <c r="A1169" s="4" t="s">
        <v>1324</v>
      </c>
      <c r="B1169" s="8">
        <v>1962</v>
      </c>
      <c r="C1169" s="10" t="s">
        <v>4685</v>
      </c>
      <c r="D1169" s="8">
        <v>29</v>
      </c>
      <c r="E1169" s="8" t="str">
        <f t="shared" si="36"/>
        <v>29-Nov-1962</v>
      </c>
      <c r="F1169" s="8">
        <f t="shared" si="37"/>
        <v>60</v>
      </c>
      <c r="G1169" s="8">
        <v>0</v>
      </c>
      <c r="H1169" s="34">
        <v>14945.34</v>
      </c>
      <c r="I1169" s="10" t="s">
        <v>4681</v>
      </c>
      <c r="J1169" s="10" t="s">
        <v>4690</v>
      </c>
      <c r="K1169" s="5" t="s">
        <v>4703</v>
      </c>
    </row>
    <row r="1170" spans="1:11" x14ac:dyDescent="0.3">
      <c r="A1170" s="4" t="s">
        <v>1312</v>
      </c>
      <c r="B1170" s="8">
        <v>1971</v>
      </c>
      <c r="C1170" s="10" t="s">
        <v>4688</v>
      </c>
      <c r="D1170" s="8">
        <v>15</v>
      </c>
      <c r="E1170" s="8" t="str">
        <f t="shared" si="36"/>
        <v>15-Aug-1971</v>
      </c>
      <c r="F1170" s="8">
        <f t="shared" si="37"/>
        <v>51</v>
      </c>
      <c r="G1170" s="8">
        <v>0</v>
      </c>
      <c r="H1170" s="34">
        <v>15038.51</v>
      </c>
      <c r="I1170" s="10" t="s">
        <v>4681</v>
      </c>
      <c r="J1170" s="10" t="s">
        <v>4689</v>
      </c>
      <c r="K1170" s="5" t="s">
        <v>4696</v>
      </c>
    </row>
    <row r="1171" spans="1:11" x14ac:dyDescent="0.3">
      <c r="A1171" s="4" t="s">
        <v>1310</v>
      </c>
      <c r="B1171" s="8">
        <v>1968</v>
      </c>
      <c r="C1171" s="10" t="s">
        <v>4680</v>
      </c>
      <c r="D1171" s="8">
        <v>12</v>
      </c>
      <c r="E1171" s="8" t="str">
        <f t="shared" si="36"/>
        <v>12-Jun-1968</v>
      </c>
      <c r="F1171" s="8">
        <f t="shared" si="37"/>
        <v>54</v>
      </c>
      <c r="G1171" s="8">
        <v>0</v>
      </c>
      <c r="H1171" s="34">
        <v>15052.68</v>
      </c>
      <c r="I1171" s="10" t="s">
        <v>4681</v>
      </c>
      <c r="J1171" s="10" t="s">
        <v>4681</v>
      </c>
      <c r="K1171" s="5" t="s">
        <v>4706</v>
      </c>
    </row>
    <row r="1172" spans="1:11" x14ac:dyDescent="0.3">
      <c r="A1172" s="4" t="s">
        <v>1302</v>
      </c>
      <c r="B1172" s="8">
        <v>1971</v>
      </c>
      <c r="C1172" s="10" t="s">
        <v>4685</v>
      </c>
      <c r="D1172" s="8">
        <v>25</v>
      </c>
      <c r="E1172" s="8" t="str">
        <f t="shared" si="36"/>
        <v>25-Nov-1971</v>
      </c>
      <c r="F1172" s="8">
        <f t="shared" si="37"/>
        <v>51</v>
      </c>
      <c r="G1172" s="8">
        <v>0</v>
      </c>
      <c r="H1172" s="34">
        <v>15150.44</v>
      </c>
      <c r="I1172" s="10" t="s">
        <v>4681</v>
      </c>
      <c r="J1172" s="10" t="s">
        <v>4690</v>
      </c>
      <c r="K1172" s="5" t="s">
        <v>4696</v>
      </c>
    </row>
    <row r="1173" spans="1:11" x14ac:dyDescent="0.3">
      <c r="A1173" s="4" t="s">
        <v>1288</v>
      </c>
      <c r="B1173" s="8">
        <v>1969</v>
      </c>
      <c r="C1173" s="10" t="s">
        <v>4687</v>
      </c>
      <c r="D1173" s="8">
        <v>16</v>
      </c>
      <c r="E1173" s="8" t="str">
        <f t="shared" si="36"/>
        <v>16-Sep-1969</v>
      </c>
      <c r="F1173" s="8">
        <f t="shared" si="37"/>
        <v>53</v>
      </c>
      <c r="G1173" s="8">
        <v>0</v>
      </c>
      <c r="H1173" s="34">
        <v>15260.52</v>
      </c>
      <c r="I1173" s="10" t="s">
        <v>4681</v>
      </c>
      <c r="J1173" s="10" t="s">
        <v>4681</v>
      </c>
      <c r="K1173" s="5" t="s">
        <v>4696</v>
      </c>
    </row>
    <row r="1174" spans="1:11" x14ac:dyDescent="0.3">
      <c r="A1174" s="4" t="s">
        <v>1286</v>
      </c>
      <c r="B1174" s="8">
        <v>1963</v>
      </c>
      <c r="C1174" s="10" t="s">
        <v>4684</v>
      </c>
      <c r="D1174" s="8">
        <v>13</v>
      </c>
      <c r="E1174" s="8" t="str">
        <f t="shared" si="36"/>
        <v>13-Dec-1963</v>
      </c>
      <c r="F1174" s="8">
        <f t="shared" si="37"/>
        <v>59</v>
      </c>
      <c r="G1174" s="8">
        <v>0</v>
      </c>
      <c r="H1174" s="34">
        <v>15322.77</v>
      </c>
      <c r="I1174" s="10" t="s">
        <v>4681</v>
      </c>
      <c r="J1174" s="10" t="s">
        <v>4689</v>
      </c>
      <c r="K1174" s="5" t="s">
        <v>4703</v>
      </c>
    </row>
    <row r="1175" spans="1:11" x14ac:dyDescent="0.3">
      <c r="A1175" s="4" t="s">
        <v>1280</v>
      </c>
      <c r="B1175" s="8">
        <v>1968</v>
      </c>
      <c r="C1175" s="10" t="s">
        <v>4683</v>
      </c>
      <c r="D1175" s="8">
        <v>18</v>
      </c>
      <c r="E1175" s="8" t="str">
        <f t="shared" si="36"/>
        <v>18-Jul-1968</v>
      </c>
      <c r="F1175" s="8">
        <f t="shared" si="37"/>
        <v>54</v>
      </c>
      <c r="G1175" s="8">
        <v>0</v>
      </c>
      <c r="H1175" s="34">
        <v>15363.77</v>
      </c>
      <c r="I1175" s="10" t="s">
        <v>4681</v>
      </c>
      <c r="J1175" s="10" t="s">
        <v>4690</v>
      </c>
      <c r="K1175" s="5" t="s">
        <v>4697</v>
      </c>
    </row>
    <row r="1176" spans="1:11" x14ac:dyDescent="0.3">
      <c r="A1176" s="4" t="s">
        <v>1270</v>
      </c>
      <c r="B1176" s="8">
        <v>2004</v>
      </c>
      <c r="C1176" s="10" t="s">
        <v>4683</v>
      </c>
      <c r="D1176" s="8">
        <v>17</v>
      </c>
      <c r="E1176" s="8" t="str">
        <f t="shared" si="36"/>
        <v>17-Jul-2004</v>
      </c>
      <c r="F1176" s="8">
        <f t="shared" si="37"/>
        <v>18</v>
      </c>
      <c r="G1176" s="8">
        <v>0</v>
      </c>
      <c r="H1176" s="34">
        <v>15518.18</v>
      </c>
      <c r="I1176" s="10" t="s">
        <v>4681</v>
      </c>
      <c r="J1176" s="10" t="s">
        <v>4689</v>
      </c>
      <c r="K1176" s="5" t="s">
        <v>4705</v>
      </c>
    </row>
    <row r="1177" spans="1:11" x14ac:dyDescent="0.3">
      <c r="A1177" s="4" t="s">
        <v>1268</v>
      </c>
      <c r="B1177" s="8">
        <v>1974</v>
      </c>
      <c r="C1177" s="10" t="s">
        <v>4680</v>
      </c>
      <c r="D1177" s="8">
        <v>28</v>
      </c>
      <c r="E1177" s="8" t="str">
        <f t="shared" si="36"/>
        <v>28-Jun-1974</v>
      </c>
      <c r="F1177" s="8">
        <f t="shared" si="37"/>
        <v>48</v>
      </c>
      <c r="G1177" s="8">
        <v>0</v>
      </c>
      <c r="H1177" s="34">
        <v>15532.16</v>
      </c>
      <c r="I1177" s="10" t="s">
        <v>4681</v>
      </c>
      <c r="J1177" s="10" t="s">
        <v>4681</v>
      </c>
      <c r="K1177" s="5" t="s">
        <v>4697</v>
      </c>
    </row>
    <row r="1178" spans="1:11" x14ac:dyDescent="0.3">
      <c r="A1178" s="4" t="s">
        <v>1262</v>
      </c>
      <c r="B1178" s="8">
        <v>1965</v>
      </c>
      <c r="C1178" s="10" t="s">
        <v>4686</v>
      </c>
      <c r="D1178" s="8">
        <v>28</v>
      </c>
      <c r="E1178" s="8" t="str">
        <f t="shared" si="36"/>
        <v>28-Oct-1965</v>
      </c>
      <c r="F1178" s="8">
        <f t="shared" si="37"/>
        <v>57</v>
      </c>
      <c r="G1178" s="8">
        <v>0</v>
      </c>
      <c r="H1178" s="34">
        <v>15608.58</v>
      </c>
      <c r="I1178" s="10" t="s">
        <v>4681</v>
      </c>
      <c r="J1178" s="10" t="s">
        <v>4681</v>
      </c>
      <c r="K1178" s="5" t="s">
        <v>4697</v>
      </c>
    </row>
    <row r="1179" spans="1:11" x14ac:dyDescent="0.3">
      <c r="A1179" s="4" t="s">
        <v>1256</v>
      </c>
      <c r="B1179" s="8">
        <v>1973</v>
      </c>
      <c r="C1179" s="10" t="s">
        <v>4680</v>
      </c>
      <c r="D1179" s="8">
        <v>26</v>
      </c>
      <c r="E1179" s="8" t="str">
        <f t="shared" si="36"/>
        <v>26-Jun-1973</v>
      </c>
      <c r="F1179" s="8">
        <f t="shared" si="37"/>
        <v>49</v>
      </c>
      <c r="G1179" s="8">
        <v>0</v>
      </c>
      <c r="H1179" s="34">
        <v>15670.3</v>
      </c>
      <c r="I1179" s="10" t="s">
        <v>4681</v>
      </c>
      <c r="J1179" s="10" t="s">
        <v>4681</v>
      </c>
      <c r="K1179" s="5" t="s">
        <v>4697</v>
      </c>
    </row>
    <row r="1180" spans="1:11" x14ac:dyDescent="0.3">
      <c r="A1180" s="4" t="s">
        <v>1244</v>
      </c>
      <c r="B1180" s="8">
        <v>1962</v>
      </c>
      <c r="C1180" s="10" t="s">
        <v>4684</v>
      </c>
      <c r="D1180" s="8">
        <v>25</v>
      </c>
      <c r="E1180" s="8" t="str">
        <f t="shared" si="36"/>
        <v>25-Dec-1962</v>
      </c>
      <c r="F1180" s="8">
        <f t="shared" si="37"/>
        <v>60</v>
      </c>
      <c r="G1180" s="8">
        <v>0</v>
      </c>
      <c r="H1180" s="34">
        <v>15840.81</v>
      </c>
      <c r="I1180" s="10" t="s">
        <v>4681</v>
      </c>
      <c r="J1180" s="10" t="s">
        <v>4690</v>
      </c>
      <c r="K1180" s="5" t="s">
        <v>4706</v>
      </c>
    </row>
    <row r="1181" spans="1:11" x14ac:dyDescent="0.3">
      <c r="A1181" s="4" t="s">
        <v>1222</v>
      </c>
      <c r="B1181" s="8">
        <v>1993</v>
      </c>
      <c r="C1181" s="10" t="s">
        <v>4684</v>
      </c>
      <c r="D1181" s="8">
        <v>12</v>
      </c>
      <c r="E1181" s="8" t="str">
        <f t="shared" si="36"/>
        <v>12-Dec-1993</v>
      </c>
      <c r="F1181" s="8">
        <f t="shared" si="37"/>
        <v>29</v>
      </c>
      <c r="G1181" s="8">
        <v>0</v>
      </c>
      <c r="H1181" s="34">
        <v>16138.76</v>
      </c>
      <c r="I1181" s="10" t="s">
        <v>4681</v>
      </c>
      <c r="J1181" s="10" t="s">
        <v>4689</v>
      </c>
      <c r="K1181" s="5" t="s">
        <v>4698</v>
      </c>
    </row>
    <row r="1182" spans="1:11" x14ac:dyDescent="0.3">
      <c r="A1182" s="4" t="s">
        <v>1210</v>
      </c>
      <c r="B1182" s="8">
        <v>1972</v>
      </c>
      <c r="C1182" s="10" t="s">
        <v>4683</v>
      </c>
      <c r="D1182" s="8">
        <v>30</v>
      </c>
      <c r="E1182" s="8" t="str">
        <f t="shared" si="36"/>
        <v>30-Jul-1972</v>
      </c>
      <c r="F1182" s="8">
        <f t="shared" si="37"/>
        <v>50</v>
      </c>
      <c r="G1182" s="8">
        <v>0</v>
      </c>
      <c r="H1182" s="34">
        <v>16267.32</v>
      </c>
      <c r="I1182" s="10" t="s">
        <v>4681</v>
      </c>
      <c r="J1182" s="10" t="s">
        <v>4681</v>
      </c>
      <c r="K1182" s="5" t="s">
        <v>4696</v>
      </c>
    </row>
    <row r="1183" spans="1:11" x14ac:dyDescent="0.3">
      <c r="A1183" s="4" t="s">
        <v>1206</v>
      </c>
      <c r="B1183" s="8">
        <v>1969</v>
      </c>
      <c r="C1183" s="10" t="s">
        <v>4688</v>
      </c>
      <c r="D1183" s="8">
        <v>8</v>
      </c>
      <c r="E1183" s="8" t="str">
        <f t="shared" si="36"/>
        <v>8-Aug-1969</v>
      </c>
      <c r="F1183" s="8">
        <f t="shared" si="37"/>
        <v>53</v>
      </c>
      <c r="G1183" s="8">
        <v>0</v>
      </c>
      <c r="H1183" s="34">
        <v>16311.05</v>
      </c>
      <c r="I1183" s="10" t="s">
        <v>4681</v>
      </c>
      <c r="J1183" s="10" t="s">
        <v>4689</v>
      </c>
      <c r="K1183" s="5" t="s">
        <v>4697</v>
      </c>
    </row>
    <row r="1184" spans="1:11" x14ac:dyDescent="0.3">
      <c r="A1184" s="4" t="s">
        <v>1204</v>
      </c>
      <c r="B1184" s="8">
        <v>1965</v>
      </c>
      <c r="C1184" s="10" t="s">
        <v>4684</v>
      </c>
      <c r="D1184" s="8">
        <v>5</v>
      </c>
      <c r="E1184" s="8" t="str">
        <f t="shared" si="36"/>
        <v>5-Dec-1965</v>
      </c>
      <c r="F1184" s="8">
        <f t="shared" si="37"/>
        <v>57</v>
      </c>
      <c r="G1184" s="8">
        <v>0</v>
      </c>
      <c r="H1184" s="34">
        <v>16351.42</v>
      </c>
      <c r="I1184" s="10" t="s">
        <v>4681</v>
      </c>
      <c r="J1184" s="10" t="s">
        <v>4689</v>
      </c>
      <c r="K1184" s="5" t="s">
        <v>4697</v>
      </c>
    </row>
    <row r="1185" spans="1:11" x14ac:dyDescent="0.3">
      <c r="A1185" s="4" t="s">
        <v>1192</v>
      </c>
      <c r="B1185" s="8">
        <v>1963</v>
      </c>
      <c r="C1185" s="10" t="s">
        <v>4680</v>
      </c>
      <c r="D1185" s="8">
        <v>25</v>
      </c>
      <c r="E1185" s="8" t="str">
        <f t="shared" si="36"/>
        <v>25-Jun-1963</v>
      </c>
      <c r="F1185" s="8">
        <f t="shared" si="37"/>
        <v>59</v>
      </c>
      <c r="G1185" s="8">
        <v>0</v>
      </c>
      <c r="H1185" s="34">
        <v>16587.96</v>
      </c>
      <c r="I1185" s="10" t="s">
        <v>4681</v>
      </c>
      <c r="J1185" s="10" t="s">
        <v>4681</v>
      </c>
      <c r="K1185" s="5" t="s">
        <v>4696</v>
      </c>
    </row>
    <row r="1186" spans="1:11" x14ac:dyDescent="0.3">
      <c r="A1186" s="4" t="s">
        <v>1178</v>
      </c>
      <c r="B1186" s="8">
        <v>1962</v>
      </c>
      <c r="C1186" s="10" t="s">
        <v>4683</v>
      </c>
      <c r="D1186" s="8">
        <v>29</v>
      </c>
      <c r="E1186" s="8" t="str">
        <f t="shared" si="36"/>
        <v>29-Jul-1962</v>
      </c>
      <c r="F1186" s="8">
        <f t="shared" si="37"/>
        <v>60</v>
      </c>
      <c r="G1186" s="8">
        <v>0</v>
      </c>
      <c r="H1186" s="34">
        <v>16779.400000000001</v>
      </c>
      <c r="I1186" s="10" t="s">
        <v>4681</v>
      </c>
      <c r="J1186" s="10" t="s">
        <v>4681</v>
      </c>
      <c r="K1186" s="5" t="s">
        <v>4697</v>
      </c>
    </row>
    <row r="1187" spans="1:11" x14ac:dyDescent="0.3">
      <c r="A1187" s="4" t="s">
        <v>1164</v>
      </c>
      <c r="B1187" s="8">
        <v>1971</v>
      </c>
      <c r="C1187" s="10" t="s">
        <v>4688</v>
      </c>
      <c r="D1187" s="8">
        <v>22</v>
      </c>
      <c r="E1187" s="8" t="str">
        <f t="shared" si="36"/>
        <v>22-Aug-1971</v>
      </c>
      <c r="F1187" s="8">
        <f t="shared" si="37"/>
        <v>51</v>
      </c>
      <c r="G1187" s="8">
        <v>0</v>
      </c>
      <c r="H1187" s="34">
        <v>17016.009999999998</v>
      </c>
      <c r="I1187" s="10" t="s">
        <v>4681</v>
      </c>
      <c r="J1187" s="10" t="s">
        <v>4681</v>
      </c>
      <c r="K1187" s="5" t="s">
        <v>4696</v>
      </c>
    </row>
    <row r="1188" spans="1:11" x14ac:dyDescent="0.3">
      <c r="A1188" s="4" t="s">
        <v>1154</v>
      </c>
      <c r="B1188" s="8">
        <v>1965</v>
      </c>
      <c r="C1188" s="10" t="s">
        <v>4687</v>
      </c>
      <c r="D1188" s="8">
        <v>16</v>
      </c>
      <c r="E1188" s="8" t="str">
        <f t="shared" si="36"/>
        <v>16-Sep-1965</v>
      </c>
      <c r="F1188" s="8">
        <f t="shared" si="37"/>
        <v>57</v>
      </c>
      <c r="G1188" s="8">
        <v>0</v>
      </c>
      <c r="H1188" s="34">
        <v>17172.27</v>
      </c>
      <c r="I1188" s="10" t="s">
        <v>4681</v>
      </c>
      <c r="J1188" s="10" t="s">
        <v>4681</v>
      </c>
      <c r="K1188" s="5" t="s">
        <v>4697</v>
      </c>
    </row>
    <row r="1189" spans="1:11" x14ac:dyDescent="0.3">
      <c r="A1189" s="4" t="s">
        <v>1144</v>
      </c>
      <c r="B1189" s="8">
        <v>1963</v>
      </c>
      <c r="C1189" s="10" t="s">
        <v>4683</v>
      </c>
      <c r="D1189" s="8">
        <v>12</v>
      </c>
      <c r="E1189" s="8" t="str">
        <f t="shared" si="36"/>
        <v>12-Jul-1963</v>
      </c>
      <c r="F1189" s="8">
        <f t="shared" si="37"/>
        <v>59</v>
      </c>
      <c r="G1189" s="8">
        <v>0</v>
      </c>
      <c r="H1189" s="34">
        <v>17337.580000000002</v>
      </c>
      <c r="I1189" s="10" t="s">
        <v>4681</v>
      </c>
      <c r="J1189" s="10" t="s">
        <v>4689</v>
      </c>
      <c r="K1189" s="5" t="s">
        <v>4696</v>
      </c>
    </row>
    <row r="1190" spans="1:11" x14ac:dyDescent="0.3">
      <c r="A1190" s="4" t="s">
        <v>988</v>
      </c>
      <c r="B1190" s="8">
        <v>1983</v>
      </c>
      <c r="C1190" s="10" t="s">
        <v>4686</v>
      </c>
      <c r="D1190" s="8">
        <v>6</v>
      </c>
      <c r="E1190" s="8" t="str">
        <f t="shared" si="36"/>
        <v>6-Oct-1983</v>
      </c>
      <c r="F1190" s="8">
        <f t="shared" si="37"/>
        <v>39</v>
      </c>
      <c r="G1190" s="8">
        <v>0</v>
      </c>
      <c r="H1190" s="34">
        <v>20149.32</v>
      </c>
      <c r="I1190" s="10" t="s">
        <v>4681</v>
      </c>
      <c r="J1190" s="10" t="s">
        <v>4690</v>
      </c>
      <c r="K1190" s="5" t="s">
        <v>4701</v>
      </c>
    </row>
    <row r="1191" spans="1:11" x14ac:dyDescent="0.3">
      <c r="A1191" s="4" t="s">
        <v>760</v>
      </c>
      <c r="B1191" s="8">
        <v>1965</v>
      </c>
      <c r="C1191" s="10" t="s">
        <v>4684</v>
      </c>
      <c r="D1191" s="8">
        <v>21</v>
      </c>
      <c r="E1191" s="8" t="str">
        <f t="shared" si="36"/>
        <v>21-Dec-1965</v>
      </c>
      <c r="F1191" s="8">
        <f t="shared" si="37"/>
        <v>57</v>
      </c>
      <c r="G1191" s="8">
        <v>0</v>
      </c>
      <c r="H1191" s="34">
        <v>27218.44</v>
      </c>
      <c r="I1191" s="10" t="s">
        <v>4681</v>
      </c>
      <c r="J1191" s="10" t="s">
        <v>4690</v>
      </c>
      <c r="K1191" s="5" t="s">
        <v>4698</v>
      </c>
    </row>
    <row r="1192" spans="1:11" x14ac:dyDescent="0.3">
      <c r="A1192" s="4" t="s">
        <v>106</v>
      </c>
      <c r="B1192" s="8">
        <v>1969</v>
      </c>
      <c r="C1192" s="10" t="s">
        <v>4684</v>
      </c>
      <c r="D1192" s="8">
        <v>3</v>
      </c>
      <c r="E1192" s="8" t="str">
        <f t="shared" si="36"/>
        <v>3-Dec-1969</v>
      </c>
      <c r="F1192" s="8">
        <f t="shared" si="37"/>
        <v>53</v>
      </c>
      <c r="G1192" s="8">
        <v>0</v>
      </c>
      <c r="H1192" s="34">
        <v>43254.42</v>
      </c>
      <c r="I1192" s="10" t="s">
        <v>4681</v>
      </c>
      <c r="J1192" s="10" t="s">
        <v>4681</v>
      </c>
      <c r="K1192" s="5" t="s">
        <v>4701</v>
      </c>
    </row>
    <row r="1193" spans="1:11" x14ac:dyDescent="0.3">
      <c r="A1193" s="4" t="s">
        <v>72</v>
      </c>
      <c r="B1193" s="8">
        <v>1960</v>
      </c>
      <c r="C1193" s="10" t="s">
        <v>4684</v>
      </c>
      <c r="D1193" s="8">
        <v>21</v>
      </c>
      <c r="E1193" s="8" t="str">
        <f t="shared" si="36"/>
        <v>21-Dec-1960</v>
      </c>
      <c r="F1193" s="8">
        <f t="shared" si="37"/>
        <v>62</v>
      </c>
      <c r="G1193" s="8">
        <v>0</v>
      </c>
      <c r="H1193" s="34">
        <v>45710.21</v>
      </c>
      <c r="I1193" s="10" t="s">
        <v>4681</v>
      </c>
      <c r="J1193" s="10" t="s">
        <v>4681</v>
      </c>
      <c r="K1193" s="5" t="s">
        <v>4701</v>
      </c>
    </row>
    <row r="1194" spans="1:11" x14ac:dyDescent="0.3">
      <c r="A1194" s="4" t="s">
        <v>3936</v>
      </c>
      <c r="B1194" s="8">
        <v>2004</v>
      </c>
      <c r="C1194" s="10" t="s">
        <v>4680</v>
      </c>
      <c r="D1194" s="8">
        <v>26</v>
      </c>
      <c r="E1194" s="8" t="str">
        <f t="shared" si="36"/>
        <v>26-Jun-2004</v>
      </c>
      <c r="F1194" s="8">
        <f t="shared" si="37"/>
        <v>18</v>
      </c>
      <c r="G1194" s="8">
        <v>3</v>
      </c>
      <c r="H1194" s="34">
        <v>3481.87</v>
      </c>
      <c r="I1194" s="10" t="s">
        <v>4681</v>
      </c>
      <c r="J1194" s="10" t="s">
        <v>4689</v>
      </c>
      <c r="K1194" s="5" t="s">
        <v>4701</v>
      </c>
    </row>
    <row r="1195" spans="1:11" x14ac:dyDescent="0.3">
      <c r="A1195" s="4" t="s">
        <v>3840</v>
      </c>
      <c r="B1195" s="8">
        <v>2001</v>
      </c>
      <c r="C1195" s="10" t="s">
        <v>4686</v>
      </c>
      <c r="D1195" s="8">
        <v>18</v>
      </c>
      <c r="E1195" s="8" t="str">
        <f t="shared" si="36"/>
        <v>18-Oct-2001</v>
      </c>
      <c r="F1195" s="8">
        <f t="shared" si="37"/>
        <v>21</v>
      </c>
      <c r="G1195" s="8">
        <v>3</v>
      </c>
      <c r="H1195" s="34">
        <v>3861.21</v>
      </c>
      <c r="I1195" s="10" t="s">
        <v>4681</v>
      </c>
      <c r="J1195" s="10" t="s">
        <v>4681</v>
      </c>
      <c r="K1195" s="5" t="s">
        <v>4701</v>
      </c>
    </row>
    <row r="1196" spans="1:11" x14ac:dyDescent="0.3">
      <c r="A1196" s="4" t="s">
        <v>3796</v>
      </c>
      <c r="B1196" s="8">
        <v>2000</v>
      </c>
      <c r="C1196" s="10" t="s">
        <v>4687</v>
      </c>
      <c r="D1196" s="8">
        <v>13</v>
      </c>
      <c r="E1196" s="8" t="str">
        <f t="shared" si="36"/>
        <v>13-Sep-2000</v>
      </c>
      <c r="F1196" s="8">
        <f t="shared" si="37"/>
        <v>22</v>
      </c>
      <c r="G1196" s="8">
        <v>3</v>
      </c>
      <c r="H1196" s="34">
        <v>4005.42</v>
      </c>
      <c r="I1196" s="10" t="s">
        <v>4681</v>
      </c>
      <c r="J1196" s="10" t="s">
        <v>4690</v>
      </c>
      <c r="K1196" s="5" t="s">
        <v>4705</v>
      </c>
    </row>
    <row r="1197" spans="1:11" x14ac:dyDescent="0.3">
      <c r="A1197" s="4" t="s">
        <v>3642</v>
      </c>
      <c r="B1197" s="8">
        <v>1996</v>
      </c>
      <c r="C1197" s="10" t="s">
        <v>4686</v>
      </c>
      <c r="D1197" s="8">
        <v>25</v>
      </c>
      <c r="E1197" s="8" t="str">
        <f t="shared" si="36"/>
        <v>25-Oct-1996</v>
      </c>
      <c r="F1197" s="8">
        <f t="shared" si="37"/>
        <v>26</v>
      </c>
      <c r="G1197" s="8">
        <v>3</v>
      </c>
      <c r="H1197" s="34">
        <v>4661.29</v>
      </c>
      <c r="I1197" s="10" t="s">
        <v>4681</v>
      </c>
      <c r="J1197" s="10" t="s">
        <v>4690</v>
      </c>
      <c r="K1197" s="5" t="s">
        <v>4698</v>
      </c>
    </row>
    <row r="1198" spans="1:11" x14ac:dyDescent="0.3">
      <c r="A1198" s="4" t="s">
        <v>3586</v>
      </c>
      <c r="B1198" s="8">
        <v>1995</v>
      </c>
      <c r="C1198" s="10" t="s">
        <v>4684</v>
      </c>
      <c r="D1198" s="8">
        <v>1</v>
      </c>
      <c r="E1198" s="8" t="str">
        <f t="shared" si="36"/>
        <v>1-Dec-1995</v>
      </c>
      <c r="F1198" s="8">
        <f t="shared" si="37"/>
        <v>27</v>
      </c>
      <c r="G1198" s="8">
        <v>3</v>
      </c>
      <c r="H1198" s="34">
        <v>4827.8999999999996</v>
      </c>
      <c r="I1198" s="10" t="s">
        <v>4690</v>
      </c>
      <c r="J1198" s="10" t="s">
        <v>4681</v>
      </c>
      <c r="K1198" s="5" t="s">
        <v>4691</v>
      </c>
    </row>
    <row r="1199" spans="1:11" x14ac:dyDescent="0.3">
      <c r="A1199" s="4" t="s">
        <v>3568</v>
      </c>
      <c r="B1199" s="8">
        <v>1995</v>
      </c>
      <c r="C1199" s="10" t="s">
        <v>4684</v>
      </c>
      <c r="D1199" s="8">
        <v>27</v>
      </c>
      <c r="E1199" s="8" t="str">
        <f t="shared" si="36"/>
        <v>27-Dec-1995</v>
      </c>
      <c r="F1199" s="8">
        <f t="shared" si="37"/>
        <v>27</v>
      </c>
      <c r="G1199" s="8">
        <v>3</v>
      </c>
      <c r="H1199" s="34">
        <v>4846.92</v>
      </c>
      <c r="I1199" s="10" t="s">
        <v>4681</v>
      </c>
      <c r="J1199" s="10" t="s">
        <v>4689</v>
      </c>
      <c r="K1199" s="5" t="s">
        <v>4698</v>
      </c>
    </row>
    <row r="1200" spans="1:11" x14ac:dyDescent="0.3">
      <c r="A1200" s="4" t="s">
        <v>3474</v>
      </c>
      <c r="B1200" s="8">
        <v>1993</v>
      </c>
      <c r="C1200" s="10" t="s">
        <v>4680</v>
      </c>
      <c r="D1200" s="8">
        <v>17</v>
      </c>
      <c r="E1200" s="8" t="str">
        <f t="shared" si="36"/>
        <v>17-Jun-1993</v>
      </c>
      <c r="F1200" s="8">
        <f t="shared" si="37"/>
        <v>29</v>
      </c>
      <c r="G1200" s="8">
        <v>3</v>
      </c>
      <c r="H1200" s="34">
        <v>5209.58</v>
      </c>
      <c r="I1200" s="10" t="s">
        <v>4689</v>
      </c>
      <c r="J1200" s="10" t="s">
        <v>4689</v>
      </c>
      <c r="K1200" s="5" t="s">
        <v>4698</v>
      </c>
    </row>
    <row r="1201" spans="1:11" x14ac:dyDescent="0.3">
      <c r="A1201" s="4" t="s">
        <v>3402</v>
      </c>
      <c r="B1201" s="8">
        <v>1992</v>
      </c>
      <c r="C1201" s="10" t="s">
        <v>4687</v>
      </c>
      <c r="D1201" s="8">
        <v>17</v>
      </c>
      <c r="E1201" s="8" t="str">
        <f t="shared" si="36"/>
        <v>17-Sep-1992</v>
      </c>
      <c r="F1201" s="8">
        <f t="shared" si="37"/>
        <v>30</v>
      </c>
      <c r="G1201" s="8">
        <v>3</v>
      </c>
      <c r="H1201" s="34">
        <v>5428.73</v>
      </c>
      <c r="I1201" s="10" t="s">
        <v>4689</v>
      </c>
      <c r="J1201" s="10" t="s">
        <v>4690</v>
      </c>
      <c r="K1201" s="5" t="s">
        <v>4698</v>
      </c>
    </row>
    <row r="1202" spans="1:11" x14ac:dyDescent="0.3">
      <c r="A1202" s="4" t="s">
        <v>3078</v>
      </c>
      <c r="B1202" s="8">
        <v>1990</v>
      </c>
      <c r="C1202" s="10" t="s">
        <v>4680</v>
      </c>
      <c r="D1202" s="8">
        <v>6</v>
      </c>
      <c r="E1202" s="8" t="str">
        <f t="shared" si="36"/>
        <v>6-Jun-1990</v>
      </c>
      <c r="F1202" s="8">
        <f t="shared" si="37"/>
        <v>33</v>
      </c>
      <c r="G1202" s="8">
        <v>3</v>
      </c>
      <c r="H1202" s="34">
        <v>6639.3</v>
      </c>
      <c r="I1202" s="10" t="s">
        <v>4681</v>
      </c>
      <c r="J1202" s="10" t="s">
        <v>4681</v>
      </c>
      <c r="K1202" s="5" t="s">
        <v>4703</v>
      </c>
    </row>
    <row r="1203" spans="1:11" x14ac:dyDescent="0.3">
      <c r="A1203" s="4" t="s">
        <v>3048</v>
      </c>
      <c r="B1203" s="8">
        <v>1986</v>
      </c>
      <c r="C1203" s="10" t="s">
        <v>4688</v>
      </c>
      <c r="D1203" s="8">
        <v>7</v>
      </c>
      <c r="E1203" s="8" t="str">
        <f t="shared" si="36"/>
        <v>7-Aug-1986</v>
      </c>
      <c r="F1203" s="8">
        <f t="shared" si="37"/>
        <v>36</v>
      </c>
      <c r="G1203" s="8">
        <v>3</v>
      </c>
      <c r="H1203" s="34">
        <v>6746.74</v>
      </c>
      <c r="I1203" s="10" t="s">
        <v>4689</v>
      </c>
      <c r="J1203" s="10" t="s">
        <v>4681</v>
      </c>
      <c r="K1203" s="5" t="s">
        <v>4701</v>
      </c>
    </row>
    <row r="1204" spans="1:11" x14ac:dyDescent="0.3">
      <c r="A1204" s="4" t="s">
        <v>3046</v>
      </c>
      <c r="B1204" s="8">
        <v>1986</v>
      </c>
      <c r="C1204" s="10" t="s">
        <v>4680</v>
      </c>
      <c r="D1204" s="8">
        <v>5</v>
      </c>
      <c r="E1204" s="8" t="str">
        <f t="shared" si="36"/>
        <v>5-Jun-1986</v>
      </c>
      <c r="F1204" s="8">
        <f t="shared" si="37"/>
        <v>37</v>
      </c>
      <c r="G1204" s="8">
        <v>3</v>
      </c>
      <c r="H1204" s="34">
        <v>6748.59</v>
      </c>
      <c r="I1204" s="10" t="s">
        <v>4689</v>
      </c>
      <c r="J1204" s="10" t="s">
        <v>4690</v>
      </c>
      <c r="K1204" s="5" t="s">
        <v>4701</v>
      </c>
    </row>
    <row r="1205" spans="1:11" x14ac:dyDescent="0.3">
      <c r="A1205" s="4" t="s">
        <v>2986</v>
      </c>
      <c r="B1205" s="8">
        <v>1985</v>
      </c>
      <c r="C1205" s="10" t="s">
        <v>4684</v>
      </c>
      <c r="D1205" s="8">
        <v>10</v>
      </c>
      <c r="E1205" s="8" t="str">
        <f t="shared" si="36"/>
        <v>10-Dec-1985</v>
      </c>
      <c r="F1205" s="8">
        <f t="shared" si="37"/>
        <v>37</v>
      </c>
      <c r="G1205" s="8">
        <v>3</v>
      </c>
      <c r="H1205" s="34">
        <v>6985.51</v>
      </c>
      <c r="I1205" s="10" t="s">
        <v>4681</v>
      </c>
      <c r="J1205" s="10" t="s">
        <v>4681</v>
      </c>
      <c r="K1205" s="5" t="s">
        <v>4699</v>
      </c>
    </row>
    <row r="1206" spans="1:11" x14ac:dyDescent="0.3">
      <c r="A1206" s="4" t="s">
        <v>2920</v>
      </c>
      <c r="B1206" s="8">
        <v>1991</v>
      </c>
      <c r="C1206" s="10" t="s">
        <v>4680</v>
      </c>
      <c r="D1206" s="8">
        <v>28</v>
      </c>
      <c r="E1206" s="8" t="str">
        <f t="shared" si="36"/>
        <v>28-Jun-1991</v>
      </c>
      <c r="F1206" s="8">
        <f t="shared" si="37"/>
        <v>31</v>
      </c>
      <c r="G1206" s="8">
        <v>3</v>
      </c>
      <c r="H1206" s="34">
        <v>7220.25</v>
      </c>
      <c r="I1206" s="10" t="s">
        <v>4681</v>
      </c>
      <c r="J1206" s="10" t="s">
        <v>4681</v>
      </c>
      <c r="K1206" s="5" t="s">
        <v>4703</v>
      </c>
    </row>
    <row r="1207" spans="1:11" x14ac:dyDescent="0.3">
      <c r="A1207" s="4" t="s">
        <v>2836</v>
      </c>
      <c r="B1207" s="8">
        <v>1988</v>
      </c>
      <c r="C1207" s="10" t="s">
        <v>4684</v>
      </c>
      <c r="D1207" s="8">
        <v>15</v>
      </c>
      <c r="E1207" s="8" t="str">
        <f t="shared" si="36"/>
        <v>15-Dec-1988</v>
      </c>
      <c r="F1207" s="8">
        <f t="shared" si="37"/>
        <v>34</v>
      </c>
      <c r="G1207" s="8">
        <v>3</v>
      </c>
      <c r="H1207" s="34">
        <v>7494.63</v>
      </c>
      <c r="I1207" s="10" t="s">
        <v>4681</v>
      </c>
      <c r="J1207" s="10" t="s">
        <v>4689</v>
      </c>
      <c r="K1207" s="5" t="s">
        <v>4702</v>
      </c>
    </row>
    <row r="1208" spans="1:11" x14ac:dyDescent="0.3">
      <c r="A1208" s="4" t="s">
        <v>2774</v>
      </c>
      <c r="B1208" s="8">
        <v>1987</v>
      </c>
      <c r="C1208" s="10" t="s">
        <v>4683</v>
      </c>
      <c r="D1208" s="8">
        <v>12</v>
      </c>
      <c r="E1208" s="8" t="str">
        <f t="shared" si="36"/>
        <v>12-Jul-1987</v>
      </c>
      <c r="F1208" s="8">
        <f t="shared" si="37"/>
        <v>35</v>
      </c>
      <c r="G1208" s="8">
        <v>3</v>
      </c>
      <c r="H1208" s="34">
        <v>7684.62</v>
      </c>
      <c r="I1208" s="10" t="s">
        <v>4681</v>
      </c>
      <c r="J1208" s="10" t="s">
        <v>4689</v>
      </c>
      <c r="K1208" s="5" t="s">
        <v>4703</v>
      </c>
    </row>
    <row r="1209" spans="1:11" x14ac:dyDescent="0.3">
      <c r="A1209" s="4" t="s">
        <v>2732</v>
      </c>
      <c r="B1209" s="8">
        <v>1987</v>
      </c>
      <c r="C1209" s="10" t="s">
        <v>4686</v>
      </c>
      <c r="D1209" s="8">
        <v>29</v>
      </c>
      <c r="E1209" s="8" t="str">
        <f t="shared" si="36"/>
        <v>29-Oct-1987</v>
      </c>
      <c r="F1209" s="8">
        <f t="shared" si="37"/>
        <v>35</v>
      </c>
      <c r="G1209" s="8">
        <v>3</v>
      </c>
      <c r="H1209" s="34">
        <v>7948.22</v>
      </c>
      <c r="I1209" s="10" t="s">
        <v>4681</v>
      </c>
      <c r="J1209" s="10" t="s">
        <v>4689</v>
      </c>
      <c r="K1209" s="5" t="s">
        <v>4702</v>
      </c>
    </row>
    <row r="1210" spans="1:11" x14ac:dyDescent="0.3">
      <c r="A1210" s="4" t="s">
        <v>2666</v>
      </c>
      <c r="B1210" s="8">
        <v>1990</v>
      </c>
      <c r="C1210" s="10" t="s">
        <v>4680</v>
      </c>
      <c r="D1210" s="8">
        <v>21</v>
      </c>
      <c r="E1210" s="8" t="str">
        <f t="shared" si="36"/>
        <v>21-Jun-1990</v>
      </c>
      <c r="F1210" s="8">
        <f t="shared" si="37"/>
        <v>32</v>
      </c>
      <c r="G1210" s="8">
        <v>3</v>
      </c>
      <c r="H1210" s="34">
        <v>8157.92</v>
      </c>
      <c r="I1210" s="10" t="s">
        <v>4681</v>
      </c>
      <c r="J1210" s="10" t="s">
        <v>4689</v>
      </c>
      <c r="K1210" s="5" t="s">
        <v>4702</v>
      </c>
    </row>
    <row r="1211" spans="1:11" x14ac:dyDescent="0.3">
      <c r="A1211" s="4" t="s">
        <v>2660</v>
      </c>
      <c r="B1211" s="8">
        <v>1983</v>
      </c>
      <c r="C1211" s="10" t="s">
        <v>4680</v>
      </c>
      <c r="D1211" s="8">
        <v>8</v>
      </c>
      <c r="E1211" s="8" t="str">
        <f t="shared" si="36"/>
        <v>8-Jun-1983</v>
      </c>
      <c r="F1211" s="8">
        <f t="shared" si="37"/>
        <v>40</v>
      </c>
      <c r="G1211" s="8">
        <v>3</v>
      </c>
      <c r="H1211" s="34">
        <v>8179.51</v>
      </c>
      <c r="I1211" s="10" t="s">
        <v>4681</v>
      </c>
      <c r="J1211" s="10" t="s">
        <v>4681</v>
      </c>
      <c r="K1211" s="5" t="s">
        <v>4704</v>
      </c>
    </row>
    <row r="1212" spans="1:11" x14ac:dyDescent="0.3">
      <c r="A1212" s="4" t="s">
        <v>2596</v>
      </c>
      <c r="B1212" s="8">
        <v>1984</v>
      </c>
      <c r="C1212" s="10" t="s">
        <v>4680</v>
      </c>
      <c r="D1212" s="8">
        <v>19</v>
      </c>
      <c r="E1212" s="8" t="str">
        <f t="shared" si="36"/>
        <v>19-Jun-1984</v>
      </c>
      <c r="F1212" s="8">
        <f t="shared" si="37"/>
        <v>38</v>
      </c>
      <c r="G1212" s="8">
        <v>3</v>
      </c>
      <c r="H1212" s="34">
        <v>8450.82</v>
      </c>
      <c r="I1212" s="10" t="s">
        <v>4681</v>
      </c>
      <c r="J1212" s="10" t="s">
        <v>4681</v>
      </c>
      <c r="K1212" s="5" t="s">
        <v>4702</v>
      </c>
    </row>
    <row r="1213" spans="1:11" x14ac:dyDescent="0.3">
      <c r="A1213" s="4" t="s">
        <v>2562</v>
      </c>
      <c r="B1213" s="8">
        <v>1982</v>
      </c>
      <c r="C1213" s="10" t="s">
        <v>4684</v>
      </c>
      <c r="D1213" s="8">
        <v>6</v>
      </c>
      <c r="E1213" s="8" t="str">
        <f t="shared" si="36"/>
        <v>6-Dec-1982</v>
      </c>
      <c r="F1213" s="8">
        <f t="shared" si="37"/>
        <v>40</v>
      </c>
      <c r="G1213" s="8">
        <v>3</v>
      </c>
      <c r="H1213" s="34">
        <v>8572.0400000000009</v>
      </c>
      <c r="I1213" s="10" t="s">
        <v>4681</v>
      </c>
      <c r="J1213" s="10" t="s">
        <v>4681</v>
      </c>
      <c r="K1213" s="5" t="s">
        <v>4703</v>
      </c>
    </row>
    <row r="1214" spans="1:11" x14ac:dyDescent="0.3">
      <c r="A1214" s="4" t="s">
        <v>2560</v>
      </c>
      <c r="B1214" s="8">
        <v>1987</v>
      </c>
      <c r="C1214" s="10" t="s">
        <v>4685</v>
      </c>
      <c r="D1214" s="8">
        <v>11</v>
      </c>
      <c r="E1214" s="8" t="str">
        <f t="shared" si="36"/>
        <v>11-Nov-1987</v>
      </c>
      <c r="F1214" s="8">
        <f t="shared" si="37"/>
        <v>35</v>
      </c>
      <c r="G1214" s="8">
        <v>3</v>
      </c>
      <c r="H1214" s="34">
        <v>8573.2999999999993</v>
      </c>
      <c r="I1214" s="10" t="s">
        <v>4681</v>
      </c>
      <c r="J1214" s="10" t="s">
        <v>4681</v>
      </c>
      <c r="K1214" s="5" t="s">
        <v>4703</v>
      </c>
    </row>
    <row r="1215" spans="1:11" x14ac:dyDescent="0.3">
      <c r="A1215" s="4" t="s">
        <v>2546</v>
      </c>
      <c r="B1215" s="8">
        <v>1979</v>
      </c>
      <c r="C1215" s="10" t="s">
        <v>4683</v>
      </c>
      <c r="D1215" s="8">
        <v>17</v>
      </c>
      <c r="E1215" s="8" t="str">
        <f t="shared" si="36"/>
        <v>17-Jul-1979</v>
      </c>
      <c r="F1215" s="8">
        <f t="shared" si="37"/>
        <v>43</v>
      </c>
      <c r="G1215" s="8">
        <v>3</v>
      </c>
      <c r="H1215" s="34">
        <v>8606.2199999999993</v>
      </c>
      <c r="I1215" s="10" t="s">
        <v>4690</v>
      </c>
      <c r="J1215" s="10" t="s">
        <v>4681</v>
      </c>
      <c r="K1215" s="5" t="s">
        <v>4695</v>
      </c>
    </row>
    <row r="1216" spans="1:11" x14ac:dyDescent="0.3">
      <c r="A1216" s="4" t="s">
        <v>2508</v>
      </c>
      <c r="B1216" s="8">
        <v>1988</v>
      </c>
      <c r="C1216" s="10" t="s">
        <v>4688</v>
      </c>
      <c r="D1216" s="8">
        <v>22</v>
      </c>
      <c r="E1216" s="8" t="str">
        <f t="shared" si="36"/>
        <v>22-Aug-1988</v>
      </c>
      <c r="F1216" s="8">
        <f t="shared" si="37"/>
        <v>34</v>
      </c>
      <c r="G1216" s="8">
        <v>3</v>
      </c>
      <c r="H1216" s="34">
        <v>8824.27</v>
      </c>
      <c r="I1216" s="10" t="s">
        <v>4681</v>
      </c>
      <c r="J1216" s="10" t="s">
        <v>4690</v>
      </c>
      <c r="K1216" s="5" t="s">
        <v>4702</v>
      </c>
    </row>
    <row r="1217" spans="1:11" x14ac:dyDescent="0.3">
      <c r="A1217" s="4" t="s">
        <v>2496</v>
      </c>
      <c r="B1217" s="8">
        <v>1978</v>
      </c>
      <c r="C1217" s="10" t="s">
        <v>4684</v>
      </c>
      <c r="D1217" s="8">
        <v>16</v>
      </c>
      <c r="E1217" s="8" t="str">
        <f t="shared" si="36"/>
        <v>16-Dec-1978</v>
      </c>
      <c r="F1217" s="8">
        <f t="shared" si="37"/>
        <v>44</v>
      </c>
      <c r="G1217" s="8">
        <v>3</v>
      </c>
      <c r="H1217" s="34">
        <v>8891.14</v>
      </c>
      <c r="I1217" s="10" t="s">
        <v>4681</v>
      </c>
      <c r="J1217" s="10" t="s">
        <v>4689</v>
      </c>
      <c r="K1217" s="5" t="s">
        <v>4698</v>
      </c>
    </row>
    <row r="1218" spans="1:11" x14ac:dyDescent="0.3">
      <c r="A1218" s="4" t="s">
        <v>2452</v>
      </c>
      <c r="B1218" s="8">
        <v>1990</v>
      </c>
      <c r="C1218" s="10" t="s">
        <v>4688</v>
      </c>
      <c r="D1218" s="8">
        <v>23</v>
      </c>
      <c r="E1218" s="8" t="str">
        <f t="shared" ref="E1218:E1281" si="38">CONCATENATE(D1218,"-",C1218,"-",B1218)</f>
        <v>23-Aug-1990</v>
      </c>
      <c r="F1218" s="8">
        <f t="shared" ref="F1218:F1281" si="39">DATEDIF(E1218,DATE(2023,6,8),"Y")</f>
        <v>32</v>
      </c>
      <c r="G1218" s="8">
        <v>3</v>
      </c>
      <c r="H1218" s="34">
        <v>9159.51</v>
      </c>
      <c r="I1218" s="10" t="s">
        <v>4681</v>
      </c>
      <c r="J1218" s="10" t="s">
        <v>4681</v>
      </c>
      <c r="K1218" s="5" t="s">
        <v>4703</v>
      </c>
    </row>
    <row r="1219" spans="1:11" x14ac:dyDescent="0.3">
      <c r="A1219" s="4" t="s">
        <v>2442</v>
      </c>
      <c r="B1219" s="8">
        <v>1986</v>
      </c>
      <c r="C1219" s="10" t="s">
        <v>4684</v>
      </c>
      <c r="D1219" s="8">
        <v>25</v>
      </c>
      <c r="E1219" s="8" t="str">
        <f t="shared" si="38"/>
        <v>25-Dec-1986</v>
      </c>
      <c r="F1219" s="8">
        <f t="shared" si="39"/>
        <v>36</v>
      </c>
      <c r="G1219" s="8">
        <v>3</v>
      </c>
      <c r="H1219" s="34">
        <v>9210.06</v>
      </c>
      <c r="I1219" s="10" t="s">
        <v>4681</v>
      </c>
      <c r="J1219" s="10" t="s">
        <v>4689</v>
      </c>
      <c r="K1219" s="5" t="s">
        <v>4703</v>
      </c>
    </row>
    <row r="1220" spans="1:11" x14ac:dyDescent="0.3">
      <c r="A1220" s="4" t="s">
        <v>2408</v>
      </c>
      <c r="B1220" s="8">
        <v>1988</v>
      </c>
      <c r="C1220" s="10" t="s">
        <v>4683</v>
      </c>
      <c r="D1220" s="8">
        <v>1</v>
      </c>
      <c r="E1220" s="8" t="str">
        <f t="shared" si="38"/>
        <v>1-Jul-1988</v>
      </c>
      <c r="F1220" s="8">
        <f t="shared" si="39"/>
        <v>34</v>
      </c>
      <c r="G1220" s="8">
        <v>3</v>
      </c>
      <c r="H1220" s="34">
        <v>9344.2000000000007</v>
      </c>
      <c r="I1220" s="10" t="s">
        <v>4681</v>
      </c>
      <c r="J1220" s="10" t="s">
        <v>4690</v>
      </c>
      <c r="K1220" s="5" t="s">
        <v>4703</v>
      </c>
    </row>
    <row r="1221" spans="1:11" x14ac:dyDescent="0.3">
      <c r="A1221" s="4" t="s">
        <v>2384</v>
      </c>
      <c r="B1221" s="8">
        <v>1987</v>
      </c>
      <c r="C1221" s="10" t="s">
        <v>4685</v>
      </c>
      <c r="D1221" s="8">
        <v>14</v>
      </c>
      <c r="E1221" s="8" t="str">
        <f t="shared" si="38"/>
        <v>14-Nov-1987</v>
      </c>
      <c r="F1221" s="8">
        <f t="shared" si="39"/>
        <v>35</v>
      </c>
      <c r="G1221" s="8">
        <v>3</v>
      </c>
      <c r="H1221" s="34">
        <v>9448.42</v>
      </c>
      <c r="I1221" s="10" t="s">
        <v>4681</v>
      </c>
      <c r="J1221" s="10" t="s">
        <v>4689</v>
      </c>
      <c r="K1221" s="5" t="s">
        <v>4703</v>
      </c>
    </row>
    <row r="1222" spans="1:11" x14ac:dyDescent="0.3">
      <c r="A1222" s="4" t="s">
        <v>2378</v>
      </c>
      <c r="B1222" s="8">
        <v>1976</v>
      </c>
      <c r="C1222" s="10" t="s">
        <v>4685</v>
      </c>
      <c r="D1222" s="8">
        <v>28</v>
      </c>
      <c r="E1222" s="8" t="str">
        <f t="shared" si="38"/>
        <v>28-Nov-1976</v>
      </c>
      <c r="F1222" s="8">
        <f t="shared" si="39"/>
        <v>46</v>
      </c>
      <c r="G1222" s="8">
        <v>3</v>
      </c>
      <c r="H1222" s="34">
        <v>9500.57</v>
      </c>
      <c r="I1222" s="10" t="s">
        <v>4681</v>
      </c>
      <c r="J1222" s="10" t="s">
        <v>4689</v>
      </c>
      <c r="K1222" s="5" t="s">
        <v>4698</v>
      </c>
    </row>
    <row r="1223" spans="1:11" x14ac:dyDescent="0.3">
      <c r="A1223" s="4" t="s">
        <v>2348</v>
      </c>
      <c r="B1223" s="8">
        <v>1982</v>
      </c>
      <c r="C1223" s="10" t="s">
        <v>4688</v>
      </c>
      <c r="D1223" s="8">
        <v>29</v>
      </c>
      <c r="E1223" s="8" t="str">
        <f t="shared" si="38"/>
        <v>29-Aug-1982</v>
      </c>
      <c r="F1223" s="8">
        <f t="shared" si="39"/>
        <v>40</v>
      </c>
      <c r="G1223" s="8">
        <v>3</v>
      </c>
      <c r="H1223" s="34">
        <v>9619.18</v>
      </c>
      <c r="I1223" s="10" t="s">
        <v>4681</v>
      </c>
      <c r="J1223" s="10" t="s">
        <v>4690</v>
      </c>
      <c r="K1223" s="5" t="s">
        <v>4702</v>
      </c>
    </row>
    <row r="1224" spans="1:11" x14ac:dyDescent="0.3">
      <c r="A1224" s="4" t="s">
        <v>2262</v>
      </c>
      <c r="B1224" s="8">
        <v>1985</v>
      </c>
      <c r="C1224" s="10" t="s">
        <v>4688</v>
      </c>
      <c r="D1224" s="8">
        <v>19</v>
      </c>
      <c r="E1224" s="8" t="str">
        <f t="shared" si="38"/>
        <v>19-Aug-1985</v>
      </c>
      <c r="F1224" s="8">
        <f t="shared" si="39"/>
        <v>37</v>
      </c>
      <c r="G1224" s="8">
        <v>3</v>
      </c>
      <c r="H1224" s="34">
        <v>9930.64</v>
      </c>
      <c r="I1224" s="10" t="s">
        <v>4681</v>
      </c>
      <c r="J1224" s="10" t="s">
        <v>4689</v>
      </c>
      <c r="K1224" s="5" t="s">
        <v>4702</v>
      </c>
    </row>
    <row r="1225" spans="1:11" x14ac:dyDescent="0.3">
      <c r="A1225" s="4" t="s">
        <v>2250</v>
      </c>
      <c r="B1225" s="8">
        <v>1988</v>
      </c>
      <c r="C1225" s="10" t="s">
        <v>4683</v>
      </c>
      <c r="D1225" s="8">
        <v>3</v>
      </c>
      <c r="E1225" s="8" t="str">
        <f t="shared" si="38"/>
        <v>3-Jul-1988</v>
      </c>
      <c r="F1225" s="8">
        <f t="shared" si="39"/>
        <v>34</v>
      </c>
      <c r="G1225" s="8">
        <v>3</v>
      </c>
      <c r="H1225" s="34">
        <v>10011.44</v>
      </c>
      <c r="I1225" s="10" t="s">
        <v>4689</v>
      </c>
      <c r="J1225" s="10" t="s">
        <v>4689</v>
      </c>
      <c r="K1225" s="5" t="s">
        <v>4697</v>
      </c>
    </row>
    <row r="1226" spans="1:11" x14ac:dyDescent="0.3">
      <c r="A1226" s="4" t="s">
        <v>2226</v>
      </c>
      <c r="B1226" s="8">
        <v>1974</v>
      </c>
      <c r="C1226" s="10" t="s">
        <v>4684</v>
      </c>
      <c r="D1226" s="8">
        <v>30</v>
      </c>
      <c r="E1226" s="8" t="str">
        <f t="shared" si="38"/>
        <v>30-Dec-1974</v>
      </c>
      <c r="F1226" s="8">
        <f t="shared" si="39"/>
        <v>48</v>
      </c>
      <c r="G1226" s="8">
        <v>3</v>
      </c>
      <c r="H1226" s="34">
        <v>10141.14</v>
      </c>
      <c r="I1226" s="10" t="s">
        <v>4689</v>
      </c>
      <c r="J1226" s="10" t="s">
        <v>4690</v>
      </c>
      <c r="K1226" s="5" t="s">
        <v>4701</v>
      </c>
    </row>
    <row r="1227" spans="1:11" x14ac:dyDescent="0.3">
      <c r="A1227" s="4" t="s">
        <v>2218</v>
      </c>
      <c r="B1227" s="8">
        <v>1985</v>
      </c>
      <c r="C1227" s="10" t="s">
        <v>4686</v>
      </c>
      <c r="D1227" s="8">
        <v>16</v>
      </c>
      <c r="E1227" s="8" t="str">
        <f t="shared" si="38"/>
        <v>16-Oct-1985</v>
      </c>
      <c r="F1227" s="8">
        <f t="shared" si="39"/>
        <v>37</v>
      </c>
      <c r="G1227" s="8">
        <v>3</v>
      </c>
      <c r="H1227" s="34">
        <v>10191.82</v>
      </c>
      <c r="I1227" s="10" t="s">
        <v>4689</v>
      </c>
      <c r="J1227" s="10" t="s">
        <v>4681</v>
      </c>
      <c r="K1227" s="5" t="s">
        <v>4697</v>
      </c>
    </row>
    <row r="1228" spans="1:11" x14ac:dyDescent="0.3">
      <c r="A1228" s="4" t="s">
        <v>2200</v>
      </c>
      <c r="B1228" s="8">
        <v>1988</v>
      </c>
      <c r="C1228" s="10" t="s">
        <v>4687</v>
      </c>
      <c r="D1228" s="8">
        <v>14</v>
      </c>
      <c r="E1228" s="8" t="str">
        <f t="shared" si="38"/>
        <v>14-Sep-1988</v>
      </c>
      <c r="F1228" s="8">
        <f t="shared" si="39"/>
        <v>34</v>
      </c>
      <c r="G1228" s="8">
        <v>3</v>
      </c>
      <c r="H1228" s="34">
        <v>10276.99</v>
      </c>
      <c r="I1228" s="10" t="s">
        <v>4689</v>
      </c>
      <c r="J1228" s="10" t="s">
        <v>4690</v>
      </c>
      <c r="K1228" s="5" t="s">
        <v>4703</v>
      </c>
    </row>
    <row r="1229" spans="1:11" x14ac:dyDescent="0.3">
      <c r="A1229" s="4" t="s">
        <v>2192</v>
      </c>
      <c r="B1229" s="8">
        <v>1991</v>
      </c>
      <c r="C1229" s="10" t="s">
        <v>4688</v>
      </c>
      <c r="D1229" s="8">
        <v>21</v>
      </c>
      <c r="E1229" s="8" t="str">
        <f t="shared" si="38"/>
        <v>21-Aug-1991</v>
      </c>
      <c r="F1229" s="8">
        <f t="shared" si="39"/>
        <v>31</v>
      </c>
      <c r="G1229" s="8">
        <v>3</v>
      </c>
      <c r="H1229" s="34">
        <v>10322.9</v>
      </c>
      <c r="I1229" s="10" t="s">
        <v>4689</v>
      </c>
      <c r="J1229" s="10" t="s">
        <v>4690</v>
      </c>
      <c r="K1229" s="5" t="s">
        <v>4697</v>
      </c>
    </row>
    <row r="1230" spans="1:11" x14ac:dyDescent="0.3">
      <c r="A1230" s="4" t="s">
        <v>2188</v>
      </c>
      <c r="B1230" s="8">
        <v>1982</v>
      </c>
      <c r="C1230" s="10" t="s">
        <v>4683</v>
      </c>
      <c r="D1230" s="8">
        <v>21</v>
      </c>
      <c r="E1230" s="8" t="str">
        <f t="shared" si="38"/>
        <v>21-Jul-1982</v>
      </c>
      <c r="F1230" s="8">
        <f t="shared" si="39"/>
        <v>40</v>
      </c>
      <c r="G1230" s="8">
        <v>3</v>
      </c>
      <c r="H1230" s="34">
        <v>10329.06</v>
      </c>
      <c r="I1230" s="10" t="s">
        <v>4689</v>
      </c>
      <c r="J1230" s="10" t="s">
        <v>4690</v>
      </c>
      <c r="K1230" s="5" t="s">
        <v>4703</v>
      </c>
    </row>
    <row r="1231" spans="1:11" x14ac:dyDescent="0.3">
      <c r="A1231" s="4" t="s">
        <v>2090</v>
      </c>
      <c r="B1231" s="8">
        <v>1986</v>
      </c>
      <c r="C1231" s="10" t="s">
        <v>4688</v>
      </c>
      <c r="D1231" s="8">
        <v>29</v>
      </c>
      <c r="E1231" s="8" t="str">
        <f t="shared" si="38"/>
        <v>29-Aug-1986</v>
      </c>
      <c r="F1231" s="8">
        <f t="shared" si="39"/>
        <v>36</v>
      </c>
      <c r="G1231" s="8">
        <v>3</v>
      </c>
      <c r="H1231" s="34">
        <v>10749.02</v>
      </c>
      <c r="I1231" s="10" t="s">
        <v>4689</v>
      </c>
      <c r="J1231" s="10" t="s">
        <v>4690</v>
      </c>
      <c r="K1231" s="5" t="s">
        <v>4697</v>
      </c>
    </row>
    <row r="1232" spans="1:11" x14ac:dyDescent="0.3">
      <c r="A1232" s="4" t="s">
        <v>2088</v>
      </c>
      <c r="B1232" s="8">
        <v>1989</v>
      </c>
      <c r="C1232" s="10" t="s">
        <v>4685</v>
      </c>
      <c r="D1232" s="8">
        <v>25</v>
      </c>
      <c r="E1232" s="8" t="str">
        <f t="shared" si="38"/>
        <v>25-Nov-1989</v>
      </c>
      <c r="F1232" s="8">
        <f t="shared" si="39"/>
        <v>33</v>
      </c>
      <c r="G1232" s="8">
        <v>3</v>
      </c>
      <c r="H1232" s="34">
        <v>10769.75</v>
      </c>
      <c r="I1232" s="10" t="s">
        <v>4689</v>
      </c>
      <c r="J1232" s="10" t="s">
        <v>4681</v>
      </c>
      <c r="K1232" s="5" t="s">
        <v>4706</v>
      </c>
    </row>
    <row r="1233" spans="1:11" x14ac:dyDescent="0.3">
      <c r="A1233" s="4" t="s">
        <v>2000</v>
      </c>
      <c r="B1233" s="8">
        <v>1989</v>
      </c>
      <c r="C1233" s="10" t="s">
        <v>4684</v>
      </c>
      <c r="D1233" s="8">
        <v>17</v>
      </c>
      <c r="E1233" s="8" t="str">
        <f t="shared" si="38"/>
        <v>17-Dec-1989</v>
      </c>
      <c r="F1233" s="8">
        <f t="shared" si="39"/>
        <v>33</v>
      </c>
      <c r="G1233" s="8">
        <v>3</v>
      </c>
      <c r="H1233" s="34">
        <v>11250.43</v>
      </c>
      <c r="I1233" s="10" t="s">
        <v>4689</v>
      </c>
      <c r="J1233" s="10" t="s">
        <v>4681</v>
      </c>
      <c r="K1233" s="5" t="s">
        <v>4697</v>
      </c>
    </row>
    <row r="1234" spans="1:11" x14ac:dyDescent="0.3">
      <c r="A1234" s="4" t="s">
        <v>1984</v>
      </c>
      <c r="B1234" s="8">
        <v>1988</v>
      </c>
      <c r="C1234" s="10" t="s">
        <v>4685</v>
      </c>
      <c r="D1234" s="8">
        <v>14</v>
      </c>
      <c r="E1234" s="8" t="str">
        <f t="shared" si="38"/>
        <v>14-Nov-1988</v>
      </c>
      <c r="F1234" s="8">
        <f t="shared" si="39"/>
        <v>34</v>
      </c>
      <c r="G1234" s="8">
        <v>3</v>
      </c>
      <c r="H1234" s="34">
        <v>11294.57</v>
      </c>
      <c r="I1234" s="10" t="s">
        <v>4689</v>
      </c>
      <c r="J1234" s="10" t="s">
        <v>4690</v>
      </c>
      <c r="K1234" s="5" t="s">
        <v>4706</v>
      </c>
    </row>
    <row r="1235" spans="1:11" x14ac:dyDescent="0.3">
      <c r="A1235" s="4" t="s">
        <v>1940</v>
      </c>
      <c r="B1235" s="8">
        <v>1983</v>
      </c>
      <c r="C1235" s="10" t="s">
        <v>4686</v>
      </c>
      <c r="D1235" s="8">
        <v>23</v>
      </c>
      <c r="E1235" s="8" t="str">
        <f t="shared" si="38"/>
        <v>23-Oct-1983</v>
      </c>
      <c r="F1235" s="8">
        <f t="shared" si="39"/>
        <v>39</v>
      </c>
      <c r="G1235" s="8">
        <v>3</v>
      </c>
      <c r="H1235" s="34">
        <v>11412.02</v>
      </c>
      <c r="I1235" s="10" t="s">
        <v>4689</v>
      </c>
      <c r="J1235" s="10" t="s">
        <v>4690</v>
      </c>
      <c r="K1235" s="5" t="s">
        <v>4703</v>
      </c>
    </row>
    <row r="1236" spans="1:11" x14ac:dyDescent="0.3">
      <c r="A1236" s="4" t="s">
        <v>1924</v>
      </c>
      <c r="B1236" s="8">
        <v>1970</v>
      </c>
      <c r="C1236" s="10" t="s">
        <v>4686</v>
      </c>
      <c r="D1236" s="8">
        <v>13</v>
      </c>
      <c r="E1236" s="8" t="str">
        <f t="shared" si="38"/>
        <v>13-Oct-1970</v>
      </c>
      <c r="F1236" s="8">
        <f t="shared" si="39"/>
        <v>52</v>
      </c>
      <c r="G1236" s="8">
        <v>3</v>
      </c>
      <c r="H1236" s="34">
        <v>11488.32</v>
      </c>
      <c r="I1236" s="10" t="s">
        <v>4689</v>
      </c>
      <c r="J1236" s="10" t="s">
        <v>4690</v>
      </c>
      <c r="K1236" s="5" t="s">
        <v>4695</v>
      </c>
    </row>
    <row r="1237" spans="1:11" x14ac:dyDescent="0.3">
      <c r="A1237" s="4" t="s">
        <v>1922</v>
      </c>
      <c r="B1237" s="8">
        <v>1983</v>
      </c>
      <c r="C1237" s="10" t="s">
        <v>4680</v>
      </c>
      <c r="D1237" s="8">
        <v>7</v>
      </c>
      <c r="E1237" s="8" t="str">
        <f t="shared" si="38"/>
        <v>7-Jun-1983</v>
      </c>
      <c r="F1237" s="8">
        <f t="shared" si="39"/>
        <v>40</v>
      </c>
      <c r="G1237" s="8">
        <v>3</v>
      </c>
      <c r="H1237" s="34">
        <v>11492.46</v>
      </c>
      <c r="I1237" s="10" t="s">
        <v>4689</v>
      </c>
      <c r="J1237" s="10" t="s">
        <v>4689</v>
      </c>
      <c r="K1237" s="5" t="s">
        <v>4697</v>
      </c>
    </row>
    <row r="1238" spans="1:11" x14ac:dyDescent="0.3">
      <c r="A1238" s="4" t="s">
        <v>1918</v>
      </c>
      <c r="B1238" s="8">
        <v>1989</v>
      </c>
      <c r="C1238" s="10" t="s">
        <v>4686</v>
      </c>
      <c r="D1238" s="8">
        <v>6</v>
      </c>
      <c r="E1238" s="8" t="str">
        <f t="shared" si="38"/>
        <v>6-Oct-1989</v>
      </c>
      <c r="F1238" s="8">
        <f t="shared" si="39"/>
        <v>33</v>
      </c>
      <c r="G1238" s="8">
        <v>3</v>
      </c>
      <c r="H1238" s="34">
        <v>11511.61</v>
      </c>
      <c r="I1238" s="10" t="s">
        <v>4689</v>
      </c>
      <c r="J1238" s="10" t="s">
        <v>4689</v>
      </c>
      <c r="K1238" s="5" t="s">
        <v>4697</v>
      </c>
    </row>
    <row r="1239" spans="1:11" x14ac:dyDescent="0.3">
      <c r="A1239" s="4" t="s">
        <v>1912</v>
      </c>
      <c r="B1239" s="8">
        <v>1988</v>
      </c>
      <c r="C1239" s="10" t="s">
        <v>4680</v>
      </c>
      <c r="D1239" s="8">
        <v>12</v>
      </c>
      <c r="E1239" s="8" t="str">
        <f t="shared" si="38"/>
        <v>12-Jun-1988</v>
      </c>
      <c r="F1239" s="8">
        <f t="shared" si="39"/>
        <v>34</v>
      </c>
      <c r="G1239" s="8">
        <v>3</v>
      </c>
      <c r="H1239" s="34">
        <v>11524.25</v>
      </c>
      <c r="I1239" s="10" t="s">
        <v>4689</v>
      </c>
      <c r="J1239" s="10" t="s">
        <v>4690</v>
      </c>
      <c r="K1239" s="5" t="s">
        <v>4697</v>
      </c>
    </row>
    <row r="1240" spans="1:11" x14ac:dyDescent="0.3">
      <c r="A1240" s="4" t="s">
        <v>1892</v>
      </c>
      <c r="B1240" s="8">
        <v>1986</v>
      </c>
      <c r="C1240" s="10" t="s">
        <v>4683</v>
      </c>
      <c r="D1240" s="8">
        <v>17</v>
      </c>
      <c r="E1240" s="8" t="str">
        <f t="shared" si="38"/>
        <v>17-Jul-1986</v>
      </c>
      <c r="F1240" s="8">
        <f t="shared" si="39"/>
        <v>36</v>
      </c>
      <c r="G1240" s="8">
        <v>3</v>
      </c>
      <c r="H1240" s="34">
        <v>11625.11</v>
      </c>
      <c r="I1240" s="10" t="s">
        <v>4689</v>
      </c>
      <c r="J1240" s="10" t="s">
        <v>4689</v>
      </c>
      <c r="K1240" s="5" t="s">
        <v>4706</v>
      </c>
    </row>
    <row r="1241" spans="1:11" x14ac:dyDescent="0.3">
      <c r="A1241" s="4" t="s">
        <v>1878</v>
      </c>
      <c r="B1241" s="8">
        <v>1982</v>
      </c>
      <c r="C1241" s="10" t="s">
        <v>4686</v>
      </c>
      <c r="D1241" s="8">
        <v>21</v>
      </c>
      <c r="E1241" s="8" t="str">
        <f t="shared" si="38"/>
        <v>21-Oct-1982</v>
      </c>
      <c r="F1241" s="8">
        <f t="shared" si="39"/>
        <v>40</v>
      </c>
      <c r="G1241" s="8">
        <v>3</v>
      </c>
      <c r="H1241" s="34">
        <v>11712.97</v>
      </c>
      <c r="I1241" s="10" t="s">
        <v>4689</v>
      </c>
      <c r="J1241" s="10" t="s">
        <v>4681</v>
      </c>
      <c r="K1241" s="5" t="s">
        <v>4703</v>
      </c>
    </row>
    <row r="1242" spans="1:11" x14ac:dyDescent="0.3">
      <c r="A1242" s="4" t="s">
        <v>1874</v>
      </c>
      <c r="B1242" s="8">
        <v>1984</v>
      </c>
      <c r="C1242" s="10" t="s">
        <v>4685</v>
      </c>
      <c r="D1242" s="8">
        <v>26</v>
      </c>
      <c r="E1242" s="8" t="str">
        <f t="shared" si="38"/>
        <v>26-Nov-1984</v>
      </c>
      <c r="F1242" s="8">
        <f t="shared" si="39"/>
        <v>38</v>
      </c>
      <c r="G1242" s="8">
        <v>3</v>
      </c>
      <c r="H1242" s="34">
        <v>11730.82</v>
      </c>
      <c r="I1242" s="10" t="s">
        <v>4689</v>
      </c>
      <c r="J1242" s="10" t="s">
        <v>4689</v>
      </c>
      <c r="K1242" s="5" t="s">
        <v>4697</v>
      </c>
    </row>
    <row r="1243" spans="1:11" x14ac:dyDescent="0.3">
      <c r="A1243" s="4" t="s">
        <v>1858</v>
      </c>
      <c r="B1243" s="8">
        <v>1982</v>
      </c>
      <c r="C1243" s="10" t="s">
        <v>4685</v>
      </c>
      <c r="D1243" s="8">
        <v>20</v>
      </c>
      <c r="E1243" s="8" t="str">
        <f t="shared" si="38"/>
        <v>20-Nov-1982</v>
      </c>
      <c r="F1243" s="8">
        <f t="shared" si="39"/>
        <v>40</v>
      </c>
      <c r="G1243" s="8">
        <v>3</v>
      </c>
      <c r="H1243" s="34">
        <v>11773.06</v>
      </c>
      <c r="I1243" s="10" t="s">
        <v>4689</v>
      </c>
      <c r="J1243" s="10" t="s">
        <v>4689</v>
      </c>
      <c r="K1243" s="5" t="s">
        <v>4697</v>
      </c>
    </row>
    <row r="1244" spans="1:11" x14ac:dyDescent="0.3">
      <c r="A1244" s="4" t="s">
        <v>1824</v>
      </c>
      <c r="B1244" s="8">
        <v>1991</v>
      </c>
      <c r="C1244" s="10" t="s">
        <v>4686</v>
      </c>
      <c r="D1244" s="8">
        <v>19</v>
      </c>
      <c r="E1244" s="8" t="str">
        <f t="shared" si="38"/>
        <v>19-Oct-1991</v>
      </c>
      <c r="F1244" s="8">
        <f t="shared" si="39"/>
        <v>31</v>
      </c>
      <c r="G1244" s="8">
        <v>3</v>
      </c>
      <c r="H1244" s="34">
        <v>11941.83</v>
      </c>
      <c r="I1244" s="10" t="s">
        <v>4689</v>
      </c>
      <c r="J1244" s="10" t="s">
        <v>4690</v>
      </c>
      <c r="K1244" s="5" t="s">
        <v>4696</v>
      </c>
    </row>
    <row r="1245" spans="1:11" x14ac:dyDescent="0.3">
      <c r="A1245" s="4" t="s">
        <v>1814</v>
      </c>
      <c r="B1245" s="8">
        <v>1983</v>
      </c>
      <c r="C1245" s="10" t="s">
        <v>4683</v>
      </c>
      <c r="D1245" s="8">
        <v>4</v>
      </c>
      <c r="E1245" s="8" t="str">
        <f t="shared" si="38"/>
        <v>4-Jul-1983</v>
      </c>
      <c r="F1245" s="8">
        <f t="shared" si="39"/>
        <v>39</v>
      </c>
      <c r="G1245" s="8">
        <v>3</v>
      </c>
      <c r="H1245" s="34">
        <v>11987.68</v>
      </c>
      <c r="I1245" s="10" t="s">
        <v>4689</v>
      </c>
      <c r="J1245" s="10" t="s">
        <v>4681</v>
      </c>
      <c r="K1245" s="5" t="s">
        <v>4697</v>
      </c>
    </row>
    <row r="1246" spans="1:11" x14ac:dyDescent="0.3">
      <c r="A1246" s="4" t="s">
        <v>1810</v>
      </c>
      <c r="B1246" s="8">
        <v>1982</v>
      </c>
      <c r="C1246" s="10" t="s">
        <v>4686</v>
      </c>
      <c r="D1246" s="8">
        <v>17</v>
      </c>
      <c r="E1246" s="8" t="str">
        <f t="shared" si="38"/>
        <v>17-Oct-1982</v>
      </c>
      <c r="F1246" s="8">
        <f t="shared" si="39"/>
        <v>40</v>
      </c>
      <c r="G1246" s="8">
        <v>3</v>
      </c>
      <c r="H1246" s="34">
        <v>12001.29</v>
      </c>
      <c r="I1246" s="10" t="s">
        <v>4689</v>
      </c>
      <c r="J1246" s="10" t="s">
        <v>4689</v>
      </c>
      <c r="K1246" s="5" t="s">
        <v>4703</v>
      </c>
    </row>
    <row r="1247" spans="1:11" x14ac:dyDescent="0.3">
      <c r="A1247" s="4" t="s">
        <v>1800</v>
      </c>
      <c r="B1247" s="8">
        <v>1986</v>
      </c>
      <c r="C1247" s="10" t="s">
        <v>4687</v>
      </c>
      <c r="D1247" s="8">
        <v>7</v>
      </c>
      <c r="E1247" s="8" t="str">
        <f t="shared" si="38"/>
        <v>7-Sep-1986</v>
      </c>
      <c r="F1247" s="8">
        <f t="shared" si="39"/>
        <v>36</v>
      </c>
      <c r="G1247" s="8">
        <v>3</v>
      </c>
      <c r="H1247" s="34">
        <v>12048.13</v>
      </c>
      <c r="I1247" s="10" t="s">
        <v>4689</v>
      </c>
      <c r="J1247" s="10" t="s">
        <v>4681</v>
      </c>
      <c r="K1247" s="5" t="s">
        <v>4697</v>
      </c>
    </row>
    <row r="1248" spans="1:11" x14ac:dyDescent="0.3">
      <c r="A1248" s="4" t="s">
        <v>1798</v>
      </c>
      <c r="B1248" s="8">
        <v>1984</v>
      </c>
      <c r="C1248" s="10" t="s">
        <v>4687</v>
      </c>
      <c r="D1248" s="8">
        <v>2</v>
      </c>
      <c r="E1248" s="8" t="str">
        <f t="shared" si="38"/>
        <v>2-Sep-1984</v>
      </c>
      <c r="F1248" s="8">
        <f t="shared" si="39"/>
        <v>38</v>
      </c>
      <c r="G1248" s="8">
        <v>3</v>
      </c>
      <c r="H1248" s="34">
        <v>12091.34</v>
      </c>
      <c r="I1248" s="10" t="s">
        <v>4689</v>
      </c>
      <c r="J1248" s="10" t="s">
        <v>4681</v>
      </c>
      <c r="K1248" s="5" t="s">
        <v>4706</v>
      </c>
    </row>
    <row r="1249" spans="1:11" x14ac:dyDescent="0.3">
      <c r="A1249" s="4" t="s">
        <v>1786</v>
      </c>
      <c r="B1249" s="8">
        <v>1991</v>
      </c>
      <c r="C1249" s="10" t="s">
        <v>4685</v>
      </c>
      <c r="D1249" s="8">
        <v>6</v>
      </c>
      <c r="E1249" s="8" t="str">
        <f t="shared" si="38"/>
        <v>6-Nov-1991</v>
      </c>
      <c r="F1249" s="8">
        <f t="shared" si="39"/>
        <v>31</v>
      </c>
      <c r="G1249" s="8">
        <v>3</v>
      </c>
      <c r="H1249" s="34">
        <v>12130.8</v>
      </c>
      <c r="I1249" s="10" t="s">
        <v>4689</v>
      </c>
      <c r="J1249" s="10" t="s">
        <v>4689</v>
      </c>
      <c r="K1249" s="5" t="s">
        <v>4697</v>
      </c>
    </row>
    <row r="1250" spans="1:11" x14ac:dyDescent="0.3">
      <c r="A1250" s="4" t="s">
        <v>1776</v>
      </c>
      <c r="B1250" s="8">
        <v>1991</v>
      </c>
      <c r="C1250" s="10" t="s">
        <v>4688</v>
      </c>
      <c r="D1250" s="8">
        <v>29</v>
      </c>
      <c r="E1250" s="8" t="str">
        <f t="shared" si="38"/>
        <v>29-Aug-1991</v>
      </c>
      <c r="F1250" s="8">
        <f t="shared" si="39"/>
        <v>31</v>
      </c>
      <c r="G1250" s="8">
        <v>3</v>
      </c>
      <c r="H1250" s="34">
        <v>12198.64</v>
      </c>
      <c r="I1250" s="10" t="s">
        <v>4689</v>
      </c>
      <c r="J1250" s="10" t="s">
        <v>4689</v>
      </c>
      <c r="K1250" s="5" t="s">
        <v>4697</v>
      </c>
    </row>
    <row r="1251" spans="1:11" x14ac:dyDescent="0.3">
      <c r="A1251" s="4" t="s">
        <v>1756</v>
      </c>
      <c r="B1251" s="8">
        <v>1989</v>
      </c>
      <c r="C1251" s="10" t="s">
        <v>4685</v>
      </c>
      <c r="D1251" s="8">
        <v>23</v>
      </c>
      <c r="E1251" s="8" t="str">
        <f t="shared" si="38"/>
        <v>23-Nov-1989</v>
      </c>
      <c r="F1251" s="8">
        <f t="shared" si="39"/>
        <v>33</v>
      </c>
      <c r="G1251" s="8">
        <v>3</v>
      </c>
      <c r="H1251" s="34">
        <v>12254.44</v>
      </c>
      <c r="I1251" s="10" t="s">
        <v>4689</v>
      </c>
      <c r="J1251" s="10" t="s">
        <v>4689</v>
      </c>
      <c r="K1251" s="5" t="s">
        <v>4697</v>
      </c>
    </row>
    <row r="1252" spans="1:11" x14ac:dyDescent="0.3">
      <c r="A1252" s="4" t="s">
        <v>1754</v>
      </c>
      <c r="B1252" s="8">
        <v>1986</v>
      </c>
      <c r="C1252" s="10" t="s">
        <v>4688</v>
      </c>
      <c r="D1252" s="8">
        <v>13</v>
      </c>
      <c r="E1252" s="8" t="str">
        <f t="shared" si="38"/>
        <v>13-Aug-1986</v>
      </c>
      <c r="F1252" s="8">
        <f t="shared" si="39"/>
        <v>36</v>
      </c>
      <c r="G1252" s="8">
        <v>3</v>
      </c>
      <c r="H1252" s="34">
        <v>12255.04</v>
      </c>
      <c r="I1252" s="10" t="s">
        <v>4689</v>
      </c>
      <c r="J1252" s="10" t="s">
        <v>4681</v>
      </c>
      <c r="K1252" s="5" t="s">
        <v>4697</v>
      </c>
    </row>
    <row r="1253" spans="1:11" x14ac:dyDescent="0.3">
      <c r="A1253" s="4" t="s">
        <v>1700</v>
      </c>
      <c r="B1253" s="8">
        <v>1988</v>
      </c>
      <c r="C1253" s="10" t="s">
        <v>4688</v>
      </c>
      <c r="D1253" s="8">
        <v>11</v>
      </c>
      <c r="E1253" s="8" t="str">
        <f t="shared" si="38"/>
        <v>11-Aug-1988</v>
      </c>
      <c r="F1253" s="8">
        <f t="shared" si="39"/>
        <v>34</v>
      </c>
      <c r="G1253" s="8">
        <v>3</v>
      </c>
      <c r="H1253" s="34">
        <v>12600.46</v>
      </c>
      <c r="I1253" s="10" t="s">
        <v>4689</v>
      </c>
      <c r="J1253" s="10" t="s">
        <v>4690</v>
      </c>
      <c r="K1253" s="5" t="s">
        <v>4696</v>
      </c>
    </row>
    <row r="1254" spans="1:11" x14ac:dyDescent="0.3">
      <c r="A1254" s="4" t="s">
        <v>1668</v>
      </c>
      <c r="B1254" s="8">
        <v>1988</v>
      </c>
      <c r="C1254" s="10" t="s">
        <v>4683</v>
      </c>
      <c r="D1254" s="8">
        <v>17</v>
      </c>
      <c r="E1254" s="8" t="str">
        <f t="shared" si="38"/>
        <v>17-Jul-1988</v>
      </c>
      <c r="F1254" s="8">
        <f t="shared" si="39"/>
        <v>34</v>
      </c>
      <c r="G1254" s="8">
        <v>3</v>
      </c>
      <c r="H1254" s="34">
        <v>12718.21</v>
      </c>
      <c r="I1254" s="10" t="s">
        <v>4689</v>
      </c>
      <c r="J1254" s="10" t="s">
        <v>4690</v>
      </c>
      <c r="K1254" s="5" t="s">
        <v>4697</v>
      </c>
    </row>
    <row r="1255" spans="1:11" x14ac:dyDescent="0.3">
      <c r="A1255" s="4" t="s">
        <v>1656</v>
      </c>
      <c r="B1255" s="8">
        <v>1983</v>
      </c>
      <c r="C1255" s="10" t="s">
        <v>4686</v>
      </c>
      <c r="D1255" s="8">
        <v>29</v>
      </c>
      <c r="E1255" s="8" t="str">
        <f t="shared" si="38"/>
        <v>29-Oct-1983</v>
      </c>
      <c r="F1255" s="8">
        <f t="shared" si="39"/>
        <v>39</v>
      </c>
      <c r="G1255" s="8">
        <v>3</v>
      </c>
      <c r="H1255" s="34">
        <v>12788.18</v>
      </c>
      <c r="I1255" s="10" t="s">
        <v>4689</v>
      </c>
      <c r="J1255" s="10" t="s">
        <v>4690</v>
      </c>
      <c r="K1255" s="5" t="s">
        <v>4697</v>
      </c>
    </row>
    <row r="1256" spans="1:11" x14ac:dyDescent="0.3">
      <c r="A1256" s="4" t="s">
        <v>1596</v>
      </c>
      <c r="B1256" s="8">
        <v>1985</v>
      </c>
      <c r="C1256" s="10" t="s">
        <v>4686</v>
      </c>
      <c r="D1256" s="8">
        <v>26</v>
      </c>
      <c r="E1256" s="8" t="str">
        <f t="shared" si="38"/>
        <v>26-Oct-1985</v>
      </c>
      <c r="F1256" s="8">
        <f t="shared" si="39"/>
        <v>37</v>
      </c>
      <c r="G1256" s="8">
        <v>3</v>
      </c>
      <c r="H1256" s="34">
        <v>13051.22</v>
      </c>
      <c r="I1256" s="10" t="s">
        <v>4689</v>
      </c>
      <c r="J1256" s="10" t="s">
        <v>4690</v>
      </c>
      <c r="K1256" s="5" t="s">
        <v>4697</v>
      </c>
    </row>
    <row r="1257" spans="1:11" x14ac:dyDescent="0.3">
      <c r="A1257" s="4" t="s">
        <v>1550</v>
      </c>
      <c r="B1257" s="8">
        <v>1984</v>
      </c>
      <c r="C1257" s="10" t="s">
        <v>4680</v>
      </c>
      <c r="D1257" s="8">
        <v>6</v>
      </c>
      <c r="E1257" s="8" t="str">
        <f t="shared" si="38"/>
        <v>6-Jun-1984</v>
      </c>
      <c r="F1257" s="8">
        <f t="shared" si="39"/>
        <v>39</v>
      </c>
      <c r="G1257" s="8">
        <v>3</v>
      </c>
      <c r="H1257" s="34">
        <v>13383.67</v>
      </c>
      <c r="I1257" s="10" t="s">
        <v>4689</v>
      </c>
      <c r="J1257" s="10" t="s">
        <v>4681</v>
      </c>
      <c r="K1257" s="5" t="s">
        <v>4696</v>
      </c>
    </row>
    <row r="1258" spans="1:11" x14ac:dyDescent="0.3">
      <c r="A1258" s="4" t="s">
        <v>1516</v>
      </c>
      <c r="B1258" s="8">
        <v>1990</v>
      </c>
      <c r="C1258" s="10" t="s">
        <v>4688</v>
      </c>
      <c r="D1258" s="8">
        <v>30</v>
      </c>
      <c r="E1258" s="8" t="str">
        <f t="shared" si="38"/>
        <v>30-Aug-1990</v>
      </c>
      <c r="F1258" s="8">
        <f t="shared" si="39"/>
        <v>32</v>
      </c>
      <c r="G1258" s="8">
        <v>3</v>
      </c>
      <c r="H1258" s="34">
        <v>13480.83</v>
      </c>
      <c r="I1258" s="10" t="s">
        <v>4689</v>
      </c>
      <c r="J1258" s="10" t="s">
        <v>4681</v>
      </c>
      <c r="K1258" s="5" t="s">
        <v>4696</v>
      </c>
    </row>
    <row r="1259" spans="1:11" x14ac:dyDescent="0.3">
      <c r="A1259" s="4" t="s">
        <v>1498</v>
      </c>
      <c r="B1259" s="8">
        <v>1984</v>
      </c>
      <c r="C1259" s="10" t="s">
        <v>4683</v>
      </c>
      <c r="D1259" s="8">
        <v>20</v>
      </c>
      <c r="E1259" s="8" t="str">
        <f t="shared" si="38"/>
        <v>20-Jul-1984</v>
      </c>
      <c r="F1259" s="8">
        <f t="shared" si="39"/>
        <v>38</v>
      </c>
      <c r="G1259" s="8">
        <v>3</v>
      </c>
      <c r="H1259" s="34">
        <v>13638.06</v>
      </c>
      <c r="I1259" s="10" t="s">
        <v>4689</v>
      </c>
      <c r="J1259" s="10" t="s">
        <v>4689</v>
      </c>
      <c r="K1259" s="5" t="s">
        <v>4696</v>
      </c>
    </row>
    <row r="1260" spans="1:11" x14ac:dyDescent="0.3">
      <c r="A1260" s="4" t="s">
        <v>1494</v>
      </c>
      <c r="B1260" s="8">
        <v>1985</v>
      </c>
      <c r="C1260" s="10" t="s">
        <v>4687</v>
      </c>
      <c r="D1260" s="8">
        <v>14</v>
      </c>
      <c r="E1260" s="8" t="str">
        <f t="shared" si="38"/>
        <v>14-Sep-1985</v>
      </c>
      <c r="F1260" s="8">
        <f t="shared" si="39"/>
        <v>37</v>
      </c>
      <c r="G1260" s="8">
        <v>3</v>
      </c>
      <c r="H1260" s="34">
        <v>13685.51</v>
      </c>
      <c r="I1260" s="10" t="s">
        <v>4689</v>
      </c>
      <c r="J1260" s="10" t="s">
        <v>4690</v>
      </c>
      <c r="K1260" s="5" t="s">
        <v>4697</v>
      </c>
    </row>
    <row r="1261" spans="1:11" x14ac:dyDescent="0.3">
      <c r="A1261" s="4" t="s">
        <v>1492</v>
      </c>
      <c r="B1261" s="8">
        <v>1986</v>
      </c>
      <c r="C1261" s="10" t="s">
        <v>4685</v>
      </c>
      <c r="D1261" s="8">
        <v>24</v>
      </c>
      <c r="E1261" s="8" t="str">
        <f t="shared" si="38"/>
        <v>24-Nov-1986</v>
      </c>
      <c r="F1261" s="8">
        <f t="shared" si="39"/>
        <v>36</v>
      </c>
      <c r="G1261" s="8">
        <v>3</v>
      </c>
      <c r="H1261" s="34">
        <v>13714.55</v>
      </c>
      <c r="I1261" s="10" t="s">
        <v>4689</v>
      </c>
      <c r="J1261" s="10" t="s">
        <v>4681</v>
      </c>
      <c r="K1261" s="5" t="s">
        <v>4696</v>
      </c>
    </row>
    <row r="1262" spans="1:11" x14ac:dyDescent="0.3">
      <c r="A1262" s="4" t="s">
        <v>1488</v>
      </c>
      <c r="B1262" s="8">
        <v>1985</v>
      </c>
      <c r="C1262" s="10" t="s">
        <v>4688</v>
      </c>
      <c r="D1262" s="8">
        <v>29</v>
      </c>
      <c r="E1262" s="8" t="str">
        <f t="shared" si="38"/>
        <v>29-Aug-1985</v>
      </c>
      <c r="F1262" s="8">
        <f t="shared" si="39"/>
        <v>37</v>
      </c>
      <c r="G1262" s="8">
        <v>3</v>
      </c>
      <c r="H1262" s="34">
        <v>13726.21</v>
      </c>
      <c r="I1262" s="10" t="s">
        <v>4689</v>
      </c>
      <c r="J1262" s="10" t="s">
        <v>4689</v>
      </c>
      <c r="K1262" s="5" t="s">
        <v>4697</v>
      </c>
    </row>
    <row r="1263" spans="1:11" x14ac:dyDescent="0.3">
      <c r="A1263" s="4" t="s">
        <v>1452</v>
      </c>
      <c r="B1263" s="8">
        <v>1990</v>
      </c>
      <c r="C1263" s="10" t="s">
        <v>4683</v>
      </c>
      <c r="D1263" s="8">
        <v>13</v>
      </c>
      <c r="E1263" s="8" t="str">
        <f t="shared" si="38"/>
        <v>13-Jul-1990</v>
      </c>
      <c r="F1263" s="8">
        <f t="shared" si="39"/>
        <v>32</v>
      </c>
      <c r="G1263" s="8">
        <v>3</v>
      </c>
      <c r="H1263" s="34">
        <v>13979.45</v>
      </c>
      <c r="I1263" s="10" t="s">
        <v>4681</v>
      </c>
      <c r="J1263" s="10" t="s">
        <v>4690</v>
      </c>
      <c r="K1263" s="5" t="s">
        <v>4696</v>
      </c>
    </row>
    <row r="1264" spans="1:11" x14ac:dyDescent="0.3">
      <c r="A1264" s="4" t="s">
        <v>1428</v>
      </c>
      <c r="B1264" s="8">
        <v>1983</v>
      </c>
      <c r="C1264" s="10" t="s">
        <v>4685</v>
      </c>
      <c r="D1264" s="8">
        <v>17</v>
      </c>
      <c r="E1264" s="8" t="str">
        <f t="shared" si="38"/>
        <v>17-Nov-1983</v>
      </c>
      <c r="F1264" s="8">
        <f t="shared" si="39"/>
        <v>39</v>
      </c>
      <c r="G1264" s="8">
        <v>3</v>
      </c>
      <c r="H1264" s="34">
        <v>14209.4</v>
      </c>
      <c r="I1264" s="10" t="s">
        <v>4681</v>
      </c>
      <c r="J1264" s="10" t="s">
        <v>4690</v>
      </c>
      <c r="K1264" s="5" t="s">
        <v>4697</v>
      </c>
    </row>
    <row r="1265" spans="1:11" x14ac:dyDescent="0.3">
      <c r="A1265" s="4" t="s">
        <v>1282</v>
      </c>
      <c r="B1265" s="8">
        <v>1988</v>
      </c>
      <c r="C1265" s="10" t="s">
        <v>4684</v>
      </c>
      <c r="D1265" s="8">
        <v>17</v>
      </c>
      <c r="E1265" s="8" t="str">
        <f t="shared" si="38"/>
        <v>17-Dec-1988</v>
      </c>
      <c r="F1265" s="8">
        <f t="shared" si="39"/>
        <v>34</v>
      </c>
      <c r="G1265" s="8">
        <v>3</v>
      </c>
      <c r="H1265" s="34">
        <v>15361.5</v>
      </c>
      <c r="I1265" s="10" t="s">
        <v>4681</v>
      </c>
      <c r="J1265" s="10" t="s">
        <v>4689</v>
      </c>
      <c r="K1265" s="5" t="s">
        <v>4696</v>
      </c>
    </row>
    <row r="1266" spans="1:11" x14ac:dyDescent="0.3">
      <c r="A1266" s="4" t="s">
        <v>1220</v>
      </c>
      <c r="B1266" s="8">
        <v>1982</v>
      </c>
      <c r="C1266" s="10" t="s">
        <v>4683</v>
      </c>
      <c r="D1266" s="8">
        <v>6</v>
      </c>
      <c r="E1266" s="8" t="str">
        <f t="shared" si="38"/>
        <v>6-Jul-1982</v>
      </c>
      <c r="F1266" s="8">
        <f t="shared" si="39"/>
        <v>40</v>
      </c>
      <c r="G1266" s="8">
        <v>3</v>
      </c>
      <c r="H1266" s="34">
        <v>16152.04</v>
      </c>
      <c r="I1266" s="10" t="s">
        <v>4681</v>
      </c>
      <c r="J1266" s="10" t="s">
        <v>4690</v>
      </c>
      <c r="K1266" s="5" t="s">
        <v>4697</v>
      </c>
    </row>
    <row r="1267" spans="1:11" x14ac:dyDescent="0.3">
      <c r="A1267" s="4" t="s">
        <v>830</v>
      </c>
      <c r="B1267" s="8">
        <v>1970</v>
      </c>
      <c r="C1267" s="10" t="s">
        <v>4685</v>
      </c>
      <c r="D1267" s="8">
        <v>26</v>
      </c>
      <c r="E1267" s="8" t="str">
        <f t="shared" si="38"/>
        <v>26-Nov-1970</v>
      </c>
      <c r="F1267" s="8">
        <f t="shared" si="39"/>
        <v>52</v>
      </c>
      <c r="G1267" s="8">
        <v>3</v>
      </c>
      <c r="H1267" s="34">
        <v>24869.84</v>
      </c>
      <c r="I1267" s="10" t="s">
        <v>4681</v>
      </c>
      <c r="J1267" s="10" t="s">
        <v>4681</v>
      </c>
      <c r="K1267" s="5" t="s">
        <v>4701</v>
      </c>
    </row>
    <row r="1268" spans="1:11" x14ac:dyDescent="0.3">
      <c r="A1268" s="4" t="s">
        <v>636</v>
      </c>
      <c r="B1268" s="8">
        <v>1963</v>
      </c>
      <c r="C1268" s="10" t="s">
        <v>4687</v>
      </c>
      <c r="D1268" s="8">
        <v>13</v>
      </c>
      <c r="E1268" s="8" t="str">
        <f t="shared" si="38"/>
        <v>13-Sep-1963</v>
      </c>
      <c r="F1268" s="8">
        <f t="shared" si="39"/>
        <v>59</v>
      </c>
      <c r="G1268" s="8">
        <v>3</v>
      </c>
      <c r="H1268" s="34">
        <v>30184.94</v>
      </c>
      <c r="I1268" s="10" t="s">
        <v>4690</v>
      </c>
      <c r="J1268" s="10" t="s">
        <v>4690</v>
      </c>
      <c r="K1268" s="5" t="s">
        <v>4695</v>
      </c>
    </row>
    <row r="1269" spans="1:11" x14ac:dyDescent="0.3">
      <c r="A1269" s="4" t="s">
        <v>394</v>
      </c>
      <c r="B1269" s="8">
        <v>1999</v>
      </c>
      <c r="C1269" s="10" t="s">
        <v>4686</v>
      </c>
      <c r="D1269" s="8">
        <v>1</v>
      </c>
      <c r="E1269" s="8" t="str">
        <f t="shared" si="38"/>
        <v>1-Oct-1999</v>
      </c>
      <c r="F1269" s="8">
        <f t="shared" si="39"/>
        <v>23</v>
      </c>
      <c r="G1269" s="8">
        <v>3</v>
      </c>
      <c r="H1269" s="34">
        <v>36189.1</v>
      </c>
      <c r="I1269" s="10" t="s">
        <v>4690</v>
      </c>
      <c r="J1269" s="10" t="s">
        <v>4689</v>
      </c>
      <c r="K1269" s="5" t="s">
        <v>4701</v>
      </c>
    </row>
    <row r="1270" spans="1:11" x14ac:dyDescent="0.3">
      <c r="A1270" s="4" t="s">
        <v>242</v>
      </c>
      <c r="B1270" s="8">
        <v>1981</v>
      </c>
      <c r="C1270" s="10" t="s">
        <v>4683</v>
      </c>
      <c r="D1270" s="8">
        <v>5</v>
      </c>
      <c r="E1270" s="8" t="str">
        <f t="shared" si="38"/>
        <v>5-Jul-1981</v>
      </c>
      <c r="F1270" s="8">
        <f t="shared" si="39"/>
        <v>41</v>
      </c>
      <c r="G1270" s="8">
        <v>3</v>
      </c>
      <c r="H1270" s="34">
        <v>39597.410000000003</v>
      </c>
      <c r="I1270" s="10" t="s">
        <v>4690</v>
      </c>
      <c r="J1270" s="10" t="s">
        <v>4681</v>
      </c>
      <c r="K1270" s="5" t="s">
        <v>4698</v>
      </c>
    </row>
    <row r="1271" spans="1:11" x14ac:dyDescent="0.3">
      <c r="A1271" s="4" t="s">
        <v>102</v>
      </c>
      <c r="B1271" s="8">
        <v>1986</v>
      </c>
      <c r="C1271" s="10" t="s">
        <v>4684</v>
      </c>
      <c r="D1271" s="8">
        <v>29</v>
      </c>
      <c r="E1271" s="8" t="str">
        <f t="shared" si="38"/>
        <v>29-Dec-1986</v>
      </c>
      <c r="F1271" s="8">
        <f t="shared" si="39"/>
        <v>36</v>
      </c>
      <c r="G1271" s="8">
        <v>3</v>
      </c>
      <c r="H1271" s="34">
        <v>43753.34</v>
      </c>
      <c r="I1271" s="10" t="s">
        <v>4681</v>
      </c>
      <c r="J1271" s="10" t="s">
        <v>4690</v>
      </c>
      <c r="K1271" s="5" t="s">
        <v>4705</v>
      </c>
    </row>
    <row r="1272" spans="1:11" x14ac:dyDescent="0.3">
      <c r="A1272" s="4" t="s">
        <v>28</v>
      </c>
      <c r="B1272" s="8">
        <v>1968</v>
      </c>
      <c r="C1272" s="10" t="s">
        <v>4684</v>
      </c>
      <c r="D1272" s="8">
        <v>1</v>
      </c>
      <c r="E1272" s="8" t="str">
        <f t="shared" si="38"/>
        <v>1-Dec-1968</v>
      </c>
      <c r="F1272" s="8">
        <f t="shared" si="39"/>
        <v>54</v>
      </c>
      <c r="G1272" s="8">
        <v>3</v>
      </c>
      <c r="H1272" s="34">
        <v>48549.18</v>
      </c>
      <c r="I1272" s="10" t="s">
        <v>4690</v>
      </c>
      <c r="J1272" s="10" t="s">
        <v>4689</v>
      </c>
      <c r="K1272" s="5" t="s">
        <v>4701</v>
      </c>
    </row>
    <row r="1273" spans="1:11" x14ac:dyDescent="0.3">
      <c r="A1273" s="4" t="s">
        <v>3980</v>
      </c>
      <c r="B1273" s="8">
        <v>2001</v>
      </c>
      <c r="C1273" s="10" t="s">
        <v>4686</v>
      </c>
      <c r="D1273" s="8">
        <v>6</v>
      </c>
      <c r="E1273" s="8" t="str">
        <f t="shared" si="38"/>
        <v>6-Oct-2001</v>
      </c>
      <c r="F1273" s="8">
        <f t="shared" si="39"/>
        <v>21</v>
      </c>
      <c r="G1273" s="8">
        <v>2</v>
      </c>
      <c r="H1273" s="34">
        <v>3279.87</v>
      </c>
      <c r="I1273" s="10" t="s">
        <v>4681</v>
      </c>
      <c r="J1273" s="10" t="s">
        <v>4690</v>
      </c>
      <c r="K1273" s="5" t="s">
        <v>4698</v>
      </c>
    </row>
    <row r="1274" spans="1:11" x14ac:dyDescent="0.3">
      <c r="A1274" s="4" t="s">
        <v>3970</v>
      </c>
      <c r="B1274" s="8">
        <v>1997</v>
      </c>
      <c r="C1274" s="10" t="s">
        <v>4680</v>
      </c>
      <c r="D1274" s="8">
        <v>20</v>
      </c>
      <c r="E1274" s="8" t="str">
        <f t="shared" si="38"/>
        <v>20-Jun-1997</v>
      </c>
      <c r="F1274" s="8">
        <f t="shared" si="39"/>
        <v>25</v>
      </c>
      <c r="G1274" s="8">
        <v>1</v>
      </c>
      <c r="H1274" s="34">
        <v>3309.79</v>
      </c>
      <c r="I1274" s="10" t="s">
        <v>4689</v>
      </c>
      <c r="J1274" s="10" t="s">
        <v>4689</v>
      </c>
      <c r="K1274" s="5" t="s">
        <v>4698</v>
      </c>
    </row>
    <row r="1275" spans="1:11" x14ac:dyDescent="0.3">
      <c r="A1275" s="4" t="s">
        <v>3952</v>
      </c>
      <c r="B1275" s="8">
        <v>2004</v>
      </c>
      <c r="C1275" s="10" t="s">
        <v>4683</v>
      </c>
      <c r="D1275" s="8">
        <v>16</v>
      </c>
      <c r="E1275" s="8" t="str">
        <f t="shared" si="38"/>
        <v>16-Jul-2004</v>
      </c>
      <c r="F1275" s="8">
        <f t="shared" si="39"/>
        <v>18</v>
      </c>
      <c r="G1275" s="8">
        <v>2</v>
      </c>
      <c r="H1275" s="34">
        <v>3393.36</v>
      </c>
      <c r="I1275" s="10" t="s">
        <v>4681</v>
      </c>
      <c r="J1275" s="10" t="s">
        <v>4681</v>
      </c>
      <c r="K1275" s="5" t="s">
        <v>4696</v>
      </c>
    </row>
    <row r="1276" spans="1:11" x14ac:dyDescent="0.3">
      <c r="A1276" s="4" t="s">
        <v>3932</v>
      </c>
      <c r="B1276" s="8">
        <v>1996</v>
      </c>
      <c r="C1276" s="10" t="s">
        <v>4687</v>
      </c>
      <c r="D1276" s="8">
        <v>18</v>
      </c>
      <c r="E1276" s="8" t="str">
        <f t="shared" si="38"/>
        <v>18-Sep-1996</v>
      </c>
      <c r="F1276" s="8">
        <f t="shared" si="39"/>
        <v>26</v>
      </c>
      <c r="G1276" s="8">
        <v>1</v>
      </c>
      <c r="H1276" s="34">
        <v>3490.55</v>
      </c>
      <c r="I1276" s="10" t="s">
        <v>4690</v>
      </c>
      <c r="J1276" s="10" t="s">
        <v>4681</v>
      </c>
      <c r="K1276" s="5" t="s">
        <v>4705</v>
      </c>
    </row>
    <row r="1277" spans="1:11" x14ac:dyDescent="0.3">
      <c r="A1277" s="4" t="s">
        <v>3788</v>
      </c>
      <c r="B1277" s="8">
        <v>1993</v>
      </c>
      <c r="C1277" s="10" t="s">
        <v>4684</v>
      </c>
      <c r="D1277" s="8">
        <v>26</v>
      </c>
      <c r="E1277" s="8" t="str">
        <f t="shared" si="38"/>
        <v>26-Dec-1993</v>
      </c>
      <c r="F1277" s="8">
        <f t="shared" si="39"/>
        <v>29</v>
      </c>
      <c r="G1277" s="8">
        <v>1</v>
      </c>
      <c r="H1277" s="34">
        <v>4040.56</v>
      </c>
      <c r="I1277" s="10" t="s">
        <v>4689</v>
      </c>
      <c r="J1277" s="10" t="s">
        <v>4689</v>
      </c>
      <c r="K1277" s="5" t="s">
        <v>4705</v>
      </c>
    </row>
    <row r="1278" spans="1:11" x14ac:dyDescent="0.3">
      <c r="A1278" s="4" t="s">
        <v>3750</v>
      </c>
      <c r="B1278" s="8">
        <v>1992</v>
      </c>
      <c r="C1278" s="10" t="s">
        <v>4680</v>
      </c>
      <c r="D1278" s="8">
        <v>27</v>
      </c>
      <c r="E1278" s="8" t="str">
        <f t="shared" si="38"/>
        <v>27-Jun-1992</v>
      </c>
      <c r="F1278" s="8">
        <f t="shared" si="39"/>
        <v>30</v>
      </c>
      <c r="G1278" s="8">
        <v>1</v>
      </c>
      <c r="H1278" s="34">
        <v>4237.13</v>
      </c>
      <c r="I1278" s="10" t="s">
        <v>4689</v>
      </c>
      <c r="J1278" s="10" t="s">
        <v>4690</v>
      </c>
      <c r="K1278" s="5" t="s">
        <v>4701</v>
      </c>
    </row>
    <row r="1279" spans="1:11" x14ac:dyDescent="0.3">
      <c r="A1279" s="4" t="s">
        <v>3704</v>
      </c>
      <c r="B1279" s="8">
        <v>1994</v>
      </c>
      <c r="C1279" s="10" t="s">
        <v>4684</v>
      </c>
      <c r="D1279" s="8">
        <v>29</v>
      </c>
      <c r="E1279" s="8" t="str">
        <f t="shared" si="38"/>
        <v>29-Dec-1994</v>
      </c>
      <c r="F1279" s="8">
        <f t="shared" si="39"/>
        <v>28</v>
      </c>
      <c r="G1279" s="8">
        <v>2</v>
      </c>
      <c r="H1279" s="34">
        <v>4428.8900000000003</v>
      </c>
      <c r="I1279" s="10" t="s">
        <v>4689</v>
      </c>
      <c r="J1279" s="10" t="s">
        <v>4690</v>
      </c>
      <c r="K1279" s="5" t="s">
        <v>4698</v>
      </c>
    </row>
    <row r="1280" spans="1:11" x14ac:dyDescent="0.3">
      <c r="A1280" s="4" t="s">
        <v>3698</v>
      </c>
      <c r="B1280" s="8">
        <v>1994</v>
      </c>
      <c r="C1280" s="10" t="s">
        <v>4686</v>
      </c>
      <c r="D1280" s="8">
        <v>8</v>
      </c>
      <c r="E1280" s="8" t="str">
        <f t="shared" si="38"/>
        <v>8-Oct-1994</v>
      </c>
      <c r="F1280" s="8">
        <f t="shared" si="39"/>
        <v>28</v>
      </c>
      <c r="G1280" s="8">
        <v>2</v>
      </c>
      <c r="H1280" s="34">
        <v>4435.09</v>
      </c>
      <c r="I1280" s="10" t="s">
        <v>4689</v>
      </c>
      <c r="J1280" s="10" t="s">
        <v>4681</v>
      </c>
      <c r="K1280" s="5" t="s">
        <v>4701</v>
      </c>
    </row>
    <row r="1281" spans="1:11" x14ac:dyDescent="0.3">
      <c r="A1281" s="4" t="s">
        <v>3696</v>
      </c>
      <c r="B1281" s="8">
        <v>1994</v>
      </c>
      <c r="C1281" s="10" t="s">
        <v>4686</v>
      </c>
      <c r="D1281" s="8">
        <v>24</v>
      </c>
      <c r="E1281" s="8" t="str">
        <f t="shared" si="38"/>
        <v>24-Oct-1994</v>
      </c>
      <c r="F1281" s="8">
        <f t="shared" si="39"/>
        <v>28</v>
      </c>
      <c r="G1281" s="8">
        <v>2</v>
      </c>
      <c r="H1281" s="34">
        <v>4438.26</v>
      </c>
      <c r="I1281" s="10" t="s">
        <v>4681</v>
      </c>
      <c r="J1281" s="10" t="s">
        <v>4689</v>
      </c>
      <c r="K1281" s="5" t="s">
        <v>4698</v>
      </c>
    </row>
    <row r="1282" spans="1:11" x14ac:dyDescent="0.3">
      <c r="A1282" s="4" t="s">
        <v>3694</v>
      </c>
      <c r="B1282" s="8">
        <v>1991</v>
      </c>
      <c r="C1282" s="10" t="s">
        <v>4687</v>
      </c>
      <c r="D1282" s="8">
        <v>3</v>
      </c>
      <c r="E1282" s="8" t="str">
        <f t="shared" ref="E1282:E1345" si="40">CONCATENATE(D1282,"-",C1282,"-",B1282)</f>
        <v>3-Sep-1991</v>
      </c>
      <c r="F1282" s="8">
        <f t="shared" ref="F1282:F1345" si="41">DATEDIF(E1282,DATE(2023,6,8),"Y")</f>
        <v>31</v>
      </c>
      <c r="G1282" s="8">
        <v>1</v>
      </c>
      <c r="H1282" s="34">
        <v>4441.21</v>
      </c>
      <c r="I1282" s="10" t="s">
        <v>4690</v>
      </c>
      <c r="J1282" s="10" t="s">
        <v>4681</v>
      </c>
      <c r="K1282" s="5" t="s">
        <v>4695</v>
      </c>
    </row>
    <row r="1283" spans="1:11" x14ac:dyDescent="0.3">
      <c r="A1283" s="4" t="s">
        <v>3640</v>
      </c>
      <c r="B1283" s="8">
        <v>1990</v>
      </c>
      <c r="C1283" s="10" t="s">
        <v>4688</v>
      </c>
      <c r="D1283" s="8">
        <v>5</v>
      </c>
      <c r="E1283" s="8" t="str">
        <f t="shared" si="40"/>
        <v>5-Aug-1990</v>
      </c>
      <c r="F1283" s="8">
        <f t="shared" si="41"/>
        <v>32</v>
      </c>
      <c r="G1283" s="8">
        <v>1</v>
      </c>
      <c r="H1283" s="34">
        <v>4667.6099999999997</v>
      </c>
      <c r="I1283" s="10" t="s">
        <v>4689</v>
      </c>
      <c r="J1283" s="10" t="s">
        <v>4689</v>
      </c>
      <c r="K1283" s="5" t="s">
        <v>4701</v>
      </c>
    </row>
    <row r="1284" spans="1:11" x14ac:dyDescent="0.3">
      <c r="A1284" s="4" t="s">
        <v>3548</v>
      </c>
      <c r="B1284" s="8">
        <v>2002</v>
      </c>
      <c r="C1284" s="10" t="s">
        <v>4688</v>
      </c>
      <c r="D1284" s="8">
        <v>21</v>
      </c>
      <c r="E1284" s="8" t="str">
        <f t="shared" si="40"/>
        <v>21-Aug-2002</v>
      </c>
      <c r="F1284" s="8">
        <f t="shared" si="41"/>
        <v>20</v>
      </c>
      <c r="G1284" s="8">
        <v>5</v>
      </c>
      <c r="H1284" s="34">
        <v>4915.0600000000004</v>
      </c>
      <c r="I1284" s="10" t="s">
        <v>4681</v>
      </c>
      <c r="J1284" s="10" t="s">
        <v>4690</v>
      </c>
      <c r="K1284" s="5" t="s">
        <v>4698</v>
      </c>
    </row>
    <row r="1285" spans="1:11" x14ac:dyDescent="0.3">
      <c r="A1285" s="4" t="s">
        <v>3520</v>
      </c>
      <c r="B1285" s="8">
        <v>1991</v>
      </c>
      <c r="C1285" s="10" t="s">
        <v>4687</v>
      </c>
      <c r="D1285" s="8">
        <v>10</v>
      </c>
      <c r="E1285" s="8" t="str">
        <f t="shared" si="40"/>
        <v>10-Sep-1991</v>
      </c>
      <c r="F1285" s="8">
        <f t="shared" si="41"/>
        <v>31</v>
      </c>
      <c r="G1285" s="8">
        <v>2</v>
      </c>
      <c r="H1285" s="34">
        <v>5031.2700000000004</v>
      </c>
      <c r="I1285" s="10" t="s">
        <v>4689</v>
      </c>
      <c r="J1285" s="10" t="s">
        <v>4690</v>
      </c>
      <c r="K1285" s="5" t="s">
        <v>4701</v>
      </c>
    </row>
    <row r="1286" spans="1:11" x14ac:dyDescent="0.3">
      <c r="A1286" s="4" t="s">
        <v>3262</v>
      </c>
      <c r="B1286" s="8">
        <v>1984</v>
      </c>
      <c r="C1286" s="10" t="s">
        <v>4687</v>
      </c>
      <c r="D1286" s="8">
        <v>21</v>
      </c>
      <c r="E1286" s="8" t="str">
        <f t="shared" si="40"/>
        <v>21-Sep-1984</v>
      </c>
      <c r="F1286" s="8">
        <f t="shared" si="41"/>
        <v>38</v>
      </c>
      <c r="G1286" s="8">
        <v>1</v>
      </c>
      <c r="H1286" s="34">
        <v>6067.13</v>
      </c>
      <c r="I1286" s="10" t="s">
        <v>4689</v>
      </c>
      <c r="J1286" s="10" t="s">
        <v>4690</v>
      </c>
      <c r="K1286" s="5" t="s">
        <v>4701</v>
      </c>
    </row>
    <row r="1287" spans="1:11" x14ac:dyDescent="0.3">
      <c r="A1287" s="4" t="s">
        <v>3258</v>
      </c>
      <c r="B1287" s="8">
        <v>1984</v>
      </c>
      <c r="C1287" s="10" t="s">
        <v>4686</v>
      </c>
      <c r="D1287" s="8">
        <v>14</v>
      </c>
      <c r="E1287" s="8" t="str">
        <f t="shared" si="40"/>
        <v>14-Oct-1984</v>
      </c>
      <c r="F1287" s="8">
        <f t="shared" si="41"/>
        <v>38</v>
      </c>
      <c r="G1287" s="8">
        <v>1</v>
      </c>
      <c r="H1287" s="34">
        <v>6079.67</v>
      </c>
      <c r="I1287" s="10" t="s">
        <v>4690</v>
      </c>
      <c r="J1287" s="10" t="s">
        <v>4690</v>
      </c>
      <c r="K1287" s="5" t="s">
        <v>4695</v>
      </c>
    </row>
    <row r="1288" spans="1:11" x14ac:dyDescent="0.3">
      <c r="A1288" s="4" t="s">
        <v>3140</v>
      </c>
      <c r="B1288" s="8">
        <v>1985</v>
      </c>
      <c r="C1288" s="10" t="s">
        <v>4684</v>
      </c>
      <c r="D1288" s="8">
        <v>10</v>
      </c>
      <c r="E1288" s="8" t="str">
        <f t="shared" si="40"/>
        <v>10-Dec-1985</v>
      </c>
      <c r="F1288" s="8">
        <f t="shared" si="41"/>
        <v>37</v>
      </c>
      <c r="G1288" s="8">
        <v>2</v>
      </c>
      <c r="H1288" s="34">
        <v>6406.41</v>
      </c>
      <c r="I1288" s="10" t="s">
        <v>4690</v>
      </c>
      <c r="J1288" s="10" t="s">
        <v>4689</v>
      </c>
      <c r="K1288" s="5" t="s">
        <v>4695</v>
      </c>
    </row>
    <row r="1289" spans="1:11" x14ac:dyDescent="0.3">
      <c r="A1289" s="4" t="s">
        <v>3088</v>
      </c>
      <c r="B1289" s="8">
        <v>1982</v>
      </c>
      <c r="C1289" s="10" t="s">
        <v>4684</v>
      </c>
      <c r="D1289" s="8">
        <v>29</v>
      </c>
      <c r="E1289" s="8" t="str">
        <f t="shared" si="40"/>
        <v>29-Dec-1982</v>
      </c>
      <c r="F1289" s="8">
        <f t="shared" si="41"/>
        <v>40</v>
      </c>
      <c r="G1289" s="8">
        <v>1</v>
      </c>
      <c r="H1289" s="34">
        <v>6600.21</v>
      </c>
      <c r="I1289" s="10" t="s">
        <v>4689</v>
      </c>
      <c r="J1289" s="10" t="s">
        <v>4681</v>
      </c>
      <c r="K1289" s="5" t="s">
        <v>4701</v>
      </c>
    </row>
    <row r="1290" spans="1:11" x14ac:dyDescent="0.3">
      <c r="A1290" s="4" t="s">
        <v>3084</v>
      </c>
      <c r="B1290" s="8">
        <v>1982</v>
      </c>
      <c r="C1290" s="10" t="s">
        <v>4688</v>
      </c>
      <c r="D1290" s="8">
        <v>28</v>
      </c>
      <c r="E1290" s="8" t="str">
        <f t="shared" si="40"/>
        <v>28-Aug-1982</v>
      </c>
      <c r="F1290" s="8">
        <f t="shared" si="41"/>
        <v>40</v>
      </c>
      <c r="G1290" s="8">
        <v>1</v>
      </c>
      <c r="H1290" s="34">
        <v>6610.11</v>
      </c>
      <c r="I1290" s="10" t="s">
        <v>4689</v>
      </c>
      <c r="J1290" s="10" t="s">
        <v>4681</v>
      </c>
      <c r="K1290" s="5" t="s">
        <v>4705</v>
      </c>
    </row>
    <row r="1291" spans="1:11" x14ac:dyDescent="0.3">
      <c r="A1291" s="4" t="s">
        <v>3076</v>
      </c>
      <c r="B1291" s="8">
        <v>1984</v>
      </c>
      <c r="C1291" s="10" t="s">
        <v>4684</v>
      </c>
      <c r="D1291" s="8">
        <v>8</v>
      </c>
      <c r="E1291" s="8" t="str">
        <f t="shared" si="40"/>
        <v>8-Dec-1984</v>
      </c>
      <c r="F1291" s="8">
        <f t="shared" si="41"/>
        <v>38</v>
      </c>
      <c r="G1291" s="8">
        <v>2</v>
      </c>
      <c r="H1291" s="34">
        <v>6640.54</v>
      </c>
      <c r="I1291" s="10" t="s">
        <v>4681</v>
      </c>
      <c r="J1291" s="10" t="s">
        <v>4689</v>
      </c>
      <c r="K1291" s="5" t="s">
        <v>4699</v>
      </c>
    </row>
    <row r="1292" spans="1:11" x14ac:dyDescent="0.3">
      <c r="A1292" s="4" t="s">
        <v>3028</v>
      </c>
      <c r="B1292" s="8">
        <v>1991</v>
      </c>
      <c r="C1292" s="10" t="s">
        <v>4680</v>
      </c>
      <c r="D1292" s="8">
        <v>29</v>
      </c>
      <c r="E1292" s="8" t="str">
        <f t="shared" si="40"/>
        <v>29-Jun-1991</v>
      </c>
      <c r="F1292" s="8">
        <f t="shared" si="41"/>
        <v>31</v>
      </c>
      <c r="G1292" s="8">
        <v>5</v>
      </c>
      <c r="H1292" s="34">
        <v>6799.46</v>
      </c>
      <c r="I1292" s="10" t="s">
        <v>4690</v>
      </c>
      <c r="J1292" s="10" t="s">
        <v>4681</v>
      </c>
      <c r="K1292" s="5" t="s">
        <v>4695</v>
      </c>
    </row>
    <row r="1293" spans="1:11" x14ac:dyDescent="0.3">
      <c r="A1293" s="4" t="s">
        <v>3014</v>
      </c>
      <c r="B1293" s="8">
        <v>1981</v>
      </c>
      <c r="C1293" s="10" t="s">
        <v>4680</v>
      </c>
      <c r="D1293" s="8">
        <v>19</v>
      </c>
      <c r="E1293" s="8" t="str">
        <f t="shared" si="40"/>
        <v>19-Jun-1981</v>
      </c>
      <c r="F1293" s="8">
        <f t="shared" si="41"/>
        <v>41</v>
      </c>
      <c r="G1293" s="8">
        <v>1</v>
      </c>
      <c r="H1293" s="34">
        <v>6858.48</v>
      </c>
      <c r="I1293" s="10" t="s">
        <v>4681</v>
      </c>
      <c r="J1293" s="10" t="s">
        <v>4681</v>
      </c>
      <c r="K1293" s="5" t="s">
        <v>4699</v>
      </c>
    </row>
    <row r="1294" spans="1:11" x14ac:dyDescent="0.3">
      <c r="A1294" s="4" t="s">
        <v>2932</v>
      </c>
      <c r="B1294" s="8">
        <v>1982</v>
      </c>
      <c r="C1294" s="10" t="s">
        <v>4688</v>
      </c>
      <c r="D1294" s="8">
        <v>16</v>
      </c>
      <c r="E1294" s="8" t="str">
        <f t="shared" si="40"/>
        <v>16-Aug-1982</v>
      </c>
      <c r="F1294" s="8">
        <f t="shared" si="41"/>
        <v>40</v>
      </c>
      <c r="G1294" s="8">
        <v>2</v>
      </c>
      <c r="H1294" s="34">
        <v>7173.36</v>
      </c>
      <c r="I1294" s="10" t="s">
        <v>4689</v>
      </c>
      <c r="J1294" s="10" t="s">
        <v>4681</v>
      </c>
      <c r="K1294" s="5" t="s">
        <v>4701</v>
      </c>
    </row>
    <row r="1295" spans="1:11" x14ac:dyDescent="0.3">
      <c r="A1295" s="4" t="s">
        <v>2778</v>
      </c>
      <c r="B1295" s="8">
        <v>1981</v>
      </c>
      <c r="C1295" s="10" t="s">
        <v>4684</v>
      </c>
      <c r="D1295" s="8">
        <v>19</v>
      </c>
      <c r="E1295" s="8" t="str">
        <f t="shared" si="40"/>
        <v>19-Dec-1981</v>
      </c>
      <c r="F1295" s="8">
        <f t="shared" si="41"/>
        <v>41</v>
      </c>
      <c r="G1295" s="8">
        <v>1</v>
      </c>
      <c r="H1295" s="34">
        <v>7681.17</v>
      </c>
      <c r="I1295" s="10" t="s">
        <v>4681</v>
      </c>
      <c r="J1295" s="10" t="s">
        <v>4681</v>
      </c>
      <c r="K1295" s="5" t="s">
        <v>4704</v>
      </c>
    </row>
    <row r="1296" spans="1:11" x14ac:dyDescent="0.3">
      <c r="A1296" s="4" t="s">
        <v>2768</v>
      </c>
      <c r="B1296" s="8">
        <v>1980</v>
      </c>
      <c r="C1296" s="10" t="s">
        <v>4687</v>
      </c>
      <c r="D1296" s="8">
        <v>10</v>
      </c>
      <c r="E1296" s="8" t="str">
        <f t="shared" si="40"/>
        <v>10-Sep-1980</v>
      </c>
      <c r="F1296" s="8">
        <f t="shared" si="41"/>
        <v>42</v>
      </c>
      <c r="G1296" s="8">
        <v>2</v>
      </c>
      <c r="H1296" s="34">
        <v>7729.65</v>
      </c>
      <c r="I1296" s="10" t="s">
        <v>4689</v>
      </c>
      <c r="J1296" s="10" t="s">
        <v>4690</v>
      </c>
      <c r="K1296" s="5" t="s">
        <v>4701</v>
      </c>
    </row>
    <row r="1297" spans="1:11" x14ac:dyDescent="0.3">
      <c r="A1297" s="4" t="s">
        <v>2630</v>
      </c>
      <c r="B1297" s="8">
        <v>1978</v>
      </c>
      <c r="C1297" s="10" t="s">
        <v>4680</v>
      </c>
      <c r="D1297" s="8">
        <v>26</v>
      </c>
      <c r="E1297" s="8" t="str">
        <f t="shared" si="40"/>
        <v>26-Jun-1978</v>
      </c>
      <c r="F1297" s="8">
        <f t="shared" si="41"/>
        <v>44</v>
      </c>
      <c r="G1297" s="8">
        <v>2</v>
      </c>
      <c r="H1297" s="34">
        <v>8302.5400000000009</v>
      </c>
      <c r="I1297" s="10" t="s">
        <v>4689</v>
      </c>
      <c r="J1297" s="10" t="s">
        <v>4689</v>
      </c>
      <c r="K1297" s="5" t="s">
        <v>4701</v>
      </c>
    </row>
    <row r="1298" spans="1:11" x14ac:dyDescent="0.3">
      <c r="A1298" s="4" t="s">
        <v>2624</v>
      </c>
      <c r="B1298" s="8">
        <v>1976</v>
      </c>
      <c r="C1298" s="10" t="s">
        <v>4683</v>
      </c>
      <c r="D1298" s="8">
        <v>12</v>
      </c>
      <c r="E1298" s="8" t="str">
        <f t="shared" si="40"/>
        <v>12-Jul-1976</v>
      </c>
      <c r="F1298" s="8">
        <f t="shared" si="41"/>
        <v>46</v>
      </c>
      <c r="G1298" s="8">
        <v>1</v>
      </c>
      <c r="H1298" s="34">
        <v>8334.4599999999991</v>
      </c>
      <c r="I1298" s="10" t="s">
        <v>4689</v>
      </c>
      <c r="J1298" s="10" t="s">
        <v>4681</v>
      </c>
      <c r="K1298" s="5" t="s">
        <v>4701</v>
      </c>
    </row>
    <row r="1299" spans="1:11" x14ac:dyDescent="0.3">
      <c r="A1299" s="4" t="s">
        <v>2622</v>
      </c>
      <c r="B1299" s="8">
        <v>1976</v>
      </c>
      <c r="C1299" s="10" t="s">
        <v>4683</v>
      </c>
      <c r="D1299" s="8">
        <v>20</v>
      </c>
      <c r="E1299" s="8" t="str">
        <f t="shared" si="40"/>
        <v>20-Jul-1976</v>
      </c>
      <c r="F1299" s="8">
        <f t="shared" si="41"/>
        <v>46</v>
      </c>
      <c r="G1299" s="8">
        <v>1</v>
      </c>
      <c r="H1299" s="34">
        <v>8334.59</v>
      </c>
      <c r="I1299" s="10" t="s">
        <v>4689</v>
      </c>
      <c r="J1299" s="10" t="s">
        <v>4681</v>
      </c>
      <c r="K1299" s="5" t="s">
        <v>4701</v>
      </c>
    </row>
    <row r="1300" spans="1:11" x14ac:dyDescent="0.3">
      <c r="A1300" s="4" t="s">
        <v>2620</v>
      </c>
      <c r="B1300" s="8">
        <v>1976</v>
      </c>
      <c r="C1300" s="10" t="s">
        <v>4683</v>
      </c>
      <c r="D1300" s="8">
        <v>7</v>
      </c>
      <c r="E1300" s="8" t="str">
        <f t="shared" si="40"/>
        <v>7-Jul-1976</v>
      </c>
      <c r="F1300" s="8">
        <f t="shared" si="41"/>
        <v>46</v>
      </c>
      <c r="G1300" s="8">
        <v>1</v>
      </c>
      <c r="H1300" s="34">
        <v>8342.91</v>
      </c>
      <c r="I1300" s="10" t="s">
        <v>4689</v>
      </c>
      <c r="J1300" s="10" t="s">
        <v>4690</v>
      </c>
      <c r="K1300" s="5" t="s">
        <v>4701</v>
      </c>
    </row>
    <row r="1301" spans="1:11" x14ac:dyDescent="0.3">
      <c r="A1301" s="4" t="s">
        <v>2552</v>
      </c>
      <c r="B1301" s="8">
        <v>1977</v>
      </c>
      <c r="C1301" s="10" t="s">
        <v>4687</v>
      </c>
      <c r="D1301" s="8">
        <v>24</v>
      </c>
      <c r="E1301" s="8" t="str">
        <f t="shared" si="40"/>
        <v>24-Sep-1977</v>
      </c>
      <c r="F1301" s="8">
        <f t="shared" si="41"/>
        <v>45</v>
      </c>
      <c r="G1301" s="8">
        <v>2</v>
      </c>
      <c r="H1301" s="34">
        <v>8603.82</v>
      </c>
      <c r="I1301" s="10" t="s">
        <v>4681</v>
      </c>
      <c r="J1301" s="10" t="s">
        <v>4690</v>
      </c>
      <c r="K1301" s="5" t="s">
        <v>4699</v>
      </c>
    </row>
    <row r="1302" spans="1:11" x14ac:dyDescent="0.3">
      <c r="A1302" s="4" t="s">
        <v>2550</v>
      </c>
      <c r="B1302" s="8">
        <v>1977</v>
      </c>
      <c r="C1302" s="10" t="s">
        <v>4685</v>
      </c>
      <c r="D1302" s="8">
        <v>12</v>
      </c>
      <c r="E1302" s="8" t="str">
        <f t="shared" si="40"/>
        <v>12-Nov-1977</v>
      </c>
      <c r="F1302" s="8">
        <f t="shared" si="41"/>
        <v>45</v>
      </c>
      <c r="G1302" s="8">
        <v>2</v>
      </c>
      <c r="H1302" s="34">
        <v>8604.48</v>
      </c>
      <c r="I1302" s="10" t="s">
        <v>4689</v>
      </c>
      <c r="J1302" s="10" t="s">
        <v>4681</v>
      </c>
      <c r="K1302" s="5" t="s">
        <v>4701</v>
      </c>
    </row>
    <row r="1303" spans="1:11" x14ac:dyDescent="0.3">
      <c r="A1303" s="4" t="s">
        <v>2542</v>
      </c>
      <c r="B1303" s="8">
        <v>1975</v>
      </c>
      <c r="C1303" s="10" t="s">
        <v>4688</v>
      </c>
      <c r="D1303" s="8">
        <v>3</v>
      </c>
      <c r="E1303" s="8" t="str">
        <f t="shared" si="40"/>
        <v>3-Aug-1975</v>
      </c>
      <c r="F1303" s="8">
        <f t="shared" si="41"/>
        <v>47</v>
      </c>
      <c r="G1303" s="8">
        <v>1</v>
      </c>
      <c r="H1303" s="34">
        <v>8627.5400000000009</v>
      </c>
      <c r="I1303" s="10" t="s">
        <v>4681</v>
      </c>
      <c r="J1303" s="10" t="s">
        <v>4681</v>
      </c>
      <c r="K1303" s="5" t="s">
        <v>4698</v>
      </c>
    </row>
    <row r="1304" spans="1:11" x14ac:dyDescent="0.3">
      <c r="A1304" s="4" t="s">
        <v>2532</v>
      </c>
      <c r="B1304" s="8">
        <v>1980</v>
      </c>
      <c r="C1304" s="10" t="s">
        <v>4686</v>
      </c>
      <c r="D1304" s="8">
        <v>28</v>
      </c>
      <c r="E1304" s="8" t="str">
        <f t="shared" si="40"/>
        <v>28-Oct-1980</v>
      </c>
      <c r="F1304" s="8">
        <f t="shared" si="41"/>
        <v>42</v>
      </c>
      <c r="G1304" s="8">
        <v>2</v>
      </c>
      <c r="H1304" s="34">
        <v>8701.84</v>
      </c>
      <c r="I1304" s="10" t="s">
        <v>4681</v>
      </c>
      <c r="J1304" s="10" t="s">
        <v>4689</v>
      </c>
      <c r="K1304" s="5" t="s">
        <v>4703</v>
      </c>
    </row>
    <row r="1305" spans="1:11" x14ac:dyDescent="0.3">
      <c r="A1305" s="4" t="s">
        <v>2482</v>
      </c>
      <c r="B1305" s="8">
        <v>1974</v>
      </c>
      <c r="C1305" s="10" t="s">
        <v>4688</v>
      </c>
      <c r="D1305" s="8">
        <v>17</v>
      </c>
      <c r="E1305" s="8" t="str">
        <f t="shared" si="40"/>
        <v>17-Aug-1974</v>
      </c>
      <c r="F1305" s="8">
        <f t="shared" si="41"/>
        <v>48</v>
      </c>
      <c r="G1305" s="8">
        <v>1</v>
      </c>
      <c r="H1305" s="34">
        <v>8964.06</v>
      </c>
      <c r="I1305" s="10" t="s">
        <v>4689</v>
      </c>
      <c r="J1305" s="10" t="s">
        <v>4681</v>
      </c>
      <c r="K1305" s="5" t="s">
        <v>4701</v>
      </c>
    </row>
    <row r="1306" spans="1:11" x14ac:dyDescent="0.3">
      <c r="A1306" s="4" t="s">
        <v>2472</v>
      </c>
      <c r="B1306" s="8">
        <v>1979</v>
      </c>
      <c r="C1306" s="10" t="s">
        <v>4684</v>
      </c>
      <c r="D1306" s="8">
        <v>16</v>
      </c>
      <c r="E1306" s="8" t="str">
        <f t="shared" si="40"/>
        <v>16-Dec-1979</v>
      </c>
      <c r="F1306" s="8">
        <f t="shared" si="41"/>
        <v>43</v>
      </c>
      <c r="G1306" s="8">
        <v>2</v>
      </c>
      <c r="H1306" s="34">
        <v>8998.43</v>
      </c>
      <c r="I1306" s="10" t="s">
        <v>4681</v>
      </c>
      <c r="J1306" s="10" t="s">
        <v>4690</v>
      </c>
      <c r="K1306" s="5" t="s">
        <v>4702</v>
      </c>
    </row>
    <row r="1307" spans="1:11" x14ac:dyDescent="0.3">
      <c r="A1307" s="4" t="s">
        <v>2440</v>
      </c>
      <c r="B1307" s="8">
        <v>1981</v>
      </c>
      <c r="C1307" s="10" t="s">
        <v>4684</v>
      </c>
      <c r="D1307" s="8">
        <v>5</v>
      </c>
      <c r="E1307" s="8" t="str">
        <f t="shared" si="40"/>
        <v>5-Dec-1981</v>
      </c>
      <c r="F1307" s="8">
        <f t="shared" si="41"/>
        <v>41</v>
      </c>
      <c r="G1307" s="8">
        <v>5</v>
      </c>
      <c r="H1307" s="34">
        <v>9222.4</v>
      </c>
      <c r="I1307" s="10" t="s">
        <v>4681</v>
      </c>
      <c r="J1307" s="10" t="s">
        <v>4689</v>
      </c>
      <c r="K1307" s="5" t="s">
        <v>4699</v>
      </c>
    </row>
    <row r="1308" spans="1:11" x14ac:dyDescent="0.3">
      <c r="A1308" s="4" t="s">
        <v>2438</v>
      </c>
      <c r="B1308" s="8">
        <v>1975</v>
      </c>
      <c r="C1308" s="10" t="s">
        <v>4684</v>
      </c>
      <c r="D1308" s="8">
        <v>6</v>
      </c>
      <c r="E1308" s="8" t="str">
        <f t="shared" si="40"/>
        <v>6-Dec-1975</v>
      </c>
      <c r="F1308" s="8">
        <f t="shared" si="41"/>
        <v>47</v>
      </c>
      <c r="G1308" s="8">
        <v>2</v>
      </c>
      <c r="H1308" s="34">
        <v>9225.26</v>
      </c>
      <c r="I1308" s="10" t="s">
        <v>4689</v>
      </c>
      <c r="J1308" s="10" t="s">
        <v>4689</v>
      </c>
      <c r="K1308" s="5" t="s">
        <v>4705</v>
      </c>
    </row>
    <row r="1309" spans="1:11" x14ac:dyDescent="0.3">
      <c r="A1309" s="4" t="s">
        <v>2436</v>
      </c>
      <c r="B1309" s="8">
        <v>1980</v>
      </c>
      <c r="C1309" s="10" t="s">
        <v>4686</v>
      </c>
      <c r="D1309" s="8">
        <v>5</v>
      </c>
      <c r="E1309" s="8" t="str">
        <f t="shared" si="40"/>
        <v>5-Oct-1980</v>
      </c>
      <c r="F1309" s="8">
        <f t="shared" si="41"/>
        <v>42</v>
      </c>
      <c r="G1309" s="8">
        <v>2</v>
      </c>
      <c r="H1309" s="34">
        <v>9247.94</v>
      </c>
      <c r="I1309" s="10" t="s">
        <v>4681</v>
      </c>
      <c r="J1309" s="10" t="s">
        <v>4690</v>
      </c>
      <c r="K1309" s="5" t="s">
        <v>4703</v>
      </c>
    </row>
    <row r="1310" spans="1:11" x14ac:dyDescent="0.3">
      <c r="A1310" s="4" t="s">
        <v>2430</v>
      </c>
      <c r="B1310" s="8">
        <v>1973</v>
      </c>
      <c r="C1310" s="10" t="s">
        <v>4686</v>
      </c>
      <c r="D1310" s="8">
        <v>27</v>
      </c>
      <c r="E1310" s="8" t="str">
        <f t="shared" si="40"/>
        <v>27-Oct-1973</v>
      </c>
      <c r="F1310" s="8">
        <f t="shared" si="41"/>
        <v>49</v>
      </c>
      <c r="G1310" s="8">
        <v>1</v>
      </c>
      <c r="H1310" s="34">
        <v>9282.48</v>
      </c>
      <c r="I1310" s="10" t="s">
        <v>4689</v>
      </c>
      <c r="J1310" s="10" t="s">
        <v>4681</v>
      </c>
      <c r="K1310" s="5" t="s">
        <v>4701</v>
      </c>
    </row>
    <row r="1311" spans="1:11" x14ac:dyDescent="0.3">
      <c r="A1311" s="4" t="s">
        <v>2424</v>
      </c>
      <c r="B1311" s="8">
        <v>1973</v>
      </c>
      <c r="C1311" s="10" t="s">
        <v>4686</v>
      </c>
      <c r="D1311" s="8">
        <v>16</v>
      </c>
      <c r="E1311" s="8" t="str">
        <f t="shared" si="40"/>
        <v>16-Oct-1973</v>
      </c>
      <c r="F1311" s="8">
        <f t="shared" si="41"/>
        <v>49</v>
      </c>
      <c r="G1311" s="8">
        <v>1</v>
      </c>
      <c r="H1311" s="34">
        <v>9288.0300000000007</v>
      </c>
      <c r="I1311" s="10" t="s">
        <v>4681</v>
      </c>
      <c r="J1311" s="10" t="s">
        <v>4689</v>
      </c>
      <c r="K1311" s="5" t="s">
        <v>4700</v>
      </c>
    </row>
    <row r="1312" spans="1:11" x14ac:dyDescent="0.3">
      <c r="A1312" s="4" t="s">
        <v>2422</v>
      </c>
      <c r="B1312" s="8">
        <v>1973</v>
      </c>
      <c r="C1312" s="10" t="s">
        <v>4687</v>
      </c>
      <c r="D1312" s="8">
        <v>18</v>
      </c>
      <c r="E1312" s="8" t="str">
        <f t="shared" si="40"/>
        <v>18-Sep-1973</v>
      </c>
      <c r="F1312" s="8">
        <f t="shared" si="41"/>
        <v>49</v>
      </c>
      <c r="G1312" s="8">
        <v>1</v>
      </c>
      <c r="H1312" s="34">
        <v>9290.14</v>
      </c>
      <c r="I1312" s="10" t="s">
        <v>4689</v>
      </c>
      <c r="J1312" s="10" t="s">
        <v>4689</v>
      </c>
      <c r="K1312" s="5" t="s">
        <v>4701</v>
      </c>
    </row>
    <row r="1313" spans="1:11" x14ac:dyDescent="0.3">
      <c r="A1313" s="4" t="s">
        <v>2382</v>
      </c>
      <c r="B1313" s="8">
        <v>1979</v>
      </c>
      <c r="C1313" s="10" t="s">
        <v>4683</v>
      </c>
      <c r="D1313" s="8">
        <v>17</v>
      </c>
      <c r="E1313" s="8" t="str">
        <f t="shared" si="40"/>
        <v>17-Jul-1979</v>
      </c>
      <c r="F1313" s="8">
        <f t="shared" si="41"/>
        <v>43</v>
      </c>
      <c r="G1313" s="8">
        <v>2</v>
      </c>
      <c r="H1313" s="34">
        <v>9453.92</v>
      </c>
      <c r="I1313" s="10" t="s">
        <v>4681</v>
      </c>
      <c r="J1313" s="10" t="s">
        <v>4681</v>
      </c>
      <c r="K1313" s="5" t="s">
        <v>4703</v>
      </c>
    </row>
    <row r="1314" spans="1:11" x14ac:dyDescent="0.3">
      <c r="A1314" s="4" t="s">
        <v>2354</v>
      </c>
      <c r="B1314" s="8">
        <v>1981</v>
      </c>
      <c r="C1314" s="10" t="s">
        <v>4686</v>
      </c>
      <c r="D1314" s="8">
        <v>18</v>
      </c>
      <c r="E1314" s="8" t="str">
        <f t="shared" si="40"/>
        <v>18-Oct-1981</v>
      </c>
      <c r="F1314" s="8">
        <f t="shared" si="41"/>
        <v>41</v>
      </c>
      <c r="G1314" s="8">
        <v>1</v>
      </c>
      <c r="H1314" s="34">
        <v>9584.0400000000009</v>
      </c>
      <c r="I1314" s="10" t="s">
        <v>4681</v>
      </c>
      <c r="J1314" s="10" t="s">
        <v>4690</v>
      </c>
      <c r="K1314" s="5" t="s">
        <v>4703</v>
      </c>
    </row>
    <row r="1315" spans="1:11" x14ac:dyDescent="0.3">
      <c r="A1315" s="4" t="s">
        <v>2350</v>
      </c>
      <c r="B1315" s="8">
        <v>1972</v>
      </c>
      <c r="C1315" s="10" t="s">
        <v>4684</v>
      </c>
      <c r="D1315" s="8">
        <v>27</v>
      </c>
      <c r="E1315" s="8" t="str">
        <f t="shared" si="40"/>
        <v>27-Dec-1972</v>
      </c>
      <c r="F1315" s="8">
        <f t="shared" si="41"/>
        <v>50</v>
      </c>
      <c r="G1315" s="8">
        <v>1</v>
      </c>
      <c r="H1315" s="34">
        <v>9617.66</v>
      </c>
      <c r="I1315" s="10" t="s">
        <v>4689</v>
      </c>
      <c r="J1315" s="10" t="s">
        <v>4689</v>
      </c>
      <c r="K1315" s="5" t="s">
        <v>4701</v>
      </c>
    </row>
    <row r="1316" spans="1:11" x14ac:dyDescent="0.3">
      <c r="A1316" s="4" t="s">
        <v>2340</v>
      </c>
      <c r="B1316" s="8">
        <v>1979</v>
      </c>
      <c r="C1316" s="10" t="s">
        <v>4684</v>
      </c>
      <c r="D1316" s="8">
        <v>19</v>
      </c>
      <c r="E1316" s="8" t="str">
        <f t="shared" si="40"/>
        <v>19-Dec-1979</v>
      </c>
      <c r="F1316" s="8">
        <f t="shared" si="41"/>
        <v>43</v>
      </c>
      <c r="G1316" s="8">
        <v>2</v>
      </c>
      <c r="H1316" s="34">
        <v>9630.2999999999993</v>
      </c>
      <c r="I1316" s="10" t="s">
        <v>4681</v>
      </c>
      <c r="J1316" s="10" t="s">
        <v>4681</v>
      </c>
      <c r="K1316" s="5" t="s">
        <v>4703</v>
      </c>
    </row>
    <row r="1317" spans="1:11" x14ac:dyDescent="0.3">
      <c r="A1317" s="4" t="s">
        <v>2256</v>
      </c>
      <c r="B1317" s="8">
        <v>1971</v>
      </c>
      <c r="C1317" s="10" t="s">
        <v>4684</v>
      </c>
      <c r="D1317" s="8">
        <v>26</v>
      </c>
      <c r="E1317" s="8" t="str">
        <f t="shared" si="40"/>
        <v>26-Dec-1971</v>
      </c>
      <c r="F1317" s="8">
        <f t="shared" si="41"/>
        <v>51</v>
      </c>
      <c r="G1317" s="8">
        <v>1</v>
      </c>
      <c r="H1317" s="34">
        <v>9957.7199999999993</v>
      </c>
      <c r="I1317" s="10" t="s">
        <v>4681</v>
      </c>
      <c r="J1317" s="10" t="s">
        <v>4689</v>
      </c>
      <c r="K1317" s="5" t="s">
        <v>4700</v>
      </c>
    </row>
    <row r="1318" spans="1:11" x14ac:dyDescent="0.3">
      <c r="A1318" s="4" t="s">
        <v>2254</v>
      </c>
      <c r="B1318" s="8">
        <v>1971</v>
      </c>
      <c r="C1318" s="10" t="s">
        <v>4686</v>
      </c>
      <c r="D1318" s="8">
        <v>6</v>
      </c>
      <c r="E1318" s="8" t="str">
        <f t="shared" si="40"/>
        <v>6-Oct-1971</v>
      </c>
      <c r="F1318" s="8">
        <f t="shared" si="41"/>
        <v>51</v>
      </c>
      <c r="G1318" s="8">
        <v>1</v>
      </c>
      <c r="H1318" s="34">
        <v>9964.06</v>
      </c>
      <c r="I1318" s="10" t="s">
        <v>4681</v>
      </c>
      <c r="J1318" s="10" t="s">
        <v>4681</v>
      </c>
      <c r="K1318" s="5" t="s">
        <v>4699</v>
      </c>
    </row>
    <row r="1319" spans="1:11" x14ac:dyDescent="0.3">
      <c r="A1319" s="4" t="s">
        <v>2248</v>
      </c>
      <c r="B1319" s="8">
        <v>1979</v>
      </c>
      <c r="C1319" s="10" t="s">
        <v>4684</v>
      </c>
      <c r="D1319" s="8">
        <v>28</v>
      </c>
      <c r="E1319" s="8" t="str">
        <f t="shared" si="40"/>
        <v>28-Dec-1979</v>
      </c>
      <c r="F1319" s="8">
        <f t="shared" si="41"/>
        <v>43</v>
      </c>
      <c r="G1319" s="8">
        <v>2</v>
      </c>
      <c r="H1319" s="34">
        <v>10027.15</v>
      </c>
      <c r="I1319" s="10" t="s">
        <v>4689</v>
      </c>
      <c r="J1319" s="10" t="s">
        <v>4690</v>
      </c>
      <c r="K1319" s="5" t="s">
        <v>4703</v>
      </c>
    </row>
    <row r="1320" spans="1:11" x14ac:dyDescent="0.3">
      <c r="A1320" s="4" t="s">
        <v>2224</v>
      </c>
      <c r="B1320" s="8">
        <v>1981</v>
      </c>
      <c r="C1320" s="10" t="s">
        <v>4680</v>
      </c>
      <c r="D1320" s="8">
        <v>12</v>
      </c>
      <c r="E1320" s="8" t="str">
        <f t="shared" si="40"/>
        <v>12-Jun-1981</v>
      </c>
      <c r="F1320" s="8">
        <f t="shared" si="41"/>
        <v>41</v>
      </c>
      <c r="G1320" s="8">
        <v>1</v>
      </c>
      <c r="H1320" s="34">
        <v>10146.129999999999</v>
      </c>
      <c r="I1320" s="10" t="s">
        <v>4689</v>
      </c>
      <c r="J1320" s="10" t="s">
        <v>4690</v>
      </c>
      <c r="K1320" s="5" t="s">
        <v>4702</v>
      </c>
    </row>
    <row r="1321" spans="1:11" x14ac:dyDescent="0.3">
      <c r="A1321" s="4" t="s">
        <v>2170</v>
      </c>
      <c r="B1321" s="8">
        <v>1975</v>
      </c>
      <c r="C1321" s="10" t="s">
        <v>4680</v>
      </c>
      <c r="D1321" s="8">
        <v>5</v>
      </c>
      <c r="E1321" s="8" t="str">
        <f t="shared" si="40"/>
        <v>5-Jun-1975</v>
      </c>
      <c r="F1321" s="8">
        <f t="shared" si="41"/>
        <v>48</v>
      </c>
      <c r="G1321" s="8">
        <v>4</v>
      </c>
      <c r="H1321" s="34">
        <v>10407.09</v>
      </c>
      <c r="I1321" s="10" t="s">
        <v>4689</v>
      </c>
      <c r="J1321" s="10" t="s">
        <v>4690</v>
      </c>
      <c r="K1321" s="5" t="s">
        <v>4705</v>
      </c>
    </row>
    <row r="1322" spans="1:11" x14ac:dyDescent="0.3">
      <c r="A1322" s="4" t="s">
        <v>2168</v>
      </c>
      <c r="B1322" s="8">
        <v>1980</v>
      </c>
      <c r="C1322" s="10" t="s">
        <v>4686</v>
      </c>
      <c r="D1322" s="8">
        <v>24</v>
      </c>
      <c r="E1322" s="8" t="str">
        <f t="shared" si="40"/>
        <v>24-Oct-1980</v>
      </c>
      <c r="F1322" s="8">
        <f t="shared" si="41"/>
        <v>42</v>
      </c>
      <c r="G1322" s="8">
        <v>2</v>
      </c>
      <c r="H1322" s="34">
        <v>10407.98</v>
      </c>
      <c r="I1322" s="10" t="s">
        <v>4689</v>
      </c>
      <c r="J1322" s="10" t="s">
        <v>4690</v>
      </c>
      <c r="K1322" s="5" t="s">
        <v>4703</v>
      </c>
    </row>
    <row r="1323" spans="1:11" x14ac:dyDescent="0.3">
      <c r="A1323" s="4" t="s">
        <v>2164</v>
      </c>
      <c r="B1323" s="8">
        <v>1979</v>
      </c>
      <c r="C1323" s="10" t="s">
        <v>4685</v>
      </c>
      <c r="D1323" s="8">
        <v>25</v>
      </c>
      <c r="E1323" s="8" t="str">
        <f t="shared" si="40"/>
        <v>25-Nov-1979</v>
      </c>
      <c r="F1323" s="8">
        <f t="shared" si="41"/>
        <v>43</v>
      </c>
      <c r="G1323" s="8">
        <v>2</v>
      </c>
      <c r="H1323" s="34">
        <v>10419.65</v>
      </c>
      <c r="I1323" s="10" t="s">
        <v>4689</v>
      </c>
      <c r="J1323" s="10" t="s">
        <v>4681</v>
      </c>
      <c r="K1323" s="5" t="s">
        <v>4702</v>
      </c>
    </row>
    <row r="1324" spans="1:11" x14ac:dyDescent="0.3">
      <c r="A1324" s="4" t="s">
        <v>2152</v>
      </c>
      <c r="B1324" s="8">
        <v>1976</v>
      </c>
      <c r="C1324" s="10" t="s">
        <v>4688</v>
      </c>
      <c r="D1324" s="8">
        <v>3</v>
      </c>
      <c r="E1324" s="8" t="str">
        <f t="shared" si="40"/>
        <v>3-Aug-1976</v>
      </c>
      <c r="F1324" s="8">
        <f t="shared" si="41"/>
        <v>46</v>
      </c>
      <c r="G1324" s="8">
        <v>2</v>
      </c>
      <c r="H1324" s="34">
        <v>10455.14</v>
      </c>
      <c r="I1324" s="10" t="s">
        <v>4689</v>
      </c>
      <c r="J1324" s="10" t="s">
        <v>4681</v>
      </c>
      <c r="K1324" s="5" t="s">
        <v>4703</v>
      </c>
    </row>
    <row r="1325" spans="1:11" x14ac:dyDescent="0.3">
      <c r="A1325" s="4" t="s">
        <v>2144</v>
      </c>
      <c r="B1325" s="8">
        <v>1978</v>
      </c>
      <c r="C1325" s="10" t="s">
        <v>4688</v>
      </c>
      <c r="D1325" s="8">
        <v>21</v>
      </c>
      <c r="E1325" s="8" t="str">
        <f t="shared" si="40"/>
        <v>21-Aug-1978</v>
      </c>
      <c r="F1325" s="8">
        <f t="shared" si="41"/>
        <v>44</v>
      </c>
      <c r="G1325" s="8">
        <v>2</v>
      </c>
      <c r="H1325" s="34">
        <v>10486.55</v>
      </c>
      <c r="I1325" s="10" t="s">
        <v>4689</v>
      </c>
      <c r="J1325" s="10" t="s">
        <v>4689</v>
      </c>
      <c r="K1325" s="5" t="s">
        <v>4702</v>
      </c>
    </row>
    <row r="1326" spans="1:11" x14ac:dyDescent="0.3">
      <c r="A1326" s="4" t="s">
        <v>2108</v>
      </c>
      <c r="B1326" s="8">
        <v>1976</v>
      </c>
      <c r="C1326" s="10" t="s">
        <v>4685</v>
      </c>
      <c r="D1326" s="8">
        <v>22</v>
      </c>
      <c r="E1326" s="8" t="str">
        <f t="shared" si="40"/>
        <v>22-Nov-1976</v>
      </c>
      <c r="F1326" s="8">
        <f t="shared" si="41"/>
        <v>46</v>
      </c>
      <c r="G1326" s="8">
        <v>2</v>
      </c>
      <c r="H1326" s="34">
        <v>10665.44</v>
      </c>
      <c r="I1326" s="10" t="s">
        <v>4689</v>
      </c>
      <c r="J1326" s="10" t="s">
        <v>4681</v>
      </c>
      <c r="K1326" s="5" t="s">
        <v>4703</v>
      </c>
    </row>
    <row r="1327" spans="1:11" x14ac:dyDescent="0.3">
      <c r="A1327" s="4" t="s">
        <v>2104</v>
      </c>
      <c r="B1327" s="8">
        <v>1977</v>
      </c>
      <c r="C1327" s="10" t="s">
        <v>4688</v>
      </c>
      <c r="D1327" s="8">
        <v>2</v>
      </c>
      <c r="E1327" s="8" t="str">
        <f t="shared" si="40"/>
        <v>2-Aug-1977</v>
      </c>
      <c r="F1327" s="8">
        <f t="shared" si="41"/>
        <v>45</v>
      </c>
      <c r="G1327" s="8">
        <v>2</v>
      </c>
      <c r="H1327" s="34">
        <v>10690.11</v>
      </c>
      <c r="I1327" s="10" t="s">
        <v>4689</v>
      </c>
      <c r="J1327" s="10" t="s">
        <v>4681</v>
      </c>
      <c r="K1327" s="5" t="s">
        <v>4703</v>
      </c>
    </row>
    <row r="1328" spans="1:11" x14ac:dyDescent="0.3">
      <c r="A1328" s="4" t="s">
        <v>2102</v>
      </c>
      <c r="B1328" s="8">
        <v>1976</v>
      </c>
      <c r="C1328" s="10" t="s">
        <v>4687</v>
      </c>
      <c r="D1328" s="8">
        <v>30</v>
      </c>
      <c r="E1328" s="8" t="str">
        <f t="shared" si="40"/>
        <v>30-Sep-1976</v>
      </c>
      <c r="F1328" s="8">
        <f t="shared" si="41"/>
        <v>46</v>
      </c>
      <c r="G1328" s="8">
        <v>2</v>
      </c>
      <c r="H1328" s="34">
        <v>10698.38</v>
      </c>
      <c r="I1328" s="10" t="s">
        <v>4689</v>
      </c>
      <c r="J1328" s="10" t="s">
        <v>4690</v>
      </c>
      <c r="K1328" s="5" t="s">
        <v>4702</v>
      </c>
    </row>
    <row r="1329" spans="1:11" x14ac:dyDescent="0.3">
      <c r="A1329" s="4" t="s">
        <v>2092</v>
      </c>
      <c r="B1329" s="8">
        <v>1974</v>
      </c>
      <c r="C1329" s="10" t="s">
        <v>4684</v>
      </c>
      <c r="D1329" s="8">
        <v>9</v>
      </c>
      <c r="E1329" s="8" t="str">
        <f t="shared" si="40"/>
        <v>9-Dec-1974</v>
      </c>
      <c r="F1329" s="8">
        <f t="shared" si="41"/>
        <v>48</v>
      </c>
      <c r="G1329" s="8">
        <v>4</v>
      </c>
      <c r="H1329" s="34">
        <v>10736.87</v>
      </c>
      <c r="I1329" s="10" t="s">
        <v>4689</v>
      </c>
      <c r="J1329" s="10" t="s">
        <v>4690</v>
      </c>
      <c r="K1329" s="5" t="s">
        <v>4701</v>
      </c>
    </row>
    <row r="1330" spans="1:11" x14ac:dyDescent="0.3">
      <c r="A1330" s="4" t="s">
        <v>2080</v>
      </c>
      <c r="B1330" s="8">
        <v>1970</v>
      </c>
      <c r="C1330" s="10" t="s">
        <v>4686</v>
      </c>
      <c r="D1330" s="8">
        <v>28</v>
      </c>
      <c r="E1330" s="8" t="str">
        <f t="shared" si="40"/>
        <v>28-Oct-1970</v>
      </c>
      <c r="F1330" s="8">
        <f t="shared" si="41"/>
        <v>52</v>
      </c>
      <c r="G1330" s="8">
        <v>1</v>
      </c>
      <c r="H1330" s="34">
        <v>10797.34</v>
      </c>
      <c r="I1330" s="10" t="s">
        <v>4689</v>
      </c>
      <c r="J1330" s="10" t="s">
        <v>4681</v>
      </c>
      <c r="K1330" s="5" t="s">
        <v>4696</v>
      </c>
    </row>
    <row r="1331" spans="1:11" x14ac:dyDescent="0.3">
      <c r="A1331" s="4" t="s">
        <v>2016</v>
      </c>
      <c r="B1331" s="8">
        <v>1980</v>
      </c>
      <c r="C1331" s="10" t="s">
        <v>4688</v>
      </c>
      <c r="D1331" s="8">
        <v>20</v>
      </c>
      <c r="E1331" s="8" t="str">
        <f t="shared" si="40"/>
        <v>20-Aug-1980</v>
      </c>
      <c r="F1331" s="8">
        <f t="shared" si="41"/>
        <v>42</v>
      </c>
      <c r="G1331" s="8">
        <v>2</v>
      </c>
      <c r="H1331" s="34">
        <v>11103.33</v>
      </c>
      <c r="I1331" s="10" t="s">
        <v>4689</v>
      </c>
      <c r="J1331" s="10" t="s">
        <v>4690</v>
      </c>
      <c r="K1331" s="5" t="s">
        <v>4703</v>
      </c>
    </row>
    <row r="1332" spans="1:11" x14ac:dyDescent="0.3">
      <c r="A1332" s="4" t="s">
        <v>2004</v>
      </c>
      <c r="B1332" s="8">
        <v>1976</v>
      </c>
      <c r="C1332" s="10" t="s">
        <v>4680</v>
      </c>
      <c r="D1332" s="8">
        <v>28</v>
      </c>
      <c r="E1332" s="8" t="str">
        <f t="shared" si="40"/>
        <v>28-Jun-1976</v>
      </c>
      <c r="F1332" s="8">
        <f t="shared" si="41"/>
        <v>46</v>
      </c>
      <c r="G1332" s="8">
        <v>2</v>
      </c>
      <c r="H1332" s="34">
        <v>11217.35</v>
      </c>
      <c r="I1332" s="10" t="s">
        <v>4689</v>
      </c>
      <c r="J1332" s="10" t="s">
        <v>4681</v>
      </c>
      <c r="K1332" s="5" t="s">
        <v>4702</v>
      </c>
    </row>
    <row r="1333" spans="1:11" x14ac:dyDescent="0.3">
      <c r="A1333" s="4" t="s">
        <v>2002</v>
      </c>
      <c r="B1333" s="8">
        <v>1969</v>
      </c>
      <c r="C1333" s="10" t="s">
        <v>4684</v>
      </c>
      <c r="D1333" s="8">
        <v>30</v>
      </c>
      <c r="E1333" s="8" t="str">
        <f t="shared" si="40"/>
        <v>30-Dec-1969</v>
      </c>
      <c r="F1333" s="8">
        <f t="shared" si="41"/>
        <v>53</v>
      </c>
      <c r="G1333" s="8">
        <v>2</v>
      </c>
      <c r="H1333" s="34">
        <v>11244.38</v>
      </c>
      <c r="I1333" s="10" t="s">
        <v>4689</v>
      </c>
      <c r="J1333" s="10" t="s">
        <v>4690</v>
      </c>
      <c r="K1333" s="5" t="s">
        <v>4701</v>
      </c>
    </row>
    <row r="1334" spans="1:11" x14ac:dyDescent="0.3">
      <c r="A1334" s="4" t="s">
        <v>1996</v>
      </c>
      <c r="B1334" s="8">
        <v>1981</v>
      </c>
      <c r="C1334" s="10" t="s">
        <v>4686</v>
      </c>
      <c r="D1334" s="8">
        <v>2</v>
      </c>
      <c r="E1334" s="8" t="str">
        <f t="shared" si="40"/>
        <v>2-Oct-1981</v>
      </c>
      <c r="F1334" s="8">
        <f t="shared" si="41"/>
        <v>41</v>
      </c>
      <c r="G1334" s="8">
        <v>1</v>
      </c>
      <c r="H1334" s="34">
        <v>11255.29</v>
      </c>
      <c r="I1334" s="10" t="s">
        <v>4689</v>
      </c>
      <c r="J1334" s="10" t="s">
        <v>4690</v>
      </c>
      <c r="K1334" s="5" t="s">
        <v>4697</v>
      </c>
    </row>
    <row r="1335" spans="1:11" x14ac:dyDescent="0.3">
      <c r="A1335" s="4" t="s">
        <v>1990</v>
      </c>
      <c r="B1335" s="8">
        <v>2004</v>
      </c>
      <c r="C1335" s="10" t="s">
        <v>4686</v>
      </c>
      <c r="D1335" s="8">
        <v>4</v>
      </c>
      <c r="E1335" s="8" t="str">
        <f t="shared" si="40"/>
        <v>4-Oct-2004</v>
      </c>
      <c r="F1335" s="8">
        <f t="shared" si="41"/>
        <v>18</v>
      </c>
      <c r="G1335" s="8">
        <v>1</v>
      </c>
      <c r="H1335" s="34">
        <v>11272.33</v>
      </c>
      <c r="I1335" s="10" t="s">
        <v>4689</v>
      </c>
      <c r="J1335" s="10" t="s">
        <v>4681</v>
      </c>
      <c r="K1335" s="5" t="s">
        <v>4699</v>
      </c>
    </row>
    <row r="1336" spans="1:11" x14ac:dyDescent="0.3">
      <c r="A1336" s="4" t="s">
        <v>1954</v>
      </c>
      <c r="B1336" s="8">
        <v>1979</v>
      </c>
      <c r="C1336" s="10" t="s">
        <v>4680</v>
      </c>
      <c r="D1336" s="8">
        <v>7</v>
      </c>
      <c r="E1336" s="8" t="str">
        <f t="shared" si="40"/>
        <v>7-Jun-1979</v>
      </c>
      <c r="F1336" s="8">
        <f t="shared" si="41"/>
        <v>44</v>
      </c>
      <c r="G1336" s="8">
        <v>2</v>
      </c>
      <c r="H1336" s="34">
        <v>11369.39</v>
      </c>
      <c r="I1336" s="10" t="s">
        <v>4689</v>
      </c>
      <c r="J1336" s="10" t="s">
        <v>4690</v>
      </c>
      <c r="K1336" s="5" t="s">
        <v>4697</v>
      </c>
    </row>
    <row r="1337" spans="1:11" x14ac:dyDescent="0.3">
      <c r="A1337" s="4" t="s">
        <v>1946</v>
      </c>
      <c r="B1337" s="8">
        <v>1967</v>
      </c>
      <c r="C1337" s="10" t="s">
        <v>4684</v>
      </c>
      <c r="D1337" s="8">
        <v>19</v>
      </c>
      <c r="E1337" s="8" t="str">
        <f t="shared" si="40"/>
        <v>19-Dec-1967</v>
      </c>
      <c r="F1337" s="8">
        <f t="shared" si="41"/>
        <v>55</v>
      </c>
      <c r="G1337" s="8">
        <v>1</v>
      </c>
      <c r="H1337" s="34">
        <v>11394.07</v>
      </c>
      <c r="I1337" s="10" t="s">
        <v>4689</v>
      </c>
      <c r="J1337" s="10" t="s">
        <v>4690</v>
      </c>
      <c r="K1337" s="5" t="s">
        <v>4700</v>
      </c>
    </row>
    <row r="1338" spans="1:11" x14ac:dyDescent="0.3">
      <c r="A1338" s="4" t="s">
        <v>1936</v>
      </c>
      <c r="B1338" s="8">
        <v>1980</v>
      </c>
      <c r="C1338" s="10" t="s">
        <v>4683</v>
      </c>
      <c r="D1338" s="8">
        <v>17</v>
      </c>
      <c r="E1338" s="8" t="str">
        <f t="shared" si="40"/>
        <v>17-Jul-1980</v>
      </c>
      <c r="F1338" s="8">
        <f t="shared" si="41"/>
        <v>42</v>
      </c>
      <c r="G1338" s="8">
        <v>2</v>
      </c>
      <c r="H1338" s="34">
        <v>11435.74</v>
      </c>
      <c r="I1338" s="10" t="s">
        <v>4689</v>
      </c>
      <c r="J1338" s="10" t="s">
        <v>4689</v>
      </c>
      <c r="K1338" s="5" t="s">
        <v>4703</v>
      </c>
    </row>
    <row r="1339" spans="1:11" x14ac:dyDescent="0.3">
      <c r="A1339" s="4" t="s">
        <v>1862</v>
      </c>
      <c r="B1339" s="8">
        <v>1979</v>
      </c>
      <c r="C1339" s="10" t="s">
        <v>4685</v>
      </c>
      <c r="D1339" s="8">
        <v>6</v>
      </c>
      <c r="E1339" s="8" t="str">
        <f t="shared" si="40"/>
        <v>6-Nov-1979</v>
      </c>
      <c r="F1339" s="8">
        <f t="shared" si="41"/>
        <v>43</v>
      </c>
      <c r="G1339" s="8">
        <v>2</v>
      </c>
      <c r="H1339" s="34">
        <v>11752.68</v>
      </c>
      <c r="I1339" s="10" t="s">
        <v>4689</v>
      </c>
      <c r="J1339" s="10" t="s">
        <v>4690</v>
      </c>
      <c r="K1339" s="5" t="s">
        <v>4697</v>
      </c>
    </row>
    <row r="1340" spans="1:11" x14ac:dyDescent="0.3">
      <c r="A1340" s="4" t="s">
        <v>1860</v>
      </c>
      <c r="B1340" s="8">
        <v>1966</v>
      </c>
      <c r="C1340" s="10" t="s">
        <v>4683</v>
      </c>
      <c r="D1340" s="8">
        <v>25</v>
      </c>
      <c r="E1340" s="8" t="str">
        <f t="shared" si="40"/>
        <v>25-Jul-1966</v>
      </c>
      <c r="F1340" s="8">
        <f t="shared" si="41"/>
        <v>56</v>
      </c>
      <c r="G1340" s="8">
        <v>1</v>
      </c>
      <c r="H1340" s="34">
        <v>11763</v>
      </c>
      <c r="I1340" s="10" t="s">
        <v>4689</v>
      </c>
      <c r="J1340" s="10" t="s">
        <v>4689</v>
      </c>
      <c r="K1340" s="5" t="s">
        <v>4701</v>
      </c>
    </row>
    <row r="1341" spans="1:11" x14ac:dyDescent="0.3">
      <c r="A1341" s="4" t="s">
        <v>1804</v>
      </c>
      <c r="B1341" s="8">
        <v>1979</v>
      </c>
      <c r="C1341" s="10" t="s">
        <v>4686</v>
      </c>
      <c r="D1341" s="8">
        <v>16</v>
      </c>
      <c r="E1341" s="8" t="str">
        <f t="shared" si="40"/>
        <v>16-Oct-1979</v>
      </c>
      <c r="F1341" s="8">
        <f t="shared" si="41"/>
        <v>43</v>
      </c>
      <c r="G1341" s="8">
        <v>2</v>
      </c>
      <c r="H1341" s="34">
        <v>12035.18</v>
      </c>
      <c r="I1341" s="10" t="s">
        <v>4689</v>
      </c>
      <c r="J1341" s="10" t="s">
        <v>4689</v>
      </c>
      <c r="K1341" s="5" t="s">
        <v>4703</v>
      </c>
    </row>
    <row r="1342" spans="1:11" x14ac:dyDescent="0.3">
      <c r="A1342" s="4" t="s">
        <v>1726</v>
      </c>
      <c r="B1342" s="8">
        <v>1979</v>
      </c>
      <c r="C1342" s="10" t="s">
        <v>4683</v>
      </c>
      <c r="D1342" s="8">
        <v>14</v>
      </c>
      <c r="E1342" s="8" t="str">
        <f t="shared" si="40"/>
        <v>14-Jul-1979</v>
      </c>
      <c r="F1342" s="8">
        <f t="shared" si="41"/>
        <v>43</v>
      </c>
      <c r="G1342" s="8">
        <v>2</v>
      </c>
      <c r="H1342" s="34">
        <v>12408.29</v>
      </c>
      <c r="I1342" s="10" t="s">
        <v>4689</v>
      </c>
      <c r="J1342" s="10" t="s">
        <v>4690</v>
      </c>
      <c r="K1342" s="5" t="s">
        <v>4706</v>
      </c>
    </row>
    <row r="1343" spans="1:11" x14ac:dyDescent="0.3">
      <c r="A1343" s="4" t="s">
        <v>1662</v>
      </c>
      <c r="B1343" s="8">
        <v>1975</v>
      </c>
      <c r="C1343" s="10" t="s">
        <v>4687</v>
      </c>
      <c r="D1343" s="8">
        <v>25</v>
      </c>
      <c r="E1343" s="8" t="str">
        <f t="shared" si="40"/>
        <v>25-Sep-1975</v>
      </c>
      <c r="F1343" s="8">
        <f t="shared" si="41"/>
        <v>47</v>
      </c>
      <c r="G1343" s="8">
        <v>1</v>
      </c>
      <c r="H1343" s="34">
        <v>12770.27</v>
      </c>
      <c r="I1343" s="10" t="s">
        <v>4689</v>
      </c>
      <c r="J1343" s="10" t="s">
        <v>4689</v>
      </c>
      <c r="K1343" s="5" t="s">
        <v>4703</v>
      </c>
    </row>
    <row r="1344" spans="1:11" x14ac:dyDescent="0.3">
      <c r="A1344" s="4" t="s">
        <v>1648</v>
      </c>
      <c r="B1344" s="8">
        <v>2004</v>
      </c>
      <c r="C1344" s="10" t="s">
        <v>4685</v>
      </c>
      <c r="D1344" s="8">
        <v>9</v>
      </c>
      <c r="E1344" s="8" t="str">
        <f t="shared" si="40"/>
        <v>9-Nov-2004</v>
      </c>
      <c r="F1344" s="8">
        <f t="shared" si="41"/>
        <v>18</v>
      </c>
      <c r="G1344" s="8">
        <v>2</v>
      </c>
      <c r="H1344" s="34">
        <v>12829.46</v>
      </c>
      <c r="I1344" s="10" t="s">
        <v>4689</v>
      </c>
      <c r="J1344" s="10" t="s">
        <v>4689</v>
      </c>
      <c r="K1344" s="5" t="s">
        <v>4701</v>
      </c>
    </row>
    <row r="1345" spans="1:11" x14ac:dyDescent="0.3">
      <c r="A1345" s="4" t="s">
        <v>1636</v>
      </c>
      <c r="B1345" s="8">
        <v>1963</v>
      </c>
      <c r="C1345" s="10" t="s">
        <v>4688</v>
      </c>
      <c r="D1345" s="8">
        <v>16</v>
      </c>
      <c r="E1345" s="8" t="str">
        <f t="shared" si="40"/>
        <v>16-Aug-1963</v>
      </c>
      <c r="F1345" s="8">
        <f t="shared" si="41"/>
        <v>59</v>
      </c>
      <c r="G1345" s="8">
        <v>1</v>
      </c>
      <c r="H1345" s="34">
        <v>12913.99</v>
      </c>
      <c r="I1345" s="10" t="s">
        <v>4689</v>
      </c>
      <c r="J1345" s="10" t="s">
        <v>4681</v>
      </c>
      <c r="K1345" s="5" t="s">
        <v>4701</v>
      </c>
    </row>
    <row r="1346" spans="1:11" x14ac:dyDescent="0.3">
      <c r="A1346" s="4" t="s">
        <v>1618</v>
      </c>
      <c r="B1346" s="8">
        <v>1979</v>
      </c>
      <c r="C1346" s="10" t="s">
        <v>4685</v>
      </c>
      <c r="D1346" s="8">
        <v>27</v>
      </c>
      <c r="E1346" s="8" t="str">
        <f t="shared" ref="E1346:E1409" si="42">CONCATENATE(D1346,"-",C1346,"-",B1346)</f>
        <v>27-Nov-1979</v>
      </c>
      <c r="F1346" s="8">
        <f t="shared" ref="F1346:F1409" si="43">DATEDIF(E1346,DATE(2023,6,8),"Y")</f>
        <v>43</v>
      </c>
      <c r="G1346" s="8">
        <v>2</v>
      </c>
      <c r="H1346" s="34">
        <v>12994.12</v>
      </c>
      <c r="I1346" s="10" t="s">
        <v>4689</v>
      </c>
      <c r="J1346" s="10" t="s">
        <v>4681</v>
      </c>
      <c r="K1346" s="5" t="s">
        <v>4697</v>
      </c>
    </row>
    <row r="1347" spans="1:11" x14ac:dyDescent="0.3">
      <c r="A1347" s="4" t="s">
        <v>1592</v>
      </c>
      <c r="B1347" s="8">
        <v>1978</v>
      </c>
      <c r="C1347" s="10" t="s">
        <v>4683</v>
      </c>
      <c r="D1347" s="8">
        <v>17</v>
      </c>
      <c r="E1347" s="8" t="str">
        <f t="shared" si="42"/>
        <v>17-Jul-1978</v>
      </c>
      <c r="F1347" s="8">
        <f t="shared" si="43"/>
        <v>44</v>
      </c>
      <c r="G1347" s="8">
        <v>2</v>
      </c>
      <c r="H1347" s="34">
        <v>13101.74</v>
      </c>
      <c r="I1347" s="10" t="s">
        <v>4689</v>
      </c>
      <c r="J1347" s="10" t="s">
        <v>4681</v>
      </c>
      <c r="K1347" s="5" t="s">
        <v>4697</v>
      </c>
    </row>
    <row r="1348" spans="1:11" x14ac:dyDescent="0.3">
      <c r="A1348" s="4" t="s">
        <v>1552</v>
      </c>
      <c r="B1348" s="8">
        <v>1979</v>
      </c>
      <c r="C1348" s="10" t="s">
        <v>4687</v>
      </c>
      <c r="D1348" s="8">
        <v>30</v>
      </c>
      <c r="E1348" s="8" t="str">
        <f t="shared" si="42"/>
        <v>30-Sep-1979</v>
      </c>
      <c r="F1348" s="8">
        <f t="shared" si="43"/>
        <v>43</v>
      </c>
      <c r="G1348" s="8">
        <v>2</v>
      </c>
      <c r="H1348" s="34">
        <v>13377.41</v>
      </c>
      <c r="I1348" s="10" t="s">
        <v>4689</v>
      </c>
      <c r="J1348" s="10" t="s">
        <v>4689</v>
      </c>
      <c r="K1348" s="5" t="s">
        <v>4697</v>
      </c>
    </row>
    <row r="1349" spans="1:11" x14ac:dyDescent="0.3">
      <c r="A1349" s="4" t="s">
        <v>1438</v>
      </c>
      <c r="B1349" s="8">
        <v>1976</v>
      </c>
      <c r="C1349" s="10" t="s">
        <v>4687</v>
      </c>
      <c r="D1349" s="8">
        <v>26</v>
      </c>
      <c r="E1349" s="8" t="str">
        <f t="shared" si="42"/>
        <v>26-Sep-1976</v>
      </c>
      <c r="F1349" s="8">
        <f t="shared" si="43"/>
        <v>46</v>
      </c>
      <c r="G1349" s="8">
        <v>2</v>
      </c>
      <c r="H1349" s="34">
        <v>14098.07</v>
      </c>
      <c r="I1349" s="10" t="s">
        <v>4681</v>
      </c>
      <c r="J1349" s="10" t="s">
        <v>4689</v>
      </c>
      <c r="K1349" s="5" t="s">
        <v>4696</v>
      </c>
    </row>
    <row r="1350" spans="1:11" x14ac:dyDescent="0.3">
      <c r="A1350" s="4" t="s">
        <v>1338</v>
      </c>
      <c r="B1350" s="8">
        <v>1975</v>
      </c>
      <c r="C1350" s="10" t="s">
        <v>4684</v>
      </c>
      <c r="D1350" s="8">
        <v>10</v>
      </c>
      <c r="E1350" s="8" t="str">
        <f t="shared" si="42"/>
        <v>10-Dec-1975</v>
      </c>
      <c r="F1350" s="8">
        <f t="shared" si="43"/>
        <v>47</v>
      </c>
      <c r="G1350" s="8">
        <v>1</v>
      </c>
      <c r="H1350" s="34">
        <v>14819</v>
      </c>
      <c r="I1350" s="10" t="s">
        <v>4681</v>
      </c>
      <c r="J1350" s="10" t="s">
        <v>4689</v>
      </c>
      <c r="K1350" s="5" t="s">
        <v>4696</v>
      </c>
    </row>
    <row r="1351" spans="1:11" x14ac:dyDescent="0.3">
      <c r="A1351" s="4" t="s">
        <v>1336</v>
      </c>
      <c r="B1351" s="8">
        <v>1979</v>
      </c>
      <c r="C1351" s="10" t="s">
        <v>4686</v>
      </c>
      <c r="D1351" s="8">
        <v>18</v>
      </c>
      <c r="E1351" s="8" t="str">
        <f t="shared" si="42"/>
        <v>18-Oct-1979</v>
      </c>
      <c r="F1351" s="8">
        <f t="shared" si="43"/>
        <v>43</v>
      </c>
      <c r="G1351" s="8">
        <v>2</v>
      </c>
      <c r="H1351" s="34">
        <v>14839.34</v>
      </c>
      <c r="I1351" s="10" t="s">
        <v>4681</v>
      </c>
      <c r="J1351" s="10" t="s">
        <v>4689</v>
      </c>
      <c r="K1351" s="5" t="s">
        <v>4697</v>
      </c>
    </row>
    <row r="1352" spans="1:11" x14ac:dyDescent="0.3">
      <c r="A1352" s="4" t="s">
        <v>1334</v>
      </c>
      <c r="B1352" s="8">
        <v>1981</v>
      </c>
      <c r="C1352" s="10" t="s">
        <v>4680</v>
      </c>
      <c r="D1352" s="8">
        <v>5</v>
      </c>
      <c r="E1352" s="8" t="str">
        <f t="shared" si="42"/>
        <v>5-Jun-1981</v>
      </c>
      <c r="F1352" s="8">
        <f t="shared" si="43"/>
        <v>42</v>
      </c>
      <c r="G1352" s="8">
        <v>1</v>
      </c>
      <c r="H1352" s="34">
        <v>14843.96</v>
      </c>
      <c r="I1352" s="10" t="s">
        <v>4681</v>
      </c>
      <c r="J1352" s="10" t="s">
        <v>4689</v>
      </c>
      <c r="K1352" s="5" t="s">
        <v>4697</v>
      </c>
    </row>
    <row r="1353" spans="1:11" x14ac:dyDescent="0.3">
      <c r="A1353" s="4" t="s">
        <v>1308</v>
      </c>
      <c r="B1353" s="8">
        <v>1975</v>
      </c>
      <c r="C1353" s="10" t="s">
        <v>4686</v>
      </c>
      <c r="D1353" s="8">
        <v>26</v>
      </c>
      <c r="E1353" s="8" t="str">
        <f t="shared" si="42"/>
        <v>26-Oct-1975</v>
      </c>
      <c r="F1353" s="8">
        <f t="shared" si="43"/>
        <v>47</v>
      </c>
      <c r="G1353" s="8">
        <v>1</v>
      </c>
      <c r="H1353" s="34">
        <v>15090.35</v>
      </c>
      <c r="I1353" s="10" t="s">
        <v>4681</v>
      </c>
      <c r="J1353" s="10" t="s">
        <v>4690</v>
      </c>
      <c r="K1353" s="5" t="s">
        <v>4696</v>
      </c>
    </row>
    <row r="1354" spans="1:11" x14ac:dyDescent="0.3">
      <c r="A1354" s="4" t="s">
        <v>1272</v>
      </c>
      <c r="B1354" s="8">
        <v>1976</v>
      </c>
      <c r="C1354" s="10" t="s">
        <v>4683</v>
      </c>
      <c r="D1354" s="8">
        <v>20</v>
      </c>
      <c r="E1354" s="8" t="str">
        <f t="shared" si="42"/>
        <v>20-Jul-1976</v>
      </c>
      <c r="F1354" s="8">
        <f t="shared" si="43"/>
        <v>46</v>
      </c>
      <c r="G1354" s="8">
        <v>2</v>
      </c>
      <c r="H1354" s="34">
        <v>15450.48</v>
      </c>
      <c r="I1354" s="10" t="s">
        <v>4681</v>
      </c>
      <c r="J1354" s="10" t="s">
        <v>4690</v>
      </c>
      <c r="K1354" s="5" t="s">
        <v>4697</v>
      </c>
    </row>
    <row r="1355" spans="1:11" x14ac:dyDescent="0.3">
      <c r="A1355" s="4" t="s">
        <v>1242</v>
      </c>
      <c r="B1355" s="8">
        <v>1980</v>
      </c>
      <c r="C1355" s="10" t="s">
        <v>4686</v>
      </c>
      <c r="D1355" s="8">
        <v>12</v>
      </c>
      <c r="E1355" s="8" t="str">
        <f t="shared" si="42"/>
        <v>12-Oct-1980</v>
      </c>
      <c r="F1355" s="8">
        <f t="shared" si="43"/>
        <v>42</v>
      </c>
      <c r="G1355" s="8">
        <v>2</v>
      </c>
      <c r="H1355" s="34">
        <v>15922.29</v>
      </c>
      <c r="I1355" s="10" t="s">
        <v>4681</v>
      </c>
      <c r="J1355" s="10" t="s">
        <v>4689</v>
      </c>
      <c r="K1355" s="5" t="s">
        <v>4697</v>
      </c>
    </row>
    <row r="1356" spans="1:11" x14ac:dyDescent="0.3">
      <c r="A1356" s="4" t="s">
        <v>1234</v>
      </c>
      <c r="B1356" s="8">
        <v>1978</v>
      </c>
      <c r="C1356" s="10" t="s">
        <v>4687</v>
      </c>
      <c r="D1356" s="8">
        <v>16</v>
      </c>
      <c r="E1356" s="8" t="str">
        <f t="shared" si="42"/>
        <v>16-Sep-1978</v>
      </c>
      <c r="F1356" s="8">
        <f t="shared" si="43"/>
        <v>44</v>
      </c>
      <c r="G1356" s="8">
        <v>2</v>
      </c>
      <c r="H1356" s="34">
        <v>16062.89</v>
      </c>
      <c r="I1356" s="10" t="s">
        <v>4681</v>
      </c>
      <c r="J1356" s="10" t="s">
        <v>4681</v>
      </c>
      <c r="K1356" s="5" t="s">
        <v>4697</v>
      </c>
    </row>
    <row r="1357" spans="1:11" x14ac:dyDescent="0.3">
      <c r="A1357" s="4" t="s">
        <v>1188</v>
      </c>
      <c r="B1357" s="8">
        <v>1975</v>
      </c>
      <c r="C1357" s="10" t="s">
        <v>4683</v>
      </c>
      <c r="D1357" s="8">
        <v>24</v>
      </c>
      <c r="E1357" s="8" t="str">
        <f t="shared" si="42"/>
        <v>24-Jul-1975</v>
      </c>
      <c r="F1357" s="8">
        <f t="shared" si="43"/>
        <v>47</v>
      </c>
      <c r="G1357" s="8">
        <v>1</v>
      </c>
      <c r="H1357" s="34">
        <v>16602.18</v>
      </c>
      <c r="I1357" s="10" t="s">
        <v>4681</v>
      </c>
      <c r="J1357" s="10" t="s">
        <v>4690</v>
      </c>
      <c r="K1357" s="5" t="s">
        <v>4697</v>
      </c>
    </row>
    <row r="1358" spans="1:11" x14ac:dyDescent="0.3">
      <c r="A1358" s="4" t="s">
        <v>1168</v>
      </c>
      <c r="B1358" s="8">
        <v>1977</v>
      </c>
      <c r="C1358" s="10" t="s">
        <v>4688</v>
      </c>
      <c r="D1358" s="8">
        <v>25</v>
      </c>
      <c r="E1358" s="8" t="str">
        <f t="shared" si="42"/>
        <v>25-Aug-1977</v>
      </c>
      <c r="F1358" s="8">
        <f t="shared" si="43"/>
        <v>45</v>
      </c>
      <c r="G1358" s="8">
        <v>2</v>
      </c>
      <c r="H1358" s="34">
        <v>16921.09</v>
      </c>
      <c r="I1358" s="10" t="s">
        <v>4681</v>
      </c>
      <c r="J1358" s="10" t="s">
        <v>4689</v>
      </c>
      <c r="K1358" s="5" t="s">
        <v>4696</v>
      </c>
    </row>
    <row r="1359" spans="1:11" x14ac:dyDescent="0.3">
      <c r="A1359" s="4" t="s">
        <v>1156</v>
      </c>
      <c r="B1359" s="8">
        <v>1998</v>
      </c>
      <c r="C1359" s="10" t="s">
        <v>4680</v>
      </c>
      <c r="D1359" s="8">
        <v>3</v>
      </c>
      <c r="E1359" s="8" t="str">
        <f t="shared" si="42"/>
        <v>3-Jun-1998</v>
      </c>
      <c r="F1359" s="8">
        <f t="shared" si="43"/>
        <v>25</v>
      </c>
      <c r="G1359" s="8">
        <v>4</v>
      </c>
      <c r="H1359" s="34">
        <v>17128.43</v>
      </c>
      <c r="I1359" s="10" t="s">
        <v>4681</v>
      </c>
      <c r="J1359" s="10" t="s">
        <v>4689</v>
      </c>
      <c r="K1359" s="5" t="s">
        <v>4701</v>
      </c>
    </row>
    <row r="1360" spans="1:11" x14ac:dyDescent="0.3">
      <c r="A1360" s="4" t="s">
        <v>1150</v>
      </c>
      <c r="B1360" s="8">
        <v>2004</v>
      </c>
      <c r="C1360" s="10" t="s">
        <v>4688</v>
      </c>
      <c r="D1360" s="8">
        <v>18</v>
      </c>
      <c r="E1360" s="8" t="str">
        <f t="shared" si="42"/>
        <v>18-Aug-2004</v>
      </c>
      <c r="F1360" s="8">
        <f t="shared" si="43"/>
        <v>18</v>
      </c>
      <c r="G1360" s="8">
        <v>1</v>
      </c>
      <c r="H1360" s="34">
        <v>17178.68</v>
      </c>
      <c r="I1360" s="10" t="s">
        <v>4681</v>
      </c>
      <c r="J1360" s="10" t="s">
        <v>4681</v>
      </c>
      <c r="K1360" s="5" t="s">
        <v>4699</v>
      </c>
    </row>
    <row r="1361" spans="1:11" x14ac:dyDescent="0.3">
      <c r="A1361" s="4" t="s">
        <v>1146</v>
      </c>
      <c r="B1361" s="8">
        <v>1975</v>
      </c>
      <c r="C1361" s="10" t="s">
        <v>4688</v>
      </c>
      <c r="D1361" s="8">
        <v>25</v>
      </c>
      <c r="E1361" s="8" t="str">
        <f t="shared" si="42"/>
        <v>25-Aug-1975</v>
      </c>
      <c r="F1361" s="8">
        <f t="shared" si="43"/>
        <v>47</v>
      </c>
      <c r="G1361" s="8">
        <v>1</v>
      </c>
      <c r="H1361" s="34">
        <v>17253.43</v>
      </c>
      <c r="I1361" s="10" t="s">
        <v>4681</v>
      </c>
      <c r="J1361" s="10" t="s">
        <v>4689</v>
      </c>
      <c r="K1361" s="5" t="s">
        <v>4697</v>
      </c>
    </row>
    <row r="1362" spans="1:11" x14ac:dyDescent="0.3">
      <c r="A1362" s="4" t="s">
        <v>1098</v>
      </c>
      <c r="B1362" s="8">
        <v>1975</v>
      </c>
      <c r="C1362" s="10" t="s">
        <v>4680</v>
      </c>
      <c r="D1362" s="8">
        <v>27</v>
      </c>
      <c r="E1362" s="8" t="str">
        <f t="shared" si="42"/>
        <v>27-Jun-1975</v>
      </c>
      <c r="F1362" s="8">
        <f t="shared" si="43"/>
        <v>47</v>
      </c>
      <c r="G1362" s="8">
        <v>1</v>
      </c>
      <c r="H1362" s="34">
        <v>18031.16</v>
      </c>
      <c r="I1362" s="10" t="s">
        <v>4690</v>
      </c>
      <c r="J1362" s="10" t="s">
        <v>4689</v>
      </c>
      <c r="K1362" s="5" t="s">
        <v>4696</v>
      </c>
    </row>
    <row r="1363" spans="1:11" x14ac:dyDescent="0.3">
      <c r="A1363" s="4" t="s">
        <v>1016</v>
      </c>
      <c r="B1363" s="8">
        <v>1987</v>
      </c>
      <c r="C1363" s="10" t="s">
        <v>4685</v>
      </c>
      <c r="D1363" s="8">
        <v>30</v>
      </c>
      <c r="E1363" s="8" t="str">
        <f t="shared" si="42"/>
        <v>30-Nov-1987</v>
      </c>
      <c r="F1363" s="8">
        <f t="shared" si="43"/>
        <v>35</v>
      </c>
      <c r="G1363" s="8">
        <v>4</v>
      </c>
      <c r="H1363" s="34">
        <v>19496.72</v>
      </c>
      <c r="I1363" s="10" t="s">
        <v>4690</v>
      </c>
      <c r="J1363" s="10" t="s">
        <v>4689</v>
      </c>
      <c r="K1363" s="5" t="s">
        <v>4699</v>
      </c>
    </row>
    <row r="1364" spans="1:11" x14ac:dyDescent="0.3">
      <c r="A1364" s="4" t="s">
        <v>978</v>
      </c>
      <c r="B1364" s="8">
        <v>1993</v>
      </c>
      <c r="C1364" s="10" t="s">
        <v>4687</v>
      </c>
      <c r="D1364" s="8">
        <v>7</v>
      </c>
      <c r="E1364" s="8" t="str">
        <f t="shared" si="42"/>
        <v>7-Sep-1993</v>
      </c>
      <c r="F1364" s="8">
        <f t="shared" si="43"/>
        <v>29</v>
      </c>
      <c r="G1364" s="8">
        <v>1</v>
      </c>
      <c r="H1364" s="34">
        <v>20277.810000000001</v>
      </c>
      <c r="I1364" s="10" t="s">
        <v>4689</v>
      </c>
      <c r="J1364" s="10" t="s">
        <v>4689</v>
      </c>
      <c r="K1364" s="5" t="s">
        <v>4701</v>
      </c>
    </row>
    <row r="1365" spans="1:11" x14ac:dyDescent="0.3">
      <c r="A1365" s="4" t="s">
        <v>958</v>
      </c>
      <c r="B1365" s="8">
        <v>1986</v>
      </c>
      <c r="C1365" s="10" t="s">
        <v>4688</v>
      </c>
      <c r="D1365" s="8">
        <v>4</v>
      </c>
      <c r="E1365" s="8" t="str">
        <f t="shared" si="42"/>
        <v>4-Aug-1986</v>
      </c>
      <c r="F1365" s="8">
        <f t="shared" si="43"/>
        <v>36</v>
      </c>
      <c r="G1365" s="8">
        <v>1</v>
      </c>
      <c r="H1365" s="34">
        <v>20773.63</v>
      </c>
      <c r="I1365" s="10" t="s">
        <v>4681</v>
      </c>
      <c r="J1365" s="10" t="s">
        <v>4689</v>
      </c>
      <c r="K1365" s="5" t="s">
        <v>4698</v>
      </c>
    </row>
    <row r="1366" spans="1:11" x14ac:dyDescent="0.3">
      <c r="A1366" s="4" t="s">
        <v>4707</v>
      </c>
      <c r="B1366" s="8">
        <v>1987</v>
      </c>
      <c r="C1366" s="10" t="s">
        <v>4685</v>
      </c>
      <c r="D1366" s="8">
        <v>27</v>
      </c>
      <c r="E1366" s="8" t="str">
        <f t="shared" si="42"/>
        <v>27-Nov-1987</v>
      </c>
      <c r="F1366" s="8">
        <f t="shared" si="43"/>
        <v>35</v>
      </c>
      <c r="G1366" s="8">
        <v>2</v>
      </c>
      <c r="H1366" s="34">
        <v>20984.09</v>
      </c>
      <c r="I1366" s="10" t="s">
        <v>4681</v>
      </c>
      <c r="J1366" s="10" t="s">
        <v>4681</v>
      </c>
      <c r="K1366" s="5" t="s">
        <v>4705</v>
      </c>
    </row>
    <row r="1367" spans="1:11" x14ac:dyDescent="0.3">
      <c r="A1367" s="4" t="s">
        <v>940</v>
      </c>
      <c r="B1367" s="8">
        <v>1980</v>
      </c>
      <c r="C1367" s="10" t="s">
        <v>4684</v>
      </c>
      <c r="D1367" s="8">
        <v>10</v>
      </c>
      <c r="E1367" s="8" t="str">
        <f t="shared" si="42"/>
        <v>10-Dec-1980</v>
      </c>
      <c r="F1367" s="8">
        <f t="shared" si="43"/>
        <v>42</v>
      </c>
      <c r="G1367" s="8">
        <v>2</v>
      </c>
      <c r="H1367" s="34">
        <v>21259.38</v>
      </c>
      <c r="I1367" s="10" t="s">
        <v>4689</v>
      </c>
      <c r="J1367" s="10" t="s">
        <v>4689</v>
      </c>
      <c r="K1367" s="5" t="s">
        <v>4699</v>
      </c>
    </row>
    <row r="1368" spans="1:11" x14ac:dyDescent="0.3">
      <c r="A1368" s="4" t="s">
        <v>896</v>
      </c>
      <c r="B1368" s="8">
        <v>1983</v>
      </c>
      <c r="C1368" s="10" t="s">
        <v>4684</v>
      </c>
      <c r="D1368" s="8">
        <v>21</v>
      </c>
      <c r="E1368" s="8" t="str">
        <f t="shared" si="42"/>
        <v>21-Dec-1983</v>
      </c>
      <c r="F1368" s="8">
        <f t="shared" si="43"/>
        <v>39</v>
      </c>
      <c r="G1368" s="8">
        <v>1</v>
      </c>
      <c r="H1368" s="34">
        <v>22462.04</v>
      </c>
      <c r="I1368" s="10" t="s">
        <v>4689</v>
      </c>
      <c r="J1368" s="10" t="s">
        <v>4690</v>
      </c>
      <c r="K1368" s="5" t="s">
        <v>4699</v>
      </c>
    </row>
    <row r="1369" spans="1:11" x14ac:dyDescent="0.3">
      <c r="A1369" s="4" t="s">
        <v>884</v>
      </c>
      <c r="B1369" s="8">
        <v>1997</v>
      </c>
      <c r="C1369" s="10" t="s">
        <v>4688</v>
      </c>
      <c r="D1369" s="8">
        <v>7</v>
      </c>
      <c r="E1369" s="8" t="str">
        <f t="shared" si="42"/>
        <v>7-Aug-1997</v>
      </c>
      <c r="F1369" s="8">
        <f t="shared" si="43"/>
        <v>25</v>
      </c>
      <c r="G1369" s="8">
        <v>2</v>
      </c>
      <c r="H1369" s="34">
        <v>23241.47</v>
      </c>
      <c r="I1369" s="10" t="s">
        <v>4681</v>
      </c>
      <c r="J1369" s="10" t="s">
        <v>4689</v>
      </c>
      <c r="K1369" s="5" t="s">
        <v>4700</v>
      </c>
    </row>
    <row r="1370" spans="1:11" x14ac:dyDescent="0.3">
      <c r="A1370" s="4" t="s">
        <v>814</v>
      </c>
      <c r="B1370" s="8">
        <v>1972</v>
      </c>
      <c r="C1370" s="10" t="s">
        <v>4687</v>
      </c>
      <c r="D1370" s="8">
        <v>26</v>
      </c>
      <c r="E1370" s="8" t="str">
        <f t="shared" si="42"/>
        <v>26-Sep-1972</v>
      </c>
      <c r="F1370" s="8">
        <f t="shared" si="43"/>
        <v>50</v>
      </c>
      <c r="G1370" s="8">
        <v>2</v>
      </c>
      <c r="H1370" s="34">
        <v>25333.33</v>
      </c>
      <c r="I1370" s="10" t="s">
        <v>4681</v>
      </c>
      <c r="J1370" s="10" t="s">
        <v>4681</v>
      </c>
      <c r="K1370" s="5" t="s">
        <v>4698</v>
      </c>
    </row>
    <row r="1371" spans="1:11" x14ac:dyDescent="0.3">
      <c r="A1371" s="4" t="s">
        <v>810</v>
      </c>
      <c r="B1371" s="8">
        <v>1968</v>
      </c>
      <c r="C1371" s="10" t="s">
        <v>4684</v>
      </c>
      <c r="D1371" s="8">
        <v>11</v>
      </c>
      <c r="E1371" s="8" t="str">
        <f t="shared" si="42"/>
        <v>11-Dec-1968</v>
      </c>
      <c r="F1371" s="8">
        <f t="shared" si="43"/>
        <v>54</v>
      </c>
      <c r="G1371" s="8">
        <v>1</v>
      </c>
      <c r="H1371" s="34">
        <v>25517.11</v>
      </c>
      <c r="I1371" s="10" t="s">
        <v>4681</v>
      </c>
      <c r="J1371" s="10" t="s">
        <v>4689</v>
      </c>
      <c r="K1371" s="5" t="s">
        <v>4698</v>
      </c>
    </row>
    <row r="1372" spans="1:11" x14ac:dyDescent="0.3">
      <c r="A1372" s="4" t="s">
        <v>752</v>
      </c>
      <c r="B1372" s="8">
        <v>1988</v>
      </c>
      <c r="C1372" s="10" t="s">
        <v>4687</v>
      </c>
      <c r="D1372" s="8">
        <v>15</v>
      </c>
      <c r="E1372" s="8" t="str">
        <f t="shared" si="42"/>
        <v>15-Sep-1988</v>
      </c>
      <c r="F1372" s="8">
        <f t="shared" si="43"/>
        <v>34</v>
      </c>
      <c r="G1372" s="8">
        <v>2</v>
      </c>
      <c r="H1372" s="34">
        <v>27375.9</v>
      </c>
      <c r="I1372" s="10" t="s">
        <v>4681</v>
      </c>
      <c r="J1372" s="10" t="s">
        <v>4689</v>
      </c>
      <c r="K1372" s="5" t="s">
        <v>4705</v>
      </c>
    </row>
    <row r="1373" spans="1:11" x14ac:dyDescent="0.3">
      <c r="A1373" s="4" t="s">
        <v>584</v>
      </c>
      <c r="B1373" s="8">
        <v>1978</v>
      </c>
      <c r="C1373" s="10" t="s">
        <v>4685</v>
      </c>
      <c r="D1373" s="8">
        <v>10</v>
      </c>
      <c r="E1373" s="8" t="str">
        <f t="shared" si="42"/>
        <v>10-Nov-1978</v>
      </c>
      <c r="F1373" s="8">
        <f t="shared" si="43"/>
        <v>44</v>
      </c>
      <c r="G1373" s="8">
        <v>2</v>
      </c>
      <c r="H1373" s="34">
        <v>32108.66</v>
      </c>
      <c r="I1373" s="10" t="s">
        <v>4690</v>
      </c>
      <c r="J1373" s="10" t="s">
        <v>4689</v>
      </c>
      <c r="K1373" s="5" t="s">
        <v>4698</v>
      </c>
    </row>
    <row r="1374" spans="1:11" x14ac:dyDescent="0.3">
      <c r="A1374" s="4" t="s">
        <v>340</v>
      </c>
      <c r="B1374" s="8">
        <v>2000</v>
      </c>
      <c r="C1374" s="10" t="s">
        <v>4687</v>
      </c>
      <c r="D1374" s="8">
        <v>5</v>
      </c>
      <c r="E1374" s="8" t="str">
        <f t="shared" si="42"/>
        <v>5-Sep-2000</v>
      </c>
      <c r="F1374" s="8">
        <f t="shared" si="43"/>
        <v>22</v>
      </c>
      <c r="G1374" s="8">
        <v>1</v>
      </c>
      <c r="H1374" s="34">
        <v>37165.160000000003</v>
      </c>
      <c r="I1374" s="10" t="s">
        <v>4690</v>
      </c>
      <c r="J1374" s="10" t="s">
        <v>4689</v>
      </c>
      <c r="K1374" s="5" t="s">
        <v>4691</v>
      </c>
    </row>
    <row r="1375" spans="1:11" x14ac:dyDescent="0.3">
      <c r="A1375" s="4" t="s">
        <v>324</v>
      </c>
      <c r="B1375" s="8">
        <v>1990</v>
      </c>
      <c r="C1375" s="10" t="s">
        <v>4685</v>
      </c>
      <c r="D1375" s="8">
        <v>16</v>
      </c>
      <c r="E1375" s="8" t="str">
        <f t="shared" si="42"/>
        <v>16-Nov-1990</v>
      </c>
      <c r="F1375" s="8">
        <f t="shared" si="43"/>
        <v>32</v>
      </c>
      <c r="G1375" s="8">
        <v>1</v>
      </c>
      <c r="H1375" s="34">
        <v>37607.53</v>
      </c>
      <c r="I1375" s="10" t="s">
        <v>4690</v>
      </c>
      <c r="J1375" s="10" t="s">
        <v>4681</v>
      </c>
      <c r="K1375" s="5" t="s">
        <v>4699</v>
      </c>
    </row>
    <row r="1376" spans="1:11" x14ac:dyDescent="0.3">
      <c r="A1376" s="4" t="s">
        <v>318</v>
      </c>
      <c r="B1376" s="8">
        <v>1988</v>
      </c>
      <c r="C1376" s="10" t="s">
        <v>4686</v>
      </c>
      <c r="D1376" s="8">
        <v>10</v>
      </c>
      <c r="E1376" s="8" t="str">
        <f t="shared" si="42"/>
        <v>10-Oct-1988</v>
      </c>
      <c r="F1376" s="8">
        <f t="shared" si="43"/>
        <v>34</v>
      </c>
      <c r="G1376" s="8">
        <v>1</v>
      </c>
      <c r="H1376" s="34">
        <v>37701.879999999997</v>
      </c>
      <c r="I1376" s="10" t="s">
        <v>4681</v>
      </c>
      <c r="J1376" s="10" t="s">
        <v>4689</v>
      </c>
      <c r="K1376" s="5" t="s">
        <v>4696</v>
      </c>
    </row>
    <row r="1377" spans="1:11" x14ac:dyDescent="0.3">
      <c r="A1377" s="4" t="s">
        <v>258</v>
      </c>
      <c r="B1377" s="8">
        <v>1985</v>
      </c>
      <c r="C1377" s="10" t="s">
        <v>4687</v>
      </c>
      <c r="D1377" s="8">
        <v>20</v>
      </c>
      <c r="E1377" s="8" t="str">
        <f t="shared" si="42"/>
        <v>20-Sep-1985</v>
      </c>
      <c r="F1377" s="8">
        <f t="shared" si="43"/>
        <v>37</v>
      </c>
      <c r="G1377" s="8">
        <v>1</v>
      </c>
      <c r="H1377" s="34">
        <v>39047.29</v>
      </c>
      <c r="I1377" s="10" t="s">
        <v>4690</v>
      </c>
      <c r="J1377" s="10" t="s">
        <v>4689</v>
      </c>
      <c r="K1377" s="5" t="s">
        <v>4698</v>
      </c>
    </row>
    <row r="1378" spans="1:11" x14ac:dyDescent="0.3">
      <c r="A1378" s="4" t="s">
        <v>256</v>
      </c>
      <c r="B1378" s="8">
        <v>1982</v>
      </c>
      <c r="C1378" s="10" t="s">
        <v>4688</v>
      </c>
      <c r="D1378" s="8">
        <v>4</v>
      </c>
      <c r="E1378" s="8" t="str">
        <f t="shared" si="42"/>
        <v>4-Aug-1982</v>
      </c>
      <c r="F1378" s="8">
        <f t="shared" si="43"/>
        <v>40</v>
      </c>
      <c r="G1378" s="8">
        <v>1</v>
      </c>
      <c r="H1378" s="34">
        <v>39125.33</v>
      </c>
      <c r="I1378" s="10" t="s">
        <v>4690</v>
      </c>
      <c r="J1378" s="10" t="s">
        <v>4690</v>
      </c>
      <c r="K1378" s="5" t="s">
        <v>4701</v>
      </c>
    </row>
    <row r="1379" spans="1:11" x14ac:dyDescent="0.3">
      <c r="A1379" s="4" t="s">
        <v>244</v>
      </c>
      <c r="B1379" s="8">
        <v>1978</v>
      </c>
      <c r="C1379" s="10" t="s">
        <v>4683</v>
      </c>
      <c r="D1379" s="8">
        <v>12</v>
      </c>
      <c r="E1379" s="8" t="str">
        <f t="shared" si="42"/>
        <v>12-Jul-1978</v>
      </c>
      <c r="F1379" s="8">
        <f t="shared" si="43"/>
        <v>44</v>
      </c>
      <c r="G1379" s="8">
        <v>1</v>
      </c>
      <c r="H1379" s="34">
        <v>39556.49</v>
      </c>
      <c r="I1379" s="10" t="s">
        <v>4690</v>
      </c>
      <c r="J1379" s="10" t="s">
        <v>4681</v>
      </c>
      <c r="K1379" s="5" t="s">
        <v>4705</v>
      </c>
    </row>
    <row r="1380" spans="1:11" x14ac:dyDescent="0.3">
      <c r="A1380" s="4" t="s">
        <v>228</v>
      </c>
      <c r="B1380" s="8">
        <v>1987</v>
      </c>
      <c r="C1380" s="10" t="s">
        <v>4683</v>
      </c>
      <c r="D1380" s="8">
        <v>24</v>
      </c>
      <c r="E1380" s="8" t="str">
        <f t="shared" si="42"/>
        <v>24-Jul-1987</v>
      </c>
      <c r="F1380" s="8">
        <f t="shared" si="43"/>
        <v>35</v>
      </c>
      <c r="G1380" s="8">
        <v>1</v>
      </c>
      <c r="H1380" s="34">
        <v>39774.28</v>
      </c>
      <c r="I1380" s="10" t="s">
        <v>4690</v>
      </c>
      <c r="J1380" s="10" t="s">
        <v>4690</v>
      </c>
      <c r="K1380" s="5" t="s">
        <v>4695</v>
      </c>
    </row>
    <row r="1381" spans="1:11" x14ac:dyDescent="0.3">
      <c r="A1381" s="4" t="s">
        <v>174</v>
      </c>
      <c r="B1381" s="8">
        <v>1979</v>
      </c>
      <c r="C1381" s="10" t="s">
        <v>4686</v>
      </c>
      <c r="D1381" s="8">
        <v>11</v>
      </c>
      <c r="E1381" s="8" t="str">
        <f t="shared" si="42"/>
        <v>11-Oct-1979</v>
      </c>
      <c r="F1381" s="8">
        <f t="shared" si="43"/>
        <v>43</v>
      </c>
      <c r="G1381" s="8">
        <v>1</v>
      </c>
      <c r="H1381" s="34">
        <v>41034.22</v>
      </c>
      <c r="I1381" s="10" t="s">
        <v>4690</v>
      </c>
      <c r="J1381" s="10" t="s">
        <v>4689</v>
      </c>
      <c r="K1381" s="5" t="s">
        <v>4698</v>
      </c>
    </row>
    <row r="1382" spans="1:11" x14ac:dyDescent="0.3">
      <c r="A1382" s="4" t="s">
        <v>144</v>
      </c>
      <c r="B1382" s="8">
        <v>1972</v>
      </c>
      <c r="C1382" s="10" t="s">
        <v>4680</v>
      </c>
      <c r="D1382" s="8">
        <v>8</v>
      </c>
      <c r="E1382" s="8" t="str">
        <f t="shared" si="42"/>
        <v>8-Jun-1972</v>
      </c>
      <c r="F1382" s="8">
        <f t="shared" si="43"/>
        <v>51</v>
      </c>
      <c r="G1382" s="8">
        <v>1</v>
      </c>
      <c r="H1382" s="34">
        <v>41919.1</v>
      </c>
      <c r="I1382" s="10" t="s">
        <v>4690</v>
      </c>
      <c r="J1382" s="10" t="s">
        <v>4690</v>
      </c>
      <c r="K1382" s="5" t="s">
        <v>4701</v>
      </c>
    </row>
    <row r="1383" spans="1:11" x14ac:dyDescent="0.3">
      <c r="A1383" s="4" t="s">
        <v>4012</v>
      </c>
      <c r="B1383" s="8">
        <v>2001</v>
      </c>
      <c r="C1383" s="10" t="s">
        <v>4688</v>
      </c>
      <c r="D1383" s="8">
        <v>29</v>
      </c>
      <c r="E1383" s="8" t="str">
        <f t="shared" si="42"/>
        <v>29-Aug-2001</v>
      </c>
      <c r="F1383" s="8">
        <f t="shared" si="43"/>
        <v>21</v>
      </c>
      <c r="G1383" s="8">
        <v>1</v>
      </c>
      <c r="H1383" s="34">
        <v>3167.46</v>
      </c>
      <c r="I1383" s="10" t="s">
        <v>4681</v>
      </c>
      <c r="J1383" s="10" t="s">
        <v>4689</v>
      </c>
      <c r="K1383" s="5" t="s">
        <v>4694</v>
      </c>
    </row>
    <row r="1384" spans="1:11" x14ac:dyDescent="0.3">
      <c r="A1384" s="4" t="s">
        <v>3822</v>
      </c>
      <c r="B1384" s="8">
        <v>2000</v>
      </c>
      <c r="C1384" s="10" t="s">
        <v>4683</v>
      </c>
      <c r="D1384" s="8">
        <v>10</v>
      </c>
      <c r="E1384" s="8" t="str">
        <f t="shared" si="42"/>
        <v>10-Jul-2000</v>
      </c>
      <c r="F1384" s="8">
        <f t="shared" si="43"/>
        <v>22</v>
      </c>
      <c r="G1384" s="8">
        <v>2</v>
      </c>
      <c r="H1384" s="34">
        <v>3925.76</v>
      </c>
      <c r="I1384" s="10" t="s">
        <v>4681</v>
      </c>
      <c r="J1384" s="10" t="s">
        <v>4681</v>
      </c>
      <c r="K1384" s="5" t="s">
        <v>4694</v>
      </c>
    </row>
    <row r="1385" spans="1:11" x14ac:dyDescent="0.3">
      <c r="A1385" s="4" t="s">
        <v>3730</v>
      </c>
      <c r="B1385" s="8">
        <v>1994</v>
      </c>
      <c r="C1385" s="10" t="s">
        <v>4685</v>
      </c>
      <c r="D1385" s="8">
        <v>2</v>
      </c>
      <c r="E1385" s="8" t="str">
        <f t="shared" si="42"/>
        <v>2-Nov-1994</v>
      </c>
      <c r="F1385" s="8">
        <f t="shared" si="43"/>
        <v>28</v>
      </c>
      <c r="G1385" s="8">
        <v>1</v>
      </c>
      <c r="H1385" s="34">
        <v>4337.74</v>
      </c>
      <c r="I1385" s="10" t="s">
        <v>4681</v>
      </c>
      <c r="J1385" s="10" t="s">
        <v>4690</v>
      </c>
      <c r="K1385" s="5" t="s">
        <v>4694</v>
      </c>
    </row>
    <row r="1386" spans="1:11" x14ac:dyDescent="0.3">
      <c r="A1386" s="4" t="s">
        <v>3656</v>
      </c>
      <c r="B1386" s="8">
        <v>2004</v>
      </c>
      <c r="C1386" s="10" t="s">
        <v>4684</v>
      </c>
      <c r="D1386" s="8">
        <v>22</v>
      </c>
      <c r="E1386" s="8" t="str">
        <f t="shared" si="42"/>
        <v>22-Dec-2004</v>
      </c>
      <c r="F1386" s="8">
        <f t="shared" si="43"/>
        <v>18</v>
      </c>
      <c r="G1386" s="8">
        <v>4</v>
      </c>
      <c r="H1386" s="34">
        <v>4561.1899999999996</v>
      </c>
      <c r="I1386" s="10" t="s">
        <v>4681</v>
      </c>
      <c r="J1386" s="10" t="s">
        <v>4681</v>
      </c>
      <c r="K1386" s="5" t="s">
        <v>4694</v>
      </c>
    </row>
    <row r="1387" spans="1:11" x14ac:dyDescent="0.3">
      <c r="A1387" s="4" t="s">
        <v>3652</v>
      </c>
      <c r="B1387" s="8">
        <v>1996</v>
      </c>
      <c r="C1387" s="10" t="s">
        <v>4684</v>
      </c>
      <c r="D1387" s="8">
        <v>25</v>
      </c>
      <c r="E1387" s="8" t="str">
        <f t="shared" si="42"/>
        <v>25-Dec-1996</v>
      </c>
      <c r="F1387" s="8">
        <f t="shared" si="43"/>
        <v>26</v>
      </c>
      <c r="G1387" s="8">
        <v>2</v>
      </c>
      <c r="H1387" s="34">
        <v>4564.1899999999996</v>
      </c>
      <c r="I1387" s="10" t="s">
        <v>4681</v>
      </c>
      <c r="J1387" s="10" t="s">
        <v>4681</v>
      </c>
      <c r="K1387" s="5" t="s">
        <v>4694</v>
      </c>
    </row>
    <row r="1388" spans="1:11" x14ac:dyDescent="0.3">
      <c r="A1388" s="4" t="s">
        <v>3622</v>
      </c>
      <c r="B1388" s="8">
        <v>1992</v>
      </c>
      <c r="C1388" s="10" t="s">
        <v>4686</v>
      </c>
      <c r="D1388" s="8">
        <v>9</v>
      </c>
      <c r="E1388" s="8" t="str">
        <f t="shared" si="42"/>
        <v>9-Oct-1992</v>
      </c>
      <c r="F1388" s="8">
        <f t="shared" si="43"/>
        <v>30</v>
      </c>
      <c r="G1388" s="8">
        <v>1</v>
      </c>
      <c r="H1388" s="34">
        <v>4718.2</v>
      </c>
      <c r="I1388" s="10" t="s">
        <v>4681</v>
      </c>
      <c r="J1388" s="10" t="s">
        <v>4689</v>
      </c>
      <c r="K1388" s="5" t="s">
        <v>4694</v>
      </c>
    </row>
    <row r="1389" spans="1:11" x14ac:dyDescent="0.3">
      <c r="A1389" s="4" t="s">
        <v>3620</v>
      </c>
      <c r="B1389" s="8">
        <v>1992</v>
      </c>
      <c r="C1389" s="10" t="s">
        <v>4687</v>
      </c>
      <c r="D1389" s="8">
        <v>28</v>
      </c>
      <c r="E1389" s="8" t="str">
        <f t="shared" si="42"/>
        <v>28-Sep-1992</v>
      </c>
      <c r="F1389" s="8">
        <f t="shared" si="43"/>
        <v>30</v>
      </c>
      <c r="G1389" s="8">
        <v>1</v>
      </c>
      <c r="H1389" s="34">
        <v>4719.5200000000004</v>
      </c>
      <c r="I1389" s="10" t="s">
        <v>4681</v>
      </c>
      <c r="J1389" s="10" t="s">
        <v>4681</v>
      </c>
      <c r="K1389" s="5" t="s">
        <v>4694</v>
      </c>
    </row>
    <row r="1390" spans="1:11" x14ac:dyDescent="0.3">
      <c r="A1390" s="4" t="s">
        <v>3488</v>
      </c>
      <c r="B1390" s="8">
        <v>1990</v>
      </c>
      <c r="C1390" s="10" t="s">
        <v>4688</v>
      </c>
      <c r="D1390" s="8">
        <v>22</v>
      </c>
      <c r="E1390" s="8" t="str">
        <f t="shared" si="42"/>
        <v>22-Aug-1990</v>
      </c>
      <c r="F1390" s="8">
        <f t="shared" si="43"/>
        <v>32</v>
      </c>
      <c r="G1390" s="8">
        <v>1</v>
      </c>
      <c r="H1390" s="34">
        <v>5148.55</v>
      </c>
      <c r="I1390" s="10" t="s">
        <v>4681</v>
      </c>
      <c r="J1390" s="10" t="s">
        <v>4681</v>
      </c>
      <c r="K1390" s="5" t="s">
        <v>4694</v>
      </c>
    </row>
    <row r="1391" spans="1:11" x14ac:dyDescent="0.3">
      <c r="A1391" s="4" t="s">
        <v>3430</v>
      </c>
      <c r="B1391" s="8">
        <v>1989</v>
      </c>
      <c r="C1391" s="10" t="s">
        <v>4685</v>
      </c>
      <c r="D1391" s="8">
        <v>7</v>
      </c>
      <c r="E1391" s="8" t="str">
        <f t="shared" si="42"/>
        <v>7-Nov-1989</v>
      </c>
      <c r="F1391" s="8">
        <f t="shared" si="43"/>
        <v>33</v>
      </c>
      <c r="G1391" s="8">
        <v>1</v>
      </c>
      <c r="H1391" s="34">
        <v>5354.07</v>
      </c>
      <c r="I1391" s="10" t="s">
        <v>4681</v>
      </c>
      <c r="J1391" s="10" t="s">
        <v>4689</v>
      </c>
      <c r="K1391" s="5" t="s">
        <v>4694</v>
      </c>
    </row>
    <row r="1392" spans="1:11" x14ac:dyDescent="0.3">
      <c r="A1392" s="4" t="s">
        <v>3366</v>
      </c>
      <c r="B1392" s="8">
        <v>1988</v>
      </c>
      <c r="C1392" s="10" t="s">
        <v>4685</v>
      </c>
      <c r="D1392" s="8">
        <v>18</v>
      </c>
      <c r="E1392" s="8" t="str">
        <f t="shared" si="42"/>
        <v>18-Nov-1988</v>
      </c>
      <c r="F1392" s="8">
        <f t="shared" si="43"/>
        <v>34</v>
      </c>
      <c r="G1392" s="8">
        <v>1</v>
      </c>
      <c r="H1392" s="34">
        <v>5594.85</v>
      </c>
      <c r="I1392" s="10" t="s">
        <v>4681</v>
      </c>
      <c r="J1392" s="10" t="s">
        <v>4689</v>
      </c>
      <c r="K1392" s="5" t="s">
        <v>4694</v>
      </c>
    </row>
    <row r="1393" spans="1:11" x14ac:dyDescent="0.3">
      <c r="A1393" s="4" t="s">
        <v>3248</v>
      </c>
      <c r="B1393" s="8">
        <v>1991</v>
      </c>
      <c r="C1393" s="10" t="s">
        <v>4683</v>
      </c>
      <c r="D1393" s="8">
        <v>25</v>
      </c>
      <c r="E1393" s="8" t="str">
        <f t="shared" si="42"/>
        <v>25-Jul-1991</v>
      </c>
      <c r="F1393" s="8">
        <f t="shared" si="43"/>
        <v>31</v>
      </c>
      <c r="G1393" s="8">
        <v>3</v>
      </c>
      <c r="H1393" s="34">
        <v>6113.23</v>
      </c>
      <c r="I1393" s="10" t="s">
        <v>4681</v>
      </c>
      <c r="J1393" s="10" t="s">
        <v>4681</v>
      </c>
      <c r="K1393" s="5" t="s">
        <v>4694</v>
      </c>
    </row>
    <row r="1394" spans="1:11" x14ac:dyDescent="0.3">
      <c r="A1394" s="4" t="s">
        <v>3168</v>
      </c>
      <c r="B1394" s="8">
        <v>1990</v>
      </c>
      <c r="C1394" s="10" t="s">
        <v>4688</v>
      </c>
      <c r="D1394" s="8">
        <v>13</v>
      </c>
      <c r="E1394" s="8" t="str">
        <f t="shared" si="42"/>
        <v>13-Aug-1990</v>
      </c>
      <c r="F1394" s="8">
        <f t="shared" si="43"/>
        <v>32</v>
      </c>
      <c r="G1394" s="8">
        <v>3</v>
      </c>
      <c r="H1394" s="34">
        <v>6334.34</v>
      </c>
      <c r="I1394" s="10" t="s">
        <v>4681</v>
      </c>
      <c r="J1394" s="10" t="s">
        <v>4681</v>
      </c>
      <c r="K1394" s="5" t="s">
        <v>4694</v>
      </c>
    </row>
    <row r="1395" spans="1:11" x14ac:dyDescent="0.3">
      <c r="A1395" s="4" t="s">
        <v>3142</v>
      </c>
      <c r="B1395" s="8">
        <v>1987</v>
      </c>
      <c r="C1395" s="10" t="s">
        <v>4687</v>
      </c>
      <c r="D1395" s="8">
        <v>9</v>
      </c>
      <c r="E1395" s="8" t="str">
        <f t="shared" si="42"/>
        <v>9-Sep-1987</v>
      </c>
      <c r="F1395" s="8">
        <f t="shared" si="43"/>
        <v>35</v>
      </c>
      <c r="G1395" s="8">
        <v>2</v>
      </c>
      <c r="H1395" s="34">
        <v>6402.29</v>
      </c>
      <c r="I1395" s="10" t="s">
        <v>4681</v>
      </c>
      <c r="J1395" s="10" t="s">
        <v>4689</v>
      </c>
      <c r="K1395" s="5" t="s">
        <v>4694</v>
      </c>
    </row>
    <row r="1396" spans="1:11" x14ac:dyDescent="0.3">
      <c r="A1396" s="4" t="s">
        <v>3100</v>
      </c>
      <c r="B1396" s="8">
        <v>1989</v>
      </c>
      <c r="C1396" s="10" t="s">
        <v>4688</v>
      </c>
      <c r="D1396" s="8">
        <v>6</v>
      </c>
      <c r="E1396" s="8" t="str">
        <f t="shared" si="42"/>
        <v>6-Aug-1989</v>
      </c>
      <c r="F1396" s="8">
        <f t="shared" si="43"/>
        <v>33</v>
      </c>
      <c r="G1396" s="8">
        <v>3</v>
      </c>
      <c r="H1396" s="34">
        <v>6551.75</v>
      </c>
      <c r="I1396" s="10" t="s">
        <v>4681</v>
      </c>
      <c r="J1396" s="10" t="s">
        <v>4681</v>
      </c>
      <c r="K1396" s="5" t="s">
        <v>4694</v>
      </c>
    </row>
    <row r="1397" spans="1:11" x14ac:dyDescent="0.3">
      <c r="A1397" s="4" t="s">
        <v>3096</v>
      </c>
      <c r="B1397" s="8">
        <v>1984</v>
      </c>
      <c r="C1397" s="10" t="s">
        <v>4687</v>
      </c>
      <c r="D1397" s="8">
        <v>20</v>
      </c>
      <c r="E1397" s="8" t="str">
        <f t="shared" si="42"/>
        <v>20-Sep-1984</v>
      </c>
      <c r="F1397" s="8">
        <f t="shared" si="43"/>
        <v>38</v>
      </c>
      <c r="G1397" s="8">
        <v>1</v>
      </c>
      <c r="H1397" s="34">
        <v>6555.07</v>
      </c>
      <c r="I1397" s="10" t="s">
        <v>4681</v>
      </c>
      <c r="J1397" s="10" t="s">
        <v>4681</v>
      </c>
      <c r="K1397" s="5" t="s">
        <v>4694</v>
      </c>
    </row>
    <row r="1398" spans="1:11" x14ac:dyDescent="0.3">
      <c r="A1398" s="4" t="s">
        <v>3040</v>
      </c>
      <c r="B1398" s="8">
        <v>1988</v>
      </c>
      <c r="C1398" s="10" t="s">
        <v>4686</v>
      </c>
      <c r="D1398" s="8">
        <v>10</v>
      </c>
      <c r="E1398" s="8" t="str">
        <f t="shared" si="42"/>
        <v>10-Oct-1988</v>
      </c>
      <c r="F1398" s="8">
        <f t="shared" si="43"/>
        <v>34</v>
      </c>
      <c r="G1398" s="8">
        <v>3</v>
      </c>
      <c r="H1398" s="34">
        <v>6753.04</v>
      </c>
      <c r="I1398" s="10" t="s">
        <v>4681</v>
      </c>
      <c r="J1398" s="10" t="s">
        <v>4681</v>
      </c>
      <c r="K1398" s="5" t="s">
        <v>4694</v>
      </c>
    </row>
    <row r="1399" spans="1:11" x14ac:dyDescent="0.3">
      <c r="A1399" s="4" t="s">
        <v>3004</v>
      </c>
      <c r="B1399" s="8">
        <v>1985</v>
      </c>
      <c r="C1399" s="10" t="s">
        <v>4687</v>
      </c>
      <c r="D1399" s="8">
        <v>10</v>
      </c>
      <c r="E1399" s="8" t="str">
        <f t="shared" si="42"/>
        <v>10-Sep-1985</v>
      </c>
      <c r="F1399" s="8">
        <f t="shared" si="43"/>
        <v>37</v>
      </c>
      <c r="G1399" s="8">
        <v>2</v>
      </c>
      <c r="H1399" s="34">
        <v>6877.98</v>
      </c>
      <c r="I1399" s="10" t="s">
        <v>4681</v>
      </c>
      <c r="J1399" s="10" t="s">
        <v>4690</v>
      </c>
      <c r="K1399" s="5" t="s">
        <v>4694</v>
      </c>
    </row>
    <row r="1400" spans="1:11" x14ac:dyDescent="0.3">
      <c r="A1400" s="4" t="s">
        <v>3002</v>
      </c>
      <c r="B1400" s="8">
        <v>1989</v>
      </c>
      <c r="C1400" s="10" t="s">
        <v>4684</v>
      </c>
      <c r="D1400" s="8">
        <v>21</v>
      </c>
      <c r="E1400" s="8" t="str">
        <f t="shared" si="42"/>
        <v>21-Dec-1989</v>
      </c>
      <c r="F1400" s="8">
        <f t="shared" si="43"/>
        <v>33</v>
      </c>
      <c r="G1400" s="8">
        <v>3</v>
      </c>
      <c r="H1400" s="34">
        <v>6895.19</v>
      </c>
      <c r="I1400" s="10" t="s">
        <v>4681</v>
      </c>
      <c r="J1400" s="10" t="s">
        <v>4689</v>
      </c>
      <c r="K1400" s="5" t="s">
        <v>4694</v>
      </c>
    </row>
    <row r="1401" spans="1:11" x14ac:dyDescent="0.3">
      <c r="A1401" s="4" t="s">
        <v>2964</v>
      </c>
      <c r="B1401" s="8">
        <v>1982</v>
      </c>
      <c r="C1401" s="10" t="s">
        <v>4686</v>
      </c>
      <c r="D1401" s="8">
        <v>6</v>
      </c>
      <c r="E1401" s="8" t="str">
        <f t="shared" si="42"/>
        <v>6-Oct-1982</v>
      </c>
      <c r="F1401" s="8">
        <f t="shared" si="43"/>
        <v>40</v>
      </c>
      <c r="G1401" s="8">
        <v>1</v>
      </c>
      <c r="H1401" s="34">
        <v>7077.19</v>
      </c>
      <c r="I1401" s="10" t="s">
        <v>4681</v>
      </c>
      <c r="J1401" s="10" t="s">
        <v>4689</v>
      </c>
      <c r="K1401" s="5" t="s">
        <v>4694</v>
      </c>
    </row>
    <row r="1402" spans="1:11" x14ac:dyDescent="0.3">
      <c r="A1402" s="4" t="s">
        <v>2954</v>
      </c>
      <c r="B1402" s="8">
        <v>1984</v>
      </c>
      <c r="C1402" s="10" t="s">
        <v>4683</v>
      </c>
      <c r="D1402" s="8">
        <v>7</v>
      </c>
      <c r="E1402" s="8" t="str">
        <f t="shared" si="42"/>
        <v>7-Jul-1984</v>
      </c>
      <c r="F1402" s="8">
        <f t="shared" si="43"/>
        <v>38</v>
      </c>
      <c r="G1402" s="8">
        <v>2</v>
      </c>
      <c r="H1402" s="34">
        <v>7133.9</v>
      </c>
      <c r="I1402" s="10" t="s">
        <v>4681</v>
      </c>
      <c r="J1402" s="10" t="s">
        <v>4690</v>
      </c>
      <c r="K1402" s="5" t="s">
        <v>4694</v>
      </c>
    </row>
    <row r="1403" spans="1:11" x14ac:dyDescent="0.3">
      <c r="A1403" s="4" t="s">
        <v>2950</v>
      </c>
      <c r="B1403" s="8">
        <v>1984</v>
      </c>
      <c r="C1403" s="10" t="s">
        <v>4685</v>
      </c>
      <c r="D1403" s="8">
        <v>21</v>
      </c>
      <c r="E1403" s="8" t="str">
        <f t="shared" si="42"/>
        <v>21-Nov-1984</v>
      </c>
      <c r="F1403" s="8">
        <f t="shared" si="43"/>
        <v>38</v>
      </c>
      <c r="G1403" s="8">
        <v>2</v>
      </c>
      <c r="H1403" s="34">
        <v>7144.86</v>
      </c>
      <c r="I1403" s="10" t="s">
        <v>4681</v>
      </c>
      <c r="J1403" s="10" t="s">
        <v>4681</v>
      </c>
      <c r="K1403" s="5" t="s">
        <v>4694</v>
      </c>
    </row>
    <row r="1404" spans="1:11" x14ac:dyDescent="0.3">
      <c r="A1404" s="4" t="s">
        <v>2916</v>
      </c>
      <c r="B1404" s="8">
        <v>1986</v>
      </c>
      <c r="C1404" s="10" t="s">
        <v>4683</v>
      </c>
      <c r="D1404" s="8">
        <v>13</v>
      </c>
      <c r="E1404" s="8" t="str">
        <f t="shared" si="42"/>
        <v>13-Jul-1986</v>
      </c>
      <c r="F1404" s="8">
        <f t="shared" si="43"/>
        <v>36</v>
      </c>
      <c r="G1404" s="8">
        <v>3</v>
      </c>
      <c r="H1404" s="34">
        <v>7228.22</v>
      </c>
      <c r="I1404" s="10" t="s">
        <v>4681</v>
      </c>
      <c r="J1404" s="10" t="s">
        <v>4690</v>
      </c>
      <c r="K1404" s="5" t="s">
        <v>4694</v>
      </c>
    </row>
    <row r="1405" spans="1:11" x14ac:dyDescent="0.3">
      <c r="A1405" s="4" t="s">
        <v>2868</v>
      </c>
      <c r="B1405" s="8">
        <v>1981</v>
      </c>
      <c r="C1405" s="10" t="s">
        <v>4683</v>
      </c>
      <c r="D1405" s="8">
        <v>16</v>
      </c>
      <c r="E1405" s="8" t="str">
        <f t="shared" si="42"/>
        <v>16-Jul-1981</v>
      </c>
      <c r="F1405" s="8">
        <f t="shared" si="43"/>
        <v>41</v>
      </c>
      <c r="G1405" s="8">
        <v>1</v>
      </c>
      <c r="H1405" s="34">
        <v>7358.18</v>
      </c>
      <c r="I1405" s="10" t="s">
        <v>4681</v>
      </c>
      <c r="J1405" s="10" t="s">
        <v>4689</v>
      </c>
      <c r="K1405" s="5" t="s">
        <v>4694</v>
      </c>
    </row>
    <row r="1406" spans="1:11" x14ac:dyDescent="0.3">
      <c r="A1406" s="4" t="s">
        <v>2800</v>
      </c>
      <c r="B1406" s="8">
        <v>1980</v>
      </c>
      <c r="C1406" s="10" t="s">
        <v>4680</v>
      </c>
      <c r="D1406" s="8">
        <v>20</v>
      </c>
      <c r="E1406" s="8" t="str">
        <f t="shared" si="42"/>
        <v>20-Jun-1980</v>
      </c>
      <c r="F1406" s="8">
        <f t="shared" si="43"/>
        <v>42</v>
      </c>
      <c r="G1406" s="8">
        <v>1</v>
      </c>
      <c r="H1406" s="34">
        <v>7639.42</v>
      </c>
      <c r="I1406" s="10" t="s">
        <v>4681</v>
      </c>
      <c r="J1406" s="10" t="s">
        <v>4681</v>
      </c>
      <c r="K1406" s="5" t="s">
        <v>4694</v>
      </c>
    </row>
    <row r="1407" spans="1:11" x14ac:dyDescent="0.3">
      <c r="A1407" s="4" t="s">
        <v>2794</v>
      </c>
      <c r="B1407" s="8">
        <v>1980</v>
      </c>
      <c r="C1407" s="10" t="s">
        <v>4686</v>
      </c>
      <c r="D1407" s="8">
        <v>16</v>
      </c>
      <c r="E1407" s="8" t="str">
        <f t="shared" si="42"/>
        <v>16-Oct-1980</v>
      </c>
      <c r="F1407" s="8">
        <f t="shared" si="43"/>
        <v>42</v>
      </c>
      <c r="G1407" s="8">
        <v>1</v>
      </c>
      <c r="H1407" s="34">
        <v>7650.77</v>
      </c>
      <c r="I1407" s="10" t="s">
        <v>4681</v>
      </c>
      <c r="J1407" s="10" t="s">
        <v>4681</v>
      </c>
      <c r="K1407" s="5" t="s">
        <v>4694</v>
      </c>
    </row>
    <row r="1408" spans="1:11" x14ac:dyDescent="0.3">
      <c r="A1408" s="4" t="s">
        <v>2720</v>
      </c>
      <c r="B1408" s="8">
        <v>1983</v>
      </c>
      <c r="C1408" s="10" t="s">
        <v>4688</v>
      </c>
      <c r="D1408" s="8">
        <v>28</v>
      </c>
      <c r="E1408" s="8" t="str">
        <f t="shared" si="42"/>
        <v>28-Aug-1983</v>
      </c>
      <c r="F1408" s="8">
        <f t="shared" si="43"/>
        <v>39</v>
      </c>
      <c r="G1408" s="8">
        <v>3</v>
      </c>
      <c r="H1408" s="34">
        <v>7985.82</v>
      </c>
      <c r="I1408" s="10" t="s">
        <v>4681</v>
      </c>
      <c r="J1408" s="10" t="s">
        <v>4690</v>
      </c>
      <c r="K1408" s="5" t="s">
        <v>4694</v>
      </c>
    </row>
    <row r="1409" spans="1:11" x14ac:dyDescent="0.3">
      <c r="A1409" s="4" t="s">
        <v>2718</v>
      </c>
      <c r="B1409" s="8">
        <v>1983</v>
      </c>
      <c r="C1409" s="10" t="s">
        <v>4688</v>
      </c>
      <c r="D1409" s="8">
        <v>20</v>
      </c>
      <c r="E1409" s="8" t="str">
        <f t="shared" si="42"/>
        <v>20-Aug-1983</v>
      </c>
      <c r="F1409" s="8">
        <f t="shared" si="43"/>
        <v>39</v>
      </c>
      <c r="G1409" s="8">
        <v>3</v>
      </c>
      <c r="H1409" s="34">
        <v>7986.48</v>
      </c>
      <c r="I1409" s="10" t="s">
        <v>4681</v>
      </c>
      <c r="J1409" s="10" t="s">
        <v>4689</v>
      </c>
      <c r="K1409" s="5" t="s">
        <v>4694</v>
      </c>
    </row>
    <row r="1410" spans="1:11" x14ac:dyDescent="0.3">
      <c r="A1410" s="4" t="s">
        <v>2644</v>
      </c>
      <c r="B1410" s="8">
        <v>1982</v>
      </c>
      <c r="C1410" s="10" t="s">
        <v>4687</v>
      </c>
      <c r="D1410" s="8">
        <v>27</v>
      </c>
      <c r="E1410" s="8" t="str">
        <f t="shared" ref="E1410:E1473" si="44">CONCATENATE(D1410,"-",C1410,"-",B1410)</f>
        <v>27-Sep-1982</v>
      </c>
      <c r="F1410" s="8">
        <f t="shared" ref="F1410:F1473" si="45">DATEDIF(E1410,DATE(2023,6,8),"Y")</f>
        <v>40</v>
      </c>
      <c r="G1410" s="8">
        <v>3</v>
      </c>
      <c r="H1410" s="34">
        <v>8252.2800000000007</v>
      </c>
      <c r="I1410" s="10" t="s">
        <v>4681</v>
      </c>
      <c r="J1410" s="10" t="s">
        <v>4681</v>
      </c>
      <c r="K1410" s="5" t="s">
        <v>4694</v>
      </c>
    </row>
    <row r="1411" spans="1:11" x14ac:dyDescent="0.3">
      <c r="A1411" s="4" t="s">
        <v>2576</v>
      </c>
      <c r="B1411" s="8">
        <v>1981</v>
      </c>
      <c r="C1411" s="10" t="s">
        <v>4684</v>
      </c>
      <c r="D1411" s="8">
        <v>27</v>
      </c>
      <c r="E1411" s="8" t="str">
        <f t="shared" si="44"/>
        <v>27-Dec-1981</v>
      </c>
      <c r="F1411" s="8">
        <f t="shared" si="45"/>
        <v>41</v>
      </c>
      <c r="G1411" s="8">
        <v>3</v>
      </c>
      <c r="H1411" s="34">
        <v>8538.2900000000009</v>
      </c>
      <c r="I1411" s="10" t="s">
        <v>4681</v>
      </c>
      <c r="J1411" s="10" t="s">
        <v>4689</v>
      </c>
      <c r="K1411" s="5" t="s">
        <v>4694</v>
      </c>
    </row>
    <row r="1412" spans="1:11" x14ac:dyDescent="0.3">
      <c r="A1412" s="4" t="s">
        <v>2510</v>
      </c>
      <c r="B1412" s="8">
        <v>1976</v>
      </c>
      <c r="C1412" s="10" t="s">
        <v>4686</v>
      </c>
      <c r="D1412" s="8">
        <v>19</v>
      </c>
      <c r="E1412" s="8" t="str">
        <f t="shared" si="44"/>
        <v>19-Oct-1976</v>
      </c>
      <c r="F1412" s="8">
        <f t="shared" si="45"/>
        <v>46</v>
      </c>
      <c r="G1412" s="8">
        <v>1</v>
      </c>
      <c r="H1412" s="34">
        <v>8823.99</v>
      </c>
      <c r="I1412" s="10" t="s">
        <v>4681</v>
      </c>
      <c r="J1412" s="10" t="s">
        <v>4689</v>
      </c>
      <c r="K1412" s="5" t="s">
        <v>4694</v>
      </c>
    </row>
    <row r="1413" spans="1:11" x14ac:dyDescent="0.3">
      <c r="A1413" s="4" t="s">
        <v>2464</v>
      </c>
      <c r="B1413" s="8">
        <v>1977</v>
      </c>
      <c r="C1413" s="10" t="s">
        <v>4685</v>
      </c>
      <c r="D1413" s="8">
        <v>4</v>
      </c>
      <c r="E1413" s="8" t="str">
        <f t="shared" si="44"/>
        <v>4-Nov-1977</v>
      </c>
      <c r="F1413" s="8">
        <f t="shared" si="45"/>
        <v>45</v>
      </c>
      <c r="G1413" s="8">
        <v>2</v>
      </c>
      <c r="H1413" s="34">
        <v>9095.07</v>
      </c>
      <c r="I1413" s="10" t="s">
        <v>4681</v>
      </c>
      <c r="J1413" s="10" t="s">
        <v>4681</v>
      </c>
      <c r="K1413" s="5" t="s">
        <v>4694</v>
      </c>
    </row>
    <row r="1414" spans="1:11" x14ac:dyDescent="0.3">
      <c r="A1414" s="4" t="s">
        <v>2414</v>
      </c>
      <c r="B1414" s="8">
        <v>1977</v>
      </c>
      <c r="C1414" s="10" t="s">
        <v>4686</v>
      </c>
      <c r="D1414" s="8">
        <v>12</v>
      </c>
      <c r="E1414" s="8" t="str">
        <f t="shared" si="44"/>
        <v>12-Oct-1977</v>
      </c>
      <c r="F1414" s="8">
        <f t="shared" si="45"/>
        <v>45</v>
      </c>
      <c r="G1414" s="8">
        <v>2</v>
      </c>
      <c r="H1414" s="34">
        <v>9315.41</v>
      </c>
      <c r="I1414" s="10" t="s">
        <v>4681</v>
      </c>
      <c r="J1414" s="10" t="s">
        <v>4690</v>
      </c>
      <c r="K1414" s="5" t="s">
        <v>4694</v>
      </c>
    </row>
    <row r="1415" spans="1:11" x14ac:dyDescent="0.3">
      <c r="A1415" s="4" t="s">
        <v>2400</v>
      </c>
      <c r="B1415" s="8">
        <v>1975</v>
      </c>
      <c r="C1415" s="10" t="s">
        <v>4684</v>
      </c>
      <c r="D1415" s="8">
        <v>2</v>
      </c>
      <c r="E1415" s="8" t="str">
        <f t="shared" si="44"/>
        <v>2-Dec-1975</v>
      </c>
      <c r="F1415" s="8">
        <f t="shared" si="45"/>
        <v>47</v>
      </c>
      <c r="G1415" s="8">
        <v>1</v>
      </c>
      <c r="H1415" s="34">
        <v>9380.75</v>
      </c>
      <c r="I1415" s="10" t="s">
        <v>4681</v>
      </c>
      <c r="J1415" s="10" t="s">
        <v>4681</v>
      </c>
      <c r="K1415" s="5" t="s">
        <v>4694</v>
      </c>
    </row>
    <row r="1416" spans="1:11" x14ac:dyDescent="0.3">
      <c r="A1416" s="4" t="s">
        <v>2394</v>
      </c>
      <c r="B1416" s="8">
        <v>1976</v>
      </c>
      <c r="C1416" s="10" t="s">
        <v>4686</v>
      </c>
      <c r="D1416" s="8">
        <v>17</v>
      </c>
      <c r="E1416" s="8" t="str">
        <f t="shared" si="44"/>
        <v>17-Oct-1976</v>
      </c>
      <c r="F1416" s="8">
        <f t="shared" si="45"/>
        <v>46</v>
      </c>
      <c r="G1416" s="8">
        <v>2</v>
      </c>
      <c r="H1416" s="34">
        <v>9411.01</v>
      </c>
      <c r="I1416" s="10" t="s">
        <v>4681</v>
      </c>
      <c r="J1416" s="10" t="s">
        <v>4689</v>
      </c>
      <c r="K1416" s="5" t="s">
        <v>4694</v>
      </c>
    </row>
    <row r="1417" spans="1:11" x14ac:dyDescent="0.3">
      <c r="A1417" s="4" t="s">
        <v>2390</v>
      </c>
      <c r="B1417" s="8">
        <v>1976</v>
      </c>
      <c r="C1417" s="10" t="s">
        <v>4685</v>
      </c>
      <c r="D1417" s="8">
        <v>3</v>
      </c>
      <c r="E1417" s="8" t="str">
        <f t="shared" si="44"/>
        <v>3-Nov-1976</v>
      </c>
      <c r="F1417" s="8">
        <f t="shared" si="45"/>
        <v>46</v>
      </c>
      <c r="G1417" s="8">
        <v>2</v>
      </c>
      <c r="H1417" s="34">
        <v>9432.93</v>
      </c>
      <c r="I1417" s="10" t="s">
        <v>4681</v>
      </c>
      <c r="J1417" s="10" t="s">
        <v>4690</v>
      </c>
      <c r="K1417" s="5" t="s">
        <v>4694</v>
      </c>
    </row>
    <row r="1418" spans="1:11" x14ac:dyDescent="0.3">
      <c r="A1418" s="4" t="s">
        <v>2388</v>
      </c>
      <c r="B1418" s="8">
        <v>1974</v>
      </c>
      <c r="C1418" s="10" t="s">
        <v>4685</v>
      </c>
      <c r="D1418" s="8">
        <v>27</v>
      </c>
      <c r="E1418" s="8" t="str">
        <f t="shared" si="44"/>
        <v>27-Nov-1974</v>
      </c>
      <c r="F1418" s="8">
        <f t="shared" si="45"/>
        <v>48</v>
      </c>
      <c r="G1418" s="8">
        <v>1</v>
      </c>
      <c r="H1418" s="34">
        <v>9447.25</v>
      </c>
      <c r="I1418" s="10" t="s">
        <v>4681</v>
      </c>
      <c r="J1418" s="10" t="s">
        <v>4690</v>
      </c>
      <c r="K1418" s="5" t="s">
        <v>4694</v>
      </c>
    </row>
    <row r="1419" spans="1:11" x14ac:dyDescent="0.3">
      <c r="A1419" s="4" t="s">
        <v>2386</v>
      </c>
      <c r="B1419" s="8">
        <v>1974</v>
      </c>
      <c r="C1419" s="10" t="s">
        <v>4680</v>
      </c>
      <c r="D1419" s="8">
        <v>8</v>
      </c>
      <c r="E1419" s="8" t="str">
        <f t="shared" si="44"/>
        <v>8-Jun-1974</v>
      </c>
      <c r="F1419" s="8">
        <f t="shared" si="45"/>
        <v>49</v>
      </c>
      <c r="G1419" s="8">
        <v>1</v>
      </c>
      <c r="H1419" s="34">
        <v>9447.3799999999992</v>
      </c>
      <c r="I1419" s="10" t="s">
        <v>4681</v>
      </c>
      <c r="J1419" s="10" t="s">
        <v>4689</v>
      </c>
      <c r="K1419" s="5" t="s">
        <v>4694</v>
      </c>
    </row>
    <row r="1420" spans="1:11" x14ac:dyDescent="0.3">
      <c r="A1420" s="4" t="s">
        <v>2368</v>
      </c>
      <c r="B1420" s="8">
        <v>1975</v>
      </c>
      <c r="C1420" s="10" t="s">
        <v>4683</v>
      </c>
      <c r="D1420" s="8">
        <v>28</v>
      </c>
      <c r="E1420" s="8" t="str">
        <f t="shared" si="44"/>
        <v>28-Jul-1975</v>
      </c>
      <c r="F1420" s="8">
        <f t="shared" si="45"/>
        <v>47</v>
      </c>
      <c r="G1420" s="8">
        <v>1</v>
      </c>
      <c r="H1420" s="34">
        <v>9540.17</v>
      </c>
      <c r="I1420" s="10" t="s">
        <v>4681</v>
      </c>
      <c r="J1420" s="10" t="s">
        <v>4681</v>
      </c>
      <c r="K1420" s="5" t="s">
        <v>4694</v>
      </c>
    </row>
    <row r="1421" spans="1:11" x14ac:dyDescent="0.3">
      <c r="A1421" s="4" t="s">
        <v>2322</v>
      </c>
      <c r="B1421" s="8">
        <v>1977</v>
      </c>
      <c r="C1421" s="10" t="s">
        <v>4687</v>
      </c>
      <c r="D1421" s="8">
        <v>19</v>
      </c>
      <c r="E1421" s="8" t="str">
        <f t="shared" si="44"/>
        <v>19-Sep-1977</v>
      </c>
      <c r="F1421" s="8">
        <f t="shared" si="45"/>
        <v>45</v>
      </c>
      <c r="G1421" s="8">
        <v>3</v>
      </c>
      <c r="H1421" s="34">
        <v>9704.67</v>
      </c>
      <c r="I1421" s="10" t="s">
        <v>4681</v>
      </c>
      <c r="J1421" s="10" t="s">
        <v>4689</v>
      </c>
      <c r="K1421" s="5" t="s">
        <v>4694</v>
      </c>
    </row>
    <row r="1422" spans="1:11" x14ac:dyDescent="0.3">
      <c r="A1422" s="4" t="s">
        <v>2318</v>
      </c>
      <c r="B1422" s="8">
        <v>1975</v>
      </c>
      <c r="C1422" s="10" t="s">
        <v>4680</v>
      </c>
      <c r="D1422" s="8">
        <v>27</v>
      </c>
      <c r="E1422" s="8" t="str">
        <f t="shared" si="44"/>
        <v>27-Jun-1975</v>
      </c>
      <c r="F1422" s="8">
        <f t="shared" si="45"/>
        <v>47</v>
      </c>
      <c r="G1422" s="8">
        <v>2</v>
      </c>
      <c r="H1422" s="34">
        <v>9715.84</v>
      </c>
      <c r="I1422" s="10" t="s">
        <v>4681</v>
      </c>
      <c r="J1422" s="10" t="s">
        <v>4690</v>
      </c>
      <c r="K1422" s="5" t="s">
        <v>4694</v>
      </c>
    </row>
    <row r="1423" spans="1:11" x14ac:dyDescent="0.3">
      <c r="A1423" s="4" t="s">
        <v>2306</v>
      </c>
      <c r="B1423" s="8">
        <v>1973</v>
      </c>
      <c r="C1423" s="10" t="s">
        <v>4683</v>
      </c>
      <c r="D1423" s="8">
        <v>7</v>
      </c>
      <c r="E1423" s="8" t="str">
        <f t="shared" si="44"/>
        <v>7-Jul-1973</v>
      </c>
      <c r="F1423" s="8">
        <f t="shared" si="45"/>
        <v>49</v>
      </c>
      <c r="G1423" s="8">
        <v>1</v>
      </c>
      <c r="H1423" s="34">
        <v>9778.35</v>
      </c>
      <c r="I1423" s="10" t="s">
        <v>4681</v>
      </c>
      <c r="J1423" s="10" t="s">
        <v>4681</v>
      </c>
      <c r="K1423" s="5" t="s">
        <v>4694</v>
      </c>
    </row>
    <row r="1424" spans="1:11" x14ac:dyDescent="0.3">
      <c r="A1424" s="4" t="s">
        <v>2246</v>
      </c>
      <c r="B1424" s="8">
        <v>1974</v>
      </c>
      <c r="C1424" s="10" t="s">
        <v>4688</v>
      </c>
      <c r="D1424" s="8">
        <v>30</v>
      </c>
      <c r="E1424" s="8" t="str">
        <f t="shared" si="44"/>
        <v>30-Aug-1974</v>
      </c>
      <c r="F1424" s="8">
        <f t="shared" si="45"/>
        <v>48</v>
      </c>
      <c r="G1424" s="8">
        <v>2</v>
      </c>
      <c r="H1424" s="34">
        <v>10043.25</v>
      </c>
      <c r="I1424" s="10" t="s">
        <v>4689</v>
      </c>
      <c r="J1424" s="10" t="s">
        <v>4681</v>
      </c>
      <c r="K1424" s="5" t="s">
        <v>4694</v>
      </c>
    </row>
    <row r="1425" spans="1:11" x14ac:dyDescent="0.3">
      <c r="A1425" s="4" t="s">
        <v>2236</v>
      </c>
      <c r="B1425" s="8">
        <v>1972</v>
      </c>
      <c r="C1425" s="10" t="s">
        <v>4686</v>
      </c>
      <c r="D1425" s="8">
        <v>19</v>
      </c>
      <c r="E1425" s="8" t="str">
        <f t="shared" si="44"/>
        <v>19-Oct-1972</v>
      </c>
      <c r="F1425" s="8">
        <f t="shared" si="45"/>
        <v>50</v>
      </c>
      <c r="G1425" s="8">
        <v>1</v>
      </c>
      <c r="H1425" s="34">
        <v>10106.129999999999</v>
      </c>
      <c r="I1425" s="10" t="s">
        <v>4689</v>
      </c>
      <c r="J1425" s="10" t="s">
        <v>4690</v>
      </c>
      <c r="K1425" s="5" t="s">
        <v>4694</v>
      </c>
    </row>
    <row r="1426" spans="1:11" x14ac:dyDescent="0.3">
      <c r="A1426" s="4" t="s">
        <v>2176</v>
      </c>
      <c r="B1426" s="8">
        <v>1973</v>
      </c>
      <c r="C1426" s="10" t="s">
        <v>4687</v>
      </c>
      <c r="D1426" s="8">
        <v>29</v>
      </c>
      <c r="E1426" s="8" t="str">
        <f t="shared" si="44"/>
        <v>29-Sep-1973</v>
      </c>
      <c r="F1426" s="8">
        <f t="shared" si="45"/>
        <v>49</v>
      </c>
      <c r="G1426" s="8">
        <v>2</v>
      </c>
      <c r="H1426" s="34">
        <v>10370.91</v>
      </c>
      <c r="I1426" s="10" t="s">
        <v>4689</v>
      </c>
      <c r="J1426" s="10" t="s">
        <v>4689</v>
      </c>
      <c r="K1426" s="5" t="s">
        <v>4694</v>
      </c>
    </row>
    <row r="1427" spans="1:11" x14ac:dyDescent="0.3">
      <c r="A1427" s="4" t="s">
        <v>1944</v>
      </c>
      <c r="B1427" s="8">
        <v>1970</v>
      </c>
      <c r="C1427" s="10" t="s">
        <v>4686</v>
      </c>
      <c r="D1427" s="8">
        <v>2</v>
      </c>
      <c r="E1427" s="8" t="str">
        <f t="shared" si="44"/>
        <v>2-Oct-1970</v>
      </c>
      <c r="F1427" s="8">
        <f t="shared" si="45"/>
        <v>52</v>
      </c>
      <c r="G1427" s="8">
        <v>2</v>
      </c>
      <c r="H1427" s="34">
        <v>11396.9</v>
      </c>
      <c r="I1427" s="10" t="s">
        <v>4689</v>
      </c>
      <c r="J1427" s="10" t="s">
        <v>4689</v>
      </c>
      <c r="K1427" s="5" t="s">
        <v>4694</v>
      </c>
    </row>
    <row r="1428" spans="1:11" x14ac:dyDescent="0.3">
      <c r="A1428" s="4" t="s">
        <v>1916</v>
      </c>
      <c r="B1428" s="8">
        <v>1968</v>
      </c>
      <c r="C1428" s="10" t="s">
        <v>4680</v>
      </c>
      <c r="D1428" s="8">
        <v>24</v>
      </c>
      <c r="E1428" s="8" t="str">
        <f t="shared" si="44"/>
        <v>24-Jun-1968</v>
      </c>
      <c r="F1428" s="8">
        <f t="shared" si="45"/>
        <v>54</v>
      </c>
      <c r="G1428" s="8">
        <v>1</v>
      </c>
      <c r="H1428" s="34">
        <v>11512.41</v>
      </c>
      <c r="I1428" s="10" t="s">
        <v>4689</v>
      </c>
      <c r="J1428" s="10" t="s">
        <v>4690</v>
      </c>
      <c r="K1428" s="5" t="s">
        <v>4694</v>
      </c>
    </row>
    <row r="1429" spans="1:11" x14ac:dyDescent="0.3">
      <c r="A1429" s="4" t="s">
        <v>1876</v>
      </c>
      <c r="B1429" s="8">
        <v>1969</v>
      </c>
      <c r="C1429" s="10" t="s">
        <v>4686</v>
      </c>
      <c r="D1429" s="8">
        <v>12</v>
      </c>
      <c r="E1429" s="8" t="str">
        <f t="shared" si="44"/>
        <v>12-Oct-1969</v>
      </c>
      <c r="F1429" s="8">
        <f t="shared" si="45"/>
        <v>53</v>
      </c>
      <c r="G1429" s="8">
        <v>2</v>
      </c>
      <c r="H1429" s="34">
        <v>11729.68</v>
      </c>
      <c r="I1429" s="10" t="s">
        <v>4689</v>
      </c>
      <c r="J1429" s="10" t="s">
        <v>4690</v>
      </c>
      <c r="K1429" s="5" t="s">
        <v>4694</v>
      </c>
    </row>
    <row r="1430" spans="1:11" x14ac:dyDescent="0.3">
      <c r="A1430" s="4" t="s">
        <v>1838</v>
      </c>
      <c r="B1430" s="8">
        <v>1967</v>
      </c>
      <c r="C1430" s="10" t="s">
        <v>4688</v>
      </c>
      <c r="D1430" s="8">
        <v>24</v>
      </c>
      <c r="E1430" s="8" t="str">
        <f t="shared" si="44"/>
        <v>24-Aug-1967</v>
      </c>
      <c r="F1430" s="8">
        <f t="shared" si="45"/>
        <v>55</v>
      </c>
      <c r="G1430" s="8">
        <v>1</v>
      </c>
      <c r="H1430" s="34">
        <v>11879.1</v>
      </c>
      <c r="I1430" s="10" t="s">
        <v>4689</v>
      </c>
      <c r="J1430" s="10" t="s">
        <v>4689</v>
      </c>
      <c r="K1430" s="5" t="s">
        <v>4694</v>
      </c>
    </row>
    <row r="1431" spans="1:11" x14ac:dyDescent="0.3">
      <c r="A1431" s="4" t="s">
        <v>1794</v>
      </c>
      <c r="B1431" s="8">
        <v>1968</v>
      </c>
      <c r="C1431" s="10" t="s">
        <v>4684</v>
      </c>
      <c r="D1431" s="8">
        <v>9</v>
      </c>
      <c r="E1431" s="8" t="str">
        <f t="shared" si="44"/>
        <v>9-Dec-1968</v>
      </c>
      <c r="F1431" s="8">
        <f t="shared" si="45"/>
        <v>54</v>
      </c>
      <c r="G1431" s="8">
        <v>2</v>
      </c>
      <c r="H1431" s="34">
        <v>12096.65</v>
      </c>
      <c r="I1431" s="10" t="s">
        <v>4689</v>
      </c>
      <c r="J1431" s="10" t="s">
        <v>4690</v>
      </c>
      <c r="K1431" s="5" t="s">
        <v>4694</v>
      </c>
    </row>
    <row r="1432" spans="1:11" x14ac:dyDescent="0.3">
      <c r="A1432" s="4" t="s">
        <v>1606</v>
      </c>
      <c r="B1432" s="8">
        <v>1964</v>
      </c>
      <c r="C1432" s="10" t="s">
        <v>4687</v>
      </c>
      <c r="D1432" s="8">
        <v>23</v>
      </c>
      <c r="E1432" s="8" t="str">
        <f t="shared" si="44"/>
        <v>23-Sep-1964</v>
      </c>
      <c r="F1432" s="8">
        <f t="shared" si="45"/>
        <v>58</v>
      </c>
      <c r="G1432" s="8">
        <v>1</v>
      </c>
      <c r="H1432" s="34">
        <v>13019.16</v>
      </c>
      <c r="I1432" s="10" t="s">
        <v>4689</v>
      </c>
      <c r="J1432" s="10" t="s">
        <v>4690</v>
      </c>
      <c r="K1432" s="5" t="s">
        <v>4694</v>
      </c>
    </row>
    <row r="1433" spans="1:11" x14ac:dyDescent="0.3">
      <c r="A1433" s="4" t="s">
        <v>1598</v>
      </c>
      <c r="B1433" s="8">
        <v>1967</v>
      </c>
      <c r="C1433" s="10" t="s">
        <v>4688</v>
      </c>
      <c r="D1433" s="8">
        <v>6</v>
      </c>
      <c r="E1433" s="8" t="str">
        <f t="shared" si="44"/>
        <v>6-Aug-1967</v>
      </c>
      <c r="F1433" s="8">
        <f t="shared" si="45"/>
        <v>55</v>
      </c>
      <c r="G1433" s="8">
        <v>3</v>
      </c>
      <c r="H1433" s="34">
        <v>13047.33</v>
      </c>
      <c r="I1433" s="10" t="s">
        <v>4689</v>
      </c>
      <c r="J1433" s="10" t="s">
        <v>4689</v>
      </c>
      <c r="K1433" s="5" t="s">
        <v>4694</v>
      </c>
    </row>
    <row r="1434" spans="1:11" x14ac:dyDescent="0.3">
      <c r="A1434" s="4" t="s">
        <v>1568</v>
      </c>
      <c r="B1434" s="8">
        <v>1965</v>
      </c>
      <c r="C1434" s="10" t="s">
        <v>4685</v>
      </c>
      <c r="D1434" s="8">
        <v>13</v>
      </c>
      <c r="E1434" s="8" t="str">
        <f t="shared" si="44"/>
        <v>13-Nov-1965</v>
      </c>
      <c r="F1434" s="8">
        <f t="shared" si="45"/>
        <v>57</v>
      </c>
      <c r="G1434" s="8">
        <v>2</v>
      </c>
      <c r="H1434" s="34">
        <v>13224.06</v>
      </c>
      <c r="I1434" s="10" t="s">
        <v>4689</v>
      </c>
      <c r="J1434" s="10" t="s">
        <v>4689</v>
      </c>
      <c r="K1434" s="5" t="s">
        <v>4694</v>
      </c>
    </row>
    <row r="1435" spans="1:11" x14ac:dyDescent="0.3">
      <c r="A1435" s="4" t="s">
        <v>1534</v>
      </c>
      <c r="B1435" s="8">
        <v>1966</v>
      </c>
      <c r="C1435" s="10" t="s">
        <v>4685</v>
      </c>
      <c r="D1435" s="8">
        <v>14</v>
      </c>
      <c r="E1435" s="8" t="str">
        <f t="shared" si="44"/>
        <v>14-Nov-1966</v>
      </c>
      <c r="F1435" s="8">
        <f t="shared" si="45"/>
        <v>56</v>
      </c>
      <c r="G1435" s="8">
        <v>3</v>
      </c>
      <c r="H1435" s="34">
        <v>13430.27</v>
      </c>
      <c r="I1435" s="10" t="s">
        <v>4689</v>
      </c>
      <c r="J1435" s="10" t="s">
        <v>4689</v>
      </c>
      <c r="K1435" s="5" t="s">
        <v>4694</v>
      </c>
    </row>
    <row r="1436" spans="1:11" x14ac:dyDescent="0.3">
      <c r="A1436" s="4" t="s">
        <v>1506</v>
      </c>
      <c r="B1436" s="8">
        <v>1964</v>
      </c>
      <c r="C1436" s="10" t="s">
        <v>4687</v>
      </c>
      <c r="D1436" s="8">
        <v>10</v>
      </c>
      <c r="E1436" s="8" t="str">
        <f t="shared" si="44"/>
        <v>10-Sep-1964</v>
      </c>
      <c r="F1436" s="8">
        <f t="shared" si="45"/>
        <v>58</v>
      </c>
      <c r="G1436" s="8">
        <v>2</v>
      </c>
      <c r="H1436" s="34">
        <v>13607.37</v>
      </c>
      <c r="I1436" s="10" t="s">
        <v>4689</v>
      </c>
      <c r="J1436" s="10" t="s">
        <v>4690</v>
      </c>
      <c r="K1436" s="5" t="s">
        <v>4694</v>
      </c>
    </row>
    <row r="1437" spans="1:11" x14ac:dyDescent="0.3">
      <c r="A1437" s="4" t="s">
        <v>1490</v>
      </c>
      <c r="B1437" s="8">
        <v>1981</v>
      </c>
      <c r="C1437" s="10" t="s">
        <v>4688</v>
      </c>
      <c r="D1437" s="8">
        <v>2</v>
      </c>
      <c r="E1437" s="8" t="str">
        <f t="shared" si="44"/>
        <v>2-Aug-1981</v>
      </c>
      <c r="F1437" s="8">
        <f t="shared" si="45"/>
        <v>41</v>
      </c>
      <c r="G1437" s="8">
        <v>1</v>
      </c>
      <c r="H1437" s="34">
        <v>13725.47</v>
      </c>
      <c r="I1437" s="10" t="s">
        <v>4689</v>
      </c>
      <c r="J1437" s="10" t="s">
        <v>4681</v>
      </c>
      <c r="K1437" s="5" t="s">
        <v>4694</v>
      </c>
    </row>
    <row r="1438" spans="1:11" x14ac:dyDescent="0.3">
      <c r="A1438" s="4" t="s">
        <v>1396</v>
      </c>
      <c r="B1438" s="8">
        <v>1965</v>
      </c>
      <c r="C1438" s="10" t="s">
        <v>4680</v>
      </c>
      <c r="D1438" s="8">
        <v>22</v>
      </c>
      <c r="E1438" s="8" t="str">
        <f t="shared" si="44"/>
        <v>22-Jun-1965</v>
      </c>
      <c r="F1438" s="8">
        <f t="shared" si="45"/>
        <v>57</v>
      </c>
      <c r="G1438" s="8">
        <v>4</v>
      </c>
      <c r="H1438" s="34">
        <v>14394.4</v>
      </c>
      <c r="I1438" s="10" t="s">
        <v>4681</v>
      </c>
      <c r="J1438" s="10" t="s">
        <v>4689</v>
      </c>
      <c r="K1438" s="5" t="s">
        <v>4694</v>
      </c>
    </row>
    <row r="1439" spans="1:11" x14ac:dyDescent="0.3">
      <c r="A1439" s="4" t="s">
        <v>1378</v>
      </c>
      <c r="B1439" s="8">
        <v>1996</v>
      </c>
      <c r="C1439" s="10" t="s">
        <v>4685</v>
      </c>
      <c r="D1439" s="8">
        <v>10</v>
      </c>
      <c r="E1439" s="8" t="str">
        <f t="shared" si="44"/>
        <v>10-Nov-1996</v>
      </c>
      <c r="F1439" s="8">
        <f t="shared" si="45"/>
        <v>26</v>
      </c>
      <c r="G1439" s="8">
        <v>2</v>
      </c>
      <c r="H1439" s="34">
        <v>14455.64</v>
      </c>
      <c r="I1439" s="10" t="s">
        <v>4681</v>
      </c>
      <c r="J1439" s="10" t="s">
        <v>4689</v>
      </c>
      <c r="K1439" s="5" t="s">
        <v>4694</v>
      </c>
    </row>
    <row r="1440" spans="1:11" x14ac:dyDescent="0.3">
      <c r="A1440" s="4" t="s">
        <v>1362</v>
      </c>
      <c r="B1440" s="8">
        <v>1963</v>
      </c>
      <c r="C1440" s="10" t="s">
        <v>4686</v>
      </c>
      <c r="D1440" s="8">
        <v>14</v>
      </c>
      <c r="E1440" s="8" t="str">
        <f t="shared" si="44"/>
        <v>14-Oct-1963</v>
      </c>
      <c r="F1440" s="8">
        <f t="shared" si="45"/>
        <v>59</v>
      </c>
      <c r="G1440" s="8">
        <v>3</v>
      </c>
      <c r="H1440" s="34">
        <v>14590.63</v>
      </c>
      <c r="I1440" s="10" t="s">
        <v>4681</v>
      </c>
      <c r="J1440" s="10" t="s">
        <v>4690</v>
      </c>
      <c r="K1440" s="5" t="s">
        <v>4694</v>
      </c>
    </row>
    <row r="1441" spans="1:11" x14ac:dyDescent="0.3">
      <c r="A1441" s="4" t="s">
        <v>1320</v>
      </c>
      <c r="B1441" s="8">
        <v>1995</v>
      </c>
      <c r="C1441" s="10" t="s">
        <v>4688</v>
      </c>
      <c r="D1441" s="8">
        <v>2</v>
      </c>
      <c r="E1441" s="8" t="str">
        <f t="shared" si="44"/>
        <v>2-Aug-1995</v>
      </c>
      <c r="F1441" s="8">
        <f t="shared" si="45"/>
        <v>27</v>
      </c>
      <c r="G1441" s="8">
        <v>2</v>
      </c>
      <c r="H1441" s="34">
        <v>15006.58</v>
      </c>
      <c r="I1441" s="10" t="s">
        <v>4681</v>
      </c>
      <c r="J1441" s="10" t="s">
        <v>4681</v>
      </c>
      <c r="K1441" s="5" t="s">
        <v>4694</v>
      </c>
    </row>
    <row r="1442" spans="1:11" x14ac:dyDescent="0.3">
      <c r="A1442" s="4" t="s">
        <v>1290</v>
      </c>
      <c r="B1442" s="8">
        <v>1960</v>
      </c>
      <c r="C1442" s="10" t="s">
        <v>4683</v>
      </c>
      <c r="D1442" s="8">
        <v>25</v>
      </c>
      <c r="E1442" s="8" t="str">
        <f t="shared" si="44"/>
        <v>25-Jul-1960</v>
      </c>
      <c r="F1442" s="8">
        <f t="shared" si="45"/>
        <v>62</v>
      </c>
      <c r="G1442" s="8">
        <v>2</v>
      </c>
      <c r="H1442" s="34">
        <v>15230.32</v>
      </c>
      <c r="I1442" s="10" t="s">
        <v>4681</v>
      </c>
      <c r="J1442" s="10" t="s">
        <v>4681</v>
      </c>
      <c r="K1442" s="5" t="s">
        <v>4694</v>
      </c>
    </row>
    <row r="1443" spans="1:11" x14ac:dyDescent="0.3">
      <c r="A1443" s="4" t="s">
        <v>1284</v>
      </c>
      <c r="B1443" s="8">
        <v>2001</v>
      </c>
      <c r="C1443" s="10" t="s">
        <v>4683</v>
      </c>
      <c r="D1443" s="8">
        <v>14</v>
      </c>
      <c r="E1443" s="8" t="str">
        <f t="shared" si="44"/>
        <v>14-Jul-2001</v>
      </c>
      <c r="F1443" s="8">
        <f t="shared" si="45"/>
        <v>21</v>
      </c>
      <c r="G1443" s="8">
        <v>1</v>
      </c>
      <c r="H1443" s="34">
        <v>15359.1</v>
      </c>
      <c r="I1443" s="10" t="s">
        <v>4681</v>
      </c>
      <c r="J1443" s="10" t="s">
        <v>4689</v>
      </c>
      <c r="K1443" s="5" t="s">
        <v>4694</v>
      </c>
    </row>
    <row r="1444" spans="1:11" x14ac:dyDescent="0.3">
      <c r="A1444" s="4" t="s">
        <v>1232</v>
      </c>
      <c r="B1444" s="8">
        <v>1958</v>
      </c>
      <c r="C1444" s="10" t="s">
        <v>4686</v>
      </c>
      <c r="D1444" s="8">
        <v>22</v>
      </c>
      <c r="E1444" s="8" t="str">
        <f t="shared" si="44"/>
        <v>22-Oct-1958</v>
      </c>
      <c r="F1444" s="8">
        <f t="shared" si="45"/>
        <v>64</v>
      </c>
      <c r="G1444" s="8">
        <v>2</v>
      </c>
      <c r="H1444" s="34">
        <v>16069.08</v>
      </c>
      <c r="I1444" s="10" t="s">
        <v>4681</v>
      </c>
      <c r="J1444" s="10" t="s">
        <v>4681</v>
      </c>
      <c r="K1444" s="5" t="s">
        <v>4694</v>
      </c>
    </row>
    <row r="1445" spans="1:11" x14ac:dyDescent="0.3">
      <c r="A1445" s="4" t="s">
        <v>1184</v>
      </c>
      <c r="B1445" s="8">
        <v>1993</v>
      </c>
      <c r="C1445" s="10" t="s">
        <v>4685</v>
      </c>
      <c r="D1445" s="8">
        <v>5</v>
      </c>
      <c r="E1445" s="8" t="str">
        <f t="shared" si="44"/>
        <v>5-Nov-1993</v>
      </c>
      <c r="F1445" s="8">
        <f t="shared" si="45"/>
        <v>29</v>
      </c>
      <c r="G1445" s="8">
        <v>1</v>
      </c>
      <c r="H1445" s="34">
        <v>16657.72</v>
      </c>
      <c r="I1445" s="10" t="s">
        <v>4681</v>
      </c>
      <c r="J1445" s="10" t="s">
        <v>4690</v>
      </c>
      <c r="K1445" s="5" t="s">
        <v>4694</v>
      </c>
    </row>
    <row r="1446" spans="1:11" x14ac:dyDescent="0.3">
      <c r="A1446" s="4" t="s">
        <v>1180</v>
      </c>
      <c r="B1446" s="8">
        <v>1989</v>
      </c>
      <c r="C1446" s="10" t="s">
        <v>4687</v>
      </c>
      <c r="D1446" s="8">
        <v>23</v>
      </c>
      <c r="E1446" s="8" t="str">
        <f t="shared" si="44"/>
        <v>23-Sep-1989</v>
      </c>
      <c r="F1446" s="8">
        <f t="shared" si="45"/>
        <v>33</v>
      </c>
      <c r="G1446" s="8">
        <v>2</v>
      </c>
      <c r="H1446" s="34">
        <v>16776.3</v>
      </c>
      <c r="I1446" s="10" t="s">
        <v>4681</v>
      </c>
      <c r="J1446" s="10" t="s">
        <v>4681</v>
      </c>
      <c r="K1446" s="5" t="s">
        <v>4694</v>
      </c>
    </row>
    <row r="1447" spans="1:11" x14ac:dyDescent="0.3">
      <c r="A1447" s="4" t="s">
        <v>1176</v>
      </c>
      <c r="B1447" s="8">
        <v>1995</v>
      </c>
      <c r="C1447" s="10" t="s">
        <v>4686</v>
      </c>
      <c r="D1447" s="8">
        <v>19</v>
      </c>
      <c r="E1447" s="8" t="str">
        <f t="shared" si="44"/>
        <v>19-Oct-1995</v>
      </c>
      <c r="F1447" s="8">
        <f t="shared" si="45"/>
        <v>27</v>
      </c>
      <c r="G1447" s="8">
        <v>1</v>
      </c>
      <c r="H1447" s="34">
        <v>16796.41</v>
      </c>
      <c r="I1447" s="10" t="s">
        <v>4681</v>
      </c>
      <c r="J1447" s="10" t="s">
        <v>4689</v>
      </c>
      <c r="K1447" s="5" t="s">
        <v>4694</v>
      </c>
    </row>
    <row r="1448" spans="1:11" x14ac:dyDescent="0.3">
      <c r="A1448" s="4" t="s">
        <v>1052</v>
      </c>
      <c r="B1448" s="8">
        <v>1995</v>
      </c>
      <c r="C1448" s="10" t="s">
        <v>4687</v>
      </c>
      <c r="D1448" s="8">
        <v>27</v>
      </c>
      <c r="E1448" s="8" t="str">
        <f t="shared" si="44"/>
        <v>27-Sep-1995</v>
      </c>
      <c r="F1448" s="8">
        <f t="shared" si="45"/>
        <v>27</v>
      </c>
      <c r="G1448" s="8">
        <v>1</v>
      </c>
      <c r="H1448" s="34">
        <v>18903.490000000002</v>
      </c>
      <c r="I1448" s="10" t="s">
        <v>4690</v>
      </c>
      <c r="J1448" s="10" t="s">
        <v>4681</v>
      </c>
      <c r="K1448" s="5" t="s">
        <v>4694</v>
      </c>
    </row>
    <row r="1449" spans="1:11" x14ac:dyDescent="0.3">
      <c r="A1449" s="4" t="s">
        <v>1034</v>
      </c>
      <c r="B1449" s="8">
        <v>1979</v>
      </c>
      <c r="C1449" s="10" t="s">
        <v>4683</v>
      </c>
      <c r="D1449" s="8">
        <v>2</v>
      </c>
      <c r="E1449" s="8" t="str">
        <f t="shared" si="44"/>
        <v>2-Jul-1979</v>
      </c>
      <c r="F1449" s="8">
        <f t="shared" si="45"/>
        <v>43</v>
      </c>
      <c r="G1449" s="8">
        <v>2</v>
      </c>
      <c r="H1449" s="34">
        <v>19144.580000000002</v>
      </c>
      <c r="I1449" s="10" t="s">
        <v>4690</v>
      </c>
      <c r="J1449" s="10" t="s">
        <v>4690</v>
      </c>
      <c r="K1449" s="5" t="s">
        <v>4694</v>
      </c>
    </row>
    <row r="1450" spans="1:11" x14ac:dyDescent="0.3">
      <c r="A1450" s="4" t="s">
        <v>1006</v>
      </c>
      <c r="B1450" s="8">
        <v>1978</v>
      </c>
      <c r="C1450" s="10" t="s">
        <v>4687</v>
      </c>
      <c r="D1450" s="8">
        <v>24</v>
      </c>
      <c r="E1450" s="8" t="str">
        <f t="shared" si="44"/>
        <v>24-Sep-1978</v>
      </c>
      <c r="F1450" s="8">
        <f t="shared" si="45"/>
        <v>44</v>
      </c>
      <c r="G1450" s="8">
        <v>1</v>
      </c>
      <c r="H1450" s="34">
        <v>19594.810000000001</v>
      </c>
      <c r="I1450" s="10" t="s">
        <v>4690</v>
      </c>
      <c r="J1450" s="10" t="s">
        <v>4690</v>
      </c>
      <c r="K1450" s="5" t="s">
        <v>4694</v>
      </c>
    </row>
    <row r="1451" spans="1:11" x14ac:dyDescent="0.3">
      <c r="A1451" s="4" t="s">
        <v>998</v>
      </c>
      <c r="B1451" s="8">
        <v>1979</v>
      </c>
      <c r="C1451" s="10" t="s">
        <v>4686</v>
      </c>
      <c r="D1451" s="8">
        <v>30</v>
      </c>
      <c r="E1451" s="8" t="str">
        <f t="shared" si="44"/>
        <v>30-Oct-1979</v>
      </c>
      <c r="F1451" s="8">
        <f t="shared" si="45"/>
        <v>43</v>
      </c>
      <c r="G1451" s="8">
        <v>2</v>
      </c>
      <c r="H1451" s="34">
        <v>19798.05</v>
      </c>
      <c r="I1451" s="10" t="s">
        <v>4690</v>
      </c>
      <c r="J1451" s="10" t="s">
        <v>4690</v>
      </c>
      <c r="K1451" s="5" t="s">
        <v>4694</v>
      </c>
    </row>
    <row r="1452" spans="1:11" x14ac:dyDescent="0.3">
      <c r="A1452" s="4" t="s">
        <v>976</v>
      </c>
      <c r="B1452" s="8">
        <v>1985</v>
      </c>
      <c r="C1452" s="10" t="s">
        <v>4687</v>
      </c>
      <c r="D1452" s="8">
        <v>17</v>
      </c>
      <c r="E1452" s="8" t="str">
        <f t="shared" si="44"/>
        <v>17-Sep-1985</v>
      </c>
      <c r="F1452" s="8">
        <f t="shared" si="45"/>
        <v>37</v>
      </c>
      <c r="G1452" s="8">
        <v>1</v>
      </c>
      <c r="H1452" s="34">
        <v>20296.86</v>
      </c>
      <c r="I1452" s="10" t="s">
        <v>4689</v>
      </c>
      <c r="J1452" s="10" t="s">
        <v>4690</v>
      </c>
      <c r="K1452" s="5" t="s">
        <v>4694</v>
      </c>
    </row>
    <row r="1453" spans="1:11" x14ac:dyDescent="0.3">
      <c r="A1453" s="4" t="s">
        <v>930</v>
      </c>
      <c r="B1453" s="8">
        <v>1983</v>
      </c>
      <c r="C1453" s="10" t="s">
        <v>4684</v>
      </c>
      <c r="D1453" s="8">
        <v>25</v>
      </c>
      <c r="E1453" s="8" t="str">
        <f t="shared" si="44"/>
        <v>25-Dec-1983</v>
      </c>
      <c r="F1453" s="8">
        <f t="shared" si="45"/>
        <v>39</v>
      </c>
      <c r="G1453" s="8">
        <v>3</v>
      </c>
      <c r="H1453" s="34">
        <v>21659.93</v>
      </c>
      <c r="I1453" s="10" t="s">
        <v>4689</v>
      </c>
      <c r="J1453" s="10" t="s">
        <v>4689</v>
      </c>
      <c r="K1453" s="5" t="s">
        <v>4694</v>
      </c>
    </row>
    <row r="1454" spans="1:11" x14ac:dyDescent="0.3">
      <c r="A1454" s="4" t="s">
        <v>924</v>
      </c>
      <c r="B1454" s="8">
        <v>1979</v>
      </c>
      <c r="C1454" s="10" t="s">
        <v>4687</v>
      </c>
      <c r="D1454" s="8">
        <v>20</v>
      </c>
      <c r="E1454" s="8" t="str">
        <f t="shared" si="44"/>
        <v>20-Sep-1979</v>
      </c>
      <c r="F1454" s="8">
        <f t="shared" si="45"/>
        <v>43</v>
      </c>
      <c r="G1454" s="8">
        <v>1</v>
      </c>
      <c r="H1454" s="34">
        <v>21771.34</v>
      </c>
      <c r="I1454" s="10" t="s">
        <v>4689</v>
      </c>
      <c r="J1454" s="10" t="s">
        <v>4690</v>
      </c>
      <c r="K1454" s="5" t="s">
        <v>4694</v>
      </c>
    </row>
    <row r="1455" spans="1:11" x14ac:dyDescent="0.3">
      <c r="A1455" s="4" t="s">
        <v>902</v>
      </c>
      <c r="B1455" s="8">
        <v>1982</v>
      </c>
      <c r="C1455" s="10" t="s">
        <v>4684</v>
      </c>
      <c r="D1455" s="8">
        <v>27</v>
      </c>
      <c r="E1455" s="8" t="str">
        <f t="shared" si="44"/>
        <v>27-Dec-1982</v>
      </c>
      <c r="F1455" s="8">
        <f t="shared" si="45"/>
        <v>40</v>
      </c>
      <c r="G1455" s="8">
        <v>1</v>
      </c>
      <c r="H1455" s="34">
        <v>22331.57</v>
      </c>
      <c r="I1455" s="10" t="s">
        <v>4681</v>
      </c>
      <c r="J1455" s="10" t="s">
        <v>4689</v>
      </c>
      <c r="K1455" s="5" t="s">
        <v>4694</v>
      </c>
    </row>
    <row r="1456" spans="1:11" x14ac:dyDescent="0.3">
      <c r="A1456" s="4" t="s">
        <v>900</v>
      </c>
      <c r="B1456" s="8">
        <v>1999</v>
      </c>
      <c r="C1456" s="10" t="s">
        <v>4688</v>
      </c>
      <c r="D1456" s="8">
        <v>26</v>
      </c>
      <c r="E1456" s="8" t="str">
        <f t="shared" si="44"/>
        <v>26-Aug-1999</v>
      </c>
      <c r="F1456" s="8">
        <f t="shared" si="45"/>
        <v>23</v>
      </c>
      <c r="G1456" s="8">
        <v>2</v>
      </c>
      <c r="H1456" s="34">
        <v>22395.74</v>
      </c>
      <c r="I1456" s="10" t="s">
        <v>4689</v>
      </c>
      <c r="J1456" s="10" t="s">
        <v>4681</v>
      </c>
      <c r="K1456" s="5" t="s">
        <v>4694</v>
      </c>
    </row>
    <row r="1457" spans="1:11" x14ac:dyDescent="0.3">
      <c r="A1457" s="4" t="s">
        <v>880</v>
      </c>
      <c r="B1457" s="8">
        <v>1994</v>
      </c>
      <c r="C1457" s="10" t="s">
        <v>4686</v>
      </c>
      <c r="D1457" s="8">
        <v>3</v>
      </c>
      <c r="E1457" s="8" t="str">
        <f t="shared" si="44"/>
        <v>3-Oct-1994</v>
      </c>
      <c r="F1457" s="8">
        <f t="shared" si="45"/>
        <v>28</v>
      </c>
      <c r="G1457" s="8">
        <v>1</v>
      </c>
      <c r="H1457" s="34">
        <v>23288.93</v>
      </c>
      <c r="I1457" s="10" t="s">
        <v>4681</v>
      </c>
      <c r="J1457" s="10" t="s">
        <v>4689</v>
      </c>
      <c r="K1457" s="5" t="s">
        <v>4694</v>
      </c>
    </row>
    <row r="1458" spans="1:11" x14ac:dyDescent="0.3">
      <c r="A1458" s="4" t="s">
        <v>876</v>
      </c>
      <c r="B1458" s="8">
        <v>1975</v>
      </c>
      <c r="C1458" s="10" t="s">
        <v>4685</v>
      </c>
      <c r="D1458" s="8">
        <v>13</v>
      </c>
      <c r="E1458" s="8" t="str">
        <f t="shared" si="44"/>
        <v>13-Nov-1975</v>
      </c>
      <c r="F1458" s="8">
        <f t="shared" si="45"/>
        <v>47</v>
      </c>
      <c r="G1458" s="8">
        <v>1</v>
      </c>
      <c r="H1458" s="34">
        <v>23401.31</v>
      </c>
      <c r="I1458" s="10" t="s">
        <v>4681</v>
      </c>
      <c r="J1458" s="10" t="s">
        <v>4689</v>
      </c>
      <c r="K1458" s="5" t="s">
        <v>4694</v>
      </c>
    </row>
    <row r="1459" spans="1:11" x14ac:dyDescent="0.3">
      <c r="A1459" s="4" t="s">
        <v>862</v>
      </c>
      <c r="B1459" s="8">
        <v>1973</v>
      </c>
      <c r="C1459" s="10" t="s">
        <v>4680</v>
      </c>
      <c r="D1459" s="8">
        <v>13</v>
      </c>
      <c r="E1459" s="8" t="str">
        <f t="shared" si="44"/>
        <v>13-Jun-1973</v>
      </c>
      <c r="F1459" s="8">
        <f t="shared" si="45"/>
        <v>49</v>
      </c>
      <c r="G1459" s="8">
        <v>3</v>
      </c>
      <c r="H1459" s="34">
        <v>24106.91</v>
      </c>
      <c r="I1459" s="10" t="s">
        <v>4681</v>
      </c>
      <c r="J1459" s="10" t="s">
        <v>4681</v>
      </c>
      <c r="K1459" s="5" t="s">
        <v>4694</v>
      </c>
    </row>
    <row r="1460" spans="1:11" x14ac:dyDescent="0.3">
      <c r="A1460" s="4" t="s">
        <v>838</v>
      </c>
      <c r="B1460" s="8">
        <v>1996</v>
      </c>
      <c r="C1460" s="10" t="s">
        <v>4688</v>
      </c>
      <c r="D1460" s="8">
        <v>28</v>
      </c>
      <c r="E1460" s="8" t="str">
        <f t="shared" si="44"/>
        <v>28-Aug-1996</v>
      </c>
      <c r="F1460" s="8">
        <f t="shared" si="45"/>
        <v>26</v>
      </c>
      <c r="G1460" s="8">
        <v>4</v>
      </c>
      <c r="H1460" s="34">
        <v>24671.66</v>
      </c>
      <c r="I1460" s="10" t="s">
        <v>4681</v>
      </c>
      <c r="J1460" s="10" t="s">
        <v>4690</v>
      </c>
      <c r="K1460" s="5" t="s">
        <v>4694</v>
      </c>
    </row>
    <row r="1461" spans="1:11" x14ac:dyDescent="0.3">
      <c r="A1461" s="4" t="s">
        <v>828</v>
      </c>
      <c r="B1461" s="8">
        <v>1969</v>
      </c>
      <c r="C1461" s="10" t="s">
        <v>4683</v>
      </c>
      <c r="D1461" s="8">
        <v>23</v>
      </c>
      <c r="E1461" s="8" t="str">
        <f t="shared" si="44"/>
        <v>23-Jul-1969</v>
      </c>
      <c r="F1461" s="8">
        <f t="shared" si="45"/>
        <v>53</v>
      </c>
      <c r="G1461" s="8">
        <v>3</v>
      </c>
      <c r="H1461" s="34">
        <v>24873.38</v>
      </c>
      <c r="I1461" s="10" t="s">
        <v>4681</v>
      </c>
      <c r="J1461" s="10" t="s">
        <v>4690</v>
      </c>
      <c r="K1461" s="5" t="s">
        <v>4694</v>
      </c>
    </row>
    <row r="1462" spans="1:11" x14ac:dyDescent="0.3">
      <c r="A1462" s="4" t="s">
        <v>826</v>
      </c>
      <c r="B1462" s="8">
        <v>1987</v>
      </c>
      <c r="C1462" s="10" t="s">
        <v>4680</v>
      </c>
      <c r="D1462" s="8">
        <v>14</v>
      </c>
      <c r="E1462" s="8" t="str">
        <f t="shared" si="44"/>
        <v>14-Jun-1987</v>
      </c>
      <c r="F1462" s="8">
        <f t="shared" si="45"/>
        <v>35</v>
      </c>
      <c r="G1462" s="8">
        <v>2</v>
      </c>
      <c r="H1462" s="34">
        <v>24915.05</v>
      </c>
      <c r="I1462" s="10" t="s">
        <v>4681</v>
      </c>
      <c r="J1462" s="10" t="s">
        <v>4690</v>
      </c>
      <c r="K1462" s="5" t="s">
        <v>4694</v>
      </c>
    </row>
    <row r="1463" spans="1:11" x14ac:dyDescent="0.3">
      <c r="A1463" s="4" t="s">
        <v>786</v>
      </c>
      <c r="B1463" s="8">
        <v>1974</v>
      </c>
      <c r="C1463" s="10" t="s">
        <v>4687</v>
      </c>
      <c r="D1463" s="8">
        <v>21</v>
      </c>
      <c r="E1463" s="8" t="str">
        <f t="shared" si="44"/>
        <v>21-Sep-1974</v>
      </c>
      <c r="F1463" s="8">
        <f t="shared" si="45"/>
        <v>48</v>
      </c>
      <c r="G1463" s="8">
        <v>1</v>
      </c>
      <c r="H1463" s="34">
        <v>26392.26</v>
      </c>
      <c r="I1463" s="10" t="s">
        <v>4681</v>
      </c>
      <c r="J1463" s="10" t="s">
        <v>4681</v>
      </c>
      <c r="K1463" s="5" t="s">
        <v>4694</v>
      </c>
    </row>
    <row r="1464" spans="1:11" x14ac:dyDescent="0.3">
      <c r="A1464" s="4" t="s">
        <v>680</v>
      </c>
      <c r="B1464" s="8">
        <v>1969</v>
      </c>
      <c r="C1464" s="10" t="s">
        <v>4683</v>
      </c>
      <c r="D1464" s="8">
        <v>9</v>
      </c>
      <c r="E1464" s="8" t="str">
        <f t="shared" si="44"/>
        <v>9-Jul-1969</v>
      </c>
      <c r="F1464" s="8">
        <f t="shared" si="45"/>
        <v>53</v>
      </c>
      <c r="G1464" s="8">
        <v>2</v>
      </c>
      <c r="H1464" s="34">
        <v>29186.48</v>
      </c>
      <c r="I1464" s="10" t="s">
        <v>4690</v>
      </c>
      <c r="J1464" s="10" t="s">
        <v>4689</v>
      </c>
      <c r="K1464" s="5" t="s">
        <v>4694</v>
      </c>
    </row>
    <row r="1465" spans="1:11" x14ac:dyDescent="0.3">
      <c r="A1465" s="4" t="s">
        <v>596</v>
      </c>
      <c r="B1465" s="8">
        <v>1960</v>
      </c>
      <c r="C1465" s="10" t="s">
        <v>4684</v>
      </c>
      <c r="D1465" s="8">
        <v>13</v>
      </c>
      <c r="E1465" s="8" t="str">
        <f t="shared" si="44"/>
        <v>13-Dec-1960</v>
      </c>
      <c r="F1465" s="8">
        <f t="shared" si="45"/>
        <v>62</v>
      </c>
      <c r="G1465" s="8">
        <v>1</v>
      </c>
      <c r="H1465" s="34">
        <v>31620</v>
      </c>
      <c r="I1465" s="10" t="s">
        <v>4681</v>
      </c>
      <c r="J1465" s="10" t="s">
        <v>4690</v>
      </c>
      <c r="K1465" s="5" t="s">
        <v>4694</v>
      </c>
    </row>
    <row r="1466" spans="1:11" x14ac:dyDescent="0.3">
      <c r="A1466" s="4" t="s">
        <v>286</v>
      </c>
      <c r="B1466" s="8">
        <v>1999</v>
      </c>
      <c r="C1466" s="10" t="s">
        <v>4685</v>
      </c>
      <c r="D1466" s="8">
        <v>12</v>
      </c>
      <c r="E1466" s="8" t="str">
        <f t="shared" si="44"/>
        <v>12-Nov-1999</v>
      </c>
      <c r="F1466" s="8">
        <f t="shared" si="45"/>
        <v>23</v>
      </c>
      <c r="G1466" s="8">
        <v>2</v>
      </c>
      <c r="H1466" s="34">
        <v>38511.629999999997</v>
      </c>
      <c r="I1466" s="10" t="s">
        <v>4681</v>
      </c>
      <c r="J1466" s="10" t="s">
        <v>4681</v>
      </c>
      <c r="K1466" s="5" t="s">
        <v>4694</v>
      </c>
    </row>
    <row r="1467" spans="1:11" x14ac:dyDescent="0.3">
      <c r="A1467" s="4" t="s">
        <v>184</v>
      </c>
      <c r="B1467" s="8">
        <v>1999</v>
      </c>
      <c r="C1467" s="10" t="s">
        <v>4683</v>
      </c>
      <c r="D1467" s="8">
        <v>2</v>
      </c>
      <c r="E1467" s="8" t="str">
        <f t="shared" si="44"/>
        <v>2-Jul-1999</v>
      </c>
      <c r="F1467" s="8">
        <f t="shared" si="45"/>
        <v>23</v>
      </c>
      <c r="G1467" s="8">
        <v>1</v>
      </c>
      <c r="H1467" s="34">
        <v>40904.199999999997</v>
      </c>
      <c r="I1467" s="10" t="s">
        <v>4690</v>
      </c>
      <c r="J1467" s="10" t="s">
        <v>4690</v>
      </c>
      <c r="K1467" s="5" t="s">
        <v>4694</v>
      </c>
    </row>
    <row r="1468" spans="1:11" x14ac:dyDescent="0.3">
      <c r="A1468" s="4" t="s">
        <v>78</v>
      </c>
      <c r="B1468" s="8">
        <v>1971</v>
      </c>
      <c r="C1468" s="10" t="s">
        <v>4688</v>
      </c>
      <c r="D1468" s="8">
        <v>13</v>
      </c>
      <c r="E1468" s="8" t="str">
        <f t="shared" si="44"/>
        <v>13-Aug-1971</v>
      </c>
      <c r="F1468" s="8">
        <f t="shared" si="45"/>
        <v>51</v>
      </c>
      <c r="G1468" s="8">
        <v>2</v>
      </c>
      <c r="H1468" s="34">
        <v>44641.2</v>
      </c>
      <c r="I1468" s="10" t="s">
        <v>4681</v>
      </c>
      <c r="J1468" s="10" t="s">
        <v>4689</v>
      </c>
      <c r="K1468" s="5" t="s">
        <v>4694</v>
      </c>
    </row>
    <row r="1469" spans="1:11" x14ac:dyDescent="0.3">
      <c r="A1469" s="4" t="s">
        <v>60</v>
      </c>
      <c r="B1469" s="8">
        <v>1971</v>
      </c>
      <c r="C1469" s="10" t="s">
        <v>4684</v>
      </c>
      <c r="D1469" s="8">
        <v>6</v>
      </c>
      <c r="E1469" s="8" t="str">
        <f t="shared" si="44"/>
        <v>6-Dec-1971</v>
      </c>
      <c r="F1469" s="8">
        <f t="shared" si="45"/>
        <v>51</v>
      </c>
      <c r="G1469" s="8">
        <v>3</v>
      </c>
      <c r="H1469" s="34">
        <v>46255.11</v>
      </c>
      <c r="I1469" s="10" t="s">
        <v>4690</v>
      </c>
      <c r="J1469" s="10" t="s">
        <v>4689</v>
      </c>
      <c r="K1469" s="5" t="s">
        <v>4694</v>
      </c>
    </row>
    <row r="1470" spans="1:11" x14ac:dyDescent="0.3">
      <c r="A1470" s="4" t="s">
        <v>36</v>
      </c>
      <c r="B1470" s="8">
        <v>1963</v>
      </c>
      <c r="C1470" s="10" t="s">
        <v>4688</v>
      </c>
      <c r="D1470" s="8">
        <v>5</v>
      </c>
      <c r="E1470" s="8" t="str">
        <f t="shared" si="44"/>
        <v>5-Aug-1963</v>
      </c>
      <c r="F1470" s="8">
        <f t="shared" si="45"/>
        <v>59</v>
      </c>
      <c r="G1470" s="8">
        <v>1</v>
      </c>
      <c r="H1470" s="34">
        <v>47896.79</v>
      </c>
      <c r="I1470" s="10" t="s">
        <v>4690</v>
      </c>
      <c r="J1470" s="10" t="s">
        <v>4689</v>
      </c>
      <c r="K1470" s="5" t="s">
        <v>4694</v>
      </c>
    </row>
    <row r="1471" spans="1:11" x14ac:dyDescent="0.3">
      <c r="A1471" s="4" t="s">
        <v>30</v>
      </c>
      <c r="B1471" s="8">
        <v>1961</v>
      </c>
      <c r="C1471" s="10" t="s">
        <v>4684</v>
      </c>
      <c r="D1471" s="8">
        <v>21</v>
      </c>
      <c r="E1471" s="8" t="str">
        <f t="shared" si="44"/>
        <v>21-Dec-1961</v>
      </c>
      <c r="F1471" s="8">
        <f t="shared" si="45"/>
        <v>61</v>
      </c>
      <c r="G1471" s="8">
        <v>1</v>
      </c>
      <c r="H1471" s="34">
        <v>48517.56</v>
      </c>
      <c r="I1471" s="10" t="s">
        <v>4690</v>
      </c>
      <c r="J1471" s="10" t="s">
        <v>4689</v>
      </c>
      <c r="K1471" s="5" t="s">
        <v>4694</v>
      </c>
    </row>
    <row r="1472" spans="1:11" x14ac:dyDescent="0.3">
      <c r="A1472" s="4" t="s">
        <v>8</v>
      </c>
      <c r="B1472" s="8">
        <v>1991</v>
      </c>
      <c r="C1472" s="10" t="s">
        <v>4680</v>
      </c>
      <c r="D1472" s="8">
        <v>6</v>
      </c>
      <c r="E1472" s="8" t="str">
        <f t="shared" si="44"/>
        <v>6-Jun-1991</v>
      </c>
      <c r="F1472" s="8">
        <f t="shared" si="45"/>
        <v>32</v>
      </c>
      <c r="G1472" s="8">
        <v>1</v>
      </c>
      <c r="H1472" s="34">
        <v>58571.07</v>
      </c>
      <c r="I1472" s="10" t="s">
        <v>4690</v>
      </c>
      <c r="J1472" s="10" t="s">
        <v>4689</v>
      </c>
      <c r="K1472" s="5" t="s">
        <v>4694</v>
      </c>
    </row>
    <row r="1473" spans="1:11" x14ac:dyDescent="0.3">
      <c r="A1473" s="4" t="s">
        <v>3834</v>
      </c>
      <c r="B1473" s="8">
        <v>1996</v>
      </c>
      <c r="C1473" s="10" t="s">
        <v>4686</v>
      </c>
      <c r="D1473" s="8">
        <v>23</v>
      </c>
      <c r="E1473" s="8" t="str">
        <f t="shared" si="44"/>
        <v>23-Oct-1996</v>
      </c>
      <c r="F1473" s="8">
        <f t="shared" si="45"/>
        <v>26</v>
      </c>
      <c r="G1473" s="8">
        <v>2</v>
      </c>
      <c r="H1473" s="34">
        <v>3877.3</v>
      </c>
      <c r="I1473" s="10" t="s">
        <v>4690</v>
      </c>
      <c r="J1473" s="10" t="s">
        <v>4689</v>
      </c>
      <c r="K1473" s="5" t="s">
        <v>4692</v>
      </c>
    </row>
    <row r="1474" spans="1:11" x14ac:dyDescent="0.3">
      <c r="A1474" s="4" t="s">
        <v>3496</v>
      </c>
      <c r="B1474" s="8">
        <v>1987</v>
      </c>
      <c r="C1474" s="10" t="s">
        <v>4687</v>
      </c>
      <c r="D1474" s="8">
        <v>13</v>
      </c>
      <c r="E1474" s="8" t="str">
        <f t="shared" ref="E1474:E1537" si="46">CONCATENATE(D1474,"-",C1474,"-",B1474)</f>
        <v>13-Sep-1987</v>
      </c>
      <c r="F1474" s="8">
        <f t="shared" ref="F1474:F1537" si="47">DATEDIF(E1474,DATE(2023,6,8),"Y")</f>
        <v>35</v>
      </c>
      <c r="G1474" s="8">
        <v>1</v>
      </c>
      <c r="H1474" s="34">
        <v>5125.22</v>
      </c>
      <c r="I1474" s="10" t="s">
        <v>4690</v>
      </c>
      <c r="J1474" s="10" t="s">
        <v>4681</v>
      </c>
      <c r="K1474" s="5" t="s">
        <v>4692</v>
      </c>
    </row>
    <row r="1475" spans="1:11" x14ac:dyDescent="0.3">
      <c r="A1475" s="4" t="s">
        <v>3336</v>
      </c>
      <c r="B1475" s="8">
        <v>1987</v>
      </c>
      <c r="C1475" s="10" t="s">
        <v>4686</v>
      </c>
      <c r="D1475" s="8">
        <v>19</v>
      </c>
      <c r="E1475" s="8" t="str">
        <f t="shared" si="46"/>
        <v>19-Oct-1987</v>
      </c>
      <c r="F1475" s="8">
        <f t="shared" si="47"/>
        <v>35</v>
      </c>
      <c r="G1475" s="8">
        <v>2</v>
      </c>
      <c r="H1475" s="34">
        <v>5729.01</v>
      </c>
      <c r="I1475" s="10" t="s">
        <v>4690</v>
      </c>
      <c r="J1475" s="10" t="s">
        <v>4681</v>
      </c>
      <c r="K1475" s="5" t="s">
        <v>4692</v>
      </c>
    </row>
    <row r="1476" spans="1:11" x14ac:dyDescent="0.3">
      <c r="A1476" s="4" t="s">
        <v>4691</v>
      </c>
      <c r="B1476" s="8">
        <v>1985</v>
      </c>
      <c r="C1476" s="10" t="s">
        <v>4684</v>
      </c>
      <c r="D1476" s="8">
        <v>20</v>
      </c>
      <c r="E1476" s="8" t="str">
        <f t="shared" si="46"/>
        <v>20-Dec-1985</v>
      </c>
      <c r="F1476" s="8">
        <f t="shared" si="47"/>
        <v>37</v>
      </c>
      <c r="G1476" s="8">
        <v>2</v>
      </c>
      <c r="H1476" s="34">
        <v>6203.9</v>
      </c>
      <c r="I1476" s="10" t="s">
        <v>4690</v>
      </c>
      <c r="J1476" s="10" t="s">
        <v>4681</v>
      </c>
      <c r="K1476" s="5" t="s">
        <v>4692</v>
      </c>
    </row>
    <row r="1477" spans="1:11" x14ac:dyDescent="0.3">
      <c r="A1477" s="4" t="s">
        <v>3148</v>
      </c>
      <c r="B1477" s="8">
        <v>1982</v>
      </c>
      <c r="C1477" s="10" t="s">
        <v>4688</v>
      </c>
      <c r="D1477" s="8">
        <v>6</v>
      </c>
      <c r="E1477" s="8" t="str">
        <f t="shared" si="46"/>
        <v>6-Aug-1982</v>
      </c>
      <c r="F1477" s="8">
        <f t="shared" si="47"/>
        <v>40</v>
      </c>
      <c r="G1477" s="8">
        <v>1</v>
      </c>
      <c r="H1477" s="34">
        <v>6389.38</v>
      </c>
      <c r="I1477" s="10" t="s">
        <v>4690</v>
      </c>
      <c r="J1477" s="10" t="s">
        <v>4681</v>
      </c>
      <c r="K1477" s="5" t="s">
        <v>4692</v>
      </c>
    </row>
    <row r="1478" spans="1:11" x14ac:dyDescent="0.3">
      <c r="A1478" s="4" t="s">
        <v>1126</v>
      </c>
      <c r="B1478" s="8">
        <v>2002</v>
      </c>
      <c r="C1478" s="10" t="s">
        <v>4688</v>
      </c>
      <c r="D1478" s="8">
        <v>25</v>
      </c>
      <c r="E1478" s="8" t="str">
        <f t="shared" si="46"/>
        <v>25-Aug-2002</v>
      </c>
      <c r="F1478" s="8">
        <f t="shared" si="47"/>
        <v>20</v>
      </c>
      <c r="G1478" s="8">
        <v>1</v>
      </c>
      <c r="H1478" s="34">
        <v>17560.38</v>
      </c>
      <c r="I1478" s="10" t="s">
        <v>4690</v>
      </c>
      <c r="J1478" s="10" t="s">
        <v>4690</v>
      </c>
      <c r="K1478" s="5" t="s">
        <v>4692</v>
      </c>
    </row>
    <row r="1479" spans="1:11" x14ac:dyDescent="0.3">
      <c r="A1479" s="4" t="s">
        <v>1114</v>
      </c>
      <c r="B1479" s="8">
        <v>1979</v>
      </c>
      <c r="C1479" s="10" t="s">
        <v>4686</v>
      </c>
      <c r="D1479" s="8">
        <v>10</v>
      </c>
      <c r="E1479" s="8" t="str">
        <f t="shared" si="46"/>
        <v>10-Oct-1979</v>
      </c>
      <c r="F1479" s="8">
        <f t="shared" si="47"/>
        <v>43</v>
      </c>
      <c r="G1479" s="8">
        <v>2</v>
      </c>
      <c r="H1479" s="34">
        <v>17779.939999999999</v>
      </c>
      <c r="I1479" s="10" t="s">
        <v>4690</v>
      </c>
      <c r="J1479" s="10" t="s">
        <v>4681</v>
      </c>
      <c r="K1479" s="5" t="s">
        <v>4692</v>
      </c>
    </row>
    <row r="1480" spans="1:11" x14ac:dyDescent="0.3">
      <c r="A1480" s="4" t="s">
        <v>1110</v>
      </c>
      <c r="B1480" s="8">
        <v>1976</v>
      </c>
      <c r="C1480" s="10" t="s">
        <v>4684</v>
      </c>
      <c r="D1480" s="8">
        <v>12</v>
      </c>
      <c r="E1480" s="8" t="str">
        <f t="shared" si="46"/>
        <v>12-Dec-1976</v>
      </c>
      <c r="F1480" s="8">
        <f t="shared" si="47"/>
        <v>46</v>
      </c>
      <c r="G1480" s="8">
        <v>2</v>
      </c>
      <c r="H1480" s="34">
        <v>17862.919999999998</v>
      </c>
      <c r="I1480" s="10" t="s">
        <v>4690</v>
      </c>
      <c r="J1480" s="10" t="s">
        <v>4681</v>
      </c>
      <c r="K1480" s="5" t="s">
        <v>4692</v>
      </c>
    </row>
    <row r="1481" spans="1:11" x14ac:dyDescent="0.3">
      <c r="A1481" s="4" t="s">
        <v>1106</v>
      </c>
      <c r="B1481" s="8">
        <v>1979</v>
      </c>
      <c r="C1481" s="10" t="s">
        <v>4685</v>
      </c>
      <c r="D1481" s="8">
        <v>12</v>
      </c>
      <c r="E1481" s="8" t="str">
        <f t="shared" si="46"/>
        <v>12-Nov-1979</v>
      </c>
      <c r="F1481" s="8">
        <f t="shared" si="47"/>
        <v>43</v>
      </c>
      <c r="G1481" s="8">
        <v>2</v>
      </c>
      <c r="H1481" s="34">
        <v>17882.669999999998</v>
      </c>
      <c r="I1481" s="10" t="s">
        <v>4690</v>
      </c>
      <c r="J1481" s="10" t="s">
        <v>4689</v>
      </c>
      <c r="K1481" s="5" t="s">
        <v>4692</v>
      </c>
    </row>
    <row r="1482" spans="1:11" x14ac:dyDescent="0.3">
      <c r="A1482" s="4" t="s">
        <v>1092</v>
      </c>
      <c r="B1482" s="8">
        <v>1993</v>
      </c>
      <c r="C1482" s="10" t="s">
        <v>4683</v>
      </c>
      <c r="D1482" s="8">
        <v>12</v>
      </c>
      <c r="E1482" s="8" t="str">
        <f t="shared" si="46"/>
        <v>12-Jul-1993</v>
      </c>
      <c r="F1482" s="8">
        <f t="shared" si="47"/>
        <v>29</v>
      </c>
      <c r="G1482" s="8">
        <v>2</v>
      </c>
      <c r="H1482" s="34">
        <v>18157.88</v>
      </c>
      <c r="I1482" s="10" t="s">
        <v>4690</v>
      </c>
      <c r="J1482" s="10" t="s">
        <v>4690</v>
      </c>
      <c r="K1482" s="5" t="s">
        <v>4692</v>
      </c>
    </row>
    <row r="1483" spans="1:11" x14ac:dyDescent="0.3">
      <c r="A1483" s="4" t="s">
        <v>1066</v>
      </c>
      <c r="B1483" s="8">
        <v>1992</v>
      </c>
      <c r="C1483" s="10" t="s">
        <v>4684</v>
      </c>
      <c r="D1483" s="8">
        <v>27</v>
      </c>
      <c r="E1483" s="8" t="str">
        <f t="shared" si="46"/>
        <v>27-Dec-1992</v>
      </c>
      <c r="F1483" s="8">
        <f t="shared" si="47"/>
        <v>30</v>
      </c>
      <c r="G1483" s="8">
        <v>3</v>
      </c>
      <c r="H1483" s="34">
        <v>18765.88</v>
      </c>
      <c r="I1483" s="10" t="s">
        <v>4690</v>
      </c>
      <c r="J1483" s="10" t="s">
        <v>4681</v>
      </c>
      <c r="K1483" s="5" t="s">
        <v>4692</v>
      </c>
    </row>
    <row r="1484" spans="1:11" x14ac:dyDescent="0.3">
      <c r="A1484" s="4" t="s">
        <v>1062</v>
      </c>
      <c r="B1484" s="8">
        <v>1995</v>
      </c>
      <c r="C1484" s="10" t="s">
        <v>4685</v>
      </c>
      <c r="D1484" s="8">
        <v>28</v>
      </c>
      <c r="E1484" s="8" t="str">
        <f t="shared" si="46"/>
        <v>28-Nov-1995</v>
      </c>
      <c r="F1484" s="8">
        <f t="shared" si="47"/>
        <v>27</v>
      </c>
      <c r="G1484" s="8">
        <v>3</v>
      </c>
      <c r="H1484" s="34">
        <v>18804.75</v>
      </c>
      <c r="I1484" s="10" t="s">
        <v>4690</v>
      </c>
      <c r="J1484" s="10" t="s">
        <v>4690</v>
      </c>
      <c r="K1484" s="5" t="s">
        <v>4692</v>
      </c>
    </row>
    <row r="1485" spans="1:11" x14ac:dyDescent="0.3">
      <c r="A1485" s="4" t="s">
        <v>1056</v>
      </c>
      <c r="B1485" s="8">
        <v>2003</v>
      </c>
      <c r="C1485" s="10" t="s">
        <v>4683</v>
      </c>
      <c r="D1485" s="8">
        <v>24</v>
      </c>
      <c r="E1485" s="8" t="str">
        <f t="shared" si="46"/>
        <v>24-Jul-2003</v>
      </c>
      <c r="F1485" s="8">
        <f t="shared" si="47"/>
        <v>19</v>
      </c>
      <c r="G1485" s="8">
        <v>3</v>
      </c>
      <c r="H1485" s="34">
        <v>18838.7</v>
      </c>
      <c r="I1485" s="10" t="s">
        <v>4690</v>
      </c>
      <c r="J1485" s="10" t="s">
        <v>4689</v>
      </c>
      <c r="K1485" s="5" t="s">
        <v>4692</v>
      </c>
    </row>
    <row r="1486" spans="1:11" x14ac:dyDescent="0.3">
      <c r="A1486" s="4" t="s">
        <v>1020</v>
      </c>
      <c r="B1486" s="8">
        <v>1993</v>
      </c>
      <c r="C1486" s="10" t="s">
        <v>4687</v>
      </c>
      <c r="D1486" s="8">
        <v>6</v>
      </c>
      <c r="E1486" s="8" t="str">
        <f t="shared" si="46"/>
        <v>6-Sep-1993</v>
      </c>
      <c r="F1486" s="8">
        <f t="shared" si="47"/>
        <v>29</v>
      </c>
      <c r="G1486" s="8">
        <v>2</v>
      </c>
      <c r="H1486" s="34">
        <v>19442.349999999999</v>
      </c>
      <c r="I1486" s="10" t="s">
        <v>4690</v>
      </c>
      <c r="J1486" s="10" t="s">
        <v>4689</v>
      </c>
      <c r="K1486" s="5" t="s">
        <v>4692</v>
      </c>
    </row>
    <row r="1487" spans="1:11" x14ac:dyDescent="0.3">
      <c r="A1487" s="4" t="s">
        <v>708</v>
      </c>
      <c r="B1487" s="8">
        <v>1977</v>
      </c>
      <c r="C1487" s="10" t="s">
        <v>4684</v>
      </c>
      <c r="D1487" s="8">
        <v>2</v>
      </c>
      <c r="E1487" s="8" t="str">
        <f t="shared" si="46"/>
        <v>2-Dec-1977</v>
      </c>
      <c r="F1487" s="8">
        <f t="shared" si="47"/>
        <v>45</v>
      </c>
      <c r="G1487" s="8">
        <v>1</v>
      </c>
      <c r="H1487" s="34">
        <v>28340.19</v>
      </c>
      <c r="I1487" s="10" t="s">
        <v>4690</v>
      </c>
      <c r="J1487" s="10" t="s">
        <v>4681</v>
      </c>
      <c r="K1487" s="5" t="s">
        <v>4692</v>
      </c>
    </row>
    <row r="1488" spans="1:11" x14ac:dyDescent="0.3">
      <c r="A1488" s="4" t="s">
        <v>706</v>
      </c>
      <c r="B1488" s="8">
        <v>1974</v>
      </c>
      <c r="C1488" s="10" t="s">
        <v>4687</v>
      </c>
      <c r="D1488" s="8">
        <v>16</v>
      </c>
      <c r="E1488" s="8" t="str">
        <f t="shared" si="46"/>
        <v>16-Sep-1974</v>
      </c>
      <c r="F1488" s="8">
        <f t="shared" si="47"/>
        <v>48</v>
      </c>
      <c r="G1488" s="8">
        <v>1</v>
      </c>
      <c r="H1488" s="34">
        <v>28468.92</v>
      </c>
      <c r="I1488" s="10" t="s">
        <v>4690</v>
      </c>
      <c r="J1488" s="10" t="s">
        <v>4690</v>
      </c>
      <c r="K1488" s="5" t="s">
        <v>4692</v>
      </c>
    </row>
    <row r="1489" spans="1:11" x14ac:dyDescent="0.3">
      <c r="A1489" s="4" t="s">
        <v>704</v>
      </c>
      <c r="B1489" s="8">
        <v>1982</v>
      </c>
      <c r="C1489" s="10" t="s">
        <v>4684</v>
      </c>
      <c r="D1489" s="8">
        <v>11</v>
      </c>
      <c r="E1489" s="8" t="str">
        <f t="shared" si="46"/>
        <v>11-Dec-1982</v>
      </c>
      <c r="F1489" s="8">
        <f t="shared" si="47"/>
        <v>40</v>
      </c>
      <c r="G1489" s="8">
        <v>1</v>
      </c>
      <c r="H1489" s="34">
        <v>28476.73</v>
      </c>
      <c r="I1489" s="10" t="s">
        <v>4690</v>
      </c>
      <c r="J1489" s="10" t="s">
        <v>4681</v>
      </c>
      <c r="K1489" s="5" t="s">
        <v>4692</v>
      </c>
    </row>
    <row r="1490" spans="1:11" x14ac:dyDescent="0.3">
      <c r="A1490" s="4" t="s">
        <v>698</v>
      </c>
      <c r="B1490" s="8">
        <v>1961</v>
      </c>
      <c r="C1490" s="10" t="s">
        <v>4688</v>
      </c>
      <c r="D1490" s="8">
        <v>3</v>
      </c>
      <c r="E1490" s="8" t="str">
        <f t="shared" si="46"/>
        <v>3-Aug-1961</v>
      </c>
      <c r="F1490" s="8">
        <f t="shared" si="47"/>
        <v>61</v>
      </c>
      <c r="G1490" s="8">
        <v>1</v>
      </c>
      <c r="H1490" s="34">
        <v>28868.66</v>
      </c>
      <c r="I1490" s="10" t="s">
        <v>4690</v>
      </c>
      <c r="J1490" s="10" t="s">
        <v>4681</v>
      </c>
      <c r="K1490" s="5" t="s">
        <v>4692</v>
      </c>
    </row>
    <row r="1491" spans="1:11" x14ac:dyDescent="0.3">
      <c r="A1491" s="4" t="s">
        <v>678</v>
      </c>
      <c r="B1491" s="8">
        <v>1978</v>
      </c>
      <c r="C1491" s="10" t="s">
        <v>4683</v>
      </c>
      <c r="D1491" s="8">
        <v>21</v>
      </c>
      <c r="E1491" s="8" t="str">
        <f t="shared" si="46"/>
        <v>21-Jul-1978</v>
      </c>
      <c r="F1491" s="8">
        <f t="shared" si="47"/>
        <v>44</v>
      </c>
      <c r="G1491" s="8">
        <v>2</v>
      </c>
      <c r="H1491" s="34">
        <v>29227.599999999999</v>
      </c>
      <c r="I1491" s="10" t="s">
        <v>4690</v>
      </c>
      <c r="J1491" s="10" t="s">
        <v>4689</v>
      </c>
      <c r="K1491" s="5" t="s">
        <v>4692</v>
      </c>
    </row>
    <row r="1492" spans="1:11" x14ac:dyDescent="0.3">
      <c r="A1492" s="4" t="s">
        <v>658</v>
      </c>
      <c r="B1492" s="8">
        <v>1982</v>
      </c>
      <c r="C1492" s="10" t="s">
        <v>4686</v>
      </c>
      <c r="D1492" s="8">
        <v>29</v>
      </c>
      <c r="E1492" s="8" t="str">
        <f t="shared" si="46"/>
        <v>29-Oct-1982</v>
      </c>
      <c r="F1492" s="8">
        <f t="shared" si="47"/>
        <v>40</v>
      </c>
      <c r="G1492" s="8">
        <v>3</v>
      </c>
      <c r="H1492" s="34">
        <v>29818.76</v>
      </c>
      <c r="I1492" s="10" t="s">
        <v>4690</v>
      </c>
      <c r="J1492" s="10" t="s">
        <v>4690</v>
      </c>
      <c r="K1492" s="5" t="s">
        <v>4692</v>
      </c>
    </row>
    <row r="1493" spans="1:11" x14ac:dyDescent="0.3">
      <c r="A1493" s="4" t="s">
        <v>644</v>
      </c>
      <c r="B1493" s="8">
        <v>1967</v>
      </c>
      <c r="C1493" s="10" t="s">
        <v>4680</v>
      </c>
      <c r="D1493" s="8">
        <v>16</v>
      </c>
      <c r="E1493" s="8" t="str">
        <f t="shared" si="46"/>
        <v>16-Jun-1967</v>
      </c>
      <c r="F1493" s="8">
        <f t="shared" si="47"/>
        <v>55</v>
      </c>
      <c r="G1493" s="8">
        <v>3</v>
      </c>
      <c r="H1493" s="34">
        <v>30063.58</v>
      </c>
      <c r="I1493" s="10" t="s">
        <v>4690</v>
      </c>
      <c r="J1493" s="10" t="s">
        <v>4690</v>
      </c>
      <c r="K1493" s="5" t="s">
        <v>4692</v>
      </c>
    </row>
    <row r="1494" spans="1:11" x14ac:dyDescent="0.3">
      <c r="A1494" s="4" t="s">
        <v>638</v>
      </c>
      <c r="B1494" s="8">
        <v>1958</v>
      </c>
      <c r="C1494" s="10" t="s">
        <v>4688</v>
      </c>
      <c r="D1494" s="8">
        <v>11</v>
      </c>
      <c r="E1494" s="8" t="str">
        <f t="shared" si="46"/>
        <v>11-Aug-1958</v>
      </c>
      <c r="F1494" s="8">
        <f t="shared" si="47"/>
        <v>64</v>
      </c>
      <c r="G1494" s="8">
        <v>1</v>
      </c>
      <c r="H1494" s="34">
        <v>30166.62</v>
      </c>
      <c r="I1494" s="10" t="s">
        <v>4690</v>
      </c>
      <c r="J1494" s="10" t="s">
        <v>4689</v>
      </c>
      <c r="K1494" s="5" t="s">
        <v>4692</v>
      </c>
    </row>
    <row r="1495" spans="1:11" x14ac:dyDescent="0.3">
      <c r="A1495" s="4" t="s">
        <v>632</v>
      </c>
      <c r="B1495" s="8">
        <v>1972</v>
      </c>
      <c r="C1495" s="10" t="s">
        <v>4683</v>
      </c>
      <c r="D1495" s="8">
        <v>24</v>
      </c>
      <c r="E1495" s="8" t="str">
        <f t="shared" si="46"/>
        <v>24-Jul-1972</v>
      </c>
      <c r="F1495" s="8">
        <f t="shared" si="47"/>
        <v>50</v>
      </c>
      <c r="G1495" s="8">
        <v>2</v>
      </c>
      <c r="H1495" s="34">
        <v>30284.639999999999</v>
      </c>
      <c r="I1495" s="10" t="s">
        <v>4690</v>
      </c>
      <c r="J1495" s="10" t="s">
        <v>4690</v>
      </c>
      <c r="K1495" s="5" t="s">
        <v>4692</v>
      </c>
    </row>
    <row r="1496" spans="1:11" x14ac:dyDescent="0.3">
      <c r="A1496" s="4" t="s">
        <v>552</v>
      </c>
      <c r="B1496" s="8">
        <v>1980</v>
      </c>
      <c r="C1496" s="10" t="s">
        <v>4684</v>
      </c>
      <c r="D1496" s="8">
        <v>12</v>
      </c>
      <c r="E1496" s="8" t="str">
        <f t="shared" si="46"/>
        <v>12-Dec-1980</v>
      </c>
      <c r="F1496" s="8">
        <f t="shared" si="47"/>
        <v>42</v>
      </c>
      <c r="G1496" s="8">
        <v>3</v>
      </c>
      <c r="H1496" s="34">
        <v>32787.46</v>
      </c>
      <c r="I1496" s="10" t="s">
        <v>4690</v>
      </c>
      <c r="J1496" s="10" t="s">
        <v>4689</v>
      </c>
      <c r="K1496" s="5" t="s">
        <v>4692</v>
      </c>
    </row>
    <row r="1497" spans="1:11" x14ac:dyDescent="0.3">
      <c r="A1497" s="4" t="s">
        <v>328</v>
      </c>
      <c r="B1497" s="8">
        <v>2002</v>
      </c>
      <c r="C1497" s="10" t="s">
        <v>4687</v>
      </c>
      <c r="D1497" s="8">
        <v>27</v>
      </c>
      <c r="E1497" s="8" t="str">
        <f t="shared" si="46"/>
        <v>27-Sep-2002</v>
      </c>
      <c r="F1497" s="8">
        <f t="shared" si="47"/>
        <v>20</v>
      </c>
      <c r="G1497" s="8">
        <v>3</v>
      </c>
      <c r="H1497" s="34">
        <v>37465.339999999997</v>
      </c>
      <c r="I1497" s="10" t="s">
        <v>4690</v>
      </c>
      <c r="J1497" s="10" t="s">
        <v>4681</v>
      </c>
      <c r="K1497" s="5" t="s">
        <v>4692</v>
      </c>
    </row>
    <row r="1498" spans="1:11" x14ac:dyDescent="0.3">
      <c r="A1498" s="4" t="s">
        <v>276</v>
      </c>
      <c r="B1498" s="8">
        <v>1991</v>
      </c>
      <c r="C1498" s="10" t="s">
        <v>4685</v>
      </c>
      <c r="D1498" s="8">
        <v>8</v>
      </c>
      <c r="E1498" s="8" t="str">
        <f t="shared" si="46"/>
        <v>8-Nov-1991</v>
      </c>
      <c r="F1498" s="8">
        <f t="shared" si="47"/>
        <v>31</v>
      </c>
      <c r="G1498" s="8">
        <v>3</v>
      </c>
      <c r="H1498" s="34">
        <v>38746.36</v>
      </c>
      <c r="I1498" s="10" t="s">
        <v>4690</v>
      </c>
      <c r="J1498" s="10" t="s">
        <v>4681</v>
      </c>
      <c r="K1498" s="5" t="s">
        <v>4692</v>
      </c>
    </row>
    <row r="1499" spans="1:11" x14ac:dyDescent="0.3">
      <c r="A1499" s="4" t="s">
        <v>216</v>
      </c>
      <c r="B1499" s="8">
        <v>1982</v>
      </c>
      <c r="C1499" s="10" t="s">
        <v>4684</v>
      </c>
      <c r="D1499" s="8">
        <v>25</v>
      </c>
      <c r="E1499" s="8" t="str">
        <f t="shared" si="46"/>
        <v>25-Dec-1982</v>
      </c>
      <c r="F1499" s="8">
        <f t="shared" si="47"/>
        <v>40</v>
      </c>
      <c r="G1499" s="8">
        <v>2</v>
      </c>
      <c r="H1499" s="34">
        <v>40003.33</v>
      </c>
      <c r="I1499" s="10" t="s">
        <v>4690</v>
      </c>
      <c r="J1499" s="10" t="s">
        <v>4690</v>
      </c>
      <c r="K1499" s="5" t="s">
        <v>4692</v>
      </c>
    </row>
    <row r="1500" spans="1:11" x14ac:dyDescent="0.3">
      <c r="A1500" s="4" t="s">
        <v>206</v>
      </c>
      <c r="B1500" s="8">
        <v>1979</v>
      </c>
      <c r="C1500" s="10" t="s">
        <v>4688</v>
      </c>
      <c r="D1500" s="8">
        <v>18</v>
      </c>
      <c r="E1500" s="8" t="str">
        <f t="shared" si="46"/>
        <v>18-Aug-1979</v>
      </c>
      <c r="F1500" s="8">
        <f t="shared" si="47"/>
        <v>43</v>
      </c>
      <c r="G1500" s="8">
        <v>2</v>
      </c>
      <c r="H1500" s="34">
        <v>40204.83</v>
      </c>
      <c r="I1500" s="10" t="s">
        <v>4690</v>
      </c>
      <c r="J1500" s="10" t="s">
        <v>4689</v>
      </c>
      <c r="K1500" s="5" t="s">
        <v>4692</v>
      </c>
    </row>
    <row r="1501" spans="1:11" x14ac:dyDescent="0.3">
      <c r="A1501" s="4" t="s">
        <v>200</v>
      </c>
      <c r="B1501" s="8">
        <v>1977</v>
      </c>
      <c r="C1501" s="10" t="s">
        <v>4680</v>
      </c>
      <c r="D1501" s="8">
        <v>27</v>
      </c>
      <c r="E1501" s="8" t="str">
        <f t="shared" si="46"/>
        <v>27-Jun-1977</v>
      </c>
      <c r="F1501" s="8">
        <f t="shared" si="47"/>
        <v>45</v>
      </c>
      <c r="G1501" s="8">
        <v>2</v>
      </c>
      <c r="H1501" s="34">
        <v>40284.379999999997</v>
      </c>
      <c r="I1501" s="10" t="s">
        <v>4690</v>
      </c>
      <c r="J1501" s="10" t="s">
        <v>4689</v>
      </c>
      <c r="K1501" s="5" t="s">
        <v>4692</v>
      </c>
    </row>
    <row r="1502" spans="1:11" x14ac:dyDescent="0.3">
      <c r="A1502" s="4" t="s">
        <v>192</v>
      </c>
      <c r="B1502" s="8">
        <v>1975</v>
      </c>
      <c r="C1502" s="10" t="s">
        <v>4683</v>
      </c>
      <c r="D1502" s="8">
        <v>10</v>
      </c>
      <c r="E1502" s="8" t="str">
        <f t="shared" si="46"/>
        <v>10-Jul-1975</v>
      </c>
      <c r="F1502" s="8">
        <f t="shared" si="47"/>
        <v>47</v>
      </c>
      <c r="G1502" s="8">
        <v>1</v>
      </c>
      <c r="H1502" s="34">
        <v>40590.550000000003</v>
      </c>
      <c r="I1502" s="10" t="s">
        <v>4690</v>
      </c>
      <c r="J1502" s="10" t="s">
        <v>4689</v>
      </c>
      <c r="K1502" s="5" t="s">
        <v>4692</v>
      </c>
    </row>
    <row r="1503" spans="1:11" x14ac:dyDescent="0.3">
      <c r="A1503" s="4" t="s">
        <v>188</v>
      </c>
      <c r="B1503" s="8">
        <v>1976</v>
      </c>
      <c r="C1503" s="10" t="s">
        <v>4684</v>
      </c>
      <c r="D1503" s="8">
        <v>26</v>
      </c>
      <c r="E1503" s="8" t="str">
        <f t="shared" si="46"/>
        <v>26-Dec-1976</v>
      </c>
      <c r="F1503" s="8">
        <f t="shared" si="47"/>
        <v>46</v>
      </c>
      <c r="G1503" s="8">
        <v>3</v>
      </c>
      <c r="H1503" s="34">
        <v>40720.550000000003</v>
      </c>
      <c r="I1503" s="10" t="s">
        <v>4690</v>
      </c>
      <c r="J1503" s="10" t="s">
        <v>4689</v>
      </c>
      <c r="K1503" s="5" t="s">
        <v>4692</v>
      </c>
    </row>
    <row r="1504" spans="1:11" x14ac:dyDescent="0.3">
      <c r="A1504" s="4" t="s">
        <v>118</v>
      </c>
      <c r="B1504" s="8">
        <v>1977</v>
      </c>
      <c r="C1504" s="10" t="s">
        <v>4686</v>
      </c>
      <c r="D1504" s="8">
        <v>21</v>
      </c>
      <c r="E1504" s="8" t="str">
        <f t="shared" si="46"/>
        <v>21-Oct-1977</v>
      </c>
      <c r="F1504" s="8">
        <f t="shared" si="47"/>
        <v>45</v>
      </c>
      <c r="G1504" s="8">
        <v>2</v>
      </c>
      <c r="H1504" s="34">
        <v>42760.5</v>
      </c>
      <c r="I1504" s="10" t="s">
        <v>4690</v>
      </c>
      <c r="J1504" s="10" t="s">
        <v>4681</v>
      </c>
      <c r="K1504" s="5" t="s">
        <v>4692</v>
      </c>
    </row>
    <row r="1505" spans="1:11" x14ac:dyDescent="0.3">
      <c r="A1505" s="4" t="s">
        <v>66</v>
      </c>
      <c r="B1505" s="8">
        <v>1962</v>
      </c>
      <c r="C1505" s="10" t="s">
        <v>4684</v>
      </c>
      <c r="D1505" s="8">
        <v>4</v>
      </c>
      <c r="E1505" s="8" t="str">
        <f t="shared" si="46"/>
        <v>4-Dec-1962</v>
      </c>
      <c r="F1505" s="8">
        <f t="shared" si="47"/>
        <v>60</v>
      </c>
      <c r="G1505" s="8">
        <v>3</v>
      </c>
      <c r="H1505" s="34">
        <v>46130.53</v>
      </c>
      <c r="I1505" s="10" t="s">
        <v>4690</v>
      </c>
      <c r="J1505" s="10" t="s">
        <v>4690</v>
      </c>
      <c r="K1505" s="5" t="s">
        <v>4692</v>
      </c>
    </row>
    <row r="1506" spans="1:11" x14ac:dyDescent="0.3">
      <c r="A1506" s="4" t="s">
        <v>56</v>
      </c>
      <c r="B1506" s="8">
        <v>1969</v>
      </c>
      <c r="C1506" s="10" t="s">
        <v>4680</v>
      </c>
      <c r="D1506" s="8">
        <v>23</v>
      </c>
      <c r="E1506" s="8" t="str">
        <f t="shared" si="46"/>
        <v>23-Jun-1969</v>
      </c>
      <c r="F1506" s="8">
        <f t="shared" si="47"/>
        <v>53</v>
      </c>
      <c r="G1506" s="8">
        <v>3</v>
      </c>
      <c r="H1506" s="34">
        <v>46661.440000000002</v>
      </c>
      <c r="I1506" s="10" t="s">
        <v>4690</v>
      </c>
      <c r="J1506" s="10" t="s">
        <v>4689</v>
      </c>
      <c r="K1506" s="5" t="s">
        <v>4692</v>
      </c>
    </row>
    <row r="1507" spans="1:11" x14ac:dyDescent="0.3">
      <c r="A1507" s="4" t="s">
        <v>54</v>
      </c>
      <c r="B1507" s="8">
        <v>1960</v>
      </c>
      <c r="C1507" s="10" t="s">
        <v>4685</v>
      </c>
      <c r="D1507" s="8">
        <v>17</v>
      </c>
      <c r="E1507" s="8" t="str">
        <f t="shared" si="46"/>
        <v>17-Nov-1960</v>
      </c>
      <c r="F1507" s="8">
        <f t="shared" si="47"/>
        <v>62</v>
      </c>
      <c r="G1507" s="8">
        <v>3</v>
      </c>
      <c r="H1507" s="34">
        <v>46718.16</v>
      </c>
      <c r="I1507" s="10" t="s">
        <v>4690</v>
      </c>
      <c r="J1507" s="10" t="s">
        <v>4690</v>
      </c>
      <c r="K1507" s="5" t="s">
        <v>4692</v>
      </c>
    </row>
    <row r="1508" spans="1:11" x14ac:dyDescent="0.3">
      <c r="A1508" s="4" t="s">
        <v>38</v>
      </c>
      <c r="B1508" s="8">
        <v>1964</v>
      </c>
      <c r="C1508" s="10" t="s">
        <v>4685</v>
      </c>
      <c r="D1508" s="8">
        <v>7</v>
      </c>
      <c r="E1508" s="8" t="str">
        <f t="shared" si="46"/>
        <v>7-Nov-1964</v>
      </c>
      <c r="F1508" s="8">
        <f t="shared" si="47"/>
        <v>58</v>
      </c>
      <c r="G1508" s="8">
        <v>2</v>
      </c>
      <c r="H1508" s="34">
        <v>47496.49</v>
      </c>
      <c r="I1508" s="10" t="s">
        <v>4690</v>
      </c>
      <c r="J1508" s="10" t="s">
        <v>4689</v>
      </c>
      <c r="K1508" s="5" t="s">
        <v>4692</v>
      </c>
    </row>
    <row r="1509" spans="1:11" x14ac:dyDescent="0.3">
      <c r="A1509" s="4" t="s">
        <v>6</v>
      </c>
      <c r="B1509" s="8">
        <v>1970</v>
      </c>
      <c r="C1509" s="10" t="s">
        <v>4687</v>
      </c>
      <c r="D1509" s="8">
        <v>11</v>
      </c>
      <c r="E1509" s="8" t="str">
        <f t="shared" si="46"/>
        <v>11-Sep-1970</v>
      </c>
      <c r="F1509" s="8">
        <f t="shared" si="47"/>
        <v>52</v>
      </c>
      <c r="G1509" s="8">
        <v>3</v>
      </c>
      <c r="H1509" s="34">
        <v>60021.4</v>
      </c>
      <c r="I1509" s="10" t="s">
        <v>4690</v>
      </c>
      <c r="J1509" s="10" t="s">
        <v>4690</v>
      </c>
      <c r="K1509" s="5" t="s">
        <v>4692</v>
      </c>
    </row>
    <row r="1510" spans="1:11" x14ac:dyDescent="0.3">
      <c r="A1510" s="4" t="s">
        <v>3928</v>
      </c>
      <c r="B1510" s="8">
        <v>1998</v>
      </c>
      <c r="C1510" s="10" t="s">
        <v>4687</v>
      </c>
      <c r="D1510" s="8">
        <v>16</v>
      </c>
      <c r="E1510" s="8" t="str">
        <f t="shared" si="46"/>
        <v>16-Sep-1998</v>
      </c>
      <c r="F1510" s="8">
        <f t="shared" si="47"/>
        <v>24</v>
      </c>
      <c r="G1510" s="8">
        <v>2</v>
      </c>
      <c r="H1510" s="34">
        <v>3537.7</v>
      </c>
      <c r="I1510" s="10" t="s">
        <v>4689</v>
      </c>
      <c r="J1510" s="10" t="s">
        <v>4689</v>
      </c>
      <c r="K1510" s="5" t="s">
        <v>4692</v>
      </c>
    </row>
    <row r="1511" spans="1:11" x14ac:dyDescent="0.3">
      <c r="A1511" s="4" t="s">
        <v>3794</v>
      </c>
      <c r="B1511" s="8">
        <v>1992</v>
      </c>
      <c r="C1511" s="10" t="s">
        <v>4686</v>
      </c>
      <c r="D1511" s="8">
        <v>11</v>
      </c>
      <c r="E1511" s="8" t="str">
        <f t="shared" si="46"/>
        <v>11-Oct-1992</v>
      </c>
      <c r="F1511" s="8">
        <f t="shared" si="47"/>
        <v>30</v>
      </c>
      <c r="G1511" s="8">
        <v>1</v>
      </c>
      <c r="H1511" s="34">
        <v>4032.24</v>
      </c>
      <c r="I1511" s="10" t="s">
        <v>4689</v>
      </c>
      <c r="J1511" s="10" t="s">
        <v>4689</v>
      </c>
      <c r="K1511" s="5" t="s">
        <v>4692</v>
      </c>
    </row>
    <row r="1512" spans="1:11" x14ac:dyDescent="0.3">
      <c r="A1512" s="4" t="s">
        <v>3782</v>
      </c>
      <c r="B1512" s="8">
        <v>1995</v>
      </c>
      <c r="C1512" s="10" t="s">
        <v>4687</v>
      </c>
      <c r="D1512" s="8">
        <v>14</v>
      </c>
      <c r="E1512" s="8" t="str">
        <f t="shared" si="46"/>
        <v>14-Sep-1995</v>
      </c>
      <c r="F1512" s="8">
        <f t="shared" si="47"/>
        <v>27</v>
      </c>
      <c r="G1512" s="8">
        <v>2</v>
      </c>
      <c r="H1512" s="34">
        <v>4058.71</v>
      </c>
      <c r="I1512" s="10" t="s">
        <v>4689</v>
      </c>
      <c r="J1512" s="10" t="s">
        <v>4689</v>
      </c>
      <c r="K1512" s="5" t="s">
        <v>4692</v>
      </c>
    </row>
    <row r="1513" spans="1:11" x14ac:dyDescent="0.3">
      <c r="A1513" s="4" t="s">
        <v>3746</v>
      </c>
      <c r="B1513" s="8">
        <v>1991</v>
      </c>
      <c r="C1513" s="10" t="s">
        <v>4684</v>
      </c>
      <c r="D1513" s="8">
        <v>1</v>
      </c>
      <c r="E1513" s="8" t="str">
        <f t="shared" si="46"/>
        <v>1-Dec-1991</v>
      </c>
      <c r="F1513" s="8">
        <f t="shared" si="47"/>
        <v>31</v>
      </c>
      <c r="G1513" s="8">
        <v>1</v>
      </c>
      <c r="H1513" s="34">
        <v>4243.59</v>
      </c>
      <c r="I1513" s="10" t="s">
        <v>4689</v>
      </c>
      <c r="J1513" s="10" t="s">
        <v>4690</v>
      </c>
      <c r="K1513" s="5" t="s">
        <v>4692</v>
      </c>
    </row>
    <row r="1514" spans="1:11" x14ac:dyDescent="0.3">
      <c r="A1514" s="4" t="s">
        <v>3554</v>
      </c>
      <c r="B1514" s="8">
        <v>1988</v>
      </c>
      <c r="C1514" s="10" t="s">
        <v>4687</v>
      </c>
      <c r="D1514" s="8">
        <v>23</v>
      </c>
      <c r="E1514" s="8" t="str">
        <f t="shared" si="46"/>
        <v>23-Sep-1988</v>
      </c>
      <c r="F1514" s="8">
        <f t="shared" si="47"/>
        <v>34</v>
      </c>
      <c r="G1514" s="8">
        <v>1</v>
      </c>
      <c r="H1514" s="34">
        <v>4894.75</v>
      </c>
      <c r="I1514" s="10" t="s">
        <v>4689</v>
      </c>
      <c r="J1514" s="10" t="s">
        <v>4689</v>
      </c>
      <c r="K1514" s="5" t="s">
        <v>4692</v>
      </c>
    </row>
    <row r="1515" spans="1:11" x14ac:dyDescent="0.3">
      <c r="A1515" s="4" t="s">
        <v>3244</v>
      </c>
      <c r="B1515" s="8">
        <v>1983</v>
      </c>
      <c r="C1515" s="10" t="s">
        <v>4685</v>
      </c>
      <c r="D1515" s="8">
        <v>16</v>
      </c>
      <c r="E1515" s="8" t="str">
        <f t="shared" si="46"/>
        <v>16-Nov-1983</v>
      </c>
      <c r="F1515" s="8">
        <f t="shared" si="47"/>
        <v>39</v>
      </c>
      <c r="G1515" s="8">
        <v>1</v>
      </c>
      <c r="H1515" s="34">
        <v>6123.57</v>
      </c>
      <c r="I1515" s="10" t="s">
        <v>4689</v>
      </c>
      <c r="J1515" s="10" t="s">
        <v>4681</v>
      </c>
      <c r="K1515" s="5" t="s">
        <v>4692</v>
      </c>
    </row>
    <row r="1516" spans="1:11" x14ac:dyDescent="0.3">
      <c r="A1516" s="4" t="s">
        <v>3126</v>
      </c>
      <c r="B1516" s="8">
        <v>1984</v>
      </c>
      <c r="C1516" s="10" t="s">
        <v>4688</v>
      </c>
      <c r="D1516" s="8">
        <v>26</v>
      </c>
      <c r="E1516" s="8" t="str">
        <f t="shared" si="46"/>
        <v>26-Aug-1984</v>
      </c>
      <c r="F1516" s="8">
        <f t="shared" si="47"/>
        <v>38</v>
      </c>
      <c r="G1516" s="8">
        <v>2</v>
      </c>
      <c r="H1516" s="34">
        <v>6455.86</v>
      </c>
      <c r="I1516" s="10" t="s">
        <v>4689</v>
      </c>
      <c r="J1516" s="10" t="s">
        <v>4689</v>
      </c>
      <c r="K1516" s="5" t="s">
        <v>4692</v>
      </c>
    </row>
    <row r="1517" spans="1:11" x14ac:dyDescent="0.3">
      <c r="A1517" s="4" t="s">
        <v>3066</v>
      </c>
      <c r="B1517" s="8">
        <v>1981</v>
      </c>
      <c r="C1517" s="10" t="s">
        <v>4687</v>
      </c>
      <c r="D1517" s="8">
        <v>17</v>
      </c>
      <c r="E1517" s="8" t="str">
        <f t="shared" si="46"/>
        <v>17-Sep-1981</v>
      </c>
      <c r="F1517" s="8">
        <f t="shared" si="47"/>
        <v>41</v>
      </c>
      <c r="G1517" s="8">
        <v>1</v>
      </c>
      <c r="H1517" s="34">
        <v>6664.69</v>
      </c>
      <c r="I1517" s="10" t="s">
        <v>4689</v>
      </c>
      <c r="J1517" s="10" t="s">
        <v>4690</v>
      </c>
      <c r="K1517" s="5" t="s">
        <v>4692</v>
      </c>
    </row>
    <row r="1518" spans="1:11" x14ac:dyDescent="0.3">
      <c r="A1518" s="4" t="s">
        <v>3056</v>
      </c>
      <c r="B1518" s="8">
        <v>1983</v>
      </c>
      <c r="C1518" s="10" t="s">
        <v>4680</v>
      </c>
      <c r="D1518" s="8">
        <v>12</v>
      </c>
      <c r="E1518" s="8" t="str">
        <f t="shared" si="46"/>
        <v>12-Jun-1983</v>
      </c>
      <c r="F1518" s="8">
        <f t="shared" si="47"/>
        <v>39</v>
      </c>
      <c r="G1518" s="8">
        <v>2</v>
      </c>
      <c r="H1518" s="34">
        <v>6710.19</v>
      </c>
      <c r="I1518" s="10" t="s">
        <v>4689</v>
      </c>
      <c r="J1518" s="10" t="s">
        <v>4689</v>
      </c>
      <c r="K1518" s="5" t="s">
        <v>4692</v>
      </c>
    </row>
    <row r="1519" spans="1:11" x14ac:dyDescent="0.3">
      <c r="A1519" s="4" t="s">
        <v>3030</v>
      </c>
      <c r="B1519" s="8">
        <v>1985</v>
      </c>
      <c r="C1519" s="10" t="s">
        <v>4684</v>
      </c>
      <c r="D1519" s="8">
        <v>24</v>
      </c>
      <c r="E1519" s="8" t="str">
        <f t="shared" si="46"/>
        <v>24-Dec-1985</v>
      </c>
      <c r="F1519" s="8">
        <f t="shared" si="47"/>
        <v>37</v>
      </c>
      <c r="G1519" s="8">
        <v>3</v>
      </c>
      <c r="H1519" s="34">
        <v>6796.86</v>
      </c>
      <c r="I1519" s="10" t="s">
        <v>4689</v>
      </c>
      <c r="J1519" s="10" t="s">
        <v>4689</v>
      </c>
      <c r="K1519" s="5" t="s">
        <v>4692</v>
      </c>
    </row>
    <row r="1520" spans="1:11" x14ac:dyDescent="0.3">
      <c r="A1520" s="4" t="s">
        <v>2984</v>
      </c>
      <c r="B1520" s="8">
        <v>1982</v>
      </c>
      <c r="C1520" s="10" t="s">
        <v>4686</v>
      </c>
      <c r="D1520" s="8">
        <v>18</v>
      </c>
      <c r="E1520" s="8" t="str">
        <f t="shared" si="46"/>
        <v>18-Oct-1982</v>
      </c>
      <c r="F1520" s="8">
        <f t="shared" si="47"/>
        <v>40</v>
      </c>
      <c r="G1520" s="8">
        <v>2</v>
      </c>
      <c r="H1520" s="34">
        <v>6986.7</v>
      </c>
      <c r="I1520" s="10" t="s">
        <v>4689</v>
      </c>
      <c r="J1520" s="10" t="s">
        <v>4690</v>
      </c>
      <c r="K1520" s="5" t="s">
        <v>4692</v>
      </c>
    </row>
    <row r="1521" spans="1:11" x14ac:dyDescent="0.3">
      <c r="A1521" s="4" t="s">
        <v>2910</v>
      </c>
      <c r="B1521" s="8">
        <v>1981</v>
      </c>
      <c r="C1521" s="10" t="s">
        <v>4688</v>
      </c>
      <c r="D1521" s="8">
        <v>14</v>
      </c>
      <c r="E1521" s="8" t="str">
        <f t="shared" si="46"/>
        <v>14-Aug-1981</v>
      </c>
      <c r="F1521" s="8">
        <f t="shared" si="47"/>
        <v>41</v>
      </c>
      <c r="G1521" s="8">
        <v>2</v>
      </c>
      <c r="H1521" s="34">
        <v>7256.72</v>
      </c>
      <c r="I1521" s="10" t="s">
        <v>4689</v>
      </c>
      <c r="J1521" s="10" t="s">
        <v>4681</v>
      </c>
      <c r="K1521" s="5" t="s">
        <v>4692</v>
      </c>
    </row>
    <row r="1522" spans="1:11" x14ac:dyDescent="0.3">
      <c r="A1522" s="4" t="s">
        <v>2908</v>
      </c>
      <c r="B1522" s="8">
        <v>1981</v>
      </c>
      <c r="C1522" s="10" t="s">
        <v>4680</v>
      </c>
      <c r="D1522" s="8">
        <v>13</v>
      </c>
      <c r="E1522" s="8" t="str">
        <f t="shared" si="46"/>
        <v>13-Jun-1981</v>
      </c>
      <c r="F1522" s="8">
        <f t="shared" si="47"/>
        <v>41</v>
      </c>
      <c r="G1522" s="8">
        <v>2</v>
      </c>
      <c r="H1522" s="34">
        <v>7261.74</v>
      </c>
      <c r="I1522" s="10" t="s">
        <v>4689</v>
      </c>
      <c r="J1522" s="10" t="s">
        <v>4689</v>
      </c>
      <c r="K1522" s="5" t="s">
        <v>4692</v>
      </c>
    </row>
    <row r="1523" spans="1:11" x14ac:dyDescent="0.3">
      <c r="A1523" s="4" t="s">
        <v>2904</v>
      </c>
      <c r="B1523" s="8">
        <v>1981</v>
      </c>
      <c r="C1523" s="10" t="s">
        <v>4688</v>
      </c>
      <c r="D1523" s="8">
        <v>4</v>
      </c>
      <c r="E1523" s="8" t="str">
        <f t="shared" si="46"/>
        <v>4-Aug-1981</v>
      </c>
      <c r="F1523" s="8">
        <f t="shared" si="47"/>
        <v>41</v>
      </c>
      <c r="G1523" s="8">
        <v>2</v>
      </c>
      <c r="H1523" s="34">
        <v>7265.7</v>
      </c>
      <c r="I1523" s="10" t="s">
        <v>4689</v>
      </c>
      <c r="J1523" s="10" t="s">
        <v>4689</v>
      </c>
      <c r="K1523" s="5" t="s">
        <v>4692</v>
      </c>
    </row>
    <row r="1524" spans="1:11" x14ac:dyDescent="0.3">
      <c r="A1524" s="4" t="s">
        <v>2674</v>
      </c>
      <c r="B1524" s="8">
        <v>1978</v>
      </c>
      <c r="C1524" s="10" t="s">
        <v>4687</v>
      </c>
      <c r="D1524" s="8">
        <v>1</v>
      </c>
      <c r="E1524" s="8" t="str">
        <f t="shared" si="46"/>
        <v>1-Sep-1978</v>
      </c>
      <c r="F1524" s="8">
        <f t="shared" si="47"/>
        <v>44</v>
      </c>
      <c r="G1524" s="8">
        <v>2</v>
      </c>
      <c r="H1524" s="34">
        <v>8116.27</v>
      </c>
      <c r="I1524" s="10" t="s">
        <v>4689</v>
      </c>
      <c r="J1524" s="10" t="s">
        <v>4690</v>
      </c>
      <c r="K1524" s="5" t="s">
        <v>4692</v>
      </c>
    </row>
    <row r="1525" spans="1:11" x14ac:dyDescent="0.3">
      <c r="A1525" s="4" t="s">
        <v>2664</v>
      </c>
      <c r="B1525" s="8">
        <v>1982</v>
      </c>
      <c r="C1525" s="10" t="s">
        <v>4680</v>
      </c>
      <c r="D1525" s="8">
        <v>28</v>
      </c>
      <c r="E1525" s="8" t="str">
        <f t="shared" si="46"/>
        <v>28-Jun-1982</v>
      </c>
      <c r="F1525" s="8">
        <f t="shared" si="47"/>
        <v>40</v>
      </c>
      <c r="G1525" s="8">
        <v>4</v>
      </c>
      <c r="H1525" s="34">
        <v>8162.72</v>
      </c>
      <c r="I1525" s="10" t="s">
        <v>4689</v>
      </c>
      <c r="J1525" s="10" t="s">
        <v>4689</v>
      </c>
      <c r="K1525" s="5" t="s">
        <v>4692</v>
      </c>
    </row>
    <row r="1526" spans="1:11" x14ac:dyDescent="0.3">
      <c r="A1526" s="4" t="s">
        <v>2608</v>
      </c>
      <c r="B1526" s="8">
        <v>1977</v>
      </c>
      <c r="C1526" s="10" t="s">
        <v>4687</v>
      </c>
      <c r="D1526" s="8">
        <v>4</v>
      </c>
      <c r="E1526" s="8" t="str">
        <f t="shared" si="46"/>
        <v>4-Sep-1977</v>
      </c>
      <c r="F1526" s="8">
        <f t="shared" si="47"/>
        <v>45</v>
      </c>
      <c r="G1526" s="8">
        <v>2</v>
      </c>
      <c r="H1526" s="34">
        <v>8413.4599999999991</v>
      </c>
      <c r="I1526" s="10" t="s">
        <v>4689</v>
      </c>
      <c r="J1526" s="10" t="s">
        <v>4690</v>
      </c>
      <c r="K1526" s="5" t="s">
        <v>4692</v>
      </c>
    </row>
    <row r="1527" spans="1:11" x14ac:dyDescent="0.3">
      <c r="A1527" s="4" t="s">
        <v>2606</v>
      </c>
      <c r="B1527" s="8">
        <v>1975</v>
      </c>
      <c r="C1527" s="10" t="s">
        <v>4687</v>
      </c>
      <c r="D1527" s="8">
        <v>28</v>
      </c>
      <c r="E1527" s="8" t="str">
        <f t="shared" si="46"/>
        <v>28-Sep-1975</v>
      </c>
      <c r="F1527" s="8">
        <f t="shared" si="47"/>
        <v>47</v>
      </c>
      <c r="G1527" s="8">
        <v>1</v>
      </c>
      <c r="H1527" s="34">
        <v>8428.07</v>
      </c>
      <c r="I1527" s="10" t="s">
        <v>4689</v>
      </c>
      <c r="J1527" s="10" t="s">
        <v>4681</v>
      </c>
      <c r="K1527" s="5" t="s">
        <v>4692</v>
      </c>
    </row>
    <row r="1528" spans="1:11" x14ac:dyDescent="0.3">
      <c r="A1528" s="4" t="s">
        <v>2346</v>
      </c>
      <c r="B1528" s="8">
        <v>1975</v>
      </c>
      <c r="C1528" s="10" t="s">
        <v>4686</v>
      </c>
      <c r="D1528" s="8">
        <v>29</v>
      </c>
      <c r="E1528" s="8" t="str">
        <f t="shared" si="46"/>
        <v>29-Oct-1975</v>
      </c>
      <c r="F1528" s="8">
        <f t="shared" si="47"/>
        <v>47</v>
      </c>
      <c r="G1528" s="8">
        <v>3</v>
      </c>
      <c r="H1528" s="34">
        <v>9620.33</v>
      </c>
      <c r="I1528" s="10" t="s">
        <v>4689</v>
      </c>
      <c r="J1528" s="10" t="s">
        <v>4689</v>
      </c>
      <c r="K1528" s="5" t="s">
        <v>4692</v>
      </c>
    </row>
    <row r="1529" spans="1:11" x14ac:dyDescent="0.3">
      <c r="A1529" s="4" t="s">
        <v>2232</v>
      </c>
      <c r="B1529" s="8">
        <v>1975</v>
      </c>
      <c r="C1529" s="10" t="s">
        <v>4683</v>
      </c>
      <c r="D1529" s="8">
        <v>2</v>
      </c>
      <c r="E1529" s="8" t="str">
        <f t="shared" si="46"/>
        <v>2-Jul-1975</v>
      </c>
      <c r="F1529" s="8">
        <f t="shared" si="47"/>
        <v>47</v>
      </c>
      <c r="G1529" s="8">
        <v>3</v>
      </c>
      <c r="H1529" s="34">
        <v>10115.01</v>
      </c>
      <c r="I1529" s="10" t="s">
        <v>4689</v>
      </c>
      <c r="J1529" s="10" t="s">
        <v>4689</v>
      </c>
      <c r="K1529" s="5" t="s">
        <v>4692</v>
      </c>
    </row>
    <row r="1530" spans="1:11" x14ac:dyDescent="0.3">
      <c r="A1530" s="4" t="s">
        <v>2222</v>
      </c>
      <c r="B1530" s="8">
        <v>1973</v>
      </c>
      <c r="C1530" s="10" t="s">
        <v>4686</v>
      </c>
      <c r="D1530" s="8">
        <v>13</v>
      </c>
      <c r="E1530" s="8" t="str">
        <f t="shared" si="46"/>
        <v>13-Oct-1973</v>
      </c>
      <c r="F1530" s="8">
        <f t="shared" si="47"/>
        <v>49</v>
      </c>
      <c r="G1530" s="8">
        <v>2</v>
      </c>
      <c r="H1530" s="34">
        <v>10156.780000000001</v>
      </c>
      <c r="I1530" s="10" t="s">
        <v>4689</v>
      </c>
      <c r="J1530" s="10" t="s">
        <v>4681</v>
      </c>
      <c r="K1530" s="5" t="s">
        <v>4692</v>
      </c>
    </row>
    <row r="1531" spans="1:11" x14ac:dyDescent="0.3">
      <c r="A1531" s="4" t="s">
        <v>2206</v>
      </c>
      <c r="B1531" s="8">
        <v>1973</v>
      </c>
      <c r="C1531" s="10" t="s">
        <v>4687</v>
      </c>
      <c r="D1531" s="8">
        <v>5</v>
      </c>
      <c r="E1531" s="8" t="str">
        <f t="shared" si="46"/>
        <v>5-Sep-1973</v>
      </c>
      <c r="F1531" s="8">
        <f t="shared" si="47"/>
        <v>49</v>
      </c>
      <c r="G1531" s="8">
        <v>3</v>
      </c>
      <c r="H1531" s="34">
        <v>10264.44</v>
      </c>
      <c r="I1531" s="10" t="s">
        <v>4689</v>
      </c>
      <c r="J1531" s="10" t="s">
        <v>4681</v>
      </c>
      <c r="K1531" s="5" t="s">
        <v>4692</v>
      </c>
    </row>
    <row r="1532" spans="1:11" x14ac:dyDescent="0.3">
      <c r="A1532" s="4" t="s">
        <v>2204</v>
      </c>
      <c r="B1532" s="8">
        <v>1973</v>
      </c>
      <c r="C1532" s="10" t="s">
        <v>4685</v>
      </c>
      <c r="D1532" s="8">
        <v>27</v>
      </c>
      <c r="E1532" s="8" t="str">
        <f t="shared" si="46"/>
        <v>27-Nov-1973</v>
      </c>
      <c r="F1532" s="8">
        <f t="shared" si="47"/>
        <v>49</v>
      </c>
      <c r="G1532" s="8">
        <v>3</v>
      </c>
      <c r="H1532" s="34">
        <v>10269.459999999999</v>
      </c>
      <c r="I1532" s="10" t="s">
        <v>4689</v>
      </c>
      <c r="J1532" s="10" t="s">
        <v>4689</v>
      </c>
      <c r="K1532" s="5" t="s">
        <v>4692</v>
      </c>
    </row>
    <row r="1533" spans="1:11" x14ac:dyDescent="0.3">
      <c r="A1533" s="4" t="s">
        <v>2194</v>
      </c>
      <c r="B1533" s="8">
        <v>1991</v>
      </c>
      <c r="C1533" s="10" t="s">
        <v>4685</v>
      </c>
      <c r="D1533" s="8">
        <v>17</v>
      </c>
      <c r="E1533" s="8" t="str">
        <f t="shared" si="46"/>
        <v>17-Nov-1991</v>
      </c>
      <c r="F1533" s="8">
        <f t="shared" si="47"/>
        <v>31</v>
      </c>
      <c r="G1533" s="8">
        <v>3</v>
      </c>
      <c r="H1533" s="34">
        <v>10315.91</v>
      </c>
      <c r="I1533" s="10" t="s">
        <v>4689</v>
      </c>
      <c r="J1533" s="10" t="s">
        <v>4681</v>
      </c>
      <c r="K1533" s="5" t="s">
        <v>4692</v>
      </c>
    </row>
    <row r="1534" spans="1:11" x14ac:dyDescent="0.3">
      <c r="A1534" s="4" t="s">
        <v>2148</v>
      </c>
      <c r="B1534" s="8">
        <v>1969</v>
      </c>
      <c r="C1534" s="10" t="s">
        <v>4687</v>
      </c>
      <c r="D1534" s="8">
        <v>22</v>
      </c>
      <c r="E1534" s="8" t="str">
        <f t="shared" si="46"/>
        <v>22-Sep-1969</v>
      </c>
      <c r="F1534" s="8">
        <f t="shared" si="47"/>
        <v>53</v>
      </c>
      <c r="G1534" s="8">
        <v>1</v>
      </c>
      <c r="H1534" s="34">
        <v>10461.98</v>
      </c>
      <c r="I1534" s="10" t="s">
        <v>4689</v>
      </c>
      <c r="J1534" s="10" t="s">
        <v>4690</v>
      </c>
      <c r="K1534" s="5" t="s">
        <v>4692</v>
      </c>
    </row>
    <row r="1535" spans="1:11" x14ac:dyDescent="0.3">
      <c r="A1535" s="4" t="s">
        <v>2146</v>
      </c>
      <c r="B1535" s="8">
        <v>1987</v>
      </c>
      <c r="C1535" s="10" t="s">
        <v>4680</v>
      </c>
      <c r="D1535" s="8">
        <v>28</v>
      </c>
      <c r="E1535" s="8" t="str">
        <f t="shared" si="46"/>
        <v>28-Jun-1987</v>
      </c>
      <c r="F1535" s="8">
        <f t="shared" si="47"/>
        <v>35</v>
      </c>
      <c r="G1535" s="8">
        <v>3</v>
      </c>
      <c r="H1535" s="34">
        <v>10464.83</v>
      </c>
      <c r="I1535" s="10" t="s">
        <v>4689</v>
      </c>
      <c r="J1535" s="10" t="s">
        <v>4690</v>
      </c>
      <c r="K1535" s="5" t="s">
        <v>4692</v>
      </c>
    </row>
    <row r="1536" spans="1:11" x14ac:dyDescent="0.3">
      <c r="A1536" s="4" t="s">
        <v>2142</v>
      </c>
      <c r="B1536" s="8">
        <v>1972</v>
      </c>
      <c r="C1536" s="10" t="s">
        <v>4686</v>
      </c>
      <c r="D1536" s="8">
        <v>19</v>
      </c>
      <c r="E1536" s="8" t="str">
        <f t="shared" si="46"/>
        <v>19-Oct-1972</v>
      </c>
      <c r="F1536" s="8">
        <f t="shared" si="47"/>
        <v>50</v>
      </c>
      <c r="G1536" s="8">
        <v>2</v>
      </c>
      <c r="H1536" s="34">
        <v>10493.95</v>
      </c>
      <c r="I1536" s="10" t="s">
        <v>4689</v>
      </c>
      <c r="J1536" s="10" t="s">
        <v>4690</v>
      </c>
      <c r="K1536" s="5" t="s">
        <v>4692</v>
      </c>
    </row>
    <row r="1537" spans="1:11" x14ac:dyDescent="0.3">
      <c r="A1537" s="4" t="s">
        <v>2140</v>
      </c>
      <c r="B1537" s="8">
        <v>1977</v>
      </c>
      <c r="C1537" s="10" t="s">
        <v>4686</v>
      </c>
      <c r="D1537" s="8">
        <v>25</v>
      </c>
      <c r="E1537" s="8" t="str">
        <f t="shared" si="46"/>
        <v>25-Oct-1977</v>
      </c>
      <c r="F1537" s="8">
        <f t="shared" si="47"/>
        <v>45</v>
      </c>
      <c r="G1537" s="8">
        <v>2</v>
      </c>
      <c r="H1537" s="34">
        <v>10495.6</v>
      </c>
      <c r="I1537" s="10" t="s">
        <v>4689</v>
      </c>
      <c r="J1537" s="10" t="s">
        <v>4690</v>
      </c>
      <c r="K1537" s="5" t="s">
        <v>4692</v>
      </c>
    </row>
    <row r="1538" spans="1:11" x14ac:dyDescent="0.3">
      <c r="A1538" s="4" t="s">
        <v>2124</v>
      </c>
      <c r="B1538" s="8">
        <v>1972</v>
      </c>
      <c r="C1538" s="10" t="s">
        <v>4684</v>
      </c>
      <c r="D1538" s="8">
        <v>14</v>
      </c>
      <c r="E1538" s="8" t="str">
        <f t="shared" ref="E1538:E1601" si="48">CONCATENATE(D1538,"-",C1538,"-",B1538)</f>
        <v>14-Dec-1972</v>
      </c>
      <c r="F1538" s="8">
        <f t="shared" ref="F1538:F1601" si="49">DATEDIF(E1538,DATE(2023,6,8),"Y")</f>
        <v>50</v>
      </c>
      <c r="G1538" s="8">
        <v>3</v>
      </c>
      <c r="H1538" s="34">
        <v>10600.55</v>
      </c>
      <c r="I1538" s="10" t="s">
        <v>4689</v>
      </c>
      <c r="J1538" s="10" t="s">
        <v>4690</v>
      </c>
      <c r="K1538" s="5" t="s">
        <v>4692</v>
      </c>
    </row>
    <row r="1539" spans="1:11" x14ac:dyDescent="0.3">
      <c r="A1539" s="4" t="s">
        <v>2112</v>
      </c>
      <c r="B1539" s="8">
        <v>1990</v>
      </c>
      <c r="C1539" s="10" t="s">
        <v>4683</v>
      </c>
      <c r="D1539" s="8">
        <v>6</v>
      </c>
      <c r="E1539" s="8" t="str">
        <f t="shared" si="48"/>
        <v>6-Jul-1990</v>
      </c>
      <c r="F1539" s="8">
        <f t="shared" si="49"/>
        <v>32</v>
      </c>
      <c r="G1539" s="8">
        <v>3</v>
      </c>
      <c r="H1539" s="34">
        <v>10620.26</v>
      </c>
      <c r="I1539" s="10" t="s">
        <v>4689</v>
      </c>
      <c r="J1539" s="10" t="s">
        <v>4689</v>
      </c>
      <c r="K1539" s="5" t="s">
        <v>4692</v>
      </c>
    </row>
    <row r="1540" spans="1:11" x14ac:dyDescent="0.3">
      <c r="A1540" s="4" t="s">
        <v>2074</v>
      </c>
      <c r="B1540" s="8">
        <v>1968</v>
      </c>
      <c r="C1540" s="10" t="s">
        <v>4683</v>
      </c>
      <c r="D1540" s="8">
        <v>28</v>
      </c>
      <c r="E1540" s="8" t="str">
        <f t="shared" si="48"/>
        <v>28-Jul-1968</v>
      </c>
      <c r="F1540" s="8">
        <f t="shared" si="49"/>
        <v>54</v>
      </c>
      <c r="G1540" s="8">
        <v>1</v>
      </c>
      <c r="H1540" s="34">
        <v>10825.25</v>
      </c>
      <c r="I1540" s="10" t="s">
        <v>4689</v>
      </c>
      <c r="J1540" s="10" t="s">
        <v>4689</v>
      </c>
      <c r="K1540" s="5" t="s">
        <v>4692</v>
      </c>
    </row>
    <row r="1541" spans="1:11" x14ac:dyDescent="0.3">
      <c r="A1541" s="4" t="s">
        <v>2072</v>
      </c>
      <c r="B1541" s="8">
        <v>1971</v>
      </c>
      <c r="C1541" s="10" t="s">
        <v>4684</v>
      </c>
      <c r="D1541" s="8">
        <v>20</v>
      </c>
      <c r="E1541" s="8" t="str">
        <f t="shared" si="48"/>
        <v>20-Dec-1971</v>
      </c>
      <c r="F1541" s="8">
        <f t="shared" si="49"/>
        <v>51</v>
      </c>
      <c r="G1541" s="8">
        <v>2</v>
      </c>
      <c r="H1541" s="34">
        <v>10848.13</v>
      </c>
      <c r="I1541" s="10" t="s">
        <v>4689</v>
      </c>
      <c r="J1541" s="10" t="s">
        <v>4689</v>
      </c>
      <c r="K1541" s="5" t="s">
        <v>4692</v>
      </c>
    </row>
    <row r="1542" spans="1:11" x14ac:dyDescent="0.3">
      <c r="A1542" s="4" t="s">
        <v>2064</v>
      </c>
      <c r="B1542" s="8">
        <v>1969</v>
      </c>
      <c r="C1542" s="10" t="s">
        <v>4685</v>
      </c>
      <c r="D1542" s="8">
        <v>10</v>
      </c>
      <c r="E1542" s="8" t="str">
        <f t="shared" si="48"/>
        <v>10-Nov-1969</v>
      </c>
      <c r="F1542" s="8">
        <f t="shared" si="49"/>
        <v>53</v>
      </c>
      <c r="G1542" s="8">
        <v>1</v>
      </c>
      <c r="H1542" s="34">
        <v>10942.13</v>
      </c>
      <c r="I1542" s="10" t="s">
        <v>4689</v>
      </c>
      <c r="J1542" s="10" t="s">
        <v>4689</v>
      </c>
      <c r="K1542" s="5" t="s">
        <v>4692</v>
      </c>
    </row>
    <row r="1543" spans="1:11" x14ac:dyDescent="0.3">
      <c r="A1543" s="4" t="s">
        <v>2060</v>
      </c>
      <c r="B1543" s="8">
        <v>1969</v>
      </c>
      <c r="C1543" s="10" t="s">
        <v>4688</v>
      </c>
      <c r="D1543" s="8">
        <v>14</v>
      </c>
      <c r="E1543" s="8" t="str">
        <f t="shared" si="48"/>
        <v>14-Aug-1969</v>
      </c>
      <c r="F1543" s="8">
        <f t="shared" si="49"/>
        <v>53</v>
      </c>
      <c r="G1543" s="8">
        <v>1</v>
      </c>
      <c r="H1543" s="34">
        <v>10959.69</v>
      </c>
      <c r="I1543" s="10" t="s">
        <v>4689</v>
      </c>
      <c r="J1543" s="10" t="s">
        <v>4689</v>
      </c>
      <c r="K1543" s="5" t="s">
        <v>4692</v>
      </c>
    </row>
    <row r="1544" spans="1:11" x14ac:dyDescent="0.3">
      <c r="A1544" s="4" t="s">
        <v>2046</v>
      </c>
      <c r="B1544" s="8">
        <v>1974</v>
      </c>
      <c r="C1544" s="10" t="s">
        <v>4684</v>
      </c>
      <c r="D1544" s="8">
        <v>15</v>
      </c>
      <c r="E1544" s="8" t="str">
        <f t="shared" si="48"/>
        <v>15-Dec-1974</v>
      </c>
      <c r="F1544" s="8">
        <f t="shared" si="49"/>
        <v>48</v>
      </c>
      <c r="G1544" s="8">
        <v>4</v>
      </c>
      <c r="H1544" s="34">
        <v>11015.17</v>
      </c>
      <c r="I1544" s="10" t="s">
        <v>4689</v>
      </c>
      <c r="J1544" s="10" t="s">
        <v>4690</v>
      </c>
      <c r="K1544" s="5" t="s">
        <v>4692</v>
      </c>
    </row>
    <row r="1545" spans="1:11" x14ac:dyDescent="0.3">
      <c r="A1545" s="4" t="s">
        <v>2044</v>
      </c>
      <c r="B1545" s="8">
        <v>1991</v>
      </c>
      <c r="C1545" s="10" t="s">
        <v>4680</v>
      </c>
      <c r="D1545" s="8">
        <v>26</v>
      </c>
      <c r="E1545" s="8" t="str">
        <f t="shared" si="48"/>
        <v>26-Jun-1991</v>
      </c>
      <c r="F1545" s="8">
        <f t="shared" si="49"/>
        <v>31</v>
      </c>
      <c r="G1545" s="8">
        <v>3</v>
      </c>
      <c r="H1545" s="34">
        <v>11018.05</v>
      </c>
      <c r="I1545" s="10" t="s">
        <v>4689</v>
      </c>
      <c r="J1545" s="10" t="s">
        <v>4681</v>
      </c>
      <c r="K1545" s="5" t="s">
        <v>4692</v>
      </c>
    </row>
    <row r="1546" spans="1:11" x14ac:dyDescent="0.3">
      <c r="A1546" s="4" t="s">
        <v>2040</v>
      </c>
      <c r="B1546" s="8">
        <v>1974</v>
      </c>
      <c r="C1546" s="10" t="s">
        <v>4684</v>
      </c>
      <c r="D1546" s="8">
        <v>10</v>
      </c>
      <c r="E1546" s="8" t="str">
        <f t="shared" si="48"/>
        <v>10-Dec-1974</v>
      </c>
      <c r="F1546" s="8">
        <f t="shared" si="49"/>
        <v>48</v>
      </c>
      <c r="G1546" s="8">
        <v>4</v>
      </c>
      <c r="H1546" s="34">
        <v>11033.66</v>
      </c>
      <c r="I1546" s="10" t="s">
        <v>4689</v>
      </c>
      <c r="J1546" s="10" t="s">
        <v>4689</v>
      </c>
      <c r="K1546" s="5" t="s">
        <v>4692</v>
      </c>
    </row>
    <row r="1547" spans="1:11" x14ac:dyDescent="0.3">
      <c r="A1547" s="4" t="s">
        <v>2038</v>
      </c>
      <c r="B1547" s="8">
        <v>1989</v>
      </c>
      <c r="C1547" s="10" t="s">
        <v>4686</v>
      </c>
      <c r="D1547" s="8">
        <v>25</v>
      </c>
      <c r="E1547" s="8" t="str">
        <f t="shared" si="48"/>
        <v>25-Oct-1989</v>
      </c>
      <c r="F1547" s="8">
        <f t="shared" si="49"/>
        <v>33</v>
      </c>
      <c r="G1547" s="8">
        <v>3</v>
      </c>
      <c r="H1547" s="34">
        <v>11037.51</v>
      </c>
      <c r="I1547" s="10" t="s">
        <v>4689</v>
      </c>
      <c r="J1547" s="10" t="s">
        <v>4690</v>
      </c>
      <c r="K1547" s="5" t="s">
        <v>4692</v>
      </c>
    </row>
    <row r="1548" spans="1:11" x14ac:dyDescent="0.3">
      <c r="A1548" s="4" t="s">
        <v>2022</v>
      </c>
      <c r="B1548" s="8">
        <v>1972</v>
      </c>
      <c r="C1548" s="10" t="s">
        <v>4686</v>
      </c>
      <c r="D1548" s="8">
        <v>7</v>
      </c>
      <c r="E1548" s="8" t="str">
        <f t="shared" si="48"/>
        <v>7-Oct-1972</v>
      </c>
      <c r="F1548" s="8">
        <f t="shared" si="49"/>
        <v>50</v>
      </c>
      <c r="G1548" s="8">
        <v>3</v>
      </c>
      <c r="H1548" s="34">
        <v>11085.59</v>
      </c>
      <c r="I1548" s="10" t="s">
        <v>4689</v>
      </c>
      <c r="J1548" s="10" t="s">
        <v>4681</v>
      </c>
      <c r="K1548" s="5" t="s">
        <v>4692</v>
      </c>
    </row>
    <row r="1549" spans="1:11" x14ac:dyDescent="0.3">
      <c r="A1549" s="4" t="s">
        <v>2006</v>
      </c>
      <c r="B1549" s="8">
        <v>1970</v>
      </c>
      <c r="C1549" s="10" t="s">
        <v>4680</v>
      </c>
      <c r="D1549" s="8">
        <v>14</v>
      </c>
      <c r="E1549" s="8" t="str">
        <f t="shared" si="48"/>
        <v>14-Jun-1970</v>
      </c>
      <c r="F1549" s="8">
        <f t="shared" si="49"/>
        <v>52</v>
      </c>
      <c r="G1549" s="8">
        <v>2</v>
      </c>
      <c r="H1549" s="34">
        <v>11187.66</v>
      </c>
      <c r="I1549" s="10" t="s">
        <v>4689</v>
      </c>
      <c r="J1549" s="10" t="s">
        <v>4681</v>
      </c>
      <c r="K1549" s="5" t="s">
        <v>4692</v>
      </c>
    </row>
    <row r="1550" spans="1:11" x14ac:dyDescent="0.3">
      <c r="A1550" s="4" t="s">
        <v>1986</v>
      </c>
      <c r="B1550" s="8">
        <v>1970</v>
      </c>
      <c r="C1550" s="10" t="s">
        <v>4680</v>
      </c>
      <c r="D1550" s="8">
        <v>22</v>
      </c>
      <c r="E1550" s="8" t="str">
        <f t="shared" si="48"/>
        <v>22-Jun-1970</v>
      </c>
      <c r="F1550" s="8">
        <f t="shared" si="49"/>
        <v>52</v>
      </c>
      <c r="G1550" s="8">
        <v>3</v>
      </c>
      <c r="H1550" s="34">
        <v>11289.11</v>
      </c>
      <c r="I1550" s="10" t="s">
        <v>4689</v>
      </c>
      <c r="J1550" s="10" t="s">
        <v>4690</v>
      </c>
      <c r="K1550" s="5" t="s">
        <v>4692</v>
      </c>
    </row>
    <row r="1551" spans="1:11" x14ac:dyDescent="0.3">
      <c r="A1551" s="4" t="s">
        <v>1980</v>
      </c>
      <c r="B1551" s="8">
        <v>1968</v>
      </c>
      <c r="C1551" s="10" t="s">
        <v>4686</v>
      </c>
      <c r="D1551" s="8">
        <v>6</v>
      </c>
      <c r="E1551" s="8" t="str">
        <f t="shared" si="48"/>
        <v>6-Oct-1968</v>
      </c>
      <c r="F1551" s="8">
        <f t="shared" si="49"/>
        <v>54</v>
      </c>
      <c r="G1551" s="8">
        <v>1</v>
      </c>
      <c r="H1551" s="34">
        <v>11305.93</v>
      </c>
      <c r="I1551" s="10" t="s">
        <v>4689</v>
      </c>
      <c r="J1551" s="10" t="s">
        <v>4690</v>
      </c>
      <c r="K1551" s="5" t="s">
        <v>4692</v>
      </c>
    </row>
    <row r="1552" spans="1:11" x14ac:dyDescent="0.3">
      <c r="A1552" s="4" t="s">
        <v>1938</v>
      </c>
      <c r="B1552" s="8">
        <v>1985</v>
      </c>
      <c r="C1552" s="10" t="s">
        <v>4680</v>
      </c>
      <c r="D1552" s="8">
        <v>9</v>
      </c>
      <c r="E1552" s="8" t="str">
        <f t="shared" si="48"/>
        <v>9-Jun-1985</v>
      </c>
      <c r="F1552" s="8">
        <f t="shared" si="49"/>
        <v>37</v>
      </c>
      <c r="G1552" s="8">
        <v>3</v>
      </c>
      <c r="H1552" s="34">
        <v>11419.49</v>
      </c>
      <c r="I1552" s="10" t="s">
        <v>4689</v>
      </c>
      <c r="J1552" s="10" t="s">
        <v>4690</v>
      </c>
      <c r="K1552" s="5" t="s">
        <v>4692</v>
      </c>
    </row>
    <row r="1553" spans="1:11" x14ac:dyDescent="0.3">
      <c r="A1553" s="4" t="s">
        <v>1934</v>
      </c>
      <c r="B1553" s="8">
        <v>1971</v>
      </c>
      <c r="C1553" s="10" t="s">
        <v>4687</v>
      </c>
      <c r="D1553" s="8">
        <v>12</v>
      </c>
      <c r="E1553" s="8" t="str">
        <f t="shared" si="48"/>
        <v>12-Sep-1971</v>
      </c>
      <c r="F1553" s="8">
        <f t="shared" si="49"/>
        <v>51</v>
      </c>
      <c r="G1553" s="8">
        <v>3</v>
      </c>
      <c r="H1553" s="34">
        <v>11436.74</v>
      </c>
      <c r="I1553" s="10" t="s">
        <v>4689</v>
      </c>
      <c r="J1553" s="10" t="s">
        <v>4689</v>
      </c>
      <c r="K1553" s="5" t="s">
        <v>4692</v>
      </c>
    </row>
    <row r="1554" spans="1:11" x14ac:dyDescent="0.3">
      <c r="A1554" s="4" t="s">
        <v>1914</v>
      </c>
      <c r="B1554" s="8">
        <v>1971</v>
      </c>
      <c r="C1554" s="10" t="s">
        <v>4684</v>
      </c>
      <c r="D1554" s="8">
        <v>19</v>
      </c>
      <c r="E1554" s="8" t="str">
        <f t="shared" si="48"/>
        <v>19-Dec-1971</v>
      </c>
      <c r="F1554" s="8">
        <f t="shared" si="49"/>
        <v>51</v>
      </c>
      <c r="G1554" s="8">
        <v>4</v>
      </c>
      <c r="H1554" s="34">
        <v>11520.1</v>
      </c>
      <c r="I1554" s="10" t="s">
        <v>4689</v>
      </c>
      <c r="J1554" s="10" t="s">
        <v>4690</v>
      </c>
      <c r="K1554" s="5" t="s">
        <v>4692</v>
      </c>
    </row>
    <row r="1555" spans="1:11" x14ac:dyDescent="0.3">
      <c r="A1555" s="4" t="s">
        <v>1820</v>
      </c>
      <c r="B1555" s="8">
        <v>1965</v>
      </c>
      <c r="C1555" s="10" t="s">
        <v>4685</v>
      </c>
      <c r="D1555" s="8">
        <v>1</v>
      </c>
      <c r="E1555" s="8" t="str">
        <f t="shared" si="48"/>
        <v>1-Nov-1965</v>
      </c>
      <c r="F1555" s="8">
        <f t="shared" si="49"/>
        <v>57</v>
      </c>
      <c r="G1555" s="8">
        <v>1</v>
      </c>
      <c r="H1555" s="34">
        <v>11945.13</v>
      </c>
      <c r="I1555" s="10" t="s">
        <v>4689</v>
      </c>
      <c r="J1555" s="10" t="s">
        <v>4681</v>
      </c>
      <c r="K1555" s="5" t="s">
        <v>4692</v>
      </c>
    </row>
    <row r="1556" spans="1:11" x14ac:dyDescent="0.3">
      <c r="A1556" s="4" t="s">
        <v>1802</v>
      </c>
      <c r="B1556" s="8">
        <v>1966</v>
      </c>
      <c r="C1556" s="10" t="s">
        <v>4685</v>
      </c>
      <c r="D1556" s="8">
        <v>24</v>
      </c>
      <c r="E1556" s="8" t="str">
        <f t="shared" si="48"/>
        <v>24-Nov-1966</v>
      </c>
      <c r="F1556" s="8">
        <f t="shared" si="49"/>
        <v>56</v>
      </c>
      <c r="G1556" s="8">
        <v>1</v>
      </c>
      <c r="H1556" s="34">
        <v>12044.34</v>
      </c>
      <c r="I1556" s="10" t="s">
        <v>4689</v>
      </c>
      <c r="J1556" s="10" t="s">
        <v>4690</v>
      </c>
      <c r="K1556" s="5" t="s">
        <v>4692</v>
      </c>
    </row>
    <row r="1557" spans="1:11" x14ac:dyDescent="0.3">
      <c r="A1557" s="4" t="s">
        <v>1778</v>
      </c>
      <c r="B1557" s="8">
        <v>1987</v>
      </c>
      <c r="C1557" s="10" t="s">
        <v>4686</v>
      </c>
      <c r="D1557" s="8">
        <v>5</v>
      </c>
      <c r="E1557" s="8" t="str">
        <f t="shared" si="48"/>
        <v>5-Oct-1987</v>
      </c>
      <c r="F1557" s="8">
        <f t="shared" si="49"/>
        <v>35</v>
      </c>
      <c r="G1557" s="8">
        <v>3</v>
      </c>
      <c r="H1557" s="34">
        <v>12148.2</v>
      </c>
      <c r="I1557" s="10" t="s">
        <v>4689</v>
      </c>
      <c r="J1557" s="10" t="s">
        <v>4689</v>
      </c>
      <c r="K1557" s="5" t="s">
        <v>4692</v>
      </c>
    </row>
    <row r="1558" spans="1:11" x14ac:dyDescent="0.3">
      <c r="A1558" s="4" t="s">
        <v>1774</v>
      </c>
      <c r="B1558" s="8">
        <v>1977</v>
      </c>
      <c r="C1558" s="10" t="s">
        <v>4688</v>
      </c>
      <c r="D1558" s="8">
        <v>14</v>
      </c>
      <c r="E1558" s="8" t="str">
        <f t="shared" si="48"/>
        <v>14-Aug-1977</v>
      </c>
      <c r="F1558" s="8">
        <f t="shared" si="49"/>
        <v>45</v>
      </c>
      <c r="G1558" s="8">
        <v>2</v>
      </c>
      <c r="H1558" s="34">
        <v>12218.7</v>
      </c>
      <c r="I1558" s="10" t="s">
        <v>4689</v>
      </c>
      <c r="J1558" s="10" t="s">
        <v>4690</v>
      </c>
      <c r="K1558" s="5" t="s">
        <v>4692</v>
      </c>
    </row>
    <row r="1559" spans="1:11" x14ac:dyDescent="0.3">
      <c r="A1559" s="4" t="s">
        <v>1750</v>
      </c>
      <c r="B1559" s="8">
        <v>1967</v>
      </c>
      <c r="C1559" s="10" t="s">
        <v>4684</v>
      </c>
      <c r="D1559" s="8">
        <v>30</v>
      </c>
      <c r="E1559" s="8" t="str">
        <f t="shared" si="48"/>
        <v>30-Dec-1967</v>
      </c>
      <c r="F1559" s="8">
        <f t="shared" si="49"/>
        <v>55</v>
      </c>
      <c r="G1559" s="8">
        <v>2</v>
      </c>
      <c r="H1559" s="34">
        <v>12268.63</v>
      </c>
      <c r="I1559" s="10" t="s">
        <v>4689</v>
      </c>
      <c r="J1559" s="10" t="s">
        <v>4690</v>
      </c>
      <c r="K1559" s="5" t="s">
        <v>4692</v>
      </c>
    </row>
    <row r="1560" spans="1:11" x14ac:dyDescent="0.3">
      <c r="A1560" s="4" t="s">
        <v>1748</v>
      </c>
      <c r="B1560" s="8">
        <v>1967</v>
      </c>
      <c r="C1560" s="10" t="s">
        <v>4688</v>
      </c>
      <c r="D1560" s="8">
        <v>28</v>
      </c>
      <c r="E1560" s="8" t="str">
        <f t="shared" si="48"/>
        <v>28-Aug-1967</v>
      </c>
      <c r="F1560" s="8">
        <f t="shared" si="49"/>
        <v>55</v>
      </c>
      <c r="G1560" s="8">
        <v>2</v>
      </c>
      <c r="H1560" s="34">
        <v>12269.69</v>
      </c>
      <c r="I1560" s="10" t="s">
        <v>4689</v>
      </c>
      <c r="J1560" s="10" t="s">
        <v>4681</v>
      </c>
      <c r="K1560" s="5" t="s">
        <v>4692</v>
      </c>
    </row>
    <row r="1561" spans="1:11" x14ac:dyDescent="0.3">
      <c r="A1561" s="4" t="s">
        <v>1720</v>
      </c>
      <c r="B1561" s="8">
        <v>1968</v>
      </c>
      <c r="C1561" s="10" t="s">
        <v>4685</v>
      </c>
      <c r="D1561" s="8">
        <v>26</v>
      </c>
      <c r="E1561" s="8" t="str">
        <f t="shared" si="48"/>
        <v>26-Nov-1968</v>
      </c>
      <c r="F1561" s="8">
        <f t="shared" si="49"/>
        <v>54</v>
      </c>
      <c r="G1561" s="8">
        <v>3</v>
      </c>
      <c r="H1561" s="34">
        <v>12475.35</v>
      </c>
      <c r="I1561" s="10" t="s">
        <v>4689</v>
      </c>
      <c r="J1561" s="10" t="s">
        <v>4690</v>
      </c>
      <c r="K1561" s="5" t="s">
        <v>4692</v>
      </c>
    </row>
    <row r="1562" spans="1:11" x14ac:dyDescent="0.3">
      <c r="A1562" s="4" t="s">
        <v>1718</v>
      </c>
      <c r="B1562" s="8">
        <v>1968</v>
      </c>
      <c r="C1562" s="10" t="s">
        <v>4685</v>
      </c>
      <c r="D1562" s="8">
        <v>12</v>
      </c>
      <c r="E1562" s="8" t="str">
        <f t="shared" si="48"/>
        <v>12-Nov-1968</v>
      </c>
      <c r="F1562" s="8">
        <f t="shared" si="49"/>
        <v>54</v>
      </c>
      <c r="G1562" s="8">
        <v>3</v>
      </c>
      <c r="H1562" s="34">
        <v>12479.71</v>
      </c>
      <c r="I1562" s="10" t="s">
        <v>4689</v>
      </c>
      <c r="J1562" s="10" t="s">
        <v>4689</v>
      </c>
      <c r="K1562" s="5" t="s">
        <v>4692</v>
      </c>
    </row>
    <row r="1563" spans="1:11" x14ac:dyDescent="0.3">
      <c r="A1563" s="4" t="s">
        <v>1714</v>
      </c>
      <c r="B1563" s="8">
        <v>1968</v>
      </c>
      <c r="C1563" s="10" t="s">
        <v>4684</v>
      </c>
      <c r="D1563" s="8">
        <v>3</v>
      </c>
      <c r="E1563" s="8" t="str">
        <f t="shared" si="48"/>
        <v>3-Dec-1968</v>
      </c>
      <c r="F1563" s="8">
        <f t="shared" si="49"/>
        <v>54</v>
      </c>
      <c r="G1563" s="8">
        <v>3</v>
      </c>
      <c r="H1563" s="34">
        <v>12495.29</v>
      </c>
      <c r="I1563" s="10" t="s">
        <v>4689</v>
      </c>
      <c r="J1563" s="10" t="s">
        <v>4689</v>
      </c>
      <c r="K1563" s="5" t="s">
        <v>4692</v>
      </c>
    </row>
    <row r="1564" spans="1:11" x14ac:dyDescent="0.3">
      <c r="A1564" s="4" t="s">
        <v>1698</v>
      </c>
      <c r="B1564" s="8">
        <v>1998</v>
      </c>
      <c r="C1564" s="10" t="s">
        <v>4685</v>
      </c>
      <c r="D1564" s="8">
        <v>18</v>
      </c>
      <c r="E1564" s="8" t="str">
        <f t="shared" si="48"/>
        <v>18-Nov-1998</v>
      </c>
      <c r="F1564" s="8">
        <f t="shared" si="49"/>
        <v>24</v>
      </c>
      <c r="G1564" s="8">
        <v>1</v>
      </c>
      <c r="H1564" s="34">
        <v>12609.89</v>
      </c>
      <c r="I1564" s="10" t="s">
        <v>4689</v>
      </c>
      <c r="J1564" s="10" t="s">
        <v>4689</v>
      </c>
      <c r="K1564" s="5" t="s">
        <v>4692</v>
      </c>
    </row>
    <row r="1565" spans="1:11" x14ac:dyDescent="0.3">
      <c r="A1565" s="4" t="s">
        <v>1684</v>
      </c>
      <c r="B1565" s="8">
        <v>1966</v>
      </c>
      <c r="C1565" s="10" t="s">
        <v>4684</v>
      </c>
      <c r="D1565" s="8">
        <v>17</v>
      </c>
      <c r="E1565" s="8" t="str">
        <f t="shared" si="48"/>
        <v>17-Dec-1966</v>
      </c>
      <c r="F1565" s="8">
        <f t="shared" si="49"/>
        <v>56</v>
      </c>
      <c r="G1565" s="8">
        <v>2</v>
      </c>
      <c r="H1565" s="34">
        <v>12643.38</v>
      </c>
      <c r="I1565" s="10" t="s">
        <v>4689</v>
      </c>
      <c r="J1565" s="10" t="s">
        <v>4690</v>
      </c>
      <c r="K1565" s="5" t="s">
        <v>4692</v>
      </c>
    </row>
    <row r="1566" spans="1:11" x14ac:dyDescent="0.3">
      <c r="A1566" s="4" t="s">
        <v>1640</v>
      </c>
      <c r="B1566" s="8">
        <v>1984</v>
      </c>
      <c r="C1566" s="10" t="s">
        <v>4688</v>
      </c>
      <c r="D1566" s="8">
        <v>6</v>
      </c>
      <c r="E1566" s="8" t="str">
        <f t="shared" si="48"/>
        <v>6-Aug-1984</v>
      </c>
      <c r="F1566" s="8">
        <f t="shared" si="49"/>
        <v>38</v>
      </c>
      <c r="G1566" s="8">
        <v>3</v>
      </c>
      <c r="H1566" s="34">
        <v>12870.31</v>
      </c>
      <c r="I1566" s="10" t="s">
        <v>4689</v>
      </c>
      <c r="J1566" s="10" t="s">
        <v>4689</v>
      </c>
      <c r="K1566" s="5" t="s">
        <v>4692</v>
      </c>
    </row>
    <row r="1567" spans="1:11" x14ac:dyDescent="0.3">
      <c r="A1567" s="4" t="s">
        <v>1616</v>
      </c>
      <c r="B1567" s="8">
        <v>1981</v>
      </c>
      <c r="C1567" s="10" t="s">
        <v>4686</v>
      </c>
      <c r="D1567" s="8">
        <v>30</v>
      </c>
      <c r="E1567" s="8" t="str">
        <f t="shared" si="48"/>
        <v>30-Oct-1981</v>
      </c>
      <c r="F1567" s="8">
        <f t="shared" si="49"/>
        <v>41</v>
      </c>
      <c r="G1567" s="8">
        <v>1</v>
      </c>
      <c r="H1567" s="34">
        <v>13002.91</v>
      </c>
      <c r="I1567" s="10" t="s">
        <v>4689</v>
      </c>
      <c r="J1567" s="10" t="s">
        <v>4690</v>
      </c>
      <c r="K1567" s="5" t="s">
        <v>4692</v>
      </c>
    </row>
    <row r="1568" spans="1:11" x14ac:dyDescent="0.3">
      <c r="A1568" s="4" t="s">
        <v>1588</v>
      </c>
      <c r="B1568" s="8">
        <v>1962</v>
      </c>
      <c r="C1568" s="10" t="s">
        <v>4688</v>
      </c>
      <c r="D1568" s="8">
        <v>2</v>
      </c>
      <c r="E1568" s="8" t="str">
        <f t="shared" si="48"/>
        <v>2-Aug-1962</v>
      </c>
      <c r="F1568" s="8">
        <f t="shared" si="49"/>
        <v>60</v>
      </c>
      <c r="G1568" s="8">
        <v>1</v>
      </c>
      <c r="H1568" s="34">
        <v>13112.6</v>
      </c>
      <c r="I1568" s="10" t="s">
        <v>4689</v>
      </c>
      <c r="J1568" s="10" t="s">
        <v>4689</v>
      </c>
      <c r="K1568" s="5" t="s">
        <v>4692</v>
      </c>
    </row>
    <row r="1569" spans="1:11" x14ac:dyDescent="0.3">
      <c r="A1569" s="4" t="s">
        <v>1572</v>
      </c>
      <c r="B1569" s="8">
        <v>1982</v>
      </c>
      <c r="C1569" s="10" t="s">
        <v>4686</v>
      </c>
      <c r="D1569" s="8">
        <v>15</v>
      </c>
      <c r="E1569" s="8" t="str">
        <f t="shared" si="48"/>
        <v>15-Oct-1982</v>
      </c>
      <c r="F1569" s="8">
        <f t="shared" si="49"/>
        <v>40</v>
      </c>
      <c r="G1569" s="8">
        <v>3</v>
      </c>
      <c r="H1569" s="34">
        <v>13214.43</v>
      </c>
      <c r="I1569" s="10" t="s">
        <v>4689</v>
      </c>
      <c r="J1569" s="10" t="s">
        <v>4681</v>
      </c>
      <c r="K1569" s="5" t="s">
        <v>4692</v>
      </c>
    </row>
    <row r="1570" spans="1:11" x14ac:dyDescent="0.3">
      <c r="A1570" s="4" t="s">
        <v>1560</v>
      </c>
      <c r="B1570" s="8">
        <v>1976</v>
      </c>
      <c r="C1570" s="10" t="s">
        <v>4688</v>
      </c>
      <c r="D1570" s="8">
        <v>23</v>
      </c>
      <c r="E1570" s="8" t="str">
        <f t="shared" si="48"/>
        <v>23-Aug-1976</v>
      </c>
      <c r="F1570" s="8">
        <f t="shared" si="49"/>
        <v>46</v>
      </c>
      <c r="G1570" s="8">
        <v>2</v>
      </c>
      <c r="H1570" s="34">
        <v>13333.71</v>
      </c>
      <c r="I1570" s="10" t="s">
        <v>4689</v>
      </c>
      <c r="J1570" s="10" t="s">
        <v>4681</v>
      </c>
      <c r="K1570" s="5" t="s">
        <v>4692</v>
      </c>
    </row>
    <row r="1571" spans="1:11" x14ac:dyDescent="0.3">
      <c r="A1571" s="4" t="s">
        <v>1556</v>
      </c>
      <c r="B1571" s="8">
        <v>1990</v>
      </c>
      <c r="C1571" s="10" t="s">
        <v>4686</v>
      </c>
      <c r="D1571" s="8">
        <v>2</v>
      </c>
      <c r="E1571" s="8" t="str">
        <f t="shared" si="48"/>
        <v>2-Oct-1990</v>
      </c>
      <c r="F1571" s="8">
        <f t="shared" si="49"/>
        <v>32</v>
      </c>
      <c r="G1571" s="8">
        <v>3</v>
      </c>
      <c r="H1571" s="34">
        <v>13360.94</v>
      </c>
      <c r="I1571" s="10" t="s">
        <v>4689</v>
      </c>
      <c r="J1571" s="10" t="s">
        <v>4690</v>
      </c>
      <c r="K1571" s="5" t="s">
        <v>4692</v>
      </c>
    </row>
    <row r="1572" spans="1:11" x14ac:dyDescent="0.3">
      <c r="A1572" s="4" t="s">
        <v>1532</v>
      </c>
      <c r="B1572" s="8">
        <v>1975</v>
      </c>
      <c r="C1572" s="10" t="s">
        <v>4680</v>
      </c>
      <c r="D1572" s="8">
        <v>29</v>
      </c>
      <c r="E1572" s="8" t="str">
        <f t="shared" si="48"/>
        <v>29-Jun-1975</v>
      </c>
      <c r="F1572" s="8">
        <f t="shared" si="49"/>
        <v>47</v>
      </c>
      <c r="G1572" s="8">
        <v>1</v>
      </c>
      <c r="H1572" s="34">
        <v>13440.7</v>
      </c>
      <c r="I1572" s="10" t="s">
        <v>4689</v>
      </c>
      <c r="J1572" s="10" t="s">
        <v>4681</v>
      </c>
      <c r="K1572" s="5" t="s">
        <v>4692</v>
      </c>
    </row>
    <row r="1573" spans="1:11" x14ac:dyDescent="0.3">
      <c r="A1573" s="4" t="s">
        <v>1524</v>
      </c>
      <c r="B1573" s="8">
        <v>1985</v>
      </c>
      <c r="C1573" s="10" t="s">
        <v>4688</v>
      </c>
      <c r="D1573" s="8">
        <v>19</v>
      </c>
      <c r="E1573" s="8" t="str">
        <f t="shared" si="48"/>
        <v>19-Aug-1985</v>
      </c>
      <c r="F1573" s="8">
        <f t="shared" si="49"/>
        <v>37</v>
      </c>
      <c r="G1573" s="8">
        <v>3</v>
      </c>
      <c r="H1573" s="34">
        <v>13465.8</v>
      </c>
      <c r="I1573" s="10" t="s">
        <v>4689</v>
      </c>
      <c r="J1573" s="10" t="s">
        <v>4690</v>
      </c>
      <c r="K1573" s="5" t="s">
        <v>4692</v>
      </c>
    </row>
    <row r="1574" spans="1:11" x14ac:dyDescent="0.3">
      <c r="A1574" s="4" t="s">
        <v>1518</v>
      </c>
      <c r="B1574" s="8">
        <v>1975</v>
      </c>
      <c r="C1574" s="10" t="s">
        <v>4688</v>
      </c>
      <c r="D1574" s="8">
        <v>7</v>
      </c>
      <c r="E1574" s="8" t="str">
        <f t="shared" si="48"/>
        <v>7-Aug-1975</v>
      </c>
      <c r="F1574" s="8">
        <f t="shared" si="49"/>
        <v>47</v>
      </c>
      <c r="G1574" s="8">
        <v>1</v>
      </c>
      <c r="H1574" s="34">
        <v>13472.19</v>
      </c>
      <c r="I1574" s="10" t="s">
        <v>4689</v>
      </c>
      <c r="J1574" s="10" t="s">
        <v>4681</v>
      </c>
      <c r="K1574" s="5" t="s">
        <v>4692</v>
      </c>
    </row>
    <row r="1575" spans="1:11" x14ac:dyDescent="0.3">
      <c r="A1575" s="4" t="s">
        <v>1478</v>
      </c>
      <c r="B1575" s="8">
        <v>1986</v>
      </c>
      <c r="C1575" s="10" t="s">
        <v>4684</v>
      </c>
      <c r="D1575" s="8">
        <v>8</v>
      </c>
      <c r="E1575" s="8" t="str">
        <f t="shared" si="48"/>
        <v>8-Dec-1986</v>
      </c>
      <c r="F1575" s="8">
        <f t="shared" si="49"/>
        <v>36</v>
      </c>
      <c r="G1575" s="8">
        <v>3</v>
      </c>
      <c r="H1575" s="34">
        <v>13819.49</v>
      </c>
      <c r="I1575" s="10" t="s">
        <v>4689</v>
      </c>
      <c r="J1575" s="10" t="s">
        <v>4681</v>
      </c>
      <c r="K1575" s="5" t="s">
        <v>4692</v>
      </c>
    </row>
    <row r="1576" spans="1:11" x14ac:dyDescent="0.3">
      <c r="A1576" s="4" t="s">
        <v>960</v>
      </c>
      <c r="B1576" s="8">
        <v>1992</v>
      </c>
      <c r="C1576" s="10" t="s">
        <v>4687</v>
      </c>
      <c r="D1576" s="8">
        <v>14</v>
      </c>
      <c r="E1576" s="8" t="str">
        <f t="shared" si="48"/>
        <v>14-Sep-1992</v>
      </c>
      <c r="F1576" s="8">
        <f t="shared" si="49"/>
        <v>30</v>
      </c>
      <c r="G1576" s="8">
        <v>3</v>
      </c>
      <c r="H1576" s="34">
        <v>20745.990000000002</v>
      </c>
      <c r="I1576" s="10" t="s">
        <v>4689</v>
      </c>
      <c r="J1576" s="10" t="s">
        <v>4690</v>
      </c>
      <c r="K1576" s="5" t="s">
        <v>4692</v>
      </c>
    </row>
    <row r="1577" spans="1:11" x14ac:dyDescent="0.3">
      <c r="A1577" s="4" t="s">
        <v>948</v>
      </c>
      <c r="B1577" s="8">
        <v>1977</v>
      </c>
      <c r="C1577" s="10" t="s">
        <v>4685</v>
      </c>
      <c r="D1577" s="8">
        <v>23</v>
      </c>
      <c r="E1577" s="8" t="str">
        <f t="shared" si="48"/>
        <v>23-Nov-1977</v>
      </c>
      <c r="F1577" s="8">
        <f t="shared" si="49"/>
        <v>45</v>
      </c>
      <c r="G1577" s="8">
        <v>2</v>
      </c>
      <c r="H1577" s="34">
        <v>21098.55</v>
      </c>
      <c r="I1577" s="10" t="s">
        <v>4689</v>
      </c>
      <c r="J1577" s="10" t="s">
        <v>4689</v>
      </c>
      <c r="K1577" s="5" t="s">
        <v>4692</v>
      </c>
    </row>
    <row r="1578" spans="1:11" x14ac:dyDescent="0.3">
      <c r="A1578" s="4" t="s">
        <v>926</v>
      </c>
      <c r="B1578" s="8">
        <v>1976</v>
      </c>
      <c r="C1578" s="10" t="s">
        <v>4683</v>
      </c>
      <c r="D1578" s="8">
        <v>18</v>
      </c>
      <c r="E1578" s="8" t="str">
        <f t="shared" si="48"/>
        <v>18-Jul-1976</v>
      </c>
      <c r="F1578" s="8">
        <f t="shared" si="49"/>
        <v>46</v>
      </c>
      <c r="G1578" s="8">
        <v>1</v>
      </c>
      <c r="H1578" s="34">
        <v>21677.279999999999</v>
      </c>
      <c r="I1578" s="10" t="s">
        <v>4689</v>
      </c>
      <c r="J1578" s="10" t="s">
        <v>4690</v>
      </c>
      <c r="K1578" s="5" t="s">
        <v>4692</v>
      </c>
    </row>
    <row r="1579" spans="1:11" x14ac:dyDescent="0.3">
      <c r="A1579" s="4" t="s">
        <v>918</v>
      </c>
      <c r="B1579" s="8">
        <v>1979</v>
      </c>
      <c r="C1579" s="10" t="s">
        <v>4688</v>
      </c>
      <c r="D1579" s="8">
        <v>17</v>
      </c>
      <c r="E1579" s="8" t="str">
        <f t="shared" si="48"/>
        <v>17-Aug-1979</v>
      </c>
      <c r="F1579" s="8">
        <f t="shared" si="49"/>
        <v>43</v>
      </c>
      <c r="G1579" s="8">
        <v>2</v>
      </c>
      <c r="H1579" s="34">
        <v>21880.82</v>
      </c>
      <c r="I1579" s="10" t="s">
        <v>4689</v>
      </c>
      <c r="J1579" s="10" t="s">
        <v>4690</v>
      </c>
      <c r="K1579" s="5" t="s">
        <v>4692</v>
      </c>
    </row>
    <row r="1580" spans="1:11" x14ac:dyDescent="0.3">
      <c r="A1580" s="4" t="s">
        <v>4236</v>
      </c>
      <c r="B1580" s="8">
        <v>1991</v>
      </c>
      <c r="C1580" s="10" t="s">
        <v>4684</v>
      </c>
      <c r="D1580" s="8">
        <v>16</v>
      </c>
      <c r="E1580" s="8" t="str">
        <f t="shared" si="48"/>
        <v>16-Dec-1991</v>
      </c>
      <c r="F1580" s="8">
        <f t="shared" si="49"/>
        <v>31</v>
      </c>
      <c r="G1580" s="8">
        <v>3</v>
      </c>
      <c r="H1580" s="34">
        <v>2193.1999999999998</v>
      </c>
      <c r="I1580" s="10" t="s">
        <v>4681</v>
      </c>
      <c r="J1580" s="10" t="s">
        <v>4681</v>
      </c>
      <c r="K1580" s="5" t="s">
        <v>4692</v>
      </c>
    </row>
    <row r="1581" spans="1:11" x14ac:dyDescent="0.3">
      <c r="A1581" s="4" t="s">
        <v>4208</v>
      </c>
      <c r="B1581" s="8">
        <v>2003</v>
      </c>
      <c r="C1581" s="10" t="s">
        <v>4684</v>
      </c>
      <c r="D1581" s="8">
        <v>10</v>
      </c>
      <c r="E1581" s="8" t="str">
        <f t="shared" si="48"/>
        <v>10-Dec-2003</v>
      </c>
      <c r="F1581" s="8">
        <f t="shared" si="49"/>
        <v>19</v>
      </c>
      <c r="G1581" s="8">
        <v>1</v>
      </c>
      <c r="H1581" s="34">
        <v>2221.56</v>
      </c>
      <c r="I1581" s="10" t="s">
        <v>4681</v>
      </c>
      <c r="J1581" s="10" t="s">
        <v>4689</v>
      </c>
      <c r="K1581" s="5" t="s">
        <v>4692</v>
      </c>
    </row>
    <row r="1582" spans="1:11" x14ac:dyDescent="0.3">
      <c r="A1582" s="4" t="s">
        <v>4184</v>
      </c>
      <c r="B1582" s="8">
        <v>2002</v>
      </c>
      <c r="C1582" s="10" t="s">
        <v>4685</v>
      </c>
      <c r="D1582" s="8">
        <v>5</v>
      </c>
      <c r="E1582" s="8" t="str">
        <f t="shared" si="48"/>
        <v>5-Nov-2002</v>
      </c>
      <c r="F1582" s="8">
        <f t="shared" si="49"/>
        <v>20</v>
      </c>
      <c r="G1582" s="8">
        <v>1</v>
      </c>
      <c r="H1582" s="34">
        <v>2362.23</v>
      </c>
      <c r="I1582" s="10" t="s">
        <v>4681</v>
      </c>
      <c r="J1582" s="10" t="s">
        <v>4690</v>
      </c>
      <c r="K1582" s="5" t="s">
        <v>4692</v>
      </c>
    </row>
    <row r="1583" spans="1:11" x14ac:dyDescent="0.3">
      <c r="A1583" s="4" t="s">
        <v>4124</v>
      </c>
      <c r="B1583" s="8">
        <v>2000</v>
      </c>
      <c r="C1583" s="10" t="s">
        <v>4680</v>
      </c>
      <c r="D1583" s="8">
        <v>24</v>
      </c>
      <c r="E1583" s="8" t="str">
        <f t="shared" si="48"/>
        <v>24-Jun-2000</v>
      </c>
      <c r="F1583" s="8">
        <f t="shared" si="49"/>
        <v>22</v>
      </c>
      <c r="G1583" s="8">
        <v>1</v>
      </c>
      <c r="H1583" s="34">
        <v>2639.04</v>
      </c>
      <c r="I1583" s="10" t="s">
        <v>4681</v>
      </c>
      <c r="J1583" s="10" t="s">
        <v>4681</v>
      </c>
      <c r="K1583" s="5" t="s">
        <v>4692</v>
      </c>
    </row>
    <row r="1584" spans="1:11" x14ac:dyDescent="0.3">
      <c r="A1584" s="4" t="s">
        <v>4122</v>
      </c>
      <c r="B1584" s="8">
        <v>2000</v>
      </c>
      <c r="C1584" s="10" t="s">
        <v>4684</v>
      </c>
      <c r="D1584" s="8">
        <v>9</v>
      </c>
      <c r="E1584" s="8" t="str">
        <f t="shared" si="48"/>
        <v>9-Dec-2000</v>
      </c>
      <c r="F1584" s="8">
        <f t="shared" si="49"/>
        <v>22</v>
      </c>
      <c r="G1584" s="8">
        <v>1</v>
      </c>
      <c r="H1584" s="34">
        <v>2643.27</v>
      </c>
      <c r="I1584" s="10" t="s">
        <v>4681</v>
      </c>
      <c r="J1584" s="10" t="s">
        <v>4690</v>
      </c>
      <c r="K1584" s="5" t="s">
        <v>4692</v>
      </c>
    </row>
    <row r="1585" spans="1:11" x14ac:dyDescent="0.3">
      <c r="A1585" s="4" t="s">
        <v>4110</v>
      </c>
      <c r="B1585" s="8">
        <v>2003</v>
      </c>
      <c r="C1585" s="10" t="s">
        <v>4683</v>
      </c>
      <c r="D1585" s="8">
        <v>17</v>
      </c>
      <c r="E1585" s="8" t="str">
        <f t="shared" si="48"/>
        <v>17-Jul-2003</v>
      </c>
      <c r="F1585" s="8">
        <f t="shared" si="49"/>
        <v>19</v>
      </c>
      <c r="G1585" s="8">
        <v>1</v>
      </c>
      <c r="H1585" s="34">
        <v>2709.11</v>
      </c>
      <c r="I1585" s="10" t="s">
        <v>4681</v>
      </c>
      <c r="J1585" s="10" t="s">
        <v>4681</v>
      </c>
      <c r="K1585" s="5" t="s">
        <v>4692</v>
      </c>
    </row>
    <row r="1586" spans="1:11" x14ac:dyDescent="0.3">
      <c r="A1586" s="4" t="s">
        <v>4108</v>
      </c>
      <c r="B1586" s="8">
        <v>2003</v>
      </c>
      <c r="C1586" s="10" t="s">
        <v>4685</v>
      </c>
      <c r="D1586" s="8">
        <v>21</v>
      </c>
      <c r="E1586" s="8" t="str">
        <f t="shared" si="48"/>
        <v>21-Nov-2003</v>
      </c>
      <c r="F1586" s="8">
        <f t="shared" si="49"/>
        <v>19</v>
      </c>
      <c r="G1586" s="8">
        <v>1</v>
      </c>
      <c r="H1586" s="34">
        <v>2709.24</v>
      </c>
      <c r="I1586" s="10" t="s">
        <v>4681</v>
      </c>
      <c r="J1586" s="10" t="s">
        <v>4681</v>
      </c>
      <c r="K1586" s="5" t="s">
        <v>4692</v>
      </c>
    </row>
    <row r="1587" spans="1:11" x14ac:dyDescent="0.3">
      <c r="A1587" s="4" t="s">
        <v>4106</v>
      </c>
      <c r="B1587" s="8">
        <v>2003</v>
      </c>
      <c r="C1587" s="10" t="s">
        <v>4684</v>
      </c>
      <c r="D1587" s="8">
        <v>1</v>
      </c>
      <c r="E1587" s="8" t="str">
        <f t="shared" si="48"/>
        <v>1-Dec-2003</v>
      </c>
      <c r="F1587" s="8">
        <f t="shared" si="49"/>
        <v>19</v>
      </c>
      <c r="G1587" s="8">
        <v>1</v>
      </c>
      <c r="H1587" s="34">
        <v>2710.83</v>
      </c>
      <c r="I1587" s="10" t="s">
        <v>4681</v>
      </c>
      <c r="J1587" s="10" t="s">
        <v>4689</v>
      </c>
      <c r="K1587" s="5" t="s">
        <v>4692</v>
      </c>
    </row>
    <row r="1588" spans="1:11" x14ac:dyDescent="0.3">
      <c r="A1588" s="4" t="s">
        <v>4104</v>
      </c>
      <c r="B1588" s="8">
        <v>2003</v>
      </c>
      <c r="C1588" s="10" t="s">
        <v>4688</v>
      </c>
      <c r="D1588" s="8">
        <v>6</v>
      </c>
      <c r="E1588" s="8" t="str">
        <f t="shared" si="48"/>
        <v>6-Aug-2003</v>
      </c>
      <c r="F1588" s="8">
        <f t="shared" si="49"/>
        <v>19</v>
      </c>
      <c r="G1588" s="8">
        <v>1</v>
      </c>
      <c r="H1588" s="34">
        <v>2719.28</v>
      </c>
      <c r="I1588" s="10" t="s">
        <v>4681</v>
      </c>
      <c r="J1588" s="10" t="s">
        <v>4681</v>
      </c>
      <c r="K1588" s="5" t="s">
        <v>4692</v>
      </c>
    </row>
    <row r="1589" spans="1:11" x14ac:dyDescent="0.3">
      <c r="A1589" s="4" t="s">
        <v>4096</v>
      </c>
      <c r="B1589" s="8">
        <v>2003</v>
      </c>
      <c r="C1589" s="10" t="s">
        <v>4684</v>
      </c>
      <c r="D1589" s="8">
        <v>3</v>
      </c>
      <c r="E1589" s="8" t="str">
        <f t="shared" si="48"/>
        <v>3-Dec-2003</v>
      </c>
      <c r="F1589" s="8">
        <f t="shared" si="49"/>
        <v>19</v>
      </c>
      <c r="G1589" s="8">
        <v>1</v>
      </c>
      <c r="H1589" s="34">
        <v>2730.11</v>
      </c>
      <c r="I1589" s="10" t="s">
        <v>4681</v>
      </c>
      <c r="J1589" s="10" t="s">
        <v>4689</v>
      </c>
      <c r="K1589" s="5" t="s">
        <v>4692</v>
      </c>
    </row>
    <row r="1590" spans="1:11" x14ac:dyDescent="0.3">
      <c r="A1590" s="4" t="s">
        <v>4691</v>
      </c>
      <c r="B1590" s="8">
        <v>1999</v>
      </c>
      <c r="C1590" s="10" t="s">
        <v>4680</v>
      </c>
      <c r="D1590" s="8">
        <v>9</v>
      </c>
      <c r="E1590" s="8" t="str">
        <f t="shared" si="48"/>
        <v>9-Jun-1999</v>
      </c>
      <c r="F1590" s="8">
        <f t="shared" si="49"/>
        <v>23</v>
      </c>
      <c r="G1590" s="8">
        <v>1</v>
      </c>
      <c r="H1590" s="34">
        <v>2775.19</v>
      </c>
      <c r="I1590" s="10" t="s">
        <v>4681</v>
      </c>
      <c r="J1590" s="10" t="s">
        <v>4690</v>
      </c>
      <c r="K1590" s="5" t="s">
        <v>4692</v>
      </c>
    </row>
    <row r="1591" spans="1:11" x14ac:dyDescent="0.3">
      <c r="A1591" s="4" t="s">
        <v>4084</v>
      </c>
      <c r="B1591" s="8">
        <v>1999</v>
      </c>
      <c r="C1591" s="10" t="s">
        <v>4688</v>
      </c>
      <c r="D1591" s="8">
        <v>29</v>
      </c>
      <c r="E1591" s="8" t="str">
        <f t="shared" si="48"/>
        <v>29-Aug-1999</v>
      </c>
      <c r="F1591" s="8">
        <f t="shared" si="49"/>
        <v>23</v>
      </c>
      <c r="G1591" s="8">
        <v>1</v>
      </c>
      <c r="H1591" s="34">
        <v>2775.19</v>
      </c>
      <c r="I1591" s="10" t="s">
        <v>4681</v>
      </c>
      <c r="J1591" s="10" t="s">
        <v>4690</v>
      </c>
      <c r="K1591" s="5" t="s">
        <v>4692</v>
      </c>
    </row>
    <row r="1592" spans="1:11" x14ac:dyDescent="0.3">
      <c r="A1592" s="4" t="s">
        <v>4082</v>
      </c>
      <c r="B1592" s="8">
        <v>1999</v>
      </c>
      <c r="C1592" s="10" t="s">
        <v>4684</v>
      </c>
      <c r="D1592" s="8">
        <v>24</v>
      </c>
      <c r="E1592" s="8" t="str">
        <f t="shared" si="48"/>
        <v>24-Dec-1999</v>
      </c>
      <c r="F1592" s="8">
        <f t="shared" si="49"/>
        <v>23</v>
      </c>
      <c r="G1592" s="8">
        <v>1</v>
      </c>
      <c r="H1592" s="34">
        <v>2789.06</v>
      </c>
      <c r="I1592" s="10" t="s">
        <v>4681</v>
      </c>
      <c r="J1592" s="10" t="s">
        <v>4689</v>
      </c>
      <c r="K1592" s="5" t="s">
        <v>4692</v>
      </c>
    </row>
    <row r="1593" spans="1:11" x14ac:dyDescent="0.3">
      <c r="A1593" s="4" t="s">
        <v>4078</v>
      </c>
      <c r="B1593" s="8">
        <v>2003</v>
      </c>
      <c r="C1593" s="10" t="s">
        <v>4687</v>
      </c>
      <c r="D1593" s="8">
        <v>23</v>
      </c>
      <c r="E1593" s="8" t="str">
        <f t="shared" si="48"/>
        <v>23-Sep-2003</v>
      </c>
      <c r="F1593" s="8">
        <f t="shared" si="49"/>
        <v>19</v>
      </c>
      <c r="G1593" s="8">
        <v>2</v>
      </c>
      <c r="H1593" s="34">
        <v>2803.7</v>
      </c>
      <c r="I1593" s="10" t="s">
        <v>4681</v>
      </c>
      <c r="J1593" s="10" t="s">
        <v>4690</v>
      </c>
      <c r="K1593" s="5" t="s">
        <v>4692</v>
      </c>
    </row>
    <row r="1594" spans="1:11" x14ac:dyDescent="0.3">
      <c r="A1594" s="4" t="s">
        <v>4040</v>
      </c>
      <c r="B1594" s="8">
        <v>1988</v>
      </c>
      <c r="C1594" s="10" t="s">
        <v>4687</v>
      </c>
      <c r="D1594" s="8">
        <v>28</v>
      </c>
      <c r="E1594" s="8" t="str">
        <f t="shared" si="48"/>
        <v>28-Sep-1988</v>
      </c>
      <c r="F1594" s="8">
        <f t="shared" si="49"/>
        <v>34</v>
      </c>
      <c r="G1594" s="8">
        <v>3</v>
      </c>
      <c r="H1594" s="34">
        <v>3018.04</v>
      </c>
      <c r="I1594" s="10" t="s">
        <v>4681</v>
      </c>
      <c r="J1594" s="10" t="s">
        <v>4681</v>
      </c>
      <c r="K1594" s="5" t="s">
        <v>4692</v>
      </c>
    </row>
    <row r="1595" spans="1:11" x14ac:dyDescent="0.3">
      <c r="A1595" s="4" t="s">
        <v>4026</v>
      </c>
      <c r="B1595" s="8">
        <v>1989</v>
      </c>
      <c r="C1595" s="10" t="s">
        <v>4686</v>
      </c>
      <c r="D1595" s="8">
        <v>1</v>
      </c>
      <c r="E1595" s="8" t="str">
        <f t="shared" si="48"/>
        <v>1-Oct-1989</v>
      </c>
      <c r="F1595" s="8">
        <f t="shared" si="49"/>
        <v>33</v>
      </c>
      <c r="G1595" s="8">
        <v>3</v>
      </c>
      <c r="H1595" s="34">
        <v>3065.49</v>
      </c>
      <c r="I1595" s="10" t="s">
        <v>4681</v>
      </c>
      <c r="J1595" s="10" t="s">
        <v>4690</v>
      </c>
      <c r="K1595" s="5" t="s">
        <v>4692</v>
      </c>
    </row>
    <row r="1596" spans="1:11" x14ac:dyDescent="0.3">
      <c r="A1596" s="4" t="s">
        <v>4022</v>
      </c>
      <c r="B1596" s="8">
        <v>2001</v>
      </c>
      <c r="C1596" s="10" t="s">
        <v>4686</v>
      </c>
      <c r="D1596" s="8">
        <v>13</v>
      </c>
      <c r="E1596" s="8" t="str">
        <f t="shared" si="48"/>
        <v>13-Oct-2001</v>
      </c>
      <c r="F1596" s="8">
        <f t="shared" si="49"/>
        <v>21</v>
      </c>
      <c r="G1596" s="8">
        <v>2</v>
      </c>
      <c r="H1596" s="34">
        <v>3077.1</v>
      </c>
      <c r="I1596" s="10" t="s">
        <v>4681</v>
      </c>
      <c r="J1596" s="10" t="s">
        <v>4690</v>
      </c>
      <c r="K1596" s="5" t="s">
        <v>4692</v>
      </c>
    </row>
    <row r="1597" spans="1:11" x14ac:dyDescent="0.3">
      <c r="A1597" s="4" t="s">
        <v>3976</v>
      </c>
      <c r="B1597" s="8">
        <v>1996</v>
      </c>
      <c r="C1597" s="10" t="s">
        <v>4685</v>
      </c>
      <c r="D1597" s="8">
        <v>17</v>
      </c>
      <c r="E1597" s="8" t="str">
        <f t="shared" si="48"/>
        <v>17-Nov-1996</v>
      </c>
      <c r="F1597" s="8">
        <f t="shared" si="49"/>
        <v>26</v>
      </c>
      <c r="G1597" s="8">
        <v>1</v>
      </c>
      <c r="H1597" s="34">
        <v>3292.53</v>
      </c>
      <c r="I1597" s="10" t="s">
        <v>4681</v>
      </c>
      <c r="J1597" s="10" t="s">
        <v>4681</v>
      </c>
      <c r="K1597" s="5" t="s">
        <v>4692</v>
      </c>
    </row>
    <row r="1598" spans="1:11" x14ac:dyDescent="0.3">
      <c r="A1598" s="4" t="s">
        <v>3912</v>
      </c>
      <c r="B1598" s="8">
        <v>1988</v>
      </c>
      <c r="C1598" s="10" t="s">
        <v>4688</v>
      </c>
      <c r="D1598" s="8">
        <v>18</v>
      </c>
      <c r="E1598" s="8" t="str">
        <f t="shared" si="48"/>
        <v>18-Aug-1988</v>
      </c>
      <c r="F1598" s="8">
        <f t="shared" si="49"/>
        <v>34</v>
      </c>
      <c r="G1598" s="8">
        <v>3</v>
      </c>
      <c r="H1598" s="34">
        <v>3569.96</v>
      </c>
      <c r="I1598" s="10" t="s">
        <v>4681</v>
      </c>
      <c r="J1598" s="10" t="s">
        <v>4690</v>
      </c>
      <c r="K1598" s="5" t="s">
        <v>4692</v>
      </c>
    </row>
    <row r="1599" spans="1:11" x14ac:dyDescent="0.3">
      <c r="A1599" s="4" t="s">
        <v>3908</v>
      </c>
      <c r="B1599" s="8">
        <v>2001</v>
      </c>
      <c r="C1599" s="10" t="s">
        <v>4685</v>
      </c>
      <c r="D1599" s="8">
        <v>11</v>
      </c>
      <c r="E1599" s="8" t="str">
        <f t="shared" si="48"/>
        <v>11-Nov-2001</v>
      </c>
      <c r="F1599" s="8">
        <f t="shared" si="49"/>
        <v>21</v>
      </c>
      <c r="G1599" s="8">
        <v>2</v>
      </c>
      <c r="H1599" s="34">
        <v>3579.83</v>
      </c>
      <c r="I1599" s="10" t="s">
        <v>4681</v>
      </c>
      <c r="J1599" s="10" t="s">
        <v>4681</v>
      </c>
      <c r="K1599" s="5" t="s">
        <v>4692</v>
      </c>
    </row>
    <row r="1600" spans="1:11" x14ac:dyDescent="0.3">
      <c r="A1600" s="4" t="s">
        <v>3902</v>
      </c>
      <c r="B1600" s="8">
        <v>1997</v>
      </c>
      <c r="C1600" s="10" t="s">
        <v>4685</v>
      </c>
      <c r="D1600" s="8">
        <v>4</v>
      </c>
      <c r="E1600" s="8" t="str">
        <f t="shared" si="48"/>
        <v>4-Nov-1997</v>
      </c>
      <c r="F1600" s="8">
        <f t="shared" si="49"/>
        <v>25</v>
      </c>
      <c r="G1600" s="8">
        <v>1</v>
      </c>
      <c r="H1600" s="34">
        <v>3594.17</v>
      </c>
      <c r="I1600" s="10" t="s">
        <v>4681</v>
      </c>
      <c r="J1600" s="10" t="s">
        <v>4681</v>
      </c>
      <c r="K1600" s="5" t="s">
        <v>4692</v>
      </c>
    </row>
    <row r="1601" spans="1:11" x14ac:dyDescent="0.3">
      <c r="A1601" s="4" t="s">
        <v>3848</v>
      </c>
      <c r="B1601" s="8">
        <v>1981</v>
      </c>
      <c r="C1601" s="10" t="s">
        <v>4687</v>
      </c>
      <c r="D1601" s="8">
        <v>29</v>
      </c>
      <c r="E1601" s="8" t="str">
        <f t="shared" si="48"/>
        <v>29-Sep-1981</v>
      </c>
      <c r="F1601" s="8">
        <f t="shared" si="49"/>
        <v>41</v>
      </c>
      <c r="G1601" s="8">
        <v>1</v>
      </c>
      <c r="H1601" s="34">
        <v>3797.2</v>
      </c>
      <c r="I1601" s="10" t="s">
        <v>4681</v>
      </c>
      <c r="J1601" s="10" t="s">
        <v>4689</v>
      </c>
      <c r="K1601" s="5" t="s">
        <v>4692</v>
      </c>
    </row>
    <row r="1602" spans="1:11" x14ac:dyDescent="0.3">
      <c r="A1602" s="4" t="s">
        <v>3810</v>
      </c>
      <c r="B1602" s="8">
        <v>1995</v>
      </c>
      <c r="C1602" s="10" t="s">
        <v>4683</v>
      </c>
      <c r="D1602" s="8">
        <v>11</v>
      </c>
      <c r="E1602" s="8" t="str">
        <f t="shared" ref="E1602:E1665" si="50">CONCATENATE(D1602,"-",C1602,"-",B1602)</f>
        <v>11-Jul-1995</v>
      </c>
      <c r="F1602" s="8">
        <f t="shared" ref="F1602:F1665" si="51">DATEDIF(E1602,DATE(2023,6,8),"Y")</f>
        <v>27</v>
      </c>
      <c r="G1602" s="8">
        <v>1</v>
      </c>
      <c r="H1602" s="34">
        <v>3956.07</v>
      </c>
      <c r="I1602" s="10" t="s">
        <v>4681</v>
      </c>
      <c r="J1602" s="10" t="s">
        <v>4681</v>
      </c>
      <c r="K1602" s="5" t="s">
        <v>4692</v>
      </c>
    </row>
    <row r="1603" spans="1:11" x14ac:dyDescent="0.3">
      <c r="A1603" s="4" t="s">
        <v>3772</v>
      </c>
      <c r="B1603" s="8">
        <v>1994</v>
      </c>
      <c r="C1603" s="10" t="s">
        <v>4688</v>
      </c>
      <c r="D1603" s="8">
        <v>21</v>
      </c>
      <c r="E1603" s="8" t="str">
        <f t="shared" si="50"/>
        <v>21-Aug-1994</v>
      </c>
      <c r="F1603" s="8">
        <f t="shared" si="51"/>
        <v>28</v>
      </c>
      <c r="G1603" s="8">
        <v>1</v>
      </c>
      <c r="H1603" s="34">
        <v>4133.6400000000003</v>
      </c>
      <c r="I1603" s="10" t="s">
        <v>4681</v>
      </c>
      <c r="J1603" s="10" t="s">
        <v>4689</v>
      </c>
      <c r="K1603" s="5" t="s">
        <v>4692</v>
      </c>
    </row>
    <row r="1604" spans="1:11" x14ac:dyDescent="0.3">
      <c r="A1604" s="4" t="s">
        <v>3760</v>
      </c>
      <c r="B1604" s="8">
        <v>1984</v>
      </c>
      <c r="C1604" s="10" t="s">
        <v>4687</v>
      </c>
      <c r="D1604" s="8">
        <v>16</v>
      </c>
      <c r="E1604" s="8" t="str">
        <f t="shared" si="50"/>
        <v>16-Sep-1984</v>
      </c>
      <c r="F1604" s="8">
        <f t="shared" si="51"/>
        <v>38</v>
      </c>
      <c r="G1604" s="8">
        <v>3</v>
      </c>
      <c r="H1604" s="34">
        <v>4163.21</v>
      </c>
      <c r="I1604" s="10" t="s">
        <v>4681</v>
      </c>
      <c r="J1604" s="10" t="s">
        <v>4681</v>
      </c>
      <c r="K1604" s="5" t="s">
        <v>4692</v>
      </c>
    </row>
    <row r="1605" spans="1:11" x14ac:dyDescent="0.3">
      <c r="A1605" s="4" t="s">
        <v>3754</v>
      </c>
      <c r="B1605" s="8">
        <v>1997</v>
      </c>
      <c r="C1605" s="10" t="s">
        <v>4687</v>
      </c>
      <c r="D1605" s="8">
        <v>6</v>
      </c>
      <c r="E1605" s="8" t="str">
        <f t="shared" si="50"/>
        <v>6-Sep-1997</v>
      </c>
      <c r="F1605" s="8">
        <f t="shared" si="51"/>
        <v>25</v>
      </c>
      <c r="G1605" s="8">
        <v>2</v>
      </c>
      <c r="H1605" s="34">
        <v>4189.1099999999997</v>
      </c>
      <c r="I1605" s="10" t="s">
        <v>4681</v>
      </c>
      <c r="J1605" s="10" t="s">
        <v>4681</v>
      </c>
      <c r="K1605" s="5" t="s">
        <v>4692</v>
      </c>
    </row>
    <row r="1606" spans="1:11" x14ac:dyDescent="0.3">
      <c r="A1606" s="4" t="s">
        <v>3748</v>
      </c>
      <c r="B1606" s="8">
        <v>1991</v>
      </c>
      <c r="C1606" s="10" t="s">
        <v>4685</v>
      </c>
      <c r="D1606" s="8">
        <v>3</v>
      </c>
      <c r="E1606" s="8" t="str">
        <f t="shared" si="50"/>
        <v>3-Nov-1991</v>
      </c>
      <c r="F1606" s="8">
        <f t="shared" si="51"/>
        <v>31</v>
      </c>
      <c r="G1606" s="8">
        <v>1</v>
      </c>
      <c r="H1606" s="34">
        <v>4239.8900000000003</v>
      </c>
      <c r="I1606" s="10" t="s">
        <v>4681</v>
      </c>
      <c r="J1606" s="10" t="s">
        <v>4681</v>
      </c>
      <c r="K1606" s="5" t="s">
        <v>4692</v>
      </c>
    </row>
    <row r="1607" spans="1:11" x14ac:dyDescent="0.3">
      <c r="A1607" s="4" t="s">
        <v>3740</v>
      </c>
      <c r="B1607" s="8">
        <v>1983</v>
      </c>
      <c r="C1607" s="10" t="s">
        <v>4685</v>
      </c>
      <c r="D1607" s="8">
        <v>20</v>
      </c>
      <c r="E1607" s="8" t="str">
        <f t="shared" si="50"/>
        <v>20-Nov-1983</v>
      </c>
      <c r="F1607" s="8">
        <f t="shared" si="51"/>
        <v>39</v>
      </c>
      <c r="G1607" s="8">
        <v>3</v>
      </c>
      <c r="H1607" s="34">
        <v>4265.01</v>
      </c>
      <c r="I1607" s="10" t="s">
        <v>4681</v>
      </c>
      <c r="J1607" s="10" t="s">
        <v>4690</v>
      </c>
      <c r="K1607" s="5" t="s">
        <v>4692</v>
      </c>
    </row>
    <row r="1608" spans="1:11" x14ac:dyDescent="0.3">
      <c r="A1608" s="4" t="s">
        <v>3734</v>
      </c>
      <c r="B1608" s="8">
        <v>2000</v>
      </c>
      <c r="C1608" s="10" t="s">
        <v>4685</v>
      </c>
      <c r="D1608" s="8">
        <v>25</v>
      </c>
      <c r="E1608" s="8" t="str">
        <f t="shared" si="50"/>
        <v>25-Nov-2000</v>
      </c>
      <c r="F1608" s="8">
        <f t="shared" si="51"/>
        <v>22</v>
      </c>
      <c r="G1608" s="8">
        <v>3</v>
      </c>
      <c r="H1608" s="34">
        <v>4296.2700000000004</v>
      </c>
      <c r="I1608" s="10" t="s">
        <v>4681</v>
      </c>
      <c r="J1608" s="10" t="s">
        <v>4689</v>
      </c>
      <c r="K1608" s="5" t="s">
        <v>4692</v>
      </c>
    </row>
    <row r="1609" spans="1:11" x14ac:dyDescent="0.3">
      <c r="A1609" s="4" t="s">
        <v>3702</v>
      </c>
      <c r="B1609" s="8">
        <v>1993</v>
      </c>
      <c r="C1609" s="10" t="s">
        <v>4687</v>
      </c>
      <c r="D1609" s="8">
        <v>4</v>
      </c>
      <c r="E1609" s="8" t="str">
        <f t="shared" si="50"/>
        <v>4-Sep-1993</v>
      </c>
      <c r="F1609" s="8">
        <f t="shared" si="51"/>
        <v>29</v>
      </c>
      <c r="G1609" s="8">
        <v>2</v>
      </c>
      <c r="H1609" s="34">
        <v>4433.3900000000003</v>
      </c>
      <c r="I1609" s="10" t="s">
        <v>4681</v>
      </c>
      <c r="J1609" s="10" t="s">
        <v>4689</v>
      </c>
      <c r="K1609" s="5" t="s">
        <v>4692</v>
      </c>
    </row>
    <row r="1610" spans="1:11" x14ac:dyDescent="0.3">
      <c r="A1610" s="4" t="s">
        <v>3700</v>
      </c>
      <c r="B1610" s="8">
        <v>1993</v>
      </c>
      <c r="C1610" s="10" t="s">
        <v>4684</v>
      </c>
      <c r="D1610" s="8">
        <v>23</v>
      </c>
      <c r="E1610" s="8" t="str">
        <f t="shared" si="50"/>
        <v>23-Dec-1993</v>
      </c>
      <c r="F1610" s="8">
        <f t="shared" si="51"/>
        <v>29</v>
      </c>
      <c r="G1610" s="8">
        <v>2</v>
      </c>
      <c r="H1610" s="34">
        <v>4433.92</v>
      </c>
      <c r="I1610" s="10" t="s">
        <v>4681</v>
      </c>
      <c r="J1610" s="10" t="s">
        <v>4681</v>
      </c>
      <c r="K1610" s="5" t="s">
        <v>4692</v>
      </c>
    </row>
    <row r="1611" spans="1:11" x14ac:dyDescent="0.3">
      <c r="A1611" s="4" t="s">
        <v>3690</v>
      </c>
      <c r="B1611" s="8">
        <v>1990</v>
      </c>
      <c r="C1611" s="10" t="s">
        <v>4688</v>
      </c>
      <c r="D1611" s="8">
        <v>8</v>
      </c>
      <c r="E1611" s="8" t="str">
        <f t="shared" si="50"/>
        <v>8-Aug-1990</v>
      </c>
      <c r="F1611" s="8">
        <f t="shared" si="51"/>
        <v>32</v>
      </c>
      <c r="G1611" s="8">
        <v>1</v>
      </c>
      <c r="H1611" s="34">
        <v>4454.3999999999996</v>
      </c>
      <c r="I1611" s="10" t="s">
        <v>4681</v>
      </c>
      <c r="J1611" s="10" t="s">
        <v>4689</v>
      </c>
      <c r="K1611" s="5" t="s">
        <v>4692</v>
      </c>
    </row>
    <row r="1612" spans="1:11" x14ac:dyDescent="0.3">
      <c r="A1612" s="4" t="s">
        <v>3688</v>
      </c>
      <c r="B1612" s="8">
        <v>1990</v>
      </c>
      <c r="C1612" s="10" t="s">
        <v>4683</v>
      </c>
      <c r="D1612" s="8">
        <v>15</v>
      </c>
      <c r="E1612" s="8" t="str">
        <f t="shared" si="50"/>
        <v>15-Jul-1990</v>
      </c>
      <c r="F1612" s="8">
        <f t="shared" si="51"/>
        <v>32</v>
      </c>
      <c r="G1612" s="8">
        <v>1</v>
      </c>
      <c r="H1612" s="34">
        <v>4462.72</v>
      </c>
      <c r="I1612" s="10" t="s">
        <v>4681</v>
      </c>
      <c r="J1612" s="10" t="s">
        <v>4689</v>
      </c>
      <c r="K1612" s="5" t="s">
        <v>4692</v>
      </c>
    </row>
    <row r="1613" spans="1:11" x14ac:dyDescent="0.3">
      <c r="A1613" s="4" t="s">
        <v>3684</v>
      </c>
      <c r="B1613" s="8">
        <v>1999</v>
      </c>
      <c r="C1613" s="10" t="s">
        <v>4685</v>
      </c>
      <c r="D1613" s="8">
        <v>20</v>
      </c>
      <c r="E1613" s="8" t="str">
        <f t="shared" si="50"/>
        <v>20-Nov-1999</v>
      </c>
      <c r="F1613" s="8">
        <f t="shared" si="51"/>
        <v>23</v>
      </c>
      <c r="G1613" s="8">
        <v>3</v>
      </c>
      <c r="H1613" s="34">
        <v>4466.62</v>
      </c>
      <c r="I1613" s="10" t="s">
        <v>4681</v>
      </c>
      <c r="J1613" s="10" t="s">
        <v>4681</v>
      </c>
      <c r="K1613" s="5" t="s">
        <v>4692</v>
      </c>
    </row>
    <row r="1614" spans="1:11" x14ac:dyDescent="0.3">
      <c r="A1614" s="4" t="s">
        <v>3668</v>
      </c>
      <c r="B1614" s="8">
        <v>1987</v>
      </c>
      <c r="C1614" s="10" t="s">
        <v>4684</v>
      </c>
      <c r="D1614" s="8">
        <v>5</v>
      </c>
      <c r="E1614" s="8" t="str">
        <f t="shared" si="50"/>
        <v>5-Dec-1987</v>
      </c>
      <c r="F1614" s="8">
        <f t="shared" si="51"/>
        <v>35</v>
      </c>
      <c r="G1614" s="8">
        <v>3</v>
      </c>
      <c r="H1614" s="34">
        <v>4518.7700000000004</v>
      </c>
      <c r="I1614" s="10" t="s">
        <v>4681</v>
      </c>
      <c r="J1614" s="10" t="s">
        <v>4689</v>
      </c>
      <c r="K1614" s="5" t="s">
        <v>4692</v>
      </c>
    </row>
    <row r="1615" spans="1:11" x14ac:dyDescent="0.3">
      <c r="A1615" s="4" t="s">
        <v>3664</v>
      </c>
      <c r="B1615" s="8">
        <v>1992</v>
      </c>
      <c r="C1615" s="10" t="s">
        <v>4688</v>
      </c>
      <c r="D1615" s="8">
        <v>13</v>
      </c>
      <c r="E1615" s="8" t="str">
        <f t="shared" si="50"/>
        <v>13-Aug-1992</v>
      </c>
      <c r="F1615" s="8">
        <f t="shared" si="51"/>
        <v>30</v>
      </c>
      <c r="G1615" s="8">
        <v>1</v>
      </c>
      <c r="H1615" s="34">
        <v>4527.18</v>
      </c>
      <c r="I1615" s="10" t="s">
        <v>4681</v>
      </c>
      <c r="J1615" s="10" t="s">
        <v>4681</v>
      </c>
      <c r="K1615" s="5" t="s">
        <v>4692</v>
      </c>
    </row>
    <row r="1616" spans="1:11" x14ac:dyDescent="0.3">
      <c r="A1616" s="4" t="s">
        <v>3646</v>
      </c>
      <c r="B1616" s="8">
        <v>1998</v>
      </c>
      <c r="C1616" s="10" t="s">
        <v>4680</v>
      </c>
      <c r="D1616" s="8">
        <v>29</v>
      </c>
      <c r="E1616" s="8" t="str">
        <f t="shared" si="50"/>
        <v>29-Jun-1998</v>
      </c>
      <c r="F1616" s="8">
        <f t="shared" si="51"/>
        <v>24</v>
      </c>
      <c r="G1616" s="8">
        <v>3</v>
      </c>
      <c r="H1616" s="34">
        <v>4618.08</v>
      </c>
      <c r="I1616" s="10" t="s">
        <v>4681</v>
      </c>
      <c r="J1616" s="10" t="s">
        <v>4690</v>
      </c>
      <c r="K1616" s="5" t="s">
        <v>4692</v>
      </c>
    </row>
    <row r="1617" spans="1:11" x14ac:dyDescent="0.3">
      <c r="A1617" s="4" t="s">
        <v>3618</v>
      </c>
      <c r="B1617" s="8">
        <v>1994</v>
      </c>
      <c r="C1617" s="10" t="s">
        <v>4688</v>
      </c>
      <c r="D1617" s="8">
        <v>12</v>
      </c>
      <c r="E1617" s="8" t="str">
        <f t="shared" si="50"/>
        <v>12-Aug-1994</v>
      </c>
      <c r="F1617" s="8">
        <f t="shared" si="51"/>
        <v>28</v>
      </c>
      <c r="G1617" s="8">
        <v>2</v>
      </c>
      <c r="H1617" s="34">
        <v>4719.74</v>
      </c>
      <c r="I1617" s="10" t="s">
        <v>4681</v>
      </c>
      <c r="J1617" s="10" t="s">
        <v>4690</v>
      </c>
      <c r="K1617" s="5" t="s">
        <v>4692</v>
      </c>
    </row>
    <row r="1618" spans="1:11" x14ac:dyDescent="0.3">
      <c r="A1618" s="4" t="s">
        <v>3616</v>
      </c>
      <c r="B1618" s="8">
        <v>1980</v>
      </c>
      <c r="C1618" s="10" t="s">
        <v>4683</v>
      </c>
      <c r="D1618" s="8">
        <v>2</v>
      </c>
      <c r="E1618" s="8" t="str">
        <f t="shared" si="50"/>
        <v>2-Jul-1980</v>
      </c>
      <c r="F1618" s="8">
        <f t="shared" si="51"/>
        <v>42</v>
      </c>
      <c r="G1618" s="8">
        <v>2</v>
      </c>
      <c r="H1618" s="34">
        <v>4728.71</v>
      </c>
      <c r="I1618" s="10" t="s">
        <v>4681</v>
      </c>
      <c r="J1618" s="10" t="s">
        <v>4689</v>
      </c>
      <c r="K1618" s="5" t="s">
        <v>4692</v>
      </c>
    </row>
    <row r="1619" spans="1:11" x14ac:dyDescent="0.3">
      <c r="A1619" s="4" t="s">
        <v>3612</v>
      </c>
      <c r="B1619" s="8">
        <v>1991</v>
      </c>
      <c r="C1619" s="10" t="s">
        <v>4686</v>
      </c>
      <c r="D1619" s="8">
        <v>12</v>
      </c>
      <c r="E1619" s="8" t="str">
        <f t="shared" si="50"/>
        <v>12-Oct-1991</v>
      </c>
      <c r="F1619" s="8">
        <f t="shared" si="51"/>
        <v>31</v>
      </c>
      <c r="G1619" s="8">
        <v>1</v>
      </c>
      <c r="H1619" s="34">
        <v>4738.2700000000004</v>
      </c>
      <c r="I1619" s="10" t="s">
        <v>4681</v>
      </c>
      <c r="J1619" s="10" t="s">
        <v>4689</v>
      </c>
      <c r="K1619" s="5" t="s">
        <v>4692</v>
      </c>
    </row>
    <row r="1620" spans="1:11" x14ac:dyDescent="0.3">
      <c r="A1620" s="4" t="s">
        <v>3578</v>
      </c>
      <c r="B1620" s="8">
        <v>1984</v>
      </c>
      <c r="C1620" s="10" t="s">
        <v>4686</v>
      </c>
      <c r="D1620" s="8">
        <v>15</v>
      </c>
      <c r="E1620" s="8" t="str">
        <f t="shared" si="50"/>
        <v>15-Oct-1984</v>
      </c>
      <c r="F1620" s="8">
        <f t="shared" si="51"/>
        <v>38</v>
      </c>
      <c r="G1620" s="8">
        <v>3</v>
      </c>
      <c r="H1620" s="34">
        <v>4839.18</v>
      </c>
      <c r="I1620" s="10" t="s">
        <v>4681</v>
      </c>
      <c r="J1620" s="10" t="s">
        <v>4690</v>
      </c>
      <c r="K1620" s="5" t="s">
        <v>4692</v>
      </c>
    </row>
    <row r="1621" spans="1:11" x14ac:dyDescent="0.3">
      <c r="A1621" s="4" t="s">
        <v>3564</v>
      </c>
      <c r="B1621" s="8">
        <v>1997</v>
      </c>
      <c r="C1621" s="10" t="s">
        <v>4687</v>
      </c>
      <c r="D1621" s="8">
        <v>29</v>
      </c>
      <c r="E1621" s="8" t="str">
        <f t="shared" si="50"/>
        <v>29-Sep-1997</v>
      </c>
      <c r="F1621" s="8">
        <f t="shared" si="51"/>
        <v>25</v>
      </c>
      <c r="G1621" s="8">
        <v>4</v>
      </c>
      <c r="H1621" s="34">
        <v>4877.9799999999996</v>
      </c>
      <c r="I1621" s="10" t="s">
        <v>4681</v>
      </c>
      <c r="J1621" s="10" t="s">
        <v>4689</v>
      </c>
      <c r="K1621" s="5" t="s">
        <v>4692</v>
      </c>
    </row>
    <row r="1622" spans="1:11" x14ac:dyDescent="0.3">
      <c r="A1622" s="4" t="s">
        <v>3552</v>
      </c>
      <c r="B1622" s="8">
        <v>1993</v>
      </c>
      <c r="C1622" s="10" t="s">
        <v>4683</v>
      </c>
      <c r="D1622" s="8">
        <v>10</v>
      </c>
      <c r="E1622" s="8" t="str">
        <f t="shared" si="50"/>
        <v>10-Jul-1993</v>
      </c>
      <c r="F1622" s="8">
        <f t="shared" si="51"/>
        <v>29</v>
      </c>
      <c r="G1622" s="8">
        <v>2</v>
      </c>
      <c r="H1622" s="34">
        <v>4906.41</v>
      </c>
      <c r="I1622" s="10" t="s">
        <v>4681</v>
      </c>
      <c r="J1622" s="10" t="s">
        <v>4690</v>
      </c>
      <c r="K1622" s="5" t="s">
        <v>4692</v>
      </c>
    </row>
    <row r="1623" spans="1:11" x14ac:dyDescent="0.3">
      <c r="A1623" s="4" t="s">
        <v>3546</v>
      </c>
      <c r="B1623" s="8">
        <v>1993</v>
      </c>
      <c r="C1623" s="10" t="s">
        <v>4688</v>
      </c>
      <c r="D1623" s="8">
        <v>10</v>
      </c>
      <c r="E1623" s="8" t="str">
        <f t="shared" si="50"/>
        <v>10-Aug-1993</v>
      </c>
      <c r="F1623" s="8">
        <f t="shared" si="51"/>
        <v>29</v>
      </c>
      <c r="G1623" s="8">
        <v>2</v>
      </c>
      <c r="H1623" s="34">
        <v>4922.92</v>
      </c>
      <c r="I1623" s="10" t="s">
        <v>4681</v>
      </c>
      <c r="J1623" s="10" t="s">
        <v>4681</v>
      </c>
      <c r="K1623" s="5" t="s">
        <v>4692</v>
      </c>
    </row>
    <row r="1624" spans="1:11" x14ac:dyDescent="0.3">
      <c r="A1624" s="4" t="s">
        <v>3506</v>
      </c>
      <c r="B1624" s="8">
        <v>1978</v>
      </c>
      <c r="C1624" s="10" t="s">
        <v>4685</v>
      </c>
      <c r="D1624" s="8">
        <v>22</v>
      </c>
      <c r="E1624" s="8" t="str">
        <f t="shared" si="50"/>
        <v>22-Nov-1978</v>
      </c>
      <c r="F1624" s="8">
        <f t="shared" si="51"/>
        <v>44</v>
      </c>
      <c r="G1624" s="8">
        <v>2</v>
      </c>
      <c r="H1624" s="34">
        <v>5077.1899999999996</v>
      </c>
      <c r="I1624" s="10" t="s">
        <v>4681</v>
      </c>
      <c r="J1624" s="10" t="s">
        <v>4689</v>
      </c>
      <c r="K1624" s="5" t="s">
        <v>4692</v>
      </c>
    </row>
    <row r="1625" spans="1:11" x14ac:dyDescent="0.3">
      <c r="A1625" s="4" t="s">
        <v>3500</v>
      </c>
      <c r="B1625" s="8">
        <v>1987</v>
      </c>
      <c r="C1625" s="10" t="s">
        <v>4685</v>
      </c>
      <c r="D1625" s="8">
        <v>18</v>
      </c>
      <c r="E1625" s="8" t="str">
        <f t="shared" si="50"/>
        <v>18-Nov-1987</v>
      </c>
      <c r="F1625" s="8">
        <f t="shared" si="51"/>
        <v>35</v>
      </c>
      <c r="G1625" s="8">
        <v>1</v>
      </c>
      <c r="H1625" s="34">
        <v>5116.5</v>
      </c>
      <c r="I1625" s="10" t="s">
        <v>4681</v>
      </c>
      <c r="J1625" s="10" t="s">
        <v>4681</v>
      </c>
      <c r="K1625" s="5" t="s">
        <v>4692</v>
      </c>
    </row>
    <row r="1626" spans="1:11" x14ac:dyDescent="0.3">
      <c r="A1626" s="4" t="s">
        <v>3484</v>
      </c>
      <c r="B1626" s="8">
        <v>1991</v>
      </c>
      <c r="C1626" s="10" t="s">
        <v>4688</v>
      </c>
      <c r="D1626" s="8">
        <v>29</v>
      </c>
      <c r="E1626" s="8" t="str">
        <f t="shared" si="50"/>
        <v>29-Aug-1991</v>
      </c>
      <c r="F1626" s="8">
        <f t="shared" si="51"/>
        <v>31</v>
      </c>
      <c r="G1626" s="8">
        <v>3</v>
      </c>
      <c r="H1626" s="34">
        <v>5166.96</v>
      </c>
      <c r="I1626" s="10" t="s">
        <v>4681</v>
      </c>
      <c r="J1626" s="10" t="s">
        <v>4681</v>
      </c>
      <c r="K1626" s="5" t="s">
        <v>4692</v>
      </c>
    </row>
    <row r="1627" spans="1:11" x14ac:dyDescent="0.3">
      <c r="A1627" s="4" t="s">
        <v>3476</v>
      </c>
      <c r="B1627" s="8">
        <v>1983</v>
      </c>
      <c r="C1627" s="10" t="s">
        <v>4686</v>
      </c>
      <c r="D1627" s="8">
        <v>24</v>
      </c>
      <c r="E1627" s="8" t="str">
        <f t="shared" si="50"/>
        <v>24-Oct-1983</v>
      </c>
      <c r="F1627" s="8">
        <f t="shared" si="51"/>
        <v>39</v>
      </c>
      <c r="G1627" s="8">
        <v>3</v>
      </c>
      <c r="H1627" s="34">
        <v>5207.97</v>
      </c>
      <c r="I1627" s="10" t="s">
        <v>4681</v>
      </c>
      <c r="J1627" s="10" t="s">
        <v>4681</v>
      </c>
      <c r="K1627" s="5" t="s">
        <v>4692</v>
      </c>
    </row>
    <row r="1628" spans="1:11" x14ac:dyDescent="0.3">
      <c r="A1628" s="4" t="s">
        <v>3458</v>
      </c>
      <c r="B1628" s="8">
        <v>1989</v>
      </c>
      <c r="C1628" s="10" t="s">
        <v>4685</v>
      </c>
      <c r="D1628" s="8">
        <v>25</v>
      </c>
      <c r="E1628" s="8" t="str">
        <f t="shared" si="50"/>
        <v>25-Nov-1989</v>
      </c>
      <c r="F1628" s="8">
        <f t="shared" si="51"/>
        <v>33</v>
      </c>
      <c r="G1628" s="8">
        <v>2</v>
      </c>
      <c r="H1628" s="34">
        <v>5257.51</v>
      </c>
      <c r="I1628" s="10" t="s">
        <v>4681</v>
      </c>
      <c r="J1628" s="10" t="s">
        <v>4681</v>
      </c>
      <c r="K1628" s="5" t="s">
        <v>4692</v>
      </c>
    </row>
    <row r="1629" spans="1:11" x14ac:dyDescent="0.3">
      <c r="A1629" s="4" t="s">
        <v>3456</v>
      </c>
      <c r="B1629" s="8">
        <v>1989</v>
      </c>
      <c r="C1629" s="10" t="s">
        <v>4683</v>
      </c>
      <c r="D1629" s="8">
        <v>19</v>
      </c>
      <c r="E1629" s="8" t="str">
        <f t="shared" si="50"/>
        <v>19-Jul-1989</v>
      </c>
      <c r="F1629" s="8">
        <f t="shared" si="51"/>
        <v>33</v>
      </c>
      <c r="G1629" s="8">
        <v>2</v>
      </c>
      <c r="H1629" s="34">
        <v>5261.47</v>
      </c>
      <c r="I1629" s="10" t="s">
        <v>4681</v>
      </c>
      <c r="J1629" s="10" t="s">
        <v>4681</v>
      </c>
      <c r="K1629" s="5" t="s">
        <v>4692</v>
      </c>
    </row>
    <row r="1630" spans="1:11" x14ac:dyDescent="0.3">
      <c r="A1630" s="4" t="s">
        <v>3440</v>
      </c>
      <c r="B1630" s="8">
        <v>1994</v>
      </c>
      <c r="C1630" s="10" t="s">
        <v>4685</v>
      </c>
      <c r="D1630" s="8">
        <v>13</v>
      </c>
      <c r="E1630" s="8" t="str">
        <f t="shared" si="50"/>
        <v>13-Nov-1994</v>
      </c>
      <c r="F1630" s="8">
        <f t="shared" si="51"/>
        <v>28</v>
      </c>
      <c r="G1630" s="8">
        <v>3</v>
      </c>
      <c r="H1630" s="34">
        <v>5312.17</v>
      </c>
      <c r="I1630" s="10" t="s">
        <v>4681</v>
      </c>
      <c r="J1630" s="10" t="s">
        <v>4681</v>
      </c>
      <c r="K1630" s="5" t="s">
        <v>4692</v>
      </c>
    </row>
    <row r="1631" spans="1:11" x14ac:dyDescent="0.3">
      <c r="A1631" s="4" t="s">
        <v>3434</v>
      </c>
      <c r="B1631" s="8">
        <v>1991</v>
      </c>
      <c r="C1631" s="10" t="s">
        <v>4688</v>
      </c>
      <c r="D1631" s="8">
        <v>28</v>
      </c>
      <c r="E1631" s="8" t="str">
        <f t="shared" si="50"/>
        <v>28-Aug-1991</v>
      </c>
      <c r="F1631" s="8">
        <f t="shared" si="51"/>
        <v>31</v>
      </c>
      <c r="G1631" s="8">
        <v>2</v>
      </c>
      <c r="H1631" s="34">
        <v>5327.4</v>
      </c>
      <c r="I1631" s="10" t="s">
        <v>4681</v>
      </c>
      <c r="J1631" s="10" t="s">
        <v>4690</v>
      </c>
      <c r="K1631" s="5" t="s">
        <v>4692</v>
      </c>
    </row>
    <row r="1632" spans="1:11" x14ac:dyDescent="0.3">
      <c r="A1632" s="4" t="s">
        <v>3426</v>
      </c>
      <c r="B1632" s="8">
        <v>1986</v>
      </c>
      <c r="C1632" s="10" t="s">
        <v>4680</v>
      </c>
      <c r="D1632" s="8">
        <v>1</v>
      </c>
      <c r="E1632" s="8" t="str">
        <f t="shared" si="50"/>
        <v>1-Jun-1986</v>
      </c>
      <c r="F1632" s="8">
        <f t="shared" si="51"/>
        <v>37</v>
      </c>
      <c r="G1632" s="8">
        <v>1</v>
      </c>
      <c r="H1632" s="34">
        <v>5373.36</v>
      </c>
      <c r="I1632" s="10" t="s">
        <v>4681</v>
      </c>
      <c r="J1632" s="10" t="s">
        <v>4681</v>
      </c>
      <c r="K1632" s="5" t="s">
        <v>4692</v>
      </c>
    </row>
    <row r="1633" spans="1:11" x14ac:dyDescent="0.3">
      <c r="A1633" s="4" t="s">
        <v>3422</v>
      </c>
      <c r="B1633" s="8">
        <v>1986</v>
      </c>
      <c r="C1633" s="10" t="s">
        <v>4683</v>
      </c>
      <c r="D1633" s="8">
        <v>22</v>
      </c>
      <c r="E1633" s="8" t="str">
        <f t="shared" si="50"/>
        <v>22-Jul-1986</v>
      </c>
      <c r="F1633" s="8">
        <f t="shared" si="51"/>
        <v>36</v>
      </c>
      <c r="G1633" s="8">
        <v>1</v>
      </c>
      <c r="H1633" s="34">
        <v>5377.46</v>
      </c>
      <c r="I1633" s="10" t="s">
        <v>4681</v>
      </c>
      <c r="J1633" s="10" t="s">
        <v>4689</v>
      </c>
      <c r="K1633" s="5" t="s">
        <v>4692</v>
      </c>
    </row>
    <row r="1634" spans="1:11" x14ac:dyDescent="0.3">
      <c r="A1634" s="4" t="s">
        <v>3418</v>
      </c>
      <c r="B1634" s="8">
        <v>1988</v>
      </c>
      <c r="C1634" s="10" t="s">
        <v>4688</v>
      </c>
      <c r="D1634" s="8">
        <v>8</v>
      </c>
      <c r="E1634" s="8" t="str">
        <f t="shared" si="50"/>
        <v>8-Aug-1988</v>
      </c>
      <c r="F1634" s="8">
        <f t="shared" si="51"/>
        <v>34</v>
      </c>
      <c r="G1634" s="8">
        <v>1</v>
      </c>
      <c r="H1634" s="34">
        <v>5385.34</v>
      </c>
      <c r="I1634" s="10" t="s">
        <v>4681</v>
      </c>
      <c r="J1634" s="10" t="s">
        <v>4689</v>
      </c>
      <c r="K1634" s="5" t="s">
        <v>4692</v>
      </c>
    </row>
    <row r="1635" spans="1:11" x14ac:dyDescent="0.3">
      <c r="A1635" s="4" t="s">
        <v>3408</v>
      </c>
      <c r="B1635" s="8">
        <v>1975</v>
      </c>
      <c r="C1635" s="10" t="s">
        <v>4687</v>
      </c>
      <c r="D1635" s="8">
        <v>27</v>
      </c>
      <c r="E1635" s="8" t="str">
        <f t="shared" si="50"/>
        <v>27-Sep-1975</v>
      </c>
      <c r="F1635" s="8">
        <f t="shared" si="51"/>
        <v>47</v>
      </c>
      <c r="G1635" s="8">
        <v>1</v>
      </c>
      <c r="H1635" s="34">
        <v>5411.99</v>
      </c>
      <c r="I1635" s="10" t="s">
        <v>4681</v>
      </c>
      <c r="J1635" s="10" t="s">
        <v>4689</v>
      </c>
      <c r="K1635" s="5" t="s">
        <v>4692</v>
      </c>
    </row>
    <row r="1636" spans="1:11" x14ac:dyDescent="0.3">
      <c r="A1636" s="4" t="s">
        <v>3404</v>
      </c>
      <c r="B1636" s="8">
        <v>1991</v>
      </c>
      <c r="C1636" s="10" t="s">
        <v>4683</v>
      </c>
      <c r="D1636" s="8">
        <v>6</v>
      </c>
      <c r="E1636" s="8" t="str">
        <f t="shared" si="50"/>
        <v>6-Jul-1991</v>
      </c>
      <c r="F1636" s="8">
        <f t="shared" si="51"/>
        <v>31</v>
      </c>
      <c r="G1636" s="8">
        <v>3</v>
      </c>
      <c r="H1636" s="34">
        <v>5425.02</v>
      </c>
      <c r="I1636" s="10" t="s">
        <v>4681</v>
      </c>
      <c r="J1636" s="10" t="s">
        <v>4690</v>
      </c>
      <c r="K1636" s="5" t="s">
        <v>4692</v>
      </c>
    </row>
    <row r="1637" spans="1:11" x14ac:dyDescent="0.3">
      <c r="A1637" s="4" t="s">
        <v>3400</v>
      </c>
      <c r="B1637" s="8">
        <v>1978</v>
      </c>
      <c r="C1637" s="10" t="s">
        <v>4680</v>
      </c>
      <c r="D1637" s="8">
        <v>8</v>
      </c>
      <c r="E1637" s="8" t="str">
        <f t="shared" si="50"/>
        <v>8-Jun-1978</v>
      </c>
      <c r="F1637" s="8">
        <f t="shared" si="51"/>
        <v>45</v>
      </c>
      <c r="G1637" s="8">
        <v>2</v>
      </c>
      <c r="H1637" s="34">
        <v>5428.98</v>
      </c>
      <c r="I1637" s="10" t="s">
        <v>4681</v>
      </c>
      <c r="J1637" s="10" t="s">
        <v>4681</v>
      </c>
      <c r="K1637" s="5" t="s">
        <v>4692</v>
      </c>
    </row>
    <row r="1638" spans="1:11" x14ac:dyDescent="0.3">
      <c r="A1638" s="4" t="s">
        <v>3382</v>
      </c>
      <c r="B1638" s="8">
        <v>1988</v>
      </c>
      <c r="C1638" s="10" t="s">
        <v>4683</v>
      </c>
      <c r="D1638" s="8">
        <v>29</v>
      </c>
      <c r="E1638" s="8" t="str">
        <f t="shared" si="50"/>
        <v>29-Jul-1988</v>
      </c>
      <c r="F1638" s="8">
        <f t="shared" si="51"/>
        <v>34</v>
      </c>
      <c r="G1638" s="8">
        <v>3</v>
      </c>
      <c r="H1638" s="34">
        <v>5503.36</v>
      </c>
      <c r="I1638" s="10" t="s">
        <v>4681</v>
      </c>
      <c r="J1638" s="10" t="s">
        <v>4681</v>
      </c>
      <c r="K1638" s="5" t="s">
        <v>4692</v>
      </c>
    </row>
    <row r="1639" spans="1:11" x14ac:dyDescent="0.3">
      <c r="A1639" s="4" t="s">
        <v>3378</v>
      </c>
      <c r="B1639" s="8">
        <v>1980</v>
      </c>
      <c r="C1639" s="10" t="s">
        <v>4684</v>
      </c>
      <c r="D1639" s="8">
        <v>7</v>
      </c>
      <c r="E1639" s="8" t="str">
        <f t="shared" si="50"/>
        <v>7-Dec-1980</v>
      </c>
      <c r="F1639" s="8">
        <f t="shared" si="51"/>
        <v>42</v>
      </c>
      <c r="G1639" s="8">
        <v>2</v>
      </c>
      <c r="H1639" s="34">
        <v>5540.35</v>
      </c>
      <c r="I1639" s="10" t="s">
        <v>4681</v>
      </c>
      <c r="J1639" s="10" t="s">
        <v>4681</v>
      </c>
      <c r="K1639" s="5" t="s">
        <v>4692</v>
      </c>
    </row>
    <row r="1640" spans="1:11" x14ac:dyDescent="0.3">
      <c r="A1640" s="4" t="s">
        <v>3372</v>
      </c>
      <c r="B1640" s="8">
        <v>1985</v>
      </c>
      <c r="C1640" s="10" t="s">
        <v>4687</v>
      </c>
      <c r="D1640" s="8">
        <v>5</v>
      </c>
      <c r="E1640" s="8" t="str">
        <f t="shared" si="50"/>
        <v>5-Sep-1985</v>
      </c>
      <c r="F1640" s="8">
        <f t="shared" si="51"/>
        <v>37</v>
      </c>
      <c r="G1640" s="8">
        <v>3</v>
      </c>
      <c r="H1640" s="34">
        <v>5582.95</v>
      </c>
      <c r="I1640" s="10" t="s">
        <v>4681</v>
      </c>
      <c r="J1640" s="10" t="s">
        <v>4690</v>
      </c>
      <c r="K1640" s="5" t="s">
        <v>4692</v>
      </c>
    </row>
    <row r="1641" spans="1:11" x14ac:dyDescent="0.3">
      <c r="A1641" s="4" t="s">
        <v>3360</v>
      </c>
      <c r="B1641" s="8">
        <v>1987</v>
      </c>
      <c r="C1641" s="10" t="s">
        <v>4684</v>
      </c>
      <c r="D1641" s="8">
        <v>9</v>
      </c>
      <c r="E1641" s="8" t="str">
        <f t="shared" si="50"/>
        <v>9-Dec-1987</v>
      </c>
      <c r="F1641" s="8">
        <f t="shared" si="51"/>
        <v>35</v>
      </c>
      <c r="G1641" s="8">
        <v>1</v>
      </c>
      <c r="H1641" s="34">
        <v>5630.46</v>
      </c>
      <c r="I1641" s="10" t="s">
        <v>4681</v>
      </c>
      <c r="J1641" s="10" t="s">
        <v>4689</v>
      </c>
      <c r="K1641" s="5" t="s">
        <v>4692</v>
      </c>
    </row>
    <row r="1642" spans="1:11" x14ac:dyDescent="0.3">
      <c r="A1642" s="4" t="s">
        <v>3348</v>
      </c>
      <c r="B1642" s="8">
        <v>1992</v>
      </c>
      <c r="C1642" s="10" t="s">
        <v>4685</v>
      </c>
      <c r="D1642" s="8">
        <v>3</v>
      </c>
      <c r="E1642" s="8" t="str">
        <f t="shared" si="50"/>
        <v>3-Nov-1992</v>
      </c>
      <c r="F1642" s="8">
        <f t="shared" si="51"/>
        <v>30</v>
      </c>
      <c r="G1642" s="8">
        <v>3</v>
      </c>
      <c r="H1642" s="34">
        <v>5693.43</v>
      </c>
      <c r="I1642" s="10" t="s">
        <v>4681</v>
      </c>
      <c r="J1642" s="10" t="s">
        <v>4689</v>
      </c>
      <c r="K1642" s="5" t="s">
        <v>4692</v>
      </c>
    </row>
    <row r="1643" spans="1:11" x14ac:dyDescent="0.3">
      <c r="A1643" s="4" t="s">
        <v>3310</v>
      </c>
      <c r="B1643" s="8">
        <v>1984</v>
      </c>
      <c r="C1643" s="10" t="s">
        <v>4685</v>
      </c>
      <c r="D1643" s="8">
        <v>22</v>
      </c>
      <c r="E1643" s="8" t="str">
        <f t="shared" si="50"/>
        <v>22-Nov-1984</v>
      </c>
      <c r="F1643" s="8">
        <f t="shared" si="51"/>
        <v>38</v>
      </c>
      <c r="G1643" s="8">
        <v>1</v>
      </c>
      <c r="H1643" s="34">
        <v>5855.9</v>
      </c>
      <c r="I1643" s="10" t="s">
        <v>4681</v>
      </c>
      <c r="J1643" s="10" t="s">
        <v>4689</v>
      </c>
      <c r="K1643" s="5" t="s">
        <v>4692</v>
      </c>
    </row>
    <row r="1644" spans="1:11" x14ac:dyDescent="0.3">
      <c r="A1644" s="4" t="s">
        <v>3274</v>
      </c>
      <c r="B1644" s="8">
        <v>1988</v>
      </c>
      <c r="C1644" s="10" t="s">
        <v>4680</v>
      </c>
      <c r="D1644" s="8">
        <v>10</v>
      </c>
      <c r="E1644" s="8" t="str">
        <f t="shared" si="50"/>
        <v>10-Jun-1988</v>
      </c>
      <c r="F1644" s="8">
        <f t="shared" si="51"/>
        <v>34</v>
      </c>
      <c r="G1644" s="8">
        <v>2</v>
      </c>
      <c r="H1644" s="34">
        <v>5989.52</v>
      </c>
      <c r="I1644" s="10" t="s">
        <v>4681</v>
      </c>
      <c r="J1644" s="10" t="s">
        <v>4690</v>
      </c>
      <c r="K1644" s="5" t="s">
        <v>4692</v>
      </c>
    </row>
    <row r="1645" spans="1:11" x14ac:dyDescent="0.3">
      <c r="A1645" s="4" t="s">
        <v>3260</v>
      </c>
      <c r="B1645" s="8">
        <v>1979</v>
      </c>
      <c r="C1645" s="10" t="s">
        <v>4688</v>
      </c>
      <c r="D1645" s="8">
        <v>8</v>
      </c>
      <c r="E1645" s="8" t="str">
        <f t="shared" si="50"/>
        <v>8-Aug-1979</v>
      </c>
      <c r="F1645" s="8">
        <f t="shared" si="51"/>
        <v>43</v>
      </c>
      <c r="G1645" s="8">
        <v>2</v>
      </c>
      <c r="H1645" s="34">
        <v>6074.37</v>
      </c>
      <c r="I1645" s="10" t="s">
        <v>4681</v>
      </c>
      <c r="J1645" s="10" t="s">
        <v>4681</v>
      </c>
      <c r="K1645" s="5" t="s">
        <v>4692</v>
      </c>
    </row>
    <row r="1646" spans="1:11" x14ac:dyDescent="0.3">
      <c r="A1646" s="4" t="s">
        <v>3250</v>
      </c>
      <c r="B1646" s="8">
        <v>1985</v>
      </c>
      <c r="C1646" s="10" t="s">
        <v>4683</v>
      </c>
      <c r="D1646" s="8">
        <v>21</v>
      </c>
      <c r="E1646" s="8" t="str">
        <f t="shared" si="50"/>
        <v>21-Jul-1985</v>
      </c>
      <c r="F1646" s="8">
        <f t="shared" si="51"/>
        <v>37</v>
      </c>
      <c r="G1646" s="8">
        <v>1</v>
      </c>
      <c r="H1646" s="34">
        <v>6112.35</v>
      </c>
      <c r="I1646" s="10" t="s">
        <v>4681</v>
      </c>
      <c r="J1646" s="10" t="s">
        <v>4690</v>
      </c>
      <c r="K1646" s="5" t="s">
        <v>4692</v>
      </c>
    </row>
    <row r="1647" spans="1:11" x14ac:dyDescent="0.3">
      <c r="A1647" s="4" t="s">
        <v>3246</v>
      </c>
      <c r="B1647" s="8">
        <v>1983</v>
      </c>
      <c r="C1647" s="10" t="s">
        <v>4688</v>
      </c>
      <c r="D1647" s="8">
        <v>11</v>
      </c>
      <c r="E1647" s="8" t="str">
        <f t="shared" si="50"/>
        <v>11-Aug-1983</v>
      </c>
      <c r="F1647" s="8">
        <f t="shared" si="51"/>
        <v>39</v>
      </c>
      <c r="G1647" s="8">
        <v>1</v>
      </c>
      <c r="H1647" s="34">
        <v>6117.49</v>
      </c>
      <c r="I1647" s="10" t="s">
        <v>4681</v>
      </c>
      <c r="J1647" s="10" t="s">
        <v>4689</v>
      </c>
      <c r="K1647" s="5" t="s">
        <v>4692</v>
      </c>
    </row>
    <row r="1648" spans="1:11" x14ac:dyDescent="0.3">
      <c r="A1648" s="4" t="s">
        <v>3242</v>
      </c>
      <c r="B1648" s="8">
        <v>1990</v>
      </c>
      <c r="C1648" s="10" t="s">
        <v>4688</v>
      </c>
      <c r="D1648" s="8">
        <v>18</v>
      </c>
      <c r="E1648" s="8" t="str">
        <f t="shared" si="50"/>
        <v>18-Aug-1990</v>
      </c>
      <c r="F1648" s="8">
        <f t="shared" si="51"/>
        <v>32</v>
      </c>
      <c r="G1648" s="8">
        <v>3</v>
      </c>
      <c r="H1648" s="34">
        <v>6128.8</v>
      </c>
      <c r="I1648" s="10" t="s">
        <v>4681</v>
      </c>
      <c r="J1648" s="10" t="s">
        <v>4689</v>
      </c>
      <c r="K1648" s="5" t="s">
        <v>4692</v>
      </c>
    </row>
    <row r="1649" spans="1:11" x14ac:dyDescent="0.3">
      <c r="A1649" s="4" t="s">
        <v>3230</v>
      </c>
      <c r="B1649" s="8">
        <v>1985</v>
      </c>
      <c r="C1649" s="10" t="s">
        <v>4686</v>
      </c>
      <c r="D1649" s="8">
        <v>15</v>
      </c>
      <c r="E1649" s="8" t="str">
        <f t="shared" si="50"/>
        <v>15-Oct-1985</v>
      </c>
      <c r="F1649" s="8">
        <f t="shared" si="51"/>
        <v>37</v>
      </c>
      <c r="G1649" s="8">
        <v>3</v>
      </c>
      <c r="H1649" s="34">
        <v>6159.57</v>
      </c>
      <c r="I1649" s="10" t="s">
        <v>4681</v>
      </c>
      <c r="J1649" s="10" t="s">
        <v>4690</v>
      </c>
      <c r="K1649" s="5" t="s">
        <v>4692</v>
      </c>
    </row>
    <row r="1650" spans="1:11" x14ac:dyDescent="0.3">
      <c r="A1650" s="4" t="s">
        <v>3226</v>
      </c>
      <c r="B1650" s="8">
        <v>1985</v>
      </c>
      <c r="C1650" s="10" t="s">
        <v>4688</v>
      </c>
      <c r="D1650" s="8">
        <v>9</v>
      </c>
      <c r="E1650" s="8" t="str">
        <f t="shared" si="50"/>
        <v>9-Aug-1985</v>
      </c>
      <c r="F1650" s="8">
        <f t="shared" si="51"/>
        <v>37</v>
      </c>
      <c r="G1650" s="8">
        <v>3</v>
      </c>
      <c r="H1650" s="34">
        <v>6183.32</v>
      </c>
      <c r="I1650" s="10" t="s">
        <v>4681</v>
      </c>
      <c r="J1650" s="10" t="s">
        <v>4681</v>
      </c>
      <c r="K1650" s="5" t="s">
        <v>4692</v>
      </c>
    </row>
    <row r="1651" spans="1:11" x14ac:dyDescent="0.3">
      <c r="A1651" s="4" t="s">
        <v>3214</v>
      </c>
      <c r="B1651" s="8">
        <v>1985</v>
      </c>
      <c r="C1651" s="10" t="s">
        <v>4683</v>
      </c>
      <c r="D1651" s="8">
        <v>22</v>
      </c>
      <c r="E1651" s="8" t="str">
        <f t="shared" si="50"/>
        <v>22-Jul-1985</v>
      </c>
      <c r="F1651" s="8">
        <f t="shared" si="51"/>
        <v>37</v>
      </c>
      <c r="G1651" s="8">
        <v>2</v>
      </c>
      <c r="H1651" s="34">
        <v>6198.75</v>
      </c>
      <c r="I1651" s="10" t="s">
        <v>4681</v>
      </c>
      <c r="J1651" s="10" t="s">
        <v>4690</v>
      </c>
      <c r="K1651" s="5" t="s">
        <v>4692</v>
      </c>
    </row>
    <row r="1652" spans="1:11" x14ac:dyDescent="0.3">
      <c r="A1652" s="4" t="s">
        <v>3212</v>
      </c>
      <c r="B1652" s="8">
        <v>1985</v>
      </c>
      <c r="C1652" s="10" t="s">
        <v>4687</v>
      </c>
      <c r="D1652" s="8">
        <v>22</v>
      </c>
      <c r="E1652" s="8" t="str">
        <f t="shared" si="50"/>
        <v>22-Sep-1985</v>
      </c>
      <c r="F1652" s="8">
        <f t="shared" si="51"/>
        <v>37</v>
      </c>
      <c r="G1652" s="8">
        <v>2</v>
      </c>
      <c r="H1652" s="34">
        <v>6203.9</v>
      </c>
      <c r="I1652" s="10" t="s">
        <v>4681</v>
      </c>
      <c r="J1652" s="10" t="s">
        <v>4681</v>
      </c>
      <c r="K1652" s="5" t="s">
        <v>4692</v>
      </c>
    </row>
    <row r="1653" spans="1:11" x14ac:dyDescent="0.3">
      <c r="A1653" s="4" t="s">
        <v>3158</v>
      </c>
      <c r="B1653" s="8">
        <v>1989</v>
      </c>
      <c r="C1653" s="10" t="s">
        <v>4680</v>
      </c>
      <c r="D1653" s="8">
        <v>24</v>
      </c>
      <c r="E1653" s="8" t="str">
        <f t="shared" si="50"/>
        <v>24-Jun-1989</v>
      </c>
      <c r="F1653" s="8">
        <f t="shared" si="51"/>
        <v>33</v>
      </c>
      <c r="G1653" s="8">
        <v>3</v>
      </c>
      <c r="H1653" s="34">
        <v>6360.99</v>
      </c>
      <c r="I1653" s="10" t="s">
        <v>4681</v>
      </c>
      <c r="J1653" s="10" t="s">
        <v>4681</v>
      </c>
      <c r="K1653" s="5" t="s">
        <v>4692</v>
      </c>
    </row>
    <row r="1654" spans="1:11" x14ac:dyDescent="0.3">
      <c r="A1654" s="4" t="s">
        <v>3152</v>
      </c>
      <c r="B1654" s="8">
        <v>1984</v>
      </c>
      <c r="C1654" s="10" t="s">
        <v>4688</v>
      </c>
      <c r="D1654" s="8">
        <v>13</v>
      </c>
      <c r="E1654" s="8" t="str">
        <f t="shared" si="50"/>
        <v>13-Aug-1984</v>
      </c>
      <c r="F1654" s="8">
        <f t="shared" si="51"/>
        <v>38</v>
      </c>
      <c r="G1654" s="8">
        <v>1</v>
      </c>
      <c r="H1654" s="34">
        <v>6373.56</v>
      </c>
      <c r="I1654" s="10" t="s">
        <v>4681</v>
      </c>
      <c r="J1654" s="10" t="s">
        <v>4690</v>
      </c>
      <c r="K1654" s="5" t="s">
        <v>4692</v>
      </c>
    </row>
    <row r="1655" spans="1:11" x14ac:dyDescent="0.3">
      <c r="A1655" s="4" t="s">
        <v>3144</v>
      </c>
      <c r="B1655" s="8">
        <v>1982</v>
      </c>
      <c r="C1655" s="10" t="s">
        <v>4686</v>
      </c>
      <c r="D1655" s="8">
        <v>28</v>
      </c>
      <c r="E1655" s="8" t="str">
        <f t="shared" si="50"/>
        <v>28-Oct-1982</v>
      </c>
      <c r="F1655" s="8">
        <f t="shared" si="51"/>
        <v>40</v>
      </c>
      <c r="G1655" s="8">
        <v>1</v>
      </c>
      <c r="H1655" s="34">
        <v>6393.6</v>
      </c>
      <c r="I1655" s="10" t="s">
        <v>4681</v>
      </c>
      <c r="J1655" s="10" t="s">
        <v>4690</v>
      </c>
      <c r="K1655" s="5" t="s">
        <v>4692</v>
      </c>
    </row>
    <row r="1656" spans="1:11" x14ac:dyDescent="0.3">
      <c r="A1656" s="4" t="s">
        <v>3124</v>
      </c>
      <c r="B1656" s="8">
        <v>1984</v>
      </c>
      <c r="C1656" s="10" t="s">
        <v>4685</v>
      </c>
      <c r="D1656" s="8">
        <v>1</v>
      </c>
      <c r="E1656" s="8" t="str">
        <f t="shared" si="50"/>
        <v>1-Nov-1984</v>
      </c>
      <c r="F1656" s="8">
        <f t="shared" si="51"/>
        <v>38</v>
      </c>
      <c r="G1656" s="8">
        <v>2</v>
      </c>
      <c r="H1656" s="34">
        <v>6457.84</v>
      </c>
      <c r="I1656" s="10" t="s">
        <v>4681</v>
      </c>
      <c r="J1656" s="10" t="s">
        <v>4689</v>
      </c>
      <c r="K1656" s="5" t="s">
        <v>4692</v>
      </c>
    </row>
    <row r="1657" spans="1:11" x14ac:dyDescent="0.3">
      <c r="A1657" s="4" t="s">
        <v>3106</v>
      </c>
      <c r="B1657" s="8">
        <v>1982</v>
      </c>
      <c r="C1657" s="10" t="s">
        <v>4686</v>
      </c>
      <c r="D1657" s="8">
        <v>2</v>
      </c>
      <c r="E1657" s="8" t="str">
        <f t="shared" si="50"/>
        <v>2-Oct-1982</v>
      </c>
      <c r="F1657" s="8">
        <f t="shared" si="51"/>
        <v>40</v>
      </c>
      <c r="G1657" s="8">
        <v>3</v>
      </c>
      <c r="H1657" s="34">
        <v>6536.68</v>
      </c>
      <c r="I1657" s="10" t="s">
        <v>4681</v>
      </c>
      <c r="J1657" s="10" t="s">
        <v>4681</v>
      </c>
      <c r="K1657" s="5" t="s">
        <v>4692</v>
      </c>
    </row>
    <row r="1658" spans="1:11" x14ac:dyDescent="0.3">
      <c r="A1658" s="4" t="s">
        <v>3102</v>
      </c>
      <c r="B1658" s="8">
        <v>1986</v>
      </c>
      <c r="C1658" s="10" t="s">
        <v>4684</v>
      </c>
      <c r="D1658" s="8">
        <v>18</v>
      </c>
      <c r="E1658" s="8" t="str">
        <f t="shared" si="50"/>
        <v>18-Dec-1986</v>
      </c>
      <c r="F1658" s="8">
        <f t="shared" si="51"/>
        <v>36</v>
      </c>
      <c r="G1658" s="8">
        <v>3</v>
      </c>
      <c r="H1658" s="34">
        <v>6548.2</v>
      </c>
      <c r="I1658" s="10" t="s">
        <v>4681</v>
      </c>
      <c r="J1658" s="10" t="s">
        <v>4689</v>
      </c>
      <c r="K1658" s="5" t="s">
        <v>4692</v>
      </c>
    </row>
    <row r="1659" spans="1:11" x14ac:dyDescent="0.3">
      <c r="A1659" s="4" t="s">
        <v>3062</v>
      </c>
      <c r="B1659" s="8">
        <v>1985</v>
      </c>
      <c r="C1659" s="10" t="s">
        <v>4683</v>
      </c>
      <c r="D1659" s="8">
        <v>9</v>
      </c>
      <c r="E1659" s="8" t="str">
        <f t="shared" si="50"/>
        <v>9-Jul-1985</v>
      </c>
      <c r="F1659" s="8">
        <f t="shared" si="51"/>
        <v>37</v>
      </c>
      <c r="G1659" s="8">
        <v>2</v>
      </c>
      <c r="H1659" s="34">
        <v>6686.43</v>
      </c>
      <c r="I1659" s="10" t="s">
        <v>4681</v>
      </c>
      <c r="J1659" s="10" t="s">
        <v>4689</v>
      </c>
      <c r="K1659" s="5" t="s">
        <v>4692</v>
      </c>
    </row>
    <row r="1660" spans="1:11" x14ac:dyDescent="0.3">
      <c r="A1660" s="4" t="s">
        <v>3026</v>
      </c>
      <c r="B1660" s="8">
        <v>1975</v>
      </c>
      <c r="C1660" s="10" t="s">
        <v>4688</v>
      </c>
      <c r="D1660" s="8">
        <v>17</v>
      </c>
      <c r="E1660" s="8" t="str">
        <f t="shared" si="50"/>
        <v>17-Aug-1975</v>
      </c>
      <c r="F1660" s="8">
        <f t="shared" si="51"/>
        <v>47</v>
      </c>
      <c r="G1660" s="8">
        <v>1</v>
      </c>
      <c r="H1660" s="34">
        <v>6809.46</v>
      </c>
      <c r="I1660" s="10" t="s">
        <v>4681</v>
      </c>
      <c r="J1660" s="10" t="s">
        <v>4690</v>
      </c>
      <c r="K1660" s="5" t="s">
        <v>4692</v>
      </c>
    </row>
    <row r="1661" spans="1:11" x14ac:dyDescent="0.3">
      <c r="A1661" s="4" t="s">
        <v>3000</v>
      </c>
      <c r="B1661" s="8">
        <v>1984</v>
      </c>
      <c r="C1661" s="10" t="s">
        <v>4687</v>
      </c>
      <c r="D1661" s="8">
        <v>5</v>
      </c>
      <c r="E1661" s="8" t="str">
        <f t="shared" si="50"/>
        <v>5-Sep-1984</v>
      </c>
      <c r="F1661" s="8">
        <f t="shared" si="51"/>
        <v>38</v>
      </c>
      <c r="G1661" s="8">
        <v>2</v>
      </c>
      <c r="H1661" s="34">
        <v>6933.24</v>
      </c>
      <c r="I1661" s="10" t="s">
        <v>4681</v>
      </c>
      <c r="J1661" s="10" t="s">
        <v>4689</v>
      </c>
      <c r="K1661" s="5" t="s">
        <v>4692</v>
      </c>
    </row>
    <row r="1662" spans="1:11" x14ac:dyDescent="0.3">
      <c r="A1662" s="4" t="s">
        <v>2996</v>
      </c>
      <c r="B1662" s="8">
        <v>1980</v>
      </c>
      <c r="C1662" s="10" t="s">
        <v>4688</v>
      </c>
      <c r="D1662" s="8">
        <v>30</v>
      </c>
      <c r="E1662" s="8" t="str">
        <f t="shared" si="50"/>
        <v>30-Aug-1980</v>
      </c>
      <c r="F1662" s="8">
        <f t="shared" si="51"/>
        <v>42</v>
      </c>
      <c r="G1662" s="8">
        <v>1</v>
      </c>
      <c r="H1662" s="34">
        <v>6940.91</v>
      </c>
      <c r="I1662" s="10" t="s">
        <v>4681</v>
      </c>
      <c r="J1662" s="10" t="s">
        <v>4681</v>
      </c>
      <c r="K1662" s="5" t="s">
        <v>4692</v>
      </c>
    </row>
    <row r="1663" spans="1:11" x14ac:dyDescent="0.3">
      <c r="A1663" s="4" t="s">
        <v>2960</v>
      </c>
      <c r="B1663" s="8">
        <v>1987</v>
      </c>
      <c r="C1663" s="10" t="s">
        <v>4688</v>
      </c>
      <c r="D1663" s="8">
        <v>11</v>
      </c>
      <c r="E1663" s="8" t="str">
        <f t="shared" si="50"/>
        <v>11-Aug-1987</v>
      </c>
      <c r="F1663" s="8">
        <f t="shared" si="51"/>
        <v>35</v>
      </c>
      <c r="G1663" s="8">
        <v>3</v>
      </c>
      <c r="H1663" s="34">
        <v>7106.81</v>
      </c>
      <c r="I1663" s="10" t="s">
        <v>4681</v>
      </c>
      <c r="J1663" s="10" t="s">
        <v>4690</v>
      </c>
      <c r="K1663" s="5" t="s">
        <v>4692</v>
      </c>
    </row>
    <row r="1664" spans="1:11" x14ac:dyDescent="0.3">
      <c r="A1664" s="4" t="s">
        <v>2940</v>
      </c>
      <c r="B1664" s="8">
        <v>1981</v>
      </c>
      <c r="C1664" s="10" t="s">
        <v>4683</v>
      </c>
      <c r="D1664" s="8">
        <v>17</v>
      </c>
      <c r="E1664" s="8" t="str">
        <f t="shared" si="50"/>
        <v>17-Jul-1981</v>
      </c>
      <c r="F1664" s="8">
        <f t="shared" si="51"/>
        <v>41</v>
      </c>
      <c r="G1664" s="8">
        <v>1</v>
      </c>
      <c r="H1664" s="34">
        <v>7153.55</v>
      </c>
      <c r="I1664" s="10" t="s">
        <v>4681</v>
      </c>
      <c r="J1664" s="10" t="s">
        <v>4690</v>
      </c>
      <c r="K1664" s="5" t="s">
        <v>4692</v>
      </c>
    </row>
    <row r="1665" spans="1:11" x14ac:dyDescent="0.3">
      <c r="A1665" s="4" t="s">
        <v>2924</v>
      </c>
      <c r="B1665" s="8">
        <v>1983</v>
      </c>
      <c r="C1665" s="10" t="s">
        <v>4688</v>
      </c>
      <c r="D1665" s="8">
        <v>11</v>
      </c>
      <c r="E1665" s="8" t="str">
        <f t="shared" si="50"/>
        <v>11-Aug-1983</v>
      </c>
      <c r="F1665" s="8">
        <f t="shared" si="51"/>
        <v>39</v>
      </c>
      <c r="G1665" s="8">
        <v>2</v>
      </c>
      <c r="H1665" s="34">
        <v>7201.7</v>
      </c>
      <c r="I1665" s="10" t="s">
        <v>4681</v>
      </c>
      <c r="J1665" s="10" t="s">
        <v>4689</v>
      </c>
      <c r="K1665" s="5" t="s">
        <v>4692</v>
      </c>
    </row>
    <row r="1666" spans="1:11" x14ac:dyDescent="0.3">
      <c r="A1666" s="4" t="s">
        <v>2922</v>
      </c>
      <c r="B1666" s="8">
        <v>1983</v>
      </c>
      <c r="C1666" s="10" t="s">
        <v>4685</v>
      </c>
      <c r="D1666" s="8">
        <v>21</v>
      </c>
      <c r="E1666" s="8" t="str">
        <f t="shared" ref="E1666:E1729" si="52">CONCATENATE(D1666,"-",C1666,"-",B1666)</f>
        <v>21-Nov-1983</v>
      </c>
      <c r="F1666" s="8">
        <f t="shared" ref="F1666:F1729" si="53">DATEDIF(E1666,DATE(2023,6,8),"Y")</f>
        <v>39</v>
      </c>
      <c r="G1666" s="8">
        <v>2</v>
      </c>
      <c r="H1666" s="34">
        <v>7209.49</v>
      </c>
      <c r="I1666" s="10" t="s">
        <v>4681</v>
      </c>
      <c r="J1666" s="10" t="s">
        <v>4689</v>
      </c>
      <c r="K1666" s="5" t="s">
        <v>4692</v>
      </c>
    </row>
    <row r="1667" spans="1:11" x14ac:dyDescent="0.3">
      <c r="A1667" s="4" t="s">
        <v>2900</v>
      </c>
      <c r="B1667" s="8">
        <v>1985</v>
      </c>
      <c r="C1667" s="10" t="s">
        <v>4685</v>
      </c>
      <c r="D1667" s="8">
        <v>2</v>
      </c>
      <c r="E1667" s="8" t="str">
        <f t="shared" si="52"/>
        <v>2-Nov-1985</v>
      </c>
      <c r="F1667" s="8">
        <f t="shared" si="53"/>
        <v>37</v>
      </c>
      <c r="G1667" s="8">
        <v>3</v>
      </c>
      <c r="H1667" s="34">
        <v>7281.51</v>
      </c>
      <c r="I1667" s="10" t="s">
        <v>4681</v>
      </c>
      <c r="J1667" s="10" t="s">
        <v>4690</v>
      </c>
      <c r="K1667" s="5" t="s">
        <v>4692</v>
      </c>
    </row>
    <row r="1668" spans="1:11" x14ac:dyDescent="0.3">
      <c r="A1668" s="4" t="s">
        <v>2884</v>
      </c>
      <c r="B1668" s="8">
        <v>1984</v>
      </c>
      <c r="C1668" s="10" t="s">
        <v>4683</v>
      </c>
      <c r="D1668" s="8">
        <v>25</v>
      </c>
      <c r="E1668" s="8" t="str">
        <f t="shared" si="52"/>
        <v>25-Jul-1984</v>
      </c>
      <c r="F1668" s="8">
        <f t="shared" si="53"/>
        <v>38</v>
      </c>
      <c r="G1668" s="8">
        <v>3</v>
      </c>
      <c r="H1668" s="34">
        <v>7325.47</v>
      </c>
      <c r="I1668" s="10" t="s">
        <v>4681</v>
      </c>
      <c r="J1668" s="10" t="s">
        <v>4690</v>
      </c>
      <c r="K1668" s="5" t="s">
        <v>4692</v>
      </c>
    </row>
    <row r="1669" spans="1:11" x14ac:dyDescent="0.3">
      <c r="A1669" s="4" t="s">
        <v>2880</v>
      </c>
      <c r="B1669" s="8">
        <v>1986</v>
      </c>
      <c r="C1669" s="10" t="s">
        <v>4680</v>
      </c>
      <c r="D1669" s="8">
        <v>15</v>
      </c>
      <c r="E1669" s="8" t="str">
        <f t="shared" si="52"/>
        <v>15-Jun-1986</v>
      </c>
      <c r="F1669" s="8">
        <f t="shared" si="53"/>
        <v>36</v>
      </c>
      <c r="G1669" s="8">
        <v>3</v>
      </c>
      <c r="H1669" s="34">
        <v>7339.93</v>
      </c>
      <c r="I1669" s="10" t="s">
        <v>4681</v>
      </c>
      <c r="J1669" s="10" t="s">
        <v>4681</v>
      </c>
      <c r="K1669" s="5" t="s">
        <v>4692</v>
      </c>
    </row>
    <row r="1670" spans="1:11" x14ac:dyDescent="0.3">
      <c r="A1670" s="4" t="s">
        <v>2870</v>
      </c>
      <c r="B1670" s="8">
        <v>1983</v>
      </c>
      <c r="C1670" s="10" t="s">
        <v>4680</v>
      </c>
      <c r="D1670" s="8">
        <v>21</v>
      </c>
      <c r="E1670" s="8" t="str">
        <f t="shared" si="52"/>
        <v>21-Jun-1983</v>
      </c>
      <c r="F1670" s="8">
        <f t="shared" si="53"/>
        <v>39</v>
      </c>
      <c r="G1670" s="8">
        <v>3</v>
      </c>
      <c r="H1670" s="34">
        <v>7357.49</v>
      </c>
      <c r="I1670" s="10" t="s">
        <v>4681</v>
      </c>
      <c r="J1670" s="10" t="s">
        <v>4681</v>
      </c>
      <c r="K1670" s="5" t="s">
        <v>4692</v>
      </c>
    </row>
    <row r="1671" spans="1:11" x14ac:dyDescent="0.3">
      <c r="A1671" s="4" t="s">
        <v>2848</v>
      </c>
      <c r="B1671" s="8">
        <v>1980</v>
      </c>
      <c r="C1671" s="10" t="s">
        <v>4683</v>
      </c>
      <c r="D1671" s="8">
        <v>7</v>
      </c>
      <c r="E1671" s="8" t="str">
        <f t="shared" si="52"/>
        <v>7-Jul-1980</v>
      </c>
      <c r="F1671" s="8">
        <f t="shared" si="53"/>
        <v>42</v>
      </c>
      <c r="G1671" s="8">
        <v>1</v>
      </c>
      <c r="H1671" s="34">
        <v>7443.64</v>
      </c>
      <c r="I1671" s="10" t="s">
        <v>4681</v>
      </c>
      <c r="J1671" s="10" t="s">
        <v>4689</v>
      </c>
      <c r="K1671" s="5" t="s">
        <v>4692</v>
      </c>
    </row>
    <row r="1672" spans="1:11" x14ac:dyDescent="0.3">
      <c r="A1672" s="4" t="s">
        <v>2830</v>
      </c>
      <c r="B1672" s="8">
        <v>1978</v>
      </c>
      <c r="C1672" s="10" t="s">
        <v>4686</v>
      </c>
      <c r="D1672" s="8">
        <v>18</v>
      </c>
      <c r="E1672" s="8" t="str">
        <f t="shared" si="52"/>
        <v>18-Oct-1978</v>
      </c>
      <c r="F1672" s="8">
        <f t="shared" si="53"/>
        <v>44</v>
      </c>
      <c r="G1672" s="8">
        <v>1</v>
      </c>
      <c r="H1672" s="34">
        <v>7518.03</v>
      </c>
      <c r="I1672" s="10" t="s">
        <v>4681</v>
      </c>
      <c r="J1672" s="10" t="s">
        <v>4689</v>
      </c>
      <c r="K1672" s="5" t="s">
        <v>4692</v>
      </c>
    </row>
    <row r="1673" spans="1:11" x14ac:dyDescent="0.3">
      <c r="A1673" s="4" t="s">
        <v>2824</v>
      </c>
      <c r="B1673" s="8">
        <v>1984</v>
      </c>
      <c r="C1673" s="10" t="s">
        <v>4688</v>
      </c>
      <c r="D1673" s="8">
        <v>22</v>
      </c>
      <c r="E1673" s="8" t="str">
        <f t="shared" si="52"/>
        <v>22-Aug-1984</v>
      </c>
      <c r="F1673" s="8">
        <f t="shared" si="53"/>
        <v>38</v>
      </c>
      <c r="G1673" s="8">
        <v>3</v>
      </c>
      <c r="H1673" s="34">
        <v>7537.16</v>
      </c>
      <c r="I1673" s="10" t="s">
        <v>4681</v>
      </c>
      <c r="J1673" s="10" t="s">
        <v>4681</v>
      </c>
      <c r="K1673" s="5" t="s">
        <v>4692</v>
      </c>
    </row>
    <row r="1674" spans="1:11" x14ac:dyDescent="0.3">
      <c r="A1674" s="4" t="s">
        <v>2822</v>
      </c>
      <c r="B1674" s="8">
        <v>1988</v>
      </c>
      <c r="C1674" s="10" t="s">
        <v>4684</v>
      </c>
      <c r="D1674" s="8">
        <v>15</v>
      </c>
      <c r="E1674" s="8" t="str">
        <f t="shared" si="52"/>
        <v>15-Dec-1988</v>
      </c>
      <c r="F1674" s="8">
        <f t="shared" si="53"/>
        <v>34</v>
      </c>
      <c r="G1674" s="8">
        <v>3</v>
      </c>
      <c r="H1674" s="34">
        <v>7538.52</v>
      </c>
      <c r="I1674" s="10" t="s">
        <v>4681</v>
      </c>
      <c r="J1674" s="10" t="s">
        <v>4681</v>
      </c>
      <c r="K1674" s="5" t="s">
        <v>4692</v>
      </c>
    </row>
    <row r="1675" spans="1:11" x14ac:dyDescent="0.3">
      <c r="A1675" s="4" t="s">
        <v>2770</v>
      </c>
      <c r="B1675" s="8">
        <v>1979</v>
      </c>
      <c r="C1675" s="10" t="s">
        <v>4680</v>
      </c>
      <c r="D1675" s="8">
        <v>2</v>
      </c>
      <c r="E1675" s="8" t="str">
        <f t="shared" si="52"/>
        <v>2-Jun-1979</v>
      </c>
      <c r="F1675" s="8">
        <f t="shared" si="53"/>
        <v>44</v>
      </c>
      <c r="G1675" s="8">
        <v>1</v>
      </c>
      <c r="H1675" s="34">
        <v>7727.25</v>
      </c>
      <c r="I1675" s="10" t="s">
        <v>4681</v>
      </c>
      <c r="J1675" s="10" t="s">
        <v>4689</v>
      </c>
      <c r="K1675" s="5" t="s">
        <v>4692</v>
      </c>
    </row>
    <row r="1676" spans="1:11" x14ac:dyDescent="0.3">
      <c r="A1676" s="4" t="s">
        <v>2756</v>
      </c>
      <c r="B1676" s="8">
        <v>1981</v>
      </c>
      <c r="C1676" s="10" t="s">
        <v>4680</v>
      </c>
      <c r="D1676" s="8">
        <v>30</v>
      </c>
      <c r="E1676" s="8" t="str">
        <f t="shared" si="52"/>
        <v>30-Jun-1981</v>
      </c>
      <c r="F1676" s="8">
        <f t="shared" si="53"/>
        <v>41</v>
      </c>
      <c r="G1676" s="8">
        <v>2</v>
      </c>
      <c r="H1676" s="34">
        <v>7749.16</v>
      </c>
      <c r="I1676" s="10" t="s">
        <v>4681</v>
      </c>
      <c r="J1676" s="10" t="s">
        <v>4690</v>
      </c>
      <c r="K1676" s="5" t="s">
        <v>4692</v>
      </c>
    </row>
    <row r="1677" spans="1:11" x14ac:dyDescent="0.3">
      <c r="A1677" s="4" t="s">
        <v>2744</v>
      </c>
      <c r="B1677" s="8">
        <v>1991</v>
      </c>
      <c r="C1677" s="10" t="s">
        <v>4684</v>
      </c>
      <c r="D1677" s="8">
        <v>21</v>
      </c>
      <c r="E1677" s="8" t="str">
        <f t="shared" si="52"/>
        <v>21-Dec-1991</v>
      </c>
      <c r="F1677" s="8">
        <f t="shared" si="53"/>
        <v>31</v>
      </c>
      <c r="G1677" s="8">
        <v>3</v>
      </c>
      <c r="H1677" s="34">
        <v>7812.67</v>
      </c>
      <c r="I1677" s="10" t="s">
        <v>4681</v>
      </c>
      <c r="J1677" s="10" t="s">
        <v>4690</v>
      </c>
      <c r="K1677" s="5" t="s">
        <v>4692</v>
      </c>
    </row>
    <row r="1678" spans="1:11" x14ac:dyDescent="0.3">
      <c r="A1678" s="4" t="s">
        <v>2742</v>
      </c>
      <c r="B1678" s="8">
        <v>1989</v>
      </c>
      <c r="C1678" s="10" t="s">
        <v>4686</v>
      </c>
      <c r="D1678" s="8">
        <v>12</v>
      </c>
      <c r="E1678" s="8" t="str">
        <f t="shared" si="52"/>
        <v>12-Oct-1989</v>
      </c>
      <c r="F1678" s="8">
        <f t="shared" si="53"/>
        <v>33</v>
      </c>
      <c r="G1678" s="8">
        <v>3</v>
      </c>
      <c r="H1678" s="34">
        <v>7824.37</v>
      </c>
      <c r="I1678" s="10" t="s">
        <v>4681</v>
      </c>
      <c r="J1678" s="10" t="s">
        <v>4681</v>
      </c>
      <c r="K1678" s="5" t="s">
        <v>4692</v>
      </c>
    </row>
    <row r="1679" spans="1:11" x14ac:dyDescent="0.3">
      <c r="A1679" s="4" t="s">
        <v>2712</v>
      </c>
      <c r="B1679" s="8">
        <v>1980</v>
      </c>
      <c r="C1679" s="10" t="s">
        <v>4685</v>
      </c>
      <c r="D1679" s="8">
        <v>8</v>
      </c>
      <c r="E1679" s="8" t="str">
        <f t="shared" si="52"/>
        <v>8-Nov-1980</v>
      </c>
      <c r="F1679" s="8">
        <f t="shared" si="53"/>
        <v>42</v>
      </c>
      <c r="G1679" s="8">
        <v>2</v>
      </c>
      <c r="H1679" s="34">
        <v>8017.06</v>
      </c>
      <c r="I1679" s="10" t="s">
        <v>4681</v>
      </c>
      <c r="J1679" s="10" t="s">
        <v>4681</v>
      </c>
      <c r="K1679" s="5" t="s">
        <v>4692</v>
      </c>
    </row>
    <row r="1680" spans="1:11" x14ac:dyDescent="0.3">
      <c r="A1680" s="4" t="s">
        <v>2710</v>
      </c>
      <c r="B1680" s="8">
        <v>1989</v>
      </c>
      <c r="C1680" s="10" t="s">
        <v>4685</v>
      </c>
      <c r="D1680" s="8">
        <v>3</v>
      </c>
      <c r="E1680" s="8" t="str">
        <f t="shared" si="52"/>
        <v>3-Nov-1989</v>
      </c>
      <c r="F1680" s="8">
        <f t="shared" si="53"/>
        <v>33</v>
      </c>
      <c r="G1680" s="8">
        <v>3</v>
      </c>
      <c r="H1680" s="34">
        <v>8021.11</v>
      </c>
      <c r="I1680" s="10" t="s">
        <v>4681</v>
      </c>
      <c r="J1680" s="10" t="s">
        <v>4690</v>
      </c>
      <c r="K1680" s="5" t="s">
        <v>4692</v>
      </c>
    </row>
    <row r="1681" spans="1:11" x14ac:dyDescent="0.3">
      <c r="A1681" s="4" t="s">
        <v>2708</v>
      </c>
      <c r="B1681" s="8">
        <v>1978</v>
      </c>
      <c r="C1681" s="10" t="s">
        <v>4683</v>
      </c>
      <c r="D1681" s="8">
        <v>17</v>
      </c>
      <c r="E1681" s="8" t="str">
        <f t="shared" si="52"/>
        <v>17-Jul-1978</v>
      </c>
      <c r="F1681" s="8">
        <f t="shared" si="53"/>
        <v>44</v>
      </c>
      <c r="G1681" s="8">
        <v>1</v>
      </c>
      <c r="H1681" s="34">
        <v>8023.14</v>
      </c>
      <c r="I1681" s="10" t="s">
        <v>4681</v>
      </c>
      <c r="J1681" s="10" t="s">
        <v>4689</v>
      </c>
      <c r="K1681" s="5" t="s">
        <v>4692</v>
      </c>
    </row>
    <row r="1682" spans="1:11" x14ac:dyDescent="0.3">
      <c r="A1682" s="4" t="s">
        <v>2700</v>
      </c>
      <c r="B1682" s="8">
        <v>1985</v>
      </c>
      <c r="C1682" s="10" t="s">
        <v>4685</v>
      </c>
      <c r="D1682" s="8">
        <v>28</v>
      </c>
      <c r="E1682" s="8" t="str">
        <f t="shared" si="52"/>
        <v>28-Nov-1985</v>
      </c>
      <c r="F1682" s="8">
        <f t="shared" si="53"/>
        <v>37</v>
      </c>
      <c r="G1682" s="8">
        <v>3</v>
      </c>
      <c r="H1682" s="34">
        <v>8059.06</v>
      </c>
      <c r="I1682" s="10" t="s">
        <v>4681</v>
      </c>
      <c r="J1682" s="10" t="s">
        <v>4689</v>
      </c>
      <c r="K1682" s="5" t="s">
        <v>4692</v>
      </c>
    </row>
    <row r="1683" spans="1:11" x14ac:dyDescent="0.3">
      <c r="A1683" s="4" t="s">
        <v>2698</v>
      </c>
      <c r="B1683" s="8">
        <v>1982</v>
      </c>
      <c r="C1683" s="10" t="s">
        <v>4684</v>
      </c>
      <c r="D1683" s="8">
        <v>27</v>
      </c>
      <c r="E1683" s="8" t="str">
        <f t="shared" si="52"/>
        <v>27-Dec-1982</v>
      </c>
      <c r="F1683" s="8">
        <f t="shared" si="53"/>
        <v>40</v>
      </c>
      <c r="G1683" s="8">
        <v>3</v>
      </c>
      <c r="H1683" s="34">
        <v>8059.68</v>
      </c>
      <c r="I1683" s="10" t="s">
        <v>4681</v>
      </c>
      <c r="J1683" s="10" t="s">
        <v>4689</v>
      </c>
      <c r="K1683" s="5" t="s">
        <v>4692</v>
      </c>
    </row>
    <row r="1684" spans="1:11" x14ac:dyDescent="0.3">
      <c r="A1684" s="4" t="s">
        <v>2628</v>
      </c>
      <c r="B1684" s="8">
        <v>1979</v>
      </c>
      <c r="C1684" s="10" t="s">
        <v>4688</v>
      </c>
      <c r="D1684" s="8">
        <v>7</v>
      </c>
      <c r="E1684" s="8" t="str">
        <f t="shared" si="52"/>
        <v>7-Aug-1979</v>
      </c>
      <c r="F1684" s="8">
        <f t="shared" si="53"/>
        <v>43</v>
      </c>
      <c r="G1684" s="8">
        <v>2</v>
      </c>
      <c r="H1684" s="34">
        <v>8310.84</v>
      </c>
      <c r="I1684" s="10" t="s">
        <v>4681</v>
      </c>
      <c r="J1684" s="10" t="s">
        <v>4681</v>
      </c>
      <c r="K1684" s="5" t="s">
        <v>4692</v>
      </c>
    </row>
    <row r="1685" spans="1:11" x14ac:dyDescent="0.3">
      <c r="A1685" s="4" t="s">
        <v>2610</v>
      </c>
      <c r="B1685" s="8">
        <v>1979</v>
      </c>
      <c r="C1685" s="10" t="s">
        <v>4680</v>
      </c>
      <c r="D1685" s="8">
        <v>11</v>
      </c>
      <c r="E1685" s="8" t="str">
        <f t="shared" si="52"/>
        <v>11-Jun-1979</v>
      </c>
      <c r="F1685" s="8">
        <f t="shared" si="53"/>
        <v>43</v>
      </c>
      <c r="G1685" s="8">
        <v>3</v>
      </c>
      <c r="H1685" s="34">
        <v>8410.0499999999993</v>
      </c>
      <c r="I1685" s="10" t="s">
        <v>4681</v>
      </c>
      <c r="J1685" s="10" t="s">
        <v>4681</v>
      </c>
      <c r="K1685" s="5" t="s">
        <v>4692</v>
      </c>
    </row>
    <row r="1686" spans="1:11" x14ac:dyDescent="0.3">
      <c r="A1686" s="4" t="s">
        <v>2566</v>
      </c>
      <c r="B1686" s="8">
        <v>1988</v>
      </c>
      <c r="C1686" s="10" t="s">
        <v>4687</v>
      </c>
      <c r="D1686" s="8">
        <v>21</v>
      </c>
      <c r="E1686" s="8" t="str">
        <f t="shared" si="52"/>
        <v>21-Sep-1988</v>
      </c>
      <c r="F1686" s="8">
        <f t="shared" si="53"/>
        <v>34</v>
      </c>
      <c r="G1686" s="8">
        <v>3</v>
      </c>
      <c r="H1686" s="34">
        <v>8567.25</v>
      </c>
      <c r="I1686" s="10" t="s">
        <v>4681</v>
      </c>
      <c r="J1686" s="10" t="s">
        <v>4690</v>
      </c>
      <c r="K1686" s="5" t="s">
        <v>4692</v>
      </c>
    </row>
    <row r="1687" spans="1:11" x14ac:dyDescent="0.3">
      <c r="A1687" s="4" t="s">
        <v>2528</v>
      </c>
      <c r="B1687" s="8">
        <v>1976</v>
      </c>
      <c r="C1687" s="10" t="s">
        <v>4680</v>
      </c>
      <c r="D1687" s="8">
        <v>17</v>
      </c>
      <c r="E1687" s="8" t="str">
        <f t="shared" si="52"/>
        <v>17-Jun-1976</v>
      </c>
      <c r="F1687" s="8">
        <f t="shared" si="53"/>
        <v>46</v>
      </c>
      <c r="G1687" s="8">
        <v>2</v>
      </c>
      <c r="H1687" s="34">
        <v>8733.23</v>
      </c>
      <c r="I1687" s="10" t="s">
        <v>4681</v>
      </c>
      <c r="J1687" s="10" t="s">
        <v>4689</v>
      </c>
      <c r="K1687" s="5" t="s">
        <v>4692</v>
      </c>
    </row>
    <row r="1688" spans="1:11" x14ac:dyDescent="0.3">
      <c r="A1688" s="4" t="s">
        <v>2522</v>
      </c>
      <c r="B1688" s="8">
        <v>1974</v>
      </c>
      <c r="C1688" s="10" t="s">
        <v>4687</v>
      </c>
      <c r="D1688" s="8">
        <v>6</v>
      </c>
      <c r="E1688" s="8" t="str">
        <f t="shared" si="52"/>
        <v>6-Sep-1974</v>
      </c>
      <c r="F1688" s="8">
        <f t="shared" si="53"/>
        <v>48</v>
      </c>
      <c r="G1688" s="8">
        <v>1</v>
      </c>
      <c r="H1688" s="34">
        <v>8765.25</v>
      </c>
      <c r="I1688" s="10" t="s">
        <v>4681</v>
      </c>
      <c r="J1688" s="10" t="s">
        <v>4689</v>
      </c>
      <c r="K1688" s="5" t="s">
        <v>4692</v>
      </c>
    </row>
    <row r="1689" spans="1:11" x14ac:dyDescent="0.3">
      <c r="A1689" s="4" t="s">
        <v>2490</v>
      </c>
      <c r="B1689" s="8">
        <v>1975</v>
      </c>
      <c r="C1689" s="10" t="s">
        <v>4683</v>
      </c>
      <c r="D1689" s="8">
        <v>7</v>
      </c>
      <c r="E1689" s="8" t="str">
        <f t="shared" si="52"/>
        <v>7-Jul-1975</v>
      </c>
      <c r="F1689" s="8">
        <f t="shared" si="53"/>
        <v>47</v>
      </c>
      <c r="G1689" s="8">
        <v>1</v>
      </c>
      <c r="H1689" s="34">
        <v>8930.93</v>
      </c>
      <c r="I1689" s="10" t="s">
        <v>4681</v>
      </c>
      <c r="J1689" s="10" t="s">
        <v>4681</v>
      </c>
      <c r="K1689" s="5" t="s">
        <v>4692</v>
      </c>
    </row>
    <row r="1690" spans="1:11" x14ac:dyDescent="0.3">
      <c r="A1690" s="4" t="s">
        <v>2480</v>
      </c>
      <c r="B1690" s="8">
        <v>1983</v>
      </c>
      <c r="C1690" s="10" t="s">
        <v>4683</v>
      </c>
      <c r="D1690" s="8">
        <v>15</v>
      </c>
      <c r="E1690" s="8" t="str">
        <f t="shared" si="52"/>
        <v>15-Jul-1983</v>
      </c>
      <c r="F1690" s="8">
        <f t="shared" si="53"/>
        <v>39</v>
      </c>
      <c r="G1690" s="8">
        <v>5</v>
      </c>
      <c r="H1690" s="34">
        <v>8965.7999999999993</v>
      </c>
      <c r="I1690" s="10" t="s">
        <v>4681</v>
      </c>
      <c r="J1690" s="10" t="s">
        <v>4689</v>
      </c>
      <c r="K1690" s="5" t="s">
        <v>4692</v>
      </c>
    </row>
    <row r="1691" spans="1:11" x14ac:dyDescent="0.3">
      <c r="A1691" s="4" t="s">
        <v>2454</v>
      </c>
      <c r="B1691" s="8">
        <v>1982</v>
      </c>
      <c r="C1691" s="10" t="s">
        <v>4684</v>
      </c>
      <c r="D1691" s="8">
        <v>8</v>
      </c>
      <c r="E1691" s="8" t="str">
        <f t="shared" si="52"/>
        <v>8-Dec-1982</v>
      </c>
      <c r="F1691" s="8">
        <f t="shared" si="53"/>
        <v>40</v>
      </c>
      <c r="G1691" s="8">
        <v>3</v>
      </c>
      <c r="H1691" s="34">
        <v>9147.5</v>
      </c>
      <c r="I1691" s="10" t="s">
        <v>4681</v>
      </c>
      <c r="J1691" s="10" t="s">
        <v>4690</v>
      </c>
      <c r="K1691" s="5" t="s">
        <v>4692</v>
      </c>
    </row>
    <row r="1692" spans="1:11" x14ac:dyDescent="0.3">
      <c r="A1692" s="4" t="s">
        <v>2444</v>
      </c>
      <c r="B1692" s="8">
        <v>1976</v>
      </c>
      <c r="C1692" s="10" t="s">
        <v>4687</v>
      </c>
      <c r="D1692" s="8">
        <v>10</v>
      </c>
      <c r="E1692" s="8" t="str">
        <f t="shared" si="52"/>
        <v>10-Sep-1976</v>
      </c>
      <c r="F1692" s="8">
        <f t="shared" si="53"/>
        <v>46</v>
      </c>
      <c r="G1692" s="8">
        <v>2</v>
      </c>
      <c r="H1692" s="34">
        <v>9193.84</v>
      </c>
      <c r="I1692" s="10" t="s">
        <v>4681</v>
      </c>
      <c r="J1692" s="10" t="s">
        <v>4690</v>
      </c>
      <c r="K1692" s="5" t="s">
        <v>4692</v>
      </c>
    </row>
    <row r="1693" spans="1:11" x14ac:dyDescent="0.3">
      <c r="A1693" s="4" t="s">
        <v>2434</v>
      </c>
      <c r="B1693" s="8">
        <v>1974</v>
      </c>
      <c r="C1693" s="10" t="s">
        <v>4688</v>
      </c>
      <c r="D1693" s="8">
        <v>21</v>
      </c>
      <c r="E1693" s="8" t="str">
        <f t="shared" si="52"/>
        <v>21-Aug-1974</v>
      </c>
      <c r="F1693" s="8">
        <f t="shared" si="53"/>
        <v>48</v>
      </c>
      <c r="G1693" s="8">
        <v>1</v>
      </c>
      <c r="H1693" s="34">
        <v>9249.5</v>
      </c>
      <c r="I1693" s="10" t="s">
        <v>4681</v>
      </c>
      <c r="J1693" s="10" t="s">
        <v>4690</v>
      </c>
      <c r="K1693" s="5" t="s">
        <v>4692</v>
      </c>
    </row>
    <row r="1694" spans="1:11" x14ac:dyDescent="0.3">
      <c r="A1694" s="4" t="s">
        <v>2420</v>
      </c>
      <c r="B1694" s="8">
        <v>1976</v>
      </c>
      <c r="C1694" s="10" t="s">
        <v>4685</v>
      </c>
      <c r="D1694" s="8">
        <v>3</v>
      </c>
      <c r="E1694" s="8" t="str">
        <f t="shared" si="52"/>
        <v>3-Nov-1976</v>
      </c>
      <c r="F1694" s="8">
        <f t="shared" si="53"/>
        <v>46</v>
      </c>
      <c r="G1694" s="8">
        <v>3</v>
      </c>
      <c r="H1694" s="34">
        <v>9301.89</v>
      </c>
      <c r="I1694" s="10" t="s">
        <v>4681</v>
      </c>
      <c r="J1694" s="10" t="s">
        <v>4690</v>
      </c>
      <c r="K1694" s="5" t="s">
        <v>4692</v>
      </c>
    </row>
    <row r="1695" spans="1:11" x14ac:dyDescent="0.3">
      <c r="A1695" s="4" t="s">
        <v>2412</v>
      </c>
      <c r="B1695" s="8">
        <v>1988</v>
      </c>
      <c r="C1695" s="10" t="s">
        <v>4683</v>
      </c>
      <c r="D1695" s="8">
        <v>9</v>
      </c>
      <c r="E1695" s="8" t="str">
        <f t="shared" si="52"/>
        <v>9-Jul-1988</v>
      </c>
      <c r="F1695" s="8">
        <f t="shared" si="53"/>
        <v>34</v>
      </c>
      <c r="G1695" s="8">
        <v>3</v>
      </c>
      <c r="H1695" s="34">
        <v>9320.26</v>
      </c>
      <c r="I1695" s="10" t="s">
        <v>4681</v>
      </c>
      <c r="J1695" s="10" t="s">
        <v>4690</v>
      </c>
      <c r="K1695" s="5" t="s">
        <v>4692</v>
      </c>
    </row>
    <row r="1696" spans="1:11" x14ac:dyDescent="0.3">
      <c r="A1696" s="4" t="s">
        <v>2360</v>
      </c>
      <c r="B1696" s="8">
        <v>1973</v>
      </c>
      <c r="C1696" s="10" t="s">
        <v>4684</v>
      </c>
      <c r="D1696" s="8">
        <v>1</v>
      </c>
      <c r="E1696" s="8" t="str">
        <f t="shared" si="52"/>
        <v>1-Dec-1973</v>
      </c>
      <c r="F1696" s="8">
        <f t="shared" si="53"/>
        <v>49</v>
      </c>
      <c r="G1696" s="8">
        <v>1</v>
      </c>
      <c r="H1696" s="34">
        <v>9566.99</v>
      </c>
      <c r="I1696" s="10" t="s">
        <v>4681</v>
      </c>
      <c r="J1696" s="10" t="s">
        <v>4690</v>
      </c>
      <c r="K1696" s="5" t="s">
        <v>4692</v>
      </c>
    </row>
    <row r="1697" spans="1:11" x14ac:dyDescent="0.3">
      <c r="A1697" s="4" t="s">
        <v>2356</v>
      </c>
      <c r="B1697" s="8">
        <v>1973</v>
      </c>
      <c r="C1697" s="10" t="s">
        <v>4685</v>
      </c>
      <c r="D1697" s="8">
        <v>28</v>
      </c>
      <c r="E1697" s="8" t="str">
        <f t="shared" si="52"/>
        <v>28-Nov-1973</v>
      </c>
      <c r="F1697" s="8">
        <f t="shared" si="53"/>
        <v>49</v>
      </c>
      <c r="G1697" s="8">
        <v>1</v>
      </c>
      <c r="H1697" s="34">
        <v>9583.89</v>
      </c>
      <c r="I1697" s="10" t="s">
        <v>4681</v>
      </c>
      <c r="J1697" s="10" t="s">
        <v>4689</v>
      </c>
      <c r="K1697" s="5" t="s">
        <v>4692</v>
      </c>
    </row>
    <row r="1698" spans="1:11" x14ac:dyDescent="0.3">
      <c r="A1698" s="4" t="s">
        <v>2264</v>
      </c>
      <c r="B1698" s="8">
        <v>1972</v>
      </c>
      <c r="C1698" s="10" t="s">
        <v>4687</v>
      </c>
      <c r="D1698" s="8">
        <v>14</v>
      </c>
      <c r="E1698" s="8" t="str">
        <f t="shared" si="52"/>
        <v>14-Sep-1972</v>
      </c>
      <c r="F1698" s="8">
        <f t="shared" si="53"/>
        <v>50</v>
      </c>
      <c r="G1698" s="8">
        <v>1</v>
      </c>
      <c r="H1698" s="34">
        <v>9910.36</v>
      </c>
      <c r="I1698" s="10" t="s">
        <v>4681</v>
      </c>
      <c r="J1698" s="10" t="s">
        <v>4689</v>
      </c>
      <c r="K1698" s="5" t="s">
        <v>4692</v>
      </c>
    </row>
    <row r="1699" spans="1:11" x14ac:dyDescent="0.3">
      <c r="A1699" s="4" t="s">
        <v>2260</v>
      </c>
      <c r="B1699" s="8">
        <v>1983</v>
      </c>
      <c r="C1699" s="10" t="s">
        <v>4684</v>
      </c>
      <c r="D1699" s="8">
        <v>3</v>
      </c>
      <c r="E1699" s="8" t="str">
        <f t="shared" si="52"/>
        <v>3-Dec-1983</v>
      </c>
      <c r="F1699" s="8">
        <f t="shared" si="53"/>
        <v>39</v>
      </c>
      <c r="G1699" s="8">
        <v>3</v>
      </c>
      <c r="H1699" s="34">
        <v>9931.9599999999991</v>
      </c>
      <c r="I1699" s="10" t="s">
        <v>4681</v>
      </c>
      <c r="J1699" s="10" t="s">
        <v>4681</v>
      </c>
      <c r="K1699" s="5" t="s">
        <v>4692</v>
      </c>
    </row>
    <row r="1700" spans="1:11" x14ac:dyDescent="0.3">
      <c r="A1700" s="4" t="s">
        <v>1468</v>
      </c>
      <c r="B1700" s="8">
        <v>1978</v>
      </c>
      <c r="C1700" s="10" t="s">
        <v>4684</v>
      </c>
      <c r="D1700" s="8">
        <v>19</v>
      </c>
      <c r="E1700" s="8" t="str">
        <f t="shared" si="52"/>
        <v>19-Dec-1978</v>
      </c>
      <c r="F1700" s="8">
        <f t="shared" si="53"/>
        <v>44</v>
      </c>
      <c r="G1700" s="8">
        <v>2</v>
      </c>
      <c r="H1700" s="34">
        <v>13874.89</v>
      </c>
      <c r="I1700" s="10" t="s">
        <v>4681</v>
      </c>
      <c r="J1700" s="10" t="s">
        <v>4690</v>
      </c>
      <c r="K1700" s="5" t="s">
        <v>4692</v>
      </c>
    </row>
    <row r="1701" spans="1:11" x14ac:dyDescent="0.3">
      <c r="A1701" s="4" t="s">
        <v>1464</v>
      </c>
      <c r="B1701" s="8">
        <v>1985</v>
      </c>
      <c r="C1701" s="10" t="s">
        <v>4687</v>
      </c>
      <c r="D1701" s="8">
        <v>25</v>
      </c>
      <c r="E1701" s="8" t="str">
        <f t="shared" si="52"/>
        <v>25-Sep-1985</v>
      </c>
      <c r="F1701" s="8">
        <f t="shared" si="53"/>
        <v>37</v>
      </c>
      <c r="G1701" s="8">
        <v>3</v>
      </c>
      <c r="H1701" s="34">
        <v>13886.4</v>
      </c>
      <c r="I1701" s="10" t="s">
        <v>4681</v>
      </c>
      <c r="J1701" s="10" t="s">
        <v>4681</v>
      </c>
      <c r="K1701" s="5" t="s">
        <v>4692</v>
      </c>
    </row>
    <row r="1702" spans="1:11" x14ac:dyDescent="0.3">
      <c r="A1702" s="4" t="s">
        <v>1456</v>
      </c>
      <c r="B1702" s="8">
        <v>1960</v>
      </c>
      <c r="C1702" s="10" t="s">
        <v>4680</v>
      </c>
      <c r="D1702" s="8">
        <v>18</v>
      </c>
      <c r="E1702" s="8" t="str">
        <f t="shared" si="52"/>
        <v>18-Jun-1960</v>
      </c>
      <c r="F1702" s="8">
        <f t="shared" si="53"/>
        <v>62</v>
      </c>
      <c r="G1702" s="8">
        <v>1</v>
      </c>
      <c r="H1702" s="34">
        <v>13937.67</v>
      </c>
      <c r="I1702" s="10" t="s">
        <v>4681</v>
      </c>
      <c r="J1702" s="10" t="s">
        <v>4690</v>
      </c>
      <c r="K1702" s="5" t="s">
        <v>4692</v>
      </c>
    </row>
    <row r="1703" spans="1:11" x14ac:dyDescent="0.3">
      <c r="A1703" s="4" t="s">
        <v>1440</v>
      </c>
      <c r="B1703" s="8">
        <v>1991</v>
      </c>
      <c r="C1703" s="10" t="s">
        <v>4687</v>
      </c>
      <c r="D1703" s="8">
        <v>12</v>
      </c>
      <c r="E1703" s="8" t="str">
        <f t="shared" si="52"/>
        <v>12-Sep-1991</v>
      </c>
      <c r="F1703" s="8">
        <f t="shared" si="53"/>
        <v>31</v>
      </c>
      <c r="G1703" s="8">
        <v>3</v>
      </c>
      <c r="H1703" s="34">
        <v>14081.93</v>
      </c>
      <c r="I1703" s="10" t="s">
        <v>4681</v>
      </c>
      <c r="J1703" s="10" t="s">
        <v>4689</v>
      </c>
      <c r="K1703" s="5" t="s">
        <v>4692</v>
      </c>
    </row>
    <row r="1704" spans="1:11" x14ac:dyDescent="0.3">
      <c r="A1704" s="4" t="s">
        <v>1436</v>
      </c>
      <c r="B1704" s="8">
        <v>1961</v>
      </c>
      <c r="C1704" s="10" t="s">
        <v>4680</v>
      </c>
      <c r="D1704" s="8">
        <v>14</v>
      </c>
      <c r="E1704" s="8" t="str">
        <f t="shared" si="52"/>
        <v>14-Jun-1961</v>
      </c>
      <c r="F1704" s="8">
        <f t="shared" si="53"/>
        <v>61</v>
      </c>
      <c r="G1704" s="8">
        <v>2</v>
      </c>
      <c r="H1704" s="34">
        <v>14119.62</v>
      </c>
      <c r="I1704" s="10" t="s">
        <v>4681</v>
      </c>
      <c r="J1704" s="10" t="s">
        <v>4690</v>
      </c>
      <c r="K1704" s="5" t="s">
        <v>4692</v>
      </c>
    </row>
    <row r="1705" spans="1:11" x14ac:dyDescent="0.3">
      <c r="A1705" s="4" t="s">
        <v>1432</v>
      </c>
      <c r="B1705" s="8">
        <v>1984</v>
      </c>
      <c r="C1705" s="10" t="s">
        <v>4683</v>
      </c>
      <c r="D1705" s="8">
        <v>7</v>
      </c>
      <c r="E1705" s="8" t="str">
        <f t="shared" si="52"/>
        <v>7-Jul-1984</v>
      </c>
      <c r="F1705" s="8">
        <f t="shared" si="53"/>
        <v>38</v>
      </c>
      <c r="G1705" s="8">
        <v>3</v>
      </c>
      <c r="H1705" s="34">
        <v>14152.46</v>
      </c>
      <c r="I1705" s="10" t="s">
        <v>4681</v>
      </c>
      <c r="J1705" s="10" t="s">
        <v>4690</v>
      </c>
      <c r="K1705" s="5" t="s">
        <v>4692</v>
      </c>
    </row>
    <row r="1706" spans="1:11" x14ac:dyDescent="0.3">
      <c r="A1706" s="4" t="s">
        <v>1404</v>
      </c>
      <c r="B1706" s="8">
        <v>1959</v>
      </c>
      <c r="C1706" s="10" t="s">
        <v>4684</v>
      </c>
      <c r="D1706" s="8">
        <v>24</v>
      </c>
      <c r="E1706" s="8" t="str">
        <f t="shared" si="52"/>
        <v>24-Dec-1959</v>
      </c>
      <c r="F1706" s="8">
        <f t="shared" si="53"/>
        <v>63</v>
      </c>
      <c r="G1706" s="8">
        <v>1</v>
      </c>
      <c r="H1706" s="34">
        <v>14349.85</v>
      </c>
      <c r="I1706" s="10" t="s">
        <v>4681</v>
      </c>
      <c r="J1706" s="10" t="s">
        <v>4681</v>
      </c>
      <c r="K1706" s="5" t="s">
        <v>4692</v>
      </c>
    </row>
    <row r="1707" spans="1:11" x14ac:dyDescent="0.3">
      <c r="A1707" s="4" t="s">
        <v>1398</v>
      </c>
      <c r="B1707" s="8">
        <v>1963</v>
      </c>
      <c r="C1707" s="10" t="s">
        <v>4683</v>
      </c>
      <c r="D1707" s="8">
        <v>16</v>
      </c>
      <c r="E1707" s="8" t="str">
        <f t="shared" si="52"/>
        <v>16-Jul-1963</v>
      </c>
      <c r="F1707" s="8">
        <f t="shared" si="53"/>
        <v>59</v>
      </c>
      <c r="G1707" s="8">
        <v>3</v>
      </c>
      <c r="H1707" s="34">
        <v>14382.71</v>
      </c>
      <c r="I1707" s="10" t="s">
        <v>4681</v>
      </c>
      <c r="J1707" s="10" t="s">
        <v>4681</v>
      </c>
      <c r="K1707" s="5" t="s">
        <v>4692</v>
      </c>
    </row>
    <row r="1708" spans="1:11" x14ac:dyDescent="0.3">
      <c r="A1708" s="4" t="s">
        <v>1388</v>
      </c>
      <c r="B1708" s="8">
        <v>1999</v>
      </c>
      <c r="C1708" s="10" t="s">
        <v>4688</v>
      </c>
      <c r="D1708" s="8">
        <v>10</v>
      </c>
      <c r="E1708" s="8" t="str">
        <f t="shared" si="52"/>
        <v>10-Aug-1999</v>
      </c>
      <c r="F1708" s="8">
        <f t="shared" si="53"/>
        <v>23</v>
      </c>
      <c r="G1708" s="8">
        <v>2</v>
      </c>
      <c r="H1708" s="34">
        <v>14426.07</v>
      </c>
      <c r="I1708" s="10" t="s">
        <v>4681</v>
      </c>
      <c r="J1708" s="10" t="s">
        <v>4690</v>
      </c>
      <c r="K1708" s="5" t="s">
        <v>4692</v>
      </c>
    </row>
    <row r="1709" spans="1:11" x14ac:dyDescent="0.3">
      <c r="A1709" s="4" t="s">
        <v>1376</v>
      </c>
      <c r="B1709" s="8">
        <v>1976</v>
      </c>
      <c r="C1709" s="10" t="s">
        <v>4685</v>
      </c>
      <c r="D1709" s="8">
        <v>27</v>
      </c>
      <c r="E1709" s="8" t="str">
        <f t="shared" si="52"/>
        <v>27-Nov-1976</v>
      </c>
      <c r="F1709" s="8">
        <f t="shared" si="53"/>
        <v>46</v>
      </c>
      <c r="G1709" s="8">
        <v>2</v>
      </c>
      <c r="H1709" s="34">
        <v>14470.01</v>
      </c>
      <c r="I1709" s="10" t="s">
        <v>4681</v>
      </c>
      <c r="J1709" s="10" t="s">
        <v>4689</v>
      </c>
      <c r="K1709" s="5" t="s">
        <v>4692</v>
      </c>
    </row>
    <row r="1710" spans="1:11" x14ac:dyDescent="0.3">
      <c r="A1710" s="4" t="s">
        <v>1370</v>
      </c>
      <c r="B1710" s="8">
        <v>1989</v>
      </c>
      <c r="C1710" s="10" t="s">
        <v>4683</v>
      </c>
      <c r="D1710" s="8">
        <v>22</v>
      </c>
      <c r="E1710" s="8" t="str">
        <f t="shared" si="52"/>
        <v>22-Jul-1989</v>
      </c>
      <c r="F1710" s="8">
        <f t="shared" si="53"/>
        <v>33</v>
      </c>
      <c r="G1710" s="8">
        <v>3</v>
      </c>
      <c r="H1710" s="34">
        <v>14507.46</v>
      </c>
      <c r="I1710" s="10" t="s">
        <v>4681</v>
      </c>
      <c r="J1710" s="10" t="s">
        <v>4689</v>
      </c>
      <c r="K1710" s="5" t="s">
        <v>4692</v>
      </c>
    </row>
    <row r="1711" spans="1:11" x14ac:dyDescent="0.3">
      <c r="A1711" s="4" t="s">
        <v>1352</v>
      </c>
      <c r="B1711" s="8">
        <v>1981</v>
      </c>
      <c r="C1711" s="10" t="s">
        <v>4685</v>
      </c>
      <c r="D1711" s="8">
        <v>13</v>
      </c>
      <c r="E1711" s="8" t="str">
        <f t="shared" si="52"/>
        <v>13-Nov-1981</v>
      </c>
      <c r="F1711" s="8">
        <f t="shared" si="53"/>
        <v>41</v>
      </c>
      <c r="G1711" s="8">
        <v>1</v>
      </c>
      <c r="H1711" s="34">
        <v>14657.2</v>
      </c>
      <c r="I1711" s="10" t="s">
        <v>4681</v>
      </c>
      <c r="J1711" s="10" t="s">
        <v>4690</v>
      </c>
      <c r="K1711" s="5" t="s">
        <v>4692</v>
      </c>
    </row>
    <row r="1712" spans="1:11" x14ac:dyDescent="0.3">
      <c r="A1712" s="4" t="s">
        <v>1318</v>
      </c>
      <c r="B1712" s="8">
        <v>1960</v>
      </c>
      <c r="C1712" s="10" t="s">
        <v>4688</v>
      </c>
      <c r="D1712" s="8">
        <v>8</v>
      </c>
      <c r="E1712" s="8" t="str">
        <f t="shared" si="52"/>
        <v>8-Aug-1960</v>
      </c>
      <c r="F1712" s="8">
        <f t="shared" si="53"/>
        <v>62</v>
      </c>
      <c r="G1712" s="8">
        <v>2</v>
      </c>
      <c r="H1712" s="34">
        <v>15019.76</v>
      </c>
      <c r="I1712" s="10" t="s">
        <v>4681</v>
      </c>
      <c r="J1712" s="10" t="s">
        <v>4681</v>
      </c>
      <c r="K1712" s="5" t="s">
        <v>4692</v>
      </c>
    </row>
    <row r="1713" spans="1:11" x14ac:dyDescent="0.3">
      <c r="A1713" s="4" t="s">
        <v>1292</v>
      </c>
      <c r="B1713" s="8">
        <v>1978</v>
      </c>
      <c r="C1713" s="10" t="s">
        <v>4685</v>
      </c>
      <c r="D1713" s="8">
        <v>23</v>
      </c>
      <c r="E1713" s="8" t="str">
        <f t="shared" si="52"/>
        <v>23-Nov-1978</v>
      </c>
      <c r="F1713" s="8">
        <f t="shared" si="53"/>
        <v>44</v>
      </c>
      <c r="G1713" s="8">
        <v>2</v>
      </c>
      <c r="H1713" s="34">
        <v>15207.92</v>
      </c>
      <c r="I1713" s="10" t="s">
        <v>4681</v>
      </c>
      <c r="J1713" s="10" t="s">
        <v>4690</v>
      </c>
      <c r="K1713" s="5" t="s">
        <v>4692</v>
      </c>
    </row>
    <row r="1714" spans="1:11" x14ac:dyDescent="0.3">
      <c r="A1714" s="4" t="s">
        <v>1274</v>
      </c>
      <c r="B1714" s="8">
        <v>1990</v>
      </c>
      <c r="C1714" s="10" t="s">
        <v>4686</v>
      </c>
      <c r="D1714" s="8">
        <v>25</v>
      </c>
      <c r="E1714" s="8" t="str">
        <f t="shared" si="52"/>
        <v>25-Oct-1990</v>
      </c>
      <c r="F1714" s="8">
        <f t="shared" si="53"/>
        <v>32</v>
      </c>
      <c r="G1714" s="8">
        <v>3</v>
      </c>
      <c r="H1714" s="34">
        <v>15440.2</v>
      </c>
      <c r="I1714" s="10" t="s">
        <v>4681</v>
      </c>
      <c r="J1714" s="10" t="s">
        <v>4690</v>
      </c>
      <c r="K1714" s="5" t="s">
        <v>4692</v>
      </c>
    </row>
    <row r="1715" spans="1:11" x14ac:dyDescent="0.3">
      <c r="A1715" s="4" t="s">
        <v>1266</v>
      </c>
      <c r="B1715" s="8">
        <v>1959</v>
      </c>
      <c r="C1715" s="10" t="s">
        <v>4686</v>
      </c>
      <c r="D1715" s="8">
        <v>2</v>
      </c>
      <c r="E1715" s="8" t="str">
        <f t="shared" si="52"/>
        <v>2-Oct-1959</v>
      </c>
      <c r="F1715" s="8">
        <f t="shared" si="53"/>
        <v>63</v>
      </c>
      <c r="G1715" s="8">
        <v>3</v>
      </c>
      <c r="H1715" s="34">
        <v>15555.19</v>
      </c>
      <c r="I1715" s="10" t="s">
        <v>4681</v>
      </c>
      <c r="J1715" s="10" t="s">
        <v>4689</v>
      </c>
      <c r="K1715" s="5" t="s">
        <v>4692</v>
      </c>
    </row>
    <row r="1716" spans="1:11" x14ac:dyDescent="0.3">
      <c r="A1716" s="4" t="s">
        <v>1260</v>
      </c>
      <c r="B1716" s="8">
        <v>1960</v>
      </c>
      <c r="C1716" s="10" t="s">
        <v>4680</v>
      </c>
      <c r="D1716" s="8">
        <v>6</v>
      </c>
      <c r="E1716" s="8" t="str">
        <f t="shared" si="52"/>
        <v>6-Jun-1960</v>
      </c>
      <c r="F1716" s="8">
        <f t="shared" si="53"/>
        <v>63</v>
      </c>
      <c r="G1716" s="8">
        <v>3</v>
      </c>
      <c r="H1716" s="34">
        <v>15612.19</v>
      </c>
      <c r="I1716" s="10" t="s">
        <v>4681</v>
      </c>
      <c r="J1716" s="10" t="s">
        <v>4681</v>
      </c>
      <c r="K1716" s="5" t="s">
        <v>4692</v>
      </c>
    </row>
    <row r="1717" spans="1:11" x14ac:dyDescent="0.3">
      <c r="A1717" s="4" t="s">
        <v>1254</v>
      </c>
      <c r="B1717" s="8">
        <v>1976</v>
      </c>
      <c r="C1717" s="10" t="s">
        <v>4687</v>
      </c>
      <c r="D1717" s="8">
        <v>20</v>
      </c>
      <c r="E1717" s="8" t="str">
        <f t="shared" si="52"/>
        <v>20-Sep-1976</v>
      </c>
      <c r="F1717" s="8">
        <f t="shared" si="53"/>
        <v>46</v>
      </c>
      <c r="G1717" s="8">
        <v>2</v>
      </c>
      <c r="H1717" s="34">
        <v>15698.86</v>
      </c>
      <c r="I1717" s="10" t="s">
        <v>4681</v>
      </c>
      <c r="J1717" s="10" t="s">
        <v>4681</v>
      </c>
      <c r="K1717" s="5" t="s">
        <v>4692</v>
      </c>
    </row>
    <row r="1718" spans="1:11" x14ac:dyDescent="0.3">
      <c r="A1718" s="4" t="s">
        <v>1240</v>
      </c>
      <c r="B1718" s="8">
        <v>1982</v>
      </c>
      <c r="C1718" s="10" t="s">
        <v>4683</v>
      </c>
      <c r="D1718" s="8">
        <v>24</v>
      </c>
      <c r="E1718" s="8" t="str">
        <f t="shared" si="52"/>
        <v>24-Jul-1982</v>
      </c>
      <c r="F1718" s="8">
        <f t="shared" si="53"/>
        <v>40</v>
      </c>
      <c r="G1718" s="8">
        <v>3</v>
      </c>
      <c r="H1718" s="34">
        <v>15965.29</v>
      </c>
      <c r="I1718" s="10" t="s">
        <v>4681</v>
      </c>
      <c r="J1718" s="10" t="s">
        <v>4690</v>
      </c>
      <c r="K1718" s="5" t="s">
        <v>4692</v>
      </c>
    </row>
    <row r="1719" spans="1:11" x14ac:dyDescent="0.3">
      <c r="A1719" s="4" t="s">
        <v>1238</v>
      </c>
      <c r="B1719" s="8">
        <v>1980</v>
      </c>
      <c r="C1719" s="10" t="s">
        <v>4687</v>
      </c>
      <c r="D1719" s="8">
        <v>19</v>
      </c>
      <c r="E1719" s="8" t="str">
        <f t="shared" si="52"/>
        <v>19-Sep-1980</v>
      </c>
      <c r="F1719" s="8">
        <f t="shared" si="53"/>
        <v>42</v>
      </c>
      <c r="G1719" s="8">
        <v>2</v>
      </c>
      <c r="H1719" s="34">
        <v>15966.19</v>
      </c>
      <c r="I1719" s="10" t="s">
        <v>4681</v>
      </c>
      <c r="J1719" s="10" t="s">
        <v>4681</v>
      </c>
      <c r="K1719" s="5" t="s">
        <v>4692</v>
      </c>
    </row>
    <row r="1720" spans="1:11" x14ac:dyDescent="0.3">
      <c r="A1720" s="4" t="s">
        <v>1236</v>
      </c>
      <c r="B1720" s="8">
        <v>1988</v>
      </c>
      <c r="C1720" s="10" t="s">
        <v>4684</v>
      </c>
      <c r="D1720" s="8">
        <v>5</v>
      </c>
      <c r="E1720" s="8" t="str">
        <f t="shared" si="52"/>
        <v>5-Dec-1988</v>
      </c>
      <c r="F1720" s="8">
        <f t="shared" si="53"/>
        <v>34</v>
      </c>
      <c r="G1720" s="8">
        <v>3</v>
      </c>
      <c r="H1720" s="34">
        <v>16059.06</v>
      </c>
      <c r="I1720" s="10" t="s">
        <v>4681</v>
      </c>
      <c r="J1720" s="10" t="s">
        <v>4689</v>
      </c>
      <c r="K1720" s="5" t="s">
        <v>4692</v>
      </c>
    </row>
    <row r="1721" spans="1:11" x14ac:dyDescent="0.3">
      <c r="A1721" s="4" t="s">
        <v>1228</v>
      </c>
      <c r="B1721" s="8">
        <v>1985</v>
      </c>
      <c r="C1721" s="10" t="s">
        <v>4688</v>
      </c>
      <c r="D1721" s="8">
        <v>27</v>
      </c>
      <c r="E1721" s="8" t="str">
        <f t="shared" si="52"/>
        <v>27-Aug-1985</v>
      </c>
      <c r="F1721" s="8">
        <f t="shared" si="53"/>
        <v>37</v>
      </c>
      <c r="G1721" s="8">
        <v>3</v>
      </c>
      <c r="H1721" s="34">
        <v>16097.94</v>
      </c>
      <c r="I1721" s="10" t="s">
        <v>4681</v>
      </c>
      <c r="J1721" s="10" t="s">
        <v>4689</v>
      </c>
      <c r="K1721" s="5" t="s">
        <v>4692</v>
      </c>
    </row>
    <row r="1722" spans="1:11" x14ac:dyDescent="0.3">
      <c r="A1722" s="4" t="s">
        <v>1216</v>
      </c>
      <c r="B1722" s="8">
        <v>1988</v>
      </c>
      <c r="C1722" s="10" t="s">
        <v>4688</v>
      </c>
      <c r="D1722" s="8">
        <v>6</v>
      </c>
      <c r="E1722" s="8" t="str">
        <f t="shared" si="52"/>
        <v>6-Aug-1988</v>
      </c>
      <c r="F1722" s="8">
        <f t="shared" si="53"/>
        <v>34</v>
      </c>
      <c r="G1722" s="8">
        <v>3</v>
      </c>
      <c r="H1722" s="34">
        <v>16199.1</v>
      </c>
      <c r="I1722" s="10" t="s">
        <v>4681</v>
      </c>
      <c r="J1722" s="10" t="s">
        <v>4681</v>
      </c>
      <c r="K1722" s="5" t="s">
        <v>4692</v>
      </c>
    </row>
    <row r="1723" spans="1:11" x14ac:dyDescent="0.3">
      <c r="A1723" s="4" t="s">
        <v>1214</v>
      </c>
      <c r="B1723" s="8">
        <v>1988</v>
      </c>
      <c r="C1723" s="10" t="s">
        <v>4688</v>
      </c>
      <c r="D1723" s="8">
        <v>21</v>
      </c>
      <c r="E1723" s="8" t="str">
        <f t="shared" si="52"/>
        <v>21-Aug-1988</v>
      </c>
      <c r="F1723" s="8">
        <f t="shared" si="53"/>
        <v>34</v>
      </c>
      <c r="G1723" s="8">
        <v>3</v>
      </c>
      <c r="H1723" s="34">
        <v>16205.88</v>
      </c>
      <c r="I1723" s="10" t="s">
        <v>4681</v>
      </c>
      <c r="J1723" s="10" t="s">
        <v>4690</v>
      </c>
      <c r="K1723" s="5" t="s">
        <v>4692</v>
      </c>
    </row>
    <row r="1724" spans="1:11" x14ac:dyDescent="0.3">
      <c r="A1724" s="4" t="s">
        <v>1202</v>
      </c>
      <c r="B1724" s="8">
        <v>1995</v>
      </c>
      <c r="C1724" s="10" t="s">
        <v>4687</v>
      </c>
      <c r="D1724" s="8">
        <v>28</v>
      </c>
      <c r="E1724" s="8" t="str">
        <f t="shared" si="52"/>
        <v>28-Sep-1995</v>
      </c>
      <c r="F1724" s="8">
        <f t="shared" si="53"/>
        <v>27</v>
      </c>
      <c r="G1724" s="8">
        <v>3</v>
      </c>
      <c r="H1724" s="34">
        <v>16420.490000000002</v>
      </c>
      <c r="I1724" s="10" t="s">
        <v>4681</v>
      </c>
      <c r="J1724" s="10" t="s">
        <v>4689</v>
      </c>
      <c r="K1724" s="5" t="s">
        <v>4692</v>
      </c>
    </row>
    <row r="1725" spans="1:11" x14ac:dyDescent="0.3">
      <c r="A1725" s="4" t="s">
        <v>1200</v>
      </c>
      <c r="B1725" s="8">
        <v>2003</v>
      </c>
      <c r="C1725" s="10" t="s">
        <v>4684</v>
      </c>
      <c r="D1725" s="8">
        <v>20</v>
      </c>
      <c r="E1725" s="8" t="str">
        <f t="shared" si="52"/>
        <v>20-Dec-2003</v>
      </c>
      <c r="F1725" s="8">
        <f t="shared" si="53"/>
        <v>19</v>
      </c>
      <c r="G1725" s="8">
        <v>1</v>
      </c>
      <c r="H1725" s="34">
        <v>16450.89</v>
      </c>
      <c r="I1725" s="10" t="s">
        <v>4681</v>
      </c>
      <c r="J1725" s="10" t="s">
        <v>4690</v>
      </c>
      <c r="K1725" s="5" t="s">
        <v>4692</v>
      </c>
    </row>
    <row r="1726" spans="1:11" x14ac:dyDescent="0.3">
      <c r="A1726" s="4" t="s">
        <v>1198</v>
      </c>
      <c r="B1726" s="8">
        <v>1958</v>
      </c>
      <c r="C1726" s="10" t="s">
        <v>4686</v>
      </c>
      <c r="D1726" s="8">
        <v>10</v>
      </c>
      <c r="E1726" s="8" t="str">
        <f t="shared" si="52"/>
        <v>10-Oct-1958</v>
      </c>
      <c r="F1726" s="8">
        <f t="shared" si="53"/>
        <v>64</v>
      </c>
      <c r="G1726" s="8">
        <v>3</v>
      </c>
      <c r="H1726" s="34">
        <v>16455.71</v>
      </c>
      <c r="I1726" s="10" t="s">
        <v>4681</v>
      </c>
      <c r="J1726" s="10" t="s">
        <v>4681</v>
      </c>
      <c r="K1726" s="5" t="s">
        <v>4692</v>
      </c>
    </row>
    <row r="1727" spans="1:11" x14ac:dyDescent="0.3">
      <c r="A1727" s="4" t="s">
        <v>1186</v>
      </c>
      <c r="B1727" s="8">
        <v>1977</v>
      </c>
      <c r="C1727" s="10" t="s">
        <v>4687</v>
      </c>
      <c r="D1727" s="8">
        <v>25</v>
      </c>
      <c r="E1727" s="8" t="str">
        <f t="shared" si="52"/>
        <v>25-Sep-1977</v>
      </c>
      <c r="F1727" s="8">
        <f t="shared" si="53"/>
        <v>45</v>
      </c>
      <c r="G1727" s="8">
        <v>2</v>
      </c>
      <c r="H1727" s="34">
        <v>16631.61</v>
      </c>
      <c r="I1727" s="10" t="s">
        <v>4681</v>
      </c>
      <c r="J1727" s="10" t="s">
        <v>4690</v>
      </c>
      <c r="K1727" s="5" t="s">
        <v>4692</v>
      </c>
    </row>
    <row r="1728" spans="1:11" x14ac:dyDescent="0.3">
      <c r="A1728" s="4" t="s">
        <v>1166</v>
      </c>
      <c r="B1728" s="8">
        <v>1980</v>
      </c>
      <c r="C1728" s="10" t="s">
        <v>4683</v>
      </c>
      <c r="D1728" s="8">
        <v>16</v>
      </c>
      <c r="E1728" s="8" t="str">
        <f t="shared" si="52"/>
        <v>16-Jul-1980</v>
      </c>
      <c r="F1728" s="8">
        <f t="shared" si="53"/>
        <v>42</v>
      </c>
      <c r="G1728" s="8">
        <v>2</v>
      </c>
      <c r="H1728" s="34">
        <v>16990.55</v>
      </c>
      <c r="I1728" s="10" t="s">
        <v>4681</v>
      </c>
      <c r="J1728" s="10" t="s">
        <v>4689</v>
      </c>
      <c r="K1728" s="5" t="s">
        <v>4692</v>
      </c>
    </row>
    <row r="1729" spans="1:11" x14ac:dyDescent="0.3">
      <c r="A1729" s="4" t="s">
        <v>1140</v>
      </c>
      <c r="B1729" s="8">
        <v>1992</v>
      </c>
      <c r="C1729" s="10" t="s">
        <v>4686</v>
      </c>
      <c r="D1729" s="8">
        <v>18</v>
      </c>
      <c r="E1729" s="8" t="str">
        <f t="shared" si="52"/>
        <v>18-Oct-1992</v>
      </c>
      <c r="F1729" s="8">
        <f t="shared" si="53"/>
        <v>30</v>
      </c>
      <c r="G1729" s="8">
        <v>2</v>
      </c>
      <c r="H1729" s="34">
        <v>17361.77</v>
      </c>
      <c r="I1729" s="10" t="s">
        <v>4681</v>
      </c>
      <c r="J1729" s="10" t="s">
        <v>4690</v>
      </c>
      <c r="K1729" s="5" t="s">
        <v>4692</v>
      </c>
    </row>
    <row r="1730" spans="1:11" x14ac:dyDescent="0.3">
      <c r="A1730" s="4" t="s">
        <v>990</v>
      </c>
      <c r="B1730" s="8">
        <v>1988</v>
      </c>
      <c r="C1730" s="10" t="s">
        <v>4683</v>
      </c>
      <c r="D1730" s="8">
        <v>25</v>
      </c>
      <c r="E1730" s="8" t="str">
        <f t="shared" ref="E1730:E1793" si="54">CONCATENATE(D1730,"-",C1730,"-",B1730)</f>
        <v>25-Jul-1988</v>
      </c>
      <c r="F1730" s="8">
        <f t="shared" ref="F1730:F1793" si="55">DATEDIF(E1730,DATE(2023,6,8),"Y")</f>
        <v>34</v>
      </c>
      <c r="G1730" s="8">
        <v>1</v>
      </c>
      <c r="H1730" s="34">
        <v>20009.63</v>
      </c>
      <c r="I1730" s="10" t="s">
        <v>4681</v>
      </c>
      <c r="J1730" s="10" t="s">
        <v>4690</v>
      </c>
      <c r="K1730" s="5" t="s">
        <v>4692</v>
      </c>
    </row>
    <row r="1731" spans="1:11" x14ac:dyDescent="0.3">
      <c r="A1731" s="4" t="s">
        <v>934</v>
      </c>
      <c r="B1731" s="8">
        <v>1990</v>
      </c>
      <c r="C1731" s="10" t="s">
        <v>4685</v>
      </c>
      <c r="D1731" s="8">
        <v>21</v>
      </c>
      <c r="E1731" s="8" t="str">
        <f t="shared" si="54"/>
        <v>21-Nov-1990</v>
      </c>
      <c r="F1731" s="8">
        <f t="shared" si="55"/>
        <v>32</v>
      </c>
      <c r="G1731" s="8">
        <v>4</v>
      </c>
      <c r="H1731" s="34">
        <v>21472.48</v>
      </c>
      <c r="I1731" s="10" t="s">
        <v>4681</v>
      </c>
      <c r="J1731" s="10" t="s">
        <v>4681</v>
      </c>
      <c r="K1731" s="5" t="s">
        <v>4692</v>
      </c>
    </row>
    <row r="1732" spans="1:11" x14ac:dyDescent="0.3">
      <c r="A1732" s="4" t="s">
        <v>892</v>
      </c>
      <c r="B1732" s="8">
        <v>2003</v>
      </c>
      <c r="C1732" s="10" t="s">
        <v>4683</v>
      </c>
      <c r="D1732" s="8">
        <v>25</v>
      </c>
      <c r="E1732" s="8" t="str">
        <f t="shared" si="54"/>
        <v>25-Jul-2003</v>
      </c>
      <c r="F1732" s="8">
        <f t="shared" si="55"/>
        <v>19</v>
      </c>
      <c r="G1732" s="8">
        <v>2</v>
      </c>
      <c r="H1732" s="34">
        <v>22493.66</v>
      </c>
      <c r="I1732" s="10" t="s">
        <v>4681</v>
      </c>
      <c r="J1732" s="10" t="s">
        <v>4690</v>
      </c>
      <c r="K1732" s="5" t="s">
        <v>4692</v>
      </c>
    </row>
    <row r="1733" spans="1:11" x14ac:dyDescent="0.3">
      <c r="A1733" s="4" t="s">
        <v>870</v>
      </c>
      <c r="B1733" s="8">
        <v>1973</v>
      </c>
      <c r="C1733" s="10" t="s">
        <v>4680</v>
      </c>
      <c r="D1733" s="8">
        <v>27</v>
      </c>
      <c r="E1733" s="8" t="str">
        <f t="shared" si="54"/>
        <v>27-Jun-1973</v>
      </c>
      <c r="F1733" s="8">
        <f t="shared" si="55"/>
        <v>49</v>
      </c>
      <c r="G1733" s="8">
        <v>2</v>
      </c>
      <c r="H1733" s="34">
        <v>23807.24</v>
      </c>
      <c r="I1733" s="10" t="s">
        <v>4681</v>
      </c>
      <c r="J1733" s="10" t="s">
        <v>4689</v>
      </c>
      <c r="K1733" s="5" t="s">
        <v>4692</v>
      </c>
    </row>
    <row r="1734" spans="1:11" x14ac:dyDescent="0.3">
      <c r="A1734" s="4" t="s">
        <v>868</v>
      </c>
      <c r="B1734" s="8">
        <v>1970</v>
      </c>
      <c r="C1734" s="10" t="s">
        <v>4688</v>
      </c>
      <c r="D1734" s="8">
        <v>8</v>
      </c>
      <c r="E1734" s="8" t="str">
        <f t="shared" si="54"/>
        <v>8-Aug-1970</v>
      </c>
      <c r="F1734" s="8">
        <f t="shared" si="55"/>
        <v>52</v>
      </c>
      <c r="G1734" s="8">
        <v>1</v>
      </c>
      <c r="H1734" s="34">
        <v>23887.66</v>
      </c>
      <c r="I1734" s="10" t="s">
        <v>4681</v>
      </c>
      <c r="J1734" s="10" t="s">
        <v>4689</v>
      </c>
      <c r="K1734" s="5" t="s">
        <v>4692</v>
      </c>
    </row>
    <row r="1735" spans="1:11" x14ac:dyDescent="0.3">
      <c r="A1735" s="4" t="s">
        <v>866</v>
      </c>
      <c r="B1735" s="8">
        <v>1971</v>
      </c>
      <c r="C1735" s="10" t="s">
        <v>4683</v>
      </c>
      <c r="D1735" s="8">
        <v>10</v>
      </c>
      <c r="E1735" s="8" t="str">
        <f t="shared" si="54"/>
        <v>10-Jul-1971</v>
      </c>
      <c r="F1735" s="8">
        <f t="shared" si="55"/>
        <v>51</v>
      </c>
      <c r="G1735" s="8">
        <v>2</v>
      </c>
      <c r="H1735" s="34">
        <v>23967.38</v>
      </c>
      <c r="I1735" s="10" t="s">
        <v>4681</v>
      </c>
      <c r="J1735" s="10" t="s">
        <v>4681</v>
      </c>
      <c r="K1735" s="5" t="s">
        <v>4692</v>
      </c>
    </row>
    <row r="1736" spans="1:11" x14ac:dyDescent="0.3">
      <c r="A1736" s="4" t="s">
        <v>864</v>
      </c>
      <c r="B1736" s="8">
        <v>2003</v>
      </c>
      <c r="C1736" s="10" t="s">
        <v>4684</v>
      </c>
      <c r="D1736" s="8">
        <v>30</v>
      </c>
      <c r="E1736" s="8" t="str">
        <f t="shared" si="54"/>
        <v>30-Dec-2003</v>
      </c>
      <c r="F1736" s="8">
        <f t="shared" si="55"/>
        <v>19</v>
      </c>
      <c r="G1736" s="8">
        <v>2</v>
      </c>
      <c r="H1736" s="34">
        <v>24059.68</v>
      </c>
      <c r="I1736" s="10" t="s">
        <v>4681</v>
      </c>
      <c r="J1736" s="10" t="s">
        <v>4681</v>
      </c>
      <c r="K1736" s="5" t="s">
        <v>4692</v>
      </c>
    </row>
    <row r="1737" spans="1:11" x14ac:dyDescent="0.3">
      <c r="A1737" s="4" t="s">
        <v>844</v>
      </c>
      <c r="B1737" s="8">
        <v>1975</v>
      </c>
      <c r="C1737" s="10" t="s">
        <v>4680</v>
      </c>
      <c r="D1737" s="8">
        <v>13</v>
      </c>
      <c r="E1737" s="8" t="str">
        <f t="shared" si="54"/>
        <v>13-Jun-1975</v>
      </c>
      <c r="F1737" s="8">
        <f t="shared" si="55"/>
        <v>47</v>
      </c>
      <c r="G1737" s="8">
        <v>2</v>
      </c>
      <c r="H1737" s="34">
        <v>24535.7</v>
      </c>
      <c r="I1737" s="10" t="s">
        <v>4681</v>
      </c>
      <c r="J1737" s="10" t="s">
        <v>4681</v>
      </c>
      <c r="K1737" s="5" t="s">
        <v>4692</v>
      </c>
    </row>
    <row r="1738" spans="1:11" x14ac:dyDescent="0.3">
      <c r="A1738" s="4" t="s">
        <v>824</v>
      </c>
      <c r="B1738" s="8">
        <v>1975</v>
      </c>
      <c r="C1738" s="10" t="s">
        <v>4685</v>
      </c>
      <c r="D1738" s="8">
        <v>14</v>
      </c>
      <c r="E1738" s="8" t="str">
        <f t="shared" si="54"/>
        <v>14-Nov-1975</v>
      </c>
      <c r="F1738" s="8">
        <f t="shared" si="55"/>
        <v>47</v>
      </c>
      <c r="G1738" s="8">
        <v>3</v>
      </c>
      <c r="H1738" s="34">
        <v>24915.22</v>
      </c>
      <c r="I1738" s="10" t="s">
        <v>4681</v>
      </c>
      <c r="J1738" s="10" t="s">
        <v>4689</v>
      </c>
      <c r="K1738" s="5" t="s">
        <v>4692</v>
      </c>
    </row>
    <row r="1739" spans="1:11" x14ac:dyDescent="0.3">
      <c r="A1739" s="4" t="s">
        <v>800</v>
      </c>
      <c r="B1739" s="8">
        <v>2001</v>
      </c>
      <c r="C1739" s="10" t="s">
        <v>4680</v>
      </c>
      <c r="D1739" s="8">
        <v>5</v>
      </c>
      <c r="E1739" s="8" t="str">
        <f t="shared" si="54"/>
        <v>5-Jun-2001</v>
      </c>
      <c r="F1739" s="8">
        <f t="shared" si="55"/>
        <v>22</v>
      </c>
      <c r="G1739" s="8">
        <v>2</v>
      </c>
      <c r="H1739" s="34">
        <v>26018.95</v>
      </c>
      <c r="I1739" s="10" t="s">
        <v>4681</v>
      </c>
      <c r="J1739" s="10" t="s">
        <v>4681</v>
      </c>
      <c r="K1739" s="5" t="s">
        <v>4692</v>
      </c>
    </row>
    <row r="1740" spans="1:11" x14ac:dyDescent="0.3">
      <c r="A1740" s="4" t="s">
        <v>796</v>
      </c>
      <c r="B1740" s="8">
        <v>1966</v>
      </c>
      <c r="C1740" s="10" t="s">
        <v>4683</v>
      </c>
      <c r="D1740" s="8">
        <v>9</v>
      </c>
      <c r="E1740" s="8" t="str">
        <f t="shared" si="54"/>
        <v>9-Jul-1966</v>
      </c>
      <c r="F1740" s="8">
        <f t="shared" si="55"/>
        <v>56</v>
      </c>
      <c r="G1740" s="8">
        <v>1</v>
      </c>
      <c r="H1740" s="34">
        <v>26109.33</v>
      </c>
      <c r="I1740" s="10" t="s">
        <v>4681</v>
      </c>
      <c r="J1740" s="10" t="s">
        <v>4689</v>
      </c>
      <c r="K1740" s="5" t="s">
        <v>4692</v>
      </c>
    </row>
    <row r="1741" spans="1:11" x14ac:dyDescent="0.3">
      <c r="A1741" s="4" t="s">
        <v>784</v>
      </c>
      <c r="B1741" s="8">
        <v>1970</v>
      </c>
      <c r="C1741" s="10" t="s">
        <v>4688</v>
      </c>
      <c r="D1741" s="8">
        <v>27</v>
      </c>
      <c r="E1741" s="8" t="str">
        <f t="shared" si="54"/>
        <v>27-Aug-1970</v>
      </c>
      <c r="F1741" s="8">
        <f t="shared" si="55"/>
        <v>52</v>
      </c>
      <c r="G1741" s="8">
        <v>2</v>
      </c>
      <c r="H1741" s="34">
        <v>26467.1</v>
      </c>
      <c r="I1741" s="10" t="s">
        <v>4681</v>
      </c>
      <c r="J1741" s="10" t="s">
        <v>4689</v>
      </c>
      <c r="K1741" s="5" t="s">
        <v>4692</v>
      </c>
    </row>
    <row r="1742" spans="1:11" x14ac:dyDescent="0.3">
      <c r="A1742" s="4" t="s">
        <v>646</v>
      </c>
      <c r="B1742" s="8">
        <v>1981</v>
      </c>
      <c r="C1742" s="10" t="s">
        <v>4688</v>
      </c>
      <c r="D1742" s="8">
        <v>4</v>
      </c>
      <c r="E1742" s="8" t="str">
        <f t="shared" si="54"/>
        <v>4-Aug-1981</v>
      </c>
      <c r="F1742" s="8">
        <f t="shared" si="55"/>
        <v>41</v>
      </c>
      <c r="G1742" s="8">
        <v>1</v>
      </c>
      <c r="H1742" s="34">
        <v>30026.87</v>
      </c>
      <c r="I1742" s="10" t="s">
        <v>4681</v>
      </c>
      <c r="J1742" s="10" t="s">
        <v>4689</v>
      </c>
      <c r="K1742" s="5" t="s">
        <v>4692</v>
      </c>
    </row>
    <row r="1743" spans="1:11" x14ac:dyDescent="0.3">
      <c r="A1743" s="4" t="s">
        <v>626</v>
      </c>
      <c r="B1743" s="8">
        <v>1976</v>
      </c>
      <c r="C1743" s="10" t="s">
        <v>4687</v>
      </c>
      <c r="D1743" s="8">
        <v>3</v>
      </c>
      <c r="E1743" s="8" t="str">
        <f t="shared" si="54"/>
        <v>3-Sep-1976</v>
      </c>
      <c r="F1743" s="8">
        <f t="shared" si="55"/>
        <v>46</v>
      </c>
      <c r="G1743" s="8">
        <v>2</v>
      </c>
      <c r="H1743" s="34">
        <v>30409.53</v>
      </c>
      <c r="I1743" s="10" t="s">
        <v>4681</v>
      </c>
      <c r="J1743" s="10" t="s">
        <v>4689</v>
      </c>
      <c r="K1743" s="5" t="s">
        <v>4692</v>
      </c>
    </row>
    <row r="1744" spans="1:11" x14ac:dyDescent="0.3">
      <c r="A1744" s="4" t="s">
        <v>622</v>
      </c>
      <c r="B1744" s="8">
        <v>1983</v>
      </c>
      <c r="C1744" s="10" t="s">
        <v>4687</v>
      </c>
      <c r="D1744" s="8">
        <v>3</v>
      </c>
      <c r="E1744" s="8" t="str">
        <f t="shared" si="54"/>
        <v>3-Sep-1983</v>
      </c>
      <c r="F1744" s="8">
        <f t="shared" si="55"/>
        <v>39</v>
      </c>
      <c r="G1744" s="8">
        <v>3</v>
      </c>
      <c r="H1744" s="34">
        <v>30457.37</v>
      </c>
      <c r="I1744" s="10" t="s">
        <v>4681</v>
      </c>
      <c r="J1744" s="10" t="s">
        <v>4690</v>
      </c>
      <c r="K1744" s="5" t="s">
        <v>4692</v>
      </c>
    </row>
    <row r="1745" spans="1:11" x14ac:dyDescent="0.3">
      <c r="A1745" s="4" t="s">
        <v>594</v>
      </c>
      <c r="B1745" s="8">
        <v>1977</v>
      </c>
      <c r="C1745" s="10" t="s">
        <v>4686</v>
      </c>
      <c r="D1745" s="8">
        <v>14</v>
      </c>
      <c r="E1745" s="8" t="str">
        <f t="shared" si="54"/>
        <v>14-Oct-1977</v>
      </c>
      <c r="F1745" s="8">
        <f t="shared" si="55"/>
        <v>45</v>
      </c>
      <c r="G1745" s="8">
        <v>2</v>
      </c>
      <c r="H1745" s="34">
        <v>31736.7</v>
      </c>
      <c r="I1745" s="10" t="s">
        <v>4681</v>
      </c>
      <c r="J1745" s="10" t="s">
        <v>4681</v>
      </c>
      <c r="K1745" s="5" t="s">
        <v>4692</v>
      </c>
    </row>
    <row r="1746" spans="1:11" x14ac:dyDescent="0.3">
      <c r="A1746" s="4" t="s">
        <v>578</v>
      </c>
      <c r="B1746" s="8">
        <v>1975</v>
      </c>
      <c r="C1746" s="10" t="s">
        <v>4684</v>
      </c>
      <c r="D1746" s="8">
        <v>17</v>
      </c>
      <c r="E1746" s="8" t="str">
        <f t="shared" si="54"/>
        <v>17-Dec-1975</v>
      </c>
      <c r="F1746" s="8">
        <f t="shared" si="55"/>
        <v>47</v>
      </c>
      <c r="G1746" s="8">
        <v>1</v>
      </c>
      <c r="H1746" s="34">
        <v>32259.96</v>
      </c>
      <c r="I1746" s="10" t="s">
        <v>4681</v>
      </c>
      <c r="J1746" s="10" t="s">
        <v>4689</v>
      </c>
      <c r="K1746" s="5" t="s">
        <v>4692</v>
      </c>
    </row>
    <row r="1747" spans="1:11" x14ac:dyDescent="0.3">
      <c r="A1747" s="4" t="s">
        <v>558</v>
      </c>
      <c r="B1747" s="8">
        <v>1990</v>
      </c>
      <c r="C1747" s="10" t="s">
        <v>4683</v>
      </c>
      <c r="D1747" s="8">
        <v>9</v>
      </c>
      <c r="E1747" s="8" t="str">
        <f t="shared" si="54"/>
        <v>9-Jul-1990</v>
      </c>
      <c r="F1747" s="8">
        <f t="shared" si="55"/>
        <v>32</v>
      </c>
      <c r="G1747" s="8">
        <v>2</v>
      </c>
      <c r="H1747" s="34">
        <v>32734.19</v>
      </c>
      <c r="I1747" s="10" t="s">
        <v>4681</v>
      </c>
      <c r="J1747" s="10" t="s">
        <v>4690</v>
      </c>
      <c r="K1747" s="5" t="s">
        <v>4692</v>
      </c>
    </row>
    <row r="1748" spans="1:11" x14ac:dyDescent="0.3">
      <c r="A1748" s="4" t="s">
        <v>524</v>
      </c>
      <c r="B1748" s="8">
        <v>1970</v>
      </c>
      <c r="C1748" s="10" t="s">
        <v>4680</v>
      </c>
      <c r="D1748" s="8">
        <v>18</v>
      </c>
      <c r="E1748" s="8" t="str">
        <f t="shared" si="54"/>
        <v>18-Jun-1970</v>
      </c>
      <c r="F1748" s="8">
        <f t="shared" si="55"/>
        <v>52</v>
      </c>
      <c r="G1748" s="8">
        <v>2</v>
      </c>
      <c r="H1748" s="34">
        <v>33471.97</v>
      </c>
      <c r="I1748" s="10" t="s">
        <v>4681</v>
      </c>
      <c r="J1748" s="10" t="s">
        <v>4681</v>
      </c>
      <c r="K1748" s="5" t="s">
        <v>4692</v>
      </c>
    </row>
    <row r="1749" spans="1:11" x14ac:dyDescent="0.3">
      <c r="A1749" s="4" t="s">
        <v>492</v>
      </c>
      <c r="B1749" s="8">
        <v>1975</v>
      </c>
      <c r="C1749" s="10" t="s">
        <v>4683</v>
      </c>
      <c r="D1749" s="8">
        <v>21</v>
      </c>
      <c r="E1749" s="8" t="str">
        <f t="shared" si="54"/>
        <v>21-Jul-1975</v>
      </c>
      <c r="F1749" s="8">
        <f t="shared" si="55"/>
        <v>47</v>
      </c>
      <c r="G1749" s="8">
        <v>1</v>
      </c>
      <c r="H1749" s="34">
        <v>34210.33</v>
      </c>
      <c r="I1749" s="10" t="s">
        <v>4681</v>
      </c>
      <c r="J1749" s="10" t="s">
        <v>4690</v>
      </c>
      <c r="K1749" s="5" t="s">
        <v>4692</v>
      </c>
    </row>
    <row r="1750" spans="1:11" x14ac:dyDescent="0.3">
      <c r="A1750" s="4" t="s">
        <v>482</v>
      </c>
      <c r="B1750" s="8">
        <v>1983</v>
      </c>
      <c r="C1750" s="10" t="s">
        <v>4686</v>
      </c>
      <c r="D1750" s="8">
        <v>2</v>
      </c>
      <c r="E1750" s="8" t="str">
        <f t="shared" si="54"/>
        <v>2-Oct-1983</v>
      </c>
      <c r="F1750" s="8">
        <f t="shared" si="55"/>
        <v>39</v>
      </c>
      <c r="G1750" s="8">
        <v>3</v>
      </c>
      <c r="H1750" s="34">
        <v>34307.22</v>
      </c>
      <c r="I1750" s="10" t="s">
        <v>4681</v>
      </c>
      <c r="J1750" s="10" t="s">
        <v>4681</v>
      </c>
      <c r="K1750" s="5" t="s">
        <v>4692</v>
      </c>
    </row>
    <row r="1751" spans="1:11" x14ac:dyDescent="0.3">
      <c r="A1751" s="4" t="s">
        <v>322</v>
      </c>
      <c r="B1751" s="8">
        <v>1982</v>
      </c>
      <c r="C1751" s="10" t="s">
        <v>4680</v>
      </c>
      <c r="D1751" s="8">
        <v>20</v>
      </c>
      <c r="E1751" s="8" t="str">
        <f t="shared" si="54"/>
        <v>20-Jun-1982</v>
      </c>
      <c r="F1751" s="8">
        <f t="shared" si="55"/>
        <v>40</v>
      </c>
      <c r="G1751" s="8">
        <v>3</v>
      </c>
      <c r="H1751" s="34">
        <v>37650.74</v>
      </c>
      <c r="I1751" s="10" t="s">
        <v>4681</v>
      </c>
      <c r="J1751" s="10" t="s">
        <v>4681</v>
      </c>
      <c r="K1751" s="5" t="s">
        <v>4692</v>
      </c>
    </row>
    <row r="1752" spans="1:11" x14ac:dyDescent="0.3">
      <c r="A1752" s="4" t="s">
        <v>278</v>
      </c>
      <c r="B1752" s="8">
        <v>1976</v>
      </c>
      <c r="C1752" s="10" t="s">
        <v>4680</v>
      </c>
      <c r="D1752" s="8">
        <v>15</v>
      </c>
      <c r="E1752" s="8" t="str">
        <f t="shared" si="54"/>
        <v>15-Jun-1976</v>
      </c>
      <c r="F1752" s="8">
        <f t="shared" si="55"/>
        <v>46</v>
      </c>
      <c r="G1752" s="8">
        <v>2</v>
      </c>
      <c r="H1752" s="34">
        <v>38740.120000000003</v>
      </c>
      <c r="I1752" s="10" t="s">
        <v>4681</v>
      </c>
      <c r="J1752" s="10" t="s">
        <v>4681</v>
      </c>
      <c r="K1752" s="5" t="s">
        <v>4692</v>
      </c>
    </row>
    <row r="1753" spans="1:11" x14ac:dyDescent="0.3">
      <c r="A1753" s="4" t="s">
        <v>238</v>
      </c>
      <c r="B1753" s="8">
        <v>1977</v>
      </c>
      <c r="C1753" s="10" t="s">
        <v>4684</v>
      </c>
      <c r="D1753" s="8">
        <v>17</v>
      </c>
      <c r="E1753" s="8" t="str">
        <f t="shared" si="54"/>
        <v>17-Dec-1977</v>
      </c>
      <c r="F1753" s="8">
        <f t="shared" si="55"/>
        <v>45</v>
      </c>
      <c r="G1753" s="8">
        <v>2</v>
      </c>
      <c r="H1753" s="34">
        <v>39670.44</v>
      </c>
      <c r="I1753" s="10" t="s">
        <v>4681</v>
      </c>
      <c r="J1753" s="10" t="s">
        <v>4690</v>
      </c>
      <c r="K1753" s="5" t="s">
        <v>4692</v>
      </c>
    </row>
    <row r="1754" spans="1:11" x14ac:dyDescent="0.3">
      <c r="A1754" s="4" t="s">
        <v>232</v>
      </c>
      <c r="B1754" s="8">
        <v>1977</v>
      </c>
      <c r="C1754" s="10" t="s">
        <v>4688</v>
      </c>
      <c r="D1754" s="8">
        <v>12</v>
      </c>
      <c r="E1754" s="8" t="str">
        <f t="shared" si="54"/>
        <v>12-Aug-1977</v>
      </c>
      <c r="F1754" s="8">
        <f t="shared" si="55"/>
        <v>45</v>
      </c>
      <c r="G1754" s="8">
        <v>1</v>
      </c>
      <c r="H1754" s="34">
        <v>39725.519999999997</v>
      </c>
      <c r="I1754" s="10" t="s">
        <v>4681</v>
      </c>
      <c r="J1754" s="10" t="s">
        <v>4690</v>
      </c>
      <c r="K1754" s="5" t="s">
        <v>4692</v>
      </c>
    </row>
    <row r="1755" spans="1:11" x14ac:dyDescent="0.3">
      <c r="A1755" s="4" t="s">
        <v>218</v>
      </c>
      <c r="B1755" s="8">
        <v>1987</v>
      </c>
      <c r="C1755" s="10" t="s">
        <v>4688</v>
      </c>
      <c r="D1755" s="8">
        <v>8</v>
      </c>
      <c r="E1755" s="8" t="str">
        <f t="shared" si="54"/>
        <v>8-Aug-1987</v>
      </c>
      <c r="F1755" s="8">
        <f t="shared" si="55"/>
        <v>35</v>
      </c>
      <c r="G1755" s="8">
        <v>3</v>
      </c>
      <c r="H1755" s="34">
        <v>39983.43</v>
      </c>
      <c r="I1755" s="10" t="s">
        <v>4681</v>
      </c>
      <c r="J1755" s="10" t="s">
        <v>4689</v>
      </c>
      <c r="K1755" s="5" t="s">
        <v>4692</v>
      </c>
    </row>
    <row r="1756" spans="1:11" x14ac:dyDescent="0.3">
      <c r="A1756" s="4" t="s">
        <v>92</v>
      </c>
      <c r="B1756" s="8">
        <v>1988</v>
      </c>
      <c r="C1756" s="10" t="s">
        <v>4683</v>
      </c>
      <c r="D1756" s="8">
        <v>16</v>
      </c>
      <c r="E1756" s="8" t="str">
        <f t="shared" si="54"/>
        <v>16-Jul-1988</v>
      </c>
      <c r="F1756" s="8">
        <f t="shared" si="55"/>
        <v>34</v>
      </c>
      <c r="G1756" s="8">
        <v>1</v>
      </c>
      <c r="H1756" s="34">
        <v>43943.88</v>
      </c>
      <c r="I1756" s="10" t="s">
        <v>4681</v>
      </c>
      <c r="J1756" s="10" t="s">
        <v>4690</v>
      </c>
      <c r="K1756" s="5" t="s">
        <v>4692</v>
      </c>
    </row>
    <row r="1757" spans="1:11" x14ac:dyDescent="0.3">
      <c r="A1757" s="4" t="s">
        <v>74</v>
      </c>
      <c r="B1757" s="8">
        <v>1974</v>
      </c>
      <c r="C1757" s="10" t="s">
        <v>4688</v>
      </c>
      <c r="D1757" s="8">
        <v>9</v>
      </c>
      <c r="E1757" s="8" t="str">
        <f t="shared" si="54"/>
        <v>9-Aug-1974</v>
      </c>
      <c r="F1757" s="8">
        <f t="shared" si="55"/>
        <v>48</v>
      </c>
      <c r="G1757" s="8">
        <v>2</v>
      </c>
      <c r="H1757" s="34">
        <v>45702.02</v>
      </c>
      <c r="I1757" s="10" t="s">
        <v>4681</v>
      </c>
      <c r="J1757" s="10" t="s">
        <v>4681</v>
      </c>
      <c r="K1757" s="5" t="s">
        <v>4692</v>
      </c>
    </row>
    <row r="1758" spans="1:11" x14ac:dyDescent="0.3">
      <c r="A1758" s="4" t="s">
        <v>4336</v>
      </c>
      <c r="B1758" s="8">
        <v>2003</v>
      </c>
      <c r="C1758" s="10" t="s">
        <v>4688</v>
      </c>
      <c r="D1758" s="8">
        <v>11</v>
      </c>
      <c r="E1758" s="8" t="str">
        <f t="shared" si="54"/>
        <v>11-Aug-2003</v>
      </c>
      <c r="F1758" s="8">
        <f t="shared" si="55"/>
        <v>19</v>
      </c>
      <c r="G1758" s="8">
        <v>1</v>
      </c>
      <c r="H1758" s="34">
        <v>1832.09</v>
      </c>
      <c r="I1758" s="10" t="s">
        <v>4689</v>
      </c>
      <c r="J1758" s="10" t="s">
        <v>4689</v>
      </c>
      <c r="K1758" s="5" t="s">
        <v>4693</v>
      </c>
    </row>
    <row r="1759" spans="1:11" x14ac:dyDescent="0.3">
      <c r="A1759" s="4" t="s">
        <v>4334</v>
      </c>
      <c r="B1759" s="8">
        <v>2003</v>
      </c>
      <c r="C1759" s="10" t="s">
        <v>4688</v>
      </c>
      <c r="D1759" s="8">
        <v>4</v>
      </c>
      <c r="E1759" s="8" t="str">
        <f t="shared" si="54"/>
        <v>4-Aug-2003</v>
      </c>
      <c r="F1759" s="8">
        <f t="shared" si="55"/>
        <v>19</v>
      </c>
      <c r="G1759" s="8">
        <v>1</v>
      </c>
      <c r="H1759" s="34">
        <v>1837.24</v>
      </c>
      <c r="I1759" s="10" t="s">
        <v>4689</v>
      </c>
      <c r="J1759" s="10" t="s">
        <v>4681</v>
      </c>
      <c r="K1759" s="5" t="s">
        <v>4693</v>
      </c>
    </row>
    <row r="1760" spans="1:11" x14ac:dyDescent="0.3">
      <c r="A1760" s="4" t="s">
        <v>4330</v>
      </c>
      <c r="B1760" s="8">
        <v>2003</v>
      </c>
      <c r="C1760" s="10" t="s">
        <v>4683</v>
      </c>
      <c r="D1760" s="8">
        <v>20</v>
      </c>
      <c r="E1760" s="8" t="str">
        <f t="shared" si="54"/>
        <v>20-Jul-2003</v>
      </c>
      <c r="F1760" s="8">
        <f t="shared" si="55"/>
        <v>19</v>
      </c>
      <c r="G1760" s="8">
        <v>1</v>
      </c>
      <c r="H1760" s="34">
        <v>1842.52</v>
      </c>
      <c r="I1760" s="10" t="s">
        <v>4689</v>
      </c>
      <c r="J1760" s="10" t="s">
        <v>4681</v>
      </c>
      <c r="K1760" s="5" t="s">
        <v>4693</v>
      </c>
    </row>
    <row r="1761" spans="1:11" x14ac:dyDescent="0.3">
      <c r="A1761" s="4" t="s">
        <v>4306</v>
      </c>
      <c r="B1761" s="8">
        <v>2002</v>
      </c>
      <c r="C1761" s="10" t="s">
        <v>4687</v>
      </c>
      <c r="D1761" s="8">
        <v>7</v>
      </c>
      <c r="E1761" s="8" t="str">
        <f t="shared" si="54"/>
        <v>7-Sep-2002</v>
      </c>
      <c r="F1761" s="8">
        <f t="shared" si="55"/>
        <v>20</v>
      </c>
      <c r="G1761" s="8">
        <v>1</v>
      </c>
      <c r="H1761" s="34">
        <v>1964.78</v>
      </c>
      <c r="I1761" s="10" t="s">
        <v>4689</v>
      </c>
      <c r="J1761" s="10" t="s">
        <v>4690</v>
      </c>
      <c r="K1761" s="5" t="s">
        <v>4693</v>
      </c>
    </row>
    <row r="1762" spans="1:11" x14ac:dyDescent="0.3">
      <c r="A1762" s="4" t="s">
        <v>4296</v>
      </c>
      <c r="B1762" s="8">
        <v>2002</v>
      </c>
      <c r="C1762" s="10" t="s">
        <v>4683</v>
      </c>
      <c r="D1762" s="8">
        <v>16</v>
      </c>
      <c r="E1762" s="8" t="str">
        <f t="shared" si="54"/>
        <v>16-Jul-2002</v>
      </c>
      <c r="F1762" s="8">
        <f t="shared" si="55"/>
        <v>20</v>
      </c>
      <c r="G1762" s="8">
        <v>1</v>
      </c>
      <c r="H1762" s="34">
        <v>1980.07</v>
      </c>
      <c r="I1762" s="10" t="s">
        <v>4689</v>
      </c>
      <c r="J1762" s="10" t="s">
        <v>4689</v>
      </c>
      <c r="K1762" s="5" t="s">
        <v>4693</v>
      </c>
    </row>
    <row r="1763" spans="1:11" x14ac:dyDescent="0.3">
      <c r="A1763" s="4" t="s">
        <v>4272</v>
      </c>
      <c r="B1763" s="8">
        <v>2001</v>
      </c>
      <c r="C1763" s="10" t="s">
        <v>4680</v>
      </c>
      <c r="D1763" s="8">
        <v>22</v>
      </c>
      <c r="E1763" s="8" t="str">
        <f t="shared" si="54"/>
        <v>22-Jun-2001</v>
      </c>
      <c r="F1763" s="8">
        <f t="shared" si="55"/>
        <v>21</v>
      </c>
      <c r="G1763" s="8">
        <v>1</v>
      </c>
      <c r="H1763" s="34">
        <v>2103.08</v>
      </c>
      <c r="I1763" s="10" t="s">
        <v>4689</v>
      </c>
      <c r="J1763" s="10" t="s">
        <v>4681</v>
      </c>
      <c r="K1763" s="5" t="s">
        <v>4693</v>
      </c>
    </row>
    <row r="1764" spans="1:11" x14ac:dyDescent="0.3">
      <c r="A1764" s="4" t="s">
        <v>3934</v>
      </c>
      <c r="B1764" s="8">
        <v>1996</v>
      </c>
      <c r="C1764" s="10" t="s">
        <v>4687</v>
      </c>
      <c r="D1764" s="8">
        <v>19</v>
      </c>
      <c r="E1764" s="8" t="str">
        <f t="shared" si="54"/>
        <v>19-Sep-1996</v>
      </c>
      <c r="F1764" s="8">
        <f t="shared" si="55"/>
        <v>26</v>
      </c>
      <c r="G1764" s="8">
        <v>2</v>
      </c>
      <c r="H1764" s="34">
        <v>3484.33</v>
      </c>
      <c r="I1764" s="10" t="s">
        <v>4689</v>
      </c>
      <c r="J1764" s="10" t="s">
        <v>4689</v>
      </c>
      <c r="K1764" s="5" t="s">
        <v>4693</v>
      </c>
    </row>
    <row r="1765" spans="1:11" x14ac:dyDescent="0.3">
      <c r="A1765" s="4" t="s">
        <v>3888</v>
      </c>
      <c r="B1765" s="8">
        <v>1992</v>
      </c>
      <c r="C1765" s="10" t="s">
        <v>4687</v>
      </c>
      <c r="D1765" s="8">
        <v>14</v>
      </c>
      <c r="E1765" s="8" t="str">
        <f t="shared" si="54"/>
        <v>14-Sep-1992</v>
      </c>
      <c r="F1765" s="8">
        <f t="shared" si="55"/>
        <v>30</v>
      </c>
      <c r="G1765" s="8">
        <v>1</v>
      </c>
      <c r="H1765" s="34">
        <v>3659.35</v>
      </c>
      <c r="I1765" s="10" t="s">
        <v>4689</v>
      </c>
      <c r="J1765" s="10" t="s">
        <v>4690</v>
      </c>
      <c r="K1765" s="5" t="s">
        <v>4693</v>
      </c>
    </row>
    <row r="1766" spans="1:11" x14ac:dyDescent="0.3">
      <c r="A1766" s="4" t="s">
        <v>3846</v>
      </c>
      <c r="B1766" s="8">
        <v>1994</v>
      </c>
      <c r="C1766" s="10" t="s">
        <v>4688</v>
      </c>
      <c r="D1766" s="8">
        <v>12</v>
      </c>
      <c r="E1766" s="8" t="str">
        <f t="shared" si="54"/>
        <v>12-Aug-1994</v>
      </c>
      <c r="F1766" s="8">
        <f t="shared" si="55"/>
        <v>28</v>
      </c>
      <c r="G1766" s="8">
        <v>2</v>
      </c>
      <c r="H1766" s="34">
        <v>3847.67</v>
      </c>
      <c r="I1766" s="10" t="s">
        <v>4689</v>
      </c>
      <c r="J1766" s="10" t="s">
        <v>4681</v>
      </c>
      <c r="K1766" s="5" t="s">
        <v>4693</v>
      </c>
    </row>
    <row r="1767" spans="1:11" x14ac:dyDescent="0.3">
      <c r="A1767" s="4" t="s">
        <v>3826</v>
      </c>
      <c r="B1767" s="8">
        <v>1997</v>
      </c>
      <c r="C1767" s="10" t="s">
        <v>4685</v>
      </c>
      <c r="D1767" s="8">
        <v>24</v>
      </c>
      <c r="E1767" s="8" t="str">
        <f t="shared" si="54"/>
        <v>24-Nov-1997</v>
      </c>
      <c r="F1767" s="8">
        <f t="shared" si="55"/>
        <v>25</v>
      </c>
      <c r="G1767" s="8">
        <v>3</v>
      </c>
      <c r="H1767" s="34">
        <v>3906.13</v>
      </c>
      <c r="I1767" s="10" t="s">
        <v>4689</v>
      </c>
      <c r="J1767" s="10" t="s">
        <v>4689</v>
      </c>
      <c r="K1767" s="5" t="s">
        <v>4693</v>
      </c>
    </row>
    <row r="1768" spans="1:11" x14ac:dyDescent="0.3">
      <c r="A1768" s="4" t="s">
        <v>3742</v>
      </c>
      <c r="B1768" s="8">
        <v>1995</v>
      </c>
      <c r="C1768" s="10" t="s">
        <v>4686</v>
      </c>
      <c r="D1768" s="8">
        <v>14</v>
      </c>
      <c r="E1768" s="8" t="str">
        <f t="shared" si="54"/>
        <v>14-Oct-1995</v>
      </c>
      <c r="F1768" s="8">
        <f t="shared" si="55"/>
        <v>27</v>
      </c>
      <c r="G1768" s="8">
        <v>3</v>
      </c>
      <c r="H1768" s="34">
        <v>4260.74</v>
      </c>
      <c r="I1768" s="10" t="s">
        <v>4689</v>
      </c>
      <c r="J1768" s="10" t="s">
        <v>4681</v>
      </c>
      <c r="K1768" s="5" t="s">
        <v>4693</v>
      </c>
    </row>
    <row r="1769" spans="1:11" x14ac:dyDescent="0.3">
      <c r="A1769" s="4" t="s">
        <v>3604</v>
      </c>
      <c r="B1769" s="8">
        <v>1987</v>
      </c>
      <c r="C1769" s="10" t="s">
        <v>4685</v>
      </c>
      <c r="D1769" s="8">
        <v>22</v>
      </c>
      <c r="E1769" s="8" t="str">
        <f t="shared" si="54"/>
        <v>22-Nov-1987</v>
      </c>
      <c r="F1769" s="8">
        <f t="shared" si="55"/>
        <v>35</v>
      </c>
      <c r="G1769" s="8">
        <v>1</v>
      </c>
      <c r="H1769" s="34">
        <v>4751.07</v>
      </c>
      <c r="I1769" s="10" t="s">
        <v>4689</v>
      </c>
      <c r="J1769" s="10" t="s">
        <v>4690</v>
      </c>
      <c r="K1769" s="5" t="s">
        <v>4693</v>
      </c>
    </row>
    <row r="1770" spans="1:11" x14ac:dyDescent="0.3">
      <c r="A1770" s="4" t="s">
        <v>3600</v>
      </c>
      <c r="B1770" s="8">
        <v>1987</v>
      </c>
      <c r="C1770" s="10" t="s">
        <v>4687</v>
      </c>
      <c r="D1770" s="8">
        <v>27</v>
      </c>
      <c r="E1770" s="8" t="str">
        <f t="shared" si="54"/>
        <v>27-Sep-1987</v>
      </c>
      <c r="F1770" s="8">
        <f t="shared" si="55"/>
        <v>35</v>
      </c>
      <c r="G1770" s="8">
        <v>1</v>
      </c>
      <c r="H1770" s="34">
        <v>4762.33</v>
      </c>
      <c r="I1770" s="10" t="s">
        <v>4689</v>
      </c>
      <c r="J1770" s="10" t="s">
        <v>4689</v>
      </c>
      <c r="K1770" s="5" t="s">
        <v>4693</v>
      </c>
    </row>
    <row r="1771" spans="1:11" x14ac:dyDescent="0.3">
      <c r="A1771" s="4" t="s">
        <v>3504</v>
      </c>
      <c r="B1771" s="8">
        <v>1997</v>
      </c>
      <c r="C1771" s="10" t="s">
        <v>4683</v>
      </c>
      <c r="D1771" s="8">
        <v>14</v>
      </c>
      <c r="E1771" s="8" t="str">
        <f t="shared" si="54"/>
        <v>14-Jul-1997</v>
      </c>
      <c r="F1771" s="8">
        <f t="shared" si="55"/>
        <v>25</v>
      </c>
      <c r="G1771" s="8">
        <v>5</v>
      </c>
      <c r="H1771" s="34">
        <v>5080.1000000000004</v>
      </c>
      <c r="I1771" s="10" t="s">
        <v>4689</v>
      </c>
      <c r="J1771" s="10" t="s">
        <v>4681</v>
      </c>
      <c r="K1771" s="5" t="s">
        <v>4693</v>
      </c>
    </row>
    <row r="1772" spans="1:11" x14ac:dyDescent="0.3">
      <c r="A1772" s="4" t="s">
        <v>3460</v>
      </c>
      <c r="B1772" s="8">
        <v>1990</v>
      </c>
      <c r="C1772" s="10" t="s">
        <v>4683</v>
      </c>
      <c r="D1772" s="8">
        <v>6</v>
      </c>
      <c r="E1772" s="8" t="str">
        <f t="shared" si="54"/>
        <v>6-Jul-1990</v>
      </c>
      <c r="F1772" s="8">
        <f t="shared" si="55"/>
        <v>32</v>
      </c>
      <c r="G1772" s="8">
        <v>3</v>
      </c>
      <c r="H1772" s="34">
        <v>5253.52</v>
      </c>
      <c r="I1772" s="10" t="s">
        <v>4689</v>
      </c>
      <c r="J1772" s="10" t="s">
        <v>4689</v>
      </c>
      <c r="K1772" s="5" t="s">
        <v>4693</v>
      </c>
    </row>
    <row r="1773" spans="1:11" x14ac:dyDescent="0.3">
      <c r="A1773" s="4" t="s">
        <v>3302</v>
      </c>
      <c r="B1773" s="8">
        <v>1987</v>
      </c>
      <c r="C1773" s="10" t="s">
        <v>4683</v>
      </c>
      <c r="D1773" s="8">
        <v>29</v>
      </c>
      <c r="E1773" s="8" t="str">
        <f t="shared" si="54"/>
        <v>29-Jul-1987</v>
      </c>
      <c r="F1773" s="8">
        <f t="shared" si="55"/>
        <v>35</v>
      </c>
      <c r="G1773" s="8">
        <v>3</v>
      </c>
      <c r="H1773" s="34">
        <v>5926.85</v>
      </c>
      <c r="I1773" s="10" t="s">
        <v>4689</v>
      </c>
      <c r="J1773" s="10" t="s">
        <v>4689</v>
      </c>
      <c r="K1773" s="5" t="s">
        <v>4693</v>
      </c>
    </row>
    <row r="1774" spans="1:11" x14ac:dyDescent="0.3">
      <c r="A1774" s="4" t="s">
        <v>3064</v>
      </c>
      <c r="B1774" s="8">
        <v>1989</v>
      </c>
      <c r="C1774" s="10" t="s">
        <v>4686</v>
      </c>
      <c r="D1774" s="8">
        <v>20</v>
      </c>
      <c r="E1774" s="8" t="str">
        <f t="shared" si="54"/>
        <v>20-Oct-1989</v>
      </c>
      <c r="F1774" s="8">
        <f t="shared" si="55"/>
        <v>33</v>
      </c>
      <c r="G1774" s="8">
        <v>5</v>
      </c>
      <c r="H1774" s="34">
        <v>6666.24</v>
      </c>
      <c r="I1774" s="10" t="s">
        <v>4689</v>
      </c>
      <c r="J1774" s="10" t="s">
        <v>4690</v>
      </c>
      <c r="K1774" s="5" t="s">
        <v>4693</v>
      </c>
    </row>
    <row r="1775" spans="1:11" x14ac:dyDescent="0.3">
      <c r="A1775" s="4" t="s">
        <v>2926</v>
      </c>
      <c r="B1775" s="8">
        <v>1982</v>
      </c>
      <c r="C1775" s="10" t="s">
        <v>4687</v>
      </c>
      <c r="D1775" s="8">
        <v>14</v>
      </c>
      <c r="E1775" s="8" t="str">
        <f t="shared" si="54"/>
        <v>14-Sep-1982</v>
      </c>
      <c r="F1775" s="8">
        <f t="shared" si="55"/>
        <v>40</v>
      </c>
      <c r="G1775" s="8">
        <v>3</v>
      </c>
      <c r="H1775" s="34">
        <v>7196.87</v>
      </c>
      <c r="I1775" s="10" t="s">
        <v>4689</v>
      </c>
      <c r="J1775" s="10" t="s">
        <v>4681</v>
      </c>
      <c r="K1775" s="5" t="s">
        <v>4693</v>
      </c>
    </row>
    <row r="1776" spans="1:11" x14ac:dyDescent="0.3">
      <c r="A1776" s="4" t="s">
        <v>2852</v>
      </c>
      <c r="B1776" s="8">
        <v>1977</v>
      </c>
      <c r="C1776" s="10" t="s">
        <v>4688</v>
      </c>
      <c r="D1776" s="8">
        <v>25</v>
      </c>
      <c r="E1776" s="8" t="str">
        <f t="shared" si="54"/>
        <v>25-Aug-1977</v>
      </c>
      <c r="F1776" s="8">
        <f t="shared" si="55"/>
        <v>45</v>
      </c>
      <c r="G1776" s="8">
        <v>1</v>
      </c>
      <c r="H1776" s="34">
        <v>7441.05</v>
      </c>
      <c r="I1776" s="10" t="s">
        <v>4689</v>
      </c>
      <c r="J1776" s="10" t="s">
        <v>4681</v>
      </c>
      <c r="K1776" s="5" t="s">
        <v>4693</v>
      </c>
    </row>
    <row r="1777" spans="1:11" x14ac:dyDescent="0.3">
      <c r="A1777" s="4" t="s">
        <v>2850</v>
      </c>
      <c r="B1777" s="8">
        <v>1979</v>
      </c>
      <c r="C1777" s="10" t="s">
        <v>4687</v>
      </c>
      <c r="D1777" s="8">
        <v>1</v>
      </c>
      <c r="E1777" s="8" t="str">
        <f t="shared" si="54"/>
        <v>1-Sep-1979</v>
      </c>
      <c r="F1777" s="8">
        <f t="shared" si="55"/>
        <v>43</v>
      </c>
      <c r="G1777" s="8">
        <v>2</v>
      </c>
      <c r="H1777" s="34">
        <v>7441.5</v>
      </c>
      <c r="I1777" s="10" t="s">
        <v>4689</v>
      </c>
      <c r="J1777" s="10" t="s">
        <v>4681</v>
      </c>
      <c r="K1777" s="5" t="s">
        <v>4693</v>
      </c>
    </row>
    <row r="1778" spans="1:11" x14ac:dyDescent="0.3">
      <c r="A1778" s="4" t="s">
        <v>2846</v>
      </c>
      <c r="B1778" s="8">
        <v>1977</v>
      </c>
      <c r="C1778" s="10" t="s">
        <v>4687</v>
      </c>
      <c r="D1778" s="8">
        <v>25</v>
      </c>
      <c r="E1778" s="8" t="str">
        <f t="shared" si="54"/>
        <v>25-Sep-1977</v>
      </c>
      <c r="F1778" s="8">
        <f t="shared" si="55"/>
        <v>45</v>
      </c>
      <c r="G1778" s="8">
        <v>1</v>
      </c>
      <c r="H1778" s="34">
        <v>7445.92</v>
      </c>
      <c r="I1778" s="10" t="s">
        <v>4689</v>
      </c>
      <c r="J1778" s="10" t="s">
        <v>4690</v>
      </c>
      <c r="K1778" s="5" t="s">
        <v>4693</v>
      </c>
    </row>
    <row r="1779" spans="1:11" x14ac:dyDescent="0.3">
      <c r="A1779" s="4" t="s">
        <v>2832</v>
      </c>
      <c r="B1779" s="8">
        <v>1983</v>
      </c>
      <c r="C1779" s="10" t="s">
        <v>4683</v>
      </c>
      <c r="D1779" s="8">
        <v>10</v>
      </c>
      <c r="E1779" s="8" t="str">
        <f t="shared" si="54"/>
        <v>10-Jul-1983</v>
      </c>
      <c r="F1779" s="8">
        <f t="shared" si="55"/>
        <v>39</v>
      </c>
      <c r="G1779" s="8">
        <v>4</v>
      </c>
      <c r="H1779" s="34">
        <v>7512.27</v>
      </c>
      <c r="I1779" s="10" t="s">
        <v>4689</v>
      </c>
      <c r="J1779" s="10" t="s">
        <v>4681</v>
      </c>
      <c r="K1779" s="5" t="s">
        <v>4693</v>
      </c>
    </row>
    <row r="1780" spans="1:11" x14ac:dyDescent="0.3">
      <c r="A1780" s="4" t="s">
        <v>2704</v>
      </c>
      <c r="B1780" s="8">
        <v>1977</v>
      </c>
      <c r="C1780" s="10" t="s">
        <v>4685</v>
      </c>
      <c r="D1780" s="8">
        <v>6</v>
      </c>
      <c r="E1780" s="8" t="str">
        <f t="shared" si="54"/>
        <v>6-Nov-1977</v>
      </c>
      <c r="F1780" s="8">
        <f t="shared" si="55"/>
        <v>45</v>
      </c>
      <c r="G1780" s="8">
        <v>2</v>
      </c>
      <c r="H1780" s="34">
        <v>8027.97</v>
      </c>
      <c r="I1780" s="10" t="s">
        <v>4689</v>
      </c>
      <c r="J1780" s="10" t="s">
        <v>4681</v>
      </c>
      <c r="K1780" s="5" t="s">
        <v>4693</v>
      </c>
    </row>
    <row r="1781" spans="1:11" x14ac:dyDescent="0.3">
      <c r="A1781" s="4" t="s">
        <v>2694</v>
      </c>
      <c r="B1781" s="8">
        <v>1975</v>
      </c>
      <c r="C1781" s="10" t="s">
        <v>4680</v>
      </c>
      <c r="D1781" s="8">
        <v>28</v>
      </c>
      <c r="E1781" s="8" t="str">
        <f t="shared" si="54"/>
        <v>28-Jun-1975</v>
      </c>
      <c r="F1781" s="8">
        <f t="shared" si="55"/>
        <v>47</v>
      </c>
      <c r="G1781" s="8">
        <v>1</v>
      </c>
      <c r="H1781" s="34">
        <v>8062.76</v>
      </c>
      <c r="I1781" s="10" t="s">
        <v>4689</v>
      </c>
      <c r="J1781" s="10" t="s">
        <v>4689</v>
      </c>
      <c r="K1781" s="5" t="s">
        <v>4693</v>
      </c>
    </row>
    <row r="1782" spans="1:11" x14ac:dyDescent="0.3">
      <c r="A1782" s="4" t="s">
        <v>2690</v>
      </c>
      <c r="B1782" s="8">
        <v>1975</v>
      </c>
      <c r="C1782" s="10" t="s">
        <v>4684</v>
      </c>
      <c r="D1782" s="8">
        <v>15</v>
      </c>
      <c r="E1782" s="8" t="str">
        <f t="shared" si="54"/>
        <v>15-Dec-1975</v>
      </c>
      <c r="F1782" s="8">
        <f t="shared" si="55"/>
        <v>47</v>
      </c>
      <c r="G1782" s="8">
        <v>1</v>
      </c>
      <c r="H1782" s="34">
        <v>8068.19</v>
      </c>
      <c r="I1782" s="10" t="s">
        <v>4689</v>
      </c>
      <c r="J1782" s="10" t="s">
        <v>4681</v>
      </c>
      <c r="K1782" s="5" t="s">
        <v>4693</v>
      </c>
    </row>
    <row r="1783" spans="1:11" x14ac:dyDescent="0.3">
      <c r="A1783" s="4" t="s">
        <v>2530</v>
      </c>
      <c r="B1783" s="8">
        <v>1973</v>
      </c>
      <c r="C1783" s="10" t="s">
        <v>4680</v>
      </c>
      <c r="D1783" s="8">
        <v>25</v>
      </c>
      <c r="E1783" s="8" t="str">
        <f t="shared" si="54"/>
        <v>25-Jun-1973</v>
      </c>
      <c r="F1783" s="8">
        <f t="shared" si="55"/>
        <v>49</v>
      </c>
      <c r="G1783" s="8">
        <v>1</v>
      </c>
      <c r="H1783" s="34">
        <v>8703.4599999999991</v>
      </c>
      <c r="I1783" s="10" t="s">
        <v>4689</v>
      </c>
      <c r="J1783" s="10" t="s">
        <v>4689</v>
      </c>
      <c r="K1783" s="5" t="s">
        <v>4693</v>
      </c>
    </row>
    <row r="1784" spans="1:11" x14ac:dyDescent="0.3">
      <c r="A1784" s="4" t="s">
        <v>2478</v>
      </c>
      <c r="B1784" s="8">
        <v>1974</v>
      </c>
      <c r="C1784" s="10" t="s">
        <v>4687</v>
      </c>
      <c r="D1784" s="8">
        <v>8</v>
      </c>
      <c r="E1784" s="8" t="str">
        <f t="shared" si="54"/>
        <v>8-Sep-1974</v>
      </c>
      <c r="F1784" s="8">
        <f t="shared" si="55"/>
        <v>48</v>
      </c>
      <c r="G1784" s="8">
        <v>2</v>
      </c>
      <c r="H1784" s="34">
        <v>8968.33</v>
      </c>
      <c r="I1784" s="10" t="s">
        <v>4689</v>
      </c>
      <c r="J1784" s="10" t="s">
        <v>4681</v>
      </c>
      <c r="K1784" s="5" t="s">
        <v>4693</v>
      </c>
    </row>
    <row r="1785" spans="1:11" x14ac:dyDescent="0.3">
      <c r="A1785" s="4" t="s">
        <v>2396</v>
      </c>
      <c r="B1785" s="8">
        <v>1971</v>
      </c>
      <c r="C1785" s="10" t="s">
        <v>4686</v>
      </c>
      <c r="D1785" s="8">
        <v>20</v>
      </c>
      <c r="E1785" s="8" t="str">
        <f t="shared" si="54"/>
        <v>20-Oct-1971</v>
      </c>
      <c r="F1785" s="8">
        <f t="shared" si="55"/>
        <v>51</v>
      </c>
      <c r="G1785" s="8">
        <v>1</v>
      </c>
      <c r="H1785" s="34">
        <v>9391.35</v>
      </c>
      <c r="I1785" s="10" t="s">
        <v>4689</v>
      </c>
      <c r="J1785" s="10" t="s">
        <v>4689</v>
      </c>
      <c r="K1785" s="5" t="s">
        <v>4693</v>
      </c>
    </row>
    <row r="1786" spans="1:11" x14ac:dyDescent="0.3">
      <c r="A1786" s="4" t="s">
        <v>2362</v>
      </c>
      <c r="B1786" s="8">
        <v>1974</v>
      </c>
      <c r="C1786" s="10" t="s">
        <v>4688</v>
      </c>
      <c r="D1786" s="8">
        <v>14</v>
      </c>
      <c r="E1786" s="8" t="str">
        <f t="shared" si="54"/>
        <v>14-Aug-1974</v>
      </c>
      <c r="F1786" s="8">
        <f t="shared" si="55"/>
        <v>48</v>
      </c>
      <c r="G1786" s="8">
        <v>3</v>
      </c>
      <c r="H1786" s="34">
        <v>9563.0300000000007</v>
      </c>
      <c r="I1786" s="10" t="s">
        <v>4689</v>
      </c>
      <c r="J1786" s="10" t="s">
        <v>4690</v>
      </c>
      <c r="K1786" s="5" t="s">
        <v>4693</v>
      </c>
    </row>
    <row r="1787" spans="1:11" x14ac:dyDescent="0.3">
      <c r="A1787" s="4" t="s">
        <v>2314</v>
      </c>
      <c r="B1787" s="8">
        <v>1970</v>
      </c>
      <c r="C1787" s="10" t="s">
        <v>4688</v>
      </c>
      <c r="D1787" s="8">
        <v>18</v>
      </c>
      <c r="E1787" s="8" t="str">
        <f t="shared" si="54"/>
        <v>18-Aug-1970</v>
      </c>
      <c r="F1787" s="8">
        <f t="shared" si="55"/>
        <v>52</v>
      </c>
      <c r="G1787" s="8">
        <v>1</v>
      </c>
      <c r="H1787" s="34">
        <v>9724.5300000000007</v>
      </c>
      <c r="I1787" s="10" t="s">
        <v>4689</v>
      </c>
      <c r="J1787" s="10" t="s">
        <v>4690</v>
      </c>
      <c r="K1787" s="5" t="s">
        <v>4693</v>
      </c>
    </row>
    <row r="1788" spans="1:11" x14ac:dyDescent="0.3">
      <c r="A1788" s="4" t="s">
        <v>2244</v>
      </c>
      <c r="B1788" s="8">
        <v>1969</v>
      </c>
      <c r="C1788" s="10" t="s">
        <v>4688</v>
      </c>
      <c r="D1788" s="8">
        <v>22</v>
      </c>
      <c r="E1788" s="8" t="str">
        <f t="shared" si="54"/>
        <v>22-Aug-1969</v>
      </c>
      <c r="F1788" s="8">
        <f t="shared" si="55"/>
        <v>53</v>
      </c>
      <c r="G1788" s="8">
        <v>1</v>
      </c>
      <c r="H1788" s="34">
        <v>10065.41</v>
      </c>
      <c r="I1788" s="10" t="s">
        <v>4689</v>
      </c>
      <c r="J1788" s="10" t="s">
        <v>4681</v>
      </c>
      <c r="K1788" s="5" t="s">
        <v>4693</v>
      </c>
    </row>
    <row r="1789" spans="1:11" x14ac:dyDescent="0.3">
      <c r="A1789" s="4" t="s">
        <v>2240</v>
      </c>
      <c r="B1789" s="8">
        <v>1969</v>
      </c>
      <c r="C1789" s="10" t="s">
        <v>4683</v>
      </c>
      <c r="D1789" s="8">
        <v>3</v>
      </c>
      <c r="E1789" s="8" t="str">
        <f t="shared" si="54"/>
        <v>3-Jul-1969</v>
      </c>
      <c r="F1789" s="8">
        <f t="shared" si="55"/>
        <v>53</v>
      </c>
      <c r="G1789" s="8">
        <v>1</v>
      </c>
      <c r="H1789" s="34">
        <v>10085.85</v>
      </c>
      <c r="I1789" s="10" t="s">
        <v>4689</v>
      </c>
      <c r="J1789" s="10" t="s">
        <v>4689</v>
      </c>
      <c r="K1789" s="5" t="s">
        <v>4693</v>
      </c>
    </row>
    <row r="1790" spans="1:11" x14ac:dyDescent="0.3">
      <c r="A1790" s="4" t="s">
        <v>2238</v>
      </c>
      <c r="B1790" s="8">
        <v>1976</v>
      </c>
      <c r="C1790" s="10" t="s">
        <v>4684</v>
      </c>
      <c r="D1790" s="8">
        <v>19</v>
      </c>
      <c r="E1790" s="8" t="str">
        <f t="shared" si="54"/>
        <v>19-Dec-1976</v>
      </c>
      <c r="F1790" s="8">
        <f t="shared" si="55"/>
        <v>46</v>
      </c>
      <c r="G1790" s="8">
        <v>5</v>
      </c>
      <c r="H1790" s="34">
        <v>10096.969999999999</v>
      </c>
      <c r="I1790" s="10" t="s">
        <v>4689</v>
      </c>
      <c r="J1790" s="10" t="s">
        <v>4681</v>
      </c>
      <c r="K1790" s="5" t="s">
        <v>4693</v>
      </c>
    </row>
    <row r="1791" spans="1:11" x14ac:dyDescent="0.3">
      <c r="A1791" s="4" t="s">
        <v>2230</v>
      </c>
      <c r="B1791" s="8">
        <v>1972</v>
      </c>
      <c r="C1791" s="10" t="s">
        <v>4685</v>
      </c>
      <c r="D1791" s="8">
        <v>16</v>
      </c>
      <c r="E1791" s="8" t="str">
        <f t="shared" si="54"/>
        <v>16-Nov-1972</v>
      </c>
      <c r="F1791" s="8">
        <f t="shared" si="55"/>
        <v>50</v>
      </c>
      <c r="G1791" s="8">
        <v>2</v>
      </c>
      <c r="H1791" s="34">
        <v>10118.42</v>
      </c>
      <c r="I1791" s="10" t="s">
        <v>4689</v>
      </c>
      <c r="J1791" s="10" t="s">
        <v>4689</v>
      </c>
      <c r="K1791" s="5" t="s">
        <v>4693</v>
      </c>
    </row>
    <row r="1792" spans="1:11" x14ac:dyDescent="0.3">
      <c r="A1792" s="4" t="s">
        <v>2208</v>
      </c>
      <c r="B1792" s="8">
        <v>1975</v>
      </c>
      <c r="C1792" s="10" t="s">
        <v>4688</v>
      </c>
      <c r="D1792" s="8">
        <v>15</v>
      </c>
      <c r="E1792" s="8" t="str">
        <f t="shared" si="54"/>
        <v>15-Aug-1975</v>
      </c>
      <c r="F1792" s="8">
        <f t="shared" si="55"/>
        <v>47</v>
      </c>
      <c r="G1792" s="8">
        <v>1</v>
      </c>
      <c r="H1792" s="34">
        <v>10259.129999999999</v>
      </c>
      <c r="I1792" s="10" t="s">
        <v>4689</v>
      </c>
      <c r="J1792" s="10" t="s">
        <v>4681</v>
      </c>
      <c r="K1792" s="5" t="s">
        <v>4693</v>
      </c>
    </row>
    <row r="1793" spans="1:11" x14ac:dyDescent="0.3">
      <c r="A1793" s="4" t="s">
        <v>2190</v>
      </c>
      <c r="B1793" s="8">
        <v>1970</v>
      </c>
      <c r="C1793" s="10" t="s">
        <v>4684</v>
      </c>
      <c r="D1793" s="8">
        <v>1</v>
      </c>
      <c r="E1793" s="8" t="str">
        <f t="shared" si="54"/>
        <v>1-Dec-1970</v>
      </c>
      <c r="F1793" s="8">
        <f t="shared" si="55"/>
        <v>52</v>
      </c>
      <c r="G1793" s="8">
        <v>2</v>
      </c>
      <c r="H1793" s="34">
        <v>10325.209999999999</v>
      </c>
      <c r="I1793" s="10" t="s">
        <v>4689</v>
      </c>
      <c r="J1793" s="10" t="s">
        <v>4689</v>
      </c>
      <c r="K1793" s="5" t="s">
        <v>4693</v>
      </c>
    </row>
    <row r="1794" spans="1:11" x14ac:dyDescent="0.3">
      <c r="A1794" s="4" t="s">
        <v>2158</v>
      </c>
      <c r="B1794" s="8">
        <v>1968</v>
      </c>
      <c r="C1794" s="10" t="s">
        <v>4688</v>
      </c>
      <c r="D1794" s="8">
        <v>29</v>
      </c>
      <c r="E1794" s="8" t="str">
        <f t="shared" ref="E1794:E1857" si="56">CONCATENATE(D1794,"-",C1794,"-",B1794)</f>
        <v>29-Aug-1968</v>
      </c>
      <c r="F1794" s="8">
        <f t="shared" ref="F1794:F1857" si="57">DATEDIF(E1794,DATE(2023,6,8),"Y")</f>
        <v>54</v>
      </c>
      <c r="G1794" s="8">
        <v>1</v>
      </c>
      <c r="H1794" s="34">
        <v>10436.1</v>
      </c>
      <c r="I1794" s="10" t="s">
        <v>4689</v>
      </c>
      <c r="J1794" s="10" t="s">
        <v>4689</v>
      </c>
      <c r="K1794" s="5" t="s">
        <v>4693</v>
      </c>
    </row>
    <row r="1795" spans="1:11" x14ac:dyDescent="0.3">
      <c r="A1795" s="4" t="s">
        <v>2156</v>
      </c>
      <c r="B1795" s="8">
        <v>1968</v>
      </c>
      <c r="C1795" s="10" t="s">
        <v>4685</v>
      </c>
      <c r="D1795" s="8">
        <v>8</v>
      </c>
      <c r="E1795" s="8" t="str">
        <f t="shared" si="56"/>
        <v>8-Nov-1968</v>
      </c>
      <c r="F1795" s="8">
        <f t="shared" si="57"/>
        <v>54</v>
      </c>
      <c r="G1795" s="8">
        <v>1</v>
      </c>
      <c r="H1795" s="34">
        <v>10450.549999999999</v>
      </c>
      <c r="I1795" s="10" t="s">
        <v>4689</v>
      </c>
      <c r="J1795" s="10" t="s">
        <v>4690</v>
      </c>
      <c r="K1795" s="5" t="s">
        <v>4693</v>
      </c>
    </row>
    <row r="1796" spans="1:11" x14ac:dyDescent="0.3">
      <c r="A1796" s="4" t="s">
        <v>2086</v>
      </c>
      <c r="B1796" s="8">
        <v>1967</v>
      </c>
      <c r="C1796" s="10" t="s">
        <v>4685</v>
      </c>
      <c r="D1796" s="8">
        <v>11</v>
      </c>
      <c r="E1796" s="8" t="str">
        <f t="shared" si="56"/>
        <v>11-Nov-1967</v>
      </c>
      <c r="F1796" s="8">
        <f t="shared" si="57"/>
        <v>55</v>
      </c>
      <c r="G1796" s="8">
        <v>1</v>
      </c>
      <c r="H1796" s="34">
        <v>10791.96</v>
      </c>
      <c r="I1796" s="10" t="s">
        <v>4689</v>
      </c>
      <c r="J1796" s="10" t="s">
        <v>4681</v>
      </c>
      <c r="K1796" s="5" t="s">
        <v>4693</v>
      </c>
    </row>
    <row r="1797" spans="1:11" x14ac:dyDescent="0.3">
      <c r="A1797" s="4" t="s">
        <v>2078</v>
      </c>
      <c r="B1797" s="8">
        <v>1970</v>
      </c>
      <c r="C1797" s="10" t="s">
        <v>4684</v>
      </c>
      <c r="D1797" s="8">
        <v>18</v>
      </c>
      <c r="E1797" s="8" t="str">
        <f t="shared" si="56"/>
        <v>18-Dec-1970</v>
      </c>
      <c r="F1797" s="8">
        <f t="shared" si="57"/>
        <v>52</v>
      </c>
      <c r="G1797" s="8">
        <v>2</v>
      </c>
      <c r="H1797" s="34">
        <v>10806.84</v>
      </c>
      <c r="I1797" s="10" t="s">
        <v>4689</v>
      </c>
      <c r="J1797" s="10" t="s">
        <v>4681</v>
      </c>
      <c r="K1797" s="5" t="s">
        <v>4693</v>
      </c>
    </row>
    <row r="1798" spans="1:11" x14ac:dyDescent="0.3">
      <c r="A1798" s="4" t="s">
        <v>2014</v>
      </c>
      <c r="B1798" s="8">
        <v>1969</v>
      </c>
      <c r="C1798" s="10" t="s">
        <v>4685</v>
      </c>
      <c r="D1798" s="8">
        <v>30</v>
      </c>
      <c r="E1798" s="8" t="str">
        <f t="shared" si="56"/>
        <v>30-Nov-1969</v>
      </c>
      <c r="F1798" s="8">
        <f t="shared" si="57"/>
        <v>53</v>
      </c>
      <c r="G1798" s="8">
        <v>2</v>
      </c>
      <c r="H1798" s="34">
        <v>11150.78</v>
      </c>
      <c r="I1798" s="10" t="s">
        <v>4689</v>
      </c>
      <c r="J1798" s="10" t="s">
        <v>4681</v>
      </c>
      <c r="K1798" s="5" t="s">
        <v>4693</v>
      </c>
    </row>
    <row r="1799" spans="1:11" x14ac:dyDescent="0.3">
      <c r="A1799" s="4" t="s">
        <v>2012</v>
      </c>
      <c r="B1799" s="8">
        <v>1969</v>
      </c>
      <c r="C1799" s="10" t="s">
        <v>4680</v>
      </c>
      <c r="D1799" s="8">
        <v>25</v>
      </c>
      <c r="E1799" s="8" t="str">
        <f t="shared" si="56"/>
        <v>25-Jun-1969</v>
      </c>
      <c r="F1799" s="8">
        <f t="shared" si="57"/>
        <v>53</v>
      </c>
      <c r="G1799" s="8">
        <v>2</v>
      </c>
      <c r="H1799" s="34">
        <v>11163.57</v>
      </c>
      <c r="I1799" s="10" t="s">
        <v>4689</v>
      </c>
      <c r="J1799" s="10" t="s">
        <v>4681</v>
      </c>
      <c r="K1799" s="5" t="s">
        <v>4693</v>
      </c>
    </row>
    <row r="1800" spans="1:11" x14ac:dyDescent="0.3">
      <c r="A1800" s="4" t="s">
        <v>1998</v>
      </c>
      <c r="B1800" s="8">
        <v>1969</v>
      </c>
      <c r="C1800" s="10" t="s">
        <v>4688</v>
      </c>
      <c r="D1800" s="8">
        <v>20</v>
      </c>
      <c r="E1800" s="8" t="str">
        <f t="shared" si="56"/>
        <v>20-Aug-1969</v>
      </c>
      <c r="F1800" s="8">
        <f t="shared" si="57"/>
        <v>53</v>
      </c>
      <c r="G1800" s="8">
        <v>3</v>
      </c>
      <c r="H1800" s="34">
        <v>11253.42</v>
      </c>
      <c r="I1800" s="10" t="s">
        <v>4689</v>
      </c>
      <c r="J1800" s="10" t="s">
        <v>4690</v>
      </c>
      <c r="K1800" s="5" t="s">
        <v>4693</v>
      </c>
    </row>
    <row r="1801" spans="1:11" x14ac:dyDescent="0.3">
      <c r="A1801" s="4" t="s">
        <v>1994</v>
      </c>
      <c r="B1801" s="8">
        <v>1969</v>
      </c>
      <c r="C1801" s="10" t="s">
        <v>4686</v>
      </c>
      <c r="D1801" s="8">
        <v>11</v>
      </c>
      <c r="E1801" s="8" t="str">
        <f t="shared" si="56"/>
        <v>11-Oct-1969</v>
      </c>
      <c r="F1801" s="8">
        <f t="shared" si="57"/>
        <v>53</v>
      </c>
      <c r="G1801" s="8">
        <v>3</v>
      </c>
      <c r="H1801" s="34">
        <v>11264.54</v>
      </c>
      <c r="I1801" s="10" t="s">
        <v>4689</v>
      </c>
      <c r="J1801" s="10" t="s">
        <v>4681</v>
      </c>
      <c r="K1801" s="5" t="s">
        <v>4693</v>
      </c>
    </row>
    <row r="1802" spans="1:11" x14ac:dyDescent="0.3">
      <c r="A1802" s="4" t="s">
        <v>1982</v>
      </c>
      <c r="B1802" s="8">
        <v>1972</v>
      </c>
      <c r="C1802" s="10" t="s">
        <v>4687</v>
      </c>
      <c r="D1802" s="8">
        <v>25</v>
      </c>
      <c r="E1802" s="8" t="str">
        <f t="shared" si="56"/>
        <v>25-Sep-1972</v>
      </c>
      <c r="F1802" s="8">
        <f t="shared" si="57"/>
        <v>50</v>
      </c>
      <c r="G1802" s="8">
        <v>4</v>
      </c>
      <c r="H1802" s="34">
        <v>11299.34</v>
      </c>
      <c r="I1802" s="10" t="s">
        <v>4689</v>
      </c>
      <c r="J1802" s="10" t="s">
        <v>4681</v>
      </c>
      <c r="K1802" s="5" t="s">
        <v>4693</v>
      </c>
    </row>
    <row r="1803" spans="1:11" x14ac:dyDescent="0.3">
      <c r="A1803" s="4" t="s">
        <v>1942</v>
      </c>
      <c r="B1803" s="8">
        <v>1970</v>
      </c>
      <c r="C1803" s="10" t="s">
        <v>4686</v>
      </c>
      <c r="D1803" s="8">
        <v>7</v>
      </c>
      <c r="E1803" s="8" t="str">
        <f t="shared" si="56"/>
        <v>7-Oct-1970</v>
      </c>
      <c r="F1803" s="8">
        <f t="shared" si="57"/>
        <v>52</v>
      </c>
      <c r="G1803" s="8">
        <v>3</v>
      </c>
      <c r="H1803" s="34">
        <v>11411.69</v>
      </c>
      <c r="I1803" s="10" t="s">
        <v>4689</v>
      </c>
      <c r="J1803" s="10" t="s">
        <v>4681</v>
      </c>
      <c r="K1803" s="5" t="s">
        <v>4693</v>
      </c>
    </row>
    <row r="1804" spans="1:11" x14ac:dyDescent="0.3">
      <c r="A1804" s="4" t="s">
        <v>1906</v>
      </c>
      <c r="B1804" s="8">
        <v>1968</v>
      </c>
      <c r="C1804" s="10" t="s">
        <v>4685</v>
      </c>
      <c r="D1804" s="8">
        <v>14</v>
      </c>
      <c r="E1804" s="8" t="str">
        <f t="shared" si="56"/>
        <v>14-Nov-1968</v>
      </c>
      <c r="F1804" s="8">
        <f t="shared" si="57"/>
        <v>54</v>
      </c>
      <c r="G1804" s="8">
        <v>2</v>
      </c>
      <c r="H1804" s="34">
        <v>11538.42</v>
      </c>
      <c r="I1804" s="10" t="s">
        <v>4689</v>
      </c>
      <c r="J1804" s="10" t="s">
        <v>4690</v>
      </c>
      <c r="K1804" s="5" t="s">
        <v>4693</v>
      </c>
    </row>
    <row r="1805" spans="1:11" x14ac:dyDescent="0.3">
      <c r="A1805" s="4" t="s">
        <v>1902</v>
      </c>
      <c r="B1805" s="8">
        <v>1973</v>
      </c>
      <c r="C1805" s="10" t="s">
        <v>4683</v>
      </c>
      <c r="D1805" s="8">
        <v>23</v>
      </c>
      <c r="E1805" s="8" t="str">
        <f t="shared" si="56"/>
        <v>23-Jul-1973</v>
      </c>
      <c r="F1805" s="8">
        <f t="shared" si="57"/>
        <v>49</v>
      </c>
      <c r="G1805" s="8">
        <v>5</v>
      </c>
      <c r="H1805" s="34">
        <v>11552.9</v>
      </c>
      <c r="I1805" s="10" t="s">
        <v>4689</v>
      </c>
      <c r="J1805" s="10" t="s">
        <v>4681</v>
      </c>
      <c r="K1805" s="5" t="s">
        <v>4693</v>
      </c>
    </row>
    <row r="1806" spans="1:11" x14ac:dyDescent="0.3">
      <c r="A1806" s="4" t="s">
        <v>1896</v>
      </c>
      <c r="B1806" s="8">
        <v>1965</v>
      </c>
      <c r="C1806" s="10" t="s">
        <v>4685</v>
      </c>
      <c r="D1806" s="8">
        <v>6</v>
      </c>
      <c r="E1806" s="8" t="str">
        <f t="shared" si="56"/>
        <v>6-Nov-1965</v>
      </c>
      <c r="F1806" s="8">
        <f t="shared" si="57"/>
        <v>57</v>
      </c>
      <c r="G1806" s="8">
        <v>1</v>
      </c>
      <c r="H1806" s="34">
        <v>11576.13</v>
      </c>
      <c r="I1806" s="10" t="s">
        <v>4689</v>
      </c>
      <c r="J1806" s="10" t="s">
        <v>4689</v>
      </c>
      <c r="K1806" s="5" t="s">
        <v>4693</v>
      </c>
    </row>
    <row r="1807" spans="1:11" x14ac:dyDescent="0.3">
      <c r="A1807" s="4" t="s">
        <v>1882</v>
      </c>
      <c r="B1807" s="8">
        <v>1966</v>
      </c>
      <c r="C1807" s="10" t="s">
        <v>4685</v>
      </c>
      <c r="D1807" s="8">
        <v>9</v>
      </c>
      <c r="E1807" s="8" t="str">
        <f t="shared" si="56"/>
        <v>9-Nov-1966</v>
      </c>
      <c r="F1807" s="8">
        <f t="shared" si="57"/>
        <v>56</v>
      </c>
      <c r="G1807" s="8">
        <v>1</v>
      </c>
      <c r="H1807" s="34">
        <v>11674.13</v>
      </c>
      <c r="I1807" s="10" t="s">
        <v>4689</v>
      </c>
      <c r="J1807" s="10" t="s">
        <v>4690</v>
      </c>
      <c r="K1807" s="5" t="s">
        <v>4693</v>
      </c>
    </row>
    <row r="1808" spans="1:11" x14ac:dyDescent="0.3">
      <c r="A1808" s="4" t="s">
        <v>1870</v>
      </c>
      <c r="B1808" s="8">
        <v>1988</v>
      </c>
      <c r="C1808" s="10" t="s">
        <v>4687</v>
      </c>
      <c r="D1808" s="8">
        <v>5</v>
      </c>
      <c r="E1808" s="8" t="str">
        <f t="shared" si="56"/>
        <v>5-Sep-1988</v>
      </c>
      <c r="F1808" s="8">
        <f t="shared" si="57"/>
        <v>34</v>
      </c>
      <c r="G1808" s="8">
        <v>2</v>
      </c>
      <c r="H1808" s="34">
        <v>11737.85</v>
      </c>
      <c r="I1808" s="10" t="s">
        <v>4689</v>
      </c>
      <c r="J1808" s="10" t="s">
        <v>4690</v>
      </c>
      <c r="K1808" s="5" t="s">
        <v>4693</v>
      </c>
    </row>
    <row r="1809" spans="1:11" x14ac:dyDescent="0.3">
      <c r="A1809" s="4" t="s">
        <v>1868</v>
      </c>
      <c r="B1809" s="8">
        <v>1969</v>
      </c>
      <c r="C1809" s="10" t="s">
        <v>4685</v>
      </c>
      <c r="D1809" s="8">
        <v>12</v>
      </c>
      <c r="E1809" s="8" t="str">
        <f t="shared" si="56"/>
        <v>12-Nov-1969</v>
      </c>
      <c r="F1809" s="8">
        <f t="shared" si="57"/>
        <v>53</v>
      </c>
      <c r="G1809" s="8">
        <v>3</v>
      </c>
      <c r="H1809" s="34">
        <v>11741.73</v>
      </c>
      <c r="I1809" s="10" t="s">
        <v>4689</v>
      </c>
      <c r="J1809" s="10" t="s">
        <v>4690</v>
      </c>
      <c r="K1809" s="5" t="s">
        <v>4693</v>
      </c>
    </row>
    <row r="1810" spans="1:11" x14ac:dyDescent="0.3">
      <c r="A1810" s="4" t="s">
        <v>1836</v>
      </c>
      <c r="B1810" s="8">
        <v>1967</v>
      </c>
      <c r="C1810" s="10" t="s">
        <v>4683</v>
      </c>
      <c r="D1810" s="8">
        <v>14</v>
      </c>
      <c r="E1810" s="8" t="str">
        <f t="shared" si="56"/>
        <v>14-Jul-1967</v>
      </c>
      <c r="F1810" s="8">
        <f t="shared" si="57"/>
        <v>55</v>
      </c>
      <c r="G1810" s="8">
        <v>2</v>
      </c>
      <c r="H1810" s="34">
        <v>11881.36</v>
      </c>
      <c r="I1810" s="10" t="s">
        <v>4689</v>
      </c>
      <c r="J1810" s="10" t="s">
        <v>4681</v>
      </c>
      <c r="K1810" s="5" t="s">
        <v>4693</v>
      </c>
    </row>
    <row r="1811" spans="1:11" x14ac:dyDescent="0.3">
      <c r="A1811" s="4" t="s">
        <v>1806</v>
      </c>
      <c r="B1811" s="8">
        <v>1965</v>
      </c>
      <c r="C1811" s="10" t="s">
        <v>4686</v>
      </c>
      <c r="D1811" s="8">
        <v>29</v>
      </c>
      <c r="E1811" s="8" t="str">
        <f t="shared" si="56"/>
        <v>29-Oct-1965</v>
      </c>
      <c r="F1811" s="8">
        <f t="shared" si="57"/>
        <v>57</v>
      </c>
      <c r="G1811" s="8">
        <v>1</v>
      </c>
      <c r="H1811" s="34">
        <v>12032.33</v>
      </c>
      <c r="I1811" s="10" t="s">
        <v>4689</v>
      </c>
      <c r="J1811" s="10" t="s">
        <v>4690</v>
      </c>
      <c r="K1811" s="5" t="s">
        <v>4693</v>
      </c>
    </row>
    <row r="1812" spans="1:11" x14ac:dyDescent="0.3">
      <c r="A1812" s="4" t="s">
        <v>1796</v>
      </c>
      <c r="B1812" s="8">
        <v>1968</v>
      </c>
      <c r="C1812" s="10" t="s">
        <v>4680</v>
      </c>
      <c r="D1812" s="8">
        <v>21</v>
      </c>
      <c r="E1812" s="8" t="str">
        <f t="shared" si="56"/>
        <v>21-Jun-1968</v>
      </c>
      <c r="F1812" s="8">
        <f t="shared" si="57"/>
        <v>54</v>
      </c>
      <c r="G1812" s="8">
        <v>3</v>
      </c>
      <c r="H1812" s="34">
        <v>12094.48</v>
      </c>
      <c r="I1812" s="10" t="s">
        <v>4689</v>
      </c>
      <c r="J1812" s="10" t="s">
        <v>4689</v>
      </c>
      <c r="K1812" s="5" t="s">
        <v>4693</v>
      </c>
    </row>
    <row r="1813" spans="1:11" x14ac:dyDescent="0.3">
      <c r="A1813" s="4" t="s">
        <v>1792</v>
      </c>
      <c r="B1813" s="8">
        <v>1968</v>
      </c>
      <c r="C1813" s="10" t="s">
        <v>4686</v>
      </c>
      <c r="D1813" s="8">
        <v>25</v>
      </c>
      <c r="E1813" s="8" t="str">
        <f t="shared" si="56"/>
        <v>25-Oct-1968</v>
      </c>
      <c r="F1813" s="8">
        <f t="shared" si="57"/>
        <v>54</v>
      </c>
      <c r="G1813" s="8">
        <v>3</v>
      </c>
      <c r="H1813" s="34">
        <v>12105.32</v>
      </c>
      <c r="I1813" s="10" t="s">
        <v>4689</v>
      </c>
      <c r="J1813" s="10" t="s">
        <v>4689</v>
      </c>
      <c r="K1813" s="5" t="s">
        <v>4693</v>
      </c>
    </row>
    <row r="1814" spans="1:11" x14ac:dyDescent="0.3">
      <c r="A1814" s="4" t="s">
        <v>1744</v>
      </c>
      <c r="B1814" s="8">
        <v>1990</v>
      </c>
      <c r="C1814" s="10" t="s">
        <v>4686</v>
      </c>
      <c r="D1814" s="8">
        <v>29</v>
      </c>
      <c r="E1814" s="8" t="str">
        <f t="shared" si="56"/>
        <v>29-Oct-1990</v>
      </c>
      <c r="F1814" s="8">
        <f t="shared" si="57"/>
        <v>32</v>
      </c>
      <c r="G1814" s="8">
        <v>3</v>
      </c>
      <c r="H1814" s="34">
        <v>12282.38</v>
      </c>
      <c r="I1814" s="10" t="s">
        <v>4689</v>
      </c>
      <c r="J1814" s="10" t="s">
        <v>4690</v>
      </c>
      <c r="K1814" s="5" t="s">
        <v>4693</v>
      </c>
    </row>
    <row r="1815" spans="1:11" x14ac:dyDescent="0.3">
      <c r="A1815" s="4" t="s">
        <v>1738</v>
      </c>
      <c r="B1815" s="8">
        <v>1963</v>
      </c>
      <c r="C1815" s="10" t="s">
        <v>4688</v>
      </c>
      <c r="D1815" s="8">
        <v>2</v>
      </c>
      <c r="E1815" s="8" t="str">
        <f t="shared" si="56"/>
        <v>2-Aug-1963</v>
      </c>
      <c r="F1815" s="8">
        <f t="shared" si="57"/>
        <v>59</v>
      </c>
      <c r="G1815" s="8">
        <v>1</v>
      </c>
      <c r="H1815" s="34">
        <v>12333.83</v>
      </c>
      <c r="I1815" s="10" t="s">
        <v>4689</v>
      </c>
      <c r="J1815" s="10" t="s">
        <v>4681</v>
      </c>
      <c r="K1815" s="5" t="s">
        <v>4693</v>
      </c>
    </row>
    <row r="1816" spans="1:11" x14ac:dyDescent="0.3">
      <c r="A1816" s="4" t="s">
        <v>1736</v>
      </c>
      <c r="B1816" s="8">
        <v>1963</v>
      </c>
      <c r="C1816" s="10" t="s">
        <v>4687</v>
      </c>
      <c r="D1816" s="8">
        <v>22</v>
      </c>
      <c r="E1816" s="8" t="str">
        <f t="shared" si="56"/>
        <v>22-Sep-1963</v>
      </c>
      <c r="F1816" s="8">
        <f t="shared" si="57"/>
        <v>59</v>
      </c>
      <c r="G1816" s="8">
        <v>1</v>
      </c>
      <c r="H1816" s="34">
        <v>12347.17</v>
      </c>
      <c r="I1816" s="10" t="s">
        <v>4689</v>
      </c>
      <c r="J1816" s="10" t="s">
        <v>4689</v>
      </c>
      <c r="K1816" s="5" t="s">
        <v>4693</v>
      </c>
    </row>
    <row r="1817" spans="1:11" x14ac:dyDescent="0.3">
      <c r="A1817" s="4" t="s">
        <v>1734</v>
      </c>
      <c r="B1817" s="8">
        <v>1966</v>
      </c>
      <c r="C1817" s="10" t="s">
        <v>4684</v>
      </c>
      <c r="D1817" s="8">
        <v>29</v>
      </c>
      <c r="E1817" s="8" t="str">
        <f t="shared" si="56"/>
        <v>29-Dec-1966</v>
      </c>
      <c r="F1817" s="8">
        <f t="shared" si="57"/>
        <v>56</v>
      </c>
      <c r="G1817" s="8">
        <v>3</v>
      </c>
      <c r="H1817" s="34">
        <v>12363.55</v>
      </c>
      <c r="I1817" s="10" t="s">
        <v>4689</v>
      </c>
      <c r="J1817" s="10" t="s">
        <v>4689</v>
      </c>
      <c r="K1817" s="5" t="s">
        <v>4693</v>
      </c>
    </row>
    <row r="1818" spans="1:11" x14ac:dyDescent="0.3">
      <c r="A1818" s="4" t="s">
        <v>1680</v>
      </c>
      <c r="B1818" s="8">
        <v>1965</v>
      </c>
      <c r="C1818" s="10" t="s">
        <v>4687</v>
      </c>
      <c r="D1818" s="8">
        <v>14</v>
      </c>
      <c r="E1818" s="8" t="str">
        <f t="shared" si="56"/>
        <v>14-Sep-1965</v>
      </c>
      <c r="F1818" s="8">
        <f t="shared" si="57"/>
        <v>57</v>
      </c>
      <c r="G1818" s="8">
        <v>2</v>
      </c>
      <c r="H1818" s="34">
        <v>12646.21</v>
      </c>
      <c r="I1818" s="10" t="s">
        <v>4689</v>
      </c>
      <c r="J1818" s="10" t="s">
        <v>4681</v>
      </c>
      <c r="K1818" s="5" t="s">
        <v>4693</v>
      </c>
    </row>
    <row r="1819" spans="1:11" x14ac:dyDescent="0.3">
      <c r="A1819" s="4" t="s">
        <v>1566</v>
      </c>
      <c r="B1819" s="8">
        <v>1962</v>
      </c>
      <c r="C1819" s="10" t="s">
        <v>4685</v>
      </c>
      <c r="D1819" s="8">
        <v>24</v>
      </c>
      <c r="E1819" s="8" t="str">
        <f t="shared" si="56"/>
        <v>24-Nov-1962</v>
      </c>
      <c r="F1819" s="8">
        <f t="shared" si="57"/>
        <v>60</v>
      </c>
      <c r="G1819" s="8">
        <v>1</v>
      </c>
      <c r="H1819" s="34">
        <v>13224.69</v>
      </c>
      <c r="I1819" s="10" t="s">
        <v>4689</v>
      </c>
      <c r="J1819" s="10" t="s">
        <v>4681</v>
      </c>
      <c r="K1819" s="5" t="s">
        <v>4693</v>
      </c>
    </row>
    <row r="1820" spans="1:11" x14ac:dyDescent="0.3">
      <c r="A1820" s="4" t="s">
        <v>950</v>
      </c>
      <c r="B1820" s="8">
        <v>1983</v>
      </c>
      <c r="C1820" s="10" t="s">
        <v>4683</v>
      </c>
      <c r="D1820" s="8">
        <v>2</v>
      </c>
      <c r="E1820" s="8" t="str">
        <f t="shared" si="56"/>
        <v>2-Jul-1983</v>
      </c>
      <c r="F1820" s="8">
        <f t="shared" si="57"/>
        <v>39</v>
      </c>
      <c r="G1820" s="8">
        <v>1</v>
      </c>
      <c r="H1820" s="34">
        <v>21082.16</v>
      </c>
      <c r="I1820" s="10" t="s">
        <v>4689</v>
      </c>
      <c r="J1820" s="10" t="s">
        <v>4681</v>
      </c>
      <c r="K1820" s="5" t="s">
        <v>4693</v>
      </c>
    </row>
    <row r="1821" spans="1:11" x14ac:dyDescent="0.3">
      <c r="A1821" s="4" t="s">
        <v>894</v>
      </c>
      <c r="B1821" s="8">
        <v>1979</v>
      </c>
      <c r="C1821" s="10" t="s">
        <v>4685</v>
      </c>
      <c r="D1821" s="8">
        <v>14</v>
      </c>
      <c r="E1821" s="8" t="str">
        <f t="shared" si="56"/>
        <v>14-Nov-1979</v>
      </c>
      <c r="F1821" s="8">
        <f t="shared" si="57"/>
        <v>43</v>
      </c>
      <c r="G1821" s="8">
        <v>2</v>
      </c>
      <c r="H1821" s="34">
        <v>22478.6</v>
      </c>
      <c r="I1821" s="10" t="s">
        <v>4689</v>
      </c>
      <c r="J1821" s="10" t="s">
        <v>4681</v>
      </c>
      <c r="K1821" s="5" t="s">
        <v>4693</v>
      </c>
    </row>
    <row r="1822" spans="1:11" x14ac:dyDescent="0.3">
      <c r="A1822" s="4" t="s">
        <v>3256</v>
      </c>
      <c r="B1822" s="8">
        <v>1984</v>
      </c>
      <c r="C1822" s="10" t="s">
        <v>4683</v>
      </c>
      <c r="D1822" s="8">
        <v>25</v>
      </c>
      <c r="E1822" s="8" t="str">
        <f t="shared" si="56"/>
        <v>25-Jul-1984</v>
      </c>
      <c r="F1822" s="8">
        <f t="shared" si="57"/>
        <v>38</v>
      </c>
      <c r="G1822" s="8">
        <v>2</v>
      </c>
      <c r="H1822" s="34">
        <v>6082.41</v>
      </c>
      <c r="I1822" s="10" t="s">
        <v>4690</v>
      </c>
      <c r="J1822" s="10" t="s">
        <v>4681</v>
      </c>
      <c r="K1822" s="5" t="s">
        <v>4693</v>
      </c>
    </row>
    <row r="1823" spans="1:11" x14ac:dyDescent="0.3">
      <c r="A1823" s="4" t="s">
        <v>2772</v>
      </c>
      <c r="B1823" s="8">
        <v>1978</v>
      </c>
      <c r="C1823" s="10" t="s">
        <v>4684</v>
      </c>
      <c r="D1823" s="8">
        <v>29</v>
      </c>
      <c r="E1823" s="8" t="str">
        <f t="shared" si="56"/>
        <v>29-Dec-1978</v>
      </c>
      <c r="F1823" s="8">
        <f t="shared" si="57"/>
        <v>44</v>
      </c>
      <c r="G1823" s="8">
        <v>2</v>
      </c>
      <c r="H1823" s="34">
        <v>7726.85</v>
      </c>
      <c r="I1823" s="10" t="s">
        <v>4690</v>
      </c>
      <c r="J1823" s="10" t="s">
        <v>4681</v>
      </c>
      <c r="K1823" s="5" t="s">
        <v>4693</v>
      </c>
    </row>
    <row r="1824" spans="1:11" x14ac:dyDescent="0.3">
      <c r="A1824" s="4" t="s">
        <v>2760</v>
      </c>
      <c r="B1824" s="8">
        <v>1978</v>
      </c>
      <c r="C1824" s="10" t="s">
        <v>4687</v>
      </c>
      <c r="D1824" s="8">
        <v>4</v>
      </c>
      <c r="E1824" s="8" t="str">
        <f t="shared" si="56"/>
        <v>4-Sep-1978</v>
      </c>
      <c r="F1824" s="8">
        <f t="shared" si="57"/>
        <v>44</v>
      </c>
      <c r="G1824" s="8">
        <v>2</v>
      </c>
      <c r="H1824" s="34">
        <v>7740.34</v>
      </c>
      <c r="I1824" s="10" t="s">
        <v>4690</v>
      </c>
      <c r="J1824" s="10" t="s">
        <v>4690</v>
      </c>
      <c r="K1824" s="5" t="s">
        <v>4693</v>
      </c>
    </row>
    <row r="1825" spans="1:11" x14ac:dyDescent="0.3">
      <c r="A1825" s="4" t="s">
        <v>1100</v>
      </c>
      <c r="B1825" s="8">
        <v>2001</v>
      </c>
      <c r="C1825" s="10" t="s">
        <v>4687</v>
      </c>
      <c r="D1825" s="8">
        <v>28</v>
      </c>
      <c r="E1825" s="8" t="str">
        <f t="shared" si="56"/>
        <v>28-Sep-2001</v>
      </c>
      <c r="F1825" s="8">
        <f t="shared" si="57"/>
        <v>21</v>
      </c>
      <c r="G1825" s="8">
        <v>4</v>
      </c>
      <c r="H1825" s="34">
        <v>17942.11</v>
      </c>
      <c r="I1825" s="10" t="s">
        <v>4690</v>
      </c>
      <c r="J1825" s="10" t="s">
        <v>4681</v>
      </c>
      <c r="K1825" s="5" t="s">
        <v>4693</v>
      </c>
    </row>
    <row r="1826" spans="1:11" x14ac:dyDescent="0.3">
      <c r="A1826" s="4" t="s">
        <v>1082</v>
      </c>
      <c r="B1826" s="8">
        <v>1992</v>
      </c>
      <c r="C1826" s="10" t="s">
        <v>4684</v>
      </c>
      <c r="D1826" s="8">
        <v>25</v>
      </c>
      <c r="E1826" s="8" t="str">
        <f t="shared" si="56"/>
        <v>25-Dec-1992</v>
      </c>
      <c r="F1826" s="8">
        <f t="shared" si="57"/>
        <v>30</v>
      </c>
      <c r="G1826" s="8">
        <v>3</v>
      </c>
      <c r="H1826" s="34">
        <v>18259.22</v>
      </c>
      <c r="I1826" s="10" t="s">
        <v>4690</v>
      </c>
      <c r="J1826" s="10" t="s">
        <v>4689</v>
      </c>
      <c r="K1826" s="5" t="s">
        <v>4693</v>
      </c>
    </row>
    <row r="1827" spans="1:11" x14ac:dyDescent="0.3">
      <c r="A1827" s="4" t="s">
        <v>1074</v>
      </c>
      <c r="B1827" s="8">
        <v>1986</v>
      </c>
      <c r="C1827" s="10" t="s">
        <v>4688</v>
      </c>
      <c r="D1827" s="8">
        <v>12</v>
      </c>
      <c r="E1827" s="8" t="str">
        <f t="shared" si="56"/>
        <v>12-Aug-1986</v>
      </c>
      <c r="F1827" s="8">
        <f t="shared" si="57"/>
        <v>36</v>
      </c>
      <c r="G1827" s="8">
        <v>2</v>
      </c>
      <c r="H1827" s="34">
        <v>18608.259999999998</v>
      </c>
      <c r="I1827" s="10" t="s">
        <v>4690</v>
      </c>
      <c r="J1827" s="10" t="s">
        <v>4689</v>
      </c>
      <c r="K1827" s="5" t="s">
        <v>4693</v>
      </c>
    </row>
    <row r="1828" spans="1:11" x14ac:dyDescent="0.3">
      <c r="A1828" s="4" t="s">
        <v>1040</v>
      </c>
      <c r="B1828" s="8">
        <v>1983</v>
      </c>
      <c r="C1828" s="10" t="s">
        <v>4684</v>
      </c>
      <c r="D1828" s="8">
        <v>19</v>
      </c>
      <c r="E1828" s="8" t="str">
        <f t="shared" si="56"/>
        <v>19-Dec-1983</v>
      </c>
      <c r="F1828" s="8">
        <f t="shared" si="57"/>
        <v>39</v>
      </c>
      <c r="G1828" s="8">
        <v>5</v>
      </c>
      <c r="H1828" s="34">
        <v>19023.259999999998</v>
      </c>
      <c r="I1828" s="10" t="s">
        <v>4690</v>
      </c>
      <c r="J1828" s="10" t="s">
        <v>4689</v>
      </c>
      <c r="K1828" s="5" t="s">
        <v>4693</v>
      </c>
    </row>
    <row r="1829" spans="1:11" x14ac:dyDescent="0.3">
      <c r="A1829" s="4" t="s">
        <v>1038</v>
      </c>
      <c r="B1829" s="8">
        <v>1989</v>
      </c>
      <c r="C1829" s="10" t="s">
        <v>4680</v>
      </c>
      <c r="D1829" s="8">
        <v>5</v>
      </c>
      <c r="E1829" s="8" t="str">
        <f t="shared" si="56"/>
        <v>5-Jun-1989</v>
      </c>
      <c r="F1829" s="8">
        <f t="shared" si="57"/>
        <v>34</v>
      </c>
      <c r="G1829" s="8">
        <v>1</v>
      </c>
      <c r="H1829" s="34">
        <v>19040.88</v>
      </c>
      <c r="I1829" s="10" t="s">
        <v>4690</v>
      </c>
      <c r="J1829" s="10" t="s">
        <v>4689</v>
      </c>
      <c r="K1829" s="5" t="s">
        <v>4693</v>
      </c>
    </row>
    <row r="1830" spans="1:11" x14ac:dyDescent="0.3">
      <c r="A1830" s="4" t="s">
        <v>1032</v>
      </c>
      <c r="B1830" s="8">
        <v>1991</v>
      </c>
      <c r="C1830" s="10" t="s">
        <v>4687</v>
      </c>
      <c r="D1830" s="8">
        <v>16</v>
      </c>
      <c r="E1830" s="8" t="str">
        <f t="shared" si="56"/>
        <v>16-Sep-1991</v>
      </c>
      <c r="F1830" s="8">
        <f t="shared" si="57"/>
        <v>31</v>
      </c>
      <c r="G1830" s="8">
        <v>3</v>
      </c>
      <c r="H1830" s="34">
        <v>19199.939999999999</v>
      </c>
      <c r="I1830" s="10" t="s">
        <v>4690</v>
      </c>
      <c r="J1830" s="10" t="s">
        <v>4689</v>
      </c>
      <c r="K1830" s="5" t="s">
        <v>4693</v>
      </c>
    </row>
    <row r="1831" spans="1:11" x14ac:dyDescent="0.3">
      <c r="A1831" s="4" t="s">
        <v>996</v>
      </c>
      <c r="B1831" s="8">
        <v>1997</v>
      </c>
      <c r="C1831" s="10" t="s">
        <v>4686</v>
      </c>
      <c r="D1831" s="8">
        <v>18</v>
      </c>
      <c r="E1831" s="8" t="str">
        <f t="shared" si="56"/>
        <v>18-Oct-1997</v>
      </c>
      <c r="F1831" s="8">
        <f t="shared" si="57"/>
        <v>25</v>
      </c>
      <c r="G1831" s="8">
        <v>3</v>
      </c>
      <c r="H1831" s="34">
        <v>19933.46</v>
      </c>
      <c r="I1831" s="10" t="s">
        <v>4690</v>
      </c>
      <c r="J1831" s="10" t="s">
        <v>4689</v>
      </c>
      <c r="K1831" s="5" t="s">
        <v>4693</v>
      </c>
    </row>
    <row r="1832" spans="1:11" x14ac:dyDescent="0.3">
      <c r="A1832" s="4" t="s">
        <v>728</v>
      </c>
      <c r="B1832" s="8">
        <v>1985</v>
      </c>
      <c r="C1832" s="10" t="s">
        <v>4684</v>
      </c>
      <c r="D1832" s="8">
        <v>4</v>
      </c>
      <c r="E1832" s="8" t="str">
        <f t="shared" si="56"/>
        <v>4-Dec-1985</v>
      </c>
      <c r="F1832" s="8">
        <f t="shared" si="57"/>
        <v>37</v>
      </c>
      <c r="G1832" s="8">
        <v>3</v>
      </c>
      <c r="H1832" s="34">
        <v>27849.94</v>
      </c>
      <c r="I1832" s="10" t="s">
        <v>4690</v>
      </c>
      <c r="J1832" s="10" t="s">
        <v>4690</v>
      </c>
      <c r="K1832" s="5" t="s">
        <v>4693</v>
      </c>
    </row>
    <row r="1833" spans="1:11" x14ac:dyDescent="0.3">
      <c r="A1833" s="4" t="s">
        <v>726</v>
      </c>
      <c r="B1833" s="8">
        <v>1989</v>
      </c>
      <c r="C1833" s="10" t="s">
        <v>4685</v>
      </c>
      <c r="D1833" s="8">
        <v>21</v>
      </c>
      <c r="E1833" s="8" t="str">
        <f t="shared" si="56"/>
        <v>21-Nov-1989</v>
      </c>
      <c r="F1833" s="8">
        <f t="shared" si="57"/>
        <v>33</v>
      </c>
      <c r="G1833" s="8">
        <v>3</v>
      </c>
      <c r="H1833" s="34">
        <v>27925.86</v>
      </c>
      <c r="I1833" s="10" t="s">
        <v>4690</v>
      </c>
      <c r="J1833" s="10" t="s">
        <v>4681</v>
      </c>
      <c r="K1833" s="5" t="s">
        <v>4693</v>
      </c>
    </row>
    <row r="1834" spans="1:11" x14ac:dyDescent="0.3">
      <c r="A1834" s="4" t="s">
        <v>724</v>
      </c>
      <c r="B1834" s="8">
        <v>1991</v>
      </c>
      <c r="C1834" s="10" t="s">
        <v>4680</v>
      </c>
      <c r="D1834" s="8">
        <v>4</v>
      </c>
      <c r="E1834" s="8" t="str">
        <f t="shared" si="56"/>
        <v>4-Jun-1991</v>
      </c>
      <c r="F1834" s="8">
        <f t="shared" si="57"/>
        <v>32</v>
      </c>
      <c r="G1834" s="8">
        <v>3</v>
      </c>
      <c r="H1834" s="34">
        <v>27931.11</v>
      </c>
      <c r="I1834" s="10" t="s">
        <v>4690</v>
      </c>
      <c r="J1834" s="10" t="s">
        <v>4689</v>
      </c>
      <c r="K1834" s="5" t="s">
        <v>4693</v>
      </c>
    </row>
    <row r="1835" spans="1:11" x14ac:dyDescent="0.3">
      <c r="A1835" s="4" t="s">
        <v>722</v>
      </c>
      <c r="B1835" s="8">
        <v>1961</v>
      </c>
      <c r="C1835" s="10" t="s">
        <v>4683</v>
      </c>
      <c r="D1835" s="8">
        <v>28</v>
      </c>
      <c r="E1835" s="8" t="str">
        <f t="shared" si="56"/>
        <v>28-Jul-1961</v>
      </c>
      <c r="F1835" s="8">
        <f t="shared" si="57"/>
        <v>61</v>
      </c>
      <c r="G1835" s="8">
        <v>3</v>
      </c>
      <c r="H1835" s="34">
        <v>27941.29</v>
      </c>
      <c r="I1835" s="10" t="s">
        <v>4690</v>
      </c>
      <c r="J1835" s="10" t="s">
        <v>4689</v>
      </c>
      <c r="K1835" s="5" t="s">
        <v>4693</v>
      </c>
    </row>
    <row r="1836" spans="1:11" x14ac:dyDescent="0.3">
      <c r="A1836" s="4" t="s">
        <v>718</v>
      </c>
      <c r="B1836" s="8">
        <v>1985</v>
      </c>
      <c r="C1836" s="10" t="s">
        <v>4685</v>
      </c>
      <c r="D1836" s="8">
        <v>29</v>
      </c>
      <c r="E1836" s="8" t="str">
        <f t="shared" si="56"/>
        <v>29-Nov-1985</v>
      </c>
      <c r="F1836" s="8">
        <f t="shared" si="57"/>
        <v>37</v>
      </c>
      <c r="G1836" s="8">
        <v>3</v>
      </c>
      <c r="H1836" s="34">
        <v>28006.94</v>
      </c>
      <c r="I1836" s="10" t="s">
        <v>4690</v>
      </c>
      <c r="J1836" s="10" t="s">
        <v>4681</v>
      </c>
      <c r="K1836" s="5" t="s">
        <v>4693</v>
      </c>
    </row>
    <row r="1837" spans="1:11" x14ac:dyDescent="0.3">
      <c r="A1837" s="4" t="s">
        <v>710</v>
      </c>
      <c r="B1837" s="8">
        <v>1990</v>
      </c>
      <c r="C1837" s="10" t="s">
        <v>4684</v>
      </c>
      <c r="D1837" s="8">
        <v>24</v>
      </c>
      <c r="E1837" s="8" t="str">
        <f t="shared" si="56"/>
        <v>24-Dec-1990</v>
      </c>
      <c r="F1837" s="8">
        <f t="shared" si="57"/>
        <v>32</v>
      </c>
      <c r="G1837" s="8">
        <v>3</v>
      </c>
      <c r="H1837" s="34">
        <v>28302.33</v>
      </c>
      <c r="I1837" s="10" t="s">
        <v>4690</v>
      </c>
      <c r="J1837" s="10" t="s">
        <v>4681</v>
      </c>
      <c r="K1837" s="5" t="s">
        <v>4693</v>
      </c>
    </row>
    <row r="1838" spans="1:11" x14ac:dyDescent="0.3">
      <c r="A1838" s="4" t="s">
        <v>702</v>
      </c>
      <c r="B1838" s="8">
        <v>1985</v>
      </c>
      <c r="C1838" s="10" t="s">
        <v>4687</v>
      </c>
      <c r="D1838" s="8">
        <v>27</v>
      </c>
      <c r="E1838" s="8" t="str">
        <f t="shared" si="56"/>
        <v>27-Sep-1985</v>
      </c>
      <c r="F1838" s="8">
        <f t="shared" si="57"/>
        <v>37</v>
      </c>
      <c r="G1838" s="8">
        <v>3</v>
      </c>
      <c r="H1838" s="34">
        <v>28542.86</v>
      </c>
      <c r="I1838" s="10" t="s">
        <v>4690</v>
      </c>
      <c r="J1838" s="10" t="s">
        <v>4689</v>
      </c>
      <c r="K1838" s="5" t="s">
        <v>4693</v>
      </c>
    </row>
    <row r="1839" spans="1:11" x14ac:dyDescent="0.3">
      <c r="A1839" s="4" t="s">
        <v>700</v>
      </c>
      <c r="B1839" s="8">
        <v>1990</v>
      </c>
      <c r="C1839" s="10" t="s">
        <v>4684</v>
      </c>
      <c r="D1839" s="8">
        <v>5</v>
      </c>
      <c r="E1839" s="8" t="str">
        <f t="shared" si="56"/>
        <v>5-Dec-1990</v>
      </c>
      <c r="F1839" s="8">
        <f t="shared" si="57"/>
        <v>32</v>
      </c>
      <c r="G1839" s="8">
        <v>3</v>
      </c>
      <c r="H1839" s="34">
        <v>28716.14</v>
      </c>
      <c r="I1839" s="10" t="s">
        <v>4690</v>
      </c>
      <c r="J1839" s="10" t="s">
        <v>4689</v>
      </c>
      <c r="K1839" s="5" t="s">
        <v>4693</v>
      </c>
    </row>
    <row r="1840" spans="1:11" x14ac:dyDescent="0.3">
      <c r="A1840" s="4" t="s">
        <v>688</v>
      </c>
      <c r="B1840" s="8">
        <v>1980</v>
      </c>
      <c r="C1840" s="10" t="s">
        <v>4683</v>
      </c>
      <c r="D1840" s="8">
        <v>14</v>
      </c>
      <c r="E1840" s="8" t="str">
        <f t="shared" si="56"/>
        <v>14-Jul-1980</v>
      </c>
      <c r="F1840" s="8">
        <f t="shared" si="57"/>
        <v>42</v>
      </c>
      <c r="G1840" s="8">
        <v>2</v>
      </c>
      <c r="H1840" s="34">
        <v>29114.21</v>
      </c>
      <c r="I1840" s="10" t="s">
        <v>4690</v>
      </c>
      <c r="J1840" s="10" t="s">
        <v>4689</v>
      </c>
      <c r="K1840" s="5" t="s">
        <v>4693</v>
      </c>
    </row>
    <row r="1841" spans="1:11" x14ac:dyDescent="0.3">
      <c r="A1841" s="4" t="s">
        <v>686</v>
      </c>
      <c r="B1841" s="8">
        <v>1978</v>
      </c>
      <c r="C1841" s="10" t="s">
        <v>4685</v>
      </c>
      <c r="D1841" s="8">
        <v>29</v>
      </c>
      <c r="E1841" s="8" t="str">
        <f t="shared" si="56"/>
        <v>29-Nov-1978</v>
      </c>
      <c r="F1841" s="8">
        <f t="shared" si="57"/>
        <v>44</v>
      </c>
      <c r="G1841" s="8">
        <v>2</v>
      </c>
      <c r="H1841" s="34">
        <v>29114.77</v>
      </c>
      <c r="I1841" s="10" t="s">
        <v>4690</v>
      </c>
      <c r="J1841" s="10" t="s">
        <v>4690</v>
      </c>
      <c r="K1841" s="5" t="s">
        <v>4693</v>
      </c>
    </row>
    <row r="1842" spans="1:11" x14ac:dyDescent="0.3">
      <c r="A1842" s="4" t="s">
        <v>682</v>
      </c>
      <c r="B1842" s="8">
        <v>1976</v>
      </c>
      <c r="C1842" s="10" t="s">
        <v>4685</v>
      </c>
      <c r="D1842" s="8">
        <v>8</v>
      </c>
      <c r="E1842" s="8" t="str">
        <f t="shared" si="56"/>
        <v>8-Nov-1976</v>
      </c>
      <c r="F1842" s="8">
        <f t="shared" si="57"/>
        <v>46</v>
      </c>
      <c r="G1842" s="8">
        <v>2</v>
      </c>
      <c r="H1842" s="34">
        <v>29160.39</v>
      </c>
      <c r="I1842" s="10" t="s">
        <v>4690</v>
      </c>
      <c r="J1842" s="10" t="s">
        <v>4681</v>
      </c>
      <c r="K1842" s="5" t="s">
        <v>4693</v>
      </c>
    </row>
    <row r="1843" spans="1:11" x14ac:dyDescent="0.3">
      <c r="A1843" s="4" t="s">
        <v>674</v>
      </c>
      <c r="B1843" s="8">
        <v>1985</v>
      </c>
      <c r="C1843" s="10" t="s">
        <v>4685</v>
      </c>
      <c r="D1843" s="8">
        <v>7</v>
      </c>
      <c r="E1843" s="8" t="str">
        <f t="shared" si="56"/>
        <v>7-Nov-1985</v>
      </c>
      <c r="F1843" s="8">
        <f t="shared" si="57"/>
        <v>37</v>
      </c>
      <c r="G1843" s="8">
        <v>3</v>
      </c>
      <c r="H1843" s="34">
        <v>29352.560000000001</v>
      </c>
      <c r="I1843" s="10" t="s">
        <v>4690</v>
      </c>
      <c r="J1843" s="10" t="s">
        <v>4690</v>
      </c>
      <c r="K1843" s="5" t="s">
        <v>4693</v>
      </c>
    </row>
    <row r="1844" spans="1:11" x14ac:dyDescent="0.3">
      <c r="A1844" s="4" t="s">
        <v>672</v>
      </c>
      <c r="B1844" s="8">
        <v>1987</v>
      </c>
      <c r="C1844" s="10" t="s">
        <v>4683</v>
      </c>
      <c r="D1844" s="8">
        <v>16</v>
      </c>
      <c r="E1844" s="8" t="str">
        <f t="shared" si="56"/>
        <v>16-Jul-1987</v>
      </c>
      <c r="F1844" s="8">
        <f t="shared" si="57"/>
        <v>35</v>
      </c>
      <c r="G1844" s="8">
        <v>3</v>
      </c>
      <c r="H1844" s="34">
        <v>29443.59</v>
      </c>
      <c r="I1844" s="10" t="s">
        <v>4690</v>
      </c>
      <c r="J1844" s="10" t="s">
        <v>4690</v>
      </c>
      <c r="K1844" s="5" t="s">
        <v>4693</v>
      </c>
    </row>
    <row r="1845" spans="1:11" x14ac:dyDescent="0.3">
      <c r="A1845" s="4" t="s">
        <v>668</v>
      </c>
      <c r="B1845" s="8">
        <v>1975</v>
      </c>
      <c r="C1845" s="10" t="s">
        <v>4685</v>
      </c>
      <c r="D1845" s="8">
        <v>3</v>
      </c>
      <c r="E1845" s="8" t="str">
        <f t="shared" si="56"/>
        <v>3-Nov-1975</v>
      </c>
      <c r="F1845" s="8">
        <f t="shared" si="57"/>
        <v>47</v>
      </c>
      <c r="G1845" s="8">
        <v>1</v>
      </c>
      <c r="H1845" s="34">
        <v>29583.8</v>
      </c>
      <c r="I1845" s="10" t="s">
        <v>4690</v>
      </c>
      <c r="J1845" s="10" t="s">
        <v>4690</v>
      </c>
      <c r="K1845" s="5" t="s">
        <v>4693</v>
      </c>
    </row>
    <row r="1846" spans="1:11" x14ac:dyDescent="0.3">
      <c r="A1846" s="4" t="s">
        <v>660</v>
      </c>
      <c r="B1846" s="8">
        <v>1981</v>
      </c>
      <c r="C1846" s="10" t="s">
        <v>4688</v>
      </c>
      <c r="D1846" s="8">
        <v>13</v>
      </c>
      <c r="E1846" s="8" t="str">
        <f t="shared" si="56"/>
        <v>13-Aug-1981</v>
      </c>
      <c r="F1846" s="8">
        <f t="shared" si="57"/>
        <v>41</v>
      </c>
      <c r="G1846" s="8">
        <v>1</v>
      </c>
      <c r="H1846" s="34">
        <v>29816.639999999999</v>
      </c>
      <c r="I1846" s="10" t="s">
        <v>4690</v>
      </c>
      <c r="J1846" s="10" t="s">
        <v>4681</v>
      </c>
      <c r="K1846" s="5" t="s">
        <v>4693</v>
      </c>
    </row>
    <row r="1847" spans="1:11" x14ac:dyDescent="0.3">
      <c r="A1847" s="4" t="s">
        <v>656</v>
      </c>
      <c r="B1847" s="8">
        <v>1989</v>
      </c>
      <c r="C1847" s="10" t="s">
        <v>4684</v>
      </c>
      <c r="D1847" s="8">
        <v>30</v>
      </c>
      <c r="E1847" s="8" t="str">
        <f t="shared" si="56"/>
        <v>30-Dec-1989</v>
      </c>
      <c r="F1847" s="8">
        <f t="shared" si="57"/>
        <v>33</v>
      </c>
      <c r="G1847" s="8">
        <v>3</v>
      </c>
      <c r="H1847" s="34">
        <v>29852.48</v>
      </c>
      <c r="I1847" s="10" t="s">
        <v>4690</v>
      </c>
      <c r="J1847" s="10" t="s">
        <v>4689</v>
      </c>
      <c r="K1847" s="5" t="s">
        <v>4693</v>
      </c>
    </row>
    <row r="1848" spans="1:11" x14ac:dyDescent="0.3">
      <c r="A1848" s="4" t="s">
        <v>654</v>
      </c>
      <c r="B1848" s="8">
        <v>1975</v>
      </c>
      <c r="C1848" s="10" t="s">
        <v>4688</v>
      </c>
      <c r="D1848" s="8">
        <v>19</v>
      </c>
      <c r="E1848" s="8" t="str">
        <f t="shared" si="56"/>
        <v>19-Aug-1975</v>
      </c>
      <c r="F1848" s="8">
        <f t="shared" si="57"/>
        <v>47</v>
      </c>
      <c r="G1848" s="8">
        <v>1</v>
      </c>
      <c r="H1848" s="34">
        <v>29899.25</v>
      </c>
      <c r="I1848" s="10" t="s">
        <v>4690</v>
      </c>
      <c r="J1848" s="10" t="s">
        <v>4689</v>
      </c>
      <c r="K1848" s="5" t="s">
        <v>4693</v>
      </c>
    </row>
    <row r="1849" spans="1:11" x14ac:dyDescent="0.3">
      <c r="A1849" s="4" t="s">
        <v>652</v>
      </c>
      <c r="B1849" s="8">
        <v>1988</v>
      </c>
      <c r="C1849" s="10" t="s">
        <v>4684</v>
      </c>
      <c r="D1849" s="8">
        <v>30</v>
      </c>
      <c r="E1849" s="8" t="str">
        <f t="shared" si="56"/>
        <v>30-Dec-1988</v>
      </c>
      <c r="F1849" s="8">
        <f t="shared" si="57"/>
        <v>34</v>
      </c>
      <c r="G1849" s="8">
        <v>3</v>
      </c>
      <c r="H1849" s="34">
        <v>29929.56</v>
      </c>
      <c r="I1849" s="10" t="s">
        <v>4690</v>
      </c>
      <c r="J1849" s="10" t="s">
        <v>4690</v>
      </c>
      <c r="K1849" s="5" t="s">
        <v>4693</v>
      </c>
    </row>
    <row r="1850" spans="1:11" x14ac:dyDescent="0.3">
      <c r="A1850" s="4" t="s">
        <v>650</v>
      </c>
      <c r="B1850" s="8">
        <v>1976</v>
      </c>
      <c r="C1850" s="10" t="s">
        <v>4680</v>
      </c>
      <c r="D1850" s="8">
        <v>12</v>
      </c>
      <c r="E1850" s="8" t="str">
        <f t="shared" si="56"/>
        <v>12-Jun-1976</v>
      </c>
      <c r="F1850" s="8">
        <f t="shared" si="57"/>
        <v>46</v>
      </c>
      <c r="G1850" s="8">
        <v>2</v>
      </c>
      <c r="H1850" s="34">
        <v>29933.75</v>
      </c>
      <c r="I1850" s="10" t="s">
        <v>4690</v>
      </c>
      <c r="J1850" s="10" t="s">
        <v>4690</v>
      </c>
      <c r="K1850" s="5" t="s">
        <v>4693</v>
      </c>
    </row>
    <row r="1851" spans="1:11" x14ac:dyDescent="0.3">
      <c r="A1851" s="4" t="s">
        <v>648</v>
      </c>
      <c r="B1851" s="8">
        <v>1991</v>
      </c>
      <c r="C1851" s="10" t="s">
        <v>4686</v>
      </c>
      <c r="D1851" s="8">
        <v>5</v>
      </c>
      <c r="E1851" s="8" t="str">
        <f t="shared" si="56"/>
        <v>5-Oct-1991</v>
      </c>
      <c r="F1851" s="8">
        <f t="shared" si="57"/>
        <v>31</v>
      </c>
      <c r="G1851" s="8">
        <v>3</v>
      </c>
      <c r="H1851" s="34">
        <v>29969.67</v>
      </c>
      <c r="I1851" s="10" t="s">
        <v>4690</v>
      </c>
      <c r="J1851" s="10" t="s">
        <v>4690</v>
      </c>
      <c r="K1851" s="5" t="s">
        <v>4693</v>
      </c>
    </row>
    <row r="1852" spans="1:11" x14ac:dyDescent="0.3">
      <c r="A1852" s="4" t="s">
        <v>564</v>
      </c>
      <c r="B1852" s="8">
        <v>1990</v>
      </c>
      <c r="C1852" s="10" t="s">
        <v>4683</v>
      </c>
      <c r="D1852" s="8">
        <v>13</v>
      </c>
      <c r="E1852" s="8" t="str">
        <f t="shared" si="56"/>
        <v>13-Jul-1990</v>
      </c>
      <c r="F1852" s="8">
        <f t="shared" si="57"/>
        <v>32</v>
      </c>
      <c r="G1852" s="8">
        <v>3</v>
      </c>
      <c r="H1852" s="34">
        <v>32672.11</v>
      </c>
      <c r="I1852" s="10" t="s">
        <v>4690</v>
      </c>
      <c r="J1852" s="10" t="s">
        <v>4690</v>
      </c>
      <c r="K1852" s="5" t="s">
        <v>4693</v>
      </c>
    </row>
    <row r="1853" spans="1:11" x14ac:dyDescent="0.3">
      <c r="A1853" s="4" t="s">
        <v>560</v>
      </c>
      <c r="B1853" s="8">
        <v>1990</v>
      </c>
      <c r="C1853" s="10" t="s">
        <v>4687</v>
      </c>
      <c r="D1853" s="8">
        <v>30</v>
      </c>
      <c r="E1853" s="8" t="str">
        <f t="shared" si="56"/>
        <v>30-Sep-1990</v>
      </c>
      <c r="F1853" s="8">
        <f t="shared" si="57"/>
        <v>32</v>
      </c>
      <c r="G1853" s="8">
        <v>3</v>
      </c>
      <c r="H1853" s="34">
        <v>32716.2</v>
      </c>
      <c r="I1853" s="10" t="s">
        <v>4690</v>
      </c>
      <c r="J1853" s="10" t="s">
        <v>4681</v>
      </c>
      <c r="K1853" s="5" t="s">
        <v>4693</v>
      </c>
    </row>
    <row r="1854" spans="1:11" x14ac:dyDescent="0.3">
      <c r="A1854" s="4" t="s">
        <v>484</v>
      </c>
      <c r="B1854" s="8">
        <v>1986</v>
      </c>
      <c r="C1854" s="10" t="s">
        <v>4686</v>
      </c>
      <c r="D1854" s="8">
        <v>11</v>
      </c>
      <c r="E1854" s="8" t="str">
        <f t="shared" si="56"/>
        <v>11-Oct-1986</v>
      </c>
      <c r="F1854" s="8">
        <f t="shared" si="57"/>
        <v>36</v>
      </c>
      <c r="G1854" s="8">
        <v>3</v>
      </c>
      <c r="H1854" s="34">
        <v>34293.120000000003</v>
      </c>
      <c r="I1854" s="10" t="s">
        <v>4690</v>
      </c>
      <c r="J1854" s="10" t="s">
        <v>4681</v>
      </c>
      <c r="K1854" s="5" t="s">
        <v>4693</v>
      </c>
    </row>
    <row r="1855" spans="1:11" x14ac:dyDescent="0.3">
      <c r="A1855" s="4" t="s">
        <v>476</v>
      </c>
      <c r="B1855" s="8">
        <v>1990</v>
      </c>
      <c r="C1855" s="10" t="s">
        <v>4687</v>
      </c>
      <c r="D1855" s="8">
        <v>24</v>
      </c>
      <c r="E1855" s="8" t="str">
        <f t="shared" si="56"/>
        <v>24-Sep-1990</v>
      </c>
      <c r="F1855" s="8">
        <f t="shared" si="57"/>
        <v>32</v>
      </c>
      <c r="G1855" s="8">
        <v>3</v>
      </c>
      <c r="H1855" s="34">
        <v>34456.269999999997</v>
      </c>
      <c r="I1855" s="10" t="s">
        <v>4690</v>
      </c>
      <c r="J1855" s="10" t="s">
        <v>4681</v>
      </c>
      <c r="K1855" s="5" t="s">
        <v>4693</v>
      </c>
    </row>
    <row r="1856" spans="1:11" x14ac:dyDescent="0.3">
      <c r="A1856" s="4" t="s">
        <v>410</v>
      </c>
      <c r="B1856" s="8">
        <v>1981</v>
      </c>
      <c r="C1856" s="10" t="s">
        <v>4685</v>
      </c>
      <c r="D1856" s="8">
        <v>22</v>
      </c>
      <c r="E1856" s="8" t="str">
        <f t="shared" si="56"/>
        <v>22-Nov-1981</v>
      </c>
      <c r="F1856" s="8">
        <f t="shared" si="57"/>
        <v>41</v>
      </c>
      <c r="G1856" s="8">
        <v>1</v>
      </c>
      <c r="H1856" s="34">
        <v>35952.65</v>
      </c>
      <c r="I1856" s="10" t="s">
        <v>4690</v>
      </c>
      <c r="J1856" s="10" t="s">
        <v>4689</v>
      </c>
      <c r="K1856" s="5" t="s">
        <v>4693</v>
      </c>
    </row>
    <row r="1857" spans="1:11" x14ac:dyDescent="0.3">
      <c r="A1857" s="4" t="s">
        <v>404</v>
      </c>
      <c r="B1857" s="8">
        <v>1996</v>
      </c>
      <c r="C1857" s="10" t="s">
        <v>4688</v>
      </c>
      <c r="D1857" s="8">
        <v>20</v>
      </c>
      <c r="E1857" s="8" t="str">
        <f t="shared" si="56"/>
        <v>20-Aug-1996</v>
      </c>
      <c r="F1857" s="8">
        <f t="shared" si="57"/>
        <v>26</v>
      </c>
      <c r="G1857" s="8">
        <v>2</v>
      </c>
      <c r="H1857" s="34">
        <v>36085.22</v>
      </c>
      <c r="I1857" s="10" t="s">
        <v>4690</v>
      </c>
      <c r="J1857" s="10" t="s">
        <v>4690</v>
      </c>
      <c r="K1857" s="5" t="s">
        <v>4693</v>
      </c>
    </row>
    <row r="1858" spans="1:11" x14ac:dyDescent="0.3">
      <c r="A1858" s="4" t="s">
        <v>382</v>
      </c>
      <c r="B1858" s="8">
        <v>1975</v>
      </c>
      <c r="C1858" s="10" t="s">
        <v>4680</v>
      </c>
      <c r="D1858" s="8">
        <v>5</v>
      </c>
      <c r="E1858" s="8" t="str">
        <f t="shared" ref="E1858:E1921" si="58">CONCATENATE(D1858,"-",C1858,"-",B1858)</f>
        <v>5-Jun-1975</v>
      </c>
      <c r="F1858" s="8">
        <f t="shared" ref="F1858:F1921" si="59">DATEDIF(E1858,DATE(2023,6,8),"Y")</f>
        <v>48</v>
      </c>
      <c r="G1858" s="8">
        <v>1</v>
      </c>
      <c r="H1858" s="34">
        <v>36350.71</v>
      </c>
      <c r="I1858" s="10" t="s">
        <v>4690</v>
      </c>
      <c r="J1858" s="10" t="s">
        <v>4681</v>
      </c>
      <c r="K1858" s="5" t="s">
        <v>4693</v>
      </c>
    </row>
    <row r="1859" spans="1:11" x14ac:dyDescent="0.3">
      <c r="A1859" s="4" t="s">
        <v>296</v>
      </c>
      <c r="B1859" s="8">
        <v>1980</v>
      </c>
      <c r="C1859" s="10" t="s">
        <v>4680</v>
      </c>
      <c r="D1859" s="8">
        <v>12</v>
      </c>
      <c r="E1859" s="8" t="str">
        <f t="shared" si="58"/>
        <v>12-Jun-1980</v>
      </c>
      <c r="F1859" s="8">
        <f t="shared" si="59"/>
        <v>42</v>
      </c>
      <c r="G1859" s="8">
        <v>2</v>
      </c>
      <c r="H1859" s="34">
        <v>38313.129999999997</v>
      </c>
      <c r="I1859" s="10" t="s">
        <v>4690</v>
      </c>
      <c r="J1859" s="10" t="s">
        <v>4689</v>
      </c>
      <c r="K1859" s="5" t="s">
        <v>4693</v>
      </c>
    </row>
    <row r="1860" spans="1:11" x14ac:dyDescent="0.3">
      <c r="A1860" s="4" t="s">
        <v>294</v>
      </c>
      <c r="B1860" s="8">
        <v>2002</v>
      </c>
      <c r="C1860" s="10" t="s">
        <v>4687</v>
      </c>
      <c r="D1860" s="8">
        <v>17</v>
      </c>
      <c r="E1860" s="8" t="str">
        <f t="shared" si="58"/>
        <v>17-Sep-2002</v>
      </c>
      <c r="F1860" s="8">
        <f t="shared" si="59"/>
        <v>20</v>
      </c>
      <c r="G1860" s="8">
        <v>2</v>
      </c>
      <c r="H1860" s="34">
        <v>38344.57</v>
      </c>
      <c r="I1860" s="10" t="s">
        <v>4690</v>
      </c>
      <c r="J1860" s="10" t="s">
        <v>4689</v>
      </c>
      <c r="K1860" s="5" t="s">
        <v>4693</v>
      </c>
    </row>
    <row r="1861" spans="1:11" x14ac:dyDescent="0.3">
      <c r="A1861" s="4" t="s">
        <v>288</v>
      </c>
      <c r="B1861" s="8">
        <v>1986</v>
      </c>
      <c r="C1861" s="10" t="s">
        <v>4680</v>
      </c>
      <c r="D1861" s="8">
        <v>21</v>
      </c>
      <c r="E1861" s="8" t="str">
        <f t="shared" si="58"/>
        <v>21-Jun-1986</v>
      </c>
      <c r="F1861" s="8">
        <f t="shared" si="59"/>
        <v>36</v>
      </c>
      <c r="G1861" s="8">
        <v>2</v>
      </c>
      <c r="H1861" s="34">
        <v>38415.47</v>
      </c>
      <c r="I1861" s="10" t="s">
        <v>4690</v>
      </c>
      <c r="J1861" s="10" t="s">
        <v>4681</v>
      </c>
      <c r="K1861" s="5" t="s">
        <v>4693</v>
      </c>
    </row>
    <row r="1862" spans="1:11" x14ac:dyDescent="0.3">
      <c r="A1862" s="4" t="s">
        <v>4691</v>
      </c>
      <c r="B1862" s="8">
        <v>1991</v>
      </c>
      <c r="C1862" s="10" t="s">
        <v>4685</v>
      </c>
      <c r="D1862" s="8">
        <v>22</v>
      </c>
      <c r="E1862" s="8" t="str">
        <f t="shared" si="58"/>
        <v>22-Nov-1991</v>
      </c>
      <c r="F1862" s="8">
        <f t="shared" si="59"/>
        <v>31</v>
      </c>
      <c r="G1862" s="8">
        <v>2</v>
      </c>
      <c r="H1862" s="34">
        <v>38711</v>
      </c>
      <c r="I1862" s="10" t="s">
        <v>4690</v>
      </c>
      <c r="J1862" s="10" t="s">
        <v>4689</v>
      </c>
      <c r="K1862" s="5" t="s">
        <v>4693</v>
      </c>
    </row>
    <row r="1863" spans="1:11" x14ac:dyDescent="0.3">
      <c r="A1863" s="4" t="s">
        <v>260</v>
      </c>
      <c r="B1863" s="8">
        <v>1978</v>
      </c>
      <c r="C1863" s="10" t="s">
        <v>4686</v>
      </c>
      <c r="D1863" s="8">
        <v>12</v>
      </c>
      <c r="E1863" s="8" t="str">
        <f t="shared" si="58"/>
        <v>12-Oct-1978</v>
      </c>
      <c r="F1863" s="8">
        <f t="shared" si="59"/>
        <v>44</v>
      </c>
      <c r="G1863" s="8">
        <v>2</v>
      </c>
      <c r="H1863" s="34">
        <v>38998.550000000003</v>
      </c>
      <c r="I1863" s="10" t="s">
        <v>4690</v>
      </c>
      <c r="J1863" s="10" t="s">
        <v>4690</v>
      </c>
      <c r="K1863" s="5" t="s">
        <v>4693</v>
      </c>
    </row>
    <row r="1864" spans="1:11" x14ac:dyDescent="0.3">
      <c r="A1864" s="4" t="s">
        <v>252</v>
      </c>
      <c r="B1864" s="8">
        <v>1992</v>
      </c>
      <c r="C1864" s="10" t="s">
        <v>4685</v>
      </c>
      <c r="D1864" s="8">
        <v>30</v>
      </c>
      <c r="E1864" s="8" t="str">
        <f t="shared" si="58"/>
        <v>30-Nov-1992</v>
      </c>
      <c r="F1864" s="8">
        <f t="shared" si="59"/>
        <v>30</v>
      </c>
      <c r="G1864" s="8">
        <v>2</v>
      </c>
      <c r="H1864" s="34">
        <v>39241.440000000002</v>
      </c>
      <c r="I1864" s="10" t="s">
        <v>4690</v>
      </c>
      <c r="J1864" s="10" t="s">
        <v>4689</v>
      </c>
      <c r="K1864" s="5" t="s">
        <v>4693</v>
      </c>
    </row>
    <row r="1865" spans="1:11" x14ac:dyDescent="0.3">
      <c r="A1865" s="4" t="s">
        <v>214</v>
      </c>
      <c r="B1865" s="8">
        <v>1978</v>
      </c>
      <c r="C1865" s="10" t="s">
        <v>4684</v>
      </c>
      <c r="D1865" s="8">
        <v>20</v>
      </c>
      <c r="E1865" s="8" t="str">
        <f t="shared" si="58"/>
        <v>20-Dec-1978</v>
      </c>
      <c r="F1865" s="8">
        <f t="shared" si="59"/>
        <v>44</v>
      </c>
      <c r="G1865" s="8">
        <v>2</v>
      </c>
      <c r="H1865" s="34">
        <v>40054.730000000003</v>
      </c>
      <c r="I1865" s="10" t="s">
        <v>4690</v>
      </c>
      <c r="J1865" s="10" t="s">
        <v>4689</v>
      </c>
      <c r="K1865" s="5" t="s">
        <v>4693</v>
      </c>
    </row>
    <row r="1866" spans="1:11" x14ac:dyDescent="0.3">
      <c r="A1866" s="4" t="s">
        <v>210</v>
      </c>
      <c r="B1866" s="8">
        <v>1983</v>
      </c>
      <c r="C1866" s="10" t="s">
        <v>4686</v>
      </c>
      <c r="D1866" s="8">
        <v>14</v>
      </c>
      <c r="E1866" s="8" t="str">
        <f t="shared" si="58"/>
        <v>14-Oct-1983</v>
      </c>
      <c r="F1866" s="8">
        <f t="shared" si="59"/>
        <v>39</v>
      </c>
      <c r="G1866" s="8">
        <v>2</v>
      </c>
      <c r="H1866" s="34">
        <v>40103.89</v>
      </c>
      <c r="I1866" s="10" t="s">
        <v>4690</v>
      </c>
      <c r="J1866" s="10" t="s">
        <v>4681</v>
      </c>
      <c r="K1866" s="5" t="s">
        <v>4693</v>
      </c>
    </row>
    <row r="1867" spans="1:11" x14ac:dyDescent="0.3">
      <c r="A1867" s="4" t="s">
        <v>208</v>
      </c>
      <c r="B1867" s="8">
        <v>1985</v>
      </c>
      <c r="C1867" s="10" t="s">
        <v>4686</v>
      </c>
      <c r="D1867" s="8">
        <v>21</v>
      </c>
      <c r="E1867" s="8" t="str">
        <f t="shared" si="58"/>
        <v>21-Oct-1985</v>
      </c>
      <c r="F1867" s="8">
        <f t="shared" si="59"/>
        <v>37</v>
      </c>
      <c r="G1867" s="8">
        <v>4</v>
      </c>
      <c r="H1867" s="34">
        <v>40182.25</v>
      </c>
      <c r="I1867" s="10" t="s">
        <v>4690</v>
      </c>
      <c r="J1867" s="10" t="s">
        <v>4681</v>
      </c>
      <c r="K1867" s="5" t="s">
        <v>4693</v>
      </c>
    </row>
    <row r="1868" spans="1:11" x14ac:dyDescent="0.3">
      <c r="A1868" s="4" t="s">
        <v>204</v>
      </c>
      <c r="B1868" s="8">
        <v>1981</v>
      </c>
      <c r="C1868" s="10" t="s">
        <v>4683</v>
      </c>
      <c r="D1868" s="8">
        <v>28</v>
      </c>
      <c r="E1868" s="8" t="str">
        <f t="shared" si="58"/>
        <v>28-Jul-1981</v>
      </c>
      <c r="F1868" s="8">
        <f t="shared" si="59"/>
        <v>41</v>
      </c>
      <c r="G1868" s="8">
        <v>1</v>
      </c>
      <c r="H1868" s="34">
        <v>40208.559999999998</v>
      </c>
      <c r="I1868" s="10" t="s">
        <v>4690</v>
      </c>
      <c r="J1868" s="10" t="s">
        <v>4681</v>
      </c>
      <c r="K1868" s="5" t="s">
        <v>4693</v>
      </c>
    </row>
    <row r="1869" spans="1:11" x14ac:dyDescent="0.3">
      <c r="A1869" s="4" t="s">
        <v>178</v>
      </c>
      <c r="B1869" s="8">
        <v>1983</v>
      </c>
      <c r="C1869" s="10" t="s">
        <v>4687</v>
      </c>
      <c r="D1869" s="8">
        <v>8</v>
      </c>
      <c r="E1869" s="8" t="str">
        <f t="shared" si="58"/>
        <v>8-Sep-1983</v>
      </c>
      <c r="F1869" s="8">
        <f t="shared" si="59"/>
        <v>39</v>
      </c>
      <c r="G1869" s="8">
        <v>3</v>
      </c>
      <c r="H1869" s="34">
        <v>40961.29</v>
      </c>
      <c r="I1869" s="10" t="s">
        <v>4690</v>
      </c>
      <c r="J1869" s="10" t="s">
        <v>4681</v>
      </c>
      <c r="K1869" s="5" t="s">
        <v>4693</v>
      </c>
    </row>
    <row r="1870" spans="1:11" x14ac:dyDescent="0.3">
      <c r="A1870" s="4" t="s">
        <v>164</v>
      </c>
      <c r="B1870" s="8">
        <v>1977</v>
      </c>
      <c r="C1870" s="10" t="s">
        <v>4688</v>
      </c>
      <c r="D1870" s="8">
        <v>27</v>
      </c>
      <c r="E1870" s="8" t="str">
        <f t="shared" si="58"/>
        <v>27-Aug-1977</v>
      </c>
      <c r="F1870" s="8">
        <f t="shared" si="59"/>
        <v>45</v>
      </c>
      <c r="G1870" s="8">
        <v>2</v>
      </c>
      <c r="H1870" s="34">
        <v>41271.5</v>
      </c>
      <c r="I1870" s="10" t="s">
        <v>4690</v>
      </c>
      <c r="J1870" s="10" t="s">
        <v>4681</v>
      </c>
      <c r="K1870" s="5" t="s">
        <v>4693</v>
      </c>
    </row>
    <row r="1871" spans="1:11" x14ac:dyDescent="0.3">
      <c r="A1871" s="4" t="s">
        <v>154</v>
      </c>
      <c r="B1871" s="8">
        <v>1976</v>
      </c>
      <c r="C1871" s="10" t="s">
        <v>4686</v>
      </c>
      <c r="D1871" s="8">
        <v>29</v>
      </c>
      <c r="E1871" s="8" t="str">
        <f t="shared" si="58"/>
        <v>29-Oct-1976</v>
      </c>
      <c r="F1871" s="8">
        <f t="shared" si="59"/>
        <v>46</v>
      </c>
      <c r="G1871" s="8">
        <v>1</v>
      </c>
      <c r="H1871" s="34">
        <v>41661.599999999999</v>
      </c>
      <c r="I1871" s="10" t="s">
        <v>4690</v>
      </c>
      <c r="J1871" s="10" t="s">
        <v>4689</v>
      </c>
      <c r="K1871" s="5" t="s">
        <v>4693</v>
      </c>
    </row>
    <row r="1872" spans="1:11" x14ac:dyDescent="0.3">
      <c r="A1872" s="4" t="s">
        <v>150</v>
      </c>
      <c r="B1872" s="8">
        <v>1975</v>
      </c>
      <c r="C1872" s="10" t="s">
        <v>4687</v>
      </c>
      <c r="D1872" s="8">
        <v>29</v>
      </c>
      <c r="E1872" s="8" t="str">
        <f t="shared" si="58"/>
        <v>29-Sep-1975</v>
      </c>
      <c r="F1872" s="8">
        <f t="shared" si="59"/>
        <v>47</v>
      </c>
      <c r="G1872" s="8">
        <v>1</v>
      </c>
      <c r="H1872" s="34">
        <v>41681.86</v>
      </c>
      <c r="I1872" s="10" t="s">
        <v>4690</v>
      </c>
      <c r="J1872" s="10" t="s">
        <v>4690</v>
      </c>
      <c r="K1872" s="5" t="s">
        <v>4693</v>
      </c>
    </row>
    <row r="1873" spans="1:11" x14ac:dyDescent="0.3">
      <c r="A1873" s="4" t="s">
        <v>114</v>
      </c>
      <c r="B1873" s="8">
        <v>1972</v>
      </c>
      <c r="C1873" s="10" t="s">
        <v>4687</v>
      </c>
      <c r="D1873" s="8">
        <v>10</v>
      </c>
      <c r="E1873" s="8" t="str">
        <f t="shared" si="58"/>
        <v>10-Sep-1972</v>
      </c>
      <c r="F1873" s="8">
        <f t="shared" si="59"/>
        <v>50</v>
      </c>
      <c r="G1873" s="8">
        <v>2</v>
      </c>
      <c r="H1873" s="34">
        <v>42856.84</v>
      </c>
      <c r="I1873" s="10" t="s">
        <v>4690</v>
      </c>
      <c r="J1873" s="10" t="s">
        <v>4690</v>
      </c>
      <c r="K1873" s="5" t="s">
        <v>4693</v>
      </c>
    </row>
    <row r="1874" spans="1:11" x14ac:dyDescent="0.3">
      <c r="A1874" s="4" t="s">
        <v>42</v>
      </c>
      <c r="B1874" s="8">
        <v>1961</v>
      </c>
      <c r="C1874" s="10" t="s">
        <v>4680</v>
      </c>
      <c r="D1874" s="8">
        <v>13</v>
      </c>
      <c r="E1874" s="8" t="str">
        <f t="shared" si="58"/>
        <v>13-Jun-1961</v>
      </c>
      <c r="F1874" s="8">
        <f t="shared" si="59"/>
        <v>61</v>
      </c>
      <c r="G1874" s="8">
        <v>1</v>
      </c>
      <c r="H1874" s="34">
        <v>47403.88</v>
      </c>
      <c r="I1874" s="10" t="s">
        <v>4690</v>
      </c>
      <c r="J1874" s="10" t="s">
        <v>4689</v>
      </c>
      <c r="K1874" s="5" t="s">
        <v>4693</v>
      </c>
    </row>
    <row r="1875" spans="1:11" x14ac:dyDescent="0.3">
      <c r="A1875" s="4" t="s">
        <v>14</v>
      </c>
      <c r="B1875" s="8">
        <v>1994</v>
      </c>
      <c r="C1875" s="10" t="s">
        <v>4686</v>
      </c>
      <c r="D1875" s="8">
        <v>27</v>
      </c>
      <c r="E1875" s="8" t="str">
        <f t="shared" si="58"/>
        <v>27-Oct-1994</v>
      </c>
      <c r="F1875" s="8">
        <f t="shared" si="59"/>
        <v>28</v>
      </c>
      <c r="G1875" s="8">
        <v>1</v>
      </c>
      <c r="H1875" s="34">
        <v>51194.559999999998</v>
      </c>
      <c r="I1875" s="10" t="s">
        <v>4690</v>
      </c>
      <c r="J1875" s="10" t="s">
        <v>4689</v>
      </c>
      <c r="K1875" s="5" t="s">
        <v>4693</v>
      </c>
    </row>
    <row r="1876" spans="1:11" x14ac:dyDescent="0.3">
      <c r="A1876" s="4" t="s">
        <v>4188</v>
      </c>
      <c r="B1876" s="8">
        <v>2003</v>
      </c>
      <c r="C1876" s="10" t="s">
        <v>4685</v>
      </c>
      <c r="D1876" s="8">
        <v>18</v>
      </c>
      <c r="E1876" s="8" t="str">
        <f t="shared" si="58"/>
        <v>18-Nov-2003</v>
      </c>
      <c r="F1876" s="8">
        <f t="shared" si="59"/>
        <v>19</v>
      </c>
      <c r="G1876" s="8">
        <v>1</v>
      </c>
      <c r="H1876" s="34">
        <v>2331.52</v>
      </c>
      <c r="I1876" s="10" t="s">
        <v>4681</v>
      </c>
      <c r="J1876" s="10" t="s">
        <v>4689</v>
      </c>
      <c r="K1876" s="5" t="s">
        <v>4693</v>
      </c>
    </row>
    <row r="1877" spans="1:11" x14ac:dyDescent="0.3">
      <c r="A1877" s="4" t="s">
        <v>4174</v>
      </c>
      <c r="B1877" s="8">
        <v>1999</v>
      </c>
      <c r="C1877" s="10" t="s">
        <v>4685</v>
      </c>
      <c r="D1877" s="8">
        <v>12</v>
      </c>
      <c r="E1877" s="8" t="str">
        <f t="shared" si="58"/>
        <v>12-Nov-1999</v>
      </c>
      <c r="F1877" s="8">
        <f t="shared" si="59"/>
        <v>23</v>
      </c>
      <c r="G1877" s="8">
        <v>1</v>
      </c>
      <c r="H1877" s="34">
        <v>2416.96</v>
      </c>
      <c r="I1877" s="10" t="s">
        <v>4681</v>
      </c>
      <c r="J1877" s="10" t="s">
        <v>4681</v>
      </c>
      <c r="K1877" s="5" t="s">
        <v>4693</v>
      </c>
    </row>
    <row r="1878" spans="1:11" x14ac:dyDescent="0.3">
      <c r="A1878" s="4" t="s">
        <v>4132</v>
      </c>
      <c r="B1878" s="8">
        <v>2001</v>
      </c>
      <c r="C1878" s="10" t="s">
        <v>4686</v>
      </c>
      <c r="D1878" s="8">
        <v>15</v>
      </c>
      <c r="E1878" s="8" t="str">
        <f t="shared" si="58"/>
        <v>15-Oct-2001</v>
      </c>
      <c r="F1878" s="8">
        <f t="shared" si="59"/>
        <v>21</v>
      </c>
      <c r="G1878" s="8">
        <v>1</v>
      </c>
      <c r="H1878" s="34">
        <v>2585.27</v>
      </c>
      <c r="I1878" s="10" t="s">
        <v>4681</v>
      </c>
      <c r="J1878" s="10" t="s">
        <v>4689</v>
      </c>
      <c r="K1878" s="5" t="s">
        <v>4693</v>
      </c>
    </row>
    <row r="1879" spans="1:11" x14ac:dyDescent="0.3">
      <c r="A1879" s="4" t="s">
        <v>4128</v>
      </c>
      <c r="B1879" s="8">
        <v>2001</v>
      </c>
      <c r="C1879" s="10" t="s">
        <v>4688</v>
      </c>
      <c r="D1879" s="8">
        <v>26</v>
      </c>
      <c r="E1879" s="8" t="str">
        <f t="shared" si="58"/>
        <v>26-Aug-2001</v>
      </c>
      <c r="F1879" s="8">
        <f t="shared" si="59"/>
        <v>21</v>
      </c>
      <c r="G1879" s="8">
        <v>1</v>
      </c>
      <c r="H1879" s="34">
        <v>2597.7800000000002</v>
      </c>
      <c r="I1879" s="10" t="s">
        <v>4681</v>
      </c>
      <c r="J1879" s="10" t="s">
        <v>4690</v>
      </c>
      <c r="K1879" s="5" t="s">
        <v>4693</v>
      </c>
    </row>
    <row r="1880" spans="1:11" x14ac:dyDescent="0.3">
      <c r="A1880" s="4" t="s">
        <v>4056</v>
      </c>
      <c r="B1880" s="8">
        <v>1996</v>
      </c>
      <c r="C1880" s="10" t="s">
        <v>4680</v>
      </c>
      <c r="D1880" s="8">
        <v>13</v>
      </c>
      <c r="E1880" s="8" t="str">
        <f t="shared" si="58"/>
        <v>13-Jun-1996</v>
      </c>
      <c r="F1880" s="8">
        <f t="shared" si="59"/>
        <v>26</v>
      </c>
      <c r="G1880" s="8">
        <v>1</v>
      </c>
      <c r="H1880" s="34">
        <v>2904.09</v>
      </c>
      <c r="I1880" s="10" t="s">
        <v>4681</v>
      </c>
      <c r="J1880" s="10" t="s">
        <v>4681</v>
      </c>
      <c r="K1880" s="5" t="s">
        <v>4693</v>
      </c>
    </row>
    <row r="1881" spans="1:11" x14ac:dyDescent="0.3">
      <c r="A1881" s="4" t="s">
        <v>4054</v>
      </c>
      <c r="B1881" s="8">
        <v>2003</v>
      </c>
      <c r="C1881" s="10" t="s">
        <v>4680</v>
      </c>
      <c r="D1881" s="8">
        <v>5</v>
      </c>
      <c r="E1881" s="8" t="str">
        <f t="shared" si="58"/>
        <v>5-Jun-2003</v>
      </c>
      <c r="F1881" s="8">
        <f t="shared" si="59"/>
        <v>20</v>
      </c>
      <c r="G1881" s="8">
        <v>2</v>
      </c>
      <c r="H1881" s="34">
        <v>2913.57</v>
      </c>
      <c r="I1881" s="10" t="s">
        <v>4681</v>
      </c>
      <c r="J1881" s="10" t="s">
        <v>4681</v>
      </c>
      <c r="K1881" s="5" t="s">
        <v>4693</v>
      </c>
    </row>
    <row r="1882" spans="1:11" x14ac:dyDescent="0.3">
      <c r="A1882" s="4" t="s">
        <v>3994</v>
      </c>
      <c r="B1882" s="8">
        <v>1997</v>
      </c>
      <c r="C1882" s="10" t="s">
        <v>4684</v>
      </c>
      <c r="D1882" s="8">
        <v>22</v>
      </c>
      <c r="E1882" s="8" t="str">
        <f t="shared" si="58"/>
        <v>22-Dec-1997</v>
      </c>
      <c r="F1882" s="8">
        <f t="shared" si="59"/>
        <v>25</v>
      </c>
      <c r="G1882" s="8">
        <v>1</v>
      </c>
      <c r="H1882" s="34">
        <v>3208.79</v>
      </c>
      <c r="I1882" s="10" t="s">
        <v>4681</v>
      </c>
      <c r="J1882" s="10" t="s">
        <v>4689</v>
      </c>
      <c r="K1882" s="5" t="s">
        <v>4693</v>
      </c>
    </row>
    <row r="1883" spans="1:11" x14ac:dyDescent="0.3">
      <c r="A1883" s="4" t="s">
        <v>3982</v>
      </c>
      <c r="B1883" s="8">
        <v>1994</v>
      </c>
      <c r="C1883" s="10" t="s">
        <v>4683</v>
      </c>
      <c r="D1883" s="8">
        <v>1</v>
      </c>
      <c r="E1883" s="8" t="str">
        <f t="shared" si="58"/>
        <v>1-Jul-1994</v>
      </c>
      <c r="F1883" s="8">
        <f t="shared" si="59"/>
        <v>28</v>
      </c>
      <c r="G1883" s="8">
        <v>1</v>
      </c>
      <c r="H1883" s="34">
        <v>3277.16</v>
      </c>
      <c r="I1883" s="10" t="s">
        <v>4681</v>
      </c>
      <c r="J1883" s="10" t="s">
        <v>4689</v>
      </c>
      <c r="K1883" s="5" t="s">
        <v>4693</v>
      </c>
    </row>
    <row r="1884" spans="1:11" x14ac:dyDescent="0.3">
      <c r="A1884" s="4" t="s">
        <v>3960</v>
      </c>
      <c r="B1884" s="8">
        <v>1996</v>
      </c>
      <c r="C1884" s="10" t="s">
        <v>4684</v>
      </c>
      <c r="D1884" s="8">
        <v>14</v>
      </c>
      <c r="E1884" s="8" t="str">
        <f t="shared" si="58"/>
        <v>14-Dec-1996</v>
      </c>
      <c r="F1884" s="8">
        <f t="shared" si="59"/>
        <v>26</v>
      </c>
      <c r="G1884" s="8">
        <v>1</v>
      </c>
      <c r="H1884" s="34">
        <v>3378.91</v>
      </c>
      <c r="I1884" s="10" t="s">
        <v>4681</v>
      </c>
      <c r="J1884" s="10" t="s">
        <v>4690</v>
      </c>
      <c r="K1884" s="5" t="s">
        <v>4693</v>
      </c>
    </row>
    <row r="1885" spans="1:11" x14ac:dyDescent="0.3">
      <c r="A1885" s="4" t="s">
        <v>3950</v>
      </c>
      <c r="B1885" s="8">
        <v>1996</v>
      </c>
      <c r="C1885" s="10" t="s">
        <v>4684</v>
      </c>
      <c r="D1885" s="8">
        <v>19</v>
      </c>
      <c r="E1885" s="8" t="str">
        <f t="shared" si="58"/>
        <v>19-Dec-1996</v>
      </c>
      <c r="F1885" s="8">
        <f t="shared" si="59"/>
        <v>26</v>
      </c>
      <c r="G1885" s="8">
        <v>1</v>
      </c>
      <c r="H1885" s="34">
        <v>3410.32</v>
      </c>
      <c r="I1885" s="10" t="s">
        <v>4681</v>
      </c>
      <c r="J1885" s="10" t="s">
        <v>4681</v>
      </c>
      <c r="K1885" s="5" t="s">
        <v>4693</v>
      </c>
    </row>
    <row r="1886" spans="1:11" x14ac:dyDescent="0.3">
      <c r="A1886" s="4" t="s">
        <v>3944</v>
      </c>
      <c r="B1886" s="8">
        <v>2000</v>
      </c>
      <c r="C1886" s="10" t="s">
        <v>4680</v>
      </c>
      <c r="D1886" s="8">
        <v>20</v>
      </c>
      <c r="E1886" s="8" t="str">
        <f t="shared" si="58"/>
        <v>20-Jun-2000</v>
      </c>
      <c r="F1886" s="8">
        <f t="shared" si="59"/>
        <v>22</v>
      </c>
      <c r="G1886" s="8">
        <v>3</v>
      </c>
      <c r="H1886" s="34">
        <v>3443.06</v>
      </c>
      <c r="I1886" s="10" t="s">
        <v>4681</v>
      </c>
      <c r="J1886" s="10" t="s">
        <v>4690</v>
      </c>
      <c r="K1886" s="5" t="s">
        <v>4693</v>
      </c>
    </row>
    <row r="1887" spans="1:11" x14ac:dyDescent="0.3">
      <c r="A1887" s="4" t="s">
        <v>3942</v>
      </c>
      <c r="B1887" s="8">
        <v>1987</v>
      </c>
      <c r="C1887" s="10" t="s">
        <v>4687</v>
      </c>
      <c r="D1887" s="8">
        <v>14</v>
      </c>
      <c r="E1887" s="8" t="str">
        <f t="shared" si="58"/>
        <v>14-Sep-1987</v>
      </c>
      <c r="F1887" s="8">
        <f t="shared" si="59"/>
        <v>35</v>
      </c>
      <c r="G1887" s="8">
        <v>3</v>
      </c>
      <c r="H1887" s="34">
        <v>3453.77</v>
      </c>
      <c r="I1887" s="10" t="s">
        <v>4681</v>
      </c>
      <c r="J1887" s="10" t="s">
        <v>4690</v>
      </c>
      <c r="K1887" s="5" t="s">
        <v>4693</v>
      </c>
    </row>
    <row r="1888" spans="1:11" x14ac:dyDescent="0.3">
      <c r="A1888" s="4" t="s">
        <v>3910</v>
      </c>
      <c r="B1888" s="8">
        <v>1995</v>
      </c>
      <c r="C1888" s="10" t="s">
        <v>4688</v>
      </c>
      <c r="D1888" s="8">
        <v>23</v>
      </c>
      <c r="E1888" s="8" t="str">
        <f t="shared" si="58"/>
        <v>23-Aug-1995</v>
      </c>
      <c r="F1888" s="8">
        <f t="shared" si="59"/>
        <v>27</v>
      </c>
      <c r="G1888" s="8">
        <v>1</v>
      </c>
      <c r="H1888" s="34">
        <v>3578</v>
      </c>
      <c r="I1888" s="10" t="s">
        <v>4681</v>
      </c>
      <c r="J1888" s="10" t="s">
        <v>4689</v>
      </c>
      <c r="K1888" s="5" t="s">
        <v>4693</v>
      </c>
    </row>
    <row r="1889" spans="1:11" x14ac:dyDescent="0.3">
      <c r="A1889" s="4" t="s">
        <v>3904</v>
      </c>
      <c r="B1889" s="8">
        <v>1999</v>
      </c>
      <c r="C1889" s="10" t="s">
        <v>4680</v>
      </c>
      <c r="D1889" s="8">
        <v>6</v>
      </c>
      <c r="E1889" s="8" t="str">
        <f t="shared" si="58"/>
        <v>6-Jun-1999</v>
      </c>
      <c r="F1889" s="8">
        <f t="shared" si="59"/>
        <v>24</v>
      </c>
      <c r="G1889" s="8">
        <v>3</v>
      </c>
      <c r="H1889" s="34">
        <v>3591.48</v>
      </c>
      <c r="I1889" s="10" t="s">
        <v>4681</v>
      </c>
      <c r="J1889" s="10" t="s">
        <v>4689</v>
      </c>
      <c r="K1889" s="5" t="s">
        <v>4693</v>
      </c>
    </row>
    <row r="1890" spans="1:11" x14ac:dyDescent="0.3">
      <c r="A1890" s="4" t="s">
        <v>3900</v>
      </c>
      <c r="B1890" s="8">
        <v>1999</v>
      </c>
      <c r="C1890" s="10" t="s">
        <v>4688</v>
      </c>
      <c r="D1890" s="8">
        <v>12</v>
      </c>
      <c r="E1890" s="8" t="str">
        <f t="shared" si="58"/>
        <v>12-Aug-1999</v>
      </c>
      <c r="F1890" s="8">
        <f t="shared" si="59"/>
        <v>23</v>
      </c>
      <c r="G1890" s="8">
        <v>3</v>
      </c>
      <c r="H1890" s="34">
        <v>3597.6</v>
      </c>
      <c r="I1890" s="10" t="s">
        <v>4681</v>
      </c>
      <c r="J1890" s="10" t="s">
        <v>4681</v>
      </c>
      <c r="K1890" s="5" t="s">
        <v>4693</v>
      </c>
    </row>
    <row r="1891" spans="1:11" x14ac:dyDescent="0.3">
      <c r="A1891" s="4" t="s">
        <v>3890</v>
      </c>
      <c r="B1891" s="8">
        <v>1990</v>
      </c>
      <c r="C1891" s="10" t="s">
        <v>4685</v>
      </c>
      <c r="D1891" s="8">
        <v>8</v>
      </c>
      <c r="E1891" s="8" t="str">
        <f t="shared" si="58"/>
        <v>8-Nov-1990</v>
      </c>
      <c r="F1891" s="8">
        <f t="shared" si="59"/>
        <v>32</v>
      </c>
      <c r="G1891" s="8">
        <v>3</v>
      </c>
      <c r="H1891" s="34">
        <v>3653.29</v>
      </c>
      <c r="I1891" s="10" t="s">
        <v>4681</v>
      </c>
      <c r="J1891" s="10" t="s">
        <v>4689</v>
      </c>
      <c r="K1891" s="5" t="s">
        <v>4693</v>
      </c>
    </row>
    <row r="1892" spans="1:11" x14ac:dyDescent="0.3">
      <c r="A1892" s="4" t="s">
        <v>3880</v>
      </c>
      <c r="B1892" s="8">
        <v>1995</v>
      </c>
      <c r="C1892" s="10" t="s">
        <v>4686</v>
      </c>
      <c r="D1892" s="8">
        <v>21</v>
      </c>
      <c r="E1892" s="8" t="str">
        <f t="shared" si="58"/>
        <v>21-Oct-1995</v>
      </c>
      <c r="F1892" s="8">
        <f t="shared" si="59"/>
        <v>27</v>
      </c>
      <c r="G1892" s="8">
        <v>2</v>
      </c>
      <c r="H1892" s="34">
        <v>3693.43</v>
      </c>
      <c r="I1892" s="10" t="s">
        <v>4681</v>
      </c>
      <c r="J1892" s="10" t="s">
        <v>4689</v>
      </c>
      <c r="K1892" s="5" t="s">
        <v>4693</v>
      </c>
    </row>
    <row r="1893" spans="1:11" x14ac:dyDescent="0.3">
      <c r="A1893" s="4" t="s">
        <v>3804</v>
      </c>
      <c r="B1893" s="8">
        <v>1996</v>
      </c>
      <c r="C1893" s="10" t="s">
        <v>4687</v>
      </c>
      <c r="D1893" s="8">
        <v>8</v>
      </c>
      <c r="E1893" s="8" t="str">
        <f t="shared" si="58"/>
        <v>8-Sep-1996</v>
      </c>
      <c r="F1893" s="8">
        <f t="shared" si="59"/>
        <v>26</v>
      </c>
      <c r="G1893" s="8">
        <v>2</v>
      </c>
      <c r="H1893" s="34">
        <v>3987.93</v>
      </c>
      <c r="I1893" s="10" t="s">
        <v>4681</v>
      </c>
      <c r="J1893" s="10" t="s">
        <v>4681</v>
      </c>
      <c r="K1893" s="5" t="s">
        <v>4693</v>
      </c>
    </row>
    <row r="1894" spans="1:11" x14ac:dyDescent="0.3">
      <c r="A1894" s="4" t="s">
        <v>3774</v>
      </c>
      <c r="B1894" s="8">
        <v>1990</v>
      </c>
      <c r="C1894" s="10" t="s">
        <v>4684</v>
      </c>
      <c r="D1894" s="8">
        <v>14</v>
      </c>
      <c r="E1894" s="8" t="str">
        <f t="shared" si="58"/>
        <v>14-Dec-1990</v>
      </c>
      <c r="F1894" s="8">
        <f t="shared" si="59"/>
        <v>32</v>
      </c>
      <c r="G1894" s="8">
        <v>1</v>
      </c>
      <c r="H1894" s="34">
        <v>4076.5</v>
      </c>
      <c r="I1894" s="10" t="s">
        <v>4681</v>
      </c>
      <c r="J1894" s="10" t="s">
        <v>4689</v>
      </c>
      <c r="K1894" s="5" t="s">
        <v>4693</v>
      </c>
    </row>
    <row r="1895" spans="1:11" x14ac:dyDescent="0.3">
      <c r="A1895" s="4" t="s">
        <v>3766</v>
      </c>
      <c r="B1895" s="8">
        <v>1992</v>
      </c>
      <c r="C1895" s="10" t="s">
        <v>4680</v>
      </c>
      <c r="D1895" s="8">
        <v>28</v>
      </c>
      <c r="E1895" s="8" t="str">
        <f t="shared" si="58"/>
        <v>28-Jun-1992</v>
      </c>
      <c r="F1895" s="8">
        <f t="shared" si="59"/>
        <v>30</v>
      </c>
      <c r="G1895" s="8">
        <v>1</v>
      </c>
      <c r="H1895" s="34">
        <v>4149.74</v>
      </c>
      <c r="I1895" s="10" t="s">
        <v>4681</v>
      </c>
      <c r="J1895" s="10" t="s">
        <v>4690</v>
      </c>
      <c r="K1895" s="5" t="s">
        <v>4693</v>
      </c>
    </row>
    <row r="1896" spans="1:11" x14ac:dyDescent="0.3">
      <c r="A1896" s="4" t="s">
        <v>3752</v>
      </c>
      <c r="B1896" s="8">
        <v>1998</v>
      </c>
      <c r="C1896" s="10" t="s">
        <v>4684</v>
      </c>
      <c r="D1896" s="8">
        <v>14</v>
      </c>
      <c r="E1896" s="8" t="str">
        <f t="shared" si="58"/>
        <v>14-Dec-1998</v>
      </c>
      <c r="F1896" s="8">
        <f t="shared" si="59"/>
        <v>24</v>
      </c>
      <c r="G1896" s="8">
        <v>3</v>
      </c>
      <c r="H1896" s="34">
        <v>4234.93</v>
      </c>
      <c r="I1896" s="10" t="s">
        <v>4681</v>
      </c>
      <c r="J1896" s="10" t="s">
        <v>4690</v>
      </c>
      <c r="K1896" s="5" t="s">
        <v>4693</v>
      </c>
    </row>
    <row r="1897" spans="1:11" x14ac:dyDescent="0.3">
      <c r="A1897" s="4" t="s">
        <v>3718</v>
      </c>
      <c r="B1897" s="8">
        <v>1997</v>
      </c>
      <c r="C1897" s="10" t="s">
        <v>4685</v>
      </c>
      <c r="D1897" s="8">
        <v>29</v>
      </c>
      <c r="E1897" s="8" t="str">
        <f t="shared" si="58"/>
        <v>29-Nov-1997</v>
      </c>
      <c r="F1897" s="8">
        <f t="shared" si="59"/>
        <v>25</v>
      </c>
      <c r="G1897" s="8">
        <v>3</v>
      </c>
      <c r="H1897" s="34">
        <v>4391.6499999999996</v>
      </c>
      <c r="I1897" s="10" t="s">
        <v>4681</v>
      </c>
      <c r="J1897" s="10" t="s">
        <v>4681</v>
      </c>
      <c r="K1897" s="5" t="s">
        <v>4693</v>
      </c>
    </row>
    <row r="1898" spans="1:11" x14ac:dyDescent="0.3">
      <c r="A1898" s="4" t="s">
        <v>3662</v>
      </c>
      <c r="B1898" s="8">
        <v>1993</v>
      </c>
      <c r="C1898" s="10" t="s">
        <v>4680</v>
      </c>
      <c r="D1898" s="8">
        <v>29</v>
      </c>
      <c r="E1898" s="8" t="str">
        <f t="shared" si="58"/>
        <v>29-Jun-1993</v>
      </c>
      <c r="F1898" s="8">
        <f t="shared" si="59"/>
        <v>29</v>
      </c>
      <c r="G1898" s="8">
        <v>2</v>
      </c>
      <c r="H1898" s="34">
        <v>4529.4799999999996</v>
      </c>
      <c r="I1898" s="10" t="s">
        <v>4681</v>
      </c>
      <c r="J1898" s="10" t="s">
        <v>4690</v>
      </c>
      <c r="K1898" s="5" t="s">
        <v>4693</v>
      </c>
    </row>
    <row r="1899" spans="1:11" x14ac:dyDescent="0.3">
      <c r="A1899" s="4" t="s">
        <v>3660</v>
      </c>
      <c r="B1899" s="8">
        <v>1988</v>
      </c>
      <c r="C1899" s="10" t="s">
        <v>4680</v>
      </c>
      <c r="D1899" s="8">
        <v>13</v>
      </c>
      <c r="E1899" s="8" t="str">
        <f t="shared" si="58"/>
        <v>13-Jun-1988</v>
      </c>
      <c r="F1899" s="8">
        <f t="shared" si="59"/>
        <v>34</v>
      </c>
      <c r="G1899" s="8">
        <v>1</v>
      </c>
      <c r="H1899" s="34">
        <v>4536.26</v>
      </c>
      <c r="I1899" s="10" t="s">
        <v>4681</v>
      </c>
      <c r="J1899" s="10" t="s">
        <v>4681</v>
      </c>
      <c r="K1899" s="5" t="s">
        <v>4693</v>
      </c>
    </row>
    <row r="1900" spans="1:11" x14ac:dyDescent="0.3">
      <c r="A1900" s="4" t="s">
        <v>3638</v>
      </c>
      <c r="B1900" s="8">
        <v>1990</v>
      </c>
      <c r="C1900" s="10" t="s">
        <v>4687</v>
      </c>
      <c r="D1900" s="8">
        <v>26</v>
      </c>
      <c r="E1900" s="8" t="str">
        <f t="shared" si="58"/>
        <v>26-Sep-1990</v>
      </c>
      <c r="F1900" s="8">
        <f t="shared" si="59"/>
        <v>32</v>
      </c>
      <c r="G1900" s="8">
        <v>2</v>
      </c>
      <c r="H1900" s="34">
        <v>4670.6400000000003</v>
      </c>
      <c r="I1900" s="10" t="s">
        <v>4681</v>
      </c>
      <c r="J1900" s="10" t="s">
        <v>4681</v>
      </c>
      <c r="K1900" s="5" t="s">
        <v>4693</v>
      </c>
    </row>
    <row r="1901" spans="1:11" x14ac:dyDescent="0.3">
      <c r="A1901" s="4" t="s">
        <v>3628</v>
      </c>
      <c r="B1901" s="8">
        <v>2003</v>
      </c>
      <c r="C1901" s="10" t="s">
        <v>4680</v>
      </c>
      <c r="D1901" s="8">
        <v>22</v>
      </c>
      <c r="E1901" s="8" t="str">
        <f t="shared" si="58"/>
        <v>22-Jun-2003</v>
      </c>
      <c r="F1901" s="8">
        <f t="shared" si="59"/>
        <v>19</v>
      </c>
      <c r="G1901" s="8">
        <v>5</v>
      </c>
      <c r="H1901" s="34">
        <v>4687.8</v>
      </c>
      <c r="I1901" s="10" t="s">
        <v>4681</v>
      </c>
      <c r="J1901" s="10" t="s">
        <v>4689</v>
      </c>
      <c r="K1901" s="5" t="s">
        <v>4693</v>
      </c>
    </row>
    <row r="1902" spans="1:11" x14ac:dyDescent="0.3">
      <c r="A1902" s="4" t="s">
        <v>3624</v>
      </c>
      <c r="B1902" s="8">
        <v>1981</v>
      </c>
      <c r="C1902" s="10" t="s">
        <v>4688</v>
      </c>
      <c r="D1902" s="8">
        <v>12</v>
      </c>
      <c r="E1902" s="8" t="str">
        <f t="shared" si="58"/>
        <v>12-Aug-1981</v>
      </c>
      <c r="F1902" s="8">
        <f t="shared" si="59"/>
        <v>41</v>
      </c>
      <c r="G1902" s="8">
        <v>1</v>
      </c>
      <c r="H1902" s="34">
        <v>4712.12</v>
      </c>
      <c r="I1902" s="10" t="s">
        <v>4681</v>
      </c>
      <c r="J1902" s="10" t="s">
        <v>4689</v>
      </c>
      <c r="K1902" s="5" t="s">
        <v>4693</v>
      </c>
    </row>
    <row r="1903" spans="1:11" x14ac:dyDescent="0.3">
      <c r="A1903" s="4" t="s">
        <v>3608</v>
      </c>
      <c r="B1903" s="8">
        <v>1987</v>
      </c>
      <c r="C1903" s="10" t="s">
        <v>4680</v>
      </c>
      <c r="D1903" s="8">
        <v>5</v>
      </c>
      <c r="E1903" s="8" t="str">
        <f t="shared" si="58"/>
        <v>5-Jun-1987</v>
      </c>
      <c r="F1903" s="8">
        <f t="shared" si="59"/>
        <v>36</v>
      </c>
      <c r="G1903" s="8">
        <v>1</v>
      </c>
      <c r="H1903" s="34">
        <v>4746.34</v>
      </c>
      <c r="I1903" s="10" t="s">
        <v>4681</v>
      </c>
      <c r="J1903" s="10" t="s">
        <v>4681</v>
      </c>
      <c r="K1903" s="5" t="s">
        <v>4693</v>
      </c>
    </row>
    <row r="1904" spans="1:11" x14ac:dyDescent="0.3">
      <c r="A1904" s="4" t="s">
        <v>3598</v>
      </c>
      <c r="B1904" s="8">
        <v>1989</v>
      </c>
      <c r="C1904" s="10" t="s">
        <v>4688</v>
      </c>
      <c r="D1904" s="8">
        <v>1</v>
      </c>
      <c r="E1904" s="8" t="str">
        <f t="shared" si="58"/>
        <v>1-Aug-1989</v>
      </c>
      <c r="F1904" s="8">
        <f t="shared" si="59"/>
        <v>33</v>
      </c>
      <c r="G1904" s="8">
        <v>1</v>
      </c>
      <c r="H1904" s="34">
        <v>4766.0200000000004</v>
      </c>
      <c r="I1904" s="10" t="s">
        <v>4681</v>
      </c>
      <c r="J1904" s="10" t="s">
        <v>4689</v>
      </c>
      <c r="K1904" s="5" t="s">
        <v>4693</v>
      </c>
    </row>
    <row r="1905" spans="1:11" x14ac:dyDescent="0.3">
      <c r="A1905" s="4" t="s">
        <v>3584</v>
      </c>
      <c r="B1905" s="8">
        <v>2002</v>
      </c>
      <c r="C1905" s="10" t="s">
        <v>4680</v>
      </c>
      <c r="D1905" s="8">
        <v>27</v>
      </c>
      <c r="E1905" s="8" t="str">
        <f t="shared" si="58"/>
        <v>27-Jun-2002</v>
      </c>
      <c r="F1905" s="8">
        <f t="shared" si="59"/>
        <v>20</v>
      </c>
      <c r="G1905" s="8">
        <v>5</v>
      </c>
      <c r="H1905" s="34">
        <v>4830.63</v>
      </c>
      <c r="I1905" s="10" t="s">
        <v>4681</v>
      </c>
      <c r="J1905" s="10" t="s">
        <v>4690</v>
      </c>
      <c r="K1905" s="5" t="s">
        <v>4693</v>
      </c>
    </row>
    <row r="1906" spans="1:11" x14ac:dyDescent="0.3">
      <c r="A1906" s="4" t="s">
        <v>3566</v>
      </c>
      <c r="B1906" s="8">
        <v>1989</v>
      </c>
      <c r="C1906" s="10" t="s">
        <v>4687</v>
      </c>
      <c r="D1906" s="8">
        <v>1</v>
      </c>
      <c r="E1906" s="8" t="str">
        <f t="shared" si="58"/>
        <v>1-Sep-1989</v>
      </c>
      <c r="F1906" s="8">
        <f t="shared" si="59"/>
        <v>33</v>
      </c>
      <c r="G1906" s="8">
        <v>3</v>
      </c>
      <c r="H1906" s="34">
        <v>4859.8900000000003</v>
      </c>
      <c r="I1906" s="10" t="s">
        <v>4681</v>
      </c>
      <c r="J1906" s="10" t="s">
        <v>4689</v>
      </c>
      <c r="K1906" s="5" t="s">
        <v>4693</v>
      </c>
    </row>
    <row r="1907" spans="1:11" x14ac:dyDescent="0.3">
      <c r="A1907" s="4" t="s">
        <v>3544</v>
      </c>
      <c r="B1907" s="8">
        <v>1991</v>
      </c>
      <c r="C1907" s="10" t="s">
        <v>4688</v>
      </c>
      <c r="D1907" s="8">
        <v>23</v>
      </c>
      <c r="E1907" s="8" t="str">
        <f t="shared" si="58"/>
        <v>23-Aug-1991</v>
      </c>
      <c r="F1907" s="8">
        <f t="shared" si="59"/>
        <v>31</v>
      </c>
      <c r="G1907" s="8">
        <v>2</v>
      </c>
      <c r="H1907" s="34">
        <v>4931.6499999999996</v>
      </c>
      <c r="I1907" s="10" t="s">
        <v>4681</v>
      </c>
      <c r="J1907" s="10" t="s">
        <v>4689</v>
      </c>
      <c r="K1907" s="5" t="s">
        <v>4693</v>
      </c>
    </row>
    <row r="1908" spans="1:11" x14ac:dyDescent="0.3">
      <c r="A1908" s="4" t="s">
        <v>3542</v>
      </c>
      <c r="B1908" s="8">
        <v>1991</v>
      </c>
      <c r="C1908" s="10" t="s">
        <v>4685</v>
      </c>
      <c r="D1908" s="8">
        <v>27</v>
      </c>
      <c r="E1908" s="8" t="str">
        <f t="shared" si="58"/>
        <v>27-Nov-1991</v>
      </c>
      <c r="F1908" s="8">
        <f t="shared" si="59"/>
        <v>31</v>
      </c>
      <c r="G1908" s="8">
        <v>2</v>
      </c>
      <c r="H1908" s="34">
        <v>4934.71</v>
      </c>
      <c r="I1908" s="10" t="s">
        <v>4681</v>
      </c>
      <c r="J1908" s="10" t="s">
        <v>4689</v>
      </c>
      <c r="K1908" s="5" t="s">
        <v>4693</v>
      </c>
    </row>
    <row r="1909" spans="1:11" x14ac:dyDescent="0.3">
      <c r="A1909" s="4" t="s">
        <v>3526</v>
      </c>
      <c r="B1909" s="8">
        <v>1988</v>
      </c>
      <c r="C1909" s="10" t="s">
        <v>4683</v>
      </c>
      <c r="D1909" s="8">
        <v>8</v>
      </c>
      <c r="E1909" s="8" t="str">
        <f t="shared" si="58"/>
        <v>8-Jul-1988</v>
      </c>
      <c r="F1909" s="8">
        <f t="shared" si="59"/>
        <v>34</v>
      </c>
      <c r="G1909" s="8">
        <v>1</v>
      </c>
      <c r="H1909" s="34">
        <v>5003.8500000000004</v>
      </c>
      <c r="I1909" s="10" t="s">
        <v>4681</v>
      </c>
      <c r="J1909" s="10" t="s">
        <v>4689</v>
      </c>
      <c r="K1909" s="5" t="s">
        <v>4693</v>
      </c>
    </row>
    <row r="1910" spans="1:11" x14ac:dyDescent="0.3">
      <c r="A1910" s="4" t="s">
        <v>3524</v>
      </c>
      <c r="B1910" s="8">
        <v>1988</v>
      </c>
      <c r="C1910" s="10" t="s">
        <v>4685</v>
      </c>
      <c r="D1910" s="8">
        <v>9</v>
      </c>
      <c r="E1910" s="8" t="str">
        <f t="shared" si="58"/>
        <v>9-Nov-1988</v>
      </c>
      <c r="F1910" s="8">
        <f t="shared" si="59"/>
        <v>34</v>
      </c>
      <c r="G1910" s="8">
        <v>1</v>
      </c>
      <c r="H1910" s="34">
        <v>5012.47</v>
      </c>
      <c r="I1910" s="10" t="s">
        <v>4681</v>
      </c>
      <c r="J1910" s="10" t="s">
        <v>4689</v>
      </c>
      <c r="K1910" s="5" t="s">
        <v>4693</v>
      </c>
    </row>
    <row r="1911" spans="1:11" x14ac:dyDescent="0.3">
      <c r="A1911" s="4" t="s">
        <v>3486</v>
      </c>
      <c r="B1911" s="8">
        <v>1990</v>
      </c>
      <c r="C1911" s="10" t="s">
        <v>4686</v>
      </c>
      <c r="D1911" s="8">
        <v>9</v>
      </c>
      <c r="E1911" s="8" t="str">
        <f t="shared" si="58"/>
        <v>9-Oct-1990</v>
      </c>
      <c r="F1911" s="8">
        <f t="shared" si="59"/>
        <v>32</v>
      </c>
      <c r="G1911" s="8">
        <v>2</v>
      </c>
      <c r="H1911" s="34">
        <v>5152.13</v>
      </c>
      <c r="I1911" s="10" t="s">
        <v>4681</v>
      </c>
      <c r="J1911" s="10" t="s">
        <v>4681</v>
      </c>
      <c r="K1911" s="5" t="s">
        <v>4693</v>
      </c>
    </row>
    <row r="1912" spans="1:11" x14ac:dyDescent="0.3">
      <c r="A1912" s="4" t="s">
        <v>3466</v>
      </c>
      <c r="B1912" s="8">
        <v>1987</v>
      </c>
      <c r="C1912" s="10" t="s">
        <v>4684</v>
      </c>
      <c r="D1912" s="8">
        <v>26</v>
      </c>
      <c r="E1912" s="8" t="str">
        <f t="shared" si="58"/>
        <v>26-Dec-1987</v>
      </c>
      <c r="F1912" s="8">
        <f t="shared" si="59"/>
        <v>35</v>
      </c>
      <c r="G1912" s="8">
        <v>1</v>
      </c>
      <c r="H1912" s="34">
        <v>5240.7700000000004</v>
      </c>
      <c r="I1912" s="10" t="s">
        <v>4681</v>
      </c>
      <c r="J1912" s="10" t="s">
        <v>4681</v>
      </c>
      <c r="K1912" s="5" t="s">
        <v>4693</v>
      </c>
    </row>
    <row r="1913" spans="1:11" x14ac:dyDescent="0.3">
      <c r="A1913" s="4" t="s">
        <v>3462</v>
      </c>
      <c r="B1913" s="8">
        <v>1987</v>
      </c>
      <c r="C1913" s="10" t="s">
        <v>4687</v>
      </c>
      <c r="D1913" s="8">
        <v>9</v>
      </c>
      <c r="E1913" s="8" t="str">
        <f t="shared" si="58"/>
        <v>9-Sep-1987</v>
      </c>
      <c r="F1913" s="8">
        <f t="shared" si="59"/>
        <v>35</v>
      </c>
      <c r="G1913" s="8">
        <v>1</v>
      </c>
      <c r="H1913" s="34">
        <v>5246.05</v>
      </c>
      <c r="I1913" s="10" t="s">
        <v>4681</v>
      </c>
      <c r="J1913" s="10" t="s">
        <v>4689</v>
      </c>
      <c r="K1913" s="5" t="s">
        <v>4693</v>
      </c>
    </row>
    <row r="1914" spans="1:11" x14ac:dyDescent="0.3">
      <c r="A1914" s="4" t="s">
        <v>3436</v>
      </c>
      <c r="B1914" s="8">
        <v>1992</v>
      </c>
      <c r="C1914" s="10" t="s">
        <v>4680</v>
      </c>
      <c r="D1914" s="8">
        <v>18</v>
      </c>
      <c r="E1914" s="8" t="str">
        <f t="shared" si="58"/>
        <v>18-Jun-1992</v>
      </c>
      <c r="F1914" s="8">
        <f t="shared" si="59"/>
        <v>30</v>
      </c>
      <c r="G1914" s="8">
        <v>3</v>
      </c>
      <c r="H1914" s="34">
        <v>5325.65</v>
      </c>
      <c r="I1914" s="10" t="s">
        <v>4681</v>
      </c>
      <c r="J1914" s="10" t="s">
        <v>4690</v>
      </c>
      <c r="K1914" s="5" t="s">
        <v>4693</v>
      </c>
    </row>
    <row r="1915" spans="1:11" x14ac:dyDescent="0.3">
      <c r="A1915" s="4" t="s">
        <v>3424</v>
      </c>
      <c r="B1915" s="8">
        <v>1989</v>
      </c>
      <c r="C1915" s="10" t="s">
        <v>4685</v>
      </c>
      <c r="D1915" s="8">
        <v>18</v>
      </c>
      <c r="E1915" s="8" t="str">
        <f t="shared" si="58"/>
        <v>18-Nov-1989</v>
      </c>
      <c r="F1915" s="8">
        <f t="shared" si="59"/>
        <v>33</v>
      </c>
      <c r="G1915" s="8">
        <v>2</v>
      </c>
      <c r="H1915" s="34">
        <v>5375.04</v>
      </c>
      <c r="I1915" s="10" t="s">
        <v>4681</v>
      </c>
      <c r="J1915" s="10" t="s">
        <v>4690</v>
      </c>
      <c r="K1915" s="5" t="s">
        <v>4693</v>
      </c>
    </row>
    <row r="1916" spans="1:11" x14ac:dyDescent="0.3">
      <c r="A1916" s="4" t="s">
        <v>3390</v>
      </c>
      <c r="B1916" s="8">
        <v>1986</v>
      </c>
      <c r="C1916" s="10" t="s">
        <v>4683</v>
      </c>
      <c r="D1916" s="8">
        <v>12</v>
      </c>
      <c r="E1916" s="8" t="str">
        <f t="shared" si="58"/>
        <v>12-Jul-1986</v>
      </c>
      <c r="F1916" s="8">
        <f t="shared" si="59"/>
        <v>36</v>
      </c>
      <c r="G1916" s="8">
        <v>1</v>
      </c>
      <c r="H1916" s="34">
        <v>5472.45</v>
      </c>
      <c r="I1916" s="10" t="s">
        <v>4681</v>
      </c>
      <c r="J1916" s="10" t="s">
        <v>4689</v>
      </c>
      <c r="K1916" s="5" t="s">
        <v>4693</v>
      </c>
    </row>
    <row r="1917" spans="1:11" x14ac:dyDescent="0.3">
      <c r="A1917" s="4" t="s">
        <v>3384</v>
      </c>
      <c r="B1917" s="8">
        <v>1984</v>
      </c>
      <c r="C1917" s="10" t="s">
        <v>4688</v>
      </c>
      <c r="D1917" s="8">
        <v>17</v>
      </c>
      <c r="E1917" s="8" t="str">
        <f t="shared" si="58"/>
        <v>17-Aug-1984</v>
      </c>
      <c r="F1917" s="8">
        <f t="shared" si="59"/>
        <v>38</v>
      </c>
      <c r="G1917" s="8">
        <v>1</v>
      </c>
      <c r="H1917" s="34">
        <v>5488.26</v>
      </c>
      <c r="I1917" s="10" t="s">
        <v>4681</v>
      </c>
      <c r="J1917" s="10" t="s">
        <v>4689</v>
      </c>
      <c r="K1917" s="5" t="s">
        <v>4693</v>
      </c>
    </row>
    <row r="1918" spans="1:11" x14ac:dyDescent="0.3">
      <c r="A1918" s="4" t="s">
        <v>3362</v>
      </c>
      <c r="B1918" s="8">
        <v>1994</v>
      </c>
      <c r="C1918" s="10" t="s">
        <v>4685</v>
      </c>
      <c r="D1918" s="8">
        <v>15</v>
      </c>
      <c r="E1918" s="8" t="str">
        <f t="shared" si="58"/>
        <v>15-Nov-1994</v>
      </c>
      <c r="F1918" s="8">
        <f t="shared" si="59"/>
        <v>28</v>
      </c>
      <c r="G1918" s="8">
        <v>5</v>
      </c>
      <c r="H1918" s="34">
        <v>5615.37</v>
      </c>
      <c r="I1918" s="10" t="s">
        <v>4681</v>
      </c>
      <c r="J1918" s="10" t="s">
        <v>4689</v>
      </c>
      <c r="K1918" s="5" t="s">
        <v>4693</v>
      </c>
    </row>
    <row r="1919" spans="1:11" x14ac:dyDescent="0.3">
      <c r="A1919" s="4" t="s">
        <v>3342</v>
      </c>
      <c r="B1919" s="8">
        <v>1993</v>
      </c>
      <c r="C1919" s="10" t="s">
        <v>4685</v>
      </c>
      <c r="D1919" s="8">
        <v>3</v>
      </c>
      <c r="E1919" s="8" t="str">
        <f t="shared" si="58"/>
        <v>3-Nov-1993</v>
      </c>
      <c r="F1919" s="8">
        <f t="shared" si="59"/>
        <v>29</v>
      </c>
      <c r="G1919" s="8">
        <v>4</v>
      </c>
      <c r="H1919" s="34">
        <v>5708.87</v>
      </c>
      <c r="I1919" s="10" t="s">
        <v>4681</v>
      </c>
      <c r="J1919" s="10" t="s">
        <v>4690</v>
      </c>
      <c r="K1919" s="5" t="s">
        <v>4693</v>
      </c>
    </row>
    <row r="1920" spans="1:11" x14ac:dyDescent="0.3">
      <c r="A1920" s="4" t="s">
        <v>3286</v>
      </c>
      <c r="B1920" s="8">
        <v>1989</v>
      </c>
      <c r="C1920" s="10" t="s">
        <v>4683</v>
      </c>
      <c r="D1920" s="8">
        <v>22</v>
      </c>
      <c r="E1920" s="8" t="str">
        <f t="shared" si="58"/>
        <v>22-Jul-1989</v>
      </c>
      <c r="F1920" s="8">
        <f t="shared" si="59"/>
        <v>33</v>
      </c>
      <c r="G1920" s="8">
        <v>3</v>
      </c>
      <c r="H1920" s="34">
        <v>5972.38</v>
      </c>
      <c r="I1920" s="10" t="s">
        <v>4681</v>
      </c>
      <c r="J1920" s="10" t="s">
        <v>4681</v>
      </c>
      <c r="K1920" s="5" t="s">
        <v>4693</v>
      </c>
    </row>
    <row r="1921" spans="1:11" x14ac:dyDescent="0.3">
      <c r="A1921" s="4" t="s">
        <v>3268</v>
      </c>
      <c r="B1921" s="8">
        <v>1989</v>
      </c>
      <c r="C1921" s="10" t="s">
        <v>4688</v>
      </c>
      <c r="D1921" s="8">
        <v>16</v>
      </c>
      <c r="E1921" s="8" t="str">
        <f t="shared" si="58"/>
        <v>16-Aug-1989</v>
      </c>
      <c r="F1921" s="8">
        <f t="shared" si="59"/>
        <v>33</v>
      </c>
      <c r="G1921" s="8">
        <v>4</v>
      </c>
      <c r="H1921" s="34">
        <v>6059.17</v>
      </c>
      <c r="I1921" s="10" t="s">
        <v>4681</v>
      </c>
      <c r="J1921" s="10" t="s">
        <v>4690</v>
      </c>
      <c r="K1921" s="5" t="s">
        <v>4693</v>
      </c>
    </row>
    <row r="1922" spans="1:11" x14ac:dyDescent="0.3">
      <c r="A1922" s="4" t="s">
        <v>3216</v>
      </c>
      <c r="B1922" s="8">
        <v>1988</v>
      </c>
      <c r="C1922" s="10" t="s">
        <v>4686</v>
      </c>
      <c r="D1922" s="8">
        <v>23</v>
      </c>
      <c r="E1922" s="8" t="str">
        <f t="shared" ref="E1922:E1985" si="60">CONCATENATE(D1922,"-",C1922,"-",B1922)</f>
        <v>23-Oct-1988</v>
      </c>
      <c r="F1922" s="8">
        <f t="shared" ref="F1922:F1985" si="61">DATEDIF(E1922,DATE(2023,6,8),"Y")</f>
        <v>34</v>
      </c>
      <c r="G1922" s="8">
        <v>3</v>
      </c>
      <c r="H1922" s="34">
        <v>6196.45</v>
      </c>
      <c r="I1922" s="10" t="s">
        <v>4681</v>
      </c>
      <c r="J1922" s="10" t="s">
        <v>4690</v>
      </c>
      <c r="K1922" s="5" t="s">
        <v>4693</v>
      </c>
    </row>
    <row r="1923" spans="1:11" x14ac:dyDescent="0.3">
      <c r="A1923" s="4" t="s">
        <v>3202</v>
      </c>
      <c r="B1923" s="8">
        <v>1983</v>
      </c>
      <c r="C1923" s="10" t="s">
        <v>4688</v>
      </c>
      <c r="D1923" s="8">
        <v>11</v>
      </c>
      <c r="E1923" s="8" t="str">
        <f t="shared" si="60"/>
        <v>11-Aug-1983</v>
      </c>
      <c r="F1923" s="8">
        <f t="shared" si="61"/>
        <v>39</v>
      </c>
      <c r="G1923" s="8">
        <v>1</v>
      </c>
      <c r="H1923" s="34">
        <v>6238.3</v>
      </c>
      <c r="I1923" s="10" t="s">
        <v>4681</v>
      </c>
      <c r="J1923" s="10" t="s">
        <v>4690</v>
      </c>
      <c r="K1923" s="5" t="s">
        <v>4693</v>
      </c>
    </row>
    <row r="1924" spans="1:11" x14ac:dyDescent="0.3">
      <c r="A1924" s="4" t="s">
        <v>3184</v>
      </c>
      <c r="B1924" s="8">
        <v>1981</v>
      </c>
      <c r="C1924" s="10" t="s">
        <v>4685</v>
      </c>
      <c r="D1924" s="8">
        <v>24</v>
      </c>
      <c r="E1924" s="8" t="str">
        <f t="shared" si="60"/>
        <v>24-Nov-1981</v>
      </c>
      <c r="F1924" s="8">
        <f t="shared" si="61"/>
        <v>41</v>
      </c>
      <c r="G1924" s="8">
        <v>1</v>
      </c>
      <c r="H1924" s="34">
        <v>6282.24</v>
      </c>
      <c r="I1924" s="10" t="s">
        <v>4681</v>
      </c>
      <c r="J1924" s="10" t="s">
        <v>4690</v>
      </c>
      <c r="K1924" s="5" t="s">
        <v>4693</v>
      </c>
    </row>
    <row r="1925" spans="1:11" x14ac:dyDescent="0.3">
      <c r="A1925" s="4" t="s">
        <v>3172</v>
      </c>
      <c r="B1925" s="8">
        <v>1985</v>
      </c>
      <c r="C1925" s="10" t="s">
        <v>4685</v>
      </c>
      <c r="D1925" s="8">
        <v>19</v>
      </c>
      <c r="E1925" s="8" t="str">
        <f t="shared" si="60"/>
        <v>19-Nov-1985</v>
      </c>
      <c r="F1925" s="8">
        <f t="shared" si="61"/>
        <v>37</v>
      </c>
      <c r="G1925" s="8">
        <v>2</v>
      </c>
      <c r="H1925" s="34">
        <v>6311.95</v>
      </c>
      <c r="I1925" s="10" t="s">
        <v>4681</v>
      </c>
      <c r="J1925" s="10" t="s">
        <v>4690</v>
      </c>
      <c r="K1925" s="5" t="s">
        <v>4693</v>
      </c>
    </row>
    <row r="1926" spans="1:11" x14ac:dyDescent="0.3">
      <c r="A1926" s="4" t="s">
        <v>3134</v>
      </c>
      <c r="B1926" s="8">
        <v>1987</v>
      </c>
      <c r="C1926" s="10" t="s">
        <v>4687</v>
      </c>
      <c r="D1926" s="8">
        <v>4</v>
      </c>
      <c r="E1926" s="8" t="str">
        <f t="shared" si="60"/>
        <v>4-Sep-1987</v>
      </c>
      <c r="F1926" s="8">
        <f t="shared" si="61"/>
        <v>35</v>
      </c>
      <c r="G1926" s="8">
        <v>3</v>
      </c>
      <c r="H1926" s="34">
        <v>6414.18</v>
      </c>
      <c r="I1926" s="10" t="s">
        <v>4681</v>
      </c>
      <c r="J1926" s="10" t="s">
        <v>4681</v>
      </c>
      <c r="K1926" s="5" t="s">
        <v>4693</v>
      </c>
    </row>
    <row r="1927" spans="1:11" x14ac:dyDescent="0.3">
      <c r="A1927" s="4" t="s">
        <v>3116</v>
      </c>
      <c r="B1927" s="8">
        <v>1982</v>
      </c>
      <c r="C1927" s="10" t="s">
        <v>4686</v>
      </c>
      <c r="D1927" s="8">
        <v>9</v>
      </c>
      <c r="E1927" s="8" t="str">
        <f t="shared" si="60"/>
        <v>9-Oct-1982</v>
      </c>
      <c r="F1927" s="8">
        <f t="shared" si="61"/>
        <v>40</v>
      </c>
      <c r="G1927" s="8">
        <v>1</v>
      </c>
      <c r="H1927" s="34">
        <v>6496.89</v>
      </c>
      <c r="I1927" s="10" t="s">
        <v>4681</v>
      </c>
      <c r="J1927" s="10" t="s">
        <v>4689</v>
      </c>
      <c r="K1927" s="5" t="s">
        <v>4693</v>
      </c>
    </row>
    <row r="1928" spans="1:11" x14ac:dyDescent="0.3">
      <c r="A1928" s="4" t="s">
        <v>3092</v>
      </c>
      <c r="B1928" s="8">
        <v>1984</v>
      </c>
      <c r="C1928" s="10" t="s">
        <v>4686</v>
      </c>
      <c r="D1928" s="8">
        <v>5</v>
      </c>
      <c r="E1928" s="8" t="str">
        <f t="shared" si="60"/>
        <v>5-Oct-1984</v>
      </c>
      <c r="F1928" s="8">
        <f t="shared" si="61"/>
        <v>38</v>
      </c>
      <c r="G1928" s="8">
        <v>2</v>
      </c>
      <c r="H1928" s="34">
        <v>6571.54</v>
      </c>
      <c r="I1928" s="10" t="s">
        <v>4681</v>
      </c>
      <c r="J1928" s="10" t="s">
        <v>4689</v>
      </c>
      <c r="K1928" s="5" t="s">
        <v>4693</v>
      </c>
    </row>
    <row r="1929" spans="1:11" x14ac:dyDescent="0.3">
      <c r="A1929" s="4" t="s">
        <v>3086</v>
      </c>
      <c r="B1929" s="8">
        <v>1982</v>
      </c>
      <c r="C1929" s="10" t="s">
        <v>4685</v>
      </c>
      <c r="D1929" s="8">
        <v>7</v>
      </c>
      <c r="E1929" s="8" t="str">
        <f t="shared" si="60"/>
        <v>7-Nov-1982</v>
      </c>
      <c r="F1929" s="8">
        <f t="shared" si="61"/>
        <v>40</v>
      </c>
      <c r="G1929" s="8">
        <v>2</v>
      </c>
      <c r="H1929" s="34">
        <v>6600.36</v>
      </c>
      <c r="I1929" s="10" t="s">
        <v>4681</v>
      </c>
      <c r="J1929" s="10" t="s">
        <v>4689</v>
      </c>
      <c r="K1929" s="5" t="s">
        <v>4693</v>
      </c>
    </row>
    <row r="1930" spans="1:11" x14ac:dyDescent="0.3">
      <c r="A1930" s="4" t="s">
        <v>3036</v>
      </c>
      <c r="B1930" s="8">
        <v>1981</v>
      </c>
      <c r="C1930" s="10" t="s">
        <v>4687</v>
      </c>
      <c r="D1930" s="8">
        <v>3</v>
      </c>
      <c r="E1930" s="8" t="str">
        <f t="shared" si="60"/>
        <v>3-Sep-1981</v>
      </c>
      <c r="F1930" s="8">
        <f t="shared" si="61"/>
        <v>41</v>
      </c>
      <c r="G1930" s="8">
        <v>1</v>
      </c>
      <c r="H1930" s="34">
        <v>6775.96</v>
      </c>
      <c r="I1930" s="10" t="s">
        <v>4681</v>
      </c>
      <c r="J1930" s="10" t="s">
        <v>4689</v>
      </c>
      <c r="K1930" s="5" t="s">
        <v>4693</v>
      </c>
    </row>
    <row r="1931" spans="1:11" x14ac:dyDescent="0.3">
      <c r="A1931" s="4" t="s">
        <v>3016</v>
      </c>
      <c r="B1931" s="8">
        <v>1979</v>
      </c>
      <c r="C1931" s="10" t="s">
        <v>4685</v>
      </c>
      <c r="D1931" s="8">
        <v>4</v>
      </c>
      <c r="E1931" s="8" t="str">
        <f t="shared" si="60"/>
        <v>4-Nov-1979</v>
      </c>
      <c r="F1931" s="8">
        <f t="shared" si="61"/>
        <v>43</v>
      </c>
      <c r="G1931" s="8">
        <v>1</v>
      </c>
      <c r="H1931" s="34">
        <v>6849.03</v>
      </c>
      <c r="I1931" s="10" t="s">
        <v>4681</v>
      </c>
      <c r="J1931" s="10" t="s">
        <v>4681</v>
      </c>
      <c r="K1931" s="5" t="s">
        <v>4693</v>
      </c>
    </row>
    <row r="1932" spans="1:11" x14ac:dyDescent="0.3">
      <c r="A1932" s="4" t="s">
        <v>3008</v>
      </c>
      <c r="B1932" s="8">
        <v>1981</v>
      </c>
      <c r="C1932" s="10" t="s">
        <v>4680</v>
      </c>
      <c r="D1932" s="8">
        <v>23</v>
      </c>
      <c r="E1932" s="8" t="str">
        <f t="shared" si="60"/>
        <v>23-Jun-1981</v>
      </c>
      <c r="F1932" s="8">
        <f t="shared" si="61"/>
        <v>41</v>
      </c>
      <c r="G1932" s="8">
        <v>2</v>
      </c>
      <c r="H1932" s="34">
        <v>6875.96</v>
      </c>
      <c r="I1932" s="10" t="s">
        <v>4681</v>
      </c>
      <c r="J1932" s="10" t="s">
        <v>4681</v>
      </c>
      <c r="K1932" s="5" t="s">
        <v>4693</v>
      </c>
    </row>
    <row r="1933" spans="1:11" x14ac:dyDescent="0.3">
      <c r="A1933" s="4" t="s">
        <v>2974</v>
      </c>
      <c r="B1933" s="8">
        <v>1980</v>
      </c>
      <c r="C1933" s="10" t="s">
        <v>4683</v>
      </c>
      <c r="D1933" s="8">
        <v>26</v>
      </c>
      <c r="E1933" s="8" t="str">
        <f t="shared" si="60"/>
        <v>26-Jul-1980</v>
      </c>
      <c r="F1933" s="8">
        <f t="shared" si="61"/>
        <v>42</v>
      </c>
      <c r="G1933" s="8">
        <v>1</v>
      </c>
      <c r="H1933" s="34">
        <v>7045.5</v>
      </c>
      <c r="I1933" s="10" t="s">
        <v>4681</v>
      </c>
      <c r="J1933" s="10" t="s">
        <v>4690</v>
      </c>
      <c r="K1933" s="5" t="s">
        <v>4693</v>
      </c>
    </row>
    <row r="1934" spans="1:11" x14ac:dyDescent="0.3">
      <c r="A1934" s="4" t="s">
        <v>2968</v>
      </c>
      <c r="B1934" s="8">
        <v>1980</v>
      </c>
      <c r="C1934" s="10" t="s">
        <v>4680</v>
      </c>
      <c r="D1934" s="8">
        <v>28</v>
      </c>
      <c r="E1934" s="8" t="str">
        <f t="shared" si="60"/>
        <v>28-Jun-1980</v>
      </c>
      <c r="F1934" s="8">
        <f t="shared" si="61"/>
        <v>42</v>
      </c>
      <c r="G1934" s="8">
        <v>1</v>
      </c>
      <c r="H1934" s="34">
        <v>7050.64</v>
      </c>
      <c r="I1934" s="10" t="s">
        <v>4681</v>
      </c>
      <c r="J1934" s="10" t="s">
        <v>4689</v>
      </c>
      <c r="K1934" s="5" t="s">
        <v>4693</v>
      </c>
    </row>
    <row r="1935" spans="1:11" x14ac:dyDescent="0.3">
      <c r="A1935" s="4" t="s">
        <v>2944</v>
      </c>
      <c r="B1935" s="8">
        <v>1984</v>
      </c>
      <c r="C1935" s="10" t="s">
        <v>4680</v>
      </c>
      <c r="D1935" s="8">
        <v>29</v>
      </c>
      <c r="E1935" s="8" t="str">
        <f t="shared" si="60"/>
        <v>29-Jun-1984</v>
      </c>
      <c r="F1935" s="8">
        <f t="shared" si="61"/>
        <v>38</v>
      </c>
      <c r="G1935" s="8">
        <v>3</v>
      </c>
      <c r="H1935" s="34">
        <v>7151.09</v>
      </c>
      <c r="I1935" s="10" t="s">
        <v>4681</v>
      </c>
      <c r="J1935" s="10" t="s">
        <v>4681</v>
      </c>
      <c r="K1935" s="5" t="s">
        <v>4693</v>
      </c>
    </row>
    <row r="1936" spans="1:11" x14ac:dyDescent="0.3">
      <c r="A1936" s="4" t="s">
        <v>2938</v>
      </c>
      <c r="B1936" s="8">
        <v>1980</v>
      </c>
      <c r="C1936" s="10" t="s">
        <v>4680</v>
      </c>
      <c r="D1936" s="8">
        <v>22</v>
      </c>
      <c r="E1936" s="8" t="str">
        <f t="shared" si="60"/>
        <v>22-Jun-1980</v>
      </c>
      <c r="F1936" s="8">
        <f t="shared" si="61"/>
        <v>42</v>
      </c>
      <c r="G1936" s="8">
        <v>2</v>
      </c>
      <c r="H1936" s="34">
        <v>7160.09</v>
      </c>
      <c r="I1936" s="10" t="s">
        <v>4681</v>
      </c>
      <c r="J1936" s="10" t="s">
        <v>4681</v>
      </c>
      <c r="K1936" s="5" t="s">
        <v>4693</v>
      </c>
    </row>
    <row r="1937" spans="1:11" x14ac:dyDescent="0.3">
      <c r="A1937" s="4" t="s">
        <v>2882</v>
      </c>
      <c r="B1937" s="8">
        <v>1979</v>
      </c>
      <c r="C1937" s="10" t="s">
        <v>4687</v>
      </c>
      <c r="D1937" s="8">
        <v>19</v>
      </c>
      <c r="E1937" s="8" t="str">
        <f t="shared" si="60"/>
        <v>19-Sep-1979</v>
      </c>
      <c r="F1937" s="8">
        <f t="shared" si="61"/>
        <v>43</v>
      </c>
      <c r="G1937" s="8">
        <v>1</v>
      </c>
      <c r="H1937" s="34">
        <v>7337.75</v>
      </c>
      <c r="I1937" s="10" t="s">
        <v>4681</v>
      </c>
      <c r="J1937" s="10" t="s">
        <v>4689</v>
      </c>
      <c r="K1937" s="5" t="s">
        <v>4693</v>
      </c>
    </row>
    <row r="1938" spans="1:11" x14ac:dyDescent="0.3">
      <c r="A1938" s="4" t="s">
        <v>2864</v>
      </c>
      <c r="B1938" s="8">
        <v>1981</v>
      </c>
      <c r="C1938" s="10" t="s">
        <v>4685</v>
      </c>
      <c r="D1938" s="8">
        <v>24</v>
      </c>
      <c r="E1938" s="8" t="str">
        <f t="shared" si="60"/>
        <v>24-Nov-1981</v>
      </c>
      <c r="F1938" s="8">
        <f t="shared" si="61"/>
        <v>41</v>
      </c>
      <c r="G1938" s="8">
        <v>2</v>
      </c>
      <c r="H1938" s="34">
        <v>7371.77</v>
      </c>
      <c r="I1938" s="10" t="s">
        <v>4681</v>
      </c>
      <c r="J1938" s="10" t="s">
        <v>4690</v>
      </c>
      <c r="K1938" s="5" t="s">
        <v>4693</v>
      </c>
    </row>
    <row r="1939" spans="1:11" x14ac:dyDescent="0.3">
      <c r="A1939" s="4" t="s">
        <v>2858</v>
      </c>
      <c r="B1939" s="8">
        <v>1983</v>
      </c>
      <c r="C1939" s="10" t="s">
        <v>4687</v>
      </c>
      <c r="D1939" s="8">
        <v>19</v>
      </c>
      <c r="E1939" s="8" t="str">
        <f t="shared" si="60"/>
        <v>19-Sep-1983</v>
      </c>
      <c r="F1939" s="8">
        <f t="shared" si="61"/>
        <v>39</v>
      </c>
      <c r="G1939" s="8">
        <v>3</v>
      </c>
      <c r="H1939" s="34">
        <v>7418.52</v>
      </c>
      <c r="I1939" s="10" t="s">
        <v>4681</v>
      </c>
      <c r="J1939" s="10" t="s">
        <v>4681</v>
      </c>
      <c r="K1939" s="5" t="s">
        <v>4693</v>
      </c>
    </row>
    <row r="1940" spans="1:11" x14ac:dyDescent="0.3">
      <c r="A1940" s="4" t="s">
        <v>2810</v>
      </c>
      <c r="B1940" s="8">
        <v>1978</v>
      </c>
      <c r="C1940" s="10" t="s">
        <v>4685</v>
      </c>
      <c r="D1940" s="8">
        <v>28</v>
      </c>
      <c r="E1940" s="8" t="str">
        <f t="shared" si="60"/>
        <v>28-Nov-1978</v>
      </c>
      <c r="F1940" s="8">
        <f t="shared" si="61"/>
        <v>44</v>
      </c>
      <c r="G1940" s="8">
        <v>1</v>
      </c>
      <c r="H1940" s="34">
        <v>7623.52</v>
      </c>
      <c r="I1940" s="10" t="s">
        <v>4681</v>
      </c>
      <c r="J1940" s="10" t="s">
        <v>4690</v>
      </c>
      <c r="K1940" s="5" t="s">
        <v>4693</v>
      </c>
    </row>
    <row r="1941" spans="1:11" x14ac:dyDescent="0.3">
      <c r="A1941" s="4" t="s">
        <v>2808</v>
      </c>
      <c r="B1941" s="8">
        <v>1978</v>
      </c>
      <c r="C1941" s="10" t="s">
        <v>4685</v>
      </c>
      <c r="D1941" s="8">
        <v>6</v>
      </c>
      <c r="E1941" s="8" t="str">
        <f t="shared" si="60"/>
        <v>6-Nov-1978</v>
      </c>
      <c r="F1941" s="8">
        <f t="shared" si="61"/>
        <v>44</v>
      </c>
      <c r="G1941" s="8">
        <v>1</v>
      </c>
      <c r="H1941" s="34">
        <v>7624.63</v>
      </c>
      <c r="I1941" s="10" t="s">
        <v>4681</v>
      </c>
      <c r="J1941" s="10" t="s">
        <v>4690</v>
      </c>
      <c r="K1941" s="5" t="s">
        <v>4693</v>
      </c>
    </row>
    <row r="1942" spans="1:11" x14ac:dyDescent="0.3">
      <c r="A1942" s="4" t="s">
        <v>2806</v>
      </c>
      <c r="B1942" s="8">
        <v>1978</v>
      </c>
      <c r="C1942" s="10" t="s">
        <v>4685</v>
      </c>
      <c r="D1942" s="8">
        <v>29</v>
      </c>
      <c r="E1942" s="8" t="str">
        <f t="shared" si="60"/>
        <v>29-Nov-1978</v>
      </c>
      <c r="F1942" s="8">
        <f t="shared" si="61"/>
        <v>44</v>
      </c>
      <c r="G1942" s="8">
        <v>1</v>
      </c>
      <c r="H1942" s="34">
        <v>7626.99</v>
      </c>
      <c r="I1942" s="10" t="s">
        <v>4681</v>
      </c>
      <c r="J1942" s="10" t="s">
        <v>4681</v>
      </c>
      <c r="K1942" s="5" t="s">
        <v>4693</v>
      </c>
    </row>
    <row r="1943" spans="1:11" x14ac:dyDescent="0.3">
      <c r="A1943" s="4" t="s">
        <v>2786</v>
      </c>
      <c r="B1943" s="8">
        <v>1976</v>
      </c>
      <c r="C1943" s="10" t="s">
        <v>4686</v>
      </c>
      <c r="D1943" s="8">
        <v>9</v>
      </c>
      <c r="E1943" s="8" t="str">
        <f t="shared" si="60"/>
        <v>9-Oct-1976</v>
      </c>
      <c r="F1943" s="8">
        <f t="shared" si="61"/>
        <v>46</v>
      </c>
      <c r="G1943" s="8">
        <v>2</v>
      </c>
      <c r="H1943" s="34">
        <v>7662.47</v>
      </c>
      <c r="I1943" s="10" t="s">
        <v>4681</v>
      </c>
      <c r="J1943" s="10" t="s">
        <v>4690</v>
      </c>
      <c r="K1943" s="5" t="s">
        <v>4693</v>
      </c>
    </row>
    <row r="1944" spans="1:11" x14ac:dyDescent="0.3">
      <c r="A1944" s="4" t="s">
        <v>2728</v>
      </c>
      <c r="B1944" s="8">
        <v>1981</v>
      </c>
      <c r="C1944" s="10" t="s">
        <v>4684</v>
      </c>
      <c r="D1944" s="8">
        <v>28</v>
      </c>
      <c r="E1944" s="8" t="str">
        <f t="shared" si="60"/>
        <v>28-Dec-1981</v>
      </c>
      <c r="F1944" s="8">
        <f t="shared" si="61"/>
        <v>41</v>
      </c>
      <c r="G1944" s="8">
        <v>3</v>
      </c>
      <c r="H1944" s="34">
        <v>7954.52</v>
      </c>
      <c r="I1944" s="10" t="s">
        <v>4681</v>
      </c>
      <c r="J1944" s="10" t="s">
        <v>4681</v>
      </c>
      <c r="K1944" s="5" t="s">
        <v>4693</v>
      </c>
    </row>
    <row r="1945" spans="1:11" x14ac:dyDescent="0.3">
      <c r="A1945" s="4" t="s">
        <v>2584</v>
      </c>
      <c r="B1945" s="8">
        <v>1977</v>
      </c>
      <c r="C1945" s="10" t="s">
        <v>4684</v>
      </c>
      <c r="D1945" s="8">
        <v>29</v>
      </c>
      <c r="E1945" s="8" t="str">
        <f t="shared" si="60"/>
        <v>29-Dec-1977</v>
      </c>
      <c r="F1945" s="8">
        <f t="shared" si="61"/>
        <v>45</v>
      </c>
      <c r="G1945" s="8">
        <v>2</v>
      </c>
      <c r="H1945" s="34">
        <v>8520.0300000000007</v>
      </c>
      <c r="I1945" s="10" t="s">
        <v>4681</v>
      </c>
      <c r="J1945" s="10" t="s">
        <v>4689</v>
      </c>
      <c r="K1945" s="5" t="s">
        <v>4693</v>
      </c>
    </row>
    <row r="1946" spans="1:11" x14ac:dyDescent="0.3">
      <c r="A1946" s="4" t="s">
        <v>2582</v>
      </c>
      <c r="B1946" s="8">
        <v>1979</v>
      </c>
      <c r="C1946" s="10" t="s">
        <v>4688</v>
      </c>
      <c r="D1946" s="8">
        <v>13</v>
      </c>
      <c r="E1946" s="8" t="str">
        <f t="shared" si="60"/>
        <v>13-Aug-1979</v>
      </c>
      <c r="F1946" s="8">
        <f t="shared" si="61"/>
        <v>43</v>
      </c>
      <c r="G1946" s="8">
        <v>3</v>
      </c>
      <c r="H1946" s="34">
        <v>8522</v>
      </c>
      <c r="I1946" s="10" t="s">
        <v>4681</v>
      </c>
      <c r="J1946" s="10" t="s">
        <v>4681</v>
      </c>
      <c r="K1946" s="5" t="s">
        <v>4693</v>
      </c>
    </row>
    <row r="1947" spans="1:11" x14ac:dyDescent="0.3">
      <c r="A1947" s="4" t="s">
        <v>2574</v>
      </c>
      <c r="B1947" s="8">
        <v>1975</v>
      </c>
      <c r="C1947" s="10" t="s">
        <v>4685</v>
      </c>
      <c r="D1947" s="8">
        <v>6</v>
      </c>
      <c r="E1947" s="8" t="str">
        <f t="shared" si="60"/>
        <v>6-Nov-1975</v>
      </c>
      <c r="F1947" s="8">
        <f t="shared" si="61"/>
        <v>47</v>
      </c>
      <c r="G1947" s="8">
        <v>1</v>
      </c>
      <c r="H1947" s="34">
        <v>8539.67</v>
      </c>
      <c r="I1947" s="10" t="s">
        <v>4681</v>
      </c>
      <c r="J1947" s="10" t="s">
        <v>4689</v>
      </c>
      <c r="K1947" s="5" t="s">
        <v>4693</v>
      </c>
    </row>
    <row r="1948" spans="1:11" x14ac:dyDescent="0.3">
      <c r="A1948" s="4" t="s">
        <v>2570</v>
      </c>
      <c r="B1948" s="8">
        <v>1975</v>
      </c>
      <c r="C1948" s="10" t="s">
        <v>4688</v>
      </c>
      <c r="D1948" s="8">
        <v>6</v>
      </c>
      <c r="E1948" s="8" t="str">
        <f t="shared" si="60"/>
        <v>6-Aug-1975</v>
      </c>
      <c r="F1948" s="8">
        <f t="shared" si="61"/>
        <v>47</v>
      </c>
      <c r="G1948" s="8">
        <v>1</v>
      </c>
      <c r="H1948" s="34">
        <v>8551.35</v>
      </c>
      <c r="I1948" s="10" t="s">
        <v>4681</v>
      </c>
      <c r="J1948" s="10" t="s">
        <v>4681</v>
      </c>
      <c r="K1948" s="5" t="s">
        <v>4693</v>
      </c>
    </row>
    <row r="1949" spans="1:11" x14ac:dyDescent="0.3">
      <c r="A1949" s="4" t="s">
        <v>2568</v>
      </c>
      <c r="B1949" s="8">
        <v>1975</v>
      </c>
      <c r="C1949" s="10" t="s">
        <v>4688</v>
      </c>
      <c r="D1949" s="8">
        <v>21</v>
      </c>
      <c r="E1949" s="8" t="str">
        <f t="shared" si="60"/>
        <v>21-Aug-1975</v>
      </c>
      <c r="F1949" s="8">
        <f t="shared" si="61"/>
        <v>47</v>
      </c>
      <c r="G1949" s="8">
        <v>1</v>
      </c>
      <c r="H1949" s="34">
        <v>8556.91</v>
      </c>
      <c r="I1949" s="10" t="s">
        <v>4681</v>
      </c>
      <c r="J1949" s="10" t="s">
        <v>4690</v>
      </c>
      <c r="K1949" s="5" t="s">
        <v>4693</v>
      </c>
    </row>
    <row r="1950" spans="1:11" x14ac:dyDescent="0.3">
      <c r="A1950" s="4" t="s">
        <v>2544</v>
      </c>
      <c r="B1950" s="8">
        <v>1977</v>
      </c>
      <c r="C1950" s="10" t="s">
        <v>4687</v>
      </c>
      <c r="D1950" s="8">
        <v>2</v>
      </c>
      <c r="E1950" s="8" t="str">
        <f t="shared" si="60"/>
        <v>2-Sep-1977</v>
      </c>
      <c r="F1950" s="8">
        <f t="shared" si="61"/>
        <v>45</v>
      </c>
      <c r="G1950" s="8">
        <v>3</v>
      </c>
      <c r="H1950" s="34">
        <v>8615.2999999999993</v>
      </c>
      <c r="I1950" s="10" t="s">
        <v>4681</v>
      </c>
      <c r="J1950" s="10" t="s">
        <v>4689</v>
      </c>
      <c r="K1950" s="5" t="s">
        <v>4693</v>
      </c>
    </row>
    <row r="1951" spans="1:11" x14ac:dyDescent="0.3">
      <c r="A1951" s="4" t="s">
        <v>2512</v>
      </c>
      <c r="B1951" s="8">
        <v>1976</v>
      </c>
      <c r="C1951" s="10" t="s">
        <v>4680</v>
      </c>
      <c r="D1951" s="8">
        <v>14</v>
      </c>
      <c r="E1951" s="8" t="str">
        <f t="shared" si="60"/>
        <v>14-Jun-1976</v>
      </c>
      <c r="F1951" s="8">
        <f t="shared" si="61"/>
        <v>46</v>
      </c>
      <c r="G1951" s="8">
        <v>2</v>
      </c>
      <c r="H1951" s="34">
        <v>8823.2800000000007</v>
      </c>
      <c r="I1951" s="10" t="s">
        <v>4681</v>
      </c>
      <c r="J1951" s="10" t="s">
        <v>4690</v>
      </c>
      <c r="K1951" s="5" t="s">
        <v>4693</v>
      </c>
    </row>
    <row r="1952" spans="1:11" x14ac:dyDescent="0.3">
      <c r="A1952" s="4" t="s">
        <v>2506</v>
      </c>
      <c r="B1952" s="8">
        <v>1976</v>
      </c>
      <c r="C1952" s="10" t="s">
        <v>4683</v>
      </c>
      <c r="D1952" s="8">
        <v>14</v>
      </c>
      <c r="E1952" s="8" t="str">
        <f t="shared" si="60"/>
        <v>14-Jul-1976</v>
      </c>
      <c r="F1952" s="8">
        <f t="shared" si="61"/>
        <v>46</v>
      </c>
      <c r="G1952" s="8">
        <v>2</v>
      </c>
      <c r="H1952" s="34">
        <v>8825.09</v>
      </c>
      <c r="I1952" s="10" t="s">
        <v>4681</v>
      </c>
      <c r="J1952" s="10" t="s">
        <v>4689</v>
      </c>
      <c r="K1952" s="5" t="s">
        <v>4693</v>
      </c>
    </row>
    <row r="1953" spans="1:11" x14ac:dyDescent="0.3">
      <c r="A1953" s="4" t="s">
        <v>2460</v>
      </c>
      <c r="B1953" s="8">
        <v>1977</v>
      </c>
      <c r="C1953" s="10" t="s">
        <v>4684</v>
      </c>
      <c r="D1953" s="8">
        <v>2</v>
      </c>
      <c r="E1953" s="8" t="str">
        <f t="shared" si="60"/>
        <v>2-Dec-1977</v>
      </c>
      <c r="F1953" s="8">
        <f t="shared" si="61"/>
        <v>45</v>
      </c>
      <c r="G1953" s="8">
        <v>3</v>
      </c>
      <c r="H1953" s="34">
        <v>9101.7999999999993</v>
      </c>
      <c r="I1953" s="10" t="s">
        <v>4681</v>
      </c>
      <c r="J1953" s="10" t="s">
        <v>4690</v>
      </c>
      <c r="K1953" s="5" t="s">
        <v>4693</v>
      </c>
    </row>
    <row r="1954" spans="1:11" x14ac:dyDescent="0.3">
      <c r="A1954" s="4" t="s">
        <v>2446</v>
      </c>
      <c r="B1954" s="8">
        <v>1973</v>
      </c>
      <c r="C1954" s="10" t="s">
        <v>4684</v>
      </c>
      <c r="D1954" s="8">
        <v>25</v>
      </c>
      <c r="E1954" s="8" t="str">
        <f t="shared" si="60"/>
        <v>25-Dec-1973</v>
      </c>
      <c r="F1954" s="8">
        <f t="shared" si="61"/>
        <v>49</v>
      </c>
      <c r="G1954" s="8">
        <v>1</v>
      </c>
      <c r="H1954" s="34">
        <v>9182.17</v>
      </c>
      <c r="I1954" s="10" t="s">
        <v>4681</v>
      </c>
      <c r="J1954" s="10" t="s">
        <v>4689</v>
      </c>
      <c r="K1954" s="5" t="s">
        <v>4693</v>
      </c>
    </row>
    <row r="1955" spans="1:11" x14ac:dyDescent="0.3">
      <c r="A1955" s="4" t="s">
        <v>2392</v>
      </c>
      <c r="B1955" s="8">
        <v>1976</v>
      </c>
      <c r="C1955" s="10" t="s">
        <v>4686</v>
      </c>
      <c r="D1955" s="8">
        <v>30</v>
      </c>
      <c r="E1955" s="8" t="str">
        <f t="shared" si="60"/>
        <v>30-Oct-1976</v>
      </c>
      <c r="F1955" s="8">
        <f t="shared" si="61"/>
        <v>46</v>
      </c>
      <c r="G1955" s="8">
        <v>3</v>
      </c>
      <c r="H1955" s="34">
        <v>9414.92</v>
      </c>
      <c r="I1955" s="10" t="s">
        <v>4681</v>
      </c>
      <c r="J1955" s="10" t="s">
        <v>4681</v>
      </c>
      <c r="K1955" s="5" t="s">
        <v>4693</v>
      </c>
    </row>
    <row r="1956" spans="1:11" x14ac:dyDescent="0.3">
      <c r="A1956" s="4" t="s">
        <v>2338</v>
      </c>
      <c r="B1956" s="8">
        <v>1972</v>
      </c>
      <c r="C1956" s="10" t="s">
        <v>4686</v>
      </c>
      <c r="D1956" s="8">
        <v>23</v>
      </c>
      <c r="E1956" s="8" t="str">
        <f t="shared" si="60"/>
        <v>23-Oct-1972</v>
      </c>
      <c r="F1956" s="8">
        <f t="shared" si="61"/>
        <v>50</v>
      </c>
      <c r="G1956" s="8">
        <v>2</v>
      </c>
      <c r="H1956" s="34">
        <v>9630.4</v>
      </c>
      <c r="I1956" s="10" t="s">
        <v>4681</v>
      </c>
      <c r="J1956" s="10" t="s">
        <v>4681</v>
      </c>
      <c r="K1956" s="5" t="s">
        <v>4693</v>
      </c>
    </row>
    <row r="1957" spans="1:11" x14ac:dyDescent="0.3">
      <c r="A1957" s="4" t="s">
        <v>2328</v>
      </c>
      <c r="B1957" s="8">
        <v>1981</v>
      </c>
      <c r="C1957" s="10" t="s">
        <v>4688</v>
      </c>
      <c r="D1957" s="8">
        <v>8</v>
      </c>
      <c r="E1957" s="8" t="str">
        <f t="shared" si="60"/>
        <v>8-Aug-1981</v>
      </c>
      <c r="F1957" s="8">
        <f t="shared" si="61"/>
        <v>41</v>
      </c>
      <c r="G1957" s="8">
        <v>1</v>
      </c>
      <c r="H1957" s="34">
        <v>9664.34</v>
      </c>
      <c r="I1957" s="10" t="s">
        <v>4681</v>
      </c>
      <c r="J1957" s="10" t="s">
        <v>4689</v>
      </c>
      <c r="K1957" s="5" t="s">
        <v>4693</v>
      </c>
    </row>
    <row r="1958" spans="1:11" x14ac:dyDescent="0.3">
      <c r="A1958" s="4" t="s">
        <v>2288</v>
      </c>
      <c r="B1958" s="8">
        <v>1971</v>
      </c>
      <c r="C1958" s="10" t="s">
        <v>4683</v>
      </c>
      <c r="D1958" s="8">
        <v>17</v>
      </c>
      <c r="E1958" s="8" t="str">
        <f t="shared" si="60"/>
        <v>17-Jul-1971</v>
      </c>
      <c r="F1958" s="8">
        <f t="shared" si="61"/>
        <v>51</v>
      </c>
      <c r="G1958" s="8">
        <v>1</v>
      </c>
      <c r="H1958" s="34">
        <v>9861.0300000000007</v>
      </c>
      <c r="I1958" s="10" t="s">
        <v>4681</v>
      </c>
      <c r="J1958" s="10" t="s">
        <v>4681</v>
      </c>
      <c r="K1958" s="5" t="s">
        <v>4693</v>
      </c>
    </row>
    <row r="1959" spans="1:11" x14ac:dyDescent="0.3">
      <c r="A1959" s="4" t="s">
        <v>2278</v>
      </c>
      <c r="B1959" s="8">
        <v>1971</v>
      </c>
      <c r="C1959" s="10" t="s">
        <v>4684</v>
      </c>
      <c r="D1959" s="8">
        <v>22</v>
      </c>
      <c r="E1959" s="8" t="str">
        <f t="shared" si="60"/>
        <v>22-Dec-1971</v>
      </c>
      <c r="F1959" s="8">
        <f t="shared" si="61"/>
        <v>51</v>
      </c>
      <c r="G1959" s="8">
        <v>1</v>
      </c>
      <c r="H1959" s="34">
        <v>9872.7000000000007</v>
      </c>
      <c r="I1959" s="10" t="s">
        <v>4681</v>
      </c>
      <c r="J1959" s="10" t="s">
        <v>4681</v>
      </c>
      <c r="K1959" s="5" t="s">
        <v>4693</v>
      </c>
    </row>
    <row r="1960" spans="1:11" x14ac:dyDescent="0.3">
      <c r="A1960" s="4" t="s">
        <v>2272</v>
      </c>
      <c r="B1960" s="8">
        <v>1971</v>
      </c>
      <c r="C1960" s="10" t="s">
        <v>4685</v>
      </c>
      <c r="D1960" s="8">
        <v>8</v>
      </c>
      <c r="E1960" s="8" t="str">
        <f t="shared" si="60"/>
        <v>8-Nov-1971</v>
      </c>
      <c r="F1960" s="8">
        <f t="shared" si="61"/>
        <v>51</v>
      </c>
      <c r="G1960" s="8">
        <v>1</v>
      </c>
      <c r="H1960" s="34">
        <v>9880.07</v>
      </c>
      <c r="I1960" s="10" t="s">
        <v>4681</v>
      </c>
      <c r="J1960" s="10" t="s">
        <v>4689</v>
      </c>
      <c r="K1960" s="5" t="s">
        <v>4693</v>
      </c>
    </row>
    <row r="1961" spans="1:11" x14ac:dyDescent="0.3">
      <c r="A1961" s="4" t="s">
        <v>1444</v>
      </c>
      <c r="B1961" s="8">
        <v>1963</v>
      </c>
      <c r="C1961" s="10" t="s">
        <v>4683</v>
      </c>
      <c r="D1961" s="8">
        <v>8</v>
      </c>
      <c r="E1961" s="8" t="str">
        <f t="shared" si="60"/>
        <v>8-Jul-1963</v>
      </c>
      <c r="F1961" s="8">
        <f t="shared" si="61"/>
        <v>59</v>
      </c>
      <c r="G1961" s="8">
        <v>3</v>
      </c>
      <c r="H1961" s="34">
        <v>14007.22</v>
      </c>
      <c r="I1961" s="10" t="s">
        <v>4681</v>
      </c>
      <c r="J1961" s="10" t="s">
        <v>4689</v>
      </c>
      <c r="K1961" s="5" t="s">
        <v>4693</v>
      </c>
    </row>
    <row r="1962" spans="1:11" x14ac:dyDescent="0.3">
      <c r="A1962" s="4" t="s">
        <v>1424</v>
      </c>
      <c r="B1962" s="8">
        <v>1961</v>
      </c>
      <c r="C1962" s="10" t="s">
        <v>4687</v>
      </c>
      <c r="D1962" s="8">
        <v>25</v>
      </c>
      <c r="E1962" s="8" t="str">
        <f t="shared" si="60"/>
        <v>25-Sep-1961</v>
      </c>
      <c r="F1962" s="8">
        <f t="shared" si="61"/>
        <v>61</v>
      </c>
      <c r="G1962" s="8">
        <v>2</v>
      </c>
      <c r="H1962" s="34">
        <v>14235.07</v>
      </c>
      <c r="I1962" s="10" t="s">
        <v>4681</v>
      </c>
      <c r="J1962" s="10" t="s">
        <v>4690</v>
      </c>
      <c r="K1962" s="5" t="s">
        <v>4693</v>
      </c>
    </row>
    <row r="1963" spans="1:11" x14ac:dyDescent="0.3">
      <c r="A1963" s="4" t="s">
        <v>1400</v>
      </c>
      <c r="B1963" s="8">
        <v>1988</v>
      </c>
      <c r="C1963" s="10" t="s">
        <v>4685</v>
      </c>
      <c r="D1963" s="8">
        <v>16</v>
      </c>
      <c r="E1963" s="8" t="str">
        <f t="shared" si="60"/>
        <v>16-Nov-1988</v>
      </c>
      <c r="F1963" s="8">
        <f t="shared" si="61"/>
        <v>34</v>
      </c>
      <c r="G1963" s="8">
        <v>1</v>
      </c>
      <c r="H1963" s="34">
        <v>14358.36</v>
      </c>
      <c r="I1963" s="10" t="s">
        <v>4681</v>
      </c>
      <c r="J1963" s="10" t="s">
        <v>4681</v>
      </c>
      <c r="K1963" s="5" t="s">
        <v>4693</v>
      </c>
    </row>
    <row r="1964" spans="1:11" x14ac:dyDescent="0.3">
      <c r="A1964" s="4" t="s">
        <v>1368</v>
      </c>
      <c r="B1964" s="8">
        <v>1989</v>
      </c>
      <c r="C1964" s="10" t="s">
        <v>4683</v>
      </c>
      <c r="D1964" s="8">
        <v>14</v>
      </c>
      <c r="E1964" s="8" t="str">
        <f t="shared" si="60"/>
        <v>14-Jul-1989</v>
      </c>
      <c r="F1964" s="8">
        <f t="shared" si="61"/>
        <v>33</v>
      </c>
      <c r="G1964" s="8">
        <v>3</v>
      </c>
      <c r="H1964" s="34">
        <v>14547.26</v>
      </c>
      <c r="I1964" s="10" t="s">
        <v>4681</v>
      </c>
      <c r="J1964" s="10" t="s">
        <v>4689</v>
      </c>
      <c r="K1964" s="5" t="s">
        <v>4693</v>
      </c>
    </row>
    <row r="1965" spans="1:11" x14ac:dyDescent="0.3">
      <c r="A1965" s="4" t="s">
        <v>1356</v>
      </c>
      <c r="B1965" s="8">
        <v>1991</v>
      </c>
      <c r="C1965" s="10" t="s">
        <v>4688</v>
      </c>
      <c r="D1965" s="8">
        <v>21</v>
      </c>
      <c r="E1965" s="8" t="str">
        <f t="shared" si="60"/>
        <v>21-Aug-1991</v>
      </c>
      <c r="F1965" s="8">
        <f t="shared" si="61"/>
        <v>31</v>
      </c>
      <c r="G1965" s="8">
        <v>3</v>
      </c>
      <c r="H1965" s="34">
        <v>14630.52</v>
      </c>
      <c r="I1965" s="10" t="s">
        <v>4681</v>
      </c>
      <c r="J1965" s="10" t="s">
        <v>4689</v>
      </c>
      <c r="K1965" s="5" t="s">
        <v>4693</v>
      </c>
    </row>
    <row r="1966" spans="1:11" x14ac:dyDescent="0.3">
      <c r="A1966" s="4" t="s">
        <v>1346</v>
      </c>
      <c r="B1966" s="8">
        <v>1982</v>
      </c>
      <c r="C1966" s="10" t="s">
        <v>4687</v>
      </c>
      <c r="D1966" s="8">
        <v>4</v>
      </c>
      <c r="E1966" s="8" t="str">
        <f t="shared" si="60"/>
        <v>4-Sep-1982</v>
      </c>
      <c r="F1966" s="8">
        <f t="shared" si="61"/>
        <v>40</v>
      </c>
      <c r="G1966" s="8">
        <v>3</v>
      </c>
      <c r="H1966" s="34">
        <v>14696.77</v>
      </c>
      <c r="I1966" s="10" t="s">
        <v>4681</v>
      </c>
      <c r="J1966" s="10" t="s">
        <v>4681</v>
      </c>
      <c r="K1966" s="5" t="s">
        <v>4693</v>
      </c>
    </row>
    <row r="1967" spans="1:11" x14ac:dyDescent="0.3">
      <c r="A1967" s="4" t="s">
        <v>1328</v>
      </c>
      <c r="B1967" s="8">
        <v>1981</v>
      </c>
      <c r="C1967" s="10" t="s">
        <v>4683</v>
      </c>
      <c r="D1967" s="8">
        <v>4</v>
      </c>
      <c r="E1967" s="8" t="str">
        <f t="shared" si="60"/>
        <v>4-Jul-1981</v>
      </c>
      <c r="F1967" s="8">
        <f t="shared" si="61"/>
        <v>41</v>
      </c>
      <c r="G1967" s="8">
        <v>1</v>
      </c>
      <c r="H1967" s="34">
        <v>14908.27</v>
      </c>
      <c r="I1967" s="10" t="s">
        <v>4681</v>
      </c>
      <c r="J1967" s="10" t="s">
        <v>4690</v>
      </c>
      <c r="K1967" s="5" t="s">
        <v>4693</v>
      </c>
    </row>
    <row r="1968" spans="1:11" x14ac:dyDescent="0.3">
      <c r="A1968" s="4" t="s">
        <v>1322</v>
      </c>
      <c r="B1968" s="8">
        <v>1958</v>
      </c>
      <c r="C1968" s="10" t="s">
        <v>4683</v>
      </c>
      <c r="D1968" s="8">
        <v>29</v>
      </c>
      <c r="E1968" s="8" t="str">
        <f t="shared" si="60"/>
        <v>29-Jul-1958</v>
      </c>
      <c r="F1968" s="8">
        <f t="shared" si="61"/>
        <v>64</v>
      </c>
      <c r="G1968" s="8">
        <v>2</v>
      </c>
      <c r="H1968" s="34">
        <v>14988.43</v>
      </c>
      <c r="I1968" s="10" t="s">
        <v>4681</v>
      </c>
      <c r="J1968" s="10" t="s">
        <v>4689</v>
      </c>
      <c r="K1968" s="5" t="s">
        <v>4693</v>
      </c>
    </row>
    <row r="1969" spans="1:11" x14ac:dyDescent="0.3">
      <c r="A1969" s="4" t="s">
        <v>1316</v>
      </c>
      <c r="B1969" s="8">
        <v>1979</v>
      </c>
      <c r="C1969" s="10" t="s">
        <v>4685</v>
      </c>
      <c r="D1969" s="8">
        <v>25</v>
      </c>
      <c r="E1969" s="8" t="str">
        <f t="shared" si="60"/>
        <v>25-Nov-1979</v>
      </c>
      <c r="F1969" s="8">
        <f t="shared" si="61"/>
        <v>43</v>
      </c>
      <c r="G1969" s="8">
        <v>2</v>
      </c>
      <c r="H1969" s="34">
        <v>15025.76</v>
      </c>
      <c r="I1969" s="10" t="s">
        <v>4681</v>
      </c>
      <c r="J1969" s="10" t="s">
        <v>4690</v>
      </c>
      <c r="K1969" s="5" t="s">
        <v>4693</v>
      </c>
    </row>
    <row r="1970" spans="1:11" x14ac:dyDescent="0.3">
      <c r="A1970" s="4" t="s">
        <v>1304</v>
      </c>
      <c r="B1970" s="8">
        <v>1978</v>
      </c>
      <c r="C1970" s="10" t="s">
        <v>4687</v>
      </c>
      <c r="D1970" s="8">
        <v>5</v>
      </c>
      <c r="E1970" s="8" t="str">
        <f t="shared" si="60"/>
        <v>5-Sep-1978</v>
      </c>
      <c r="F1970" s="8">
        <f t="shared" si="61"/>
        <v>44</v>
      </c>
      <c r="G1970" s="8">
        <v>2</v>
      </c>
      <c r="H1970" s="34">
        <v>15123.19</v>
      </c>
      <c r="I1970" s="10" t="s">
        <v>4681</v>
      </c>
      <c r="J1970" s="10" t="s">
        <v>4690</v>
      </c>
      <c r="K1970" s="5" t="s">
        <v>4693</v>
      </c>
    </row>
    <row r="1971" spans="1:11" x14ac:dyDescent="0.3">
      <c r="A1971" s="4" t="s">
        <v>1296</v>
      </c>
      <c r="B1971" s="8">
        <v>1959</v>
      </c>
      <c r="C1971" s="10" t="s">
        <v>4684</v>
      </c>
      <c r="D1971" s="8">
        <v>3</v>
      </c>
      <c r="E1971" s="8" t="str">
        <f t="shared" si="60"/>
        <v>3-Dec-1959</v>
      </c>
      <c r="F1971" s="8">
        <f t="shared" si="61"/>
        <v>63</v>
      </c>
      <c r="G1971" s="8">
        <v>3</v>
      </c>
      <c r="H1971" s="34">
        <v>15170.07</v>
      </c>
      <c r="I1971" s="10" t="s">
        <v>4681</v>
      </c>
      <c r="J1971" s="10" t="s">
        <v>4689</v>
      </c>
      <c r="K1971" s="5" t="s">
        <v>4693</v>
      </c>
    </row>
    <row r="1972" spans="1:11" x14ac:dyDescent="0.3">
      <c r="A1972" s="4" t="s">
        <v>1258</v>
      </c>
      <c r="B1972" s="8">
        <v>1988</v>
      </c>
      <c r="C1972" s="10" t="s">
        <v>4684</v>
      </c>
      <c r="D1972" s="8">
        <v>22</v>
      </c>
      <c r="E1972" s="8" t="str">
        <f t="shared" si="60"/>
        <v>22-Dec-1988</v>
      </c>
      <c r="F1972" s="8">
        <f t="shared" si="61"/>
        <v>34</v>
      </c>
      <c r="G1972" s="8">
        <v>3</v>
      </c>
      <c r="H1972" s="34">
        <v>15646.28</v>
      </c>
      <c r="I1972" s="10" t="s">
        <v>4681</v>
      </c>
      <c r="J1972" s="10" t="s">
        <v>4681</v>
      </c>
      <c r="K1972" s="5" t="s">
        <v>4693</v>
      </c>
    </row>
    <row r="1973" spans="1:11" x14ac:dyDescent="0.3">
      <c r="A1973" s="4" t="s">
        <v>1246</v>
      </c>
      <c r="B1973" s="8">
        <v>1982</v>
      </c>
      <c r="C1973" s="10" t="s">
        <v>4685</v>
      </c>
      <c r="D1973" s="8">
        <v>11</v>
      </c>
      <c r="E1973" s="8" t="str">
        <f t="shared" si="60"/>
        <v>11-Nov-1982</v>
      </c>
      <c r="F1973" s="8">
        <f t="shared" si="61"/>
        <v>40</v>
      </c>
      <c r="G1973" s="8">
        <v>4</v>
      </c>
      <c r="H1973" s="34">
        <v>15828.82</v>
      </c>
      <c r="I1973" s="10" t="s">
        <v>4681</v>
      </c>
      <c r="J1973" s="10" t="s">
        <v>4689</v>
      </c>
      <c r="K1973" s="5" t="s">
        <v>4693</v>
      </c>
    </row>
    <row r="1974" spans="1:11" x14ac:dyDescent="0.3">
      <c r="A1974" s="4" t="s">
        <v>1224</v>
      </c>
      <c r="B1974" s="8">
        <v>1987</v>
      </c>
      <c r="C1974" s="10" t="s">
        <v>4686</v>
      </c>
      <c r="D1974" s="8">
        <v>6</v>
      </c>
      <c r="E1974" s="8" t="str">
        <f t="shared" si="60"/>
        <v>6-Oct-1987</v>
      </c>
      <c r="F1974" s="8">
        <f t="shared" si="61"/>
        <v>35</v>
      </c>
      <c r="G1974" s="8">
        <v>3</v>
      </c>
      <c r="H1974" s="34">
        <v>16122.65</v>
      </c>
      <c r="I1974" s="10" t="s">
        <v>4681</v>
      </c>
      <c r="J1974" s="10" t="s">
        <v>4690</v>
      </c>
      <c r="K1974" s="5" t="s">
        <v>4693</v>
      </c>
    </row>
    <row r="1975" spans="1:11" x14ac:dyDescent="0.3">
      <c r="A1975" s="4" t="s">
        <v>984</v>
      </c>
      <c r="B1975" s="8">
        <v>1994</v>
      </c>
      <c r="C1975" s="10" t="s">
        <v>4680</v>
      </c>
      <c r="D1975" s="8">
        <v>8</v>
      </c>
      <c r="E1975" s="8" t="str">
        <f t="shared" si="60"/>
        <v>8-Jun-1994</v>
      </c>
      <c r="F1975" s="8">
        <f t="shared" si="61"/>
        <v>29</v>
      </c>
      <c r="G1975" s="8">
        <v>2</v>
      </c>
      <c r="H1975" s="34">
        <v>20177.669999999998</v>
      </c>
      <c r="I1975" s="10" t="s">
        <v>4681</v>
      </c>
      <c r="J1975" s="10" t="s">
        <v>4690</v>
      </c>
      <c r="K1975" s="5" t="s">
        <v>4693</v>
      </c>
    </row>
    <row r="1976" spans="1:11" x14ac:dyDescent="0.3">
      <c r="A1976" s="4" t="s">
        <v>878</v>
      </c>
      <c r="B1976" s="8">
        <v>1973</v>
      </c>
      <c r="C1976" s="10" t="s">
        <v>4686</v>
      </c>
      <c r="D1976" s="8">
        <v>22</v>
      </c>
      <c r="E1976" s="8" t="str">
        <f t="shared" si="60"/>
        <v>22-Oct-1973</v>
      </c>
      <c r="F1976" s="8">
        <f t="shared" si="61"/>
        <v>49</v>
      </c>
      <c r="G1976" s="8">
        <v>2</v>
      </c>
      <c r="H1976" s="34">
        <v>23306.55</v>
      </c>
      <c r="I1976" s="10" t="s">
        <v>4681</v>
      </c>
      <c r="J1976" s="10" t="s">
        <v>4681</v>
      </c>
      <c r="K1976" s="5" t="s">
        <v>4693</v>
      </c>
    </row>
    <row r="1977" spans="1:11" x14ac:dyDescent="0.3">
      <c r="A1977" s="4" t="s">
        <v>872</v>
      </c>
      <c r="B1977" s="8">
        <v>1974</v>
      </c>
      <c r="C1977" s="10" t="s">
        <v>4680</v>
      </c>
      <c r="D1977" s="8">
        <v>2</v>
      </c>
      <c r="E1977" s="8" t="str">
        <f t="shared" si="60"/>
        <v>2-Jun-1974</v>
      </c>
      <c r="F1977" s="8">
        <f t="shared" si="61"/>
        <v>49</v>
      </c>
      <c r="G1977" s="8">
        <v>1</v>
      </c>
      <c r="H1977" s="34">
        <v>23568.27</v>
      </c>
      <c r="I1977" s="10" t="s">
        <v>4681</v>
      </c>
      <c r="J1977" s="10" t="s">
        <v>4681</v>
      </c>
      <c r="K1977" s="5" t="s">
        <v>4693</v>
      </c>
    </row>
    <row r="1978" spans="1:11" x14ac:dyDescent="0.3">
      <c r="A1978" s="4" t="s">
        <v>846</v>
      </c>
      <c r="B1978" s="8">
        <v>1972</v>
      </c>
      <c r="C1978" s="10" t="s">
        <v>4687</v>
      </c>
      <c r="D1978" s="8">
        <v>14</v>
      </c>
      <c r="E1978" s="8" t="str">
        <f t="shared" si="60"/>
        <v>14-Sep-1972</v>
      </c>
      <c r="F1978" s="8">
        <f t="shared" si="61"/>
        <v>50</v>
      </c>
      <c r="G1978" s="8">
        <v>1</v>
      </c>
      <c r="H1978" s="34">
        <v>24520.26</v>
      </c>
      <c r="I1978" s="10" t="s">
        <v>4681</v>
      </c>
      <c r="J1978" s="10" t="s">
        <v>4689</v>
      </c>
      <c r="K1978" s="5" t="s">
        <v>4693</v>
      </c>
    </row>
    <row r="1979" spans="1:11" x14ac:dyDescent="0.3">
      <c r="A1979" s="4" t="s">
        <v>816</v>
      </c>
      <c r="B1979" s="8">
        <v>1975</v>
      </c>
      <c r="C1979" s="10" t="s">
        <v>4684</v>
      </c>
      <c r="D1979" s="8">
        <v>14</v>
      </c>
      <c r="E1979" s="8" t="str">
        <f t="shared" si="60"/>
        <v>14-Dec-1975</v>
      </c>
      <c r="F1979" s="8">
        <f t="shared" si="61"/>
        <v>47</v>
      </c>
      <c r="G1979" s="8">
        <v>3</v>
      </c>
      <c r="H1979" s="34">
        <v>25309.49</v>
      </c>
      <c r="I1979" s="10" t="s">
        <v>4681</v>
      </c>
      <c r="J1979" s="10" t="s">
        <v>4690</v>
      </c>
      <c r="K1979" s="5" t="s">
        <v>4693</v>
      </c>
    </row>
    <row r="1980" spans="1:11" x14ac:dyDescent="0.3">
      <c r="A1980" s="4" t="s">
        <v>812</v>
      </c>
      <c r="B1980" s="8">
        <v>1968</v>
      </c>
      <c r="C1980" s="10" t="s">
        <v>4688</v>
      </c>
      <c r="D1980" s="8">
        <v>22</v>
      </c>
      <c r="E1980" s="8" t="str">
        <f t="shared" si="60"/>
        <v>22-Aug-1968</v>
      </c>
      <c r="F1980" s="8">
        <f t="shared" si="61"/>
        <v>54</v>
      </c>
      <c r="G1980" s="8">
        <v>3</v>
      </c>
      <c r="H1980" s="34">
        <v>25382.3</v>
      </c>
      <c r="I1980" s="10" t="s">
        <v>4681</v>
      </c>
      <c r="J1980" s="10" t="s">
        <v>4681</v>
      </c>
      <c r="K1980" s="5" t="s">
        <v>4693</v>
      </c>
    </row>
    <row r="1981" spans="1:11" x14ac:dyDescent="0.3">
      <c r="A1981" s="4" t="s">
        <v>792</v>
      </c>
      <c r="B1981" s="8">
        <v>1973</v>
      </c>
      <c r="C1981" s="10" t="s">
        <v>4683</v>
      </c>
      <c r="D1981" s="8">
        <v>7</v>
      </c>
      <c r="E1981" s="8" t="str">
        <f t="shared" si="60"/>
        <v>7-Jul-1973</v>
      </c>
      <c r="F1981" s="8">
        <f t="shared" si="61"/>
        <v>49</v>
      </c>
      <c r="G1981" s="8">
        <v>1</v>
      </c>
      <c r="H1981" s="34">
        <v>26140.36</v>
      </c>
      <c r="I1981" s="10" t="s">
        <v>4681</v>
      </c>
      <c r="J1981" s="10" t="s">
        <v>4689</v>
      </c>
      <c r="K1981" s="5" t="s">
        <v>4693</v>
      </c>
    </row>
    <row r="1982" spans="1:11" x14ac:dyDescent="0.3">
      <c r="A1982" s="4" t="s">
        <v>790</v>
      </c>
      <c r="B1982" s="8">
        <v>1975</v>
      </c>
      <c r="C1982" s="10" t="s">
        <v>4680</v>
      </c>
      <c r="D1982" s="8">
        <v>4</v>
      </c>
      <c r="E1982" s="8" t="str">
        <f t="shared" si="60"/>
        <v>4-Jun-1975</v>
      </c>
      <c r="F1982" s="8">
        <f t="shared" si="61"/>
        <v>48</v>
      </c>
      <c r="G1982" s="8">
        <v>1</v>
      </c>
      <c r="H1982" s="34">
        <v>26236.58</v>
      </c>
      <c r="I1982" s="10" t="s">
        <v>4681</v>
      </c>
      <c r="J1982" s="10" t="s">
        <v>4690</v>
      </c>
      <c r="K1982" s="5" t="s">
        <v>4693</v>
      </c>
    </row>
    <row r="1983" spans="1:11" x14ac:dyDescent="0.3">
      <c r="A1983" s="4" t="s">
        <v>780</v>
      </c>
      <c r="B1983" s="8">
        <v>1988</v>
      </c>
      <c r="C1983" s="10" t="s">
        <v>4683</v>
      </c>
      <c r="D1983" s="8">
        <v>22</v>
      </c>
      <c r="E1983" s="8" t="str">
        <f t="shared" si="60"/>
        <v>22-Jul-1988</v>
      </c>
      <c r="F1983" s="8">
        <f t="shared" si="61"/>
        <v>34</v>
      </c>
      <c r="G1983" s="8">
        <v>3</v>
      </c>
      <c r="H1983" s="34">
        <v>26607.89</v>
      </c>
      <c r="I1983" s="10" t="s">
        <v>4681</v>
      </c>
      <c r="J1983" s="10" t="s">
        <v>4690</v>
      </c>
      <c r="K1983" s="5" t="s">
        <v>4693</v>
      </c>
    </row>
    <row r="1984" spans="1:11" x14ac:dyDescent="0.3">
      <c r="A1984" s="4" t="s">
        <v>778</v>
      </c>
      <c r="B1984" s="8">
        <v>1991</v>
      </c>
      <c r="C1984" s="10" t="s">
        <v>4688</v>
      </c>
      <c r="D1984" s="8">
        <v>22</v>
      </c>
      <c r="E1984" s="8" t="str">
        <f t="shared" si="60"/>
        <v>22-Aug-1991</v>
      </c>
      <c r="F1984" s="8">
        <f t="shared" si="61"/>
        <v>31</v>
      </c>
      <c r="G1984" s="8">
        <v>3</v>
      </c>
      <c r="H1984" s="34">
        <v>26912.560000000001</v>
      </c>
      <c r="I1984" s="10" t="s">
        <v>4681</v>
      </c>
      <c r="J1984" s="10" t="s">
        <v>4681</v>
      </c>
      <c r="K1984" s="5" t="s">
        <v>4693</v>
      </c>
    </row>
    <row r="1985" spans="1:11" x14ac:dyDescent="0.3">
      <c r="A1985" s="4" t="s">
        <v>764</v>
      </c>
      <c r="B1985" s="8">
        <v>1990</v>
      </c>
      <c r="C1985" s="10" t="s">
        <v>4684</v>
      </c>
      <c r="D1985" s="8">
        <v>13</v>
      </c>
      <c r="E1985" s="8" t="str">
        <f t="shared" si="60"/>
        <v>13-Dec-1990</v>
      </c>
      <c r="F1985" s="8">
        <f t="shared" si="61"/>
        <v>32</v>
      </c>
      <c r="G1985" s="8">
        <v>3</v>
      </c>
      <c r="H1985" s="34">
        <v>27092.38</v>
      </c>
      <c r="I1985" s="10" t="s">
        <v>4681</v>
      </c>
      <c r="J1985" s="10" t="s">
        <v>4689</v>
      </c>
      <c r="K1985" s="5" t="s">
        <v>4693</v>
      </c>
    </row>
    <row r="1986" spans="1:11" x14ac:dyDescent="0.3">
      <c r="A1986" s="4" t="s">
        <v>750</v>
      </c>
      <c r="B1986" s="8">
        <v>1985</v>
      </c>
      <c r="C1986" s="10" t="s">
        <v>4684</v>
      </c>
      <c r="D1986" s="8">
        <v>5</v>
      </c>
      <c r="E1986" s="8" t="str">
        <f t="shared" ref="E1986:E2049" si="62">CONCATENATE(D1986,"-",C1986,"-",B1986)</f>
        <v>5-Dec-1985</v>
      </c>
      <c r="F1986" s="8">
        <f t="shared" ref="F1986:F2049" si="63">DATEDIF(E1986,DATE(2023,6,8),"Y")</f>
        <v>37</v>
      </c>
      <c r="G1986" s="8">
        <v>3</v>
      </c>
      <c r="H1986" s="34">
        <v>27432.73</v>
      </c>
      <c r="I1986" s="10" t="s">
        <v>4681</v>
      </c>
      <c r="J1986" s="10" t="s">
        <v>4690</v>
      </c>
      <c r="K1986" s="5" t="s">
        <v>4693</v>
      </c>
    </row>
    <row r="1987" spans="1:11" x14ac:dyDescent="0.3">
      <c r="A1987" s="4" t="s">
        <v>748</v>
      </c>
      <c r="B1987" s="8">
        <v>1981</v>
      </c>
      <c r="C1987" s="10" t="s">
        <v>4686</v>
      </c>
      <c r="D1987" s="8">
        <v>3</v>
      </c>
      <c r="E1987" s="8" t="str">
        <f t="shared" si="62"/>
        <v>3-Oct-1981</v>
      </c>
      <c r="F1987" s="8">
        <f t="shared" si="63"/>
        <v>41</v>
      </c>
      <c r="G1987" s="8">
        <v>1</v>
      </c>
      <c r="H1987" s="34">
        <v>27495.59</v>
      </c>
      <c r="I1987" s="10" t="s">
        <v>4681</v>
      </c>
      <c r="J1987" s="10" t="s">
        <v>4690</v>
      </c>
      <c r="K1987" s="5" t="s">
        <v>4693</v>
      </c>
    </row>
    <row r="1988" spans="1:11" x14ac:dyDescent="0.3">
      <c r="A1988" s="4" t="s">
        <v>744</v>
      </c>
      <c r="B1988" s="8">
        <v>1984</v>
      </c>
      <c r="C1988" s="10" t="s">
        <v>4683</v>
      </c>
      <c r="D1988" s="8">
        <v>22</v>
      </c>
      <c r="E1988" s="8" t="str">
        <f t="shared" si="62"/>
        <v>22-Jul-1984</v>
      </c>
      <c r="F1988" s="8">
        <f t="shared" si="63"/>
        <v>38</v>
      </c>
      <c r="G1988" s="8">
        <v>3</v>
      </c>
      <c r="H1988" s="34">
        <v>27534.53</v>
      </c>
      <c r="I1988" s="10" t="s">
        <v>4681</v>
      </c>
      <c r="J1988" s="10" t="s">
        <v>4681</v>
      </c>
      <c r="K1988" s="5" t="s">
        <v>4693</v>
      </c>
    </row>
    <row r="1989" spans="1:11" x14ac:dyDescent="0.3">
      <c r="A1989" s="4" t="s">
        <v>742</v>
      </c>
      <c r="B1989" s="8">
        <v>1985</v>
      </c>
      <c r="C1989" s="10" t="s">
        <v>4685</v>
      </c>
      <c r="D1989" s="8">
        <v>6</v>
      </c>
      <c r="E1989" s="8" t="str">
        <f t="shared" si="62"/>
        <v>6-Nov-1985</v>
      </c>
      <c r="F1989" s="8">
        <f t="shared" si="63"/>
        <v>37</v>
      </c>
      <c r="G1989" s="8">
        <v>3</v>
      </c>
      <c r="H1989" s="34">
        <v>27598.93</v>
      </c>
      <c r="I1989" s="10" t="s">
        <v>4681</v>
      </c>
      <c r="J1989" s="10" t="s">
        <v>4690</v>
      </c>
      <c r="K1989" s="5" t="s">
        <v>4693</v>
      </c>
    </row>
    <row r="1990" spans="1:11" x14ac:dyDescent="0.3">
      <c r="A1990" s="4" t="s">
        <v>642</v>
      </c>
      <c r="B1990" s="8">
        <v>1979</v>
      </c>
      <c r="C1990" s="10" t="s">
        <v>4687</v>
      </c>
      <c r="D1990" s="8">
        <v>2</v>
      </c>
      <c r="E1990" s="8" t="str">
        <f t="shared" si="62"/>
        <v>2-Sep-1979</v>
      </c>
      <c r="F1990" s="8">
        <f t="shared" si="63"/>
        <v>43</v>
      </c>
      <c r="G1990" s="8">
        <v>2</v>
      </c>
      <c r="H1990" s="34">
        <v>30095.97</v>
      </c>
      <c r="I1990" s="10" t="s">
        <v>4681</v>
      </c>
      <c r="J1990" s="10" t="s">
        <v>4689</v>
      </c>
      <c r="K1990" s="5" t="s">
        <v>4693</v>
      </c>
    </row>
    <row r="1991" spans="1:11" x14ac:dyDescent="0.3">
      <c r="A1991" s="4" t="s">
        <v>620</v>
      </c>
      <c r="B1991" s="8">
        <v>1986</v>
      </c>
      <c r="C1991" s="10" t="s">
        <v>4688</v>
      </c>
      <c r="D1991" s="8">
        <v>10</v>
      </c>
      <c r="E1991" s="8" t="str">
        <f t="shared" si="62"/>
        <v>10-Aug-1986</v>
      </c>
      <c r="F1991" s="8">
        <f t="shared" si="63"/>
        <v>36</v>
      </c>
      <c r="G1991" s="8">
        <v>3</v>
      </c>
      <c r="H1991" s="34">
        <v>30530.5</v>
      </c>
      <c r="I1991" s="10" t="s">
        <v>4681</v>
      </c>
      <c r="J1991" s="10" t="s">
        <v>4690</v>
      </c>
      <c r="K1991" s="5" t="s">
        <v>4693</v>
      </c>
    </row>
    <row r="1992" spans="1:11" x14ac:dyDescent="0.3">
      <c r="A1992" s="4" t="s">
        <v>614</v>
      </c>
      <c r="B1992" s="8">
        <v>1983</v>
      </c>
      <c r="C1992" s="10" t="s">
        <v>4684</v>
      </c>
      <c r="D1992" s="8">
        <v>21</v>
      </c>
      <c r="E1992" s="8" t="str">
        <f t="shared" si="62"/>
        <v>21-Dec-1983</v>
      </c>
      <c r="F1992" s="8">
        <f t="shared" si="63"/>
        <v>39</v>
      </c>
      <c r="G1992" s="8">
        <v>3</v>
      </c>
      <c r="H1992" s="34">
        <v>30724.44</v>
      </c>
      <c r="I1992" s="10" t="s">
        <v>4681</v>
      </c>
      <c r="J1992" s="10" t="s">
        <v>4689</v>
      </c>
      <c r="K1992" s="5" t="s">
        <v>4693</v>
      </c>
    </row>
    <row r="1993" spans="1:11" x14ac:dyDescent="0.3">
      <c r="A1993" s="4" t="s">
        <v>612</v>
      </c>
      <c r="B1993" s="8">
        <v>1988</v>
      </c>
      <c r="C1993" s="10" t="s">
        <v>4687</v>
      </c>
      <c r="D1993" s="8">
        <v>5</v>
      </c>
      <c r="E1993" s="8" t="str">
        <f t="shared" si="62"/>
        <v>5-Sep-1988</v>
      </c>
      <c r="F1993" s="8">
        <f t="shared" si="63"/>
        <v>34</v>
      </c>
      <c r="G1993" s="8">
        <v>3</v>
      </c>
      <c r="H1993" s="34">
        <v>30763.01</v>
      </c>
      <c r="I1993" s="10" t="s">
        <v>4681</v>
      </c>
      <c r="J1993" s="10" t="s">
        <v>4690</v>
      </c>
      <c r="K1993" s="5" t="s">
        <v>4693</v>
      </c>
    </row>
    <row r="1994" spans="1:11" x14ac:dyDescent="0.3">
      <c r="A1994" s="4" t="s">
        <v>598</v>
      </c>
      <c r="B1994" s="8">
        <v>1975</v>
      </c>
      <c r="C1994" s="10" t="s">
        <v>4686</v>
      </c>
      <c r="D1994" s="8">
        <v>29</v>
      </c>
      <c r="E1994" s="8" t="str">
        <f t="shared" si="62"/>
        <v>29-Oct-1975</v>
      </c>
      <c r="F1994" s="8">
        <f t="shared" si="63"/>
        <v>47</v>
      </c>
      <c r="G1994" s="8">
        <v>1</v>
      </c>
      <c r="H1994" s="34">
        <v>31591.82</v>
      </c>
      <c r="I1994" s="10" t="s">
        <v>4681</v>
      </c>
      <c r="J1994" s="10" t="s">
        <v>4690</v>
      </c>
      <c r="K1994" s="5" t="s">
        <v>4693</v>
      </c>
    </row>
    <row r="1995" spans="1:11" x14ac:dyDescent="0.3">
      <c r="A1995" s="4" t="s">
        <v>592</v>
      </c>
      <c r="B1995" s="8">
        <v>1984</v>
      </c>
      <c r="C1995" s="10" t="s">
        <v>4687</v>
      </c>
      <c r="D1995" s="8">
        <v>10</v>
      </c>
      <c r="E1995" s="8" t="str">
        <f t="shared" si="62"/>
        <v>10-Sep-1984</v>
      </c>
      <c r="F1995" s="8">
        <f t="shared" si="63"/>
        <v>38</v>
      </c>
      <c r="G1995" s="8">
        <v>3</v>
      </c>
      <c r="H1995" s="34">
        <v>31743.919999999998</v>
      </c>
      <c r="I1995" s="10" t="s">
        <v>4681</v>
      </c>
      <c r="J1995" s="10" t="s">
        <v>4690</v>
      </c>
      <c r="K1995" s="5" t="s">
        <v>4693</v>
      </c>
    </row>
    <row r="1996" spans="1:11" x14ac:dyDescent="0.3">
      <c r="A1996" s="4" t="s">
        <v>590</v>
      </c>
      <c r="B1996" s="8">
        <v>1975</v>
      </c>
      <c r="C1996" s="10" t="s">
        <v>4687</v>
      </c>
      <c r="D1996" s="8">
        <v>25</v>
      </c>
      <c r="E1996" s="8" t="str">
        <f t="shared" si="62"/>
        <v>25-Sep-1975</v>
      </c>
      <c r="F1996" s="8">
        <f t="shared" si="63"/>
        <v>47</v>
      </c>
      <c r="G1996" s="8">
        <v>1</v>
      </c>
      <c r="H1996" s="34">
        <v>31897.1</v>
      </c>
      <c r="I1996" s="10" t="s">
        <v>4681</v>
      </c>
      <c r="J1996" s="10" t="s">
        <v>4689</v>
      </c>
      <c r="K1996" s="5" t="s">
        <v>4693</v>
      </c>
    </row>
    <row r="1997" spans="1:11" x14ac:dyDescent="0.3">
      <c r="A1997" s="4" t="s">
        <v>576</v>
      </c>
      <c r="B1997" s="8">
        <v>1986</v>
      </c>
      <c r="C1997" s="10" t="s">
        <v>4684</v>
      </c>
      <c r="D1997" s="8">
        <v>2</v>
      </c>
      <c r="E1997" s="8" t="str">
        <f t="shared" si="62"/>
        <v>2-Dec-1986</v>
      </c>
      <c r="F1997" s="8">
        <f t="shared" si="63"/>
        <v>36</v>
      </c>
      <c r="G1997" s="8">
        <v>3</v>
      </c>
      <c r="H1997" s="34">
        <v>32288.49</v>
      </c>
      <c r="I1997" s="10" t="s">
        <v>4681</v>
      </c>
      <c r="J1997" s="10" t="s">
        <v>4681</v>
      </c>
      <c r="K1997" s="5" t="s">
        <v>4693</v>
      </c>
    </row>
    <row r="1998" spans="1:11" x14ac:dyDescent="0.3">
      <c r="A1998" s="4" t="s">
        <v>572</v>
      </c>
      <c r="B1998" s="8">
        <v>1976</v>
      </c>
      <c r="C1998" s="10" t="s">
        <v>4688</v>
      </c>
      <c r="D1998" s="8">
        <v>9</v>
      </c>
      <c r="E1998" s="8" t="str">
        <f t="shared" si="62"/>
        <v>9-Aug-1976</v>
      </c>
      <c r="F1998" s="8">
        <f t="shared" si="63"/>
        <v>46</v>
      </c>
      <c r="G1998" s="8">
        <v>2</v>
      </c>
      <c r="H1998" s="34">
        <v>32430.22</v>
      </c>
      <c r="I1998" s="10" t="s">
        <v>4681</v>
      </c>
      <c r="J1998" s="10" t="s">
        <v>4689</v>
      </c>
      <c r="K1998" s="5" t="s">
        <v>4693</v>
      </c>
    </row>
    <row r="1999" spans="1:11" x14ac:dyDescent="0.3">
      <c r="A1999" s="4" t="s">
        <v>570</v>
      </c>
      <c r="B1999" s="8">
        <v>1981</v>
      </c>
      <c r="C1999" s="10" t="s">
        <v>4687</v>
      </c>
      <c r="D1999" s="8">
        <v>27</v>
      </c>
      <c r="E1999" s="8" t="str">
        <f t="shared" si="62"/>
        <v>27-Sep-1981</v>
      </c>
      <c r="F1999" s="8">
        <f t="shared" si="63"/>
        <v>41</v>
      </c>
      <c r="G1999" s="8">
        <v>1</v>
      </c>
      <c r="H1999" s="34">
        <v>32462.35</v>
      </c>
      <c r="I1999" s="10" t="s">
        <v>4681</v>
      </c>
      <c r="J1999" s="10" t="s">
        <v>4681</v>
      </c>
      <c r="K1999" s="5" t="s">
        <v>4693</v>
      </c>
    </row>
    <row r="2000" spans="1:11" x14ac:dyDescent="0.3">
      <c r="A2000" s="4" t="s">
        <v>568</v>
      </c>
      <c r="B2000" s="8">
        <v>1976</v>
      </c>
      <c r="C2000" s="10" t="s">
        <v>4687</v>
      </c>
      <c r="D2000" s="8">
        <v>19</v>
      </c>
      <c r="E2000" s="8" t="str">
        <f t="shared" si="62"/>
        <v>19-Sep-1976</v>
      </c>
      <c r="F2000" s="8">
        <f t="shared" si="63"/>
        <v>46</v>
      </c>
      <c r="G2000" s="8">
        <v>2</v>
      </c>
      <c r="H2000" s="34">
        <v>32485.46</v>
      </c>
      <c r="I2000" s="10" t="s">
        <v>4681</v>
      </c>
      <c r="J2000" s="10" t="s">
        <v>4690</v>
      </c>
      <c r="K2000" s="5" t="s">
        <v>4693</v>
      </c>
    </row>
    <row r="2001" spans="1:11" x14ac:dyDescent="0.3">
      <c r="A2001" s="4" t="s">
        <v>548</v>
      </c>
      <c r="B2001" s="8">
        <v>1981</v>
      </c>
      <c r="C2001" s="10" t="s">
        <v>4685</v>
      </c>
      <c r="D2001" s="8">
        <v>17</v>
      </c>
      <c r="E2001" s="8" t="str">
        <f t="shared" si="62"/>
        <v>17-Nov-1981</v>
      </c>
      <c r="F2001" s="8">
        <f t="shared" si="63"/>
        <v>41</v>
      </c>
      <c r="G2001" s="8">
        <v>1</v>
      </c>
      <c r="H2001" s="34">
        <v>32906.69</v>
      </c>
      <c r="I2001" s="10" t="s">
        <v>4681</v>
      </c>
      <c r="J2001" s="10" t="s">
        <v>4689</v>
      </c>
      <c r="K2001" s="5" t="s">
        <v>4693</v>
      </c>
    </row>
    <row r="2002" spans="1:11" x14ac:dyDescent="0.3">
      <c r="A2002" s="4" t="s">
        <v>534</v>
      </c>
      <c r="B2002" s="8">
        <v>1985</v>
      </c>
      <c r="C2002" s="10" t="s">
        <v>4683</v>
      </c>
      <c r="D2002" s="8">
        <v>15</v>
      </c>
      <c r="E2002" s="8" t="str">
        <f t="shared" si="62"/>
        <v>15-Jul-1985</v>
      </c>
      <c r="F2002" s="8">
        <f t="shared" si="63"/>
        <v>37</v>
      </c>
      <c r="G2002" s="8">
        <v>3</v>
      </c>
      <c r="H2002" s="34">
        <v>33121</v>
      </c>
      <c r="I2002" s="10" t="s">
        <v>4681</v>
      </c>
      <c r="J2002" s="10" t="s">
        <v>4690</v>
      </c>
      <c r="K2002" s="5" t="s">
        <v>4693</v>
      </c>
    </row>
    <row r="2003" spans="1:11" x14ac:dyDescent="0.3">
      <c r="A2003" s="4" t="s">
        <v>532</v>
      </c>
      <c r="B2003" s="8">
        <v>1990</v>
      </c>
      <c r="C2003" s="10" t="s">
        <v>4686</v>
      </c>
      <c r="D2003" s="8">
        <v>12</v>
      </c>
      <c r="E2003" s="8" t="str">
        <f t="shared" si="62"/>
        <v>12-Oct-1990</v>
      </c>
      <c r="F2003" s="8">
        <f t="shared" si="63"/>
        <v>32</v>
      </c>
      <c r="G2003" s="8">
        <v>3</v>
      </c>
      <c r="H2003" s="34">
        <v>33292.83</v>
      </c>
      <c r="I2003" s="10" t="s">
        <v>4681</v>
      </c>
      <c r="J2003" s="10" t="s">
        <v>4690</v>
      </c>
      <c r="K2003" s="5" t="s">
        <v>4693</v>
      </c>
    </row>
    <row r="2004" spans="1:11" x14ac:dyDescent="0.3">
      <c r="A2004" s="4" t="s">
        <v>526</v>
      </c>
      <c r="B2004" s="8">
        <v>1985</v>
      </c>
      <c r="C2004" s="10" t="s">
        <v>4684</v>
      </c>
      <c r="D2004" s="8">
        <v>7</v>
      </c>
      <c r="E2004" s="8" t="str">
        <f t="shared" si="62"/>
        <v>7-Dec-1985</v>
      </c>
      <c r="F2004" s="8">
        <f t="shared" si="63"/>
        <v>37</v>
      </c>
      <c r="G2004" s="8">
        <v>3</v>
      </c>
      <c r="H2004" s="34">
        <v>33450.99</v>
      </c>
      <c r="I2004" s="10" t="s">
        <v>4681</v>
      </c>
      <c r="J2004" s="10" t="s">
        <v>4681</v>
      </c>
      <c r="K2004" s="5" t="s">
        <v>4693</v>
      </c>
    </row>
    <row r="2005" spans="1:11" x14ac:dyDescent="0.3">
      <c r="A2005" s="4" t="s">
        <v>520</v>
      </c>
      <c r="B2005" s="8">
        <v>1984</v>
      </c>
      <c r="C2005" s="10" t="s">
        <v>4683</v>
      </c>
      <c r="D2005" s="8">
        <v>22</v>
      </c>
      <c r="E2005" s="8" t="str">
        <f t="shared" si="62"/>
        <v>22-Jul-1984</v>
      </c>
      <c r="F2005" s="8">
        <f t="shared" si="63"/>
        <v>38</v>
      </c>
      <c r="G2005" s="8">
        <v>3</v>
      </c>
      <c r="H2005" s="34">
        <v>33527.1</v>
      </c>
      <c r="I2005" s="10" t="s">
        <v>4681</v>
      </c>
      <c r="J2005" s="10" t="s">
        <v>4689</v>
      </c>
      <c r="K2005" s="5" t="s">
        <v>4693</v>
      </c>
    </row>
    <row r="2006" spans="1:11" x14ac:dyDescent="0.3">
      <c r="A2006" s="4" t="s">
        <v>480</v>
      </c>
      <c r="B2006" s="8">
        <v>1984</v>
      </c>
      <c r="C2006" s="10" t="s">
        <v>4686</v>
      </c>
      <c r="D2006" s="8">
        <v>1</v>
      </c>
      <c r="E2006" s="8" t="str">
        <f t="shared" si="62"/>
        <v>1-Oct-1984</v>
      </c>
      <c r="F2006" s="8">
        <f t="shared" si="63"/>
        <v>38</v>
      </c>
      <c r="G2006" s="8">
        <v>3</v>
      </c>
      <c r="H2006" s="34">
        <v>34402.22</v>
      </c>
      <c r="I2006" s="10" t="s">
        <v>4681</v>
      </c>
      <c r="J2006" s="10" t="s">
        <v>4689</v>
      </c>
      <c r="K2006" s="5" t="s">
        <v>4693</v>
      </c>
    </row>
    <row r="2007" spans="1:11" x14ac:dyDescent="0.3">
      <c r="A2007" s="4" t="s">
        <v>472</v>
      </c>
      <c r="B2007" s="8">
        <v>1976</v>
      </c>
      <c r="C2007" s="10" t="s">
        <v>4685</v>
      </c>
      <c r="D2007" s="8">
        <v>25</v>
      </c>
      <c r="E2007" s="8" t="str">
        <f t="shared" si="62"/>
        <v>25-Nov-1976</v>
      </c>
      <c r="F2007" s="8">
        <f t="shared" si="63"/>
        <v>46</v>
      </c>
      <c r="G2007" s="8">
        <v>2</v>
      </c>
      <c r="H2007" s="34">
        <v>34543.39</v>
      </c>
      <c r="I2007" s="10" t="s">
        <v>4681</v>
      </c>
      <c r="J2007" s="10" t="s">
        <v>4689</v>
      </c>
      <c r="K2007" s="5" t="s">
        <v>4693</v>
      </c>
    </row>
    <row r="2008" spans="1:11" x14ac:dyDescent="0.3">
      <c r="A2008" s="4" t="s">
        <v>458</v>
      </c>
      <c r="B2008" s="8">
        <v>1983</v>
      </c>
      <c r="C2008" s="10" t="s">
        <v>4683</v>
      </c>
      <c r="D2008" s="8">
        <v>29</v>
      </c>
      <c r="E2008" s="8" t="str">
        <f t="shared" si="62"/>
        <v>29-Jul-1983</v>
      </c>
      <c r="F2008" s="8">
        <f t="shared" si="63"/>
        <v>39</v>
      </c>
      <c r="G2008" s="8">
        <v>3</v>
      </c>
      <c r="H2008" s="34">
        <v>34940.61</v>
      </c>
      <c r="I2008" s="10" t="s">
        <v>4681</v>
      </c>
      <c r="J2008" s="10" t="s">
        <v>4689</v>
      </c>
      <c r="K2008" s="5" t="s">
        <v>4693</v>
      </c>
    </row>
    <row r="2009" spans="1:11" x14ac:dyDescent="0.3">
      <c r="A2009" s="4" t="s">
        <v>450</v>
      </c>
      <c r="B2009" s="8">
        <v>1982</v>
      </c>
      <c r="C2009" s="10" t="s">
        <v>4683</v>
      </c>
      <c r="D2009" s="8">
        <v>5</v>
      </c>
      <c r="E2009" s="8" t="str">
        <f t="shared" si="62"/>
        <v>5-Jul-1982</v>
      </c>
      <c r="F2009" s="8">
        <f t="shared" si="63"/>
        <v>40</v>
      </c>
      <c r="G2009" s="8">
        <v>3</v>
      </c>
      <c r="H2009" s="34">
        <v>35000.730000000003</v>
      </c>
      <c r="I2009" s="10" t="s">
        <v>4681</v>
      </c>
      <c r="J2009" s="10" t="s">
        <v>4689</v>
      </c>
      <c r="K2009" s="5" t="s">
        <v>4693</v>
      </c>
    </row>
    <row r="2010" spans="1:11" x14ac:dyDescent="0.3">
      <c r="A2010" s="4" t="s">
        <v>448</v>
      </c>
      <c r="B2010" s="8">
        <v>1975</v>
      </c>
      <c r="C2010" s="10" t="s">
        <v>4688</v>
      </c>
      <c r="D2010" s="8">
        <v>29</v>
      </c>
      <c r="E2010" s="8" t="str">
        <f t="shared" si="62"/>
        <v>29-Aug-1975</v>
      </c>
      <c r="F2010" s="8">
        <f t="shared" si="63"/>
        <v>47</v>
      </c>
      <c r="G2010" s="8">
        <v>1</v>
      </c>
      <c r="H2010" s="34">
        <v>35050.620000000003</v>
      </c>
      <c r="I2010" s="10" t="s">
        <v>4681</v>
      </c>
      <c r="J2010" s="10" t="s">
        <v>4690</v>
      </c>
      <c r="K2010" s="5" t="s">
        <v>4693</v>
      </c>
    </row>
    <row r="2011" spans="1:11" x14ac:dyDescent="0.3">
      <c r="A2011" s="4" t="s">
        <v>442</v>
      </c>
      <c r="B2011" s="8">
        <v>1967</v>
      </c>
      <c r="C2011" s="10" t="s">
        <v>4684</v>
      </c>
      <c r="D2011" s="8">
        <v>30</v>
      </c>
      <c r="E2011" s="8" t="str">
        <f t="shared" si="62"/>
        <v>30-Dec-1967</v>
      </c>
      <c r="F2011" s="8">
        <f t="shared" si="63"/>
        <v>55</v>
      </c>
      <c r="G2011" s="8">
        <v>1</v>
      </c>
      <c r="H2011" s="34">
        <v>35160.129999999997</v>
      </c>
      <c r="I2011" s="10" t="s">
        <v>4681</v>
      </c>
      <c r="J2011" s="10" t="s">
        <v>4681</v>
      </c>
      <c r="K2011" s="5" t="s">
        <v>4693</v>
      </c>
    </row>
    <row r="2012" spans="1:11" x14ac:dyDescent="0.3">
      <c r="A2012" s="4" t="s">
        <v>438</v>
      </c>
      <c r="B2012" s="8">
        <v>1988</v>
      </c>
      <c r="C2012" s="10" t="s">
        <v>4687</v>
      </c>
      <c r="D2012" s="8">
        <v>19</v>
      </c>
      <c r="E2012" s="8" t="str">
        <f t="shared" si="62"/>
        <v>19-Sep-1988</v>
      </c>
      <c r="F2012" s="8">
        <f t="shared" si="63"/>
        <v>34</v>
      </c>
      <c r="G2012" s="8">
        <v>3</v>
      </c>
      <c r="H2012" s="34">
        <v>35315.96</v>
      </c>
      <c r="I2012" s="10" t="s">
        <v>4681</v>
      </c>
      <c r="J2012" s="10" t="s">
        <v>4690</v>
      </c>
      <c r="K2012" s="5" t="s">
        <v>4693</v>
      </c>
    </row>
    <row r="2013" spans="1:11" x14ac:dyDescent="0.3">
      <c r="A2013" s="4" t="s">
        <v>418</v>
      </c>
      <c r="B2013" s="8">
        <v>1978</v>
      </c>
      <c r="C2013" s="10" t="s">
        <v>4684</v>
      </c>
      <c r="D2013" s="8">
        <v>19</v>
      </c>
      <c r="E2013" s="8" t="str">
        <f t="shared" si="62"/>
        <v>19-Dec-1978</v>
      </c>
      <c r="F2013" s="8">
        <f t="shared" si="63"/>
        <v>44</v>
      </c>
      <c r="G2013" s="8">
        <v>2</v>
      </c>
      <c r="H2013" s="34">
        <v>35701.9</v>
      </c>
      <c r="I2013" s="10" t="s">
        <v>4681</v>
      </c>
      <c r="J2013" s="10" t="s">
        <v>4690</v>
      </c>
      <c r="K2013" s="5" t="s">
        <v>4693</v>
      </c>
    </row>
    <row r="2014" spans="1:11" x14ac:dyDescent="0.3">
      <c r="A2014" s="4" t="s">
        <v>414</v>
      </c>
      <c r="B2014" s="8">
        <v>1976</v>
      </c>
      <c r="C2014" s="10" t="s">
        <v>4686</v>
      </c>
      <c r="D2014" s="8">
        <v>4</v>
      </c>
      <c r="E2014" s="8" t="str">
        <f t="shared" si="62"/>
        <v>4-Oct-1976</v>
      </c>
      <c r="F2014" s="8">
        <f t="shared" si="63"/>
        <v>46</v>
      </c>
      <c r="G2014" s="8">
        <v>2</v>
      </c>
      <c r="H2014" s="34">
        <v>35733.96</v>
      </c>
      <c r="I2014" s="10" t="s">
        <v>4681</v>
      </c>
      <c r="J2014" s="10" t="s">
        <v>4681</v>
      </c>
      <c r="K2014" s="5" t="s">
        <v>4693</v>
      </c>
    </row>
    <row r="2015" spans="1:11" x14ac:dyDescent="0.3">
      <c r="A2015" s="4" t="s">
        <v>402</v>
      </c>
      <c r="B2015" s="8">
        <v>1979</v>
      </c>
      <c r="C2015" s="10" t="s">
        <v>4685</v>
      </c>
      <c r="D2015" s="8">
        <v>4</v>
      </c>
      <c r="E2015" s="8" t="str">
        <f t="shared" si="62"/>
        <v>4-Nov-1979</v>
      </c>
      <c r="F2015" s="8">
        <f t="shared" si="63"/>
        <v>43</v>
      </c>
      <c r="G2015" s="8">
        <v>2</v>
      </c>
      <c r="H2015" s="34">
        <v>36090.49</v>
      </c>
      <c r="I2015" s="10" t="s">
        <v>4681</v>
      </c>
      <c r="J2015" s="10" t="s">
        <v>4681</v>
      </c>
      <c r="K2015" s="5" t="s">
        <v>4693</v>
      </c>
    </row>
    <row r="2016" spans="1:11" x14ac:dyDescent="0.3">
      <c r="A2016" s="4" t="s">
        <v>380</v>
      </c>
      <c r="B2016" s="8">
        <v>2003</v>
      </c>
      <c r="C2016" s="10" t="s">
        <v>4684</v>
      </c>
      <c r="D2016" s="8">
        <v>9</v>
      </c>
      <c r="E2016" s="8" t="str">
        <f t="shared" si="62"/>
        <v>9-Dec-2003</v>
      </c>
      <c r="F2016" s="8">
        <f t="shared" si="63"/>
        <v>19</v>
      </c>
      <c r="G2016" s="8">
        <v>2</v>
      </c>
      <c r="H2016" s="34">
        <v>36397.58</v>
      </c>
      <c r="I2016" s="10" t="s">
        <v>4681</v>
      </c>
      <c r="J2016" s="10" t="s">
        <v>4689</v>
      </c>
      <c r="K2016" s="5" t="s">
        <v>4693</v>
      </c>
    </row>
    <row r="2017" spans="1:11" x14ac:dyDescent="0.3">
      <c r="A2017" s="4" t="s">
        <v>360</v>
      </c>
      <c r="B2017" s="8">
        <v>1963</v>
      </c>
      <c r="C2017" s="10" t="s">
        <v>4683</v>
      </c>
      <c r="D2017" s="8">
        <v>24</v>
      </c>
      <c r="E2017" s="8" t="str">
        <f t="shared" si="62"/>
        <v>24-Jul-1963</v>
      </c>
      <c r="F2017" s="8">
        <f t="shared" si="63"/>
        <v>59</v>
      </c>
      <c r="G2017" s="8">
        <v>2</v>
      </c>
      <c r="H2017" s="34">
        <v>36910.61</v>
      </c>
      <c r="I2017" s="10" t="s">
        <v>4681</v>
      </c>
      <c r="J2017" s="10" t="s">
        <v>4681</v>
      </c>
      <c r="K2017" s="5" t="s">
        <v>4693</v>
      </c>
    </row>
    <row r="2018" spans="1:11" x14ac:dyDescent="0.3">
      <c r="A2018" s="4" t="s">
        <v>358</v>
      </c>
      <c r="B2018" s="8">
        <v>1991</v>
      </c>
      <c r="C2018" s="10" t="s">
        <v>4680</v>
      </c>
      <c r="D2018" s="8">
        <v>10</v>
      </c>
      <c r="E2018" s="8" t="str">
        <f t="shared" si="62"/>
        <v>10-Jun-1991</v>
      </c>
      <c r="F2018" s="8">
        <f t="shared" si="63"/>
        <v>31</v>
      </c>
      <c r="G2018" s="8">
        <v>3</v>
      </c>
      <c r="H2018" s="34">
        <v>36911.99</v>
      </c>
      <c r="I2018" s="10" t="s">
        <v>4681</v>
      </c>
      <c r="J2018" s="10" t="s">
        <v>4681</v>
      </c>
      <c r="K2018" s="5" t="s">
        <v>4693</v>
      </c>
    </row>
    <row r="2019" spans="1:11" x14ac:dyDescent="0.3">
      <c r="A2019" s="4" t="s">
        <v>354</v>
      </c>
      <c r="B2019" s="8">
        <v>1977</v>
      </c>
      <c r="C2019" s="10" t="s">
        <v>4688</v>
      </c>
      <c r="D2019" s="8">
        <v>13</v>
      </c>
      <c r="E2019" s="8" t="str">
        <f t="shared" si="62"/>
        <v>13-Aug-1977</v>
      </c>
      <c r="F2019" s="8">
        <f t="shared" si="63"/>
        <v>45</v>
      </c>
      <c r="G2019" s="8">
        <v>2</v>
      </c>
      <c r="H2019" s="34">
        <v>36935.64</v>
      </c>
      <c r="I2019" s="10" t="s">
        <v>4681</v>
      </c>
      <c r="J2019" s="10" t="s">
        <v>4690</v>
      </c>
      <c r="K2019" s="5" t="s">
        <v>4693</v>
      </c>
    </row>
    <row r="2020" spans="1:11" x14ac:dyDescent="0.3">
      <c r="A2020" s="4" t="s">
        <v>348</v>
      </c>
      <c r="B2020" s="8">
        <v>1991</v>
      </c>
      <c r="C2020" s="10" t="s">
        <v>4685</v>
      </c>
      <c r="D2020" s="8">
        <v>1</v>
      </c>
      <c r="E2020" s="8" t="str">
        <f t="shared" si="62"/>
        <v>1-Nov-1991</v>
      </c>
      <c r="F2020" s="8">
        <f t="shared" si="63"/>
        <v>31</v>
      </c>
      <c r="G2020" s="8">
        <v>3</v>
      </c>
      <c r="H2020" s="34">
        <v>37040.879999999997</v>
      </c>
      <c r="I2020" s="10" t="s">
        <v>4681</v>
      </c>
      <c r="J2020" s="10" t="s">
        <v>4681</v>
      </c>
      <c r="K2020" s="5" t="s">
        <v>4693</v>
      </c>
    </row>
    <row r="2021" spans="1:11" x14ac:dyDescent="0.3">
      <c r="A2021" s="4" t="s">
        <v>346</v>
      </c>
      <c r="B2021" s="8">
        <v>1988</v>
      </c>
      <c r="C2021" s="10" t="s">
        <v>4684</v>
      </c>
      <c r="D2021" s="8">
        <v>17</v>
      </c>
      <c r="E2021" s="8" t="str">
        <f t="shared" si="62"/>
        <v>17-Dec-1988</v>
      </c>
      <c r="F2021" s="8">
        <f t="shared" si="63"/>
        <v>34</v>
      </c>
      <c r="G2021" s="8">
        <v>3</v>
      </c>
      <c r="H2021" s="34">
        <v>37076.370000000003</v>
      </c>
      <c r="I2021" s="10" t="s">
        <v>4681</v>
      </c>
      <c r="J2021" s="10" t="s">
        <v>4690</v>
      </c>
      <c r="K2021" s="5" t="s">
        <v>4693</v>
      </c>
    </row>
    <row r="2022" spans="1:11" x14ac:dyDescent="0.3">
      <c r="A2022" s="4" t="s">
        <v>338</v>
      </c>
      <c r="B2022" s="8">
        <v>1990</v>
      </c>
      <c r="C2022" s="10" t="s">
        <v>4686</v>
      </c>
      <c r="D2022" s="8">
        <v>17</v>
      </c>
      <c r="E2022" s="8" t="str">
        <f t="shared" si="62"/>
        <v>17-Oct-1990</v>
      </c>
      <c r="F2022" s="8">
        <f t="shared" si="63"/>
        <v>32</v>
      </c>
      <c r="G2022" s="8">
        <v>3</v>
      </c>
      <c r="H2022" s="34">
        <v>37251.22</v>
      </c>
      <c r="I2022" s="10" t="s">
        <v>4681</v>
      </c>
      <c r="J2022" s="10" t="s">
        <v>4681</v>
      </c>
      <c r="K2022" s="5" t="s">
        <v>4693</v>
      </c>
    </row>
    <row r="2023" spans="1:11" x14ac:dyDescent="0.3">
      <c r="A2023" s="4" t="s">
        <v>334</v>
      </c>
      <c r="B2023" s="8">
        <v>1975</v>
      </c>
      <c r="C2023" s="10" t="s">
        <v>4685</v>
      </c>
      <c r="D2023" s="8">
        <v>9</v>
      </c>
      <c r="E2023" s="8" t="str">
        <f t="shared" si="62"/>
        <v>9-Nov-1975</v>
      </c>
      <c r="F2023" s="8">
        <f t="shared" si="63"/>
        <v>47</v>
      </c>
      <c r="G2023" s="8">
        <v>1</v>
      </c>
      <c r="H2023" s="34">
        <v>37272.339999999997</v>
      </c>
      <c r="I2023" s="10" t="s">
        <v>4681</v>
      </c>
      <c r="J2023" s="10" t="s">
        <v>4689</v>
      </c>
      <c r="K2023" s="5" t="s">
        <v>4693</v>
      </c>
    </row>
    <row r="2024" spans="1:11" x14ac:dyDescent="0.3">
      <c r="A2024" s="4" t="s">
        <v>330</v>
      </c>
      <c r="B2024" s="8">
        <v>1979</v>
      </c>
      <c r="C2024" s="10" t="s">
        <v>4688</v>
      </c>
      <c r="D2024" s="8">
        <v>3</v>
      </c>
      <c r="E2024" s="8" t="str">
        <f t="shared" si="62"/>
        <v>3-Aug-1979</v>
      </c>
      <c r="F2024" s="8">
        <f t="shared" si="63"/>
        <v>43</v>
      </c>
      <c r="G2024" s="8">
        <v>2</v>
      </c>
      <c r="H2024" s="34">
        <v>37425.94</v>
      </c>
      <c r="I2024" s="10" t="s">
        <v>4681</v>
      </c>
      <c r="J2024" s="10" t="s">
        <v>4690</v>
      </c>
      <c r="K2024" s="5" t="s">
        <v>4693</v>
      </c>
    </row>
    <row r="2025" spans="1:11" x14ac:dyDescent="0.3">
      <c r="A2025" s="4" t="s">
        <v>316</v>
      </c>
      <c r="B2025" s="8">
        <v>1976</v>
      </c>
      <c r="C2025" s="10" t="s">
        <v>4687</v>
      </c>
      <c r="D2025" s="8">
        <v>18</v>
      </c>
      <c r="E2025" s="8" t="str">
        <f t="shared" si="62"/>
        <v>18-Sep-1976</v>
      </c>
      <c r="F2025" s="8">
        <f t="shared" si="63"/>
        <v>46</v>
      </c>
      <c r="G2025" s="8">
        <v>2</v>
      </c>
      <c r="H2025" s="34">
        <v>37735.199999999997</v>
      </c>
      <c r="I2025" s="10" t="s">
        <v>4681</v>
      </c>
      <c r="J2025" s="10" t="s">
        <v>4681</v>
      </c>
      <c r="K2025" s="5" t="s">
        <v>4693</v>
      </c>
    </row>
    <row r="2026" spans="1:11" x14ac:dyDescent="0.3">
      <c r="A2026" s="4" t="s">
        <v>312</v>
      </c>
      <c r="B2026" s="8">
        <v>1983</v>
      </c>
      <c r="C2026" s="10" t="s">
        <v>4683</v>
      </c>
      <c r="D2026" s="8">
        <v>26</v>
      </c>
      <c r="E2026" s="8" t="str">
        <f t="shared" si="62"/>
        <v>26-Jul-1983</v>
      </c>
      <c r="F2026" s="8">
        <f t="shared" si="63"/>
        <v>39</v>
      </c>
      <c r="G2026" s="8">
        <v>3</v>
      </c>
      <c r="H2026" s="34">
        <v>37800.980000000003</v>
      </c>
      <c r="I2026" s="10" t="s">
        <v>4681</v>
      </c>
      <c r="J2026" s="10" t="s">
        <v>4681</v>
      </c>
      <c r="K2026" s="5" t="s">
        <v>4693</v>
      </c>
    </row>
    <row r="2027" spans="1:11" x14ac:dyDescent="0.3">
      <c r="A2027" s="4" t="s">
        <v>304</v>
      </c>
      <c r="B2027" s="8">
        <v>1989</v>
      </c>
      <c r="C2027" s="10" t="s">
        <v>4687</v>
      </c>
      <c r="D2027" s="8">
        <v>8</v>
      </c>
      <c r="E2027" s="8" t="str">
        <f t="shared" si="62"/>
        <v>8-Sep-1989</v>
      </c>
      <c r="F2027" s="8">
        <f t="shared" si="63"/>
        <v>33</v>
      </c>
      <c r="G2027" s="8">
        <v>3</v>
      </c>
      <c r="H2027" s="34">
        <v>38237.339999999997</v>
      </c>
      <c r="I2027" s="10" t="s">
        <v>4681</v>
      </c>
      <c r="J2027" s="10" t="s">
        <v>4689</v>
      </c>
      <c r="K2027" s="5" t="s">
        <v>4693</v>
      </c>
    </row>
    <row r="2028" spans="1:11" x14ac:dyDescent="0.3">
      <c r="A2028" s="4" t="s">
        <v>284</v>
      </c>
      <c r="B2028" s="8">
        <v>1990</v>
      </c>
      <c r="C2028" s="10" t="s">
        <v>4683</v>
      </c>
      <c r="D2028" s="8">
        <v>13</v>
      </c>
      <c r="E2028" s="8" t="str">
        <f t="shared" si="62"/>
        <v>13-Jul-1990</v>
      </c>
      <c r="F2028" s="8">
        <f t="shared" si="63"/>
        <v>32</v>
      </c>
      <c r="G2028" s="8">
        <v>3</v>
      </c>
      <c r="H2028" s="34">
        <v>38652.089999999997</v>
      </c>
      <c r="I2028" s="10" t="s">
        <v>4681</v>
      </c>
      <c r="J2028" s="10" t="s">
        <v>4681</v>
      </c>
      <c r="K2028" s="5" t="s">
        <v>4693</v>
      </c>
    </row>
    <row r="2029" spans="1:11" x14ac:dyDescent="0.3">
      <c r="A2029" s="4" t="s">
        <v>280</v>
      </c>
      <c r="B2029" s="8">
        <v>1991</v>
      </c>
      <c r="C2029" s="10" t="s">
        <v>4685</v>
      </c>
      <c r="D2029" s="8">
        <v>2</v>
      </c>
      <c r="E2029" s="8" t="str">
        <f t="shared" si="62"/>
        <v>2-Nov-1991</v>
      </c>
      <c r="F2029" s="8">
        <f t="shared" si="63"/>
        <v>31</v>
      </c>
      <c r="G2029" s="8">
        <v>2</v>
      </c>
      <c r="H2029" s="34">
        <v>38711</v>
      </c>
      <c r="I2029" s="10" t="s">
        <v>4681</v>
      </c>
      <c r="J2029" s="10" t="s">
        <v>4681</v>
      </c>
      <c r="K2029" s="5" t="s">
        <v>4693</v>
      </c>
    </row>
    <row r="2030" spans="1:11" x14ac:dyDescent="0.3">
      <c r="A2030" s="4" t="s">
        <v>272</v>
      </c>
      <c r="B2030" s="8">
        <v>1979</v>
      </c>
      <c r="C2030" s="10" t="s">
        <v>4684</v>
      </c>
      <c r="D2030" s="8">
        <v>3</v>
      </c>
      <c r="E2030" s="8" t="str">
        <f t="shared" si="62"/>
        <v>3-Dec-1979</v>
      </c>
      <c r="F2030" s="8">
        <f t="shared" si="63"/>
        <v>43</v>
      </c>
      <c r="G2030" s="8">
        <v>2</v>
      </c>
      <c r="H2030" s="34">
        <v>38836.980000000003</v>
      </c>
      <c r="I2030" s="10" t="s">
        <v>4681</v>
      </c>
      <c r="J2030" s="10" t="s">
        <v>4690</v>
      </c>
      <c r="K2030" s="5" t="s">
        <v>4693</v>
      </c>
    </row>
    <row r="2031" spans="1:11" x14ac:dyDescent="0.3">
      <c r="A2031" s="4" t="s">
        <v>266</v>
      </c>
      <c r="B2031" s="8">
        <v>1987</v>
      </c>
      <c r="C2031" s="10" t="s">
        <v>4680</v>
      </c>
      <c r="D2031" s="8">
        <v>16</v>
      </c>
      <c r="E2031" s="8" t="str">
        <f t="shared" si="62"/>
        <v>16-Jun-1987</v>
      </c>
      <c r="F2031" s="8">
        <f t="shared" si="63"/>
        <v>35</v>
      </c>
      <c r="G2031" s="8">
        <v>3</v>
      </c>
      <c r="H2031" s="34">
        <v>38924.04</v>
      </c>
      <c r="I2031" s="10" t="s">
        <v>4681</v>
      </c>
      <c r="J2031" s="10" t="s">
        <v>4681</v>
      </c>
      <c r="K2031" s="5" t="s">
        <v>4693</v>
      </c>
    </row>
    <row r="2032" spans="1:11" x14ac:dyDescent="0.3">
      <c r="A2032" s="4" t="s">
        <v>264</v>
      </c>
      <c r="B2032" s="8">
        <v>1976</v>
      </c>
      <c r="C2032" s="10" t="s">
        <v>4684</v>
      </c>
      <c r="D2032" s="8">
        <v>15</v>
      </c>
      <c r="E2032" s="8" t="str">
        <f t="shared" si="62"/>
        <v>15-Dec-1976</v>
      </c>
      <c r="F2032" s="8">
        <f t="shared" si="63"/>
        <v>46</v>
      </c>
      <c r="G2032" s="8">
        <v>2</v>
      </c>
      <c r="H2032" s="34">
        <v>38932.559999999998</v>
      </c>
      <c r="I2032" s="10" t="s">
        <v>4681</v>
      </c>
      <c r="J2032" s="10" t="s">
        <v>4689</v>
      </c>
      <c r="K2032" s="5" t="s">
        <v>4693</v>
      </c>
    </row>
    <row r="2033" spans="1:11" x14ac:dyDescent="0.3">
      <c r="A2033" s="4" t="s">
        <v>262</v>
      </c>
      <c r="B2033" s="8">
        <v>1980</v>
      </c>
      <c r="C2033" s="10" t="s">
        <v>4687</v>
      </c>
      <c r="D2033" s="8">
        <v>24</v>
      </c>
      <c r="E2033" s="8" t="str">
        <f t="shared" si="62"/>
        <v>24-Sep-1980</v>
      </c>
      <c r="F2033" s="8">
        <f t="shared" si="63"/>
        <v>42</v>
      </c>
      <c r="G2033" s="8">
        <v>2</v>
      </c>
      <c r="H2033" s="34">
        <v>38947.43</v>
      </c>
      <c r="I2033" s="10" t="s">
        <v>4681</v>
      </c>
      <c r="J2033" s="10" t="s">
        <v>4689</v>
      </c>
      <c r="K2033" s="5" t="s">
        <v>4693</v>
      </c>
    </row>
    <row r="2034" spans="1:11" x14ac:dyDescent="0.3">
      <c r="A2034" s="4" t="s">
        <v>250</v>
      </c>
      <c r="B2034" s="8">
        <v>1982</v>
      </c>
      <c r="C2034" s="10" t="s">
        <v>4688</v>
      </c>
      <c r="D2034" s="8">
        <v>16</v>
      </c>
      <c r="E2034" s="8" t="str">
        <f t="shared" si="62"/>
        <v>16-Aug-1982</v>
      </c>
      <c r="F2034" s="8">
        <f t="shared" si="63"/>
        <v>40</v>
      </c>
      <c r="G2034" s="8">
        <v>3</v>
      </c>
      <c r="H2034" s="34">
        <v>39315.279999999999</v>
      </c>
      <c r="I2034" s="10" t="s">
        <v>4681</v>
      </c>
      <c r="J2034" s="10" t="s">
        <v>4689</v>
      </c>
      <c r="K2034" s="5" t="s">
        <v>4693</v>
      </c>
    </row>
    <row r="2035" spans="1:11" x14ac:dyDescent="0.3">
      <c r="A2035" s="4" t="s">
        <v>248</v>
      </c>
      <c r="B2035" s="8">
        <v>1978</v>
      </c>
      <c r="C2035" s="10" t="s">
        <v>4688</v>
      </c>
      <c r="D2035" s="8">
        <v>5</v>
      </c>
      <c r="E2035" s="8" t="str">
        <f t="shared" si="62"/>
        <v>5-Aug-1978</v>
      </c>
      <c r="F2035" s="8">
        <f t="shared" si="63"/>
        <v>44</v>
      </c>
      <c r="G2035" s="8">
        <v>2</v>
      </c>
      <c r="H2035" s="34">
        <v>39352.6</v>
      </c>
      <c r="I2035" s="10" t="s">
        <v>4681</v>
      </c>
      <c r="J2035" s="10" t="s">
        <v>4689</v>
      </c>
      <c r="K2035" s="5" t="s">
        <v>4693</v>
      </c>
    </row>
    <row r="2036" spans="1:11" x14ac:dyDescent="0.3">
      <c r="A2036" s="4" t="s">
        <v>226</v>
      </c>
      <c r="B2036" s="8">
        <v>1985</v>
      </c>
      <c r="C2036" s="10" t="s">
        <v>4683</v>
      </c>
      <c r="D2036" s="8">
        <v>17</v>
      </c>
      <c r="E2036" s="8" t="str">
        <f t="shared" si="62"/>
        <v>17-Jul-1985</v>
      </c>
      <c r="F2036" s="8">
        <f t="shared" si="63"/>
        <v>37</v>
      </c>
      <c r="G2036" s="8">
        <v>2</v>
      </c>
      <c r="H2036" s="34">
        <v>39836.519999999997</v>
      </c>
      <c r="I2036" s="10" t="s">
        <v>4681</v>
      </c>
      <c r="J2036" s="10" t="s">
        <v>4690</v>
      </c>
      <c r="K2036" s="5" t="s">
        <v>4693</v>
      </c>
    </row>
    <row r="2037" spans="1:11" x14ac:dyDescent="0.3">
      <c r="A2037" s="4" t="s">
        <v>224</v>
      </c>
      <c r="B2037" s="8">
        <v>1983</v>
      </c>
      <c r="C2037" s="10" t="s">
        <v>4680</v>
      </c>
      <c r="D2037" s="8">
        <v>1</v>
      </c>
      <c r="E2037" s="8" t="str">
        <f t="shared" si="62"/>
        <v>1-Jun-1983</v>
      </c>
      <c r="F2037" s="8">
        <f t="shared" si="63"/>
        <v>40</v>
      </c>
      <c r="G2037" s="8">
        <v>3</v>
      </c>
      <c r="H2037" s="34">
        <v>39865.699999999997</v>
      </c>
      <c r="I2037" s="10" t="s">
        <v>4681</v>
      </c>
      <c r="J2037" s="10" t="s">
        <v>4681</v>
      </c>
      <c r="K2037" s="5" t="s">
        <v>4693</v>
      </c>
    </row>
    <row r="2038" spans="1:11" x14ac:dyDescent="0.3">
      <c r="A2038" s="4" t="s">
        <v>220</v>
      </c>
      <c r="B2038" s="8">
        <v>1975</v>
      </c>
      <c r="C2038" s="10" t="s">
        <v>4684</v>
      </c>
      <c r="D2038" s="8">
        <v>2</v>
      </c>
      <c r="E2038" s="8" t="str">
        <f t="shared" si="62"/>
        <v>2-Dec-1975</v>
      </c>
      <c r="F2038" s="8">
        <f t="shared" si="63"/>
        <v>47</v>
      </c>
      <c r="G2038" s="8">
        <v>1</v>
      </c>
      <c r="H2038" s="34">
        <v>39963.120000000003</v>
      </c>
      <c r="I2038" s="10" t="s">
        <v>4681</v>
      </c>
      <c r="J2038" s="10" t="s">
        <v>4681</v>
      </c>
      <c r="K2038" s="5" t="s">
        <v>4693</v>
      </c>
    </row>
    <row r="2039" spans="1:11" x14ac:dyDescent="0.3">
      <c r="A2039" s="4" t="s">
        <v>80</v>
      </c>
      <c r="B2039" s="8">
        <v>1993</v>
      </c>
      <c r="C2039" s="10" t="s">
        <v>4686</v>
      </c>
      <c r="D2039" s="8">
        <v>11</v>
      </c>
      <c r="E2039" s="8" t="str">
        <f t="shared" si="62"/>
        <v>11-Oct-1993</v>
      </c>
      <c r="F2039" s="8">
        <f t="shared" si="63"/>
        <v>29</v>
      </c>
      <c r="G2039" s="8">
        <v>2</v>
      </c>
      <c r="H2039" s="34">
        <v>44585.46</v>
      </c>
      <c r="I2039" s="10" t="s">
        <v>4681</v>
      </c>
      <c r="J2039" s="10" t="s">
        <v>4681</v>
      </c>
      <c r="K2039" s="5" t="s">
        <v>4693</v>
      </c>
    </row>
    <row r="2040" spans="1:11" x14ac:dyDescent="0.3">
      <c r="A2040" s="4" t="s">
        <v>68</v>
      </c>
      <c r="B2040" s="8">
        <v>1985</v>
      </c>
      <c r="C2040" s="10" t="s">
        <v>4687</v>
      </c>
      <c r="D2040" s="8">
        <v>30</v>
      </c>
      <c r="E2040" s="8" t="str">
        <f t="shared" si="62"/>
        <v>30-Sep-1985</v>
      </c>
      <c r="F2040" s="8">
        <f t="shared" si="63"/>
        <v>37</v>
      </c>
      <c r="G2040" s="8">
        <v>2</v>
      </c>
      <c r="H2040" s="34">
        <v>46113.51</v>
      </c>
      <c r="I2040" s="10" t="s">
        <v>4681</v>
      </c>
      <c r="J2040" s="10" t="s">
        <v>4689</v>
      </c>
      <c r="K2040" s="5" t="s">
        <v>4693</v>
      </c>
    </row>
    <row r="2041" spans="1:11" x14ac:dyDescent="0.3">
      <c r="A2041" s="4" t="s">
        <v>46</v>
      </c>
      <c r="B2041" s="8">
        <v>1958</v>
      </c>
      <c r="C2041" s="10" t="s">
        <v>4687</v>
      </c>
      <c r="D2041" s="8">
        <v>3</v>
      </c>
      <c r="E2041" s="8" t="str">
        <f t="shared" si="62"/>
        <v>3-Sep-1958</v>
      </c>
      <c r="F2041" s="8">
        <f t="shared" si="63"/>
        <v>64</v>
      </c>
      <c r="G2041" s="8">
        <v>2</v>
      </c>
      <c r="H2041" s="34">
        <v>47291.06</v>
      </c>
      <c r="I2041" s="10" t="s">
        <v>4681</v>
      </c>
      <c r="J2041" s="10" t="s">
        <v>4690</v>
      </c>
      <c r="K2041" s="5" t="s">
        <v>4693</v>
      </c>
    </row>
    <row r="2042" spans="1:11" x14ac:dyDescent="0.3">
      <c r="A2042" s="4" t="s">
        <v>44</v>
      </c>
      <c r="B2042" s="8">
        <v>1959</v>
      </c>
      <c r="C2042" s="10" t="s">
        <v>4686</v>
      </c>
      <c r="D2042" s="8">
        <v>4</v>
      </c>
      <c r="E2042" s="8" t="str">
        <f t="shared" si="62"/>
        <v>4-Oct-1959</v>
      </c>
      <c r="F2042" s="8">
        <f t="shared" si="63"/>
        <v>63</v>
      </c>
      <c r="G2042" s="8">
        <v>2</v>
      </c>
      <c r="H2042" s="34">
        <v>47305.31</v>
      </c>
      <c r="I2042" s="10" t="s">
        <v>4681</v>
      </c>
      <c r="J2042" s="10" t="s">
        <v>4690</v>
      </c>
      <c r="K2042" s="5" t="s">
        <v>4693</v>
      </c>
    </row>
    <row r="2043" spans="1:11" x14ac:dyDescent="0.3">
      <c r="A2043" s="4" t="s">
        <v>34</v>
      </c>
      <c r="B2043" s="8">
        <v>1958</v>
      </c>
      <c r="C2043" s="10" t="s">
        <v>4685</v>
      </c>
      <c r="D2043" s="8">
        <v>16</v>
      </c>
      <c r="E2043" s="8" t="str">
        <f t="shared" si="62"/>
        <v>16-Nov-1958</v>
      </c>
      <c r="F2043" s="8">
        <f t="shared" si="63"/>
        <v>64</v>
      </c>
      <c r="G2043" s="8">
        <v>1</v>
      </c>
      <c r="H2043" s="34">
        <v>47928.03</v>
      </c>
      <c r="I2043" s="10" t="s">
        <v>4681</v>
      </c>
      <c r="J2043" s="10" t="s">
        <v>4689</v>
      </c>
      <c r="K2043" s="5" t="s">
        <v>4693</v>
      </c>
    </row>
    <row r="2044" spans="1:11" x14ac:dyDescent="0.3">
      <c r="A2044" s="4" t="s">
        <v>4376</v>
      </c>
      <c r="B2044" s="8">
        <v>2004</v>
      </c>
      <c r="C2044" s="10" t="s">
        <v>4687</v>
      </c>
      <c r="D2044" s="8">
        <v>19</v>
      </c>
      <c r="E2044" s="8" t="str">
        <f t="shared" si="62"/>
        <v>19-Sep-2004</v>
      </c>
      <c r="F2044" s="8">
        <f t="shared" si="63"/>
        <v>18</v>
      </c>
      <c r="G2044" s="8">
        <v>1</v>
      </c>
      <c r="H2044" s="34">
        <v>1711.03</v>
      </c>
      <c r="I2044" s="10" t="s">
        <v>4689</v>
      </c>
      <c r="J2044" s="10" t="s">
        <v>4689</v>
      </c>
      <c r="K2044" s="5" t="s">
        <v>4682</v>
      </c>
    </row>
    <row r="2045" spans="1:11" x14ac:dyDescent="0.3">
      <c r="A2045" s="4" t="s">
        <v>4372</v>
      </c>
      <c r="B2045" s="8">
        <v>2004</v>
      </c>
      <c r="C2045" s="10" t="s">
        <v>4680</v>
      </c>
      <c r="D2045" s="8">
        <v>10</v>
      </c>
      <c r="E2045" s="8" t="str">
        <f t="shared" si="62"/>
        <v>10-Jun-2004</v>
      </c>
      <c r="F2045" s="8">
        <f t="shared" si="63"/>
        <v>18</v>
      </c>
      <c r="G2045" s="8">
        <v>1</v>
      </c>
      <c r="H2045" s="34">
        <v>1719.44</v>
      </c>
      <c r="I2045" s="10" t="s">
        <v>4689</v>
      </c>
      <c r="J2045" s="10" t="s">
        <v>4689</v>
      </c>
      <c r="K2045" s="5" t="s">
        <v>4682</v>
      </c>
    </row>
    <row r="2046" spans="1:11" x14ac:dyDescent="0.3">
      <c r="A2046" s="4" t="s">
        <v>4370</v>
      </c>
      <c r="B2046" s="8">
        <v>2004</v>
      </c>
      <c r="C2046" s="10" t="s">
        <v>4687</v>
      </c>
      <c r="D2046" s="8">
        <v>11</v>
      </c>
      <c r="E2046" s="8" t="str">
        <f t="shared" si="62"/>
        <v>11-Sep-2004</v>
      </c>
      <c r="F2046" s="8">
        <f t="shared" si="63"/>
        <v>18</v>
      </c>
      <c r="G2046" s="8">
        <v>1</v>
      </c>
      <c r="H2046" s="34">
        <v>1720.35</v>
      </c>
      <c r="I2046" s="10" t="s">
        <v>4689</v>
      </c>
      <c r="J2046" s="10" t="s">
        <v>4689</v>
      </c>
      <c r="K2046" s="5" t="s">
        <v>4682</v>
      </c>
    </row>
    <row r="2047" spans="1:11" x14ac:dyDescent="0.3">
      <c r="A2047" s="4" t="s">
        <v>4368</v>
      </c>
      <c r="B2047" s="8">
        <v>2004</v>
      </c>
      <c r="C2047" s="10" t="s">
        <v>4686</v>
      </c>
      <c r="D2047" s="8">
        <v>21</v>
      </c>
      <c r="E2047" s="8" t="str">
        <f t="shared" si="62"/>
        <v>21-Oct-2004</v>
      </c>
      <c r="F2047" s="8">
        <f t="shared" si="63"/>
        <v>18</v>
      </c>
      <c r="G2047" s="8">
        <v>1</v>
      </c>
      <c r="H2047" s="34">
        <v>1725.55</v>
      </c>
      <c r="I2047" s="10" t="s">
        <v>4689</v>
      </c>
      <c r="J2047" s="10" t="s">
        <v>4681</v>
      </c>
      <c r="K2047" s="5" t="s">
        <v>4682</v>
      </c>
    </row>
    <row r="2048" spans="1:11" x14ac:dyDescent="0.3">
      <c r="A2048" s="4" t="s">
        <v>4366</v>
      </c>
      <c r="B2048" s="8">
        <v>2004</v>
      </c>
      <c r="C2048" s="10" t="s">
        <v>4687</v>
      </c>
      <c r="D2048" s="8">
        <v>9</v>
      </c>
      <c r="E2048" s="8" t="str">
        <f t="shared" si="62"/>
        <v>9-Sep-2004</v>
      </c>
      <c r="F2048" s="8">
        <f t="shared" si="63"/>
        <v>18</v>
      </c>
      <c r="G2048" s="8">
        <v>1</v>
      </c>
      <c r="H2048" s="34">
        <v>1727.54</v>
      </c>
      <c r="I2048" s="10" t="s">
        <v>4689</v>
      </c>
      <c r="J2048" s="10" t="s">
        <v>4690</v>
      </c>
      <c r="K2048" s="5" t="s">
        <v>4682</v>
      </c>
    </row>
    <row r="2049" spans="1:11" x14ac:dyDescent="0.3">
      <c r="A2049" s="4" t="s">
        <v>3776</v>
      </c>
      <c r="B2049" s="8">
        <v>1990</v>
      </c>
      <c r="C2049" s="10" t="s">
        <v>4684</v>
      </c>
      <c r="D2049" s="8">
        <v>1</v>
      </c>
      <c r="E2049" s="8" t="str">
        <f t="shared" si="62"/>
        <v>1-Dec-1990</v>
      </c>
      <c r="F2049" s="8">
        <f t="shared" si="63"/>
        <v>32</v>
      </c>
      <c r="G2049" s="8">
        <v>1</v>
      </c>
      <c r="H2049" s="34">
        <v>4074.45</v>
      </c>
      <c r="I2049" s="10" t="s">
        <v>4689</v>
      </c>
      <c r="J2049" s="10" t="s">
        <v>4681</v>
      </c>
      <c r="K2049" s="5" t="s">
        <v>4682</v>
      </c>
    </row>
    <row r="2050" spans="1:11" x14ac:dyDescent="0.3">
      <c r="A2050" s="4" t="s">
        <v>3738</v>
      </c>
      <c r="B2050" s="8">
        <v>1992</v>
      </c>
      <c r="C2050" s="10" t="s">
        <v>4680</v>
      </c>
      <c r="D2050" s="8">
        <v>18</v>
      </c>
      <c r="E2050" s="8" t="str">
        <f t="shared" ref="E2050:E2113" si="64">CONCATENATE(D2050,"-",C2050,"-",B2050)</f>
        <v>18-Jun-1992</v>
      </c>
      <c r="F2050" s="8">
        <f t="shared" ref="F2050:F2113" si="65">DATEDIF(E2050,DATE(2023,6,8),"Y")</f>
        <v>30</v>
      </c>
      <c r="G2050" s="8">
        <v>2</v>
      </c>
      <c r="H2050" s="34">
        <v>4266.17</v>
      </c>
      <c r="I2050" s="10" t="s">
        <v>4689</v>
      </c>
      <c r="J2050" s="10" t="s">
        <v>4681</v>
      </c>
      <c r="K2050" s="5" t="s">
        <v>4682</v>
      </c>
    </row>
    <row r="2051" spans="1:11" x14ac:dyDescent="0.3">
      <c r="A2051" s="4" t="s">
        <v>3692</v>
      </c>
      <c r="B2051" s="8">
        <v>1994</v>
      </c>
      <c r="C2051" s="10" t="s">
        <v>4680</v>
      </c>
      <c r="D2051" s="8">
        <v>28</v>
      </c>
      <c r="E2051" s="8" t="str">
        <f t="shared" si="64"/>
        <v>28-Jun-1994</v>
      </c>
      <c r="F2051" s="8">
        <f t="shared" si="65"/>
        <v>28</v>
      </c>
      <c r="G2051" s="8">
        <v>3</v>
      </c>
      <c r="H2051" s="34">
        <v>4449.46</v>
      </c>
      <c r="I2051" s="10" t="s">
        <v>4690</v>
      </c>
      <c r="J2051" s="10" t="s">
        <v>4681</v>
      </c>
      <c r="K2051" s="5" t="s">
        <v>4682</v>
      </c>
    </row>
    <row r="2052" spans="1:11" x14ac:dyDescent="0.3">
      <c r="A2052" s="4" t="s">
        <v>3686</v>
      </c>
      <c r="B2052" s="8">
        <v>1991</v>
      </c>
      <c r="C2052" s="10" t="s">
        <v>4683</v>
      </c>
      <c r="D2052" s="8">
        <v>4</v>
      </c>
      <c r="E2052" s="8" t="str">
        <f t="shared" si="64"/>
        <v>4-Jul-1991</v>
      </c>
      <c r="F2052" s="8">
        <f t="shared" si="65"/>
        <v>31</v>
      </c>
      <c r="G2052" s="8">
        <v>2</v>
      </c>
      <c r="H2052" s="34">
        <v>4463.21</v>
      </c>
      <c r="I2052" s="10" t="s">
        <v>4689</v>
      </c>
      <c r="J2052" s="10" t="s">
        <v>4689</v>
      </c>
      <c r="K2052" s="5" t="s">
        <v>4682</v>
      </c>
    </row>
    <row r="2053" spans="1:11" x14ac:dyDescent="0.3">
      <c r="A2053" s="4" t="s">
        <v>3676</v>
      </c>
      <c r="B2053" s="8">
        <v>1997</v>
      </c>
      <c r="C2053" s="10" t="s">
        <v>4686</v>
      </c>
      <c r="D2053" s="8">
        <v>13</v>
      </c>
      <c r="E2053" s="8" t="str">
        <f t="shared" si="64"/>
        <v>13-Oct-1997</v>
      </c>
      <c r="F2053" s="8">
        <f t="shared" si="65"/>
        <v>25</v>
      </c>
      <c r="G2053" s="8">
        <v>4</v>
      </c>
      <c r="H2053" s="34">
        <v>4504.66</v>
      </c>
      <c r="I2053" s="10" t="s">
        <v>4690</v>
      </c>
      <c r="J2053" s="10" t="s">
        <v>4681</v>
      </c>
      <c r="K2053" s="5" t="s">
        <v>4682</v>
      </c>
    </row>
    <row r="2054" spans="1:11" x14ac:dyDescent="0.3">
      <c r="A2054" s="4" t="s">
        <v>3630</v>
      </c>
      <c r="B2054" s="8">
        <v>1990</v>
      </c>
      <c r="C2054" s="10" t="s">
        <v>4687</v>
      </c>
      <c r="D2054" s="8">
        <v>4</v>
      </c>
      <c r="E2054" s="8" t="str">
        <f t="shared" si="64"/>
        <v>4-Sep-1990</v>
      </c>
      <c r="F2054" s="8">
        <f t="shared" si="65"/>
        <v>32</v>
      </c>
      <c r="G2054" s="8">
        <v>2</v>
      </c>
      <c r="H2054" s="34">
        <v>4686.3900000000003</v>
      </c>
      <c r="I2054" s="10" t="s">
        <v>4689</v>
      </c>
      <c r="J2054" s="10" t="s">
        <v>4689</v>
      </c>
      <c r="K2054" s="5" t="s">
        <v>4682</v>
      </c>
    </row>
    <row r="2055" spans="1:11" x14ac:dyDescent="0.3">
      <c r="A2055" s="4" t="s">
        <v>3580</v>
      </c>
      <c r="B2055" s="8">
        <v>1992</v>
      </c>
      <c r="C2055" s="10" t="s">
        <v>4687</v>
      </c>
      <c r="D2055" s="8">
        <v>10</v>
      </c>
      <c r="E2055" s="8" t="str">
        <f t="shared" si="64"/>
        <v>10-Sep-1992</v>
      </c>
      <c r="F2055" s="8">
        <f t="shared" si="65"/>
        <v>30</v>
      </c>
      <c r="G2055" s="8">
        <v>3</v>
      </c>
      <c r="H2055" s="34">
        <v>4837.58</v>
      </c>
      <c r="I2055" s="10" t="s">
        <v>4689</v>
      </c>
      <c r="J2055" s="10" t="s">
        <v>4681</v>
      </c>
      <c r="K2055" s="5" t="s">
        <v>4682</v>
      </c>
    </row>
    <row r="2056" spans="1:11" x14ac:dyDescent="0.3">
      <c r="A2056" s="4" t="s">
        <v>3558</v>
      </c>
      <c r="B2056" s="8">
        <v>1989</v>
      </c>
      <c r="C2056" s="10" t="s">
        <v>4683</v>
      </c>
      <c r="D2056" s="8">
        <v>10</v>
      </c>
      <c r="E2056" s="8" t="str">
        <f t="shared" si="64"/>
        <v>10-Jul-1989</v>
      </c>
      <c r="F2056" s="8">
        <f t="shared" si="65"/>
        <v>33</v>
      </c>
      <c r="G2056" s="8">
        <v>2</v>
      </c>
      <c r="H2056" s="34">
        <v>4890</v>
      </c>
      <c r="I2056" s="10" t="s">
        <v>4689</v>
      </c>
      <c r="J2056" s="10" t="s">
        <v>4681</v>
      </c>
      <c r="K2056" s="5" t="s">
        <v>4682</v>
      </c>
    </row>
    <row r="2057" spans="1:11" x14ac:dyDescent="0.3">
      <c r="A2057" s="4" t="s">
        <v>3370</v>
      </c>
      <c r="B2057" s="8">
        <v>1986</v>
      </c>
      <c r="C2057" s="10" t="s">
        <v>4685</v>
      </c>
      <c r="D2057" s="8">
        <v>21</v>
      </c>
      <c r="E2057" s="8" t="str">
        <f t="shared" si="64"/>
        <v>21-Nov-1986</v>
      </c>
      <c r="F2057" s="8">
        <f t="shared" si="65"/>
        <v>36</v>
      </c>
      <c r="G2057" s="8">
        <v>2</v>
      </c>
      <c r="H2057" s="34">
        <v>5584.31</v>
      </c>
      <c r="I2057" s="10" t="s">
        <v>4689</v>
      </c>
      <c r="J2057" s="10" t="s">
        <v>4690</v>
      </c>
      <c r="K2057" s="5" t="s">
        <v>4682</v>
      </c>
    </row>
    <row r="2058" spans="1:11" x14ac:dyDescent="0.3">
      <c r="A2058" s="4" t="s">
        <v>3296</v>
      </c>
      <c r="B2058" s="8">
        <v>1987</v>
      </c>
      <c r="C2058" s="10" t="s">
        <v>4683</v>
      </c>
      <c r="D2058" s="8">
        <v>14</v>
      </c>
      <c r="E2058" s="8" t="str">
        <f t="shared" si="64"/>
        <v>14-Jul-1987</v>
      </c>
      <c r="F2058" s="8">
        <f t="shared" si="65"/>
        <v>35</v>
      </c>
      <c r="G2058" s="8">
        <v>3</v>
      </c>
      <c r="H2058" s="34">
        <v>5934.38</v>
      </c>
      <c r="I2058" s="10" t="s">
        <v>4689</v>
      </c>
      <c r="J2058" s="10" t="s">
        <v>4681</v>
      </c>
      <c r="K2058" s="5" t="s">
        <v>4682</v>
      </c>
    </row>
    <row r="2059" spans="1:11" x14ac:dyDescent="0.3">
      <c r="A2059" s="4" t="s">
        <v>3188</v>
      </c>
      <c r="B2059" s="8">
        <v>1981</v>
      </c>
      <c r="C2059" s="10" t="s">
        <v>4680</v>
      </c>
      <c r="D2059" s="8">
        <v>30</v>
      </c>
      <c r="E2059" s="8" t="str">
        <f t="shared" si="64"/>
        <v>30-Jun-1981</v>
      </c>
      <c r="F2059" s="8">
        <f t="shared" si="65"/>
        <v>41</v>
      </c>
      <c r="G2059" s="8">
        <v>1</v>
      </c>
      <c r="H2059" s="34">
        <v>6272.48</v>
      </c>
      <c r="I2059" s="10" t="s">
        <v>4690</v>
      </c>
      <c r="J2059" s="10" t="s">
        <v>4689</v>
      </c>
      <c r="K2059" s="5" t="s">
        <v>4682</v>
      </c>
    </row>
    <row r="2060" spans="1:11" x14ac:dyDescent="0.3">
      <c r="A2060" s="4" t="s">
        <v>3162</v>
      </c>
      <c r="B2060" s="8">
        <v>1983</v>
      </c>
      <c r="C2060" s="10" t="s">
        <v>4688</v>
      </c>
      <c r="D2060" s="8">
        <v>19</v>
      </c>
      <c r="E2060" s="8" t="str">
        <f t="shared" si="64"/>
        <v>19-Aug-1983</v>
      </c>
      <c r="F2060" s="8">
        <f t="shared" si="65"/>
        <v>39</v>
      </c>
      <c r="G2060" s="8">
        <v>2</v>
      </c>
      <c r="H2060" s="34">
        <v>6356.27</v>
      </c>
      <c r="I2060" s="10" t="s">
        <v>4689</v>
      </c>
      <c r="J2060" s="10" t="s">
        <v>4681</v>
      </c>
      <c r="K2060" s="5" t="s">
        <v>4682</v>
      </c>
    </row>
    <row r="2061" spans="1:11" x14ac:dyDescent="0.3">
      <c r="A2061" s="4" t="s">
        <v>3128</v>
      </c>
      <c r="B2061" s="8">
        <v>1985</v>
      </c>
      <c r="C2061" s="10" t="s">
        <v>4683</v>
      </c>
      <c r="D2061" s="8">
        <v>22</v>
      </c>
      <c r="E2061" s="8" t="str">
        <f t="shared" si="64"/>
        <v>22-Jul-1985</v>
      </c>
      <c r="F2061" s="8">
        <f t="shared" si="65"/>
        <v>37</v>
      </c>
      <c r="G2061" s="8">
        <v>3</v>
      </c>
      <c r="H2061" s="34">
        <v>6435.62</v>
      </c>
      <c r="I2061" s="10" t="s">
        <v>4689</v>
      </c>
      <c r="J2061" s="10" t="s">
        <v>4681</v>
      </c>
      <c r="K2061" s="5" t="s">
        <v>4682</v>
      </c>
    </row>
    <row r="2062" spans="1:11" x14ac:dyDescent="0.3">
      <c r="A2062" s="4" t="s">
        <v>3072</v>
      </c>
      <c r="B2062" s="8">
        <v>1984</v>
      </c>
      <c r="C2062" s="10" t="s">
        <v>4683</v>
      </c>
      <c r="D2062" s="8">
        <v>1</v>
      </c>
      <c r="E2062" s="8" t="str">
        <f t="shared" si="64"/>
        <v>1-Jul-1984</v>
      </c>
      <c r="F2062" s="8">
        <f t="shared" si="65"/>
        <v>38</v>
      </c>
      <c r="G2062" s="8">
        <v>3</v>
      </c>
      <c r="H2062" s="34">
        <v>6652.53</v>
      </c>
      <c r="I2062" s="10" t="s">
        <v>4689</v>
      </c>
      <c r="J2062" s="10" t="s">
        <v>4681</v>
      </c>
      <c r="K2062" s="5" t="s">
        <v>4682</v>
      </c>
    </row>
    <row r="2063" spans="1:11" x14ac:dyDescent="0.3">
      <c r="A2063" s="4" t="s">
        <v>2942</v>
      </c>
      <c r="B2063" s="8">
        <v>1978</v>
      </c>
      <c r="C2063" s="10" t="s">
        <v>4687</v>
      </c>
      <c r="D2063" s="8">
        <v>6</v>
      </c>
      <c r="E2063" s="8" t="str">
        <f t="shared" si="64"/>
        <v>6-Sep-1978</v>
      </c>
      <c r="F2063" s="8">
        <f t="shared" si="65"/>
        <v>44</v>
      </c>
      <c r="G2063" s="8">
        <v>1</v>
      </c>
      <c r="H2063" s="34">
        <v>7152.67</v>
      </c>
      <c r="I2063" s="10" t="s">
        <v>4689</v>
      </c>
      <c r="J2063" s="10" t="s">
        <v>4681</v>
      </c>
      <c r="K2063" s="5" t="s">
        <v>4682</v>
      </c>
    </row>
    <row r="2064" spans="1:11" x14ac:dyDescent="0.3">
      <c r="A2064" s="4" t="s">
        <v>2766</v>
      </c>
      <c r="B2064" s="8">
        <v>1978</v>
      </c>
      <c r="C2064" s="10" t="s">
        <v>4684</v>
      </c>
      <c r="D2064" s="8">
        <v>4</v>
      </c>
      <c r="E2064" s="8" t="str">
        <f t="shared" si="64"/>
        <v>4-Dec-1978</v>
      </c>
      <c r="F2064" s="8">
        <f t="shared" si="65"/>
        <v>44</v>
      </c>
      <c r="G2064" s="8">
        <v>2</v>
      </c>
      <c r="H2064" s="34">
        <v>7731.43</v>
      </c>
      <c r="I2064" s="10" t="s">
        <v>4689</v>
      </c>
      <c r="J2064" s="10" t="s">
        <v>4681</v>
      </c>
      <c r="K2064" s="5" t="s">
        <v>4682</v>
      </c>
    </row>
    <row r="2065" spans="1:11" x14ac:dyDescent="0.3">
      <c r="A2065" s="4" t="s">
        <v>2758</v>
      </c>
      <c r="B2065" s="8">
        <v>1976</v>
      </c>
      <c r="C2065" s="10" t="s">
        <v>4684</v>
      </c>
      <c r="D2065" s="8">
        <v>12</v>
      </c>
      <c r="E2065" s="8" t="str">
        <f t="shared" si="64"/>
        <v>12-Dec-1976</v>
      </c>
      <c r="F2065" s="8">
        <f t="shared" si="65"/>
        <v>46</v>
      </c>
      <c r="G2065" s="8">
        <v>1</v>
      </c>
      <c r="H2065" s="34">
        <v>7742.11</v>
      </c>
      <c r="I2065" s="10" t="s">
        <v>4689</v>
      </c>
      <c r="J2065" s="10" t="s">
        <v>4681</v>
      </c>
      <c r="K2065" s="5" t="s">
        <v>4682</v>
      </c>
    </row>
    <row r="2066" spans="1:11" x14ac:dyDescent="0.3">
      <c r="A2066" s="4" t="s">
        <v>2680</v>
      </c>
      <c r="B2066" s="8">
        <v>1975</v>
      </c>
      <c r="C2066" s="10" t="s">
        <v>4684</v>
      </c>
      <c r="D2066" s="8">
        <v>21</v>
      </c>
      <c r="E2066" s="8" t="str">
        <f t="shared" si="64"/>
        <v>21-Dec-1975</v>
      </c>
      <c r="F2066" s="8">
        <f t="shared" si="65"/>
        <v>47</v>
      </c>
      <c r="G2066" s="8">
        <v>1</v>
      </c>
      <c r="H2066" s="34">
        <v>8083.92</v>
      </c>
      <c r="I2066" s="10" t="s">
        <v>4689</v>
      </c>
      <c r="J2066" s="10" t="s">
        <v>4689</v>
      </c>
      <c r="K2066" s="5" t="s">
        <v>4682</v>
      </c>
    </row>
    <row r="2067" spans="1:11" x14ac:dyDescent="0.3">
      <c r="A2067" s="4" t="s">
        <v>2486</v>
      </c>
      <c r="B2067" s="8">
        <v>1976</v>
      </c>
      <c r="C2067" s="10" t="s">
        <v>4684</v>
      </c>
      <c r="D2067" s="8">
        <v>25</v>
      </c>
      <c r="E2067" s="8" t="str">
        <f t="shared" si="64"/>
        <v>25-Dec-1976</v>
      </c>
      <c r="F2067" s="8">
        <f t="shared" si="65"/>
        <v>46</v>
      </c>
      <c r="G2067" s="8">
        <v>3</v>
      </c>
      <c r="H2067" s="34">
        <v>8944.1200000000008</v>
      </c>
      <c r="I2067" s="10" t="s">
        <v>4689</v>
      </c>
      <c r="J2067" s="10" t="s">
        <v>4681</v>
      </c>
      <c r="K2067" s="5" t="s">
        <v>4682</v>
      </c>
    </row>
    <row r="2068" spans="1:11" x14ac:dyDescent="0.3">
      <c r="A2068" s="4" t="s">
        <v>2466</v>
      </c>
      <c r="B2068" s="8">
        <v>1972</v>
      </c>
      <c r="C2068" s="10" t="s">
        <v>4684</v>
      </c>
      <c r="D2068" s="8">
        <v>2</v>
      </c>
      <c r="E2068" s="8" t="str">
        <f t="shared" si="64"/>
        <v>2-Dec-1972</v>
      </c>
      <c r="F2068" s="8">
        <f t="shared" si="65"/>
        <v>50</v>
      </c>
      <c r="G2068" s="8">
        <v>1</v>
      </c>
      <c r="H2068" s="34">
        <v>9058.73</v>
      </c>
      <c r="I2068" s="10" t="s">
        <v>4689</v>
      </c>
      <c r="J2068" s="10" t="s">
        <v>4681</v>
      </c>
      <c r="K2068" s="5" t="s">
        <v>4682</v>
      </c>
    </row>
    <row r="2069" spans="1:11" x14ac:dyDescent="0.3">
      <c r="A2069" s="4" t="s">
        <v>2418</v>
      </c>
      <c r="B2069" s="8">
        <v>1973</v>
      </c>
      <c r="C2069" s="10" t="s">
        <v>4686</v>
      </c>
      <c r="D2069" s="8">
        <v>16</v>
      </c>
      <c r="E2069" s="8" t="str">
        <f t="shared" si="64"/>
        <v>16-Oct-1973</v>
      </c>
      <c r="F2069" s="8">
        <f t="shared" si="65"/>
        <v>49</v>
      </c>
      <c r="G2069" s="8">
        <v>2</v>
      </c>
      <c r="H2069" s="34">
        <v>9304.7000000000007</v>
      </c>
      <c r="I2069" s="10" t="s">
        <v>4689</v>
      </c>
      <c r="J2069" s="10" t="s">
        <v>4689</v>
      </c>
      <c r="K2069" s="5" t="s">
        <v>4682</v>
      </c>
    </row>
    <row r="2070" spans="1:11" x14ac:dyDescent="0.3">
      <c r="A2070" s="4" t="s">
        <v>2398</v>
      </c>
      <c r="B2070" s="8">
        <v>1971</v>
      </c>
      <c r="C2070" s="10" t="s">
        <v>4684</v>
      </c>
      <c r="D2070" s="8">
        <v>29</v>
      </c>
      <c r="E2070" s="8" t="str">
        <f t="shared" si="64"/>
        <v>29-Dec-1971</v>
      </c>
      <c r="F2070" s="8">
        <f t="shared" si="65"/>
        <v>51</v>
      </c>
      <c r="G2070" s="8">
        <v>1</v>
      </c>
      <c r="H2070" s="34">
        <v>9386.16</v>
      </c>
      <c r="I2070" s="10" t="s">
        <v>4689</v>
      </c>
      <c r="J2070" s="10" t="s">
        <v>4681</v>
      </c>
      <c r="K2070" s="5" t="s">
        <v>4682</v>
      </c>
    </row>
    <row r="2071" spans="1:11" x14ac:dyDescent="0.3">
      <c r="A2071" s="4" t="s">
        <v>2302</v>
      </c>
      <c r="B2071" s="8">
        <v>1977</v>
      </c>
      <c r="C2071" s="10" t="s">
        <v>4680</v>
      </c>
      <c r="D2071" s="8">
        <v>7</v>
      </c>
      <c r="E2071" s="8" t="str">
        <f t="shared" si="64"/>
        <v>7-Jun-1977</v>
      </c>
      <c r="F2071" s="8">
        <f t="shared" si="65"/>
        <v>46</v>
      </c>
      <c r="G2071" s="8">
        <v>5</v>
      </c>
      <c r="H2071" s="34">
        <v>9788.8700000000008</v>
      </c>
      <c r="I2071" s="10" t="s">
        <v>4689</v>
      </c>
      <c r="J2071" s="10" t="s">
        <v>4681</v>
      </c>
      <c r="K2071" s="5" t="s">
        <v>4682</v>
      </c>
    </row>
    <row r="2072" spans="1:11" x14ac:dyDescent="0.3">
      <c r="A2072" s="4" t="s">
        <v>2234</v>
      </c>
      <c r="B2072" s="8">
        <v>1972</v>
      </c>
      <c r="C2072" s="10" t="s">
        <v>4688</v>
      </c>
      <c r="D2072" s="8">
        <v>8</v>
      </c>
      <c r="E2072" s="8" t="str">
        <f t="shared" si="64"/>
        <v>8-Aug-1972</v>
      </c>
      <c r="F2072" s="8">
        <f t="shared" si="65"/>
        <v>50</v>
      </c>
      <c r="G2072" s="8">
        <v>2</v>
      </c>
      <c r="H2072" s="34">
        <v>10107.219999999999</v>
      </c>
      <c r="I2072" s="10" t="s">
        <v>4689</v>
      </c>
      <c r="J2072" s="10" t="s">
        <v>4690</v>
      </c>
      <c r="K2072" s="5" t="s">
        <v>4682</v>
      </c>
    </row>
    <row r="2073" spans="1:11" x14ac:dyDescent="0.3">
      <c r="A2073" s="4" t="s">
        <v>2174</v>
      </c>
      <c r="B2073" s="8">
        <v>1973</v>
      </c>
      <c r="C2073" s="10" t="s">
        <v>4687</v>
      </c>
      <c r="D2073" s="8">
        <v>19</v>
      </c>
      <c r="E2073" s="8" t="str">
        <f t="shared" si="64"/>
        <v>19-Sep-1973</v>
      </c>
      <c r="F2073" s="8">
        <f t="shared" si="65"/>
        <v>49</v>
      </c>
      <c r="G2073" s="8">
        <v>3</v>
      </c>
      <c r="H2073" s="34">
        <v>10381.48</v>
      </c>
      <c r="I2073" s="10" t="s">
        <v>4689</v>
      </c>
      <c r="J2073" s="10" t="s">
        <v>4689</v>
      </c>
      <c r="K2073" s="5" t="s">
        <v>4682</v>
      </c>
    </row>
    <row r="2074" spans="1:11" x14ac:dyDescent="0.3">
      <c r="A2074" s="4" t="s">
        <v>2136</v>
      </c>
      <c r="B2074" s="8">
        <v>1971</v>
      </c>
      <c r="C2074" s="10" t="s">
        <v>4680</v>
      </c>
      <c r="D2074" s="8">
        <v>29</v>
      </c>
      <c r="E2074" s="8" t="str">
        <f t="shared" si="64"/>
        <v>29-Jun-1971</v>
      </c>
      <c r="F2074" s="8">
        <f t="shared" si="65"/>
        <v>51</v>
      </c>
      <c r="G2074" s="8">
        <v>3</v>
      </c>
      <c r="H2074" s="34">
        <v>10560.49</v>
      </c>
      <c r="I2074" s="10" t="s">
        <v>4689</v>
      </c>
      <c r="J2074" s="10" t="s">
        <v>4681</v>
      </c>
      <c r="K2074" s="5" t="s">
        <v>4682</v>
      </c>
    </row>
    <row r="2075" spans="1:11" x14ac:dyDescent="0.3">
      <c r="A2075" s="4" t="s">
        <v>2130</v>
      </c>
      <c r="B2075" s="8">
        <v>1969</v>
      </c>
      <c r="C2075" s="10" t="s">
        <v>4684</v>
      </c>
      <c r="D2075" s="8">
        <v>25</v>
      </c>
      <c r="E2075" s="8" t="str">
        <f t="shared" si="64"/>
        <v>25-Dec-1969</v>
      </c>
      <c r="F2075" s="8">
        <f t="shared" si="65"/>
        <v>53</v>
      </c>
      <c r="G2075" s="8">
        <v>1</v>
      </c>
      <c r="H2075" s="34">
        <v>10579.71</v>
      </c>
      <c r="I2075" s="10" t="s">
        <v>4689</v>
      </c>
      <c r="J2075" s="10" t="s">
        <v>4689</v>
      </c>
      <c r="K2075" s="5" t="s">
        <v>4682</v>
      </c>
    </row>
    <row r="2076" spans="1:11" x14ac:dyDescent="0.3">
      <c r="A2076" s="4" t="s">
        <v>2100</v>
      </c>
      <c r="B2076" s="8">
        <v>1972</v>
      </c>
      <c r="C2076" s="10" t="s">
        <v>4686</v>
      </c>
      <c r="D2076" s="8">
        <v>24</v>
      </c>
      <c r="E2076" s="8" t="str">
        <f t="shared" si="64"/>
        <v>24-Oct-1972</v>
      </c>
      <c r="F2076" s="8">
        <f t="shared" si="65"/>
        <v>50</v>
      </c>
      <c r="G2076" s="8">
        <v>3</v>
      </c>
      <c r="H2076" s="34">
        <v>10702.64</v>
      </c>
      <c r="I2076" s="10" t="s">
        <v>4689</v>
      </c>
      <c r="J2076" s="10" t="s">
        <v>4689</v>
      </c>
      <c r="K2076" s="5" t="s">
        <v>4682</v>
      </c>
    </row>
    <row r="2077" spans="1:11" x14ac:dyDescent="0.3">
      <c r="A2077" s="4" t="s">
        <v>2076</v>
      </c>
      <c r="B2077" s="8">
        <v>1967</v>
      </c>
      <c r="C2077" s="10" t="s">
        <v>4686</v>
      </c>
      <c r="D2077" s="8">
        <v>2</v>
      </c>
      <c r="E2077" s="8" t="str">
        <f t="shared" si="64"/>
        <v>2-Oct-1967</v>
      </c>
      <c r="F2077" s="8">
        <f t="shared" si="65"/>
        <v>55</v>
      </c>
      <c r="G2077" s="8">
        <v>1</v>
      </c>
      <c r="H2077" s="34">
        <v>10807.49</v>
      </c>
      <c r="I2077" s="10" t="s">
        <v>4689</v>
      </c>
      <c r="J2077" s="10" t="s">
        <v>4681</v>
      </c>
      <c r="K2077" s="5" t="s">
        <v>4682</v>
      </c>
    </row>
    <row r="2078" spans="1:11" x14ac:dyDescent="0.3">
      <c r="A2078" s="4" t="s">
        <v>2066</v>
      </c>
      <c r="B2078" s="8">
        <v>1968</v>
      </c>
      <c r="C2078" s="10" t="s">
        <v>4685</v>
      </c>
      <c r="D2078" s="8">
        <v>12</v>
      </c>
      <c r="E2078" s="8" t="str">
        <f t="shared" si="64"/>
        <v>12-Nov-1968</v>
      </c>
      <c r="F2078" s="8">
        <f t="shared" si="65"/>
        <v>54</v>
      </c>
      <c r="G2078" s="8">
        <v>1</v>
      </c>
      <c r="H2078" s="34">
        <v>10928.85</v>
      </c>
      <c r="I2078" s="10" t="s">
        <v>4689</v>
      </c>
      <c r="J2078" s="10" t="s">
        <v>4689</v>
      </c>
      <c r="K2078" s="5" t="s">
        <v>4682</v>
      </c>
    </row>
    <row r="2079" spans="1:11" x14ac:dyDescent="0.3">
      <c r="A2079" s="4" t="s">
        <v>2054</v>
      </c>
      <c r="B2079" s="8">
        <v>1973</v>
      </c>
      <c r="C2079" s="10" t="s">
        <v>4686</v>
      </c>
      <c r="D2079" s="8">
        <v>21</v>
      </c>
      <c r="E2079" s="8" t="str">
        <f t="shared" si="64"/>
        <v>21-Oct-1973</v>
      </c>
      <c r="F2079" s="8">
        <f t="shared" si="65"/>
        <v>49</v>
      </c>
      <c r="G2079" s="8">
        <v>4</v>
      </c>
      <c r="H2079" s="34">
        <v>10977.21</v>
      </c>
      <c r="I2079" s="10" t="s">
        <v>4689</v>
      </c>
      <c r="J2079" s="10" t="s">
        <v>4690</v>
      </c>
      <c r="K2079" s="5" t="s">
        <v>4682</v>
      </c>
    </row>
    <row r="2080" spans="1:11" x14ac:dyDescent="0.3">
      <c r="A2080" s="4" t="s">
        <v>2048</v>
      </c>
      <c r="B2080" s="8">
        <v>1968</v>
      </c>
      <c r="C2080" s="10" t="s">
        <v>4686</v>
      </c>
      <c r="D2080" s="8">
        <v>24</v>
      </c>
      <c r="E2080" s="8" t="str">
        <f t="shared" si="64"/>
        <v>24-Oct-1968</v>
      </c>
      <c r="F2080" s="8">
        <f t="shared" si="65"/>
        <v>54</v>
      </c>
      <c r="G2080" s="8">
        <v>2</v>
      </c>
      <c r="H2080" s="34">
        <v>11013.71</v>
      </c>
      <c r="I2080" s="10" t="s">
        <v>4689</v>
      </c>
      <c r="J2080" s="10" t="s">
        <v>4690</v>
      </c>
      <c r="K2080" s="5" t="s">
        <v>4682</v>
      </c>
    </row>
    <row r="2081" spans="1:11" x14ac:dyDescent="0.3">
      <c r="A2081" s="4" t="s">
        <v>1970</v>
      </c>
      <c r="B2081" s="8">
        <v>1989</v>
      </c>
      <c r="C2081" s="10" t="s">
        <v>4688</v>
      </c>
      <c r="D2081" s="8">
        <v>19</v>
      </c>
      <c r="E2081" s="8" t="str">
        <f t="shared" si="64"/>
        <v>19-Aug-1989</v>
      </c>
      <c r="F2081" s="8">
        <f t="shared" si="65"/>
        <v>33</v>
      </c>
      <c r="G2081" s="8">
        <v>1</v>
      </c>
      <c r="H2081" s="34">
        <v>11326.71</v>
      </c>
      <c r="I2081" s="10" t="s">
        <v>4689</v>
      </c>
      <c r="J2081" s="10" t="s">
        <v>4689</v>
      </c>
      <c r="K2081" s="5" t="s">
        <v>4682</v>
      </c>
    </row>
    <row r="2082" spans="1:11" x14ac:dyDescent="0.3">
      <c r="A2082" s="4" t="s">
        <v>1900</v>
      </c>
      <c r="B2082" s="8">
        <v>1965</v>
      </c>
      <c r="C2082" s="10" t="s">
        <v>4686</v>
      </c>
      <c r="D2082" s="8">
        <v>27</v>
      </c>
      <c r="E2082" s="8" t="str">
        <f t="shared" si="64"/>
        <v>27-Oct-1965</v>
      </c>
      <c r="F2082" s="8">
        <f t="shared" si="65"/>
        <v>57</v>
      </c>
      <c r="G2082" s="8">
        <v>1</v>
      </c>
      <c r="H2082" s="34">
        <v>11554.22</v>
      </c>
      <c r="I2082" s="10" t="s">
        <v>4689</v>
      </c>
      <c r="J2082" s="10" t="s">
        <v>4690</v>
      </c>
      <c r="K2082" s="5" t="s">
        <v>4682</v>
      </c>
    </row>
    <row r="2083" spans="1:11" x14ac:dyDescent="0.3">
      <c r="A2083" s="4" t="s">
        <v>1834</v>
      </c>
      <c r="B2083" s="8">
        <v>1967</v>
      </c>
      <c r="C2083" s="10" t="s">
        <v>4686</v>
      </c>
      <c r="D2083" s="8">
        <v>29</v>
      </c>
      <c r="E2083" s="8" t="str">
        <f t="shared" si="64"/>
        <v>29-Oct-1967</v>
      </c>
      <c r="F2083" s="8">
        <f t="shared" si="65"/>
        <v>55</v>
      </c>
      <c r="G2083" s="8">
        <v>2</v>
      </c>
      <c r="H2083" s="34">
        <v>11881.97</v>
      </c>
      <c r="I2083" s="10" t="s">
        <v>4689</v>
      </c>
      <c r="J2083" s="10" t="s">
        <v>4690</v>
      </c>
      <c r="K2083" s="5" t="s">
        <v>4682</v>
      </c>
    </row>
    <row r="2084" spans="1:11" x14ac:dyDescent="0.3">
      <c r="A2084" s="4" t="s">
        <v>1832</v>
      </c>
      <c r="B2084" s="8">
        <v>2004</v>
      </c>
      <c r="C2084" s="10" t="s">
        <v>4680</v>
      </c>
      <c r="D2084" s="8">
        <v>2</v>
      </c>
      <c r="E2084" s="8" t="str">
        <f t="shared" si="64"/>
        <v>2-Jun-2004</v>
      </c>
      <c r="F2084" s="8">
        <f t="shared" si="65"/>
        <v>19</v>
      </c>
      <c r="G2084" s="8">
        <v>2</v>
      </c>
      <c r="H2084" s="34">
        <v>11884.05</v>
      </c>
      <c r="I2084" s="10" t="s">
        <v>4689</v>
      </c>
      <c r="J2084" s="10" t="s">
        <v>4689</v>
      </c>
      <c r="K2084" s="5" t="s">
        <v>4682</v>
      </c>
    </row>
    <row r="2085" spans="1:11" x14ac:dyDescent="0.3">
      <c r="A2085" s="4" t="s">
        <v>1818</v>
      </c>
      <c r="B2085" s="8">
        <v>1964</v>
      </c>
      <c r="C2085" s="10" t="s">
        <v>4687</v>
      </c>
      <c r="D2085" s="8">
        <v>29</v>
      </c>
      <c r="E2085" s="8" t="str">
        <f t="shared" si="64"/>
        <v>29-Sep-1964</v>
      </c>
      <c r="F2085" s="8">
        <f t="shared" si="65"/>
        <v>58</v>
      </c>
      <c r="G2085" s="8">
        <v>1</v>
      </c>
      <c r="H2085" s="34">
        <v>11946.63</v>
      </c>
      <c r="I2085" s="10" t="s">
        <v>4689</v>
      </c>
      <c r="J2085" s="10" t="s">
        <v>4681</v>
      </c>
      <c r="K2085" s="5" t="s">
        <v>4682</v>
      </c>
    </row>
    <row r="2086" spans="1:11" x14ac:dyDescent="0.3">
      <c r="A2086" s="4" t="s">
        <v>1816</v>
      </c>
      <c r="B2086" s="8">
        <v>1967</v>
      </c>
      <c r="C2086" s="10" t="s">
        <v>4684</v>
      </c>
      <c r="D2086" s="8">
        <v>22</v>
      </c>
      <c r="E2086" s="8" t="str">
        <f t="shared" si="64"/>
        <v>22-Dec-1967</v>
      </c>
      <c r="F2086" s="8">
        <f t="shared" si="65"/>
        <v>55</v>
      </c>
      <c r="G2086" s="8">
        <v>3</v>
      </c>
      <c r="H2086" s="34">
        <v>11987.17</v>
      </c>
      <c r="I2086" s="10" t="s">
        <v>4689</v>
      </c>
      <c r="J2086" s="10" t="s">
        <v>4689</v>
      </c>
      <c r="K2086" s="5" t="s">
        <v>4682</v>
      </c>
    </row>
    <row r="2087" spans="1:11" x14ac:dyDescent="0.3">
      <c r="A2087" s="4" t="s">
        <v>1752</v>
      </c>
      <c r="B2087" s="8">
        <v>1966</v>
      </c>
      <c r="C2087" s="10" t="s">
        <v>4684</v>
      </c>
      <c r="D2087" s="8">
        <v>6</v>
      </c>
      <c r="E2087" s="8" t="str">
        <f t="shared" si="64"/>
        <v>6-Dec-1966</v>
      </c>
      <c r="F2087" s="8">
        <f t="shared" si="65"/>
        <v>56</v>
      </c>
      <c r="G2087" s="8">
        <v>2</v>
      </c>
      <c r="H2087" s="34">
        <v>12265.51</v>
      </c>
      <c r="I2087" s="10" t="s">
        <v>4689</v>
      </c>
      <c r="J2087" s="10" t="s">
        <v>4689</v>
      </c>
      <c r="K2087" s="5" t="s">
        <v>4682</v>
      </c>
    </row>
    <row r="2088" spans="1:11" x14ac:dyDescent="0.3">
      <c r="A2088" s="4" t="s">
        <v>1716</v>
      </c>
      <c r="B2088" s="8">
        <v>1967</v>
      </c>
      <c r="C2088" s="10" t="s">
        <v>4687</v>
      </c>
      <c r="D2088" s="8">
        <v>1</v>
      </c>
      <c r="E2088" s="8" t="str">
        <f t="shared" si="64"/>
        <v>1-Sep-1967</v>
      </c>
      <c r="F2088" s="8">
        <f t="shared" si="65"/>
        <v>55</v>
      </c>
      <c r="G2088" s="8">
        <v>3</v>
      </c>
      <c r="H2088" s="34">
        <v>12485.8</v>
      </c>
      <c r="I2088" s="10" t="s">
        <v>4689</v>
      </c>
      <c r="J2088" s="10" t="s">
        <v>4689</v>
      </c>
      <c r="K2088" s="5" t="s">
        <v>4682</v>
      </c>
    </row>
    <row r="2089" spans="1:11" x14ac:dyDescent="0.3">
      <c r="A2089" s="4" t="s">
        <v>1702</v>
      </c>
      <c r="B2089" s="8">
        <v>1970</v>
      </c>
      <c r="C2089" s="10" t="s">
        <v>4680</v>
      </c>
      <c r="D2089" s="8">
        <v>18</v>
      </c>
      <c r="E2089" s="8" t="str">
        <f t="shared" si="64"/>
        <v>18-Jun-1970</v>
      </c>
      <c r="F2089" s="8">
        <f t="shared" si="65"/>
        <v>52</v>
      </c>
      <c r="G2089" s="8">
        <v>5</v>
      </c>
      <c r="H2089" s="34">
        <v>12592.53</v>
      </c>
      <c r="I2089" s="10" t="s">
        <v>4689</v>
      </c>
      <c r="J2089" s="10" t="s">
        <v>4681</v>
      </c>
      <c r="K2089" s="5" t="s">
        <v>4682</v>
      </c>
    </row>
    <row r="2090" spans="1:11" x14ac:dyDescent="0.3">
      <c r="A2090" s="4" t="s">
        <v>1692</v>
      </c>
      <c r="B2090" s="8">
        <v>1965</v>
      </c>
      <c r="C2090" s="10" t="s">
        <v>4686</v>
      </c>
      <c r="D2090" s="8">
        <v>4</v>
      </c>
      <c r="E2090" s="8" t="str">
        <f t="shared" si="64"/>
        <v>4-Oct-1965</v>
      </c>
      <c r="F2090" s="8">
        <f t="shared" si="65"/>
        <v>57</v>
      </c>
      <c r="G2090" s="8">
        <v>2</v>
      </c>
      <c r="H2090" s="34">
        <v>12629.17</v>
      </c>
      <c r="I2090" s="10" t="s">
        <v>4689</v>
      </c>
      <c r="J2090" s="10" t="s">
        <v>4690</v>
      </c>
      <c r="K2090" s="5" t="s">
        <v>4682</v>
      </c>
    </row>
    <row r="2091" spans="1:11" x14ac:dyDescent="0.3">
      <c r="A2091" s="4" t="s">
        <v>1634</v>
      </c>
      <c r="B2091" s="8">
        <v>1963</v>
      </c>
      <c r="C2091" s="10" t="s">
        <v>4687</v>
      </c>
      <c r="D2091" s="8">
        <v>1</v>
      </c>
      <c r="E2091" s="8" t="str">
        <f t="shared" si="64"/>
        <v>1-Sep-1963</v>
      </c>
      <c r="F2091" s="8">
        <f t="shared" si="65"/>
        <v>59</v>
      </c>
      <c r="G2091" s="8">
        <v>2</v>
      </c>
      <c r="H2091" s="34">
        <v>12925.89</v>
      </c>
      <c r="I2091" s="10" t="s">
        <v>4689</v>
      </c>
      <c r="J2091" s="10" t="s">
        <v>4681</v>
      </c>
      <c r="K2091" s="5" t="s">
        <v>4682</v>
      </c>
    </row>
    <row r="2092" spans="1:11" x14ac:dyDescent="0.3">
      <c r="A2092" s="4" t="s">
        <v>1632</v>
      </c>
      <c r="B2092" s="8">
        <v>1963</v>
      </c>
      <c r="C2092" s="10" t="s">
        <v>4688</v>
      </c>
      <c r="D2092" s="8">
        <v>14</v>
      </c>
      <c r="E2092" s="8" t="str">
        <f t="shared" si="64"/>
        <v>14-Aug-1963</v>
      </c>
      <c r="F2092" s="8">
        <f t="shared" si="65"/>
        <v>59</v>
      </c>
      <c r="G2092" s="8">
        <v>2</v>
      </c>
      <c r="H2092" s="34">
        <v>12928.79</v>
      </c>
      <c r="I2092" s="10" t="s">
        <v>4689</v>
      </c>
      <c r="J2092" s="10" t="s">
        <v>4681</v>
      </c>
      <c r="K2092" s="5" t="s">
        <v>4682</v>
      </c>
    </row>
    <row r="2093" spans="1:11" x14ac:dyDescent="0.3">
      <c r="A2093" s="4" t="s">
        <v>1630</v>
      </c>
      <c r="B2093" s="8">
        <v>1966</v>
      </c>
      <c r="C2093" s="10" t="s">
        <v>4684</v>
      </c>
      <c r="D2093" s="8">
        <v>22</v>
      </c>
      <c r="E2093" s="8" t="str">
        <f t="shared" si="64"/>
        <v>22-Dec-1966</v>
      </c>
      <c r="F2093" s="8">
        <f t="shared" si="65"/>
        <v>56</v>
      </c>
      <c r="G2093" s="8">
        <v>4</v>
      </c>
      <c r="H2093" s="34">
        <v>12949.16</v>
      </c>
      <c r="I2093" s="10" t="s">
        <v>4689</v>
      </c>
      <c r="J2093" s="10" t="s">
        <v>4689</v>
      </c>
      <c r="K2093" s="5" t="s">
        <v>4682</v>
      </c>
    </row>
    <row r="2094" spans="1:11" x14ac:dyDescent="0.3">
      <c r="A2094" s="4" t="s">
        <v>1122</v>
      </c>
      <c r="B2094" s="8">
        <v>1990</v>
      </c>
      <c r="C2094" s="10" t="s">
        <v>4686</v>
      </c>
      <c r="D2094" s="8">
        <v>25</v>
      </c>
      <c r="E2094" s="8" t="str">
        <f t="shared" si="64"/>
        <v>25-Oct-1990</v>
      </c>
      <c r="F2094" s="8">
        <f t="shared" si="65"/>
        <v>32</v>
      </c>
      <c r="G2094" s="8">
        <v>1</v>
      </c>
      <c r="H2094" s="34">
        <v>17626.240000000002</v>
      </c>
      <c r="I2094" s="10" t="s">
        <v>4690</v>
      </c>
      <c r="J2094" s="10" t="s">
        <v>4689</v>
      </c>
      <c r="K2094" s="5" t="s">
        <v>4682</v>
      </c>
    </row>
    <row r="2095" spans="1:11" x14ac:dyDescent="0.3">
      <c r="A2095" s="4" t="s">
        <v>1120</v>
      </c>
      <c r="B2095" s="8">
        <v>1994</v>
      </c>
      <c r="C2095" s="10" t="s">
        <v>4683</v>
      </c>
      <c r="D2095" s="8">
        <v>1</v>
      </c>
      <c r="E2095" s="8" t="str">
        <f t="shared" si="64"/>
        <v>1-Jul-1994</v>
      </c>
      <c r="F2095" s="8">
        <f t="shared" si="65"/>
        <v>28</v>
      </c>
      <c r="G2095" s="8">
        <v>3</v>
      </c>
      <c r="H2095" s="34">
        <v>17663.14</v>
      </c>
      <c r="I2095" s="10" t="s">
        <v>4690</v>
      </c>
      <c r="J2095" s="10" t="s">
        <v>4689</v>
      </c>
      <c r="K2095" s="5" t="s">
        <v>4682</v>
      </c>
    </row>
    <row r="2096" spans="1:11" x14ac:dyDescent="0.3">
      <c r="A2096" s="4" t="s">
        <v>1088</v>
      </c>
      <c r="B2096" s="8">
        <v>1997</v>
      </c>
      <c r="C2096" s="10" t="s">
        <v>4680</v>
      </c>
      <c r="D2096" s="8">
        <v>15</v>
      </c>
      <c r="E2096" s="8" t="str">
        <f t="shared" si="64"/>
        <v>15-Jun-1997</v>
      </c>
      <c r="F2096" s="8">
        <f t="shared" si="65"/>
        <v>25</v>
      </c>
      <c r="G2096" s="8">
        <v>1</v>
      </c>
      <c r="H2096" s="34">
        <v>18218.16</v>
      </c>
      <c r="I2096" s="10" t="s">
        <v>4690</v>
      </c>
      <c r="J2096" s="10" t="s">
        <v>4690</v>
      </c>
      <c r="K2096" s="5" t="s">
        <v>4682</v>
      </c>
    </row>
    <row r="2097" spans="1:11" x14ac:dyDescent="0.3">
      <c r="A2097" s="4" t="s">
        <v>1086</v>
      </c>
      <c r="B2097" s="8">
        <v>2004</v>
      </c>
      <c r="C2097" s="10" t="s">
        <v>4687</v>
      </c>
      <c r="D2097" s="8">
        <v>10</v>
      </c>
      <c r="E2097" s="8" t="str">
        <f t="shared" si="64"/>
        <v>10-Sep-2004</v>
      </c>
      <c r="F2097" s="8">
        <f t="shared" si="65"/>
        <v>18</v>
      </c>
      <c r="G2097" s="8">
        <v>3</v>
      </c>
      <c r="H2097" s="34">
        <v>18223.45</v>
      </c>
      <c r="I2097" s="10" t="s">
        <v>4690</v>
      </c>
      <c r="J2097" s="10" t="s">
        <v>4689</v>
      </c>
      <c r="K2097" s="5" t="s">
        <v>4682</v>
      </c>
    </row>
    <row r="2098" spans="1:11" x14ac:dyDescent="0.3">
      <c r="A2098" s="4" t="s">
        <v>1078</v>
      </c>
      <c r="B2098" s="8">
        <v>1999</v>
      </c>
      <c r="C2098" s="10" t="s">
        <v>4684</v>
      </c>
      <c r="D2098" s="8">
        <v>15</v>
      </c>
      <c r="E2098" s="8" t="str">
        <f t="shared" si="64"/>
        <v>15-Dec-1999</v>
      </c>
      <c r="F2098" s="8">
        <f t="shared" si="65"/>
        <v>23</v>
      </c>
      <c r="G2098" s="8">
        <v>1</v>
      </c>
      <c r="H2098" s="34">
        <v>18328.240000000002</v>
      </c>
      <c r="I2098" s="10" t="s">
        <v>4690</v>
      </c>
      <c r="J2098" s="10" t="s">
        <v>4681</v>
      </c>
      <c r="K2098" s="5" t="s">
        <v>4682</v>
      </c>
    </row>
    <row r="2099" spans="1:11" x14ac:dyDescent="0.3">
      <c r="A2099" s="4" t="s">
        <v>1064</v>
      </c>
      <c r="B2099" s="8">
        <v>1979</v>
      </c>
      <c r="C2099" s="10" t="s">
        <v>4685</v>
      </c>
      <c r="D2099" s="8">
        <v>19</v>
      </c>
      <c r="E2099" s="8" t="str">
        <f t="shared" si="64"/>
        <v>19-Nov-1979</v>
      </c>
      <c r="F2099" s="8">
        <f t="shared" si="65"/>
        <v>43</v>
      </c>
      <c r="G2099" s="8">
        <v>2</v>
      </c>
      <c r="H2099" s="34">
        <v>18767.740000000002</v>
      </c>
      <c r="I2099" s="10" t="s">
        <v>4690</v>
      </c>
      <c r="J2099" s="10" t="s">
        <v>4690</v>
      </c>
      <c r="K2099" s="5" t="s">
        <v>4682</v>
      </c>
    </row>
    <row r="2100" spans="1:11" x14ac:dyDescent="0.3">
      <c r="A2100" s="4" t="s">
        <v>1060</v>
      </c>
      <c r="B2100" s="8">
        <v>1979</v>
      </c>
      <c r="C2100" s="10" t="s">
        <v>4686</v>
      </c>
      <c r="D2100" s="8">
        <v>15</v>
      </c>
      <c r="E2100" s="8" t="str">
        <f t="shared" si="64"/>
        <v>15-Oct-1979</v>
      </c>
      <c r="F2100" s="8">
        <f t="shared" si="65"/>
        <v>43</v>
      </c>
      <c r="G2100" s="8">
        <v>2</v>
      </c>
      <c r="H2100" s="34">
        <v>18806.150000000001</v>
      </c>
      <c r="I2100" s="10" t="s">
        <v>4690</v>
      </c>
      <c r="J2100" s="10" t="s">
        <v>4681</v>
      </c>
      <c r="K2100" s="5" t="s">
        <v>4682</v>
      </c>
    </row>
    <row r="2101" spans="1:11" x14ac:dyDescent="0.3">
      <c r="A2101" s="4" t="s">
        <v>1044</v>
      </c>
      <c r="B2101" s="8">
        <v>1992</v>
      </c>
      <c r="C2101" s="10" t="s">
        <v>4685</v>
      </c>
      <c r="D2101" s="8">
        <v>30</v>
      </c>
      <c r="E2101" s="8" t="str">
        <f t="shared" si="64"/>
        <v>30-Nov-1992</v>
      </c>
      <c r="F2101" s="8">
        <f t="shared" si="65"/>
        <v>30</v>
      </c>
      <c r="G2101" s="8">
        <v>1</v>
      </c>
      <c r="H2101" s="34">
        <v>18963.169999999998</v>
      </c>
      <c r="I2101" s="10" t="s">
        <v>4690</v>
      </c>
      <c r="J2101" s="10" t="s">
        <v>4690</v>
      </c>
      <c r="K2101" s="5" t="s">
        <v>4682</v>
      </c>
    </row>
    <row r="2102" spans="1:11" x14ac:dyDescent="0.3">
      <c r="A2102" s="4" t="s">
        <v>1042</v>
      </c>
      <c r="B2102" s="8">
        <v>1988</v>
      </c>
      <c r="C2102" s="10" t="s">
        <v>4686</v>
      </c>
      <c r="D2102" s="8">
        <v>24</v>
      </c>
      <c r="E2102" s="8" t="str">
        <f t="shared" si="64"/>
        <v>24-Oct-1988</v>
      </c>
      <c r="F2102" s="8">
        <f t="shared" si="65"/>
        <v>34</v>
      </c>
      <c r="G2102" s="8">
        <v>2</v>
      </c>
      <c r="H2102" s="34">
        <v>18972.5</v>
      </c>
      <c r="I2102" s="10" t="s">
        <v>4690</v>
      </c>
      <c r="J2102" s="10" t="s">
        <v>4689</v>
      </c>
      <c r="K2102" s="5" t="s">
        <v>4682</v>
      </c>
    </row>
    <row r="2103" spans="1:11" x14ac:dyDescent="0.3">
      <c r="A2103" s="4" t="s">
        <v>1036</v>
      </c>
      <c r="B2103" s="8">
        <v>1993</v>
      </c>
      <c r="C2103" s="10" t="s">
        <v>4687</v>
      </c>
      <c r="D2103" s="8">
        <v>28</v>
      </c>
      <c r="E2103" s="8" t="str">
        <f t="shared" si="64"/>
        <v>28-Sep-1993</v>
      </c>
      <c r="F2103" s="8">
        <f t="shared" si="65"/>
        <v>29</v>
      </c>
      <c r="G2103" s="8">
        <v>1</v>
      </c>
      <c r="H2103" s="34">
        <v>19107.78</v>
      </c>
      <c r="I2103" s="10" t="s">
        <v>4690</v>
      </c>
      <c r="J2103" s="10" t="s">
        <v>4681</v>
      </c>
      <c r="K2103" s="5" t="s">
        <v>4682</v>
      </c>
    </row>
    <row r="2104" spans="1:11" x14ac:dyDescent="0.3">
      <c r="A2104" s="4" t="s">
        <v>1022</v>
      </c>
      <c r="B2104" s="8">
        <v>1987</v>
      </c>
      <c r="C2104" s="10" t="s">
        <v>4680</v>
      </c>
      <c r="D2104" s="8">
        <v>30</v>
      </c>
      <c r="E2104" s="8" t="str">
        <f t="shared" si="64"/>
        <v>30-Jun-1987</v>
      </c>
      <c r="F2104" s="8">
        <f t="shared" si="65"/>
        <v>35</v>
      </c>
      <c r="G2104" s="8">
        <v>3</v>
      </c>
      <c r="H2104" s="34">
        <v>19362</v>
      </c>
      <c r="I2104" s="10" t="s">
        <v>4690</v>
      </c>
      <c r="J2104" s="10" t="s">
        <v>4689</v>
      </c>
      <c r="K2104" s="5" t="s">
        <v>4682</v>
      </c>
    </row>
    <row r="2105" spans="1:11" x14ac:dyDescent="0.3">
      <c r="A2105" s="4" t="s">
        <v>1018</v>
      </c>
      <c r="B2105" s="8">
        <v>1982</v>
      </c>
      <c r="C2105" s="10" t="s">
        <v>4684</v>
      </c>
      <c r="D2105" s="8">
        <v>15</v>
      </c>
      <c r="E2105" s="8" t="str">
        <f t="shared" si="64"/>
        <v>15-Dec-1982</v>
      </c>
      <c r="F2105" s="8">
        <f t="shared" si="65"/>
        <v>40</v>
      </c>
      <c r="G2105" s="8">
        <v>2</v>
      </c>
      <c r="H2105" s="34">
        <v>19444.27</v>
      </c>
      <c r="I2105" s="10" t="s">
        <v>4690</v>
      </c>
      <c r="J2105" s="10" t="s">
        <v>4690</v>
      </c>
      <c r="K2105" s="5" t="s">
        <v>4682</v>
      </c>
    </row>
    <row r="2106" spans="1:11" x14ac:dyDescent="0.3">
      <c r="A2106" s="4" t="s">
        <v>1012</v>
      </c>
      <c r="B2106" s="8">
        <v>1992</v>
      </c>
      <c r="C2106" s="10" t="s">
        <v>4688</v>
      </c>
      <c r="D2106" s="8">
        <v>19</v>
      </c>
      <c r="E2106" s="8" t="str">
        <f t="shared" si="64"/>
        <v>19-Aug-1992</v>
      </c>
      <c r="F2106" s="8">
        <f t="shared" si="65"/>
        <v>30</v>
      </c>
      <c r="G2106" s="8">
        <v>1</v>
      </c>
      <c r="H2106" s="34">
        <v>19521.97</v>
      </c>
      <c r="I2106" s="10" t="s">
        <v>4690</v>
      </c>
      <c r="J2106" s="10" t="s">
        <v>4681</v>
      </c>
      <c r="K2106" s="5" t="s">
        <v>4682</v>
      </c>
    </row>
    <row r="2107" spans="1:11" x14ac:dyDescent="0.3">
      <c r="A2107" s="4" t="s">
        <v>1002</v>
      </c>
      <c r="B2107" s="8">
        <v>1990</v>
      </c>
      <c r="C2107" s="10" t="s">
        <v>4688</v>
      </c>
      <c r="D2107" s="8">
        <v>8</v>
      </c>
      <c r="E2107" s="8" t="str">
        <f t="shared" si="64"/>
        <v>8-Aug-1990</v>
      </c>
      <c r="F2107" s="8">
        <f t="shared" si="65"/>
        <v>32</v>
      </c>
      <c r="G2107" s="8">
        <v>1</v>
      </c>
      <c r="H2107" s="34">
        <v>19719.689999999999</v>
      </c>
      <c r="I2107" s="10" t="s">
        <v>4690</v>
      </c>
      <c r="J2107" s="10" t="s">
        <v>4681</v>
      </c>
      <c r="K2107" s="5" t="s">
        <v>4682</v>
      </c>
    </row>
    <row r="2108" spans="1:11" x14ac:dyDescent="0.3">
      <c r="A2108" s="4" t="s">
        <v>1000</v>
      </c>
      <c r="B2108" s="8">
        <v>1972</v>
      </c>
      <c r="C2108" s="10" t="s">
        <v>4680</v>
      </c>
      <c r="D2108" s="8">
        <v>14</v>
      </c>
      <c r="E2108" s="8" t="str">
        <f t="shared" si="64"/>
        <v>14-Jun-1972</v>
      </c>
      <c r="F2108" s="8">
        <f t="shared" si="65"/>
        <v>50</v>
      </c>
      <c r="G2108" s="8">
        <v>3</v>
      </c>
      <c r="H2108" s="34">
        <v>19749.38</v>
      </c>
      <c r="I2108" s="10" t="s">
        <v>4690</v>
      </c>
      <c r="J2108" s="10" t="s">
        <v>4689</v>
      </c>
      <c r="K2108" s="5" t="s">
        <v>4682</v>
      </c>
    </row>
    <row r="2109" spans="1:11" x14ac:dyDescent="0.3">
      <c r="A2109" s="4" t="s">
        <v>914</v>
      </c>
      <c r="B2109" s="8">
        <v>1975</v>
      </c>
      <c r="C2109" s="10" t="s">
        <v>4684</v>
      </c>
      <c r="D2109" s="8">
        <v>19</v>
      </c>
      <c r="E2109" s="8" t="str">
        <f t="shared" si="64"/>
        <v>19-Dec-1975</v>
      </c>
      <c r="F2109" s="8">
        <f t="shared" si="65"/>
        <v>47</v>
      </c>
      <c r="G2109" s="8">
        <v>1</v>
      </c>
      <c r="H2109" s="34">
        <v>21978.68</v>
      </c>
      <c r="I2109" s="10" t="s">
        <v>4689</v>
      </c>
      <c r="J2109" s="10" t="s">
        <v>4689</v>
      </c>
      <c r="K2109" s="5" t="s">
        <v>4682</v>
      </c>
    </row>
    <row r="2110" spans="1:11" x14ac:dyDescent="0.3">
      <c r="A2110" s="4" t="s">
        <v>906</v>
      </c>
      <c r="B2110" s="8">
        <v>1965</v>
      </c>
      <c r="C2110" s="10" t="s">
        <v>4688</v>
      </c>
      <c r="D2110" s="8">
        <v>24</v>
      </c>
      <c r="E2110" s="8" t="str">
        <f t="shared" si="64"/>
        <v>24-Aug-1965</v>
      </c>
      <c r="F2110" s="8">
        <f t="shared" si="65"/>
        <v>57</v>
      </c>
      <c r="G2110" s="8">
        <v>1</v>
      </c>
      <c r="H2110" s="34">
        <v>22192.44</v>
      </c>
      <c r="I2110" s="10" t="s">
        <v>4689</v>
      </c>
      <c r="J2110" s="10" t="s">
        <v>4690</v>
      </c>
      <c r="K2110" s="5" t="s">
        <v>4682</v>
      </c>
    </row>
    <row r="2111" spans="1:11" x14ac:dyDescent="0.3">
      <c r="A2111" s="4" t="s">
        <v>732</v>
      </c>
      <c r="B2111" s="8">
        <v>2002</v>
      </c>
      <c r="C2111" s="10" t="s">
        <v>4684</v>
      </c>
      <c r="D2111" s="8">
        <v>6</v>
      </c>
      <c r="E2111" s="8" t="str">
        <f t="shared" si="64"/>
        <v>6-Dec-2002</v>
      </c>
      <c r="F2111" s="8">
        <f t="shared" si="65"/>
        <v>20</v>
      </c>
      <c r="G2111" s="8">
        <v>1</v>
      </c>
      <c r="H2111" s="34">
        <v>27724.29</v>
      </c>
      <c r="I2111" s="10" t="s">
        <v>4690</v>
      </c>
      <c r="J2111" s="10" t="s">
        <v>4689</v>
      </c>
      <c r="K2111" s="5" t="s">
        <v>4682</v>
      </c>
    </row>
    <row r="2112" spans="1:11" x14ac:dyDescent="0.3">
      <c r="A2112" s="4" t="s">
        <v>712</v>
      </c>
      <c r="B2112" s="8">
        <v>1963</v>
      </c>
      <c r="C2112" s="10" t="s">
        <v>4685</v>
      </c>
      <c r="D2112" s="8">
        <v>25</v>
      </c>
      <c r="E2112" s="8" t="str">
        <f t="shared" si="64"/>
        <v>25-Nov-1963</v>
      </c>
      <c r="F2112" s="8">
        <f t="shared" si="65"/>
        <v>59</v>
      </c>
      <c r="G2112" s="8">
        <v>1</v>
      </c>
      <c r="H2112" s="34">
        <v>28287.9</v>
      </c>
      <c r="I2112" s="10" t="s">
        <v>4690</v>
      </c>
      <c r="J2112" s="10" t="s">
        <v>4690</v>
      </c>
      <c r="K2112" s="5" t="s">
        <v>4682</v>
      </c>
    </row>
    <row r="2113" spans="1:11" x14ac:dyDescent="0.3">
      <c r="A2113" s="4" t="s">
        <v>4708</v>
      </c>
      <c r="B2113" s="8">
        <v>2004</v>
      </c>
      <c r="C2113" s="10" t="s">
        <v>4685</v>
      </c>
      <c r="D2113" s="8">
        <v>1</v>
      </c>
      <c r="E2113" s="8" t="str">
        <f t="shared" si="64"/>
        <v>1-Nov-2004</v>
      </c>
      <c r="F2113" s="8">
        <f t="shared" si="65"/>
        <v>18</v>
      </c>
      <c r="G2113" s="8">
        <v>2</v>
      </c>
      <c r="H2113" s="34">
        <v>34303.17</v>
      </c>
      <c r="I2113" s="10" t="s">
        <v>4690</v>
      </c>
      <c r="J2113" s="10" t="s">
        <v>4689</v>
      </c>
      <c r="K2113" s="5" t="s">
        <v>4682</v>
      </c>
    </row>
    <row r="2114" spans="1:11" x14ac:dyDescent="0.3">
      <c r="A2114" s="4" t="s">
        <v>464</v>
      </c>
      <c r="B2114" s="8">
        <v>1995</v>
      </c>
      <c r="C2114" s="10" t="s">
        <v>4684</v>
      </c>
      <c r="D2114" s="8">
        <v>27</v>
      </c>
      <c r="E2114" s="8" t="str">
        <f t="shared" ref="E2114:E2177" si="66">CONCATENATE(D2114,"-",C2114,"-",B2114)</f>
        <v>27-Dec-1995</v>
      </c>
      <c r="F2114" s="8">
        <f t="shared" ref="F2114:F2177" si="67">DATEDIF(E2114,DATE(2023,6,8),"Y")</f>
        <v>27</v>
      </c>
      <c r="G2114" s="8">
        <v>1</v>
      </c>
      <c r="H2114" s="34">
        <v>34806.47</v>
      </c>
      <c r="I2114" s="10" t="s">
        <v>4690</v>
      </c>
      <c r="J2114" s="10" t="s">
        <v>4681</v>
      </c>
      <c r="K2114" s="5" t="s">
        <v>4682</v>
      </c>
    </row>
    <row r="2115" spans="1:11" x14ac:dyDescent="0.3">
      <c r="A2115" s="4" t="s">
        <v>400</v>
      </c>
      <c r="B2115" s="8">
        <v>1997</v>
      </c>
      <c r="C2115" s="10" t="s">
        <v>4680</v>
      </c>
      <c r="D2115" s="8">
        <v>12</v>
      </c>
      <c r="E2115" s="8" t="str">
        <f t="shared" si="66"/>
        <v>12-Jun-1997</v>
      </c>
      <c r="F2115" s="8">
        <f t="shared" si="67"/>
        <v>25</v>
      </c>
      <c r="G2115" s="8">
        <v>2</v>
      </c>
      <c r="H2115" s="34">
        <v>36124.57</v>
      </c>
      <c r="I2115" s="10" t="s">
        <v>4690</v>
      </c>
      <c r="J2115" s="10" t="s">
        <v>4689</v>
      </c>
      <c r="K2115" s="5" t="s">
        <v>4682</v>
      </c>
    </row>
    <row r="2116" spans="1:11" x14ac:dyDescent="0.3">
      <c r="A2116" s="4" t="s">
        <v>326</v>
      </c>
      <c r="B2116" s="8">
        <v>2000</v>
      </c>
      <c r="C2116" s="10" t="s">
        <v>4686</v>
      </c>
      <c r="D2116" s="8">
        <v>12</v>
      </c>
      <c r="E2116" s="8" t="str">
        <f t="shared" si="66"/>
        <v>12-Oct-2000</v>
      </c>
      <c r="F2116" s="8">
        <f t="shared" si="67"/>
        <v>22</v>
      </c>
      <c r="G2116" s="8">
        <v>2</v>
      </c>
      <c r="H2116" s="34">
        <v>37484.449999999997</v>
      </c>
      <c r="I2116" s="10" t="s">
        <v>4690</v>
      </c>
      <c r="J2116" s="10" t="s">
        <v>4690</v>
      </c>
      <c r="K2116" s="5" t="s">
        <v>4682</v>
      </c>
    </row>
    <row r="2117" spans="1:11" x14ac:dyDescent="0.3">
      <c r="A2117" s="4" t="s">
        <v>300</v>
      </c>
      <c r="B2117" s="8">
        <v>1980</v>
      </c>
      <c r="C2117" s="10" t="s">
        <v>4688</v>
      </c>
      <c r="D2117" s="8">
        <v>16</v>
      </c>
      <c r="E2117" s="8" t="str">
        <f t="shared" si="66"/>
        <v>16-Aug-1980</v>
      </c>
      <c r="F2117" s="8">
        <f t="shared" si="67"/>
        <v>42</v>
      </c>
      <c r="G2117" s="8">
        <v>1</v>
      </c>
      <c r="H2117" s="34">
        <v>38245.589999999997</v>
      </c>
      <c r="I2117" s="10" t="s">
        <v>4690</v>
      </c>
      <c r="J2117" s="10" t="s">
        <v>4681</v>
      </c>
      <c r="K2117" s="5" t="s">
        <v>4682</v>
      </c>
    </row>
    <row r="2118" spans="1:11" x14ac:dyDescent="0.3">
      <c r="A2118" s="4" t="s">
        <v>298</v>
      </c>
      <c r="B2118" s="8">
        <v>1989</v>
      </c>
      <c r="C2118" s="10" t="s">
        <v>4686</v>
      </c>
      <c r="D2118" s="8">
        <v>30</v>
      </c>
      <c r="E2118" s="8" t="str">
        <f t="shared" si="66"/>
        <v>30-Oct-1989</v>
      </c>
      <c r="F2118" s="8">
        <f t="shared" si="67"/>
        <v>33</v>
      </c>
      <c r="G2118" s="8">
        <v>1</v>
      </c>
      <c r="H2118" s="34">
        <v>38282.75</v>
      </c>
      <c r="I2118" s="10" t="s">
        <v>4690</v>
      </c>
      <c r="J2118" s="10" t="s">
        <v>4681</v>
      </c>
      <c r="K2118" s="5" t="s">
        <v>4682</v>
      </c>
    </row>
    <row r="2119" spans="1:11" x14ac:dyDescent="0.3">
      <c r="A2119" s="4" t="s">
        <v>282</v>
      </c>
      <c r="B2119" s="8">
        <v>1986</v>
      </c>
      <c r="C2119" s="10" t="s">
        <v>4683</v>
      </c>
      <c r="D2119" s="8">
        <v>20</v>
      </c>
      <c r="E2119" s="8" t="str">
        <f t="shared" si="66"/>
        <v>20-Jul-1986</v>
      </c>
      <c r="F2119" s="8">
        <f t="shared" si="67"/>
        <v>36</v>
      </c>
      <c r="G2119" s="8">
        <v>1</v>
      </c>
      <c r="H2119" s="34">
        <v>38709.18</v>
      </c>
      <c r="I2119" s="10" t="s">
        <v>4690</v>
      </c>
      <c r="J2119" s="10" t="s">
        <v>4689</v>
      </c>
      <c r="K2119" s="5" t="s">
        <v>4682</v>
      </c>
    </row>
    <row r="2120" spans="1:11" x14ac:dyDescent="0.3">
      <c r="A2120" s="4" t="s">
        <v>222</v>
      </c>
      <c r="B2120" s="8">
        <v>1985</v>
      </c>
      <c r="C2120" s="10" t="s">
        <v>4688</v>
      </c>
      <c r="D2120" s="8">
        <v>22</v>
      </c>
      <c r="E2120" s="8" t="str">
        <f t="shared" si="66"/>
        <v>22-Aug-1985</v>
      </c>
      <c r="F2120" s="8">
        <f t="shared" si="67"/>
        <v>37</v>
      </c>
      <c r="G2120" s="8">
        <v>1</v>
      </c>
      <c r="H2120" s="34">
        <v>39871.699999999997</v>
      </c>
      <c r="I2120" s="10" t="s">
        <v>4690</v>
      </c>
      <c r="J2120" s="10" t="s">
        <v>4681</v>
      </c>
      <c r="K2120" s="5" t="s">
        <v>4682</v>
      </c>
    </row>
    <row r="2121" spans="1:11" x14ac:dyDescent="0.3">
      <c r="A2121" s="4" t="s">
        <v>202</v>
      </c>
      <c r="B2121" s="8">
        <v>1981</v>
      </c>
      <c r="C2121" s="10" t="s">
        <v>4686</v>
      </c>
      <c r="D2121" s="8">
        <v>4</v>
      </c>
      <c r="E2121" s="8" t="str">
        <f t="shared" si="66"/>
        <v>4-Oct-1981</v>
      </c>
      <c r="F2121" s="8">
        <f t="shared" si="67"/>
        <v>41</v>
      </c>
      <c r="G2121" s="8">
        <v>1</v>
      </c>
      <c r="H2121" s="34">
        <v>40273.65</v>
      </c>
      <c r="I2121" s="10" t="s">
        <v>4690</v>
      </c>
      <c r="J2121" s="10" t="s">
        <v>4689</v>
      </c>
      <c r="K2121" s="5" t="s">
        <v>4682</v>
      </c>
    </row>
    <row r="2122" spans="1:11" x14ac:dyDescent="0.3">
      <c r="A2122" s="4" t="s">
        <v>182</v>
      </c>
      <c r="B2122" s="8">
        <v>1992</v>
      </c>
      <c r="C2122" s="10" t="s">
        <v>4688</v>
      </c>
      <c r="D2122" s="8">
        <v>4</v>
      </c>
      <c r="E2122" s="8" t="str">
        <f t="shared" si="66"/>
        <v>4-Aug-1992</v>
      </c>
      <c r="F2122" s="8">
        <f t="shared" si="67"/>
        <v>30</v>
      </c>
      <c r="G2122" s="8">
        <v>3</v>
      </c>
      <c r="H2122" s="34">
        <v>40932.43</v>
      </c>
      <c r="I2122" s="10" t="s">
        <v>4690</v>
      </c>
      <c r="J2122" s="10" t="s">
        <v>4681</v>
      </c>
      <c r="K2122" s="5" t="s">
        <v>4682</v>
      </c>
    </row>
    <row r="2123" spans="1:11" x14ac:dyDescent="0.3">
      <c r="A2123" s="4" t="s">
        <v>180</v>
      </c>
      <c r="B2123" s="8">
        <v>1979</v>
      </c>
      <c r="C2123" s="10" t="s">
        <v>4687</v>
      </c>
      <c r="D2123" s="8">
        <v>16</v>
      </c>
      <c r="E2123" s="8" t="str">
        <f t="shared" si="66"/>
        <v>16-Sep-1979</v>
      </c>
      <c r="F2123" s="8">
        <f t="shared" si="67"/>
        <v>43</v>
      </c>
      <c r="G2123" s="8">
        <v>3</v>
      </c>
      <c r="H2123" s="34">
        <v>40941.29</v>
      </c>
      <c r="I2123" s="10" t="s">
        <v>4690</v>
      </c>
      <c r="J2123" s="10" t="s">
        <v>4681</v>
      </c>
      <c r="K2123" s="5" t="s">
        <v>4682</v>
      </c>
    </row>
    <row r="2124" spans="1:11" x14ac:dyDescent="0.3">
      <c r="A2124" s="4" t="s">
        <v>142</v>
      </c>
      <c r="B2124" s="8">
        <v>1984</v>
      </c>
      <c r="C2124" s="10" t="s">
        <v>4685</v>
      </c>
      <c r="D2124" s="8">
        <v>10</v>
      </c>
      <c r="E2124" s="8" t="str">
        <f t="shared" si="66"/>
        <v>10-Nov-1984</v>
      </c>
      <c r="F2124" s="8">
        <f t="shared" si="67"/>
        <v>38</v>
      </c>
      <c r="G2124" s="8">
        <v>3</v>
      </c>
      <c r="H2124" s="34">
        <v>41949.24</v>
      </c>
      <c r="I2124" s="10" t="s">
        <v>4690</v>
      </c>
      <c r="J2124" s="10" t="s">
        <v>4690</v>
      </c>
      <c r="K2124" s="5" t="s">
        <v>4682</v>
      </c>
    </row>
    <row r="2125" spans="1:11" x14ac:dyDescent="0.3">
      <c r="A2125" s="4" t="s">
        <v>140</v>
      </c>
      <c r="B2125" s="8">
        <v>1968</v>
      </c>
      <c r="C2125" s="10" t="s">
        <v>4684</v>
      </c>
      <c r="D2125" s="8">
        <v>19</v>
      </c>
      <c r="E2125" s="8" t="str">
        <f t="shared" si="66"/>
        <v>19-Dec-1968</v>
      </c>
      <c r="F2125" s="8">
        <f t="shared" si="67"/>
        <v>54</v>
      </c>
      <c r="G2125" s="8">
        <v>1</v>
      </c>
      <c r="H2125" s="34">
        <v>41999.519999999997</v>
      </c>
      <c r="I2125" s="10" t="s">
        <v>4690</v>
      </c>
      <c r="J2125" s="10" t="s">
        <v>4689</v>
      </c>
      <c r="K2125" s="5" t="s">
        <v>4682</v>
      </c>
    </row>
    <row r="2126" spans="1:11" x14ac:dyDescent="0.3">
      <c r="A2126" s="4" t="s">
        <v>136</v>
      </c>
      <c r="B2126" s="8">
        <v>1997</v>
      </c>
      <c r="C2126" s="10" t="s">
        <v>4684</v>
      </c>
      <c r="D2126" s="8">
        <v>9</v>
      </c>
      <c r="E2126" s="8" t="str">
        <f t="shared" si="66"/>
        <v>9-Dec-1997</v>
      </c>
      <c r="F2126" s="8">
        <f t="shared" si="67"/>
        <v>25</v>
      </c>
      <c r="G2126" s="8">
        <v>2</v>
      </c>
      <c r="H2126" s="34">
        <v>42112.24</v>
      </c>
      <c r="I2126" s="10" t="s">
        <v>4690</v>
      </c>
      <c r="J2126" s="10" t="s">
        <v>4689</v>
      </c>
      <c r="K2126" s="5" t="s">
        <v>4682</v>
      </c>
    </row>
    <row r="2127" spans="1:11" x14ac:dyDescent="0.3">
      <c r="A2127" s="4" t="s">
        <v>134</v>
      </c>
      <c r="B2127" s="8">
        <v>1979</v>
      </c>
      <c r="C2127" s="10" t="s">
        <v>4683</v>
      </c>
      <c r="D2127" s="8">
        <v>3</v>
      </c>
      <c r="E2127" s="8" t="str">
        <f t="shared" si="66"/>
        <v>3-Jul-1979</v>
      </c>
      <c r="F2127" s="8">
        <f t="shared" si="67"/>
        <v>43</v>
      </c>
      <c r="G2127" s="8">
        <v>3</v>
      </c>
      <c r="H2127" s="34">
        <v>42124.52</v>
      </c>
      <c r="I2127" s="10" t="s">
        <v>4690</v>
      </c>
      <c r="J2127" s="10" t="s">
        <v>4690</v>
      </c>
      <c r="K2127" s="5" t="s">
        <v>4682</v>
      </c>
    </row>
    <row r="2128" spans="1:11" x14ac:dyDescent="0.3">
      <c r="A2128" s="4" t="s">
        <v>130</v>
      </c>
      <c r="B2128" s="8">
        <v>1975</v>
      </c>
      <c r="C2128" s="10" t="s">
        <v>4688</v>
      </c>
      <c r="D2128" s="8">
        <v>15</v>
      </c>
      <c r="E2128" s="8" t="str">
        <f t="shared" si="66"/>
        <v>15-Aug-1975</v>
      </c>
      <c r="F2128" s="8">
        <f t="shared" si="67"/>
        <v>47</v>
      </c>
      <c r="G2128" s="8">
        <v>1</v>
      </c>
      <c r="H2128" s="34">
        <v>42211.14</v>
      </c>
      <c r="I2128" s="10" t="s">
        <v>4690</v>
      </c>
      <c r="J2128" s="10" t="s">
        <v>4689</v>
      </c>
      <c r="K2128" s="5" t="s">
        <v>4682</v>
      </c>
    </row>
    <row r="2129" spans="1:11" x14ac:dyDescent="0.3">
      <c r="A2129" s="4" t="s">
        <v>122</v>
      </c>
      <c r="B2129" s="8">
        <v>1979</v>
      </c>
      <c r="C2129" s="10" t="s">
        <v>4684</v>
      </c>
      <c r="D2129" s="8">
        <v>27</v>
      </c>
      <c r="E2129" s="8" t="str">
        <f t="shared" si="66"/>
        <v>27-Dec-1979</v>
      </c>
      <c r="F2129" s="8">
        <f t="shared" si="67"/>
        <v>43</v>
      </c>
      <c r="G2129" s="8">
        <v>2</v>
      </c>
      <c r="H2129" s="34">
        <v>42560.43</v>
      </c>
      <c r="I2129" s="10" t="s">
        <v>4690</v>
      </c>
      <c r="J2129" s="10" t="s">
        <v>4689</v>
      </c>
      <c r="K2129" s="5" t="s">
        <v>4682</v>
      </c>
    </row>
    <row r="2130" spans="1:11" x14ac:dyDescent="0.3">
      <c r="A2130" s="4" t="s">
        <v>112</v>
      </c>
      <c r="B2130" s="8">
        <v>1975</v>
      </c>
      <c r="C2130" s="10" t="s">
        <v>4686</v>
      </c>
      <c r="D2130" s="8">
        <v>23</v>
      </c>
      <c r="E2130" s="8" t="str">
        <f t="shared" si="66"/>
        <v>23-Oct-1975</v>
      </c>
      <c r="F2130" s="8">
        <f t="shared" si="67"/>
        <v>47</v>
      </c>
      <c r="G2130" s="8">
        <v>1</v>
      </c>
      <c r="H2130" s="34">
        <v>42969.85</v>
      </c>
      <c r="I2130" s="10" t="s">
        <v>4690</v>
      </c>
      <c r="J2130" s="10" t="s">
        <v>4689</v>
      </c>
      <c r="K2130" s="5" t="s">
        <v>4682</v>
      </c>
    </row>
    <row r="2131" spans="1:11" x14ac:dyDescent="0.3">
      <c r="A2131" s="4" t="s">
        <v>64</v>
      </c>
      <c r="B2131" s="8">
        <v>1976</v>
      </c>
      <c r="C2131" s="10" t="s">
        <v>4684</v>
      </c>
      <c r="D2131" s="8">
        <v>2</v>
      </c>
      <c r="E2131" s="8" t="str">
        <f t="shared" si="66"/>
        <v>2-Dec-1976</v>
      </c>
      <c r="F2131" s="8">
        <f t="shared" si="67"/>
        <v>46</v>
      </c>
      <c r="G2131" s="8">
        <v>3</v>
      </c>
      <c r="H2131" s="34">
        <v>46151.12</v>
      </c>
      <c r="I2131" s="10" t="s">
        <v>4690</v>
      </c>
      <c r="J2131" s="10" t="s">
        <v>4689</v>
      </c>
      <c r="K2131" s="5" t="s">
        <v>4682</v>
      </c>
    </row>
    <row r="2132" spans="1:11" x14ac:dyDescent="0.3">
      <c r="A2132" s="4" t="s">
        <v>62</v>
      </c>
      <c r="B2132" s="8">
        <v>1978</v>
      </c>
      <c r="C2132" s="10" t="s">
        <v>4688</v>
      </c>
      <c r="D2132" s="8">
        <v>17</v>
      </c>
      <c r="E2132" s="8" t="str">
        <f t="shared" si="66"/>
        <v>17-Aug-1978</v>
      </c>
      <c r="F2132" s="8">
        <f t="shared" si="67"/>
        <v>44</v>
      </c>
      <c r="G2132" s="8">
        <v>2</v>
      </c>
      <c r="H2132" s="34">
        <v>46200.99</v>
      </c>
      <c r="I2132" s="10" t="s">
        <v>4690</v>
      </c>
      <c r="J2132" s="10" t="s">
        <v>4690</v>
      </c>
      <c r="K2132" s="5" t="s">
        <v>4682</v>
      </c>
    </row>
    <row r="2133" spans="1:11" x14ac:dyDescent="0.3">
      <c r="A2133" s="4" t="s">
        <v>48</v>
      </c>
      <c r="B2133" s="8">
        <v>1970</v>
      </c>
      <c r="C2133" s="10" t="s">
        <v>4684</v>
      </c>
      <c r="D2133" s="8">
        <v>28</v>
      </c>
      <c r="E2133" s="8" t="str">
        <f t="shared" si="66"/>
        <v>28-Dec-1970</v>
      </c>
      <c r="F2133" s="8">
        <f t="shared" si="67"/>
        <v>52</v>
      </c>
      <c r="G2133" s="8">
        <v>2</v>
      </c>
      <c r="H2133" s="34">
        <v>47269.85</v>
      </c>
      <c r="I2133" s="10" t="s">
        <v>4690</v>
      </c>
      <c r="J2133" s="10" t="s">
        <v>4681</v>
      </c>
      <c r="K2133" s="5" t="s">
        <v>4682</v>
      </c>
    </row>
    <row r="2134" spans="1:11" x14ac:dyDescent="0.3">
      <c r="A2134" s="4" t="s">
        <v>40</v>
      </c>
      <c r="B2134" s="8">
        <v>1971</v>
      </c>
      <c r="C2134" s="10" t="s">
        <v>4687</v>
      </c>
      <c r="D2134" s="8">
        <v>27</v>
      </c>
      <c r="E2134" s="8" t="str">
        <f t="shared" si="66"/>
        <v>27-Sep-1971</v>
      </c>
      <c r="F2134" s="8">
        <f t="shared" si="67"/>
        <v>51</v>
      </c>
      <c r="G2134" s="8">
        <v>2</v>
      </c>
      <c r="H2134" s="34">
        <v>47462.89</v>
      </c>
      <c r="I2134" s="10" t="s">
        <v>4690</v>
      </c>
      <c r="J2134" s="10" t="s">
        <v>4681</v>
      </c>
      <c r="K2134" s="5" t="s">
        <v>4682</v>
      </c>
    </row>
    <row r="2135" spans="1:11" x14ac:dyDescent="0.3">
      <c r="A2135" s="4" t="s">
        <v>24</v>
      </c>
      <c r="B2135" s="8">
        <v>1965</v>
      </c>
      <c r="C2135" s="10" t="s">
        <v>4686</v>
      </c>
      <c r="D2135" s="8">
        <v>27</v>
      </c>
      <c r="E2135" s="8" t="str">
        <f t="shared" si="66"/>
        <v>27-Oct-1965</v>
      </c>
      <c r="F2135" s="8">
        <f t="shared" si="67"/>
        <v>57</v>
      </c>
      <c r="G2135" s="8">
        <v>1</v>
      </c>
      <c r="H2135" s="34">
        <v>48675.519999999997</v>
      </c>
      <c r="I2135" s="10" t="s">
        <v>4690</v>
      </c>
      <c r="J2135" s="10" t="s">
        <v>4681</v>
      </c>
      <c r="K2135" s="5" t="s">
        <v>4682</v>
      </c>
    </row>
    <row r="2136" spans="1:11" x14ac:dyDescent="0.3">
      <c r="A2136" s="4" t="s">
        <v>18</v>
      </c>
      <c r="B2136" s="8">
        <v>1963</v>
      </c>
      <c r="C2136" s="10" t="s">
        <v>4687</v>
      </c>
      <c r="D2136" s="8">
        <v>4</v>
      </c>
      <c r="E2136" s="8" t="str">
        <f t="shared" si="66"/>
        <v>4-Sep-1963</v>
      </c>
      <c r="F2136" s="8">
        <f t="shared" si="67"/>
        <v>59</v>
      </c>
      <c r="G2136" s="8">
        <v>1</v>
      </c>
      <c r="H2136" s="34">
        <v>48970.25</v>
      </c>
      <c r="I2136" s="10" t="s">
        <v>4690</v>
      </c>
      <c r="J2136" s="10" t="s">
        <v>4681</v>
      </c>
      <c r="K2136" s="5" t="s">
        <v>4682</v>
      </c>
    </row>
    <row r="2137" spans="1:11" x14ac:dyDescent="0.3">
      <c r="A2137" s="4" t="s">
        <v>3070</v>
      </c>
      <c r="B2137" s="8">
        <v>1989</v>
      </c>
      <c r="C2137" s="10" t="s">
        <v>4685</v>
      </c>
      <c r="D2137" s="8">
        <v>19</v>
      </c>
      <c r="E2137" s="8" t="str">
        <f t="shared" si="66"/>
        <v>19-Nov-1989</v>
      </c>
      <c r="F2137" s="8">
        <f t="shared" si="67"/>
        <v>33</v>
      </c>
      <c r="G2137" s="8">
        <v>5</v>
      </c>
      <c r="H2137" s="34">
        <v>6653.79</v>
      </c>
      <c r="I2137" s="10" t="s">
        <v>4681</v>
      </c>
      <c r="J2137" s="10" t="s">
        <v>4690</v>
      </c>
      <c r="K2137" s="5" t="s">
        <v>4682</v>
      </c>
    </row>
    <row r="2138" spans="1:11" x14ac:dyDescent="0.3">
      <c r="A2138" s="4" t="s">
        <v>2914</v>
      </c>
      <c r="B2138" s="8">
        <v>1986</v>
      </c>
      <c r="C2138" s="10" t="s">
        <v>4687</v>
      </c>
      <c r="D2138" s="8">
        <v>2</v>
      </c>
      <c r="E2138" s="8" t="str">
        <f t="shared" si="66"/>
        <v>2-Sep-1986</v>
      </c>
      <c r="F2138" s="8">
        <f t="shared" si="67"/>
        <v>36</v>
      </c>
      <c r="G2138" s="8">
        <v>4</v>
      </c>
      <c r="H2138" s="34">
        <v>7243.81</v>
      </c>
      <c r="I2138" s="10" t="s">
        <v>4681</v>
      </c>
      <c r="J2138" s="10" t="s">
        <v>4689</v>
      </c>
      <c r="K2138" s="5" t="s">
        <v>4682</v>
      </c>
    </row>
    <row r="2139" spans="1:11" x14ac:dyDescent="0.3">
      <c r="A2139" s="4" t="s">
        <v>2558</v>
      </c>
      <c r="B2139" s="8">
        <v>1983</v>
      </c>
      <c r="C2139" s="10" t="s">
        <v>4684</v>
      </c>
      <c r="D2139" s="8">
        <v>30</v>
      </c>
      <c r="E2139" s="8" t="str">
        <f t="shared" si="66"/>
        <v>30-Dec-1983</v>
      </c>
      <c r="F2139" s="8">
        <f t="shared" si="67"/>
        <v>39</v>
      </c>
      <c r="G2139" s="8">
        <v>5</v>
      </c>
      <c r="H2139" s="34">
        <v>8582.2999999999993</v>
      </c>
      <c r="I2139" s="10" t="s">
        <v>4681</v>
      </c>
      <c r="J2139" s="10" t="s">
        <v>4690</v>
      </c>
      <c r="K2139" s="5" t="s">
        <v>4682</v>
      </c>
    </row>
    <row r="2140" spans="1:11" x14ac:dyDescent="0.3">
      <c r="A2140" s="4" t="s">
        <v>2556</v>
      </c>
      <c r="B2140" s="8">
        <v>1983</v>
      </c>
      <c r="C2140" s="10" t="s">
        <v>4683</v>
      </c>
      <c r="D2140" s="8">
        <v>25</v>
      </c>
      <c r="E2140" s="8" t="str">
        <f t="shared" si="66"/>
        <v>25-Jul-1983</v>
      </c>
      <c r="F2140" s="8">
        <f t="shared" si="67"/>
        <v>39</v>
      </c>
      <c r="G2140" s="8">
        <v>5</v>
      </c>
      <c r="H2140" s="34">
        <v>8596.83</v>
      </c>
      <c r="I2140" s="10" t="s">
        <v>4681</v>
      </c>
      <c r="J2140" s="10" t="s">
        <v>4689</v>
      </c>
      <c r="K2140" s="5" t="s">
        <v>4682</v>
      </c>
    </row>
    <row r="2141" spans="1:11" x14ac:dyDescent="0.3">
      <c r="A2141" s="4" t="s">
        <v>1372</v>
      </c>
      <c r="B2141" s="8">
        <v>1979</v>
      </c>
      <c r="C2141" s="10" t="s">
        <v>4686</v>
      </c>
      <c r="D2141" s="8">
        <v>20</v>
      </c>
      <c r="E2141" s="8" t="str">
        <f t="shared" si="66"/>
        <v>20-Oct-1979</v>
      </c>
      <c r="F2141" s="8">
        <f t="shared" si="67"/>
        <v>43</v>
      </c>
      <c r="G2141" s="8">
        <v>5</v>
      </c>
      <c r="H2141" s="34">
        <v>14478.33</v>
      </c>
      <c r="I2141" s="10" t="s">
        <v>4681</v>
      </c>
      <c r="J2141" s="10" t="s">
        <v>4681</v>
      </c>
      <c r="K2141" s="5" t="s">
        <v>4682</v>
      </c>
    </row>
    <row r="2142" spans="1:11" x14ac:dyDescent="0.3">
      <c r="A2142" s="4" t="s">
        <v>372</v>
      </c>
      <c r="B2142" s="8">
        <v>1961</v>
      </c>
      <c r="C2142" s="10" t="s">
        <v>4683</v>
      </c>
      <c r="D2142" s="8">
        <v>29</v>
      </c>
      <c r="E2142" s="8" t="str">
        <f t="shared" si="66"/>
        <v>29-Jul-1961</v>
      </c>
      <c r="F2142" s="8">
        <f t="shared" si="67"/>
        <v>61</v>
      </c>
      <c r="G2142" s="8">
        <v>4</v>
      </c>
      <c r="H2142" s="34">
        <v>36580.28</v>
      </c>
      <c r="I2142" s="10" t="s">
        <v>4681</v>
      </c>
      <c r="J2142" s="10" t="s">
        <v>4681</v>
      </c>
      <c r="K2142" s="5" t="s">
        <v>4682</v>
      </c>
    </row>
    <row r="2143" spans="1:11" x14ac:dyDescent="0.3">
      <c r="A2143" s="4" t="s">
        <v>4228</v>
      </c>
      <c r="B2143" s="8">
        <v>2004</v>
      </c>
      <c r="C2143" s="10" t="s">
        <v>4683</v>
      </c>
      <c r="D2143" s="8">
        <v>27</v>
      </c>
      <c r="E2143" s="8" t="str">
        <f t="shared" si="66"/>
        <v>27-Jul-2004</v>
      </c>
      <c r="F2143" s="8">
        <f t="shared" si="67"/>
        <v>18</v>
      </c>
      <c r="G2143" s="8">
        <v>1</v>
      </c>
      <c r="H2143" s="34">
        <v>2201.1</v>
      </c>
      <c r="I2143" s="10" t="s">
        <v>4681</v>
      </c>
      <c r="J2143" s="10" t="s">
        <v>4689</v>
      </c>
      <c r="K2143" s="5" t="s">
        <v>4682</v>
      </c>
    </row>
    <row r="2144" spans="1:11" x14ac:dyDescent="0.3">
      <c r="A2144" s="4" t="s">
        <v>4210</v>
      </c>
      <c r="B2144" s="8">
        <v>2004</v>
      </c>
      <c r="C2144" s="10" t="s">
        <v>4684</v>
      </c>
      <c r="D2144" s="8">
        <v>12</v>
      </c>
      <c r="E2144" s="8" t="str">
        <f t="shared" si="66"/>
        <v>12-Dec-2004</v>
      </c>
      <c r="F2144" s="8">
        <f t="shared" si="67"/>
        <v>18</v>
      </c>
      <c r="G2144" s="8">
        <v>1</v>
      </c>
      <c r="H2144" s="34">
        <v>2219.4499999999998</v>
      </c>
      <c r="I2144" s="10" t="s">
        <v>4681</v>
      </c>
      <c r="J2144" s="10" t="s">
        <v>4690</v>
      </c>
      <c r="K2144" s="5" t="s">
        <v>4682</v>
      </c>
    </row>
    <row r="2145" spans="1:11" x14ac:dyDescent="0.3">
      <c r="A2145" s="4" t="s">
        <v>4172</v>
      </c>
      <c r="B2145" s="8">
        <v>1999</v>
      </c>
      <c r="C2145" s="10" t="s">
        <v>4685</v>
      </c>
      <c r="D2145" s="8">
        <v>21</v>
      </c>
      <c r="E2145" s="8" t="str">
        <f t="shared" si="66"/>
        <v>21-Nov-1999</v>
      </c>
      <c r="F2145" s="8">
        <f t="shared" si="67"/>
        <v>23</v>
      </c>
      <c r="G2145" s="8">
        <v>1</v>
      </c>
      <c r="H2145" s="34">
        <v>2438.06</v>
      </c>
      <c r="I2145" s="10" t="s">
        <v>4681</v>
      </c>
      <c r="J2145" s="10" t="s">
        <v>4681</v>
      </c>
      <c r="K2145" s="5" t="s">
        <v>4682</v>
      </c>
    </row>
    <row r="2146" spans="1:11" x14ac:dyDescent="0.3">
      <c r="A2146" s="4" t="s">
        <v>4058</v>
      </c>
      <c r="B2146" s="8">
        <v>1996</v>
      </c>
      <c r="C2146" s="10" t="s">
        <v>4686</v>
      </c>
      <c r="D2146" s="8">
        <v>24</v>
      </c>
      <c r="E2146" s="8" t="str">
        <f t="shared" si="66"/>
        <v>24-Oct-1996</v>
      </c>
      <c r="F2146" s="8">
        <f t="shared" si="67"/>
        <v>26</v>
      </c>
      <c r="G2146" s="8">
        <v>1</v>
      </c>
      <c r="H2146" s="34">
        <v>2902.91</v>
      </c>
      <c r="I2146" s="10" t="s">
        <v>4681</v>
      </c>
      <c r="J2146" s="10" t="s">
        <v>4681</v>
      </c>
      <c r="K2146" s="5" t="s">
        <v>4682</v>
      </c>
    </row>
    <row r="2147" spans="1:11" x14ac:dyDescent="0.3">
      <c r="A2147" s="4" t="s">
        <v>4052</v>
      </c>
      <c r="B2147" s="8">
        <v>1996</v>
      </c>
      <c r="C2147" s="10" t="s">
        <v>4680</v>
      </c>
      <c r="D2147" s="8">
        <v>30</v>
      </c>
      <c r="E2147" s="8" t="str">
        <f t="shared" si="66"/>
        <v>30-Jun-1996</v>
      </c>
      <c r="F2147" s="8">
        <f t="shared" si="67"/>
        <v>26</v>
      </c>
      <c r="G2147" s="8">
        <v>1</v>
      </c>
      <c r="H2147" s="34">
        <v>2927.06</v>
      </c>
      <c r="I2147" s="10" t="s">
        <v>4681</v>
      </c>
      <c r="J2147" s="10" t="s">
        <v>4681</v>
      </c>
      <c r="K2147" s="5" t="s">
        <v>4682</v>
      </c>
    </row>
    <row r="2148" spans="1:11" x14ac:dyDescent="0.3">
      <c r="A2148" s="4" t="s">
        <v>3990</v>
      </c>
      <c r="B2148" s="8">
        <v>1997</v>
      </c>
      <c r="C2148" s="10" t="s">
        <v>4688</v>
      </c>
      <c r="D2148" s="8">
        <v>2</v>
      </c>
      <c r="E2148" s="8" t="str">
        <f t="shared" si="66"/>
        <v>2-Aug-1997</v>
      </c>
      <c r="F2148" s="8">
        <f t="shared" si="67"/>
        <v>25</v>
      </c>
      <c r="G2148" s="8">
        <v>1</v>
      </c>
      <c r="H2148" s="34">
        <v>3227.12</v>
      </c>
      <c r="I2148" s="10" t="s">
        <v>4681</v>
      </c>
      <c r="J2148" s="10" t="s">
        <v>4689</v>
      </c>
      <c r="K2148" s="5" t="s">
        <v>4682</v>
      </c>
    </row>
    <row r="2149" spans="1:11" x14ac:dyDescent="0.3">
      <c r="A2149" s="4" t="s">
        <v>3988</v>
      </c>
      <c r="B2149" s="8">
        <v>1997</v>
      </c>
      <c r="C2149" s="10" t="s">
        <v>4687</v>
      </c>
      <c r="D2149" s="8">
        <v>2</v>
      </c>
      <c r="E2149" s="8" t="str">
        <f t="shared" si="66"/>
        <v>2-Sep-1997</v>
      </c>
      <c r="F2149" s="8">
        <f t="shared" si="67"/>
        <v>25</v>
      </c>
      <c r="G2149" s="8">
        <v>1</v>
      </c>
      <c r="H2149" s="34">
        <v>3238.44</v>
      </c>
      <c r="I2149" s="10" t="s">
        <v>4681</v>
      </c>
      <c r="J2149" s="10" t="s">
        <v>4689</v>
      </c>
      <c r="K2149" s="5" t="s">
        <v>4682</v>
      </c>
    </row>
    <row r="2150" spans="1:11" x14ac:dyDescent="0.3">
      <c r="A2150" s="4" t="s">
        <v>3956</v>
      </c>
      <c r="B2150" s="8">
        <v>1996</v>
      </c>
      <c r="C2150" s="10" t="s">
        <v>4688</v>
      </c>
      <c r="D2150" s="8">
        <v>10</v>
      </c>
      <c r="E2150" s="8" t="str">
        <f t="shared" si="66"/>
        <v>10-Aug-1996</v>
      </c>
      <c r="F2150" s="8">
        <f t="shared" si="67"/>
        <v>26</v>
      </c>
      <c r="G2150" s="8">
        <v>1</v>
      </c>
      <c r="H2150" s="34">
        <v>3392.37</v>
      </c>
      <c r="I2150" s="10" t="s">
        <v>4681</v>
      </c>
      <c r="J2150" s="10" t="s">
        <v>4689</v>
      </c>
      <c r="K2150" s="5" t="s">
        <v>4682</v>
      </c>
    </row>
    <row r="2151" spans="1:11" x14ac:dyDescent="0.3">
      <c r="A2151" s="4" t="s">
        <v>3954</v>
      </c>
      <c r="B2151" s="8">
        <v>1996</v>
      </c>
      <c r="C2151" s="10" t="s">
        <v>4686</v>
      </c>
      <c r="D2151" s="8">
        <v>27</v>
      </c>
      <c r="E2151" s="8" t="str">
        <f t="shared" si="66"/>
        <v>27-Oct-1996</v>
      </c>
      <c r="F2151" s="8">
        <f t="shared" si="67"/>
        <v>26</v>
      </c>
      <c r="G2151" s="8">
        <v>1</v>
      </c>
      <c r="H2151" s="34">
        <v>3392.98</v>
      </c>
      <c r="I2151" s="10" t="s">
        <v>4681</v>
      </c>
      <c r="J2151" s="10" t="s">
        <v>4689</v>
      </c>
      <c r="K2151" s="5" t="s">
        <v>4682</v>
      </c>
    </row>
    <row r="2152" spans="1:11" x14ac:dyDescent="0.3">
      <c r="A2152" s="4" t="s">
        <v>3938</v>
      </c>
      <c r="B2152" s="8">
        <v>1993</v>
      </c>
      <c r="C2152" s="10" t="s">
        <v>4686</v>
      </c>
      <c r="D2152" s="8">
        <v>12</v>
      </c>
      <c r="E2152" s="8" t="str">
        <f t="shared" si="66"/>
        <v>12-Oct-1993</v>
      </c>
      <c r="F2152" s="8">
        <f t="shared" si="67"/>
        <v>29</v>
      </c>
      <c r="G2152" s="8">
        <v>1</v>
      </c>
      <c r="H2152" s="34">
        <v>3471.41</v>
      </c>
      <c r="I2152" s="10" t="s">
        <v>4681</v>
      </c>
      <c r="J2152" s="10" t="s">
        <v>4681</v>
      </c>
      <c r="K2152" s="5" t="s">
        <v>4682</v>
      </c>
    </row>
    <row r="2153" spans="1:11" x14ac:dyDescent="0.3">
      <c r="A2153" s="4" t="s">
        <v>3916</v>
      </c>
      <c r="B2153" s="8">
        <v>1995</v>
      </c>
      <c r="C2153" s="10" t="s">
        <v>4680</v>
      </c>
      <c r="D2153" s="8">
        <v>16</v>
      </c>
      <c r="E2153" s="8" t="str">
        <f t="shared" si="66"/>
        <v>16-Jun-1995</v>
      </c>
      <c r="F2153" s="8">
        <f t="shared" si="67"/>
        <v>27</v>
      </c>
      <c r="G2153" s="8">
        <v>1</v>
      </c>
      <c r="H2153" s="34">
        <v>3561.89</v>
      </c>
      <c r="I2153" s="10" t="s">
        <v>4681</v>
      </c>
      <c r="J2153" s="10" t="s">
        <v>4690</v>
      </c>
      <c r="K2153" s="5" t="s">
        <v>4682</v>
      </c>
    </row>
    <row r="2154" spans="1:11" x14ac:dyDescent="0.3">
      <c r="A2154" s="4" t="s">
        <v>3914</v>
      </c>
      <c r="B2154" s="8">
        <v>1981</v>
      </c>
      <c r="C2154" s="10" t="s">
        <v>4686</v>
      </c>
      <c r="D2154" s="8">
        <v>10</v>
      </c>
      <c r="E2154" s="8" t="str">
        <f t="shared" si="66"/>
        <v>10-Oct-1981</v>
      </c>
      <c r="F2154" s="8">
        <f t="shared" si="67"/>
        <v>41</v>
      </c>
      <c r="G2154" s="8">
        <v>1</v>
      </c>
      <c r="H2154" s="34">
        <v>3562.87</v>
      </c>
      <c r="I2154" s="10" t="s">
        <v>4681</v>
      </c>
      <c r="J2154" s="10" t="s">
        <v>4690</v>
      </c>
      <c r="K2154" s="5" t="s">
        <v>4682</v>
      </c>
    </row>
    <row r="2155" spans="1:11" x14ac:dyDescent="0.3">
      <c r="A2155" s="4" t="s">
        <v>3882</v>
      </c>
      <c r="B2155" s="8">
        <v>1981</v>
      </c>
      <c r="C2155" s="10" t="s">
        <v>4684</v>
      </c>
      <c r="D2155" s="8">
        <v>14</v>
      </c>
      <c r="E2155" s="8" t="str">
        <f t="shared" si="66"/>
        <v>14-Dec-1981</v>
      </c>
      <c r="F2155" s="8">
        <f t="shared" si="67"/>
        <v>41</v>
      </c>
      <c r="G2155" s="8">
        <v>1</v>
      </c>
      <c r="H2155" s="34">
        <v>3688.38</v>
      </c>
      <c r="I2155" s="10" t="s">
        <v>4681</v>
      </c>
      <c r="J2155" s="10" t="s">
        <v>4681</v>
      </c>
      <c r="K2155" s="5" t="s">
        <v>4682</v>
      </c>
    </row>
    <row r="2156" spans="1:11" x14ac:dyDescent="0.3">
      <c r="A2156" s="4" t="s">
        <v>3858</v>
      </c>
      <c r="B2156" s="8">
        <v>1994</v>
      </c>
      <c r="C2156" s="10" t="s">
        <v>4685</v>
      </c>
      <c r="D2156" s="8">
        <v>21</v>
      </c>
      <c r="E2156" s="8" t="str">
        <f t="shared" si="66"/>
        <v>21-Nov-1994</v>
      </c>
      <c r="F2156" s="8">
        <f t="shared" si="67"/>
        <v>28</v>
      </c>
      <c r="G2156" s="8">
        <v>1</v>
      </c>
      <c r="H2156" s="34">
        <v>3766.88</v>
      </c>
      <c r="I2156" s="10" t="s">
        <v>4681</v>
      </c>
      <c r="J2156" s="10" t="s">
        <v>4690</v>
      </c>
      <c r="K2156" s="5" t="s">
        <v>4682</v>
      </c>
    </row>
    <row r="2157" spans="1:11" x14ac:dyDescent="0.3">
      <c r="A2157" s="4" t="s">
        <v>3854</v>
      </c>
      <c r="B2157" s="8">
        <v>1981</v>
      </c>
      <c r="C2157" s="10" t="s">
        <v>4684</v>
      </c>
      <c r="D2157" s="8">
        <v>13</v>
      </c>
      <c r="E2157" s="8" t="str">
        <f t="shared" si="66"/>
        <v>13-Dec-1981</v>
      </c>
      <c r="F2157" s="8">
        <f t="shared" si="67"/>
        <v>41</v>
      </c>
      <c r="G2157" s="8">
        <v>1</v>
      </c>
      <c r="H2157" s="34">
        <v>3785.77</v>
      </c>
      <c r="I2157" s="10" t="s">
        <v>4681</v>
      </c>
      <c r="J2157" s="10" t="s">
        <v>4690</v>
      </c>
      <c r="K2157" s="5" t="s">
        <v>4682</v>
      </c>
    </row>
    <row r="2158" spans="1:11" x14ac:dyDescent="0.3">
      <c r="A2158" s="4" t="s">
        <v>3836</v>
      </c>
      <c r="B2158" s="8">
        <v>1991</v>
      </c>
      <c r="C2158" s="10" t="s">
        <v>4683</v>
      </c>
      <c r="D2158" s="8">
        <v>25</v>
      </c>
      <c r="E2158" s="8" t="str">
        <f t="shared" si="66"/>
        <v>25-Jul-1991</v>
      </c>
      <c r="F2158" s="8">
        <f t="shared" si="67"/>
        <v>31</v>
      </c>
      <c r="G2158" s="8">
        <v>1</v>
      </c>
      <c r="H2158" s="34">
        <v>3875.73</v>
      </c>
      <c r="I2158" s="10" t="s">
        <v>4681</v>
      </c>
      <c r="J2158" s="10" t="s">
        <v>4689</v>
      </c>
      <c r="K2158" s="5" t="s">
        <v>4682</v>
      </c>
    </row>
    <row r="2159" spans="1:11" x14ac:dyDescent="0.3">
      <c r="A2159" s="4" t="s">
        <v>3828</v>
      </c>
      <c r="B2159" s="8">
        <v>1981</v>
      </c>
      <c r="C2159" s="10" t="s">
        <v>4688</v>
      </c>
      <c r="D2159" s="8">
        <v>27</v>
      </c>
      <c r="E2159" s="8" t="str">
        <f t="shared" si="66"/>
        <v>27-Aug-1981</v>
      </c>
      <c r="F2159" s="8">
        <f t="shared" si="67"/>
        <v>41</v>
      </c>
      <c r="G2159" s="8">
        <v>1</v>
      </c>
      <c r="H2159" s="34">
        <v>3902.07</v>
      </c>
      <c r="I2159" s="10" t="s">
        <v>4681</v>
      </c>
      <c r="J2159" s="10" t="s">
        <v>4681</v>
      </c>
      <c r="K2159" s="5" t="s">
        <v>4682</v>
      </c>
    </row>
    <row r="2160" spans="1:11" x14ac:dyDescent="0.3">
      <c r="A2160" s="4" t="s">
        <v>3814</v>
      </c>
      <c r="B2160" s="8">
        <v>1993</v>
      </c>
      <c r="C2160" s="10" t="s">
        <v>4685</v>
      </c>
      <c r="D2160" s="8">
        <v>11</v>
      </c>
      <c r="E2160" s="8" t="str">
        <f t="shared" si="66"/>
        <v>11-Nov-1993</v>
      </c>
      <c r="F2160" s="8">
        <f t="shared" si="67"/>
        <v>29</v>
      </c>
      <c r="G2160" s="8">
        <v>1</v>
      </c>
      <c r="H2160" s="34">
        <v>3947.41</v>
      </c>
      <c r="I2160" s="10" t="s">
        <v>4681</v>
      </c>
      <c r="J2160" s="10" t="s">
        <v>4681</v>
      </c>
      <c r="K2160" s="5" t="s">
        <v>4682</v>
      </c>
    </row>
    <row r="2161" spans="1:11" x14ac:dyDescent="0.3">
      <c r="A2161" s="4" t="s">
        <v>3764</v>
      </c>
      <c r="B2161" s="8">
        <v>1992</v>
      </c>
      <c r="C2161" s="10" t="s">
        <v>4688</v>
      </c>
      <c r="D2161" s="8">
        <v>4</v>
      </c>
      <c r="E2161" s="8" t="str">
        <f t="shared" si="66"/>
        <v>4-Aug-1992</v>
      </c>
      <c r="F2161" s="8">
        <f t="shared" si="67"/>
        <v>30</v>
      </c>
      <c r="G2161" s="8">
        <v>1</v>
      </c>
      <c r="H2161" s="34">
        <v>4151.03</v>
      </c>
      <c r="I2161" s="10" t="s">
        <v>4681</v>
      </c>
      <c r="J2161" s="10" t="s">
        <v>4681</v>
      </c>
      <c r="K2161" s="5" t="s">
        <v>4682</v>
      </c>
    </row>
    <row r="2162" spans="1:11" x14ac:dyDescent="0.3">
      <c r="A2162" s="4" t="s">
        <v>3722</v>
      </c>
      <c r="B2162" s="8">
        <v>1991</v>
      </c>
      <c r="C2162" s="10" t="s">
        <v>4687</v>
      </c>
      <c r="D2162" s="8">
        <v>13</v>
      </c>
      <c r="E2162" s="8" t="str">
        <f t="shared" si="66"/>
        <v>13-Sep-1991</v>
      </c>
      <c r="F2162" s="8">
        <f t="shared" si="67"/>
        <v>31</v>
      </c>
      <c r="G2162" s="8">
        <v>1</v>
      </c>
      <c r="H2162" s="34">
        <v>4350.51</v>
      </c>
      <c r="I2162" s="10" t="s">
        <v>4681</v>
      </c>
      <c r="J2162" s="10" t="s">
        <v>4681</v>
      </c>
      <c r="K2162" s="5" t="s">
        <v>4682</v>
      </c>
    </row>
    <row r="2163" spans="1:11" x14ac:dyDescent="0.3">
      <c r="A2163" s="4" t="s">
        <v>3654</v>
      </c>
      <c r="B2163" s="8">
        <v>1990</v>
      </c>
      <c r="C2163" s="10" t="s">
        <v>4687</v>
      </c>
      <c r="D2163" s="8">
        <v>20</v>
      </c>
      <c r="E2163" s="8" t="str">
        <f t="shared" si="66"/>
        <v>20-Sep-1990</v>
      </c>
      <c r="F2163" s="8">
        <f t="shared" si="67"/>
        <v>32</v>
      </c>
      <c r="G2163" s="8">
        <v>1</v>
      </c>
      <c r="H2163" s="34">
        <v>4562.84</v>
      </c>
      <c r="I2163" s="10" t="s">
        <v>4681</v>
      </c>
      <c r="J2163" s="10" t="s">
        <v>4681</v>
      </c>
      <c r="K2163" s="5" t="s">
        <v>4682</v>
      </c>
    </row>
    <row r="2164" spans="1:11" x14ac:dyDescent="0.3">
      <c r="A2164" s="4" t="s">
        <v>3606</v>
      </c>
      <c r="B2164" s="8">
        <v>1987</v>
      </c>
      <c r="C2164" s="10" t="s">
        <v>4687</v>
      </c>
      <c r="D2164" s="8">
        <v>2</v>
      </c>
      <c r="E2164" s="8" t="str">
        <f t="shared" si="66"/>
        <v>2-Sep-1987</v>
      </c>
      <c r="F2164" s="8">
        <f t="shared" si="67"/>
        <v>35</v>
      </c>
      <c r="G2164" s="8">
        <v>1</v>
      </c>
      <c r="H2164" s="34">
        <v>4747.05</v>
      </c>
      <c r="I2164" s="10" t="s">
        <v>4681</v>
      </c>
      <c r="J2164" s="10" t="s">
        <v>4681</v>
      </c>
      <c r="K2164" s="5" t="s">
        <v>4682</v>
      </c>
    </row>
    <row r="2165" spans="1:11" x14ac:dyDescent="0.3">
      <c r="A2165" s="4" t="s">
        <v>3596</v>
      </c>
      <c r="B2165" s="8">
        <v>1989</v>
      </c>
      <c r="C2165" s="10" t="s">
        <v>4684</v>
      </c>
      <c r="D2165" s="8">
        <v>9</v>
      </c>
      <c r="E2165" s="8" t="str">
        <f t="shared" si="66"/>
        <v>9-Dec-1989</v>
      </c>
      <c r="F2165" s="8">
        <f t="shared" si="67"/>
        <v>33</v>
      </c>
      <c r="G2165" s="8">
        <v>1</v>
      </c>
      <c r="H2165" s="34">
        <v>4779.6000000000004</v>
      </c>
      <c r="I2165" s="10" t="s">
        <v>4681</v>
      </c>
      <c r="J2165" s="10" t="s">
        <v>4689</v>
      </c>
      <c r="K2165" s="5" t="s">
        <v>4682</v>
      </c>
    </row>
    <row r="2166" spans="1:11" x14ac:dyDescent="0.3">
      <c r="A2166" s="4" t="s">
        <v>3592</v>
      </c>
      <c r="B2166" s="8">
        <v>1989</v>
      </c>
      <c r="C2166" s="10" t="s">
        <v>4684</v>
      </c>
      <c r="D2166" s="8">
        <v>16</v>
      </c>
      <c r="E2166" s="8" t="str">
        <f t="shared" si="66"/>
        <v>16-Dec-1989</v>
      </c>
      <c r="F2166" s="8">
        <f t="shared" si="67"/>
        <v>33</v>
      </c>
      <c r="G2166" s="8">
        <v>1</v>
      </c>
      <c r="H2166" s="34">
        <v>4795.66</v>
      </c>
      <c r="I2166" s="10" t="s">
        <v>4681</v>
      </c>
      <c r="J2166" s="10" t="s">
        <v>4690</v>
      </c>
      <c r="K2166" s="5" t="s">
        <v>4682</v>
      </c>
    </row>
    <row r="2167" spans="1:11" x14ac:dyDescent="0.3">
      <c r="A2167" s="4" t="s">
        <v>3588</v>
      </c>
      <c r="B2167" s="8">
        <v>1981</v>
      </c>
      <c r="C2167" s="10" t="s">
        <v>4683</v>
      </c>
      <c r="D2167" s="8">
        <v>3</v>
      </c>
      <c r="E2167" s="8" t="str">
        <f t="shared" si="66"/>
        <v>3-Jul-1981</v>
      </c>
      <c r="F2167" s="8">
        <f t="shared" si="67"/>
        <v>41</v>
      </c>
      <c r="G2167" s="8">
        <v>1</v>
      </c>
      <c r="H2167" s="34">
        <v>4827.1000000000004</v>
      </c>
      <c r="I2167" s="10" t="s">
        <v>4681</v>
      </c>
      <c r="J2167" s="10" t="s">
        <v>4690</v>
      </c>
      <c r="K2167" s="5" t="s">
        <v>4682</v>
      </c>
    </row>
    <row r="2168" spans="1:11" x14ac:dyDescent="0.3">
      <c r="A2168" s="4" t="s">
        <v>3550</v>
      </c>
      <c r="B2168" s="8">
        <v>1981</v>
      </c>
      <c r="C2168" s="10" t="s">
        <v>4686</v>
      </c>
      <c r="D2168" s="8">
        <v>18</v>
      </c>
      <c r="E2168" s="8" t="str">
        <f t="shared" si="66"/>
        <v>18-Oct-1981</v>
      </c>
      <c r="F2168" s="8">
        <f t="shared" si="67"/>
        <v>41</v>
      </c>
      <c r="G2168" s="8">
        <v>1</v>
      </c>
      <c r="H2168" s="34">
        <v>4911.8900000000003</v>
      </c>
      <c r="I2168" s="10" t="s">
        <v>4681</v>
      </c>
      <c r="J2168" s="10" t="s">
        <v>4689</v>
      </c>
      <c r="K2168" s="5" t="s">
        <v>4682</v>
      </c>
    </row>
    <row r="2169" spans="1:11" x14ac:dyDescent="0.3">
      <c r="A2169" s="4" t="s">
        <v>3530</v>
      </c>
      <c r="B2169" s="8">
        <v>1988</v>
      </c>
      <c r="C2169" s="10" t="s">
        <v>4687</v>
      </c>
      <c r="D2169" s="8">
        <v>4</v>
      </c>
      <c r="E2169" s="8" t="str">
        <f t="shared" si="66"/>
        <v>4-Sep-1988</v>
      </c>
      <c r="F2169" s="8">
        <f t="shared" si="67"/>
        <v>34</v>
      </c>
      <c r="G2169" s="8">
        <v>1</v>
      </c>
      <c r="H2169" s="34">
        <v>5002.78</v>
      </c>
      <c r="I2169" s="10" t="s">
        <v>4681</v>
      </c>
      <c r="J2169" s="10" t="s">
        <v>4681</v>
      </c>
      <c r="K2169" s="5" t="s">
        <v>4682</v>
      </c>
    </row>
    <row r="2170" spans="1:11" x14ac:dyDescent="0.3">
      <c r="A2170" s="4" t="s">
        <v>3464</v>
      </c>
      <c r="B2170" s="8">
        <v>1987</v>
      </c>
      <c r="C2170" s="10" t="s">
        <v>4683</v>
      </c>
      <c r="D2170" s="8">
        <v>5</v>
      </c>
      <c r="E2170" s="8" t="str">
        <f t="shared" si="66"/>
        <v>5-Jul-1987</v>
      </c>
      <c r="F2170" s="8">
        <f t="shared" si="67"/>
        <v>35</v>
      </c>
      <c r="G2170" s="8">
        <v>1</v>
      </c>
      <c r="H2170" s="34">
        <v>5245.23</v>
      </c>
      <c r="I2170" s="10" t="s">
        <v>4681</v>
      </c>
      <c r="J2170" s="10" t="s">
        <v>4681</v>
      </c>
      <c r="K2170" s="5" t="s">
        <v>4682</v>
      </c>
    </row>
    <row r="2171" spans="1:11" x14ac:dyDescent="0.3">
      <c r="A2171" s="4" t="s">
        <v>3388</v>
      </c>
      <c r="B2171" s="8">
        <v>1986</v>
      </c>
      <c r="C2171" s="10" t="s">
        <v>4687</v>
      </c>
      <c r="D2171" s="8">
        <v>30</v>
      </c>
      <c r="E2171" s="8" t="str">
        <f t="shared" si="66"/>
        <v>30-Sep-1986</v>
      </c>
      <c r="F2171" s="8">
        <f t="shared" si="67"/>
        <v>36</v>
      </c>
      <c r="G2171" s="8">
        <v>1</v>
      </c>
      <c r="H2171" s="34">
        <v>5478.04</v>
      </c>
      <c r="I2171" s="10" t="s">
        <v>4681</v>
      </c>
      <c r="J2171" s="10" t="s">
        <v>4689</v>
      </c>
      <c r="K2171" s="5" t="s">
        <v>4682</v>
      </c>
    </row>
    <row r="2172" spans="1:11" x14ac:dyDescent="0.3">
      <c r="A2172" s="4" t="s">
        <v>3386</v>
      </c>
      <c r="B2172" s="8">
        <v>1984</v>
      </c>
      <c r="C2172" s="10" t="s">
        <v>4688</v>
      </c>
      <c r="D2172" s="8">
        <v>26</v>
      </c>
      <c r="E2172" s="8" t="str">
        <f t="shared" si="66"/>
        <v>26-Aug-1984</v>
      </c>
      <c r="F2172" s="8">
        <f t="shared" si="67"/>
        <v>38</v>
      </c>
      <c r="G2172" s="8">
        <v>1</v>
      </c>
      <c r="H2172" s="34">
        <v>5484.47</v>
      </c>
      <c r="I2172" s="10" t="s">
        <v>4681</v>
      </c>
      <c r="J2172" s="10" t="s">
        <v>4681</v>
      </c>
      <c r="K2172" s="5" t="s">
        <v>4682</v>
      </c>
    </row>
    <row r="2173" spans="1:11" x14ac:dyDescent="0.3">
      <c r="A2173" s="4" t="s">
        <v>3380</v>
      </c>
      <c r="B2173" s="8">
        <v>1981</v>
      </c>
      <c r="C2173" s="10" t="s">
        <v>4685</v>
      </c>
      <c r="D2173" s="8">
        <v>7</v>
      </c>
      <c r="E2173" s="8" t="str">
        <f t="shared" si="66"/>
        <v>7-Nov-1981</v>
      </c>
      <c r="F2173" s="8">
        <f t="shared" si="67"/>
        <v>41</v>
      </c>
      <c r="G2173" s="8">
        <v>1</v>
      </c>
      <c r="H2173" s="34">
        <v>5539.4</v>
      </c>
      <c r="I2173" s="10" t="s">
        <v>4681</v>
      </c>
      <c r="J2173" s="10" t="s">
        <v>4681</v>
      </c>
      <c r="K2173" s="5" t="s">
        <v>4682</v>
      </c>
    </row>
    <row r="2174" spans="1:11" x14ac:dyDescent="0.3">
      <c r="A2174" s="4" t="s">
        <v>3284</v>
      </c>
      <c r="B2174" s="8">
        <v>1984</v>
      </c>
      <c r="C2174" s="10" t="s">
        <v>4687</v>
      </c>
      <c r="D2174" s="8">
        <v>19</v>
      </c>
      <c r="E2174" s="8" t="str">
        <f t="shared" si="66"/>
        <v>19-Sep-1984</v>
      </c>
      <c r="F2174" s="8">
        <f t="shared" si="67"/>
        <v>38</v>
      </c>
      <c r="G2174" s="8">
        <v>1</v>
      </c>
      <c r="H2174" s="34">
        <v>5974.38</v>
      </c>
      <c r="I2174" s="10" t="s">
        <v>4681</v>
      </c>
      <c r="J2174" s="10" t="s">
        <v>4689</v>
      </c>
      <c r="K2174" s="5" t="s">
        <v>4682</v>
      </c>
    </row>
    <row r="2175" spans="1:11" x14ac:dyDescent="0.3">
      <c r="A2175" s="4" t="s">
        <v>3282</v>
      </c>
      <c r="B2175" s="8">
        <v>1984</v>
      </c>
      <c r="C2175" s="10" t="s">
        <v>4685</v>
      </c>
      <c r="D2175" s="8">
        <v>11</v>
      </c>
      <c r="E2175" s="8" t="str">
        <f t="shared" si="66"/>
        <v>11-Nov-1984</v>
      </c>
      <c r="F2175" s="8">
        <f t="shared" si="67"/>
        <v>38</v>
      </c>
      <c r="G2175" s="8">
        <v>1</v>
      </c>
      <c r="H2175" s="34">
        <v>5976.83</v>
      </c>
      <c r="I2175" s="10" t="s">
        <v>4681</v>
      </c>
      <c r="J2175" s="10" t="s">
        <v>4681</v>
      </c>
      <c r="K2175" s="5" t="s">
        <v>4682</v>
      </c>
    </row>
    <row r="2176" spans="1:11" x14ac:dyDescent="0.3">
      <c r="A2176" s="4" t="s">
        <v>3182</v>
      </c>
      <c r="B2176" s="8">
        <v>1981</v>
      </c>
      <c r="C2176" s="10" t="s">
        <v>4688</v>
      </c>
      <c r="D2176" s="8">
        <v>26</v>
      </c>
      <c r="E2176" s="8" t="str">
        <f t="shared" si="66"/>
        <v>26-Aug-1981</v>
      </c>
      <c r="F2176" s="8">
        <f t="shared" si="67"/>
        <v>41</v>
      </c>
      <c r="G2176" s="8">
        <v>1</v>
      </c>
      <c r="H2176" s="34">
        <v>6289.75</v>
      </c>
      <c r="I2176" s="10" t="s">
        <v>4681</v>
      </c>
      <c r="J2176" s="10" t="s">
        <v>4689</v>
      </c>
      <c r="K2176" s="5" t="s">
        <v>4682</v>
      </c>
    </row>
    <row r="2177" spans="1:11" x14ac:dyDescent="0.3">
      <c r="A2177" s="4" t="s">
        <v>3130</v>
      </c>
      <c r="B2177" s="8">
        <v>1975</v>
      </c>
      <c r="C2177" s="10" t="s">
        <v>4688</v>
      </c>
      <c r="D2177" s="8">
        <v>5</v>
      </c>
      <c r="E2177" s="8" t="str">
        <f t="shared" si="66"/>
        <v>5-Aug-1975</v>
      </c>
      <c r="F2177" s="8">
        <f t="shared" si="67"/>
        <v>47</v>
      </c>
      <c r="G2177" s="8">
        <v>1</v>
      </c>
      <c r="H2177" s="34">
        <v>6423.48</v>
      </c>
      <c r="I2177" s="10" t="s">
        <v>4681</v>
      </c>
      <c r="J2177" s="10" t="s">
        <v>4689</v>
      </c>
      <c r="K2177" s="5" t="s">
        <v>4682</v>
      </c>
    </row>
    <row r="2178" spans="1:11" x14ac:dyDescent="0.3">
      <c r="A2178" s="4" t="s">
        <v>3122</v>
      </c>
      <c r="B2178" s="8">
        <v>1981</v>
      </c>
      <c r="C2178" s="10" t="s">
        <v>4683</v>
      </c>
      <c r="D2178" s="8">
        <v>27</v>
      </c>
      <c r="E2178" s="8" t="str">
        <f t="shared" ref="E2178:E2241" si="68">CONCATENATE(D2178,"-",C2178,"-",B2178)</f>
        <v>27-Jul-1981</v>
      </c>
      <c r="F2178" s="8">
        <f t="shared" ref="F2178:F2241" si="69">DATEDIF(E2178,DATE(2023,6,8),"Y")</f>
        <v>41</v>
      </c>
      <c r="G2178" s="8">
        <v>1</v>
      </c>
      <c r="H2178" s="34">
        <v>6473.15</v>
      </c>
      <c r="I2178" s="10" t="s">
        <v>4681</v>
      </c>
      <c r="J2178" s="10" t="s">
        <v>4681</v>
      </c>
      <c r="K2178" s="5" t="s">
        <v>4682</v>
      </c>
    </row>
    <row r="2179" spans="1:11" x14ac:dyDescent="0.3">
      <c r="A2179" s="4" t="s">
        <v>3114</v>
      </c>
      <c r="B2179" s="8">
        <v>1982</v>
      </c>
      <c r="C2179" s="10" t="s">
        <v>4688</v>
      </c>
      <c r="D2179" s="8">
        <v>28</v>
      </c>
      <c r="E2179" s="8" t="str">
        <f t="shared" si="68"/>
        <v>28-Aug-1982</v>
      </c>
      <c r="F2179" s="8">
        <f t="shared" si="69"/>
        <v>40</v>
      </c>
      <c r="G2179" s="8">
        <v>1</v>
      </c>
      <c r="H2179" s="34">
        <v>6500.24</v>
      </c>
      <c r="I2179" s="10" t="s">
        <v>4681</v>
      </c>
      <c r="J2179" s="10" t="s">
        <v>4681</v>
      </c>
      <c r="K2179" s="5" t="s">
        <v>4682</v>
      </c>
    </row>
    <row r="2180" spans="1:11" x14ac:dyDescent="0.3">
      <c r="A2180" s="4" t="s">
        <v>3038</v>
      </c>
      <c r="B2180" s="8">
        <v>1981</v>
      </c>
      <c r="C2180" s="10" t="s">
        <v>4687</v>
      </c>
      <c r="D2180" s="8">
        <v>21</v>
      </c>
      <c r="E2180" s="8" t="str">
        <f t="shared" si="68"/>
        <v>21-Sep-1981</v>
      </c>
      <c r="F2180" s="8">
        <f t="shared" si="69"/>
        <v>41</v>
      </c>
      <c r="G2180" s="8">
        <v>1</v>
      </c>
      <c r="H2180" s="34">
        <v>6770.19</v>
      </c>
      <c r="I2180" s="10" t="s">
        <v>4681</v>
      </c>
      <c r="J2180" s="10" t="s">
        <v>4689</v>
      </c>
      <c r="K2180" s="5" t="s">
        <v>4682</v>
      </c>
    </row>
    <row r="2181" spans="1:11" x14ac:dyDescent="0.3">
      <c r="A2181" s="4" t="s">
        <v>3034</v>
      </c>
      <c r="B2181" s="8">
        <v>1981</v>
      </c>
      <c r="C2181" s="10" t="s">
        <v>4686</v>
      </c>
      <c r="D2181" s="8">
        <v>8</v>
      </c>
      <c r="E2181" s="8" t="str">
        <f t="shared" si="68"/>
        <v>8-Oct-1981</v>
      </c>
      <c r="F2181" s="8">
        <f t="shared" si="69"/>
        <v>41</v>
      </c>
      <c r="G2181" s="8">
        <v>1</v>
      </c>
      <c r="H2181" s="34">
        <v>6781.35</v>
      </c>
      <c r="I2181" s="10" t="s">
        <v>4681</v>
      </c>
      <c r="J2181" s="10" t="s">
        <v>4690</v>
      </c>
      <c r="K2181" s="5" t="s">
        <v>4682</v>
      </c>
    </row>
    <row r="2182" spans="1:11" x14ac:dyDescent="0.3">
      <c r="A2182" s="4" t="s">
        <v>2988</v>
      </c>
      <c r="B2182" s="8">
        <v>1975</v>
      </c>
      <c r="C2182" s="10" t="s">
        <v>4680</v>
      </c>
      <c r="D2182" s="8">
        <v>3</v>
      </c>
      <c r="E2182" s="8" t="str">
        <f t="shared" si="68"/>
        <v>3-Jun-1975</v>
      </c>
      <c r="F2182" s="8">
        <f t="shared" si="69"/>
        <v>48</v>
      </c>
      <c r="G2182" s="8">
        <v>1</v>
      </c>
      <c r="H2182" s="34">
        <v>6965.21</v>
      </c>
      <c r="I2182" s="10" t="s">
        <v>4681</v>
      </c>
      <c r="J2182" s="10" t="s">
        <v>4689</v>
      </c>
      <c r="K2182" s="5" t="s">
        <v>4682</v>
      </c>
    </row>
    <row r="2183" spans="1:11" x14ac:dyDescent="0.3">
      <c r="A2183" s="4" t="s">
        <v>2972</v>
      </c>
      <c r="B2183" s="8">
        <v>1980</v>
      </c>
      <c r="C2183" s="10" t="s">
        <v>4686</v>
      </c>
      <c r="D2183" s="8">
        <v>22</v>
      </c>
      <c r="E2183" s="8" t="str">
        <f t="shared" si="68"/>
        <v>22-Oct-1980</v>
      </c>
      <c r="F2183" s="8">
        <f t="shared" si="69"/>
        <v>42</v>
      </c>
      <c r="G2183" s="8">
        <v>1</v>
      </c>
      <c r="H2183" s="34">
        <v>7046.72</v>
      </c>
      <c r="I2183" s="10" t="s">
        <v>4681</v>
      </c>
      <c r="J2183" s="10" t="s">
        <v>4689</v>
      </c>
      <c r="K2183" s="5" t="s">
        <v>4682</v>
      </c>
    </row>
    <row r="2184" spans="1:11" x14ac:dyDescent="0.3">
      <c r="A2184" s="4" t="s">
        <v>2946</v>
      </c>
      <c r="B2184" s="8">
        <v>1978</v>
      </c>
      <c r="C2184" s="10" t="s">
        <v>4683</v>
      </c>
      <c r="D2184" s="8">
        <v>30</v>
      </c>
      <c r="E2184" s="8" t="str">
        <f t="shared" si="68"/>
        <v>30-Jul-1978</v>
      </c>
      <c r="F2184" s="8">
        <f t="shared" si="69"/>
        <v>44</v>
      </c>
      <c r="G2184" s="8">
        <v>1</v>
      </c>
      <c r="H2184" s="34">
        <v>7147.47</v>
      </c>
      <c r="I2184" s="10" t="s">
        <v>4681</v>
      </c>
      <c r="J2184" s="10" t="s">
        <v>4689</v>
      </c>
      <c r="K2184" s="5" t="s">
        <v>4682</v>
      </c>
    </row>
    <row r="2185" spans="1:11" x14ac:dyDescent="0.3">
      <c r="A2185" s="4" t="s">
        <v>2930</v>
      </c>
      <c r="B2185" s="8">
        <v>1975</v>
      </c>
      <c r="C2185" s="10" t="s">
        <v>4683</v>
      </c>
      <c r="D2185" s="8">
        <v>19</v>
      </c>
      <c r="E2185" s="8" t="str">
        <f t="shared" si="68"/>
        <v>19-Jul-1975</v>
      </c>
      <c r="F2185" s="8">
        <f t="shared" si="69"/>
        <v>47</v>
      </c>
      <c r="G2185" s="8">
        <v>1</v>
      </c>
      <c r="H2185" s="34">
        <v>7175.51</v>
      </c>
      <c r="I2185" s="10" t="s">
        <v>4681</v>
      </c>
      <c r="J2185" s="10" t="s">
        <v>4689</v>
      </c>
      <c r="K2185" s="5" t="s">
        <v>4682</v>
      </c>
    </row>
    <row r="2186" spans="1:11" x14ac:dyDescent="0.3">
      <c r="A2186" s="4" t="s">
        <v>2876</v>
      </c>
      <c r="B2186" s="8">
        <v>1979</v>
      </c>
      <c r="C2186" s="10" t="s">
        <v>4680</v>
      </c>
      <c r="D2186" s="8">
        <v>26</v>
      </c>
      <c r="E2186" s="8" t="str">
        <f t="shared" si="68"/>
        <v>26-Jun-1979</v>
      </c>
      <c r="F2186" s="8">
        <f t="shared" si="69"/>
        <v>43</v>
      </c>
      <c r="G2186" s="8">
        <v>1</v>
      </c>
      <c r="H2186" s="34">
        <v>7345.73</v>
      </c>
      <c r="I2186" s="10" t="s">
        <v>4681</v>
      </c>
      <c r="J2186" s="10" t="s">
        <v>4690</v>
      </c>
      <c r="K2186" s="5" t="s">
        <v>4682</v>
      </c>
    </row>
    <row r="2187" spans="1:11" x14ac:dyDescent="0.3">
      <c r="A2187" s="4" t="s">
        <v>2804</v>
      </c>
      <c r="B2187" s="8">
        <v>1978</v>
      </c>
      <c r="C2187" s="10" t="s">
        <v>4688</v>
      </c>
      <c r="D2187" s="8">
        <v>24</v>
      </c>
      <c r="E2187" s="8" t="str">
        <f t="shared" si="68"/>
        <v>24-Aug-1978</v>
      </c>
      <c r="F2187" s="8">
        <f t="shared" si="69"/>
        <v>44</v>
      </c>
      <c r="G2187" s="8">
        <v>1</v>
      </c>
      <c r="H2187" s="34">
        <v>7633.72</v>
      </c>
      <c r="I2187" s="10" t="s">
        <v>4681</v>
      </c>
      <c r="J2187" s="10" t="s">
        <v>4690</v>
      </c>
      <c r="K2187" s="5" t="s">
        <v>4682</v>
      </c>
    </row>
    <row r="2188" spans="1:11" x14ac:dyDescent="0.3">
      <c r="A2188" s="4" t="s">
        <v>2724</v>
      </c>
      <c r="B2188" s="8">
        <v>1975</v>
      </c>
      <c r="C2188" s="10" t="s">
        <v>4688</v>
      </c>
      <c r="D2188" s="8">
        <v>10</v>
      </c>
      <c r="E2188" s="8" t="str">
        <f t="shared" si="68"/>
        <v>10-Aug-1975</v>
      </c>
      <c r="F2188" s="8">
        <f t="shared" si="69"/>
        <v>47</v>
      </c>
      <c r="G2188" s="8">
        <v>1</v>
      </c>
      <c r="H2188" s="34">
        <v>7966.81</v>
      </c>
      <c r="I2188" s="10" t="s">
        <v>4681</v>
      </c>
      <c r="J2188" s="10" t="s">
        <v>4681</v>
      </c>
      <c r="K2188" s="5" t="s">
        <v>4682</v>
      </c>
    </row>
    <row r="2189" spans="1:11" x14ac:dyDescent="0.3">
      <c r="A2189" s="4" t="s">
        <v>2650</v>
      </c>
      <c r="B2189" s="8">
        <v>1976</v>
      </c>
      <c r="C2189" s="10" t="s">
        <v>4687</v>
      </c>
      <c r="D2189" s="8">
        <v>3</v>
      </c>
      <c r="E2189" s="8" t="str">
        <f t="shared" si="68"/>
        <v>3-Sep-1976</v>
      </c>
      <c r="F2189" s="8">
        <f t="shared" si="69"/>
        <v>46</v>
      </c>
      <c r="G2189" s="8">
        <v>1</v>
      </c>
      <c r="H2189" s="34">
        <v>8232.64</v>
      </c>
      <c r="I2189" s="10" t="s">
        <v>4681</v>
      </c>
      <c r="J2189" s="10" t="s">
        <v>4689</v>
      </c>
      <c r="K2189" s="5" t="s">
        <v>4682</v>
      </c>
    </row>
    <row r="2190" spans="1:11" x14ac:dyDescent="0.3">
      <c r="A2190" s="4" t="s">
        <v>2648</v>
      </c>
      <c r="B2190" s="8">
        <v>1976</v>
      </c>
      <c r="C2190" s="10" t="s">
        <v>4680</v>
      </c>
      <c r="D2190" s="8">
        <v>30</v>
      </c>
      <c r="E2190" s="8" t="str">
        <f t="shared" si="68"/>
        <v>30-Jun-1976</v>
      </c>
      <c r="F2190" s="8">
        <f t="shared" si="69"/>
        <v>46</v>
      </c>
      <c r="G2190" s="8">
        <v>1</v>
      </c>
      <c r="H2190" s="34">
        <v>8233.1</v>
      </c>
      <c r="I2190" s="10" t="s">
        <v>4681</v>
      </c>
      <c r="J2190" s="10" t="s">
        <v>4681</v>
      </c>
      <c r="K2190" s="5" t="s">
        <v>4682</v>
      </c>
    </row>
    <row r="2191" spans="1:11" x14ac:dyDescent="0.3">
      <c r="A2191" s="4" t="s">
        <v>2646</v>
      </c>
      <c r="B2191" s="8">
        <v>1976</v>
      </c>
      <c r="C2191" s="10" t="s">
        <v>4687</v>
      </c>
      <c r="D2191" s="8">
        <v>2</v>
      </c>
      <c r="E2191" s="8" t="str">
        <f t="shared" si="68"/>
        <v>2-Sep-1976</v>
      </c>
      <c r="F2191" s="8">
        <f t="shared" si="69"/>
        <v>46</v>
      </c>
      <c r="G2191" s="8">
        <v>1</v>
      </c>
      <c r="H2191" s="34">
        <v>8240.59</v>
      </c>
      <c r="I2191" s="10" t="s">
        <v>4681</v>
      </c>
      <c r="J2191" s="10" t="s">
        <v>4681</v>
      </c>
      <c r="K2191" s="5" t="s">
        <v>4682</v>
      </c>
    </row>
    <row r="2192" spans="1:11" x14ac:dyDescent="0.3">
      <c r="A2192" s="4" t="s">
        <v>2572</v>
      </c>
      <c r="B2192" s="8"/>
      <c r="C2192" s="10" t="s">
        <v>4684</v>
      </c>
      <c r="D2192" s="8">
        <v>12</v>
      </c>
      <c r="E2192" s="8" t="str">
        <f t="shared" si="68"/>
        <v>12-Dec-</v>
      </c>
      <c r="F2192" s="8" t="e">
        <f t="shared" si="69"/>
        <v>#VALUE!</v>
      </c>
      <c r="G2192" s="8">
        <v>1</v>
      </c>
      <c r="H2192" s="34">
        <v>8547.69</v>
      </c>
      <c r="I2192" s="10" t="s">
        <v>4681</v>
      </c>
      <c r="J2192" s="10" t="s">
        <v>4690</v>
      </c>
      <c r="K2192" s="5" t="s">
        <v>4682</v>
      </c>
    </row>
    <row r="2193" spans="1:11" x14ac:dyDescent="0.3">
      <c r="A2193" s="4" t="s">
        <v>2564</v>
      </c>
      <c r="B2193" s="8">
        <v>1975</v>
      </c>
      <c r="C2193" s="10" t="s">
        <v>4687</v>
      </c>
      <c r="D2193" s="8">
        <v>26</v>
      </c>
      <c r="E2193" s="8" t="str">
        <f t="shared" si="68"/>
        <v>26-Sep-1975</v>
      </c>
      <c r="F2193" s="8">
        <f t="shared" si="69"/>
        <v>47</v>
      </c>
      <c r="G2193" s="8">
        <v>1</v>
      </c>
      <c r="H2193" s="34">
        <v>8569.86</v>
      </c>
      <c r="I2193" s="10" t="s">
        <v>4681</v>
      </c>
      <c r="J2193" s="10" t="s">
        <v>4689</v>
      </c>
      <c r="K2193" s="5" t="s">
        <v>4682</v>
      </c>
    </row>
    <row r="2194" spans="1:11" x14ac:dyDescent="0.3">
      <c r="A2194" s="4" t="s">
        <v>2500</v>
      </c>
      <c r="B2194" s="8">
        <v>1974</v>
      </c>
      <c r="C2194" s="10" t="s">
        <v>4680</v>
      </c>
      <c r="D2194" s="8">
        <v>18</v>
      </c>
      <c r="E2194" s="8" t="str">
        <f t="shared" si="68"/>
        <v>18-Jun-1974</v>
      </c>
      <c r="F2194" s="8">
        <f t="shared" si="69"/>
        <v>48</v>
      </c>
      <c r="G2194" s="8">
        <v>1</v>
      </c>
      <c r="H2194" s="34">
        <v>8871.15</v>
      </c>
      <c r="I2194" s="10" t="s">
        <v>4681</v>
      </c>
      <c r="J2194" s="10" t="s">
        <v>4689</v>
      </c>
      <c r="K2194" s="5" t="s">
        <v>4682</v>
      </c>
    </row>
    <row r="2195" spans="1:11" x14ac:dyDescent="0.3">
      <c r="A2195" s="4" t="s">
        <v>2468</v>
      </c>
      <c r="B2195" s="8">
        <v>1972</v>
      </c>
      <c r="C2195" s="10" t="s">
        <v>4684</v>
      </c>
      <c r="D2195" s="8">
        <v>7</v>
      </c>
      <c r="E2195" s="8" t="str">
        <f t="shared" si="68"/>
        <v>7-Dec-1972</v>
      </c>
      <c r="F2195" s="8">
        <f t="shared" si="69"/>
        <v>50</v>
      </c>
      <c r="G2195" s="8">
        <v>1</v>
      </c>
      <c r="H2195" s="34">
        <v>9048.0300000000007</v>
      </c>
      <c r="I2195" s="10" t="s">
        <v>4681</v>
      </c>
      <c r="J2195" s="10" t="s">
        <v>4681</v>
      </c>
      <c r="K2195" s="5" t="s">
        <v>4682</v>
      </c>
    </row>
    <row r="2196" spans="1:11" x14ac:dyDescent="0.3">
      <c r="A2196" s="4" t="s">
        <v>2402</v>
      </c>
      <c r="B2196" s="8">
        <v>1971</v>
      </c>
      <c r="C2196" s="10" t="s">
        <v>4685</v>
      </c>
      <c r="D2196" s="8">
        <v>26</v>
      </c>
      <c r="E2196" s="8" t="str">
        <f t="shared" si="68"/>
        <v>26-Nov-1971</v>
      </c>
      <c r="F2196" s="8">
        <f t="shared" si="69"/>
        <v>51</v>
      </c>
      <c r="G2196" s="8">
        <v>1</v>
      </c>
      <c r="H2196" s="34">
        <v>9377.9</v>
      </c>
      <c r="I2196" s="10" t="s">
        <v>4681</v>
      </c>
      <c r="J2196" s="10" t="s">
        <v>4690</v>
      </c>
      <c r="K2196" s="5" t="s">
        <v>4682</v>
      </c>
    </row>
    <row r="2197" spans="1:11" x14ac:dyDescent="0.3">
      <c r="A2197" s="4" t="s">
        <v>2364</v>
      </c>
      <c r="B2197" s="8">
        <v>1972</v>
      </c>
      <c r="C2197" s="10" t="s">
        <v>4687</v>
      </c>
      <c r="D2197" s="8">
        <v>22</v>
      </c>
      <c r="E2197" s="8" t="str">
        <f t="shared" si="68"/>
        <v>22-Sep-1972</v>
      </c>
      <c r="F2197" s="8">
        <f t="shared" si="69"/>
        <v>50</v>
      </c>
      <c r="G2197" s="8">
        <v>1</v>
      </c>
      <c r="H2197" s="34">
        <v>9549.57</v>
      </c>
      <c r="I2197" s="10" t="s">
        <v>4681</v>
      </c>
      <c r="J2197" s="10" t="s">
        <v>4690</v>
      </c>
      <c r="K2197" s="5" t="s">
        <v>4682</v>
      </c>
    </row>
    <row r="2198" spans="1:11" x14ac:dyDescent="0.3">
      <c r="A2198" s="4" t="s">
        <v>2312</v>
      </c>
      <c r="B2198" s="8">
        <v>1970</v>
      </c>
      <c r="C2198" s="10" t="s">
        <v>4683</v>
      </c>
      <c r="D2198" s="8">
        <v>4</v>
      </c>
      <c r="E2198" s="8" t="str">
        <f t="shared" si="68"/>
        <v>4-Jul-1970</v>
      </c>
      <c r="F2198" s="8">
        <f t="shared" si="69"/>
        <v>52</v>
      </c>
      <c r="G2198" s="8">
        <v>1</v>
      </c>
      <c r="H2198" s="34">
        <v>9748.91</v>
      </c>
      <c r="I2198" s="10" t="s">
        <v>4681</v>
      </c>
      <c r="J2198" s="10" t="s">
        <v>4690</v>
      </c>
      <c r="K2198" s="5" t="s">
        <v>4682</v>
      </c>
    </row>
    <row r="2199" spans="1:11" x14ac:dyDescent="0.3">
      <c r="A2199" s="4" t="s">
        <v>2290</v>
      </c>
      <c r="B2199" s="8">
        <v>1971</v>
      </c>
      <c r="C2199" s="10" t="s">
        <v>4686</v>
      </c>
      <c r="D2199" s="8">
        <v>23</v>
      </c>
      <c r="E2199" s="8" t="str">
        <f t="shared" si="68"/>
        <v>23-Oct-1971</v>
      </c>
      <c r="F2199" s="8">
        <f t="shared" si="69"/>
        <v>51</v>
      </c>
      <c r="G2199" s="8">
        <v>1</v>
      </c>
      <c r="H2199" s="34">
        <v>9855.1299999999992</v>
      </c>
      <c r="I2199" s="10" t="s">
        <v>4681</v>
      </c>
      <c r="J2199" s="10" t="s">
        <v>4689</v>
      </c>
      <c r="K2199" s="5" t="s">
        <v>4682</v>
      </c>
    </row>
    <row r="2200" spans="1:11" x14ac:dyDescent="0.3">
      <c r="A2200" s="4" t="s">
        <v>2274</v>
      </c>
      <c r="B2200" s="8">
        <v>1971</v>
      </c>
      <c r="C2200" s="10" t="s">
        <v>4686</v>
      </c>
      <c r="D2200" s="8">
        <v>3</v>
      </c>
      <c r="E2200" s="8" t="str">
        <f t="shared" si="68"/>
        <v>3-Oct-1971</v>
      </c>
      <c r="F2200" s="8">
        <f t="shared" si="69"/>
        <v>51</v>
      </c>
      <c r="G2200" s="8">
        <v>1</v>
      </c>
      <c r="H2200" s="34">
        <v>9877.61</v>
      </c>
      <c r="I2200" s="10" t="s">
        <v>4681</v>
      </c>
      <c r="J2200" s="10" t="s">
        <v>4690</v>
      </c>
      <c r="K2200" s="5" t="s">
        <v>4682</v>
      </c>
    </row>
    <row r="2201" spans="1:11" x14ac:dyDescent="0.3">
      <c r="A2201" s="4" t="s">
        <v>1390</v>
      </c>
      <c r="B2201" s="8">
        <v>1958</v>
      </c>
      <c r="C2201" s="10" t="s">
        <v>4687</v>
      </c>
      <c r="D2201" s="8">
        <v>20</v>
      </c>
      <c r="E2201" s="8" t="str">
        <f t="shared" si="68"/>
        <v>20-Sep-1958</v>
      </c>
      <c r="F2201" s="8">
        <f t="shared" si="69"/>
        <v>64</v>
      </c>
      <c r="G2201" s="8">
        <v>1</v>
      </c>
      <c r="H2201" s="34">
        <v>14418.28</v>
      </c>
      <c r="I2201" s="10" t="s">
        <v>4681</v>
      </c>
      <c r="J2201" s="10" t="s">
        <v>4689</v>
      </c>
      <c r="K2201" s="5" t="s">
        <v>4682</v>
      </c>
    </row>
    <row r="2202" spans="1:11" x14ac:dyDescent="0.3">
      <c r="A2202" s="4" t="s">
        <v>1374</v>
      </c>
      <c r="B2202" s="8">
        <v>1959</v>
      </c>
      <c r="C2202" s="10" t="s">
        <v>4685</v>
      </c>
      <c r="D2202" s="8">
        <v>20</v>
      </c>
      <c r="E2202" s="8" t="str">
        <f t="shared" si="68"/>
        <v>20-Nov-1959</v>
      </c>
      <c r="F2202" s="8">
        <f t="shared" si="69"/>
        <v>63</v>
      </c>
      <c r="G2202" s="8">
        <v>1</v>
      </c>
      <c r="H2202" s="34">
        <v>14474.68</v>
      </c>
      <c r="I2202" s="10" t="s">
        <v>4681</v>
      </c>
      <c r="J2202" s="10" t="s">
        <v>4681</v>
      </c>
      <c r="K2202" s="5" t="s">
        <v>4682</v>
      </c>
    </row>
    <row r="2203" spans="1:11" x14ac:dyDescent="0.3">
      <c r="A2203" s="4" t="s">
        <v>1158</v>
      </c>
      <c r="B2203" s="8">
        <v>2002</v>
      </c>
      <c r="C2203" s="10" t="s">
        <v>4680</v>
      </c>
      <c r="D2203" s="8">
        <v>28</v>
      </c>
      <c r="E2203" s="8" t="str">
        <f t="shared" si="68"/>
        <v>28-Jun-2002</v>
      </c>
      <c r="F2203" s="8">
        <f t="shared" si="69"/>
        <v>20</v>
      </c>
      <c r="G2203" s="8">
        <v>1</v>
      </c>
      <c r="H2203" s="34">
        <v>17085.27</v>
      </c>
      <c r="I2203" s="10" t="s">
        <v>4681</v>
      </c>
      <c r="J2203" s="10" t="s">
        <v>4689</v>
      </c>
      <c r="K2203" s="5" t="s">
        <v>4682</v>
      </c>
    </row>
    <row r="2204" spans="1:11" x14ac:dyDescent="0.3">
      <c r="A2204" s="4" t="s">
        <v>1148</v>
      </c>
      <c r="B2204" s="8">
        <v>1982</v>
      </c>
      <c r="C2204" s="10" t="s">
        <v>4686</v>
      </c>
      <c r="D2204" s="8">
        <v>22</v>
      </c>
      <c r="E2204" s="8" t="str">
        <f t="shared" si="68"/>
        <v>22-Oct-1982</v>
      </c>
      <c r="F2204" s="8">
        <f t="shared" si="69"/>
        <v>40</v>
      </c>
      <c r="G2204" s="8">
        <v>1</v>
      </c>
      <c r="H2204" s="34">
        <v>17179.52</v>
      </c>
      <c r="I2204" s="10" t="s">
        <v>4681</v>
      </c>
      <c r="J2204" s="10" t="s">
        <v>4690</v>
      </c>
      <c r="K2204" s="5" t="s">
        <v>4682</v>
      </c>
    </row>
    <row r="2205" spans="1:11" x14ac:dyDescent="0.3">
      <c r="A2205" s="4" t="s">
        <v>904</v>
      </c>
      <c r="B2205" s="8">
        <v>1971</v>
      </c>
      <c r="C2205" s="10" t="s">
        <v>4680</v>
      </c>
      <c r="D2205" s="8">
        <v>16</v>
      </c>
      <c r="E2205" s="8" t="str">
        <f t="shared" si="68"/>
        <v>16-Jun-1971</v>
      </c>
      <c r="F2205" s="8">
        <f t="shared" si="69"/>
        <v>51</v>
      </c>
      <c r="G2205" s="8">
        <v>1</v>
      </c>
      <c r="H2205" s="34">
        <v>22218.11</v>
      </c>
      <c r="I2205" s="10" t="s">
        <v>4681</v>
      </c>
      <c r="J2205" s="10" t="s">
        <v>4689</v>
      </c>
      <c r="K2205" s="5" t="s">
        <v>4682</v>
      </c>
    </row>
    <row r="2206" spans="1:11" x14ac:dyDescent="0.3">
      <c r="A2206" s="4" t="s">
        <v>882</v>
      </c>
      <c r="B2206" s="8">
        <v>1969</v>
      </c>
      <c r="C2206" s="10" t="s">
        <v>4685</v>
      </c>
      <c r="D2206" s="8">
        <v>14</v>
      </c>
      <c r="E2206" s="8" t="str">
        <f t="shared" si="68"/>
        <v>14-Nov-1969</v>
      </c>
      <c r="F2206" s="8">
        <f t="shared" si="69"/>
        <v>53</v>
      </c>
      <c r="G2206" s="8">
        <v>1</v>
      </c>
      <c r="H2206" s="34">
        <v>23244.79</v>
      </c>
      <c r="I2206" s="10" t="s">
        <v>4681</v>
      </c>
      <c r="J2206" s="10" t="s">
        <v>4689</v>
      </c>
      <c r="K2206" s="5" t="s">
        <v>4682</v>
      </c>
    </row>
    <row r="2207" spans="1:11" x14ac:dyDescent="0.3">
      <c r="A2207" s="4" t="s">
        <v>770</v>
      </c>
      <c r="B2207" s="8">
        <v>1960</v>
      </c>
      <c r="C2207" s="10" t="s">
        <v>4683</v>
      </c>
      <c r="D2207" s="8">
        <v>9</v>
      </c>
      <c r="E2207" s="8" t="str">
        <f t="shared" si="68"/>
        <v>9-Jul-1960</v>
      </c>
      <c r="F2207" s="8">
        <f t="shared" si="69"/>
        <v>62</v>
      </c>
      <c r="G2207" s="8">
        <v>1</v>
      </c>
      <c r="H2207" s="34">
        <v>27000.98</v>
      </c>
      <c r="I2207" s="10" t="s">
        <v>4681</v>
      </c>
      <c r="J2207" s="10" t="s">
        <v>4681</v>
      </c>
      <c r="K2207" s="5" t="s">
        <v>4682</v>
      </c>
    </row>
    <row r="2208" spans="1:11" x14ac:dyDescent="0.3">
      <c r="A2208" s="4" t="s">
        <v>82</v>
      </c>
      <c r="B2208" s="8">
        <v>2000</v>
      </c>
      <c r="C2208" s="10" t="s">
        <v>4688</v>
      </c>
      <c r="D2208" s="8">
        <v>2</v>
      </c>
      <c r="E2208" s="8" t="str">
        <f t="shared" si="68"/>
        <v>2-Aug-2000</v>
      </c>
      <c r="F2208" s="8">
        <f t="shared" si="69"/>
        <v>22</v>
      </c>
      <c r="G2208" s="8">
        <v>1</v>
      </c>
      <c r="H2208" s="34">
        <v>44501.4</v>
      </c>
      <c r="I2208" s="10" t="s">
        <v>4681</v>
      </c>
      <c r="J2208" s="10" t="s">
        <v>4689</v>
      </c>
      <c r="K2208" s="5" t="s">
        <v>4682</v>
      </c>
    </row>
    <row r="2209" spans="1:11" x14ac:dyDescent="0.3">
      <c r="A2209" s="4" t="s">
        <v>4192</v>
      </c>
      <c r="B2209" s="8">
        <v>2004</v>
      </c>
      <c r="C2209" s="10" t="s">
        <v>4687</v>
      </c>
      <c r="D2209" s="8">
        <v>6</v>
      </c>
      <c r="E2209" s="8" t="str">
        <f t="shared" si="68"/>
        <v>6-Sep-2004</v>
      </c>
      <c r="F2209" s="8">
        <f t="shared" si="69"/>
        <v>18</v>
      </c>
      <c r="G2209" s="8">
        <v>2</v>
      </c>
      <c r="H2209" s="34">
        <v>2304</v>
      </c>
      <c r="I2209" s="10" t="s">
        <v>4681</v>
      </c>
      <c r="J2209" s="10" t="s">
        <v>4689</v>
      </c>
      <c r="K2209" s="5" t="s">
        <v>4682</v>
      </c>
    </row>
    <row r="2210" spans="1:11" x14ac:dyDescent="0.3">
      <c r="A2210" s="4" t="s">
        <v>4136</v>
      </c>
      <c r="B2210" s="8">
        <v>2002</v>
      </c>
      <c r="C2210" s="10" t="s">
        <v>4686</v>
      </c>
      <c r="D2210" s="8">
        <v>11</v>
      </c>
      <c r="E2210" s="8" t="str">
        <f t="shared" si="68"/>
        <v>11-Oct-2002</v>
      </c>
      <c r="F2210" s="8">
        <f t="shared" si="69"/>
        <v>20</v>
      </c>
      <c r="G2210" s="8">
        <v>2</v>
      </c>
      <c r="H2210" s="34">
        <v>2566.4699999999998</v>
      </c>
      <c r="I2210" s="10" t="s">
        <v>4681</v>
      </c>
      <c r="J2210" s="10" t="s">
        <v>4689</v>
      </c>
      <c r="K2210" s="5" t="s">
        <v>4682</v>
      </c>
    </row>
    <row r="2211" spans="1:11" x14ac:dyDescent="0.3">
      <c r="A2211" s="4" t="s">
        <v>4080</v>
      </c>
      <c r="B2211" s="8">
        <v>2004</v>
      </c>
      <c r="C2211" s="10" t="s">
        <v>4688</v>
      </c>
      <c r="D2211" s="8">
        <v>4</v>
      </c>
      <c r="E2211" s="8" t="str">
        <f t="shared" si="68"/>
        <v>4-Aug-2004</v>
      </c>
      <c r="F2211" s="8">
        <f t="shared" si="69"/>
        <v>18</v>
      </c>
      <c r="G2211" s="8">
        <v>2</v>
      </c>
      <c r="H2211" s="34">
        <v>2801.26</v>
      </c>
      <c r="I2211" s="10" t="s">
        <v>4681</v>
      </c>
      <c r="J2211" s="10" t="s">
        <v>4689</v>
      </c>
      <c r="K2211" s="5" t="s">
        <v>4682</v>
      </c>
    </row>
    <row r="2212" spans="1:11" x14ac:dyDescent="0.3">
      <c r="A2212" s="4" t="s">
        <v>4030</v>
      </c>
      <c r="B2212" s="8">
        <v>2002</v>
      </c>
      <c r="C2212" s="10" t="s">
        <v>4680</v>
      </c>
      <c r="D2212" s="8">
        <v>21</v>
      </c>
      <c r="E2212" s="8" t="str">
        <f t="shared" si="68"/>
        <v>21-Jun-2002</v>
      </c>
      <c r="F2212" s="8">
        <f t="shared" si="69"/>
        <v>20</v>
      </c>
      <c r="G2212" s="8">
        <v>2</v>
      </c>
      <c r="H2212" s="34">
        <v>3056.39</v>
      </c>
      <c r="I2212" s="10" t="s">
        <v>4681</v>
      </c>
      <c r="J2212" s="10" t="s">
        <v>4689</v>
      </c>
      <c r="K2212" s="5" t="s">
        <v>4682</v>
      </c>
    </row>
    <row r="2213" spans="1:11" x14ac:dyDescent="0.3">
      <c r="A2213" s="4" t="s">
        <v>4000</v>
      </c>
      <c r="B2213" s="8">
        <v>2001</v>
      </c>
      <c r="C2213" s="10" t="s">
        <v>4687</v>
      </c>
      <c r="D2213" s="8">
        <v>2</v>
      </c>
      <c r="E2213" s="8" t="str">
        <f t="shared" si="68"/>
        <v>2-Sep-2001</v>
      </c>
      <c r="F2213" s="8">
        <f t="shared" si="69"/>
        <v>21</v>
      </c>
      <c r="G2213" s="8">
        <v>2</v>
      </c>
      <c r="H2213" s="34">
        <v>3180.51</v>
      </c>
      <c r="I2213" s="10" t="s">
        <v>4681</v>
      </c>
      <c r="J2213" s="10" t="s">
        <v>4681</v>
      </c>
      <c r="K2213" s="5" t="s">
        <v>4682</v>
      </c>
    </row>
    <row r="2214" spans="1:11" x14ac:dyDescent="0.3">
      <c r="A2214" s="4" t="s">
        <v>3930</v>
      </c>
      <c r="B2214" s="8">
        <v>1999</v>
      </c>
      <c r="C2214" s="10" t="s">
        <v>4687</v>
      </c>
      <c r="D2214" s="8">
        <v>22</v>
      </c>
      <c r="E2214" s="8" t="str">
        <f t="shared" si="68"/>
        <v>22-Sep-1999</v>
      </c>
      <c r="F2214" s="8">
        <f t="shared" si="69"/>
        <v>23</v>
      </c>
      <c r="G2214" s="8">
        <v>2</v>
      </c>
      <c r="H2214" s="34">
        <v>3500.61</v>
      </c>
      <c r="I2214" s="10" t="s">
        <v>4681</v>
      </c>
      <c r="J2214" s="10" t="s">
        <v>4681</v>
      </c>
      <c r="K2214" s="5" t="s">
        <v>4682</v>
      </c>
    </row>
    <row r="2215" spans="1:11" x14ac:dyDescent="0.3">
      <c r="A2215" s="4" t="s">
        <v>3806</v>
      </c>
      <c r="B2215" s="8">
        <v>1996</v>
      </c>
      <c r="C2215" s="10" t="s">
        <v>4688</v>
      </c>
      <c r="D2215" s="8">
        <v>17</v>
      </c>
      <c r="E2215" s="8" t="str">
        <f t="shared" si="68"/>
        <v>17-Aug-1996</v>
      </c>
      <c r="F2215" s="8">
        <f t="shared" si="69"/>
        <v>26</v>
      </c>
      <c r="G2215" s="8">
        <v>2</v>
      </c>
      <c r="H2215" s="34">
        <v>3981.98</v>
      </c>
      <c r="I2215" s="10" t="s">
        <v>4681</v>
      </c>
      <c r="J2215" s="10" t="s">
        <v>4681</v>
      </c>
      <c r="K2215" s="5" t="s">
        <v>4682</v>
      </c>
    </row>
    <row r="2216" spans="1:11" x14ac:dyDescent="0.3">
      <c r="A2216" s="4" t="s">
        <v>3784</v>
      </c>
      <c r="B2216" s="8">
        <v>1993</v>
      </c>
      <c r="C2216" s="10" t="s">
        <v>4688</v>
      </c>
      <c r="D2216" s="8">
        <v>13</v>
      </c>
      <c r="E2216" s="8" t="str">
        <f t="shared" si="68"/>
        <v>13-Aug-1993</v>
      </c>
      <c r="F2216" s="8">
        <f t="shared" si="69"/>
        <v>29</v>
      </c>
      <c r="G2216" s="8">
        <v>2</v>
      </c>
      <c r="H2216" s="34">
        <v>4058.12</v>
      </c>
      <c r="I2216" s="10" t="s">
        <v>4681</v>
      </c>
      <c r="J2216" s="10" t="s">
        <v>4690</v>
      </c>
      <c r="K2216" s="5" t="s">
        <v>4682</v>
      </c>
    </row>
    <row r="2217" spans="1:11" x14ac:dyDescent="0.3">
      <c r="A2217" s="4" t="s">
        <v>3728</v>
      </c>
      <c r="B2217" s="8">
        <v>1994</v>
      </c>
      <c r="C2217" s="10" t="s">
        <v>4686</v>
      </c>
      <c r="D2217" s="8">
        <v>26</v>
      </c>
      <c r="E2217" s="8" t="str">
        <f t="shared" si="68"/>
        <v>26-Oct-1994</v>
      </c>
      <c r="F2217" s="8">
        <f t="shared" si="69"/>
        <v>28</v>
      </c>
      <c r="G2217" s="8">
        <v>2</v>
      </c>
      <c r="H2217" s="34">
        <v>4340.4399999999996</v>
      </c>
      <c r="I2217" s="10" t="s">
        <v>4681</v>
      </c>
      <c r="J2217" s="10" t="s">
        <v>4690</v>
      </c>
      <c r="K2217" s="5" t="s">
        <v>4682</v>
      </c>
    </row>
    <row r="2218" spans="1:11" x14ac:dyDescent="0.3">
      <c r="A2218" s="4" t="s">
        <v>3724</v>
      </c>
      <c r="B2218" s="8">
        <v>1994</v>
      </c>
      <c r="C2218" s="10" t="s">
        <v>4685</v>
      </c>
      <c r="D2218" s="8">
        <v>1</v>
      </c>
      <c r="E2218" s="8" t="str">
        <f t="shared" si="68"/>
        <v>1-Nov-1994</v>
      </c>
      <c r="F2218" s="8">
        <f t="shared" si="69"/>
        <v>28</v>
      </c>
      <c r="G2218" s="8">
        <v>2</v>
      </c>
      <c r="H2218" s="34">
        <v>4349.46</v>
      </c>
      <c r="I2218" s="10" t="s">
        <v>4681</v>
      </c>
      <c r="J2218" s="10" t="s">
        <v>4681</v>
      </c>
      <c r="K2218" s="5" t="s">
        <v>4682</v>
      </c>
    </row>
    <row r="2219" spans="1:11" x14ac:dyDescent="0.3">
      <c r="A2219" s="4" t="s">
        <v>3672</v>
      </c>
      <c r="B2219" s="8">
        <v>1980</v>
      </c>
      <c r="C2219" s="10" t="s">
        <v>4680</v>
      </c>
      <c r="D2219" s="8">
        <v>16</v>
      </c>
      <c r="E2219" s="8" t="str">
        <f t="shared" si="68"/>
        <v>16-Jun-1980</v>
      </c>
      <c r="F2219" s="8">
        <f t="shared" si="69"/>
        <v>42</v>
      </c>
      <c r="G2219" s="8">
        <v>2</v>
      </c>
      <c r="H2219" s="34">
        <v>4515.71</v>
      </c>
      <c r="I2219" s="10" t="s">
        <v>4681</v>
      </c>
      <c r="J2219" s="10" t="s">
        <v>4689</v>
      </c>
      <c r="K2219" s="5" t="s">
        <v>4682</v>
      </c>
    </row>
    <row r="2220" spans="1:11" x14ac:dyDescent="0.3">
      <c r="A2220" s="4" t="s">
        <v>3636</v>
      </c>
      <c r="B2220" s="8">
        <v>1990</v>
      </c>
      <c r="C2220" s="10" t="s">
        <v>4683</v>
      </c>
      <c r="D2220" s="8">
        <v>13</v>
      </c>
      <c r="E2220" s="8" t="str">
        <f t="shared" si="68"/>
        <v>13-Jul-1990</v>
      </c>
      <c r="F2220" s="8">
        <f t="shared" si="69"/>
        <v>32</v>
      </c>
      <c r="G2220" s="8">
        <v>2</v>
      </c>
      <c r="H2220" s="34">
        <v>4673.3900000000003</v>
      </c>
      <c r="I2220" s="10" t="s">
        <v>4681</v>
      </c>
      <c r="J2220" s="10" t="s">
        <v>4690</v>
      </c>
      <c r="K2220" s="5" t="s">
        <v>4682</v>
      </c>
    </row>
    <row r="2221" spans="1:11" x14ac:dyDescent="0.3">
      <c r="A2221" s="4" t="s">
        <v>3634</v>
      </c>
      <c r="B2221" s="8">
        <v>1979</v>
      </c>
      <c r="C2221" s="10" t="s">
        <v>4686</v>
      </c>
      <c r="D2221" s="8">
        <v>18</v>
      </c>
      <c r="E2221" s="8" t="str">
        <f t="shared" si="68"/>
        <v>18-Oct-1979</v>
      </c>
      <c r="F2221" s="8">
        <f t="shared" si="69"/>
        <v>43</v>
      </c>
      <c r="G2221" s="8">
        <v>2</v>
      </c>
      <c r="H2221" s="34">
        <v>4674.2</v>
      </c>
      <c r="I2221" s="10" t="s">
        <v>4681</v>
      </c>
      <c r="J2221" s="10" t="s">
        <v>4690</v>
      </c>
      <c r="K2221" s="5" t="s">
        <v>4682</v>
      </c>
    </row>
    <row r="2222" spans="1:11" x14ac:dyDescent="0.3">
      <c r="A2222" s="4" t="s">
        <v>3626</v>
      </c>
      <c r="B2222" s="8">
        <v>1977</v>
      </c>
      <c r="C2222" s="10" t="s">
        <v>4684</v>
      </c>
      <c r="D2222" s="8">
        <v>4</v>
      </c>
      <c r="E2222" s="8" t="str">
        <f t="shared" si="68"/>
        <v>4-Dec-1977</v>
      </c>
      <c r="F2222" s="8">
        <f t="shared" si="69"/>
        <v>45</v>
      </c>
      <c r="G2222" s="8">
        <v>2</v>
      </c>
      <c r="H2222" s="34">
        <v>4699.47</v>
      </c>
      <c r="I2222" s="10" t="s">
        <v>4681</v>
      </c>
      <c r="J2222" s="10" t="s">
        <v>4689</v>
      </c>
      <c r="K2222" s="5" t="s">
        <v>4682</v>
      </c>
    </row>
    <row r="2223" spans="1:11" x14ac:dyDescent="0.3">
      <c r="A2223" s="4" t="s">
        <v>3602</v>
      </c>
      <c r="B2223" s="8">
        <v>1992</v>
      </c>
      <c r="C2223" s="10" t="s">
        <v>4688</v>
      </c>
      <c r="D2223" s="8">
        <v>16</v>
      </c>
      <c r="E2223" s="8" t="str">
        <f t="shared" si="68"/>
        <v>16-Aug-1992</v>
      </c>
      <c r="F2223" s="8">
        <f t="shared" si="69"/>
        <v>30</v>
      </c>
      <c r="G2223" s="8">
        <v>2</v>
      </c>
      <c r="H2223" s="34">
        <v>4753.6400000000003</v>
      </c>
      <c r="I2223" s="10" t="s">
        <v>4681</v>
      </c>
      <c r="J2223" s="10" t="s">
        <v>4689</v>
      </c>
      <c r="K2223" s="5" t="s">
        <v>4682</v>
      </c>
    </row>
    <row r="2224" spans="1:11" x14ac:dyDescent="0.3">
      <c r="A2224" s="4" t="s">
        <v>3590</v>
      </c>
      <c r="B2224" s="8">
        <v>1978</v>
      </c>
      <c r="C2224" s="10" t="s">
        <v>4686</v>
      </c>
      <c r="D2224" s="8">
        <v>3</v>
      </c>
      <c r="E2224" s="8" t="str">
        <f t="shared" si="68"/>
        <v>3-Oct-1978</v>
      </c>
      <c r="F2224" s="8">
        <f t="shared" si="69"/>
        <v>44</v>
      </c>
      <c r="G2224" s="8">
        <v>2</v>
      </c>
      <c r="H2224" s="34">
        <v>4812.34</v>
      </c>
      <c r="I2224" s="10" t="s">
        <v>4681</v>
      </c>
      <c r="J2224" s="10" t="s">
        <v>4689</v>
      </c>
      <c r="K2224" s="5" t="s">
        <v>4682</v>
      </c>
    </row>
    <row r="2225" spans="1:11" x14ac:dyDescent="0.3">
      <c r="A2225" s="4" t="s">
        <v>3574</v>
      </c>
      <c r="B2225" s="8">
        <v>1979</v>
      </c>
      <c r="C2225" s="10" t="s">
        <v>4684</v>
      </c>
      <c r="D2225" s="8">
        <v>13</v>
      </c>
      <c r="E2225" s="8" t="str">
        <f t="shared" si="68"/>
        <v>13-Dec-1979</v>
      </c>
      <c r="F2225" s="8">
        <f t="shared" si="69"/>
        <v>43</v>
      </c>
      <c r="G2225" s="8">
        <v>2</v>
      </c>
      <c r="H2225" s="34">
        <v>4843.79</v>
      </c>
      <c r="I2225" s="10" t="s">
        <v>4681</v>
      </c>
      <c r="J2225" s="10" t="s">
        <v>4689</v>
      </c>
      <c r="K2225" s="5" t="s">
        <v>4682</v>
      </c>
    </row>
    <row r="2226" spans="1:11" x14ac:dyDescent="0.3">
      <c r="A2226" s="4" t="s">
        <v>3538</v>
      </c>
      <c r="B2226" s="8">
        <v>1991</v>
      </c>
      <c r="C2226" s="10" t="s">
        <v>4688</v>
      </c>
      <c r="D2226" s="8">
        <v>30</v>
      </c>
      <c r="E2226" s="8" t="str">
        <f t="shared" si="68"/>
        <v>30-Aug-1991</v>
      </c>
      <c r="F2226" s="8">
        <f t="shared" si="69"/>
        <v>31</v>
      </c>
      <c r="G2226" s="8">
        <v>2</v>
      </c>
      <c r="H2226" s="34">
        <v>4949.76</v>
      </c>
      <c r="I2226" s="10" t="s">
        <v>4681</v>
      </c>
      <c r="J2226" s="10" t="s">
        <v>4690</v>
      </c>
      <c r="K2226" s="5" t="s">
        <v>4682</v>
      </c>
    </row>
    <row r="2227" spans="1:11" x14ac:dyDescent="0.3">
      <c r="A2227" s="4" t="s">
        <v>3528</v>
      </c>
      <c r="B2227" s="8">
        <v>1977</v>
      </c>
      <c r="C2227" s="10" t="s">
        <v>4680</v>
      </c>
      <c r="D2227" s="8">
        <v>9</v>
      </c>
      <c r="E2227" s="8" t="str">
        <f t="shared" si="68"/>
        <v>9-Jun-1977</v>
      </c>
      <c r="F2227" s="8">
        <f t="shared" si="69"/>
        <v>45</v>
      </c>
      <c r="G2227" s="8">
        <v>2</v>
      </c>
      <c r="H2227" s="34">
        <v>5003.7700000000004</v>
      </c>
      <c r="I2227" s="10" t="s">
        <v>4681</v>
      </c>
      <c r="J2227" s="10" t="s">
        <v>4689</v>
      </c>
      <c r="K2227" s="5" t="s">
        <v>4682</v>
      </c>
    </row>
    <row r="2228" spans="1:11" x14ac:dyDescent="0.3">
      <c r="A2228" s="4" t="s">
        <v>3510</v>
      </c>
      <c r="B2228" s="8">
        <v>1980</v>
      </c>
      <c r="C2228" s="10" t="s">
        <v>4687</v>
      </c>
      <c r="D2228" s="8">
        <v>7</v>
      </c>
      <c r="E2228" s="8" t="str">
        <f t="shared" si="68"/>
        <v>7-Sep-1980</v>
      </c>
      <c r="F2228" s="8">
        <f t="shared" si="69"/>
        <v>42</v>
      </c>
      <c r="G2228" s="8">
        <v>2</v>
      </c>
      <c r="H2228" s="34">
        <v>5054.05</v>
      </c>
      <c r="I2228" s="10" t="s">
        <v>4681</v>
      </c>
      <c r="J2228" s="10" t="s">
        <v>4681</v>
      </c>
      <c r="K2228" s="5" t="s">
        <v>4682</v>
      </c>
    </row>
    <row r="2229" spans="1:11" x14ac:dyDescent="0.3">
      <c r="A2229" s="4" t="s">
        <v>3498</v>
      </c>
      <c r="B2229" s="8">
        <v>1988</v>
      </c>
      <c r="C2229" s="10" t="s">
        <v>4685</v>
      </c>
      <c r="D2229" s="8">
        <v>1</v>
      </c>
      <c r="E2229" s="8" t="str">
        <f t="shared" si="68"/>
        <v>1-Nov-1988</v>
      </c>
      <c r="F2229" s="8">
        <f t="shared" si="69"/>
        <v>34</v>
      </c>
      <c r="G2229" s="8">
        <v>2</v>
      </c>
      <c r="H2229" s="34">
        <v>5124.1899999999996</v>
      </c>
      <c r="I2229" s="10" t="s">
        <v>4681</v>
      </c>
      <c r="J2229" s="10" t="s">
        <v>4689</v>
      </c>
      <c r="K2229" s="5" t="s">
        <v>4682</v>
      </c>
    </row>
    <row r="2230" spans="1:11" x14ac:dyDescent="0.3">
      <c r="A2230" s="4" t="s">
        <v>3480</v>
      </c>
      <c r="B2230" s="8">
        <v>1979</v>
      </c>
      <c r="C2230" s="10" t="s">
        <v>4687</v>
      </c>
      <c r="D2230" s="8">
        <v>12</v>
      </c>
      <c r="E2230" s="8" t="str">
        <f t="shared" si="68"/>
        <v>12-Sep-1979</v>
      </c>
      <c r="F2230" s="8">
        <f t="shared" si="69"/>
        <v>43</v>
      </c>
      <c r="G2230" s="8">
        <v>2</v>
      </c>
      <c r="H2230" s="34">
        <v>5195.58</v>
      </c>
      <c r="I2230" s="10" t="s">
        <v>4681</v>
      </c>
      <c r="J2230" s="10" t="s">
        <v>4681</v>
      </c>
      <c r="K2230" s="5" t="s">
        <v>4682</v>
      </c>
    </row>
    <row r="2231" spans="1:11" x14ac:dyDescent="0.3">
      <c r="A2231" s="4" t="s">
        <v>3364</v>
      </c>
      <c r="B2231" s="8">
        <v>1978</v>
      </c>
      <c r="C2231" s="10" t="s">
        <v>4687</v>
      </c>
      <c r="D2231" s="8">
        <v>11</v>
      </c>
      <c r="E2231" s="8" t="str">
        <f t="shared" si="68"/>
        <v>11-Sep-1978</v>
      </c>
      <c r="F2231" s="8">
        <f t="shared" si="69"/>
        <v>44</v>
      </c>
      <c r="G2231" s="8">
        <v>2</v>
      </c>
      <c r="H2231" s="34">
        <v>5612.83</v>
      </c>
      <c r="I2231" s="10" t="s">
        <v>4681</v>
      </c>
      <c r="J2231" s="10" t="s">
        <v>4689</v>
      </c>
      <c r="K2231" s="5" t="s">
        <v>4682</v>
      </c>
    </row>
    <row r="2232" spans="1:11" x14ac:dyDescent="0.3">
      <c r="A2232" s="4" t="s">
        <v>3356</v>
      </c>
      <c r="B2232" s="8">
        <v>1978</v>
      </c>
      <c r="C2232" s="10" t="s">
        <v>4687</v>
      </c>
      <c r="D2232" s="8">
        <v>27</v>
      </c>
      <c r="E2232" s="8" t="str">
        <f t="shared" si="68"/>
        <v>27-Sep-1978</v>
      </c>
      <c r="F2232" s="8">
        <f t="shared" si="69"/>
        <v>44</v>
      </c>
      <c r="G2232" s="8">
        <v>2</v>
      </c>
      <c r="H2232" s="34">
        <v>5650.14</v>
      </c>
      <c r="I2232" s="10" t="s">
        <v>4681</v>
      </c>
      <c r="J2232" s="10" t="s">
        <v>4690</v>
      </c>
      <c r="K2232" s="5" t="s">
        <v>4682</v>
      </c>
    </row>
    <row r="2233" spans="1:11" x14ac:dyDescent="0.3">
      <c r="A2233" s="4" t="s">
        <v>3326</v>
      </c>
      <c r="B2233" s="8">
        <v>1980</v>
      </c>
      <c r="C2233" s="10" t="s">
        <v>4687</v>
      </c>
      <c r="D2233" s="8">
        <v>18</v>
      </c>
      <c r="E2233" s="8" t="str">
        <f t="shared" si="68"/>
        <v>18-Sep-1980</v>
      </c>
      <c r="F2233" s="8">
        <f t="shared" si="69"/>
        <v>42</v>
      </c>
      <c r="G2233" s="8">
        <v>2</v>
      </c>
      <c r="H2233" s="34">
        <v>5807.06</v>
      </c>
      <c r="I2233" s="10" t="s">
        <v>4681</v>
      </c>
      <c r="J2233" s="10" t="s">
        <v>4689</v>
      </c>
      <c r="K2233" s="5" t="s">
        <v>4682</v>
      </c>
    </row>
    <row r="2234" spans="1:11" x14ac:dyDescent="0.3">
      <c r="A2234" s="4" t="s">
        <v>3318</v>
      </c>
      <c r="B2234" s="8">
        <v>1987</v>
      </c>
      <c r="C2234" s="10" t="s">
        <v>4683</v>
      </c>
      <c r="D2234" s="8">
        <v>27</v>
      </c>
      <c r="E2234" s="8" t="str">
        <f t="shared" si="68"/>
        <v>27-Jul-1987</v>
      </c>
      <c r="F2234" s="8">
        <f t="shared" si="69"/>
        <v>35</v>
      </c>
      <c r="G2234" s="8">
        <v>2</v>
      </c>
      <c r="H2234" s="34">
        <v>5836.52</v>
      </c>
      <c r="I2234" s="10" t="s">
        <v>4681</v>
      </c>
      <c r="J2234" s="10" t="s">
        <v>4689</v>
      </c>
      <c r="K2234" s="5" t="s">
        <v>4682</v>
      </c>
    </row>
    <row r="2235" spans="1:11" x14ac:dyDescent="0.3">
      <c r="A2235" s="4" t="s">
        <v>3314</v>
      </c>
      <c r="B2235" s="8">
        <v>1987</v>
      </c>
      <c r="C2235" s="10" t="s">
        <v>4687</v>
      </c>
      <c r="D2235" s="8">
        <v>30</v>
      </c>
      <c r="E2235" s="8" t="str">
        <f t="shared" si="68"/>
        <v>30-Sep-1987</v>
      </c>
      <c r="F2235" s="8">
        <f t="shared" si="69"/>
        <v>35</v>
      </c>
      <c r="G2235" s="8">
        <v>2</v>
      </c>
      <c r="H2235" s="34">
        <v>5846.92</v>
      </c>
      <c r="I2235" s="10" t="s">
        <v>4681</v>
      </c>
      <c r="J2235" s="10" t="s">
        <v>4681</v>
      </c>
      <c r="K2235" s="5" t="s">
        <v>4682</v>
      </c>
    </row>
    <row r="2236" spans="1:11" x14ac:dyDescent="0.3">
      <c r="A2236" s="4" t="s">
        <v>3270</v>
      </c>
      <c r="B2236" s="8">
        <v>1980</v>
      </c>
      <c r="C2236" s="10" t="s">
        <v>4688</v>
      </c>
      <c r="D2236" s="8">
        <v>8</v>
      </c>
      <c r="E2236" s="8" t="str">
        <f t="shared" si="68"/>
        <v>8-Aug-1980</v>
      </c>
      <c r="F2236" s="8">
        <f t="shared" si="69"/>
        <v>42</v>
      </c>
      <c r="G2236" s="8">
        <v>2</v>
      </c>
      <c r="H2236" s="34">
        <v>5993.62</v>
      </c>
      <c r="I2236" s="10" t="s">
        <v>4681</v>
      </c>
      <c r="J2236" s="10" t="s">
        <v>4689</v>
      </c>
      <c r="K2236" s="5" t="s">
        <v>4682</v>
      </c>
    </row>
    <row r="2237" spans="1:11" x14ac:dyDescent="0.3">
      <c r="A2237" s="4" t="s">
        <v>3238</v>
      </c>
      <c r="B2237" s="8">
        <v>1978</v>
      </c>
      <c r="C2237" s="10" t="s">
        <v>4687</v>
      </c>
      <c r="D2237" s="8">
        <v>5</v>
      </c>
      <c r="E2237" s="8" t="str">
        <f t="shared" si="68"/>
        <v>5-Sep-1978</v>
      </c>
      <c r="F2237" s="8">
        <f t="shared" si="69"/>
        <v>44</v>
      </c>
      <c r="G2237" s="8">
        <v>2</v>
      </c>
      <c r="H2237" s="34">
        <v>6138.58</v>
      </c>
      <c r="I2237" s="10" t="s">
        <v>4681</v>
      </c>
      <c r="J2237" s="10" t="s">
        <v>4690</v>
      </c>
      <c r="K2237" s="5" t="s">
        <v>4682</v>
      </c>
    </row>
    <row r="2238" spans="1:11" x14ac:dyDescent="0.3">
      <c r="A2238" s="4" t="s">
        <v>3236</v>
      </c>
      <c r="B2238" s="8">
        <v>1976</v>
      </c>
      <c r="C2238" s="10" t="s">
        <v>4684</v>
      </c>
      <c r="D2238" s="8">
        <v>12</v>
      </c>
      <c r="E2238" s="8" t="str">
        <f t="shared" si="68"/>
        <v>12-Dec-1976</v>
      </c>
      <c r="F2238" s="8">
        <f t="shared" si="69"/>
        <v>46</v>
      </c>
      <c r="G2238" s="8">
        <v>2</v>
      </c>
      <c r="H2238" s="34">
        <v>6139.14</v>
      </c>
      <c r="I2238" s="10" t="s">
        <v>4681</v>
      </c>
      <c r="J2238" s="10" t="s">
        <v>4689</v>
      </c>
      <c r="K2238" s="5" t="s">
        <v>4682</v>
      </c>
    </row>
    <row r="2239" spans="1:11" x14ac:dyDescent="0.3">
      <c r="A2239" s="4" t="s">
        <v>3204</v>
      </c>
      <c r="B2239" s="8">
        <v>1978</v>
      </c>
      <c r="C2239" s="10" t="s">
        <v>4687</v>
      </c>
      <c r="D2239" s="8">
        <v>19</v>
      </c>
      <c r="E2239" s="8" t="str">
        <f t="shared" si="68"/>
        <v>19-Sep-1978</v>
      </c>
      <c r="F2239" s="8">
        <f t="shared" si="69"/>
        <v>44</v>
      </c>
      <c r="G2239" s="8">
        <v>2</v>
      </c>
      <c r="H2239" s="34">
        <v>6236.95</v>
      </c>
      <c r="I2239" s="10" t="s">
        <v>4681</v>
      </c>
      <c r="J2239" s="10" t="s">
        <v>4681</v>
      </c>
      <c r="K2239" s="5" t="s">
        <v>4682</v>
      </c>
    </row>
    <row r="2240" spans="1:11" x14ac:dyDescent="0.3">
      <c r="A2240" s="4" t="s">
        <v>3170</v>
      </c>
      <c r="B2240" s="8">
        <v>1985</v>
      </c>
      <c r="C2240" s="10" t="s">
        <v>4684</v>
      </c>
      <c r="D2240" s="8">
        <v>15</v>
      </c>
      <c r="E2240" s="8" t="str">
        <f t="shared" si="68"/>
        <v>15-Dec-1985</v>
      </c>
      <c r="F2240" s="8">
        <f t="shared" si="69"/>
        <v>37</v>
      </c>
      <c r="G2240" s="8">
        <v>2</v>
      </c>
      <c r="H2240" s="34">
        <v>6313.76</v>
      </c>
      <c r="I2240" s="10" t="s">
        <v>4681</v>
      </c>
      <c r="J2240" s="10" t="s">
        <v>4690</v>
      </c>
      <c r="K2240" s="5" t="s">
        <v>4682</v>
      </c>
    </row>
    <row r="2241" spans="1:11" x14ac:dyDescent="0.3">
      <c r="A2241" s="4" t="s">
        <v>3164</v>
      </c>
      <c r="B2241" s="8">
        <v>1983</v>
      </c>
      <c r="C2241" s="10" t="s">
        <v>4686</v>
      </c>
      <c r="D2241" s="8">
        <v>21</v>
      </c>
      <c r="E2241" s="8" t="str">
        <f t="shared" si="68"/>
        <v>21-Oct-1983</v>
      </c>
      <c r="F2241" s="8">
        <f t="shared" si="69"/>
        <v>39</v>
      </c>
      <c r="G2241" s="8">
        <v>2</v>
      </c>
      <c r="H2241" s="34">
        <v>6338.08</v>
      </c>
      <c r="I2241" s="10" t="s">
        <v>4681</v>
      </c>
      <c r="J2241" s="10" t="s">
        <v>4690</v>
      </c>
      <c r="K2241" s="5" t="s">
        <v>4682</v>
      </c>
    </row>
    <row r="2242" spans="1:11" x14ac:dyDescent="0.3">
      <c r="A2242" s="4" t="s">
        <v>3150</v>
      </c>
      <c r="B2242" s="8">
        <v>1976</v>
      </c>
      <c r="C2242" s="10" t="s">
        <v>4685</v>
      </c>
      <c r="D2242" s="8">
        <v>18</v>
      </c>
      <c r="E2242" s="8" t="str">
        <f t="shared" ref="E2242:E2305" si="70">CONCATENATE(D2242,"-",C2242,"-",B2242)</f>
        <v>18-Nov-1976</v>
      </c>
      <c r="F2242" s="8">
        <f t="shared" ref="F2242:F2305" si="71">DATEDIF(E2242,DATE(2023,6,8),"Y")</f>
        <v>46</v>
      </c>
      <c r="G2242" s="8">
        <v>2</v>
      </c>
      <c r="H2242" s="34">
        <v>6374.16</v>
      </c>
      <c r="I2242" s="10" t="s">
        <v>4681</v>
      </c>
      <c r="J2242" s="10" t="s">
        <v>4681</v>
      </c>
      <c r="K2242" s="5" t="s">
        <v>4682</v>
      </c>
    </row>
    <row r="2243" spans="1:11" x14ac:dyDescent="0.3">
      <c r="A2243" s="4" t="s">
        <v>3132</v>
      </c>
      <c r="B2243" s="8">
        <v>1976</v>
      </c>
      <c r="C2243" s="10" t="s">
        <v>4684</v>
      </c>
      <c r="D2243" s="8">
        <v>30</v>
      </c>
      <c r="E2243" s="8" t="str">
        <f t="shared" si="70"/>
        <v>30-Dec-1976</v>
      </c>
      <c r="F2243" s="8">
        <f t="shared" si="71"/>
        <v>46</v>
      </c>
      <c r="G2243" s="8">
        <v>2</v>
      </c>
      <c r="H2243" s="34">
        <v>6417.28</v>
      </c>
      <c r="I2243" s="10" t="s">
        <v>4681</v>
      </c>
      <c r="J2243" s="10" t="s">
        <v>4689</v>
      </c>
      <c r="K2243" s="5" t="s">
        <v>4682</v>
      </c>
    </row>
    <row r="2244" spans="1:11" x14ac:dyDescent="0.3">
      <c r="A2244" s="4" t="s">
        <v>3110</v>
      </c>
      <c r="B2244" s="8">
        <v>1976</v>
      </c>
      <c r="C2244" s="10" t="s">
        <v>4686</v>
      </c>
      <c r="D2244" s="8">
        <v>23</v>
      </c>
      <c r="E2244" s="8" t="str">
        <f t="shared" si="70"/>
        <v>23-Oct-1976</v>
      </c>
      <c r="F2244" s="8">
        <f t="shared" si="71"/>
        <v>46</v>
      </c>
      <c r="G2244" s="8">
        <v>2</v>
      </c>
      <c r="H2244" s="34">
        <v>6529.21</v>
      </c>
      <c r="I2244" s="10" t="s">
        <v>4681</v>
      </c>
      <c r="J2244" s="10" t="s">
        <v>4690</v>
      </c>
      <c r="K2244" s="5" t="s">
        <v>4682</v>
      </c>
    </row>
    <row r="2245" spans="1:11" x14ac:dyDescent="0.3">
      <c r="A2245" s="4" t="s">
        <v>3090</v>
      </c>
      <c r="B2245" s="8">
        <v>1982</v>
      </c>
      <c r="C2245" s="10" t="s">
        <v>4685</v>
      </c>
      <c r="D2245" s="8">
        <v>22</v>
      </c>
      <c r="E2245" s="8" t="str">
        <f t="shared" si="70"/>
        <v>22-Nov-1982</v>
      </c>
      <c r="F2245" s="8">
        <f t="shared" si="71"/>
        <v>40</v>
      </c>
      <c r="G2245" s="8">
        <v>2</v>
      </c>
      <c r="H2245" s="34">
        <v>6593.51</v>
      </c>
      <c r="I2245" s="10" t="s">
        <v>4681</v>
      </c>
      <c r="J2245" s="10" t="s">
        <v>4690</v>
      </c>
      <c r="K2245" s="5" t="s">
        <v>4682</v>
      </c>
    </row>
    <row r="2246" spans="1:11" x14ac:dyDescent="0.3">
      <c r="A2246" s="4" t="s">
        <v>3052</v>
      </c>
      <c r="B2246" s="8">
        <v>1978</v>
      </c>
      <c r="C2246" s="10" t="s">
        <v>4686</v>
      </c>
      <c r="D2246" s="8">
        <v>21</v>
      </c>
      <c r="E2246" s="8" t="str">
        <f t="shared" si="70"/>
        <v>21-Oct-1978</v>
      </c>
      <c r="F2246" s="8">
        <f t="shared" si="71"/>
        <v>44</v>
      </c>
      <c r="G2246" s="8">
        <v>2</v>
      </c>
      <c r="H2246" s="34">
        <v>6737.98</v>
      </c>
      <c r="I2246" s="10" t="s">
        <v>4681</v>
      </c>
      <c r="J2246" s="10" t="s">
        <v>4689</v>
      </c>
      <c r="K2246" s="5" t="s">
        <v>4682</v>
      </c>
    </row>
    <row r="2247" spans="1:11" x14ac:dyDescent="0.3">
      <c r="A2247" s="4" t="s">
        <v>3032</v>
      </c>
      <c r="B2247" s="8">
        <v>1980</v>
      </c>
      <c r="C2247" s="10" t="s">
        <v>4685</v>
      </c>
      <c r="D2247" s="8">
        <v>23</v>
      </c>
      <c r="E2247" s="8" t="str">
        <f t="shared" si="70"/>
        <v>23-Nov-1980</v>
      </c>
      <c r="F2247" s="8">
        <f t="shared" si="71"/>
        <v>42</v>
      </c>
      <c r="G2247" s="8">
        <v>2</v>
      </c>
      <c r="H2247" s="34">
        <v>6781.52</v>
      </c>
      <c r="I2247" s="10" t="s">
        <v>4681</v>
      </c>
      <c r="J2247" s="10" t="s">
        <v>4681</v>
      </c>
      <c r="K2247" s="5" t="s">
        <v>4682</v>
      </c>
    </row>
    <row r="2248" spans="1:11" x14ac:dyDescent="0.3">
      <c r="A2248" s="4" t="s">
        <v>3018</v>
      </c>
      <c r="B2248" s="8">
        <v>1977</v>
      </c>
      <c r="C2248" s="10" t="s">
        <v>4680</v>
      </c>
      <c r="D2248" s="8">
        <v>15</v>
      </c>
      <c r="E2248" s="8" t="str">
        <f t="shared" si="70"/>
        <v>15-Jun-1977</v>
      </c>
      <c r="F2248" s="8">
        <f t="shared" si="71"/>
        <v>45</v>
      </c>
      <c r="G2248" s="8">
        <v>2</v>
      </c>
      <c r="H2248" s="34">
        <v>6843.17</v>
      </c>
      <c r="I2248" s="10" t="s">
        <v>4681</v>
      </c>
      <c r="J2248" s="10" t="s">
        <v>4690</v>
      </c>
      <c r="K2248" s="5" t="s">
        <v>4682</v>
      </c>
    </row>
    <row r="2249" spans="1:11" x14ac:dyDescent="0.3">
      <c r="A2249" s="4" t="s">
        <v>3012</v>
      </c>
      <c r="B2249" s="8">
        <v>1978</v>
      </c>
      <c r="C2249" s="10" t="s">
        <v>4688</v>
      </c>
      <c r="D2249" s="8">
        <v>5</v>
      </c>
      <c r="E2249" s="8" t="str">
        <f t="shared" si="70"/>
        <v>5-Aug-1978</v>
      </c>
      <c r="F2249" s="8">
        <f t="shared" si="71"/>
        <v>44</v>
      </c>
      <c r="G2249" s="8">
        <v>2</v>
      </c>
      <c r="H2249" s="34">
        <v>6863.49</v>
      </c>
      <c r="I2249" s="10" t="s">
        <v>4681</v>
      </c>
      <c r="J2249" s="10" t="s">
        <v>4690</v>
      </c>
      <c r="K2249" s="5" t="s">
        <v>4682</v>
      </c>
    </row>
    <row r="2250" spans="1:11" x14ac:dyDescent="0.3">
      <c r="A2250" s="4" t="s">
        <v>2998</v>
      </c>
      <c r="B2250" s="8">
        <v>1978</v>
      </c>
      <c r="C2250" s="10" t="s">
        <v>4685</v>
      </c>
      <c r="D2250" s="8">
        <v>29</v>
      </c>
      <c r="E2250" s="8" t="str">
        <f t="shared" si="70"/>
        <v>29-Nov-1978</v>
      </c>
      <c r="F2250" s="8">
        <f t="shared" si="71"/>
        <v>44</v>
      </c>
      <c r="G2250" s="8">
        <v>2</v>
      </c>
      <c r="H2250" s="34">
        <v>6938.11</v>
      </c>
      <c r="I2250" s="10" t="s">
        <v>4681</v>
      </c>
      <c r="J2250" s="10" t="s">
        <v>4681</v>
      </c>
      <c r="K2250" s="5" t="s">
        <v>4682</v>
      </c>
    </row>
    <row r="2251" spans="1:11" x14ac:dyDescent="0.3">
      <c r="A2251" s="4" t="s">
        <v>2994</v>
      </c>
      <c r="B2251" s="8">
        <v>1980</v>
      </c>
      <c r="C2251" s="10" t="s">
        <v>4686</v>
      </c>
      <c r="D2251" s="8">
        <v>5</v>
      </c>
      <c r="E2251" s="8" t="str">
        <f t="shared" si="70"/>
        <v>5-Oct-1980</v>
      </c>
      <c r="F2251" s="8">
        <f t="shared" si="71"/>
        <v>42</v>
      </c>
      <c r="G2251" s="8">
        <v>2</v>
      </c>
      <c r="H2251" s="34">
        <v>6940.94</v>
      </c>
      <c r="I2251" s="10" t="s">
        <v>4681</v>
      </c>
      <c r="J2251" s="10" t="s">
        <v>4689</v>
      </c>
      <c r="K2251" s="5" t="s">
        <v>4682</v>
      </c>
    </row>
    <row r="2252" spans="1:11" x14ac:dyDescent="0.3">
      <c r="A2252" s="4" t="s">
        <v>2990</v>
      </c>
      <c r="B2252" s="8">
        <v>1980</v>
      </c>
      <c r="C2252" s="10" t="s">
        <v>4688</v>
      </c>
      <c r="D2252" s="8">
        <v>18</v>
      </c>
      <c r="E2252" s="8" t="str">
        <f t="shared" si="70"/>
        <v>18-Aug-1980</v>
      </c>
      <c r="F2252" s="8">
        <f t="shared" si="71"/>
        <v>42</v>
      </c>
      <c r="G2252" s="8">
        <v>2</v>
      </c>
      <c r="H2252" s="34">
        <v>6951.12</v>
      </c>
      <c r="I2252" s="10" t="s">
        <v>4681</v>
      </c>
      <c r="J2252" s="10" t="s">
        <v>4681</v>
      </c>
      <c r="K2252" s="5" t="s">
        <v>4682</v>
      </c>
    </row>
    <row r="2253" spans="1:11" x14ac:dyDescent="0.3">
      <c r="A2253" s="4" t="s">
        <v>2978</v>
      </c>
      <c r="B2253" s="8">
        <v>1978</v>
      </c>
      <c r="C2253" s="10" t="s">
        <v>4680</v>
      </c>
      <c r="D2253" s="8">
        <v>2</v>
      </c>
      <c r="E2253" s="8" t="str">
        <f t="shared" si="70"/>
        <v>2-Jun-1978</v>
      </c>
      <c r="F2253" s="8">
        <f t="shared" si="71"/>
        <v>45</v>
      </c>
      <c r="G2253" s="8">
        <v>2</v>
      </c>
      <c r="H2253" s="34">
        <v>7033.08</v>
      </c>
      <c r="I2253" s="10" t="s">
        <v>4681</v>
      </c>
      <c r="J2253" s="10" t="s">
        <v>4681</v>
      </c>
      <c r="K2253" s="5" t="s">
        <v>4682</v>
      </c>
    </row>
    <row r="2254" spans="1:11" x14ac:dyDescent="0.3">
      <c r="A2254" s="4" t="s">
        <v>2966</v>
      </c>
      <c r="B2254" s="8">
        <v>1978</v>
      </c>
      <c r="C2254" s="10" t="s">
        <v>4680</v>
      </c>
      <c r="D2254" s="8">
        <v>24</v>
      </c>
      <c r="E2254" s="8" t="str">
        <f t="shared" si="70"/>
        <v>24-Jun-1978</v>
      </c>
      <c r="F2254" s="8">
        <f t="shared" si="71"/>
        <v>44</v>
      </c>
      <c r="G2254" s="8">
        <v>2</v>
      </c>
      <c r="H2254" s="34">
        <v>7054.41</v>
      </c>
      <c r="I2254" s="10" t="s">
        <v>4681</v>
      </c>
      <c r="J2254" s="10" t="s">
        <v>4681</v>
      </c>
      <c r="K2254" s="5" t="s">
        <v>4682</v>
      </c>
    </row>
    <row r="2255" spans="1:11" x14ac:dyDescent="0.3">
      <c r="A2255" s="4" t="s">
        <v>2936</v>
      </c>
      <c r="B2255" s="8">
        <v>1980</v>
      </c>
      <c r="C2255" s="10" t="s">
        <v>4686</v>
      </c>
      <c r="D2255" s="8">
        <v>7</v>
      </c>
      <c r="E2255" s="8" t="str">
        <f t="shared" si="70"/>
        <v>7-Oct-1980</v>
      </c>
      <c r="F2255" s="8">
        <f t="shared" si="71"/>
        <v>42</v>
      </c>
      <c r="G2255" s="8">
        <v>2</v>
      </c>
      <c r="H2255" s="34">
        <v>7160.33</v>
      </c>
      <c r="I2255" s="10" t="s">
        <v>4681</v>
      </c>
      <c r="J2255" s="10" t="s">
        <v>4690</v>
      </c>
      <c r="K2255" s="5" t="s">
        <v>4682</v>
      </c>
    </row>
    <row r="2256" spans="1:11" x14ac:dyDescent="0.3">
      <c r="A2256" s="4" t="s">
        <v>2934</v>
      </c>
      <c r="B2256" s="8">
        <v>1980</v>
      </c>
      <c r="C2256" s="10" t="s">
        <v>4687</v>
      </c>
      <c r="D2256" s="8">
        <v>30</v>
      </c>
      <c r="E2256" s="8" t="str">
        <f t="shared" si="70"/>
        <v>30-Sep-1980</v>
      </c>
      <c r="F2256" s="8">
        <f t="shared" si="71"/>
        <v>42</v>
      </c>
      <c r="G2256" s="8">
        <v>2</v>
      </c>
      <c r="H2256" s="34">
        <v>7162.01</v>
      </c>
      <c r="I2256" s="10" t="s">
        <v>4681</v>
      </c>
      <c r="J2256" s="10" t="s">
        <v>4689</v>
      </c>
      <c r="K2256" s="5" t="s">
        <v>4682</v>
      </c>
    </row>
    <row r="2257" spans="1:11" x14ac:dyDescent="0.3">
      <c r="A2257" s="4" t="s">
        <v>2902</v>
      </c>
      <c r="B2257" s="8">
        <v>1976</v>
      </c>
      <c r="C2257" s="10" t="s">
        <v>4684</v>
      </c>
      <c r="D2257" s="8">
        <v>18</v>
      </c>
      <c r="E2257" s="8" t="str">
        <f t="shared" si="70"/>
        <v>18-Dec-1976</v>
      </c>
      <c r="F2257" s="8">
        <f t="shared" si="71"/>
        <v>46</v>
      </c>
      <c r="G2257" s="8">
        <v>2</v>
      </c>
      <c r="H2257" s="34">
        <v>7273.02</v>
      </c>
      <c r="I2257" s="10" t="s">
        <v>4681</v>
      </c>
      <c r="J2257" s="10" t="s">
        <v>4690</v>
      </c>
      <c r="K2257" s="5" t="s">
        <v>4682</v>
      </c>
    </row>
    <row r="2258" spans="1:11" x14ac:dyDescent="0.3">
      <c r="A2258" s="4" t="s">
        <v>2826</v>
      </c>
      <c r="B2258" s="8">
        <v>1978</v>
      </c>
      <c r="C2258" s="10" t="s">
        <v>4684</v>
      </c>
      <c r="D2258" s="8">
        <v>14</v>
      </c>
      <c r="E2258" s="8" t="str">
        <f t="shared" si="70"/>
        <v>14-Dec-1978</v>
      </c>
      <c r="F2258" s="8">
        <f t="shared" si="71"/>
        <v>44</v>
      </c>
      <c r="G2258" s="8">
        <v>2</v>
      </c>
      <c r="H2258" s="34">
        <v>7531.7</v>
      </c>
      <c r="I2258" s="10" t="s">
        <v>4681</v>
      </c>
      <c r="J2258" s="10" t="s">
        <v>4690</v>
      </c>
      <c r="K2258" s="5" t="s">
        <v>4682</v>
      </c>
    </row>
    <row r="2259" spans="1:11" x14ac:dyDescent="0.3">
      <c r="A2259" s="4" t="s">
        <v>2798</v>
      </c>
      <c r="B2259" s="8">
        <v>1980</v>
      </c>
      <c r="C2259" s="10" t="s">
        <v>4683</v>
      </c>
      <c r="D2259" s="8">
        <v>24</v>
      </c>
      <c r="E2259" s="8" t="str">
        <f t="shared" si="70"/>
        <v>24-Jul-1980</v>
      </c>
      <c r="F2259" s="8">
        <f t="shared" si="71"/>
        <v>42</v>
      </c>
      <c r="G2259" s="8">
        <v>2</v>
      </c>
      <c r="H2259" s="34">
        <v>7640.31</v>
      </c>
      <c r="I2259" s="10" t="s">
        <v>4681</v>
      </c>
      <c r="J2259" s="10" t="s">
        <v>4690</v>
      </c>
      <c r="K2259" s="5" t="s">
        <v>4682</v>
      </c>
    </row>
    <row r="2260" spans="1:11" x14ac:dyDescent="0.3">
      <c r="A2260" s="4" t="s">
        <v>2654</v>
      </c>
      <c r="B2260" s="8">
        <v>1978</v>
      </c>
      <c r="C2260" s="10" t="s">
        <v>4686</v>
      </c>
      <c r="D2260" s="8">
        <v>24</v>
      </c>
      <c r="E2260" s="8" t="str">
        <f t="shared" si="70"/>
        <v>24-Oct-1978</v>
      </c>
      <c r="F2260" s="8">
        <f t="shared" si="71"/>
        <v>44</v>
      </c>
      <c r="G2260" s="8">
        <v>2</v>
      </c>
      <c r="H2260" s="34">
        <v>8211.1</v>
      </c>
      <c r="I2260" s="10" t="s">
        <v>4681</v>
      </c>
      <c r="J2260" s="10" t="s">
        <v>4689</v>
      </c>
      <c r="K2260" s="5" t="s">
        <v>4682</v>
      </c>
    </row>
    <row r="2261" spans="1:11" x14ac:dyDescent="0.3">
      <c r="A2261" s="4" t="s">
        <v>2652</v>
      </c>
      <c r="B2261" s="8">
        <v>1978</v>
      </c>
      <c r="C2261" s="10" t="s">
        <v>4680</v>
      </c>
      <c r="D2261" s="8">
        <v>30</v>
      </c>
      <c r="E2261" s="8" t="str">
        <f t="shared" si="70"/>
        <v>30-Jun-1978</v>
      </c>
      <c r="F2261" s="8">
        <f t="shared" si="71"/>
        <v>44</v>
      </c>
      <c r="G2261" s="8">
        <v>2</v>
      </c>
      <c r="H2261" s="34">
        <v>8219.2000000000007</v>
      </c>
      <c r="I2261" s="10" t="s">
        <v>4681</v>
      </c>
      <c r="J2261" s="10" t="s">
        <v>4681</v>
      </c>
      <c r="K2261" s="5" t="s">
        <v>4682</v>
      </c>
    </row>
    <row r="2262" spans="1:11" x14ac:dyDescent="0.3">
      <c r="A2262" s="4" t="s">
        <v>2618</v>
      </c>
      <c r="B2262" s="8">
        <v>1976</v>
      </c>
      <c r="C2262" s="10" t="s">
        <v>4680</v>
      </c>
      <c r="D2262" s="8">
        <v>12</v>
      </c>
      <c r="E2262" s="8" t="str">
        <f t="shared" si="70"/>
        <v>12-Jun-1976</v>
      </c>
      <c r="F2262" s="8">
        <f t="shared" si="71"/>
        <v>46</v>
      </c>
      <c r="G2262" s="8">
        <v>2</v>
      </c>
      <c r="H2262" s="34">
        <v>8347.16</v>
      </c>
      <c r="I2262" s="10" t="s">
        <v>4681</v>
      </c>
      <c r="J2262" s="10" t="s">
        <v>4690</v>
      </c>
      <c r="K2262" s="5" t="s">
        <v>4682</v>
      </c>
    </row>
    <row r="2263" spans="1:11" x14ac:dyDescent="0.3">
      <c r="A2263" s="4" t="s">
        <v>2588</v>
      </c>
      <c r="B2263" s="8">
        <v>1977</v>
      </c>
      <c r="C2263" s="10" t="s">
        <v>4684</v>
      </c>
      <c r="D2263" s="8">
        <v>26</v>
      </c>
      <c r="E2263" s="8" t="str">
        <f t="shared" si="70"/>
        <v>26-Dec-1977</v>
      </c>
      <c r="F2263" s="8">
        <f t="shared" si="71"/>
        <v>45</v>
      </c>
      <c r="G2263" s="8">
        <v>2</v>
      </c>
      <c r="H2263" s="34">
        <v>8515.76</v>
      </c>
      <c r="I2263" s="10" t="s">
        <v>4681</v>
      </c>
      <c r="J2263" s="10" t="s">
        <v>4681</v>
      </c>
      <c r="K2263" s="5" t="s">
        <v>4682</v>
      </c>
    </row>
    <row r="2264" spans="1:11" x14ac:dyDescent="0.3">
      <c r="A2264" s="4" t="s">
        <v>2586</v>
      </c>
      <c r="B2264" s="8">
        <v>1977</v>
      </c>
      <c r="C2264" s="10" t="s">
        <v>4680</v>
      </c>
      <c r="D2264" s="8">
        <v>21</v>
      </c>
      <c r="E2264" s="8" t="str">
        <f t="shared" si="70"/>
        <v>21-Jun-1977</v>
      </c>
      <c r="F2264" s="8">
        <f t="shared" si="71"/>
        <v>45</v>
      </c>
      <c r="G2264" s="8">
        <v>2</v>
      </c>
      <c r="H2264" s="34">
        <v>8516.83</v>
      </c>
      <c r="I2264" s="10" t="s">
        <v>4681</v>
      </c>
      <c r="J2264" s="10" t="s">
        <v>4690</v>
      </c>
      <c r="K2264" s="5" t="s">
        <v>4682</v>
      </c>
    </row>
    <row r="2265" spans="1:11" x14ac:dyDescent="0.3">
      <c r="A2265" s="4" t="s">
        <v>2580</v>
      </c>
      <c r="B2265" s="8">
        <v>1977</v>
      </c>
      <c r="C2265" s="10" t="s">
        <v>4683</v>
      </c>
      <c r="D2265" s="8">
        <v>26</v>
      </c>
      <c r="E2265" s="8" t="str">
        <f t="shared" si="70"/>
        <v>26-Jul-1977</v>
      </c>
      <c r="F2265" s="8">
        <f t="shared" si="71"/>
        <v>45</v>
      </c>
      <c r="G2265" s="8">
        <v>2</v>
      </c>
      <c r="H2265" s="34">
        <v>8527.5300000000007</v>
      </c>
      <c r="I2265" s="10" t="s">
        <v>4681</v>
      </c>
      <c r="J2265" s="10" t="s">
        <v>4681</v>
      </c>
      <c r="K2265" s="5" t="s">
        <v>4682</v>
      </c>
    </row>
    <row r="2266" spans="1:11" x14ac:dyDescent="0.3">
      <c r="A2266" s="4" t="s">
        <v>2476</v>
      </c>
      <c r="B2266" s="8">
        <v>1974</v>
      </c>
      <c r="C2266" s="10" t="s">
        <v>4683</v>
      </c>
      <c r="D2266" s="8">
        <v>21</v>
      </c>
      <c r="E2266" s="8" t="str">
        <f t="shared" si="70"/>
        <v>21-Jul-1974</v>
      </c>
      <c r="F2266" s="8">
        <f t="shared" si="71"/>
        <v>48</v>
      </c>
      <c r="G2266" s="8">
        <v>2</v>
      </c>
      <c r="H2266" s="34">
        <v>8978.19</v>
      </c>
      <c r="I2266" s="10" t="s">
        <v>4681</v>
      </c>
      <c r="J2266" s="10" t="s">
        <v>4681</v>
      </c>
      <c r="K2266" s="5" t="s">
        <v>4682</v>
      </c>
    </row>
    <row r="2267" spans="1:11" x14ac:dyDescent="0.3">
      <c r="A2267" s="4" t="s">
        <v>2300</v>
      </c>
      <c r="B2267" s="8">
        <v>1973</v>
      </c>
      <c r="C2267" s="10" t="s">
        <v>4687</v>
      </c>
      <c r="D2267" s="8">
        <v>17</v>
      </c>
      <c r="E2267" s="8" t="str">
        <f t="shared" si="70"/>
        <v>17-Sep-1973</v>
      </c>
      <c r="F2267" s="8">
        <f t="shared" si="71"/>
        <v>49</v>
      </c>
      <c r="G2267" s="8">
        <v>2</v>
      </c>
      <c r="H2267" s="34">
        <v>9800.89</v>
      </c>
      <c r="I2267" s="10" t="s">
        <v>4681</v>
      </c>
      <c r="J2267" s="10" t="s">
        <v>4690</v>
      </c>
      <c r="K2267" s="5" t="s">
        <v>4682</v>
      </c>
    </row>
    <row r="2268" spans="1:11" x14ac:dyDescent="0.3">
      <c r="A2268" s="4" t="s">
        <v>874</v>
      </c>
      <c r="B2268" s="8">
        <v>1983</v>
      </c>
      <c r="C2268" s="10" t="s">
        <v>4688</v>
      </c>
      <c r="D2268" s="8">
        <v>26</v>
      </c>
      <c r="E2268" s="8" t="str">
        <f t="shared" si="70"/>
        <v>26-Aug-1983</v>
      </c>
      <c r="F2268" s="8">
        <f t="shared" si="71"/>
        <v>39</v>
      </c>
      <c r="G2268" s="8">
        <v>2</v>
      </c>
      <c r="H2268" s="34">
        <v>23563.02</v>
      </c>
      <c r="I2268" s="10" t="s">
        <v>4681</v>
      </c>
      <c r="J2268" s="10" t="s">
        <v>4681</v>
      </c>
      <c r="K2268" s="5" t="s">
        <v>4682</v>
      </c>
    </row>
    <row r="2269" spans="1:11" x14ac:dyDescent="0.3">
      <c r="A2269" s="4" t="s">
        <v>840</v>
      </c>
      <c r="B2269" s="8">
        <v>1970</v>
      </c>
      <c r="C2269" s="10" t="s">
        <v>4680</v>
      </c>
      <c r="D2269" s="8">
        <v>12</v>
      </c>
      <c r="E2269" s="8" t="str">
        <f t="shared" si="70"/>
        <v>12-Jun-1970</v>
      </c>
      <c r="F2269" s="8">
        <f t="shared" si="71"/>
        <v>52</v>
      </c>
      <c r="G2269" s="8">
        <v>2</v>
      </c>
      <c r="H2269" s="34">
        <v>24667.42</v>
      </c>
      <c r="I2269" s="10" t="s">
        <v>4681</v>
      </c>
      <c r="J2269" s="10" t="s">
        <v>4689</v>
      </c>
      <c r="K2269" s="5" t="s">
        <v>4682</v>
      </c>
    </row>
    <row r="2270" spans="1:11" x14ac:dyDescent="0.3">
      <c r="A2270" s="4" t="s">
        <v>408</v>
      </c>
      <c r="B2270" s="8">
        <v>1999</v>
      </c>
      <c r="C2270" s="10" t="s">
        <v>4687</v>
      </c>
      <c r="D2270" s="8">
        <v>4</v>
      </c>
      <c r="E2270" s="8" t="str">
        <f t="shared" si="70"/>
        <v>4-Sep-1999</v>
      </c>
      <c r="F2270" s="8">
        <f t="shared" si="71"/>
        <v>23</v>
      </c>
      <c r="G2270" s="8">
        <v>2</v>
      </c>
      <c r="H2270" s="34">
        <v>36021.01</v>
      </c>
      <c r="I2270" s="10" t="s">
        <v>4681</v>
      </c>
      <c r="J2270" s="10" t="s">
        <v>4689</v>
      </c>
      <c r="K2270" s="5" t="s">
        <v>4682</v>
      </c>
    </row>
    <row r="2271" spans="1:11" x14ac:dyDescent="0.3">
      <c r="A2271" s="4" t="s">
        <v>100</v>
      </c>
      <c r="B2271" s="8">
        <v>1966</v>
      </c>
      <c r="C2271" s="10" t="s">
        <v>4686</v>
      </c>
      <c r="D2271" s="8">
        <v>25</v>
      </c>
      <c r="E2271" s="8" t="str">
        <f t="shared" si="70"/>
        <v>25-Oct-1966</v>
      </c>
      <c r="F2271" s="8">
        <f t="shared" si="71"/>
        <v>56</v>
      </c>
      <c r="G2271" s="8">
        <v>2</v>
      </c>
      <c r="H2271" s="34">
        <v>43813.87</v>
      </c>
      <c r="I2271" s="10" t="s">
        <v>4681</v>
      </c>
      <c r="J2271" s="10" t="s">
        <v>4681</v>
      </c>
      <c r="K2271" s="5" t="s">
        <v>4682</v>
      </c>
    </row>
    <row r="2272" spans="1:11" x14ac:dyDescent="0.3">
      <c r="A2272" s="4" t="s">
        <v>96</v>
      </c>
      <c r="B2272" s="8">
        <v>1980</v>
      </c>
      <c r="C2272" s="10" t="s">
        <v>4685</v>
      </c>
      <c r="D2272" s="8">
        <v>10</v>
      </c>
      <c r="E2272" s="8" t="str">
        <f t="shared" si="70"/>
        <v>10-Nov-1980</v>
      </c>
      <c r="F2272" s="8">
        <f t="shared" si="71"/>
        <v>42</v>
      </c>
      <c r="G2272" s="8">
        <v>2</v>
      </c>
      <c r="H2272" s="34">
        <v>43896.38</v>
      </c>
      <c r="I2272" s="10" t="s">
        <v>4681</v>
      </c>
      <c r="J2272" s="10" t="s">
        <v>4690</v>
      </c>
      <c r="K2272" s="5" t="s">
        <v>4682</v>
      </c>
    </row>
    <row r="2273" spans="1:11" x14ac:dyDescent="0.3">
      <c r="A2273" s="4" t="s">
        <v>90</v>
      </c>
      <c r="B2273" s="8">
        <v>1975</v>
      </c>
      <c r="C2273" s="10" t="s">
        <v>4680</v>
      </c>
      <c r="D2273" s="8">
        <v>1</v>
      </c>
      <c r="E2273" s="8" t="str">
        <f t="shared" si="70"/>
        <v>1-Jun-1975</v>
      </c>
      <c r="F2273" s="8">
        <f t="shared" si="71"/>
        <v>48</v>
      </c>
      <c r="G2273" s="8">
        <v>2</v>
      </c>
      <c r="H2273" s="34">
        <v>44202.65</v>
      </c>
      <c r="I2273" s="10" t="s">
        <v>4681</v>
      </c>
      <c r="J2273" s="10" t="s">
        <v>4681</v>
      </c>
      <c r="K2273" s="5" t="s">
        <v>4682</v>
      </c>
    </row>
    <row r="2274" spans="1:11" x14ac:dyDescent="0.3">
      <c r="A2274" s="4" t="s">
        <v>88</v>
      </c>
      <c r="B2274" s="8">
        <v>1968</v>
      </c>
      <c r="C2274" s="10" t="s">
        <v>4685</v>
      </c>
      <c r="D2274" s="8">
        <v>24</v>
      </c>
      <c r="E2274" s="8" t="str">
        <f t="shared" si="70"/>
        <v>24-Nov-1968</v>
      </c>
      <c r="F2274" s="8">
        <f t="shared" si="71"/>
        <v>54</v>
      </c>
      <c r="G2274" s="8">
        <v>2</v>
      </c>
      <c r="H2274" s="34">
        <v>44260.75</v>
      </c>
      <c r="I2274" s="10" t="s">
        <v>4681</v>
      </c>
      <c r="J2274" s="10" t="s">
        <v>4690</v>
      </c>
      <c r="K2274" s="5" t="s">
        <v>4682</v>
      </c>
    </row>
    <row r="2275" spans="1:11" x14ac:dyDescent="0.3">
      <c r="A2275" s="4" t="s">
        <v>16</v>
      </c>
      <c r="B2275" s="8">
        <v>1958</v>
      </c>
      <c r="C2275" s="10" t="s">
        <v>4680</v>
      </c>
      <c r="D2275" s="8">
        <v>27</v>
      </c>
      <c r="E2275" s="8" t="str">
        <f t="shared" si="70"/>
        <v>27-Jun-1958</v>
      </c>
      <c r="F2275" s="8">
        <f t="shared" si="71"/>
        <v>64</v>
      </c>
      <c r="G2275" s="8">
        <v>2</v>
      </c>
      <c r="H2275" s="34">
        <v>49577.66</v>
      </c>
      <c r="I2275" s="10" t="s">
        <v>4681</v>
      </c>
      <c r="J2275" s="10" t="s">
        <v>4681</v>
      </c>
      <c r="K2275" s="5" t="s">
        <v>4682</v>
      </c>
    </row>
    <row r="2276" spans="1:11" x14ac:dyDescent="0.3">
      <c r="A2276" s="4" t="s">
        <v>4268</v>
      </c>
      <c r="B2276" s="8">
        <v>1989</v>
      </c>
      <c r="C2276" s="10" t="s">
        <v>4683</v>
      </c>
      <c r="D2276" s="8">
        <v>21</v>
      </c>
      <c r="E2276" s="8" t="str">
        <f t="shared" si="70"/>
        <v>21-Jul-1989</v>
      </c>
      <c r="F2276" s="8">
        <f t="shared" si="71"/>
        <v>33</v>
      </c>
      <c r="G2276" s="8">
        <v>3</v>
      </c>
      <c r="H2276" s="34">
        <v>2106.2600000000002</v>
      </c>
      <c r="I2276" s="10" t="s">
        <v>4681</v>
      </c>
      <c r="J2276" s="10" t="s">
        <v>4681</v>
      </c>
      <c r="K2276" s="5" t="s">
        <v>4682</v>
      </c>
    </row>
    <row r="2277" spans="1:11" x14ac:dyDescent="0.3">
      <c r="A2277" s="4" t="s">
        <v>4198</v>
      </c>
      <c r="B2277" s="8">
        <v>1991</v>
      </c>
      <c r="C2277" s="10" t="s">
        <v>4680</v>
      </c>
      <c r="D2277" s="8">
        <v>16</v>
      </c>
      <c r="E2277" s="8" t="str">
        <f t="shared" si="70"/>
        <v>16-Jun-1991</v>
      </c>
      <c r="F2277" s="8">
        <f t="shared" si="71"/>
        <v>31</v>
      </c>
      <c r="G2277" s="8">
        <v>3</v>
      </c>
      <c r="H2277" s="34">
        <v>2277.7199999999998</v>
      </c>
      <c r="I2277" s="10" t="s">
        <v>4681</v>
      </c>
      <c r="J2277" s="10" t="s">
        <v>4690</v>
      </c>
      <c r="K2277" s="5" t="s">
        <v>4682</v>
      </c>
    </row>
    <row r="2278" spans="1:11" x14ac:dyDescent="0.3">
      <c r="A2278" s="4" t="s">
        <v>4196</v>
      </c>
      <c r="B2278" s="8">
        <v>1989</v>
      </c>
      <c r="C2278" s="10" t="s">
        <v>4686</v>
      </c>
      <c r="D2278" s="8">
        <v>5</v>
      </c>
      <c r="E2278" s="8" t="str">
        <f t="shared" si="70"/>
        <v>5-Oct-1989</v>
      </c>
      <c r="F2278" s="8">
        <f t="shared" si="71"/>
        <v>33</v>
      </c>
      <c r="G2278" s="8">
        <v>3</v>
      </c>
      <c r="H2278" s="34">
        <v>2295.2399999999998</v>
      </c>
      <c r="I2278" s="10" t="s">
        <v>4681</v>
      </c>
      <c r="J2278" s="10" t="s">
        <v>4690</v>
      </c>
      <c r="K2278" s="5" t="s">
        <v>4682</v>
      </c>
    </row>
    <row r="2279" spans="1:11" x14ac:dyDescent="0.3">
      <c r="A2279" s="4" t="s">
        <v>4182</v>
      </c>
      <c r="B2279" s="8">
        <v>1988</v>
      </c>
      <c r="C2279" s="10" t="s">
        <v>4684</v>
      </c>
      <c r="D2279" s="8">
        <v>12</v>
      </c>
      <c r="E2279" s="8" t="str">
        <f t="shared" si="70"/>
        <v>12-Dec-1988</v>
      </c>
      <c r="F2279" s="8">
        <f t="shared" si="71"/>
        <v>34</v>
      </c>
      <c r="G2279" s="8">
        <v>3</v>
      </c>
      <c r="H2279" s="34">
        <v>2373.3000000000002</v>
      </c>
      <c r="I2279" s="10" t="s">
        <v>4681</v>
      </c>
      <c r="J2279" s="10" t="s">
        <v>4681</v>
      </c>
      <c r="K2279" s="5" t="s">
        <v>4682</v>
      </c>
    </row>
    <row r="2280" spans="1:11" x14ac:dyDescent="0.3">
      <c r="A2280" s="4" t="s">
        <v>4148</v>
      </c>
      <c r="B2280" s="8">
        <v>1991</v>
      </c>
      <c r="C2280" s="10" t="s">
        <v>4688</v>
      </c>
      <c r="D2280" s="8">
        <v>5</v>
      </c>
      <c r="E2280" s="8" t="str">
        <f t="shared" si="70"/>
        <v>5-Aug-1991</v>
      </c>
      <c r="F2280" s="8">
        <f t="shared" si="71"/>
        <v>31</v>
      </c>
      <c r="G2280" s="8">
        <v>3</v>
      </c>
      <c r="H2280" s="34">
        <v>2510.79</v>
      </c>
      <c r="I2280" s="10" t="s">
        <v>4681</v>
      </c>
      <c r="J2280" s="10" t="s">
        <v>4690</v>
      </c>
      <c r="K2280" s="5" t="s">
        <v>4682</v>
      </c>
    </row>
    <row r="2281" spans="1:11" x14ac:dyDescent="0.3">
      <c r="A2281" s="4" t="s">
        <v>4140</v>
      </c>
      <c r="B2281" s="8">
        <v>1990</v>
      </c>
      <c r="C2281" s="10" t="s">
        <v>4686</v>
      </c>
      <c r="D2281" s="8">
        <v>1</v>
      </c>
      <c r="E2281" s="8" t="str">
        <f t="shared" si="70"/>
        <v>1-Oct-1990</v>
      </c>
      <c r="F2281" s="8">
        <f t="shared" si="71"/>
        <v>32</v>
      </c>
      <c r="G2281" s="8">
        <v>3</v>
      </c>
      <c r="H2281" s="34">
        <v>2540.39</v>
      </c>
      <c r="I2281" s="10" t="s">
        <v>4681</v>
      </c>
      <c r="J2281" s="10" t="s">
        <v>4681</v>
      </c>
      <c r="K2281" s="5" t="s">
        <v>4682</v>
      </c>
    </row>
    <row r="2282" spans="1:11" x14ac:dyDescent="0.3">
      <c r="A2282" s="4" t="s">
        <v>4138</v>
      </c>
      <c r="B2282" s="8">
        <v>1991</v>
      </c>
      <c r="C2282" s="10" t="s">
        <v>4685</v>
      </c>
      <c r="D2282" s="8">
        <v>17</v>
      </c>
      <c r="E2282" s="8" t="str">
        <f t="shared" si="70"/>
        <v>17-Nov-1991</v>
      </c>
      <c r="F2282" s="8">
        <f t="shared" si="71"/>
        <v>31</v>
      </c>
      <c r="G2282" s="8">
        <v>3</v>
      </c>
      <c r="H2282" s="34">
        <v>2545.6799999999998</v>
      </c>
      <c r="I2282" s="10" t="s">
        <v>4681</v>
      </c>
      <c r="J2282" s="10" t="s">
        <v>4690</v>
      </c>
      <c r="K2282" s="5" t="s">
        <v>4682</v>
      </c>
    </row>
    <row r="2283" spans="1:11" x14ac:dyDescent="0.3">
      <c r="A2283" s="4" t="s">
        <v>4100</v>
      </c>
      <c r="B2283" s="8">
        <v>1988</v>
      </c>
      <c r="C2283" s="10" t="s">
        <v>4688</v>
      </c>
      <c r="D2283" s="8">
        <v>20</v>
      </c>
      <c r="E2283" s="8" t="str">
        <f t="shared" si="70"/>
        <v>20-Aug-1988</v>
      </c>
      <c r="F2283" s="8">
        <f t="shared" si="71"/>
        <v>34</v>
      </c>
      <c r="G2283" s="8">
        <v>3</v>
      </c>
      <c r="H2283" s="34">
        <v>2726.06</v>
      </c>
      <c r="I2283" s="10" t="s">
        <v>4681</v>
      </c>
      <c r="J2283" s="10" t="s">
        <v>4681</v>
      </c>
      <c r="K2283" s="5" t="s">
        <v>4682</v>
      </c>
    </row>
    <row r="2284" spans="1:11" x14ac:dyDescent="0.3">
      <c r="A2284" s="4" t="s">
        <v>4046</v>
      </c>
      <c r="B2284" s="8">
        <v>1987</v>
      </c>
      <c r="C2284" s="10" t="s">
        <v>4680</v>
      </c>
      <c r="D2284" s="8">
        <v>18</v>
      </c>
      <c r="E2284" s="8" t="str">
        <f t="shared" si="70"/>
        <v>18-Jun-1987</v>
      </c>
      <c r="F2284" s="8">
        <f t="shared" si="71"/>
        <v>35</v>
      </c>
      <c r="G2284" s="8">
        <v>3</v>
      </c>
      <c r="H2284" s="34">
        <v>2979.52</v>
      </c>
      <c r="I2284" s="10" t="s">
        <v>4681</v>
      </c>
      <c r="J2284" s="10" t="s">
        <v>4689</v>
      </c>
      <c r="K2284" s="5" t="s">
        <v>4682</v>
      </c>
    </row>
    <row r="2285" spans="1:11" x14ac:dyDescent="0.3">
      <c r="A2285" s="4" t="s">
        <v>4044</v>
      </c>
      <c r="B2285" s="8">
        <v>1991</v>
      </c>
      <c r="C2285" s="10" t="s">
        <v>4685</v>
      </c>
      <c r="D2285" s="8">
        <v>20</v>
      </c>
      <c r="E2285" s="8" t="str">
        <f t="shared" si="70"/>
        <v>20-Nov-1991</v>
      </c>
      <c r="F2285" s="8">
        <f t="shared" si="71"/>
        <v>31</v>
      </c>
      <c r="G2285" s="8">
        <v>3</v>
      </c>
      <c r="H2285" s="34">
        <v>2985.67</v>
      </c>
      <c r="I2285" s="10" t="s">
        <v>4681</v>
      </c>
      <c r="J2285" s="10" t="s">
        <v>4681</v>
      </c>
      <c r="K2285" s="5" t="s">
        <v>4682</v>
      </c>
    </row>
    <row r="2286" spans="1:11" x14ac:dyDescent="0.3">
      <c r="A2286" s="4" t="s">
        <v>4020</v>
      </c>
      <c r="B2286" s="8">
        <v>1987</v>
      </c>
      <c r="C2286" s="10" t="s">
        <v>4688</v>
      </c>
      <c r="D2286" s="8">
        <v>1</v>
      </c>
      <c r="E2286" s="8" t="str">
        <f t="shared" si="70"/>
        <v>1-Aug-1987</v>
      </c>
      <c r="F2286" s="8">
        <f t="shared" si="71"/>
        <v>35</v>
      </c>
      <c r="G2286" s="8">
        <v>3</v>
      </c>
      <c r="H2286" s="34">
        <v>3088.06</v>
      </c>
      <c r="I2286" s="10" t="s">
        <v>4681</v>
      </c>
      <c r="J2286" s="10" t="s">
        <v>4681</v>
      </c>
      <c r="K2286" s="5" t="s">
        <v>4682</v>
      </c>
    </row>
    <row r="2287" spans="1:11" x14ac:dyDescent="0.3">
      <c r="A2287" s="4" t="s">
        <v>3968</v>
      </c>
      <c r="B2287" s="8">
        <v>1991</v>
      </c>
      <c r="C2287" s="10" t="s">
        <v>4687</v>
      </c>
      <c r="D2287" s="8">
        <v>1</v>
      </c>
      <c r="E2287" s="8" t="str">
        <f t="shared" si="70"/>
        <v>1-Sep-1991</v>
      </c>
      <c r="F2287" s="8">
        <f t="shared" si="71"/>
        <v>31</v>
      </c>
      <c r="G2287" s="8">
        <v>3</v>
      </c>
      <c r="H2287" s="34">
        <v>3342.79</v>
      </c>
      <c r="I2287" s="10" t="s">
        <v>4681</v>
      </c>
      <c r="J2287" s="10" t="s">
        <v>4690</v>
      </c>
      <c r="K2287" s="5" t="s">
        <v>4682</v>
      </c>
    </row>
    <row r="2288" spans="1:11" x14ac:dyDescent="0.3">
      <c r="A2288" s="4" t="s">
        <v>3946</v>
      </c>
      <c r="B2288" s="8">
        <v>1986</v>
      </c>
      <c r="C2288" s="10" t="s">
        <v>4688</v>
      </c>
      <c r="D2288" s="8">
        <v>27</v>
      </c>
      <c r="E2288" s="8" t="str">
        <f t="shared" si="70"/>
        <v>27-Aug-1986</v>
      </c>
      <c r="F2288" s="8">
        <f t="shared" si="71"/>
        <v>36</v>
      </c>
      <c r="G2288" s="8">
        <v>3</v>
      </c>
      <c r="H2288" s="34">
        <v>3436.5</v>
      </c>
      <c r="I2288" s="10" t="s">
        <v>4681</v>
      </c>
      <c r="J2288" s="10" t="s">
        <v>4690</v>
      </c>
      <c r="K2288" s="5" t="s">
        <v>4682</v>
      </c>
    </row>
    <row r="2289" spans="1:11" x14ac:dyDescent="0.3">
      <c r="A2289" s="4" t="s">
        <v>3924</v>
      </c>
      <c r="B2289" s="8">
        <v>1988</v>
      </c>
      <c r="C2289" s="10" t="s">
        <v>4686</v>
      </c>
      <c r="D2289" s="8">
        <v>15</v>
      </c>
      <c r="E2289" s="8" t="str">
        <f t="shared" si="70"/>
        <v>15-Oct-1988</v>
      </c>
      <c r="F2289" s="8">
        <f t="shared" si="71"/>
        <v>34</v>
      </c>
      <c r="G2289" s="8">
        <v>3</v>
      </c>
      <c r="H2289" s="34">
        <v>3540.12</v>
      </c>
      <c r="I2289" s="10" t="s">
        <v>4681</v>
      </c>
      <c r="J2289" s="10" t="s">
        <v>4690</v>
      </c>
      <c r="K2289" s="5" t="s">
        <v>4682</v>
      </c>
    </row>
    <row r="2290" spans="1:11" x14ac:dyDescent="0.3">
      <c r="A2290" s="4" t="s">
        <v>3906</v>
      </c>
      <c r="B2290" s="8">
        <v>1986</v>
      </c>
      <c r="C2290" s="10" t="s">
        <v>4684</v>
      </c>
      <c r="D2290" s="8">
        <v>27</v>
      </c>
      <c r="E2290" s="8" t="str">
        <f t="shared" si="70"/>
        <v>27-Dec-1986</v>
      </c>
      <c r="F2290" s="8">
        <f t="shared" si="71"/>
        <v>36</v>
      </c>
      <c r="G2290" s="8">
        <v>3</v>
      </c>
      <c r="H2290" s="34">
        <v>3589.14</v>
      </c>
      <c r="I2290" s="10" t="s">
        <v>4681</v>
      </c>
      <c r="J2290" s="10" t="s">
        <v>4681</v>
      </c>
      <c r="K2290" s="5" t="s">
        <v>4682</v>
      </c>
    </row>
    <row r="2291" spans="1:11" x14ac:dyDescent="0.3">
      <c r="A2291" s="4" t="s">
        <v>3898</v>
      </c>
      <c r="B2291" s="8">
        <v>1988</v>
      </c>
      <c r="C2291" s="10" t="s">
        <v>4685</v>
      </c>
      <c r="D2291" s="8">
        <v>4</v>
      </c>
      <c r="E2291" s="8" t="str">
        <f t="shared" si="70"/>
        <v>4-Nov-1988</v>
      </c>
      <c r="F2291" s="8">
        <f t="shared" si="71"/>
        <v>34</v>
      </c>
      <c r="G2291" s="8">
        <v>3</v>
      </c>
      <c r="H2291" s="34">
        <v>3603.6</v>
      </c>
      <c r="I2291" s="10" t="s">
        <v>4681</v>
      </c>
      <c r="J2291" s="10" t="s">
        <v>4690</v>
      </c>
      <c r="K2291" s="5" t="s">
        <v>4682</v>
      </c>
    </row>
    <row r="2292" spans="1:11" x14ac:dyDescent="0.3">
      <c r="A2292" s="4" t="s">
        <v>3896</v>
      </c>
      <c r="B2292" s="8">
        <v>1990</v>
      </c>
      <c r="C2292" s="10" t="s">
        <v>4686</v>
      </c>
      <c r="D2292" s="8">
        <v>11</v>
      </c>
      <c r="E2292" s="8" t="str">
        <f t="shared" si="70"/>
        <v>11-Oct-1990</v>
      </c>
      <c r="F2292" s="8">
        <f t="shared" si="71"/>
        <v>32</v>
      </c>
      <c r="G2292" s="8">
        <v>3</v>
      </c>
      <c r="H2292" s="34">
        <v>3606.43</v>
      </c>
      <c r="I2292" s="10" t="s">
        <v>4681</v>
      </c>
      <c r="J2292" s="10" t="s">
        <v>4690</v>
      </c>
      <c r="K2292" s="5" t="s">
        <v>4682</v>
      </c>
    </row>
    <row r="2293" spans="1:11" x14ac:dyDescent="0.3">
      <c r="A2293" s="4" t="s">
        <v>3894</v>
      </c>
      <c r="B2293" s="8">
        <v>1985</v>
      </c>
      <c r="C2293" s="10" t="s">
        <v>4680</v>
      </c>
      <c r="D2293" s="8">
        <v>14</v>
      </c>
      <c r="E2293" s="8" t="str">
        <f t="shared" si="70"/>
        <v>14-Jun-1985</v>
      </c>
      <c r="F2293" s="8">
        <f t="shared" si="71"/>
        <v>37</v>
      </c>
      <c r="G2293" s="8">
        <v>3</v>
      </c>
      <c r="H2293" s="34">
        <v>3622.13</v>
      </c>
      <c r="I2293" s="10" t="s">
        <v>4681</v>
      </c>
      <c r="J2293" s="10" t="s">
        <v>4690</v>
      </c>
      <c r="K2293" s="5" t="s">
        <v>4682</v>
      </c>
    </row>
    <row r="2294" spans="1:11" x14ac:dyDescent="0.3">
      <c r="A2294" s="4" t="s">
        <v>3886</v>
      </c>
      <c r="B2294" s="8">
        <v>1984</v>
      </c>
      <c r="C2294" s="10" t="s">
        <v>4683</v>
      </c>
      <c r="D2294" s="8">
        <v>6</v>
      </c>
      <c r="E2294" s="8" t="str">
        <f t="shared" si="70"/>
        <v>6-Jul-1984</v>
      </c>
      <c r="F2294" s="8">
        <f t="shared" si="71"/>
        <v>38</v>
      </c>
      <c r="G2294" s="8">
        <v>3</v>
      </c>
      <c r="H2294" s="34">
        <v>3678.86</v>
      </c>
      <c r="I2294" s="10" t="s">
        <v>4681</v>
      </c>
      <c r="J2294" s="10" t="s">
        <v>4689</v>
      </c>
      <c r="K2294" s="5" t="s">
        <v>4682</v>
      </c>
    </row>
    <row r="2295" spans="1:11" x14ac:dyDescent="0.3">
      <c r="A2295" s="4" t="s">
        <v>3878</v>
      </c>
      <c r="B2295" s="8">
        <v>1988</v>
      </c>
      <c r="C2295" s="10" t="s">
        <v>4688</v>
      </c>
      <c r="D2295" s="8">
        <v>18</v>
      </c>
      <c r="E2295" s="8" t="str">
        <f t="shared" si="70"/>
        <v>18-Aug-1988</v>
      </c>
      <c r="F2295" s="8">
        <f t="shared" si="71"/>
        <v>34</v>
      </c>
      <c r="G2295" s="8">
        <v>3</v>
      </c>
      <c r="H2295" s="34">
        <v>3699.54</v>
      </c>
      <c r="I2295" s="10" t="s">
        <v>4681</v>
      </c>
      <c r="J2295" s="10" t="s">
        <v>4689</v>
      </c>
      <c r="K2295" s="5" t="s">
        <v>4682</v>
      </c>
    </row>
    <row r="2296" spans="1:11" x14ac:dyDescent="0.3">
      <c r="A2296" s="4" t="s">
        <v>3872</v>
      </c>
      <c r="B2296" s="8">
        <v>1986</v>
      </c>
      <c r="C2296" s="10" t="s">
        <v>4684</v>
      </c>
      <c r="D2296" s="8">
        <v>1</v>
      </c>
      <c r="E2296" s="8" t="str">
        <f t="shared" si="70"/>
        <v>1-Dec-1986</v>
      </c>
      <c r="F2296" s="8">
        <f t="shared" si="71"/>
        <v>36</v>
      </c>
      <c r="G2296" s="8">
        <v>3</v>
      </c>
      <c r="H2296" s="34">
        <v>3731.6</v>
      </c>
      <c r="I2296" s="10" t="s">
        <v>4681</v>
      </c>
      <c r="J2296" s="10" t="s">
        <v>4681</v>
      </c>
      <c r="K2296" s="5" t="s">
        <v>4682</v>
      </c>
    </row>
    <row r="2297" spans="1:11" x14ac:dyDescent="0.3">
      <c r="A2297" s="4" t="s">
        <v>3866</v>
      </c>
      <c r="B2297" s="8">
        <v>1986</v>
      </c>
      <c r="C2297" s="10" t="s">
        <v>4687</v>
      </c>
      <c r="D2297" s="8">
        <v>9</v>
      </c>
      <c r="E2297" s="8" t="str">
        <f t="shared" si="70"/>
        <v>9-Sep-1986</v>
      </c>
      <c r="F2297" s="8">
        <f t="shared" si="71"/>
        <v>36</v>
      </c>
      <c r="G2297" s="8">
        <v>3</v>
      </c>
      <c r="H2297" s="34">
        <v>3748.56</v>
      </c>
      <c r="I2297" s="10" t="s">
        <v>4681</v>
      </c>
      <c r="J2297" s="10" t="s">
        <v>4681</v>
      </c>
      <c r="K2297" s="5" t="s">
        <v>4682</v>
      </c>
    </row>
    <row r="2298" spans="1:11" x14ac:dyDescent="0.3">
      <c r="A2298" s="4" t="s">
        <v>3856</v>
      </c>
      <c r="B2298" s="8">
        <v>1987</v>
      </c>
      <c r="C2298" s="10" t="s">
        <v>4686</v>
      </c>
      <c r="D2298" s="8">
        <v>24</v>
      </c>
      <c r="E2298" s="8" t="str">
        <f t="shared" si="70"/>
        <v>24-Oct-1987</v>
      </c>
      <c r="F2298" s="8">
        <f t="shared" si="71"/>
        <v>35</v>
      </c>
      <c r="G2298" s="8">
        <v>3</v>
      </c>
      <c r="H2298" s="34">
        <v>3773.23</v>
      </c>
      <c r="I2298" s="10" t="s">
        <v>4681</v>
      </c>
      <c r="J2298" s="10" t="s">
        <v>4689</v>
      </c>
      <c r="K2298" s="5" t="s">
        <v>4682</v>
      </c>
    </row>
    <row r="2299" spans="1:11" x14ac:dyDescent="0.3">
      <c r="A2299" s="4" t="s">
        <v>3852</v>
      </c>
      <c r="B2299" s="8">
        <v>1988</v>
      </c>
      <c r="C2299" s="10" t="s">
        <v>4688</v>
      </c>
      <c r="D2299" s="8">
        <v>28</v>
      </c>
      <c r="E2299" s="8" t="str">
        <f t="shared" si="70"/>
        <v>28-Aug-1988</v>
      </c>
      <c r="F2299" s="8">
        <f t="shared" si="71"/>
        <v>34</v>
      </c>
      <c r="G2299" s="8">
        <v>3</v>
      </c>
      <c r="H2299" s="34">
        <v>3793.55</v>
      </c>
      <c r="I2299" s="10" t="s">
        <v>4681</v>
      </c>
      <c r="J2299" s="10" t="s">
        <v>4689</v>
      </c>
      <c r="K2299" s="5" t="s">
        <v>4682</v>
      </c>
    </row>
    <row r="2300" spans="1:11" x14ac:dyDescent="0.3">
      <c r="A2300" s="4" t="s">
        <v>3824</v>
      </c>
      <c r="B2300" s="8">
        <v>1985</v>
      </c>
      <c r="C2300" s="10" t="s">
        <v>4683</v>
      </c>
      <c r="D2300" s="8">
        <v>5</v>
      </c>
      <c r="E2300" s="8" t="str">
        <f t="shared" si="70"/>
        <v>5-Jul-1985</v>
      </c>
      <c r="F2300" s="8">
        <f t="shared" si="71"/>
        <v>37</v>
      </c>
      <c r="G2300" s="8">
        <v>3</v>
      </c>
      <c r="H2300" s="34">
        <v>3910.44</v>
      </c>
      <c r="I2300" s="10" t="s">
        <v>4681</v>
      </c>
      <c r="J2300" s="10" t="s">
        <v>4681</v>
      </c>
      <c r="K2300" s="5" t="s">
        <v>4682</v>
      </c>
    </row>
    <row r="2301" spans="1:11" x14ac:dyDescent="0.3">
      <c r="A2301" s="4" t="s">
        <v>3798</v>
      </c>
      <c r="B2301" s="8">
        <v>1989</v>
      </c>
      <c r="C2301" s="10" t="s">
        <v>4683</v>
      </c>
      <c r="D2301" s="8">
        <v>10</v>
      </c>
      <c r="E2301" s="8" t="str">
        <f t="shared" si="70"/>
        <v>10-Jul-1989</v>
      </c>
      <c r="F2301" s="8">
        <f t="shared" si="71"/>
        <v>33</v>
      </c>
      <c r="G2301" s="8">
        <v>3</v>
      </c>
      <c r="H2301" s="34">
        <v>4002.36</v>
      </c>
      <c r="I2301" s="10" t="s">
        <v>4681</v>
      </c>
      <c r="J2301" s="10" t="s">
        <v>4690</v>
      </c>
      <c r="K2301" s="5" t="s">
        <v>4682</v>
      </c>
    </row>
    <row r="2302" spans="1:11" x14ac:dyDescent="0.3">
      <c r="A2302" s="4" t="s">
        <v>3792</v>
      </c>
      <c r="B2302" s="8">
        <v>1984</v>
      </c>
      <c r="C2302" s="10" t="s">
        <v>4683</v>
      </c>
      <c r="D2302" s="8">
        <v>7</v>
      </c>
      <c r="E2302" s="8" t="str">
        <f t="shared" si="70"/>
        <v>7-Jul-1984</v>
      </c>
      <c r="F2302" s="8">
        <f t="shared" si="71"/>
        <v>38</v>
      </c>
      <c r="G2302" s="8">
        <v>3</v>
      </c>
      <c r="H2302" s="34">
        <v>4038.41</v>
      </c>
      <c r="I2302" s="10" t="s">
        <v>4681</v>
      </c>
      <c r="J2302" s="10" t="s">
        <v>4690</v>
      </c>
      <c r="K2302" s="5" t="s">
        <v>4682</v>
      </c>
    </row>
    <row r="2303" spans="1:11" x14ac:dyDescent="0.3">
      <c r="A2303" s="4" t="s">
        <v>3790</v>
      </c>
      <c r="B2303" s="8">
        <v>1983</v>
      </c>
      <c r="C2303" s="10" t="s">
        <v>4685</v>
      </c>
      <c r="D2303" s="8">
        <v>10</v>
      </c>
      <c r="E2303" s="8" t="str">
        <f t="shared" si="70"/>
        <v>10-Nov-1983</v>
      </c>
      <c r="F2303" s="8">
        <f t="shared" si="71"/>
        <v>39</v>
      </c>
      <c r="G2303" s="8">
        <v>3</v>
      </c>
      <c r="H2303" s="34">
        <v>4039.9</v>
      </c>
      <c r="I2303" s="10" t="s">
        <v>4681</v>
      </c>
      <c r="J2303" s="10" t="s">
        <v>4690</v>
      </c>
      <c r="K2303" s="5" t="s">
        <v>4682</v>
      </c>
    </row>
    <row r="2304" spans="1:11" x14ac:dyDescent="0.3">
      <c r="A2304" s="4" t="s">
        <v>3786</v>
      </c>
      <c r="B2304" s="8">
        <v>1988</v>
      </c>
      <c r="C2304" s="10" t="s">
        <v>4685</v>
      </c>
      <c r="D2304" s="8">
        <v>30</v>
      </c>
      <c r="E2304" s="8" t="str">
        <f t="shared" si="70"/>
        <v>30-Nov-1988</v>
      </c>
      <c r="F2304" s="8">
        <f t="shared" si="71"/>
        <v>34</v>
      </c>
      <c r="G2304" s="8">
        <v>3</v>
      </c>
      <c r="H2304" s="34">
        <v>4047.94</v>
      </c>
      <c r="I2304" s="10" t="s">
        <v>4681</v>
      </c>
      <c r="J2304" s="10" t="s">
        <v>4690</v>
      </c>
      <c r="K2304" s="5" t="s">
        <v>4682</v>
      </c>
    </row>
    <row r="2305" spans="1:11" x14ac:dyDescent="0.3">
      <c r="A2305" s="4" t="s">
        <v>3780</v>
      </c>
      <c r="B2305" s="8">
        <v>1983</v>
      </c>
      <c r="C2305" s="10" t="s">
        <v>4687</v>
      </c>
      <c r="D2305" s="8">
        <v>16</v>
      </c>
      <c r="E2305" s="8" t="str">
        <f t="shared" si="70"/>
        <v>16-Sep-1983</v>
      </c>
      <c r="F2305" s="8">
        <f t="shared" si="71"/>
        <v>39</v>
      </c>
      <c r="G2305" s="8">
        <v>3</v>
      </c>
      <c r="H2305" s="34">
        <v>4070.42</v>
      </c>
      <c r="I2305" s="10" t="s">
        <v>4681</v>
      </c>
      <c r="J2305" s="10" t="s">
        <v>4690</v>
      </c>
      <c r="K2305" s="5" t="s">
        <v>4682</v>
      </c>
    </row>
    <row r="2306" spans="1:11" x14ac:dyDescent="0.3">
      <c r="A2306" s="4" t="s">
        <v>3744</v>
      </c>
      <c r="B2306" s="8">
        <v>1982</v>
      </c>
      <c r="C2306" s="10" t="s">
        <v>4680</v>
      </c>
      <c r="D2306" s="8">
        <v>16</v>
      </c>
      <c r="E2306" s="8" t="str">
        <f t="shared" ref="E2306:E2369" si="72">CONCATENATE(D2306,"-",C2306,"-",B2306)</f>
        <v>16-Jun-1982</v>
      </c>
      <c r="F2306" s="8">
        <f t="shared" ref="F2306:F2369" si="73">DATEDIF(E2306,DATE(2023,6,8),"Y")</f>
        <v>40</v>
      </c>
      <c r="G2306" s="8">
        <v>3</v>
      </c>
      <c r="H2306" s="34">
        <v>4250.24</v>
      </c>
      <c r="I2306" s="10" t="s">
        <v>4681</v>
      </c>
      <c r="J2306" s="10" t="s">
        <v>4689</v>
      </c>
      <c r="K2306" s="5" t="s">
        <v>4682</v>
      </c>
    </row>
    <row r="2307" spans="1:11" x14ac:dyDescent="0.3">
      <c r="A2307" s="4" t="s">
        <v>3716</v>
      </c>
      <c r="B2307" s="8">
        <v>1982</v>
      </c>
      <c r="C2307" s="10" t="s">
        <v>4680</v>
      </c>
      <c r="D2307" s="8">
        <v>29</v>
      </c>
      <c r="E2307" s="8" t="str">
        <f t="shared" si="72"/>
        <v>29-Jun-1982</v>
      </c>
      <c r="F2307" s="8">
        <f t="shared" si="73"/>
        <v>40</v>
      </c>
      <c r="G2307" s="8">
        <v>3</v>
      </c>
      <c r="H2307" s="34">
        <v>4392.7</v>
      </c>
      <c r="I2307" s="10" t="s">
        <v>4681</v>
      </c>
      <c r="J2307" s="10" t="s">
        <v>4681</v>
      </c>
      <c r="K2307" s="5" t="s">
        <v>4682</v>
      </c>
    </row>
    <row r="2308" spans="1:11" x14ac:dyDescent="0.3">
      <c r="A2308" s="4" t="s">
        <v>3714</v>
      </c>
      <c r="B2308" s="8">
        <v>1988</v>
      </c>
      <c r="C2308" s="10" t="s">
        <v>4683</v>
      </c>
      <c r="D2308" s="8">
        <v>18</v>
      </c>
      <c r="E2308" s="8" t="str">
        <f t="shared" si="72"/>
        <v>18-Jul-1988</v>
      </c>
      <c r="F2308" s="8">
        <f t="shared" si="73"/>
        <v>34</v>
      </c>
      <c r="G2308" s="8">
        <v>3</v>
      </c>
      <c r="H2308" s="34">
        <v>4397.3100000000004</v>
      </c>
      <c r="I2308" s="10" t="s">
        <v>4681</v>
      </c>
      <c r="J2308" s="10" t="s">
        <v>4681</v>
      </c>
      <c r="K2308" s="5" t="s">
        <v>4682</v>
      </c>
    </row>
    <row r="2309" spans="1:11" x14ac:dyDescent="0.3">
      <c r="A2309" s="4" t="s">
        <v>3674</v>
      </c>
      <c r="B2309" s="8">
        <v>1982</v>
      </c>
      <c r="C2309" s="10" t="s">
        <v>4687</v>
      </c>
      <c r="D2309" s="8">
        <v>27</v>
      </c>
      <c r="E2309" s="8" t="str">
        <f t="shared" si="72"/>
        <v>27-Sep-1982</v>
      </c>
      <c r="F2309" s="8">
        <f t="shared" si="73"/>
        <v>40</v>
      </c>
      <c r="G2309" s="8">
        <v>3</v>
      </c>
      <c r="H2309" s="34">
        <v>4511.41</v>
      </c>
      <c r="I2309" s="10" t="s">
        <v>4681</v>
      </c>
      <c r="J2309" s="10" t="s">
        <v>4689</v>
      </c>
      <c r="K2309" s="5" t="s">
        <v>4682</v>
      </c>
    </row>
    <row r="2310" spans="1:11" x14ac:dyDescent="0.3">
      <c r="A2310" s="4" t="s">
        <v>3614</v>
      </c>
      <c r="B2310" s="8">
        <v>1986</v>
      </c>
      <c r="C2310" s="10" t="s">
        <v>4687</v>
      </c>
      <c r="D2310" s="8">
        <v>5</v>
      </c>
      <c r="E2310" s="8" t="str">
        <f t="shared" si="72"/>
        <v>5-Sep-1986</v>
      </c>
      <c r="F2310" s="8">
        <f t="shared" si="73"/>
        <v>36</v>
      </c>
      <c r="G2310" s="8">
        <v>3</v>
      </c>
      <c r="H2310" s="34">
        <v>4734.6400000000003</v>
      </c>
      <c r="I2310" s="10" t="s">
        <v>4681</v>
      </c>
      <c r="J2310" s="10" t="s">
        <v>4690</v>
      </c>
      <c r="K2310" s="5" t="s">
        <v>4682</v>
      </c>
    </row>
    <row r="2311" spans="1:11" x14ac:dyDescent="0.3">
      <c r="A2311" s="4" t="s">
        <v>3594</v>
      </c>
      <c r="B2311" s="8">
        <v>1987</v>
      </c>
      <c r="C2311" s="10" t="s">
        <v>4680</v>
      </c>
      <c r="D2311" s="8">
        <v>22</v>
      </c>
      <c r="E2311" s="8" t="str">
        <f t="shared" si="72"/>
        <v>22-Jun-1987</v>
      </c>
      <c r="F2311" s="8">
        <f t="shared" si="73"/>
        <v>35</v>
      </c>
      <c r="G2311" s="8">
        <v>3</v>
      </c>
      <c r="H2311" s="34">
        <v>4787.42</v>
      </c>
      <c r="I2311" s="10" t="s">
        <v>4681</v>
      </c>
      <c r="J2311" s="10" t="s">
        <v>4689</v>
      </c>
      <c r="K2311" s="5" t="s">
        <v>4682</v>
      </c>
    </row>
    <row r="2312" spans="1:11" x14ac:dyDescent="0.3">
      <c r="A2312" s="4" t="s">
        <v>3556</v>
      </c>
      <c r="B2312" s="8">
        <v>1990</v>
      </c>
      <c r="C2312" s="10" t="s">
        <v>4685</v>
      </c>
      <c r="D2312" s="8">
        <v>28</v>
      </c>
      <c r="E2312" s="8" t="str">
        <f t="shared" si="72"/>
        <v>28-Nov-1990</v>
      </c>
      <c r="F2312" s="8">
        <f t="shared" si="73"/>
        <v>32</v>
      </c>
      <c r="G2312" s="8">
        <v>3</v>
      </c>
      <c r="H2312" s="34">
        <v>4894.3900000000003</v>
      </c>
      <c r="I2312" s="10" t="s">
        <v>4681</v>
      </c>
      <c r="J2312" s="10" t="s">
        <v>4689</v>
      </c>
      <c r="K2312" s="5" t="s">
        <v>4682</v>
      </c>
    </row>
    <row r="2313" spans="1:11" x14ac:dyDescent="0.3">
      <c r="A2313" s="4" t="s">
        <v>3518</v>
      </c>
      <c r="B2313" s="8">
        <v>1986</v>
      </c>
      <c r="C2313" s="10" t="s">
        <v>4680</v>
      </c>
      <c r="D2313" s="8">
        <v>29</v>
      </c>
      <c r="E2313" s="8" t="str">
        <f t="shared" si="72"/>
        <v>29-Jun-1986</v>
      </c>
      <c r="F2313" s="8">
        <f t="shared" si="73"/>
        <v>36</v>
      </c>
      <c r="G2313" s="8">
        <v>3</v>
      </c>
      <c r="H2313" s="34">
        <v>5034.1000000000004</v>
      </c>
      <c r="I2313" s="10" t="s">
        <v>4681</v>
      </c>
      <c r="J2313" s="10" t="s">
        <v>4681</v>
      </c>
      <c r="K2313" s="5" t="s">
        <v>4682</v>
      </c>
    </row>
    <row r="2314" spans="1:11" x14ac:dyDescent="0.3">
      <c r="A2314" s="4" t="s">
        <v>3494</v>
      </c>
      <c r="B2314" s="8">
        <v>1988</v>
      </c>
      <c r="C2314" s="10" t="s">
        <v>4687</v>
      </c>
      <c r="D2314" s="8">
        <v>15</v>
      </c>
      <c r="E2314" s="8" t="str">
        <f t="shared" si="72"/>
        <v>15-Sep-1988</v>
      </c>
      <c r="F2314" s="8">
        <f t="shared" si="73"/>
        <v>34</v>
      </c>
      <c r="G2314" s="8">
        <v>3</v>
      </c>
      <c r="H2314" s="34">
        <v>5136.75</v>
      </c>
      <c r="I2314" s="10" t="s">
        <v>4681</v>
      </c>
      <c r="J2314" s="10" t="s">
        <v>4690</v>
      </c>
      <c r="K2314" s="5" t="s">
        <v>4682</v>
      </c>
    </row>
    <row r="2315" spans="1:11" x14ac:dyDescent="0.3">
      <c r="A2315" s="4" t="s">
        <v>3492</v>
      </c>
      <c r="B2315" s="8">
        <v>1993</v>
      </c>
      <c r="C2315" s="10" t="s">
        <v>4684</v>
      </c>
      <c r="D2315" s="8">
        <v>10</v>
      </c>
      <c r="E2315" s="8" t="str">
        <f t="shared" si="72"/>
        <v>10-Dec-1993</v>
      </c>
      <c r="F2315" s="8">
        <f t="shared" si="73"/>
        <v>29</v>
      </c>
      <c r="G2315" s="8">
        <v>3</v>
      </c>
      <c r="H2315" s="34">
        <v>5138.26</v>
      </c>
      <c r="I2315" s="10" t="s">
        <v>4681</v>
      </c>
      <c r="J2315" s="10" t="s">
        <v>4681</v>
      </c>
      <c r="K2315" s="5" t="s">
        <v>4682</v>
      </c>
    </row>
    <row r="2316" spans="1:11" x14ac:dyDescent="0.3">
      <c r="A2316" s="4" t="s">
        <v>3490</v>
      </c>
      <c r="B2316" s="8">
        <v>1984</v>
      </c>
      <c r="C2316" s="10" t="s">
        <v>4688</v>
      </c>
      <c r="D2316" s="8">
        <v>22</v>
      </c>
      <c r="E2316" s="8" t="str">
        <f t="shared" si="72"/>
        <v>22-Aug-1984</v>
      </c>
      <c r="F2316" s="8">
        <f t="shared" si="73"/>
        <v>38</v>
      </c>
      <c r="G2316" s="8">
        <v>3</v>
      </c>
      <c r="H2316" s="34">
        <v>5144.18</v>
      </c>
      <c r="I2316" s="10" t="s">
        <v>4681</v>
      </c>
      <c r="J2316" s="10" t="s">
        <v>4690</v>
      </c>
      <c r="K2316" s="5" t="s">
        <v>4682</v>
      </c>
    </row>
    <row r="2317" spans="1:11" x14ac:dyDescent="0.3">
      <c r="A2317" s="4" t="s">
        <v>3482</v>
      </c>
      <c r="B2317" s="8">
        <v>1984</v>
      </c>
      <c r="C2317" s="10" t="s">
        <v>4686</v>
      </c>
      <c r="D2317" s="8">
        <v>16</v>
      </c>
      <c r="E2317" s="8" t="str">
        <f t="shared" si="72"/>
        <v>16-Oct-1984</v>
      </c>
      <c r="F2317" s="8">
        <f t="shared" si="73"/>
        <v>38</v>
      </c>
      <c r="G2317" s="8">
        <v>3</v>
      </c>
      <c r="H2317" s="34">
        <v>5177.12</v>
      </c>
      <c r="I2317" s="10" t="s">
        <v>4681</v>
      </c>
      <c r="J2317" s="10" t="s">
        <v>4690</v>
      </c>
      <c r="K2317" s="5" t="s">
        <v>4682</v>
      </c>
    </row>
    <row r="2318" spans="1:11" x14ac:dyDescent="0.3">
      <c r="A2318" s="4" t="s">
        <v>3448</v>
      </c>
      <c r="B2318" s="8">
        <v>1987</v>
      </c>
      <c r="C2318" s="10" t="s">
        <v>4687</v>
      </c>
      <c r="D2318" s="8">
        <v>1</v>
      </c>
      <c r="E2318" s="8" t="str">
        <f t="shared" si="72"/>
        <v>1-Sep-1987</v>
      </c>
      <c r="F2318" s="8">
        <f t="shared" si="73"/>
        <v>35</v>
      </c>
      <c r="G2318" s="8">
        <v>3</v>
      </c>
      <c r="H2318" s="34">
        <v>5275.86</v>
      </c>
      <c r="I2318" s="10" t="s">
        <v>4681</v>
      </c>
      <c r="J2318" s="10" t="s">
        <v>4681</v>
      </c>
      <c r="K2318" s="5" t="s">
        <v>4682</v>
      </c>
    </row>
    <row r="2319" spans="1:11" x14ac:dyDescent="0.3">
      <c r="A2319" s="4" t="s">
        <v>3416</v>
      </c>
      <c r="B2319" s="8">
        <v>1989</v>
      </c>
      <c r="C2319" s="10" t="s">
        <v>4685</v>
      </c>
      <c r="D2319" s="8">
        <v>6</v>
      </c>
      <c r="E2319" s="8" t="str">
        <f t="shared" si="72"/>
        <v>6-Nov-1989</v>
      </c>
      <c r="F2319" s="8">
        <f t="shared" si="73"/>
        <v>33</v>
      </c>
      <c r="G2319" s="8">
        <v>3</v>
      </c>
      <c r="H2319" s="34">
        <v>5396.44</v>
      </c>
      <c r="I2319" s="10" t="s">
        <v>4681</v>
      </c>
      <c r="J2319" s="10" t="s">
        <v>4689</v>
      </c>
      <c r="K2319" s="5" t="s">
        <v>4682</v>
      </c>
    </row>
    <row r="2320" spans="1:11" x14ac:dyDescent="0.3">
      <c r="A2320" s="4" t="s">
        <v>3410</v>
      </c>
      <c r="B2320" s="8">
        <v>1985</v>
      </c>
      <c r="C2320" s="10" t="s">
        <v>4684</v>
      </c>
      <c r="D2320" s="8">
        <v>23</v>
      </c>
      <c r="E2320" s="8" t="str">
        <f t="shared" si="72"/>
        <v>23-Dec-1985</v>
      </c>
      <c r="F2320" s="8">
        <f t="shared" si="73"/>
        <v>37</v>
      </c>
      <c r="G2320" s="8">
        <v>3</v>
      </c>
      <c r="H2320" s="34">
        <v>5402.89</v>
      </c>
      <c r="I2320" s="10" t="s">
        <v>4681</v>
      </c>
      <c r="J2320" s="10" t="s">
        <v>4690</v>
      </c>
      <c r="K2320" s="5" t="s">
        <v>4682</v>
      </c>
    </row>
    <row r="2321" spans="1:11" x14ac:dyDescent="0.3">
      <c r="A2321" s="4" t="s">
        <v>3368</v>
      </c>
      <c r="B2321" s="8">
        <v>1983</v>
      </c>
      <c r="C2321" s="10" t="s">
        <v>4686</v>
      </c>
      <c r="D2321" s="8">
        <v>3</v>
      </c>
      <c r="E2321" s="8" t="str">
        <f t="shared" si="72"/>
        <v>3-Oct-1983</v>
      </c>
      <c r="F2321" s="8">
        <f t="shared" si="73"/>
        <v>39</v>
      </c>
      <c r="G2321" s="8">
        <v>3</v>
      </c>
      <c r="H2321" s="34">
        <v>5587.59</v>
      </c>
      <c r="I2321" s="10" t="s">
        <v>4681</v>
      </c>
      <c r="J2321" s="10" t="s">
        <v>4690</v>
      </c>
      <c r="K2321" s="5" t="s">
        <v>4682</v>
      </c>
    </row>
    <row r="2322" spans="1:11" x14ac:dyDescent="0.3">
      <c r="A2322" s="4" t="s">
        <v>3352</v>
      </c>
      <c r="B2322" s="8">
        <v>1984</v>
      </c>
      <c r="C2322" s="10" t="s">
        <v>4688</v>
      </c>
      <c r="D2322" s="8">
        <v>12</v>
      </c>
      <c r="E2322" s="8" t="str">
        <f t="shared" si="72"/>
        <v>12-Aug-1984</v>
      </c>
      <c r="F2322" s="8">
        <f t="shared" si="73"/>
        <v>38</v>
      </c>
      <c r="G2322" s="8">
        <v>3</v>
      </c>
      <c r="H2322" s="34">
        <v>5679.13</v>
      </c>
      <c r="I2322" s="10" t="s">
        <v>4681</v>
      </c>
      <c r="J2322" s="10" t="s">
        <v>4681</v>
      </c>
      <c r="K2322" s="5" t="s">
        <v>4682</v>
      </c>
    </row>
    <row r="2323" spans="1:11" x14ac:dyDescent="0.3">
      <c r="A2323" s="4" t="s">
        <v>3312</v>
      </c>
      <c r="B2323" s="8">
        <v>1985</v>
      </c>
      <c r="C2323" s="10" t="s">
        <v>4680</v>
      </c>
      <c r="D2323" s="8">
        <v>18</v>
      </c>
      <c r="E2323" s="8" t="str">
        <f t="shared" si="72"/>
        <v>18-Jun-1985</v>
      </c>
      <c r="F2323" s="8">
        <f t="shared" si="73"/>
        <v>37</v>
      </c>
      <c r="G2323" s="8">
        <v>3</v>
      </c>
      <c r="H2323" s="34">
        <v>5847.24</v>
      </c>
      <c r="I2323" s="10" t="s">
        <v>4681</v>
      </c>
      <c r="J2323" s="10" t="s">
        <v>4690</v>
      </c>
      <c r="K2323" s="5" t="s">
        <v>4682</v>
      </c>
    </row>
    <row r="2324" spans="1:11" x14ac:dyDescent="0.3">
      <c r="A2324" s="4" t="s">
        <v>3228</v>
      </c>
      <c r="B2324" s="8">
        <v>1984</v>
      </c>
      <c r="C2324" s="10" t="s">
        <v>4686</v>
      </c>
      <c r="D2324" s="8">
        <v>6</v>
      </c>
      <c r="E2324" s="8" t="str">
        <f t="shared" si="72"/>
        <v>6-Oct-1984</v>
      </c>
      <c r="F2324" s="8">
        <f t="shared" si="73"/>
        <v>38</v>
      </c>
      <c r="G2324" s="8">
        <v>3</v>
      </c>
      <c r="H2324" s="34">
        <v>6170.96</v>
      </c>
      <c r="I2324" s="10" t="s">
        <v>4681</v>
      </c>
      <c r="J2324" s="10" t="s">
        <v>4690</v>
      </c>
      <c r="K2324" s="5" t="s">
        <v>4682</v>
      </c>
    </row>
    <row r="2325" spans="1:11" x14ac:dyDescent="0.3">
      <c r="A2325" s="4" t="s">
        <v>3222</v>
      </c>
      <c r="B2325" s="8">
        <v>1988</v>
      </c>
      <c r="C2325" s="10" t="s">
        <v>4685</v>
      </c>
      <c r="D2325" s="8">
        <v>1</v>
      </c>
      <c r="E2325" s="8" t="str">
        <f t="shared" si="72"/>
        <v>1-Nov-1988</v>
      </c>
      <c r="F2325" s="8">
        <f t="shared" si="73"/>
        <v>34</v>
      </c>
      <c r="G2325" s="8">
        <v>3</v>
      </c>
      <c r="H2325" s="34">
        <v>6184.3</v>
      </c>
      <c r="I2325" s="10" t="s">
        <v>4681</v>
      </c>
      <c r="J2325" s="10" t="s">
        <v>4689</v>
      </c>
      <c r="K2325" s="5" t="s">
        <v>4682</v>
      </c>
    </row>
    <row r="2326" spans="1:11" x14ac:dyDescent="0.3">
      <c r="A2326" s="4" t="s">
        <v>3190</v>
      </c>
      <c r="B2326" s="8">
        <v>1984</v>
      </c>
      <c r="C2326" s="10" t="s">
        <v>4687</v>
      </c>
      <c r="D2326" s="8">
        <v>25</v>
      </c>
      <c r="E2326" s="8" t="str">
        <f t="shared" si="72"/>
        <v>25-Sep-1984</v>
      </c>
      <c r="F2326" s="8">
        <f t="shared" si="73"/>
        <v>38</v>
      </c>
      <c r="G2326" s="8">
        <v>3</v>
      </c>
      <c r="H2326" s="34">
        <v>6269.33</v>
      </c>
      <c r="I2326" s="10" t="s">
        <v>4681</v>
      </c>
      <c r="J2326" s="10" t="s">
        <v>4690</v>
      </c>
      <c r="K2326" s="5" t="s">
        <v>4682</v>
      </c>
    </row>
    <row r="2327" spans="1:11" x14ac:dyDescent="0.3">
      <c r="A2327" s="4" t="s">
        <v>3166</v>
      </c>
      <c r="B2327" s="8">
        <v>1986</v>
      </c>
      <c r="C2327" s="10" t="s">
        <v>4687</v>
      </c>
      <c r="D2327" s="8">
        <v>25</v>
      </c>
      <c r="E2327" s="8" t="str">
        <f t="shared" si="72"/>
        <v>25-Sep-1986</v>
      </c>
      <c r="F2327" s="8">
        <f t="shared" si="73"/>
        <v>36</v>
      </c>
      <c r="G2327" s="8">
        <v>3</v>
      </c>
      <c r="H2327" s="34">
        <v>6335.64</v>
      </c>
      <c r="I2327" s="10" t="s">
        <v>4681</v>
      </c>
      <c r="J2327" s="10" t="s">
        <v>4681</v>
      </c>
      <c r="K2327" s="5" t="s">
        <v>4682</v>
      </c>
    </row>
    <row r="2328" spans="1:11" x14ac:dyDescent="0.3">
      <c r="A2328" s="4" t="s">
        <v>3108</v>
      </c>
      <c r="B2328" s="8">
        <v>1982</v>
      </c>
      <c r="C2328" s="10" t="s">
        <v>4688</v>
      </c>
      <c r="D2328" s="8">
        <v>12</v>
      </c>
      <c r="E2328" s="8" t="str">
        <f t="shared" si="72"/>
        <v>12-Aug-1982</v>
      </c>
      <c r="F2328" s="8">
        <f t="shared" si="73"/>
        <v>40</v>
      </c>
      <c r="G2328" s="8">
        <v>3</v>
      </c>
      <c r="H2328" s="34">
        <v>6532.04</v>
      </c>
      <c r="I2328" s="10" t="s">
        <v>4681</v>
      </c>
      <c r="J2328" s="10" t="s">
        <v>4690</v>
      </c>
      <c r="K2328" s="5" t="s">
        <v>4682</v>
      </c>
    </row>
    <row r="2329" spans="1:11" x14ac:dyDescent="0.3">
      <c r="A2329" s="4" t="s">
        <v>3068</v>
      </c>
      <c r="B2329" s="8">
        <v>1982</v>
      </c>
      <c r="C2329" s="10" t="s">
        <v>4687</v>
      </c>
      <c r="D2329" s="8">
        <v>27</v>
      </c>
      <c r="E2329" s="8" t="str">
        <f t="shared" si="72"/>
        <v>27-Sep-1982</v>
      </c>
      <c r="F2329" s="8">
        <f t="shared" si="73"/>
        <v>40</v>
      </c>
      <c r="G2329" s="8">
        <v>3</v>
      </c>
      <c r="H2329" s="34">
        <v>6664.32</v>
      </c>
      <c r="I2329" s="10" t="s">
        <v>4681</v>
      </c>
      <c r="J2329" s="10" t="s">
        <v>4681</v>
      </c>
      <c r="K2329" s="5" t="s">
        <v>4682</v>
      </c>
    </row>
    <row r="2330" spans="1:11" x14ac:dyDescent="0.3">
      <c r="A2330" s="4" t="s">
        <v>2982</v>
      </c>
      <c r="B2330" s="8">
        <v>1982</v>
      </c>
      <c r="C2330" s="10" t="s">
        <v>4687</v>
      </c>
      <c r="D2330" s="8">
        <v>1</v>
      </c>
      <c r="E2330" s="8" t="str">
        <f t="shared" si="72"/>
        <v>1-Sep-1982</v>
      </c>
      <c r="F2330" s="8">
        <f t="shared" si="73"/>
        <v>40</v>
      </c>
      <c r="G2330" s="8">
        <v>3</v>
      </c>
      <c r="H2330" s="34">
        <v>6989.95</v>
      </c>
      <c r="I2330" s="10" t="s">
        <v>4681</v>
      </c>
      <c r="J2330" s="10" t="s">
        <v>4690</v>
      </c>
      <c r="K2330" s="5" t="s">
        <v>4682</v>
      </c>
    </row>
    <row r="2331" spans="1:11" x14ac:dyDescent="0.3">
      <c r="A2331" s="4" t="s">
        <v>2912</v>
      </c>
      <c r="B2331" s="8">
        <v>1982</v>
      </c>
      <c r="C2331" s="10" t="s">
        <v>4683</v>
      </c>
      <c r="D2331" s="8">
        <v>24</v>
      </c>
      <c r="E2331" s="8" t="str">
        <f t="shared" si="72"/>
        <v>24-Jul-1982</v>
      </c>
      <c r="F2331" s="8">
        <f t="shared" si="73"/>
        <v>40</v>
      </c>
      <c r="G2331" s="8">
        <v>3</v>
      </c>
      <c r="H2331" s="34">
        <v>7248.71</v>
      </c>
      <c r="I2331" s="10" t="s">
        <v>4681</v>
      </c>
      <c r="J2331" s="10" t="s">
        <v>4690</v>
      </c>
      <c r="K2331" s="5" t="s">
        <v>4682</v>
      </c>
    </row>
    <row r="2332" spans="1:11" x14ac:dyDescent="0.3">
      <c r="A2332" s="4" t="s">
        <v>2776</v>
      </c>
      <c r="B2332" s="8">
        <v>1982</v>
      </c>
      <c r="C2332" s="10" t="s">
        <v>4684</v>
      </c>
      <c r="D2332" s="8">
        <v>18</v>
      </c>
      <c r="E2332" s="8" t="str">
        <f t="shared" si="72"/>
        <v>18-Dec-1982</v>
      </c>
      <c r="F2332" s="8">
        <f t="shared" si="73"/>
        <v>40</v>
      </c>
      <c r="G2332" s="8">
        <v>3</v>
      </c>
      <c r="H2332" s="34">
        <v>7682.67</v>
      </c>
      <c r="I2332" s="10" t="s">
        <v>4681</v>
      </c>
      <c r="J2332" s="10" t="s">
        <v>4690</v>
      </c>
      <c r="K2332" s="5" t="s">
        <v>4682</v>
      </c>
    </row>
    <row r="2333" spans="1:11" x14ac:dyDescent="0.3">
      <c r="A2333" s="4" t="s">
        <v>2548</v>
      </c>
      <c r="B2333" s="8">
        <v>1977</v>
      </c>
      <c r="C2333" s="10" t="s">
        <v>4686</v>
      </c>
      <c r="D2333" s="8">
        <v>15</v>
      </c>
      <c r="E2333" s="8" t="str">
        <f t="shared" si="72"/>
        <v>15-Oct-1977</v>
      </c>
      <c r="F2333" s="8">
        <f t="shared" si="73"/>
        <v>45</v>
      </c>
      <c r="G2333" s="8">
        <v>3</v>
      </c>
      <c r="H2333" s="34">
        <v>8605.36</v>
      </c>
      <c r="I2333" s="10" t="s">
        <v>4681</v>
      </c>
      <c r="J2333" s="10" t="s">
        <v>4681</v>
      </c>
      <c r="K2333" s="5" t="s">
        <v>4682</v>
      </c>
    </row>
    <row r="2334" spans="1:11" x14ac:dyDescent="0.3">
      <c r="A2334" s="4" t="s">
        <v>1458</v>
      </c>
      <c r="B2334" s="8">
        <v>1962</v>
      </c>
      <c r="C2334" s="10" t="s">
        <v>4683</v>
      </c>
      <c r="D2334" s="8">
        <v>27</v>
      </c>
      <c r="E2334" s="8" t="str">
        <f t="shared" si="72"/>
        <v>27-Jul-1962</v>
      </c>
      <c r="F2334" s="8">
        <f t="shared" si="73"/>
        <v>60</v>
      </c>
      <c r="G2334" s="8">
        <v>3</v>
      </c>
      <c r="H2334" s="34">
        <v>13919.82</v>
      </c>
      <c r="I2334" s="10" t="s">
        <v>4681</v>
      </c>
      <c r="J2334" s="10" t="s">
        <v>4681</v>
      </c>
      <c r="K2334" s="5" t="s">
        <v>4682</v>
      </c>
    </row>
    <row r="2335" spans="1:11" x14ac:dyDescent="0.3">
      <c r="A2335" s="4" t="s">
        <v>1448</v>
      </c>
      <c r="B2335" s="8">
        <v>1963</v>
      </c>
      <c r="C2335" s="10" t="s">
        <v>4684</v>
      </c>
      <c r="D2335" s="8">
        <v>23</v>
      </c>
      <c r="E2335" s="8" t="str">
        <f t="shared" si="72"/>
        <v>23-Dec-1963</v>
      </c>
      <c r="F2335" s="8">
        <f t="shared" si="73"/>
        <v>59</v>
      </c>
      <c r="G2335" s="8">
        <v>3</v>
      </c>
      <c r="H2335" s="34">
        <v>14001.13</v>
      </c>
      <c r="I2335" s="10" t="s">
        <v>4681</v>
      </c>
      <c r="J2335" s="10" t="s">
        <v>4690</v>
      </c>
      <c r="K2335" s="5" t="s">
        <v>4682</v>
      </c>
    </row>
    <row r="2336" spans="1:11" x14ac:dyDescent="0.3">
      <c r="A2336" s="4" t="s">
        <v>1446</v>
      </c>
      <c r="B2336" s="8">
        <v>1963</v>
      </c>
      <c r="C2336" s="10" t="s">
        <v>4683</v>
      </c>
      <c r="D2336" s="8">
        <v>6</v>
      </c>
      <c r="E2336" s="8" t="str">
        <f t="shared" si="72"/>
        <v>6-Jul-1963</v>
      </c>
      <c r="F2336" s="8">
        <f t="shared" si="73"/>
        <v>59</v>
      </c>
      <c r="G2336" s="8">
        <v>3</v>
      </c>
      <c r="H2336" s="34">
        <v>14001.29</v>
      </c>
      <c r="I2336" s="10" t="s">
        <v>4681</v>
      </c>
      <c r="J2336" s="10" t="s">
        <v>4681</v>
      </c>
      <c r="K2336" s="5" t="s">
        <v>4682</v>
      </c>
    </row>
    <row r="2337" spans="1:11" x14ac:dyDescent="0.3">
      <c r="A2337" s="4" t="s">
        <v>1298</v>
      </c>
      <c r="B2337" s="8">
        <v>1959</v>
      </c>
      <c r="C2337" s="10" t="s">
        <v>4680</v>
      </c>
      <c r="D2337" s="8">
        <v>4</v>
      </c>
      <c r="E2337" s="8" t="str">
        <f t="shared" si="72"/>
        <v>4-Jun-1959</v>
      </c>
      <c r="F2337" s="8">
        <f t="shared" si="73"/>
        <v>64</v>
      </c>
      <c r="G2337" s="8">
        <v>3</v>
      </c>
      <c r="H2337" s="34">
        <v>15161.53</v>
      </c>
      <c r="I2337" s="10" t="s">
        <v>4681</v>
      </c>
      <c r="J2337" s="10" t="s">
        <v>4690</v>
      </c>
      <c r="K2337" s="5" t="s">
        <v>4682</v>
      </c>
    </row>
    <row r="2338" spans="1:11" x14ac:dyDescent="0.3">
      <c r="A2338" s="4" t="s">
        <v>1230</v>
      </c>
      <c r="B2338" s="8">
        <v>1958</v>
      </c>
      <c r="C2338" s="10" t="s">
        <v>4680</v>
      </c>
      <c r="D2338" s="8">
        <v>21</v>
      </c>
      <c r="E2338" s="8" t="str">
        <f t="shared" si="72"/>
        <v>21-Jun-1958</v>
      </c>
      <c r="F2338" s="8">
        <f t="shared" si="73"/>
        <v>64</v>
      </c>
      <c r="G2338" s="8">
        <v>3</v>
      </c>
      <c r="H2338" s="34">
        <v>16085.13</v>
      </c>
      <c r="I2338" s="10" t="s">
        <v>4681</v>
      </c>
      <c r="J2338" s="10" t="s">
        <v>4681</v>
      </c>
      <c r="K2338" s="5" t="s">
        <v>4682</v>
      </c>
    </row>
    <row r="2339" spans="1:11" x14ac:dyDescent="0.3">
      <c r="A2339" s="4" t="s">
        <v>968</v>
      </c>
      <c r="B2339" s="8">
        <v>1969</v>
      </c>
      <c r="C2339" s="10" t="s">
        <v>4686</v>
      </c>
      <c r="D2339" s="8">
        <v>13</v>
      </c>
      <c r="E2339" s="8" t="str">
        <f t="shared" si="72"/>
        <v>13-Oct-1969</v>
      </c>
      <c r="F2339" s="8">
        <f t="shared" si="73"/>
        <v>53</v>
      </c>
      <c r="G2339" s="8">
        <v>3</v>
      </c>
      <c r="H2339" s="34">
        <v>20463</v>
      </c>
      <c r="I2339" s="10" t="s">
        <v>4681</v>
      </c>
      <c r="J2339" s="10" t="s">
        <v>4681</v>
      </c>
      <c r="K2339" s="5" t="s">
        <v>4682</v>
      </c>
    </row>
    <row r="2340" spans="1:11" x14ac:dyDescent="0.3">
      <c r="A2340" s="4" t="s">
        <v>860</v>
      </c>
      <c r="B2340" s="8">
        <v>1974</v>
      </c>
      <c r="C2340" s="10" t="s">
        <v>4687</v>
      </c>
      <c r="D2340" s="8">
        <v>10</v>
      </c>
      <c r="E2340" s="8" t="str">
        <f t="shared" si="72"/>
        <v>10-Sep-1974</v>
      </c>
      <c r="F2340" s="8">
        <f t="shared" si="73"/>
        <v>48</v>
      </c>
      <c r="G2340" s="8">
        <v>3</v>
      </c>
      <c r="H2340" s="34">
        <v>24180.93</v>
      </c>
      <c r="I2340" s="10" t="s">
        <v>4681</v>
      </c>
      <c r="J2340" s="10" t="s">
        <v>4690</v>
      </c>
      <c r="K2340" s="5" t="s">
        <v>4682</v>
      </c>
    </row>
    <row r="2341" spans="1:11" x14ac:dyDescent="0.3">
      <c r="A2341" s="4" t="s">
        <v>802</v>
      </c>
      <c r="B2341" s="8">
        <v>1970</v>
      </c>
      <c r="C2341" s="10" t="s">
        <v>4684</v>
      </c>
      <c r="D2341" s="8">
        <v>3</v>
      </c>
      <c r="E2341" s="8" t="str">
        <f t="shared" si="72"/>
        <v>3-Dec-1970</v>
      </c>
      <c r="F2341" s="8">
        <f t="shared" si="73"/>
        <v>52</v>
      </c>
      <c r="G2341" s="8">
        <v>3</v>
      </c>
      <c r="H2341" s="34">
        <v>25992.82</v>
      </c>
      <c r="I2341" s="10" t="s">
        <v>4681</v>
      </c>
      <c r="J2341" s="10" t="s">
        <v>4681</v>
      </c>
      <c r="K2341" s="5" t="s">
        <v>4682</v>
      </c>
    </row>
    <row r="2342" spans="1:11" x14ac:dyDescent="0.3">
      <c r="A2342" s="4" t="s">
        <v>756</v>
      </c>
      <c r="B2342" s="8">
        <v>1968</v>
      </c>
      <c r="C2342" s="10" t="s">
        <v>4680</v>
      </c>
      <c r="D2342" s="8">
        <v>6</v>
      </c>
      <c r="E2342" s="8" t="str">
        <f t="shared" si="72"/>
        <v>6-Jun-1968</v>
      </c>
      <c r="F2342" s="8">
        <f t="shared" si="73"/>
        <v>55</v>
      </c>
      <c r="G2342" s="8">
        <v>3</v>
      </c>
      <c r="H2342" s="34">
        <v>27322.73</v>
      </c>
      <c r="I2342" s="10" t="s">
        <v>4681</v>
      </c>
      <c r="J2342" s="10" t="s">
        <v>4681</v>
      </c>
      <c r="K2342" s="5" t="s">
        <v>4682</v>
      </c>
    </row>
    <row r="2343" spans="1:11" x14ac:dyDescent="0.3">
      <c r="A2343" s="4" t="s">
        <v>610</v>
      </c>
      <c r="B2343" s="8">
        <v>1961</v>
      </c>
      <c r="C2343" s="10" t="s">
        <v>4687</v>
      </c>
      <c r="D2343" s="8">
        <v>9</v>
      </c>
      <c r="E2343" s="8" t="str">
        <f t="shared" si="72"/>
        <v>9-Sep-1961</v>
      </c>
      <c r="F2343" s="8">
        <f t="shared" si="73"/>
        <v>61</v>
      </c>
      <c r="G2343" s="8">
        <v>3</v>
      </c>
      <c r="H2343" s="34">
        <v>30942.19</v>
      </c>
      <c r="I2343" s="10" t="s">
        <v>4681</v>
      </c>
      <c r="J2343" s="10" t="s">
        <v>4681</v>
      </c>
      <c r="K2343" s="5" t="s">
        <v>4682</v>
      </c>
    </row>
    <row r="2344" spans="1:11" x14ac:dyDescent="0.3">
      <c r="A2344" s="6" t="s">
        <v>420</v>
      </c>
      <c r="B2344" s="11">
        <v>2000</v>
      </c>
      <c r="C2344" s="12" t="s">
        <v>4684</v>
      </c>
      <c r="D2344" s="11">
        <v>17</v>
      </c>
      <c r="E2344" s="11" t="str">
        <f t="shared" si="72"/>
        <v>17-Dec-2000</v>
      </c>
      <c r="F2344" s="11">
        <f t="shared" si="73"/>
        <v>22</v>
      </c>
      <c r="G2344" s="11">
        <v>3</v>
      </c>
      <c r="H2344" s="35">
        <v>35595.589999999997</v>
      </c>
      <c r="I2344" s="12" t="s">
        <v>4681</v>
      </c>
      <c r="J2344" s="12" t="s">
        <v>4689</v>
      </c>
      <c r="K2344" s="7" t="s">
        <v>4682</v>
      </c>
    </row>
  </sheetData>
  <mergeCells count="4">
    <mergeCell ref="N8:R8"/>
    <mergeCell ref="N14:Q14"/>
    <mergeCell ref="N4:O4"/>
    <mergeCell ref="N5:O5"/>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D7D9-3399-4FE1-828B-D5E7A14EFBD3}">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CBC1-2D68-4ECE-ADCD-345067300605}">
  <dimension ref="A1:U2336"/>
  <sheetViews>
    <sheetView tabSelected="1" topLeftCell="D2" workbookViewId="0">
      <selection activeCell="J2" sqref="J2"/>
    </sheetView>
  </sheetViews>
  <sheetFormatPr defaultRowHeight="14.4" x14ac:dyDescent="0.3"/>
  <cols>
    <col min="1" max="1" width="15.6640625" style="13" bestFit="1" customWidth="1"/>
    <col min="2" max="2" width="8.5546875" style="13" bestFit="1" customWidth="1"/>
    <col min="3" max="3" width="16.88671875" style="13" bestFit="1" customWidth="1"/>
    <col min="4" max="4" width="11.21875" style="13" bestFit="1" customWidth="1"/>
    <col min="5" max="5" width="18.6640625" style="13" bestFit="1" customWidth="1"/>
    <col min="6" max="6" width="15.6640625" style="13" bestFit="1" customWidth="1"/>
    <col min="7" max="7" width="18.5546875" style="13" bestFit="1" customWidth="1"/>
    <col min="8" max="8" width="17.33203125" style="13" bestFit="1" customWidth="1"/>
    <col min="9" max="9" width="26.88671875" style="13" bestFit="1" customWidth="1"/>
    <col min="10" max="10" width="11.6640625" style="13" bestFit="1" customWidth="1"/>
  </cols>
  <sheetData>
    <row r="1" spans="1:21" x14ac:dyDescent="0.3">
      <c r="A1" s="30" t="s">
        <v>0</v>
      </c>
      <c r="B1" s="23" t="s">
        <v>4709</v>
      </c>
      <c r="C1" s="23" t="s">
        <v>4733</v>
      </c>
      <c r="D1" s="23" t="s">
        <v>4710</v>
      </c>
      <c r="E1" s="23" t="s">
        <v>4734</v>
      </c>
      <c r="F1" s="23" t="s">
        <v>4711</v>
      </c>
      <c r="G1" s="23" t="s">
        <v>4712</v>
      </c>
      <c r="H1" s="23" t="s">
        <v>4713</v>
      </c>
      <c r="I1" s="23" t="s">
        <v>4714</v>
      </c>
      <c r="J1" s="27" t="s">
        <v>4715</v>
      </c>
    </row>
    <row r="2" spans="1:21" x14ac:dyDescent="0.3">
      <c r="A2" s="31" t="s">
        <v>584</v>
      </c>
      <c r="B2" s="14">
        <v>29.734999999999999</v>
      </c>
      <c r="C2" s="13" t="str">
        <f t="shared" ref="C2:C65" si="0">IF(B2&lt;18.5,"Underweight",
IF(B2&lt;=24.9,"Normal Weight",
IF(B2&lt;=29.9,"Overweight","Obesity")))</f>
        <v>Overweight</v>
      </c>
      <c r="D2" s="14">
        <v>7.79</v>
      </c>
      <c r="E2" s="14" t="str">
        <f>IF(D2&lt;5.7,"Normal",
IF(D2&lt;=6.4,"Prediabetes","Diabetes"))</f>
        <v>Diabetes</v>
      </c>
      <c r="F2" s="25" t="s">
        <v>4716</v>
      </c>
      <c r="G2" s="25" t="s">
        <v>4716</v>
      </c>
      <c r="H2" s="25" t="s">
        <v>4716</v>
      </c>
      <c r="I2" s="14">
        <v>0</v>
      </c>
      <c r="J2" s="28" t="s">
        <v>4716</v>
      </c>
    </row>
    <row r="3" spans="1:21" x14ac:dyDescent="0.3">
      <c r="A3" s="31" t="s">
        <v>596</v>
      </c>
      <c r="B3" s="14">
        <v>36.86</v>
      </c>
      <c r="C3" s="13" t="str">
        <f t="shared" si="0"/>
        <v>Obesity</v>
      </c>
      <c r="D3" s="14">
        <v>11.95</v>
      </c>
      <c r="E3" s="14" t="str">
        <f t="shared" ref="E3:E66" si="1">IF(D3&lt;5.7,"Normal",
IF(D3&lt;=6.4,"Prediabetes","Diabetes"))</f>
        <v>Diabetes</v>
      </c>
      <c r="F3" s="25" t="s">
        <v>4716</v>
      </c>
      <c r="G3" s="25" t="s">
        <v>4716</v>
      </c>
      <c r="H3" s="25" t="s">
        <v>4716</v>
      </c>
      <c r="I3" s="14">
        <v>0</v>
      </c>
      <c r="J3" s="28" t="s">
        <v>4716</v>
      </c>
    </row>
    <row r="4" spans="1:21" x14ac:dyDescent="0.3">
      <c r="A4" s="31" t="s">
        <v>634</v>
      </c>
      <c r="B4" s="14">
        <v>28.594999999999999</v>
      </c>
      <c r="C4" s="13" t="str">
        <f t="shared" si="0"/>
        <v>Overweight</v>
      </c>
      <c r="D4" s="14">
        <v>10.210000000000001</v>
      </c>
      <c r="E4" s="14" t="str">
        <f t="shared" si="1"/>
        <v>Diabetes</v>
      </c>
      <c r="F4" s="25" t="s">
        <v>4716</v>
      </c>
      <c r="G4" s="25" t="s">
        <v>4716</v>
      </c>
      <c r="H4" s="25" t="s">
        <v>4716</v>
      </c>
      <c r="I4" s="14">
        <v>0</v>
      </c>
      <c r="J4" s="28" t="s">
        <v>4716</v>
      </c>
    </row>
    <row r="5" spans="1:21" x14ac:dyDescent="0.3">
      <c r="A5" s="31" t="s">
        <v>696</v>
      </c>
      <c r="B5" s="14">
        <v>25.84</v>
      </c>
      <c r="C5" s="14" t="str">
        <f t="shared" si="0"/>
        <v>Overweight</v>
      </c>
      <c r="D5" s="14">
        <v>8.83</v>
      </c>
      <c r="E5" s="14" t="str">
        <f t="shared" si="1"/>
        <v>Diabetes</v>
      </c>
      <c r="F5" s="25" t="s">
        <v>4716</v>
      </c>
      <c r="G5" s="25" t="s">
        <v>4716</v>
      </c>
      <c r="H5" s="25" t="s">
        <v>4716</v>
      </c>
      <c r="I5" s="14">
        <v>0</v>
      </c>
      <c r="J5" s="28" t="s">
        <v>4716</v>
      </c>
    </row>
    <row r="6" spans="1:21" x14ac:dyDescent="0.3">
      <c r="A6" s="31" t="s">
        <v>704</v>
      </c>
      <c r="B6" s="14">
        <v>41.42</v>
      </c>
      <c r="C6" s="14" t="str">
        <f t="shared" si="0"/>
        <v>Obesity</v>
      </c>
      <c r="D6" s="14">
        <v>6.07</v>
      </c>
      <c r="E6" s="14" t="str">
        <f t="shared" si="1"/>
        <v>Prediabetes</v>
      </c>
      <c r="F6" s="25" t="s">
        <v>4716</v>
      </c>
      <c r="G6" s="25" t="s">
        <v>4716</v>
      </c>
      <c r="H6" s="25" t="s">
        <v>4716</v>
      </c>
      <c r="I6" s="14">
        <v>0</v>
      </c>
      <c r="J6" s="28" t="s">
        <v>4716</v>
      </c>
    </row>
    <row r="7" spans="1:21" x14ac:dyDescent="0.3">
      <c r="A7" s="31" t="s">
        <v>706</v>
      </c>
      <c r="B7" s="14">
        <v>36.67</v>
      </c>
      <c r="C7" s="14" t="str">
        <f t="shared" si="0"/>
        <v>Obesity</v>
      </c>
      <c r="D7" s="14">
        <v>10.210000000000001</v>
      </c>
      <c r="E7" s="14" t="str">
        <f t="shared" si="1"/>
        <v>Diabetes</v>
      </c>
      <c r="F7" s="25" t="s">
        <v>4716</v>
      </c>
      <c r="G7" s="25" t="s">
        <v>4716</v>
      </c>
      <c r="H7" s="25" t="s">
        <v>4716</v>
      </c>
      <c r="I7" s="14">
        <v>0</v>
      </c>
      <c r="J7" s="28" t="s">
        <v>4716</v>
      </c>
      <c r="Q7" s="18" t="s">
        <v>4729</v>
      </c>
      <c r="R7" s="18"/>
      <c r="S7" s="18"/>
      <c r="T7" s="18"/>
      <c r="U7" s="18"/>
    </row>
    <row r="8" spans="1:21" x14ac:dyDescent="0.3">
      <c r="A8" s="31" t="s">
        <v>708</v>
      </c>
      <c r="B8" s="14">
        <v>27.645</v>
      </c>
      <c r="C8" s="14" t="str">
        <f t="shared" si="0"/>
        <v>Overweight</v>
      </c>
      <c r="D8" s="14">
        <v>4.6900000000000004</v>
      </c>
      <c r="E8" s="14" t="str">
        <f t="shared" si="1"/>
        <v>Normal</v>
      </c>
      <c r="F8" s="25" t="s">
        <v>4716</v>
      </c>
      <c r="G8" s="25" t="s">
        <v>4716</v>
      </c>
      <c r="H8" s="25" t="s">
        <v>4716</v>
      </c>
      <c r="I8" s="14">
        <v>0</v>
      </c>
      <c r="J8" s="28" t="s">
        <v>4716</v>
      </c>
    </row>
    <row r="9" spans="1:21" x14ac:dyDescent="0.3">
      <c r="A9" s="31" t="s">
        <v>732</v>
      </c>
      <c r="B9" s="14">
        <v>35.31</v>
      </c>
      <c r="C9" s="14" t="str">
        <f t="shared" si="0"/>
        <v>Obesity</v>
      </c>
      <c r="D9" s="14">
        <v>9.0399999999999991</v>
      </c>
      <c r="E9" s="14" t="str">
        <f t="shared" si="1"/>
        <v>Diabetes</v>
      </c>
      <c r="F9" s="25" t="s">
        <v>4716</v>
      </c>
      <c r="G9" s="25" t="s">
        <v>4716</v>
      </c>
      <c r="H9" s="25" t="s">
        <v>4716</v>
      </c>
      <c r="I9" s="14">
        <v>0</v>
      </c>
      <c r="J9" s="28" t="s">
        <v>4716</v>
      </c>
      <c r="R9" t="s">
        <v>4719</v>
      </c>
      <c r="S9">
        <f>COUNTIF(J:J,"YES")</f>
        <v>488</v>
      </c>
    </row>
    <row r="10" spans="1:21" x14ac:dyDescent="0.3">
      <c r="A10" s="31" t="s">
        <v>756</v>
      </c>
      <c r="B10" s="14">
        <v>31.9</v>
      </c>
      <c r="C10" s="14" t="str">
        <f t="shared" si="0"/>
        <v>Obesity</v>
      </c>
      <c r="D10" s="14">
        <v>11.89</v>
      </c>
      <c r="E10" s="14" t="str">
        <f t="shared" si="1"/>
        <v>Diabetes</v>
      </c>
      <c r="F10" s="25" t="s">
        <v>4716</v>
      </c>
      <c r="G10" s="25" t="s">
        <v>4716</v>
      </c>
      <c r="H10" s="25" t="s">
        <v>4716</v>
      </c>
      <c r="I10" s="14">
        <v>0</v>
      </c>
      <c r="J10" s="28" t="s">
        <v>4716</v>
      </c>
      <c r="R10" t="s">
        <v>4716</v>
      </c>
      <c r="S10" s="22">
        <f>COUNTIF(J:J,"No")</f>
        <v>1847</v>
      </c>
    </row>
    <row r="11" spans="1:21" x14ac:dyDescent="0.3">
      <c r="A11" s="31" t="s">
        <v>770</v>
      </c>
      <c r="B11" s="14">
        <v>31.46</v>
      </c>
      <c r="C11" s="14" t="str">
        <f t="shared" si="0"/>
        <v>Obesity</v>
      </c>
      <c r="D11" s="14">
        <v>7.39</v>
      </c>
      <c r="E11" s="14" t="str">
        <f t="shared" si="1"/>
        <v>Diabetes</v>
      </c>
      <c r="F11" s="25" t="s">
        <v>4716</v>
      </c>
      <c r="G11" s="25" t="s">
        <v>4716</v>
      </c>
      <c r="H11" s="25" t="s">
        <v>4716</v>
      </c>
      <c r="I11" s="14">
        <v>0</v>
      </c>
      <c r="J11" s="28" t="s">
        <v>4716</v>
      </c>
    </row>
    <row r="12" spans="1:21" x14ac:dyDescent="0.3">
      <c r="A12" s="31" t="s">
        <v>786</v>
      </c>
      <c r="B12" s="14">
        <v>35.909999999999997</v>
      </c>
      <c r="C12" s="14" t="str">
        <f t="shared" si="0"/>
        <v>Obesity</v>
      </c>
      <c r="D12" s="14">
        <v>8.7100000000000009</v>
      </c>
      <c r="E12" s="14" t="str">
        <f t="shared" si="1"/>
        <v>Diabetes</v>
      </c>
      <c r="F12" s="25" t="s">
        <v>4716</v>
      </c>
      <c r="G12" s="25" t="s">
        <v>4716</v>
      </c>
      <c r="H12" s="25" t="s">
        <v>4716</v>
      </c>
      <c r="I12" s="14">
        <v>0</v>
      </c>
      <c r="J12" s="28" t="s">
        <v>4716</v>
      </c>
    </row>
    <row r="13" spans="1:21" x14ac:dyDescent="0.3">
      <c r="A13" s="31" t="s">
        <v>810</v>
      </c>
      <c r="B13" s="14">
        <v>25.46</v>
      </c>
      <c r="C13" s="14" t="str">
        <f t="shared" si="0"/>
        <v>Overweight</v>
      </c>
      <c r="D13" s="14">
        <v>11.75</v>
      </c>
      <c r="E13" s="14" t="str">
        <f t="shared" si="1"/>
        <v>Diabetes</v>
      </c>
      <c r="F13" s="25" t="s">
        <v>4716</v>
      </c>
      <c r="G13" s="25" t="s">
        <v>4716</v>
      </c>
      <c r="H13" s="25" t="s">
        <v>4716</v>
      </c>
      <c r="I13" s="14">
        <v>0</v>
      </c>
      <c r="J13" s="28" t="s">
        <v>4716</v>
      </c>
    </row>
    <row r="14" spans="1:21" x14ac:dyDescent="0.3">
      <c r="A14" s="31" t="s">
        <v>850</v>
      </c>
      <c r="B14" s="14">
        <v>30.02</v>
      </c>
      <c r="C14" s="14" t="str">
        <f t="shared" si="0"/>
        <v>Obesity</v>
      </c>
      <c r="D14" s="14">
        <v>11.09</v>
      </c>
      <c r="E14" s="14" t="str">
        <f t="shared" si="1"/>
        <v>Diabetes</v>
      </c>
      <c r="F14" s="25" t="s">
        <v>4716</v>
      </c>
      <c r="G14" s="25" t="s">
        <v>4716</v>
      </c>
      <c r="H14" s="25" t="s">
        <v>4716</v>
      </c>
      <c r="I14" s="14">
        <v>0</v>
      </c>
      <c r="J14" s="28" t="s">
        <v>4716</v>
      </c>
    </row>
    <row r="15" spans="1:21" x14ac:dyDescent="0.3">
      <c r="A15" s="31" t="s">
        <v>880</v>
      </c>
      <c r="B15" s="14">
        <v>24.32</v>
      </c>
      <c r="C15" s="14" t="str">
        <f t="shared" si="0"/>
        <v>Normal Weight</v>
      </c>
      <c r="D15" s="14">
        <v>6.39</v>
      </c>
      <c r="E15" s="14" t="str">
        <f t="shared" si="1"/>
        <v>Prediabetes</v>
      </c>
      <c r="F15" s="25" t="s">
        <v>4716</v>
      </c>
      <c r="G15" s="25" t="s">
        <v>4716</v>
      </c>
      <c r="H15" s="25" t="s">
        <v>4716</v>
      </c>
      <c r="I15" s="14">
        <v>0</v>
      </c>
      <c r="J15" s="28" t="s">
        <v>4716</v>
      </c>
    </row>
    <row r="16" spans="1:21" x14ac:dyDescent="0.3">
      <c r="A16" s="31" t="s">
        <v>900</v>
      </c>
      <c r="B16" s="14">
        <v>24.225000000000001</v>
      </c>
      <c r="C16" s="14" t="str">
        <f t="shared" si="0"/>
        <v>Normal Weight</v>
      </c>
      <c r="D16" s="14">
        <v>4.09</v>
      </c>
      <c r="E16" s="14" t="str">
        <f t="shared" si="1"/>
        <v>Normal</v>
      </c>
      <c r="F16" s="25" t="s">
        <v>4716</v>
      </c>
      <c r="G16" s="25" t="s">
        <v>4716</v>
      </c>
      <c r="H16" s="25" t="s">
        <v>4716</v>
      </c>
      <c r="I16" s="14">
        <v>0</v>
      </c>
      <c r="J16" s="28" t="s">
        <v>4716</v>
      </c>
    </row>
    <row r="17" spans="1:10" x14ac:dyDescent="0.3">
      <c r="A17" s="31" t="s">
        <v>906</v>
      </c>
      <c r="B17" s="14">
        <v>23.98</v>
      </c>
      <c r="C17" s="14" t="str">
        <f t="shared" si="0"/>
        <v>Normal Weight</v>
      </c>
      <c r="D17" s="14">
        <v>10.67</v>
      </c>
      <c r="E17" s="14" t="str">
        <f t="shared" si="1"/>
        <v>Diabetes</v>
      </c>
      <c r="F17" s="25" t="s">
        <v>4716</v>
      </c>
      <c r="G17" s="25" t="s">
        <v>4716</v>
      </c>
      <c r="H17" s="25" t="s">
        <v>4716</v>
      </c>
      <c r="I17" s="14">
        <v>0</v>
      </c>
      <c r="J17" s="28" t="s">
        <v>4716</v>
      </c>
    </row>
    <row r="18" spans="1:10" x14ac:dyDescent="0.3">
      <c r="A18" s="31" t="s">
        <v>912</v>
      </c>
      <c r="B18" s="14">
        <v>22.704999999999998</v>
      </c>
      <c r="C18" s="14" t="str">
        <f t="shared" si="0"/>
        <v>Normal Weight</v>
      </c>
      <c r="D18" s="14">
        <v>5.27</v>
      </c>
      <c r="E18" s="14" t="str">
        <f t="shared" si="1"/>
        <v>Normal</v>
      </c>
      <c r="F18" s="25" t="s">
        <v>4716</v>
      </c>
      <c r="G18" s="25" t="s">
        <v>4716</v>
      </c>
      <c r="H18" s="25" t="s">
        <v>4716</v>
      </c>
      <c r="I18" s="14">
        <v>0</v>
      </c>
      <c r="J18" s="28" t="s">
        <v>4716</v>
      </c>
    </row>
    <row r="19" spans="1:10" x14ac:dyDescent="0.3">
      <c r="A19" s="31" t="s">
        <v>928</v>
      </c>
      <c r="B19" s="14">
        <v>55.05</v>
      </c>
      <c r="C19" s="14" t="str">
        <f t="shared" si="0"/>
        <v>Obesity</v>
      </c>
      <c r="D19" s="14">
        <v>7.66</v>
      </c>
      <c r="E19" s="14" t="str">
        <f t="shared" si="1"/>
        <v>Diabetes</v>
      </c>
      <c r="F19" s="25" t="s">
        <v>4716</v>
      </c>
      <c r="G19" s="25" t="s">
        <v>4716</v>
      </c>
      <c r="H19" s="25" t="s">
        <v>4716</v>
      </c>
      <c r="I19" s="14">
        <v>0</v>
      </c>
      <c r="J19" s="28" t="s">
        <v>4716</v>
      </c>
    </row>
    <row r="20" spans="1:10" x14ac:dyDescent="0.3">
      <c r="A20" s="31" t="s">
        <v>932</v>
      </c>
      <c r="B20" s="14">
        <v>18.715</v>
      </c>
      <c r="C20" s="14" t="str">
        <f t="shared" si="0"/>
        <v>Normal Weight</v>
      </c>
      <c r="D20" s="14">
        <v>4.4400000000000004</v>
      </c>
      <c r="E20" s="14" t="str">
        <f t="shared" si="1"/>
        <v>Normal</v>
      </c>
      <c r="F20" s="25" t="s">
        <v>4716</v>
      </c>
      <c r="G20" s="25" t="s">
        <v>4716</v>
      </c>
      <c r="H20" s="25" t="s">
        <v>4716</v>
      </c>
      <c r="I20" s="14">
        <v>0</v>
      </c>
      <c r="J20" s="28" t="s">
        <v>4716</v>
      </c>
    </row>
    <row r="21" spans="1:10" x14ac:dyDescent="0.3">
      <c r="A21" s="31" t="s">
        <v>942</v>
      </c>
      <c r="B21" s="14">
        <v>29.6</v>
      </c>
      <c r="C21" s="14" t="str">
        <f t="shared" si="0"/>
        <v>Overweight</v>
      </c>
      <c r="D21" s="14">
        <v>8.1</v>
      </c>
      <c r="E21" s="14" t="str">
        <f t="shared" si="1"/>
        <v>Diabetes</v>
      </c>
      <c r="F21" s="25" t="s">
        <v>4716</v>
      </c>
      <c r="G21" s="25" t="s">
        <v>4716</v>
      </c>
      <c r="H21" s="25" t="s">
        <v>4716</v>
      </c>
      <c r="I21" s="14">
        <v>0</v>
      </c>
      <c r="J21" s="28" t="s">
        <v>4716</v>
      </c>
    </row>
    <row r="22" spans="1:10" x14ac:dyDescent="0.3">
      <c r="A22" s="31" t="s">
        <v>962</v>
      </c>
      <c r="B22" s="14">
        <v>40.28</v>
      </c>
      <c r="C22" s="14" t="str">
        <f t="shared" si="0"/>
        <v>Obesity</v>
      </c>
      <c r="D22" s="14">
        <v>8.9</v>
      </c>
      <c r="E22" s="14" t="str">
        <f t="shared" si="1"/>
        <v>Diabetes</v>
      </c>
      <c r="F22" s="25" t="s">
        <v>4716</v>
      </c>
      <c r="G22" s="25" t="s">
        <v>4716</v>
      </c>
      <c r="H22" s="25" t="s">
        <v>4716</v>
      </c>
      <c r="I22" s="14">
        <v>0</v>
      </c>
      <c r="J22" s="28" t="s">
        <v>4716</v>
      </c>
    </row>
    <row r="23" spans="1:10" x14ac:dyDescent="0.3">
      <c r="A23" s="31" t="s">
        <v>970</v>
      </c>
      <c r="B23" s="14">
        <v>51.47</v>
      </c>
      <c r="C23" s="14" t="str">
        <f t="shared" si="0"/>
        <v>Obesity</v>
      </c>
      <c r="D23" s="14">
        <v>9.6</v>
      </c>
      <c r="E23" s="14" t="str">
        <f t="shared" si="1"/>
        <v>Diabetes</v>
      </c>
      <c r="F23" s="25" t="s">
        <v>4716</v>
      </c>
      <c r="G23" s="25" t="s">
        <v>4716</v>
      </c>
      <c r="H23" s="25" t="s">
        <v>4716</v>
      </c>
      <c r="I23" s="14">
        <v>0</v>
      </c>
      <c r="J23" s="28" t="s">
        <v>4716</v>
      </c>
    </row>
    <row r="24" spans="1:10" x14ac:dyDescent="0.3">
      <c r="A24" s="31" t="s">
        <v>974</v>
      </c>
      <c r="B24" s="14">
        <v>49.77</v>
      </c>
      <c r="C24" s="14" t="str">
        <f t="shared" si="0"/>
        <v>Obesity</v>
      </c>
      <c r="D24" s="14">
        <v>7.02</v>
      </c>
      <c r="E24" s="14" t="str">
        <f t="shared" si="1"/>
        <v>Diabetes</v>
      </c>
      <c r="F24" s="25" t="s">
        <v>4716</v>
      </c>
      <c r="G24" s="25" t="s">
        <v>4716</v>
      </c>
      <c r="H24" s="25" t="s">
        <v>4716</v>
      </c>
      <c r="I24" s="14">
        <v>0</v>
      </c>
      <c r="J24" s="28" t="s">
        <v>4716</v>
      </c>
    </row>
    <row r="25" spans="1:10" x14ac:dyDescent="0.3">
      <c r="A25" s="31" t="s">
        <v>984</v>
      </c>
      <c r="B25" s="14">
        <v>27.5</v>
      </c>
      <c r="C25" s="14" t="str">
        <f t="shared" si="0"/>
        <v>Overweight</v>
      </c>
      <c r="D25" s="14">
        <v>4.49</v>
      </c>
      <c r="E25" s="14" t="str">
        <f t="shared" si="1"/>
        <v>Normal</v>
      </c>
      <c r="F25" s="25" t="s">
        <v>4716</v>
      </c>
      <c r="G25" s="25" t="s">
        <v>4716</v>
      </c>
      <c r="H25" s="25" t="s">
        <v>4716</v>
      </c>
      <c r="I25" s="14">
        <v>0</v>
      </c>
      <c r="J25" s="28" t="s">
        <v>4716</v>
      </c>
    </row>
    <row r="26" spans="1:10" x14ac:dyDescent="0.3">
      <c r="A26" s="31" t="s">
        <v>1004</v>
      </c>
      <c r="B26" s="14">
        <v>33.82</v>
      </c>
      <c r="C26" s="14" t="str">
        <f t="shared" si="0"/>
        <v>Obesity</v>
      </c>
      <c r="D26" s="14">
        <v>5.42</v>
      </c>
      <c r="E26" s="14" t="str">
        <f t="shared" si="1"/>
        <v>Normal</v>
      </c>
      <c r="F26" s="25" t="s">
        <v>4716</v>
      </c>
      <c r="G26" s="25" t="s">
        <v>4716</v>
      </c>
      <c r="H26" s="25" t="s">
        <v>4716</v>
      </c>
      <c r="I26" s="14">
        <v>0</v>
      </c>
      <c r="J26" s="28" t="s">
        <v>4716</v>
      </c>
    </row>
    <row r="27" spans="1:10" x14ac:dyDescent="0.3">
      <c r="A27" s="31" t="s">
        <v>1058</v>
      </c>
      <c r="B27" s="14">
        <v>45.62</v>
      </c>
      <c r="C27" s="14" t="str">
        <f t="shared" si="0"/>
        <v>Obesity</v>
      </c>
      <c r="D27" s="14">
        <v>6.87</v>
      </c>
      <c r="E27" s="14" t="str">
        <f t="shared" si="1"/>
        <v>Diabetes</v>
      </c>
      <c r="F27" s="25" t="s">
        <v>4716</v>
      </c>
      <c r="G27" s="25" t="s">
        <v>4716</v>
      </c>
      <c r="H27" s="25" t="s">
        <v>4716</v>
      </c>
      <c r="I27" s="14">
        <v>0</v>
      </c>
      <c r="J27" s="28" t="s">
        <v>4716</v>
      </c>
    </row>
    <row r="28" spans="1:10" x14ac:dyDescent="0.3">
      <c r="A28" s="31" t="s">
        <v>1096</v>
      </c>
      <c r="B28" s="14">
        <v>46.62</v>
      </c>
      <c r="C28" s="14" t="str">
        <f t="shared" si="0"/>
        <v>Obesity</v>
      </c>
      <c r="D28" s="14">
        <v>8.51</v>
      </c>
      <c r="E28" s="14" t="str">
        <f t="shared" si="1"/>
        <v>Diabetes</v>
      </c>
      <c r="F28" s="25" t="s">
        <v>4716</v>
      </c>
      <c r="G28" s="25" t="s">
        <v>4716</v>
      </c>
      <c r="H28" s="25" t="s">
        <v>4716</v>
      </c>
      <c r="I28" s="14">
        <v>0</v>
      </c>
      <c r="J28" s="28" t="s">
        <v>4716</v>
      </c>
    </row>
    <row r="29" spans="1:10" x14ac:dyDescent="0.3">
      <c r="A29" s="31" t="s">
        <v>1102</v>
      </c>
      <c r="B29" s="14">
        <v>31.79</v>
      </c>
      <c r="C29" s="14" t="str">
        <f t="shared" si="0"/>
        <v>Obesity</v>
      </c>
      <c r="D29" s="14">
        <v>4.55</v>
      </c>
      <c r="E29" s="14" t="str">
        <f t="shared" si="1"/>
        <v>Normal</v>
      </c>
      <c r="F29" s="25" t="s">
        <v>4716</v>
      </c>
      <c r="G29" s="25" t="s">
        <v>4716</v>
      </c>
      <c r="H29" s="25" t="s">
        <v>4716</v>
      </c>
      <c r="I29" s="14">
        <v>0</v>
      </c>
      <c r="J29" s="28" t="s">
        <v>4716</v>
      </c>
    </row>
    <row r="30" spans="1:10" x14ac:dyDescent="0.3">
      <c r="A30" s="31" t="s">
        <v>1122</v>
      </c>
      <c r="B30" s="14">
        <v>23.65</v>
      </c>
      <c r="C30" s="14" t="str">
        <f t="shared" si="0"/>
        <v>Normal Weight</v>
      </c>
      <c r="D30" s="14">
        <v>4.5</v>
      </c>
      <c r="E30" s="14" t="str">
        <f t="shared" si="1"/>
        <v>Normal</v>
      </c>
      <c r="F30" s="25" t="s">
        <v>4716</v>
      </c>
      <c r="G30" s="25" t="s">
        <v>4716</v>
      </c>
      <c r="H30" s="25" t="s">
        <v>4716</v>
      </c>
      <c r="I30" s="14">
        <v>0</v>
      </c>
      <c r="J30" s="28" t="s">
        <v>4716</v>
      </c>
    </row>
    <row r="31" spans="1:10" x14ac:dyDescent="0.3">
      <c r="A31" s="31" t="s">
        <v>1130</v>
      </c>
      <c r="B31" s="14">
        <v>45.92</v>
      </c>
      <c r="C31" s="14" t="str">
        <f t="shared" si="0"/>
        <v>Obesity</v>
      </c>
      <c r="D31" s="14">
        <v>9.51</v>
      </c>
      <c r="E31" s="14" t="str">
        <f t="shared" si="1"/>
        <v>Diabetes</v>
      </c>
      <c r="F31" s="25" t="s">
        <v>4716</v>
      </c>
      <c r="G31" s="25" t="s">
        <v>4716</v>
      </c>
      <c r="H31" s="25" t="s">
        <v>4716</v>
      </c>
      <c r="I31" s="14">
        <v>0</v>
      </c>
      <c r="J31" s="28" t="s">
        <v>4716</v>
      </c>
    </row>
    <row r="32" spans="1:10" x14ac:dyDescent="0.3">
      <c r="A32" s="31" t="s">
        <v>1132</v>
      </c>
      <c r="B32" s="14">
        <v>44.03</v>
      </c>
      <c r="C32" s="14" t="str">
        <f t="shared" si="0"/>
        <v>Obesity</v>
      </c>
      <c r="D32" s="14">
        <v>9.36</v>
      </c>
      <c r="E32" s="14" t="str">
        <f t="shared" si="1"/>
        <v>Diabetes</v>
      </c>
      <c r="F32" s="25" t="s">
        <v>4716</v>
      </c>
      <c r="G32" s="25" t="s">
        <v>4716</v>
      </c>
      <c r="H32" s="25" t="s">
        <v>4716</v>
      </c>
      <c r="I32" s="14">
        <v>0</v>
      </c>
      <c r="J32" s="28" t="s">
        <v>4716</v>
      </c>
    </row>
    <row r="33" spans="1:10" x14ac:dyDescent="0.3">
      <c r="A33" s="31" t="s">
        <v>1136</v>
      </c>
      <c r="B33" s="14">
        <v>49.15</v>
      </c>
      <c r="C33" s="14" t="str">
        <f t="shared" si="0"/>
        <v>Obesity</v>
      </c>
      <c r="D33" s="14">
        <v>8.08</v>
      </c>
      <c r="E33" s="14" t="str">
        <f t="shared" si="1"/>
        <v>Diabetes</v>
      </c>
      <c r="F33" s="25" t="s">
        <v>4716</v>
      </c>
      <c r="G33" s="25" t="s">
        <v>4716</v>
      </c>
      <c r="H33" s="25" t="s">
        <v>4716</v>
      </c>
      <c r="I33" s="14">
        <v>0</v>
      </c>
      <c r="J33" s="28" t="s">
        <v>4716</v>
      </c>
    </row>
    <row r="34" spans="1:10" x14ac:dyDescent="0.3">
      <c r="A34" s="31" t="s">
        <v>1154</v>
      </c>
      <c r="B34" s="14">
        <v>42.66</v>
      </c>
      <c r="C34" s="14" t="str">
        <f t="shared" si="0"/>
        <v>Obesity</v>
      </c>
      <c r="D34" s="14">
        <v>10.44</v>
      </c>
      <c r="E34" s="14" t="str">
        <f t="shared" si="1"/>
        <v>Diabetes</v>
      </c>
      <c r="F34" s="25" t="s">
        <v>4716</v>
      </c>
      <c r="G34" s="25" t="s">
        <v>4716</v>
      </c>
      <c r="H34" s="25" t="s">
        <v>4716</v>
      </c>
      <c r="I34" s="14">
        <v>0</v>
      </c>
      <c r="J34" s="28" t="s">
        <v>4716</v>
      </c>
    </row>
    <row r="35" spans="1:10" x14ac:dyDescent="0.3">
      <c r="A35" s="31" t="s">
        <v>1164</v>
      </c>
      <c r="B35" s="14">
        <v>47.13</v>
      </c>
      <c r="C35" s="14" t="str">
        <f t="shared" si="0"/>
        <v>Obesity</v>
      </c>
      <c r="D35" s="14">
        <v>8.6999999999999993</v>
      </c>
      <c r="E35" s="14" t="str">
        <f t="shared" si="1"/>
        <v>Diabetes</v>
      </c>
      <c r="F35" s="25" t="s">
        <v>4716</v>
      </c>
      <c r="G35" s="25" t="s">
        <v>4716</v>
      </c>
      <c r="H35" s="25" t="s">
        <v>4716</v>
      </c>
      <c r="I35" s="14">
        <v>0</v>
      </c>
      <c r="J35" s="28" t="s">
        <v>4716</v>
      </c>
    </row>
    <row r="36" spans="1:10" x14ac:dyDescent="0.3">
      <c r="A36" s="31" t="s">
        <v>1166</v>
      </c>
      <c r="B36" s="14">
        <v>51.72</v>
      </c>
      <c r="C36" s="14" t="str">
        <f t="shared" si="0"/>
        <v>Obesity</v>
      </c>
      <c r="D36" s="14">
        <v>5.09</v>
      </c>
      <c r="E36" s="14" t="str">
        <f t="shared" si="1"/>
        <v>Normal</v>
      </c>
      <c r="F36" s="25" t="s">
        <v>4716</v>
      </c>
      <c r="G36" s="25" t="s">
        <v>4716</v>
      </c>
      <c r="H36" s="25" t="s">
        <v>4716</v>
      </c>
      <c r="I36" s="14">
        <v>0</v>
      </c>
      <c r="J36" s="28" t="s">
        <v>4716</v>
      </c>
    </row>
    <row r="37" spans="1:10" x14ac:dyDescent="0.3">
      <c r="A37" s="31" t="s">
        <v>1168</v>
      </c>
      <c r="B37" s="14">
        <v>48.59</v>
      </c>
      <c r="C37" s="14" t="str">
        <f t="shared" si="0"/>
        <v>Obesity</v>
      </c>
      <c r="D37" s="14">
        <v>5.57</v>
      </c>
      <c r="E37" s="14" t="str">
        <f t="shared" si="1"/>
        <v>Normal</v>
      </c>
      <c r="F37" s="25" t="s">
        <v>4716</v>
      </c>
      <c r="G37" s="25" t="s">
        <v>4716</v>
      </c>
      <c r="H37" s="25" t="s">
        <v>4716</v>
      </c>
      <c r="I37" s="14">
        <v>0</v>
      </c>
      <c r="J37" s="28" t="s">
        <v>4716</v>
      </c>
    </row>
    <row r="38" spans="1:10" x14ac:dyDescent="0.3">
      <c r="A38" s="31" t="s">
        <v>1170</v>
      </c>
      <c r="B38" s="14">
        <v>45.18</v>
      </c>
      <c r="C38" s="14" t="str">
        <f t="shared" si="0"/>
        <v>Obesity</v>
      </c>
      <c r="D38" s="14">
        <v>10.87</v>
      </c>
      <c r="E38" s="14" t="str">
        <f t="shared" si="1"/>
        <v>Diabetes</v>
      </c>
      <c r="F38" s="25" t="s">
        <v>4716</v>
      </c>
      <c r="G38" s="25" t="s">
        <v>4716</v>
      </c>
      <c r="H38" s="25" t="s">
        <v>4716</v>
      </c>
      <c r="I38" s="14">
        <v>0</v>
      </c>
      <c r="J38" s="28" t="s">
        <v>4716</v>
      </c>
    </row>
    <row r="39" spans="1:10" x14ac:dyDescent="0.3">
      <c r="A39" s="31" t="s">
        <v>1174</v>
      </c>
      <c r="B39" s="14">
        <v>51.33</v>
      </c>
      <c r="C39" s="14" t="str">
        <f t="shared" si="0"/>
        <v>Obesity</v>
      </c>
      <c r="D39" s="14">
        <v>7</v>
      </c>
      <c r="E39" s="14" t="str">
        <f t="shared" si="1"/>
        <v>Diabetes</v>
      </c>
      <c r="F39" s="25" t="s">
        <v>4716</v>
      </c>
      <c r="G39" s="25" t="s">
        <v>4716</v>
      </c>
      <c r="H39" s="25" t="s">
        <v>4716</v>
      </c>
      <c r="I39" s="14">
        <v>0</v>
      </c>
      <c r="J39" s="28" t="s">
        <v>4716</v>
      </c>
    </row>
    <row r="40" spans="1:10" x14ac:dyDescent="0.3">
      <c r="A40" s="31" t="s">
        <v>1178</v>
      </c>
      <c r="B40" s="14">
        <v>39.229999999999997</v>
      </c>
      <c r="C40" s="14" t="str">
        <f t="shared" si="0"/>
        <v>Obesity</v>
      </c>
      <c r="D40" s="14">
        <v>8.4499999999999993</v>
      </c>
      <c r="E40" s="14" t="str">
        <f t="shared" si="1"/>
        <v>Diabetes</v>
      </c>
      <c r="F40" s="25" t="s">
        <v>4716</v>
      </c>
      <c r="G40" s="25" t="s">
        <v>4716</v>
      </c>
      <c r="H40" s="25" t="s">
        <v>4716</v>
      </c>
      <c r="I40" s="14">
        <v>0</v>
      </c>
      <c r="J40" s="28" t="s">
        <v>4716</v>
      </c>
    </row>
    <row r="41" spans="1:10" x14ac:dyDescent="0.3">
      <c r="A41" s="31" t="s">
        <v>1182</v>
      </c>
      <c r="B41" s="14">
        <v>49.72</v>
      </c>
      <c r="C41" s="14" t="str">
        <f t="shared" si="0"/>
        <v>Obesity</v>
      </c>
      <c r="D41" s="14">
        <v>7.71</v>
      </c>
      <c r="E41" s="14" t="str">
        <f t="shared" si="1"/>
        <v>Diabetes</v>
      </c>
      <c r="F41" s="25" t="s">
        <v>4716</v>
      </c>
      <c r="G41" s="25" t="s">
        <v>4716</v>
      </c>
      <c r="H41" s="25" t="s">
        <v>4716</v>
      </c>
      <c r="I41" s="14">
        <v>0</v>
      </c>
      <c r="J41" s="28" t="s">
        <v>4716</v>
      </c>
    </row>
    <row r="42" spans="1:10" x14ac:dyDescent="0.3">
      <c r="A42" s="31" t="s">
        <v>1186</v>
      </c>
      <c r="B42" s="14">
        <v>48.39</v>
      </c>
      <c r="C42" s="14" t="str">
        <f t="shared" si="0"/>
        <v>Obesity</v>
      </c>
      <c r="D42" s="14">
        <v>4.6100000000000003</v>
      </c>
      <c r="E42" s="14" t="str">
        <f t="shared" si="1"/>
        <v>Normal</v>
      </c>
      <c r="F42" s="25" t="s">
        <v>4716</v>
      </c>
      <c r="G42" s="25" t="s">
        <v>4716</v>
      </c>
      <c r="H42" s="25" t="s">
        <v>4716</v>
      </c>
      <c r="I42" s="14">
        <v>0</v>
      </c>
      <c r="J42" s="28" t="s">
        <v>4716</v>
      </c>
    </row>
    <row r="43" spans="1:10" x14ac:dyDescent="0.3">
      <c r="A43" s="31" t="s">
        <v>1204</v>
      </c>
      <c r="B43" s="14">
        <v>40.24</v>
      </c>
      <c r="C43" s="14" t="str">
        <f t="shared" si="0"/>
        <v>Obesity</v>
      </c>
      <c r="D43" s="14">
        <v>6.83</v>
      </c>
      <c r="E43" s="14" t="str">
        <f t="shared" si="1"/>
        <v>Diabetes</v>
      </c>
      <c r="F43" s="25" t="s">
        <v>4716</v>
      </c>
      <c r="G43" s="25" t="s">
        <v>4716</v>
      </c>
      <c r="H43" s="25" t="s">
        <v>4716</v>
      </c>
      <c r="I43" s="14">
        <v>0</v>
      </c>
      <c r="J43" s="28" t="s">
        <v>4716</v>
      </c>
    </row>
    <row r="44" spans="1:10" x14ac:dyDescent="0.3">
      <c r="A44" s="31" t="s">
        <v>1218</v>
      </c>
      <c r="B44" s="14">
        <v>48.01</v>
      </c>
      <c r="C44" s="14" t="str">
        <f t="shared" si="0"/>
        <v>Obesity</v>
      </c>
      <c r="D44" s="14">
        <v>7.3</v>
      </c>
      <c r="E44" s="14" t="str">
        <f t="shared" si="1"/>
        <v>Diabetes</v>
      </c>
      <c r="F44" s="25" t="s">
        <v>4716</v>
      </c>
      <c r="G44" s="25" t="s">
        <v>4716</v>
      </c>
      <c r="H44" s="25" t="s">
        <v>4716</v>
      </c>
      <c r="I44" s="14">
        <v>0</v>
      </c>
      <c r="J44" s="28" t="s">
        <v>4716</v>
      </c>
    </row>
    <row r="45" spans="1:10" x14ac:dyDescent="0.3">
      <c r="A45" s="31" t="s">
        <v>1220</v>
      </c>
      <c r="B45" s="14">
        <v>48.32</v>
      </c>
      <c r="C45" s="14" t="str">
        <f t="shared" si="0"/>
        <v>Obesity</v>
      </c>
      <c r="D45" s="14">
        <v>5.88</v>
      </c>
      <c r="E45" s="14" t="str">
        <f t="shared" si="1"/>
        <v>Prediabetes</v>
      </c>
      <c r="F45" s="25" t="s">
        <v>4716</v>
      </c>
      <c r="G45" s="25" t="s">
        <v>4716</v>
      </c>
      <c r="H45" s="25" t="s">
        <v>4716</v>
      </c>
      <c r="I45" s="14">
        <v>0</v>
      </c>
      <c r="J45" s="28" t="s">
        <v>4716</v>
      </c>
    </row>
    <row r="46" spans="1:10" x14ac:dyDescent="0.3">
      <c r="A46" s="31" t="s">
        <v>1234</v>
      </c>
      <c r="B46" s="14">
        <v>46.43</v>
      </c>
      <c r="C46" s="14" t="str">
        <f t="shared" si="0"/>
        <v>Obesity</v>
      </c>
      <c r="D46" s="14">
        <v>6.72</v>
      </c>
      <c r="E46" s="14" t="str">
        <f t="shared" si="1"/>
        <v>Diabetes</v>
      </c>
      <c r="F46" s="25" t="s">
        <v>4716</v>
      </c>
      <c r="G46" s="25" t="s">
        <v>4716</v>
      </c>
      <c r="H46" s="25" t="s">
        <v>4716</v>
      </c>
      <c r="I46" s="14">
        <v>0</v>
      </c>
      <c r="J46" s="28" t="s">
        <v>4716</v>
      </c>
    </row>
    <row r="47" spans="1:10" x14ac:dyDescent="0.3">
      <c r="A47" s="31" t="s">
        <v>1238</v>
      </c>
      <c r="B47" s="14">
        <v>48.7</v>
      </c>
      <c r="C47" s="14" t="str">
        <f t="shared" si="0"/>
        <v>Obesity</v>
      </c>
      <c r="D47" s="14">
        <v>4.71</v>
      </c>
      <c r="E47" s="14" t="str">
        <f t="shared" si="1"/>
        <v>Normal</v>
      </c>
      <c r="F47" s="25" t="s">
        <v>4716</v>
      </c>
      <c r="G47" s="25" t="s">
        <v>4716</v>
      </c>
      <c r="H47" s="25" t="s">
        <v>4716</v>
      </c>
      <c r="I47" s="14">
        <v>0</v>
      </c>
      <c r="J47" s="28" t="s">
        <v>4716</v>
      </c>
    </row>
    <row r="48" spans="1:10" x14ac:dyDescent="0.3">
      <c r="A48" s="31" t="s">
        <v>1240</v>
      </c>
      <c r="B48" s="14">
        <v>48.81</v>
      </c>
      <c r="C48" s="14" t="str">
        <f t="shared" si="0"/>
        <v>Obesity</v>
      </c>
      <c r="D48" s="14">
        <v>5.49</v>
      </c>
      <c r="E48" s="14" t="str">
        <f t="shared" si="1"/>
        <v>Normal</v>
      </c>
      <c r="F48" s="25" t="s">
        <v>4716</v>
      </c>
      <c r="G48" s="25" t="s">
        <v>4716</v>
      </c>
      <c r="H48" s="25" t="s">
        <v>4716</v>
      </c>
      <c r="I48" s="14">
        <v>0</v>
      </c>
      <c r="J48" s="28" t="s">
        <v>4716</v>
      </c>
    </row>
    <row r="49" spans="1:10" x14ac:dyDescent="0.3">
      <c r="A49" s="31" t="s">
        <v>1242</v>
      </c>
      <c r="B49" s="14">
        <v>47.53</v>
      </c>
      <c r="C49" s="14" t="str">
        <f t="shared" si="0"/>
        <v>Obesity</v>
      </c>
      <c r="D49" s="14">
        <v>4.72</v>
      </c>
      <c r="E49" s="14" t="str">
        <f t="shared" si="1"/>
        <v>Normal</v>
      </c>
      <c r="F49" s="25" t="s">
        <v>4716</v>
      </c>
      <c r="G49" s="25" t="s">
        <v>4716</v>
      </c>
      <c r="H49" s="25" t="s">
        <v>4716</v>
      </c>
      <c r="I49" s="14">
        <v>0</v>
      </c>
      <c r="J49" s="28" t="s">
        <v>4716</v>
      </c>
    </row>
    <row r="50" spans="1:10" x14ac:dyDescent="0.3">
      <c r="A50" s="31" t="s">
        <v>1244</v>
      </c>
      <c r="B50" s="14">
        <v>36.85</v>
      </c>
      <c r="C50" s="14" t="str">
        <f t="shared" si="0"/>
        <v>Obesity</v>
      </c>
      <c r="D50" s="14">
        <v>6.7</v>
      </c>
      <c r="E50" s="14" t="str">
        <f t="shared" si="1"/>
        <v>Diabetes</v>
      </c>
      <c r="F50" s="25" t="s">
        <v>4716</v>
      </c>
      <c r="G50" s="25" t="s">
        <v>4716</v>
      </c>
      <c r="H50" s="25" t="s">
        <v>4716</v>
      </c>
      <c r="I50" s="14">
        <v>0</v>
      </c>
      <c r="J50" s="28" t="s">
        <v>4716</v>
      </c>
    </row>
    <row r="51" spans="1:10" x14ac:dyDescent="0.3">
      <c r="A51" s="31" t="s">
        <v>1246</v>
      </c>
      <c r="B51" s="14">
        <v>29.3</v>
      </c>
      <c r="C51" s="14" t="str">
        <f t="shared" si="0"/>
        <v>Overweight</v>
      </c>
      <c r="D51" s="14">
        <v>5.5</v>
      </c>
      <c r="E51" s="14" t="str">
        <f t="shared" si="1"/>
        <v>Normal</v>
      </c>
      <c r="F51" s="25" t="s">
        <v>4716</v>
      </c>
      <c r="G51" s="25" t="s">
        <v>4716</v>
      </c>
      <c r="H51" s="25" t="s">
        <v>4716</v>
      </c>
      <c r="I51" s="14">
        <v>0</v>
      </c>
      <c r="J51" s="28" t="s">
        <v>4716</v>
      </c>
    </row>
    <row r="52" spans="1:10" x14ac:dyDescent="0.3">
      <c r="A52" s="31" t="s">
        <v>1252</v>
      </c>
      <c r="B52" s="14">
        <v>46.7</v>
      </c>
      <c r="C52" s="14" t="str">
        <f t="shared" si="0"/>
        <v>Obesity</v>
      </c>
      <c r="D52" s="14">
        <v>10.99</v>
      </c>
      <c r="E52" s="14" t="str">
        <f t="shared" si="1"/>
        <v>Diabetes</v>
      </c>
      <c r="F52" s="25" t="s">
        <v>4716</v>
      </c>
      <c r="G52" s="25" t="s">
        <v>4716</v>
      </c>
      <c r="H52" s="25" t="s">
        <v>4716</v>
      </c>
      <c r="I52" s="14">
        <v>0</v>
      </c>
      <c r="J52" s="28" t="s">
        <v>4716</v>
      </c>
    </row>
    <row r="53" spans="1:10" x14ac:dyDescent="0.3">
      <c r="A53" s="31" t="s">
        <v>1260</v>
      </c>
      <c r="B53" s="14">
        <v>32.965000000000003</v>
      </c>
      <c r="C53" s="14" t="str">
        <f t="shared" si="0"/>
        <v>Obesity</v>
      </c>
      <c r="D53" s="14">
        <v>11.78</v>
      </c>
      <c r="E53" s="14" t="str">
        <f t="shared" si="1"/>
        <v>Diabetes</v>
      </c>
      <c r="F53" s="25" t="s">
        <v>4716</v>
      </c>
      <c r="G53" s="25" t="s">
        <v>4716</v>
      </c>
      <c r="H53" s="25" t="s">
        <v>4716</v>
      </c>
      <c r="I53" s="14">
        <v>0</v>
      </c>
      <c r="J53" s="28" t="s">
        <v>4716</v>
      </c>
    </row>
    <row r="54" spans="1:10" x14ac:dyDescent="0.3">
      <c r="A54" s="31" t="s">
        <v>1262</v>
      </c>
      <c r="B54" s="14">
        <v>38.049999999999997</v>
      </c>
      <c r="C54" s="14" t="str">
        <f t="shared" si="0"/>
        <v>Obesity</v>
      </c>
      <c r="D54" s="14">
        <v>9.6199999999999992</v>
      </c>
      <c r="E54" s="14" t="str">
        <f t="shared" si="1"/>
        <v>Diabetes</v>
      </c>
      <c r="F54" s="25" t="s">
        <v>4716</v>
      </c>
      <c r="G54" s="25" t="s">
        <v>4716</v>
      </c>
      <c r="H54" s="25" t="s">
        <v>4716</v>
      </c>
      <c r="I54" s="14">
        <v>0</v>
      </c>
      <c r="J54" s="28" t="s">
        <v>4716</v>
      </c>
    </row>
    <row r="55" spans="1:10" x14ac:dyDescent="0.3">
      <c r="A55" s="31" t="s">
        <v>1264</v>
      </c>
      <c r="B55" s="14">
        <v>46.14</v>
      </c>
      <c r="C55" s="14" t="str">
        <f t="shared" si="0"/>
        <v>Obesity</v>
      </c>
      <c r="D55" s="14">
        <v>10.78</v>
      </c>
      <c r="E55" s="14" t="str">
        <f t="shared" si="1"/>
        <v>Diabetes</v>
      </c>
      <c r="F55" s="25" t="s">
        <v>4716</v>
      </c>
      <c r="G55" s="25" t="s">
        <v>4716</v>
      </c>
      <c r="H55" s="25" t="s">
        <v>4716</v>
      </c>
      <c r="I55" s="14">
        <v>0</v>
      </c>
      <c r="J55" s="28" t="s">
        <v>4716</v>
      </c>
    </row>
    <row r="56" spans="1:10" x14ac:dyDescent="0.3">
      <c r="A56" s="31" t="s">
        <v>1268</v>
      </c>
      <c r="B56" s="14">
        <v>44.64</v>
      </c>
      <c r="C56" s="14" t="str">
        <f t="shared" si="0"/>
        <v>Obesity</v>
      </c>
      <c r="D56" s="14">
        <v>7.18</v>
      </c>
      <c r="E56" s="14" t="str">
        <f t="shared" si="1"/>
        <v>Diabetes</v>
      </c>
      <c r="F56" s="25" t="s">
        <v>4716</v>
      </c>
      <c r="G56" s="25" t="s">
        <v>4716</v>
      </c>
      <c r="H56" s="25" t="s">
        <v>4716</v>
      </c>
      <c r="I56" s="14">
        <v>0</v>
      </c>
      <c r="J56" s="28" t="s">
        <v>4716</v>
      </c>
    </row>
    <row r="57" spans="1:10" x14ac:dyDescent="0.3">
      <c r="A57" s="31" t="s">
        <v>1274</v>
      </c>
      <c r="B57" s="14">
        <v>53.32</v>
      </c>
      <c r="C57" s="14" t="str">
        <f t="shared" si="0"/>
        <v>Obesity</v>
      </c>
      <c r="D57" s="14">
        <v>5.0599999999999996</v>
      </c>
      <c r="E57" s="14" t="str">
        <f t="shared" si="1"/>
        <v>Normal</v>
      </c>
      <c r="F57" s="25" t="s">
        <v>4716</v>
      </c>
      <c r="G57" s="25" t="s">
        <v>4716</v>
      </c>
      <c r="H57" s="25" t="s">
        <v>4716</v>
      </c>
      <c r="I57" s="14">
        <v>0</v>
      </c>
      <c r="J57" s="28" t="s">
        <v>4716</v>
      </c>
    </row>
    <row r="58" spans="1:10" x14ac:dyDescent="0.3">
      <c r="A58" s="31" t="s">
        <v>1278</v>
      </c>
      <c r="B58" s="14">
        <v>37.9</v>
      </c>
      <c r="C58" s="14" t="str">
        <f t="shared" si="0"/>
        <v>Obesity</v>
      </c>
      <c r="D58" s="14">
        <v>7.76</v>
      </c>
      <c r="E58" s="14" t="str">
        <f t="shared" si="1"/>
        <v>Diabetes</v>
      </c>
      <c r="F58" s="25" t="s">
        <v>4716</v>
      </c>
      <c r="G58" s="25" t="s">
        <v>4716</v>
      </c>
      <c r="H58" s="25" t="s">
        <v>4716</v>
      </c>
      <c r="I58" s="14">
        <v>0</v>
      </c>
      <c r="J58" s="28" t="s">
        <v>4716</v>
      </c>
    </row>
    <row r="59" spans="1:10" x14ac:dyDescent="0.3">
      <c r="A59" s="31" t="s">
        <v>1280</v>
      </c>
      <c r="B59" s="14">
        <v>39.6</v>
      </c>
      <c r="C59" s="14" t="str">
        <f t="shared" si="0"/>
        <v>Obesity</v>
      </c>
      <c r="D59" s="14">
        <v>9.32</v>
      </c>
      <c r="E59" s="14" t="str">
        <f t="shared" si="1"/>
        <v>Diabetes</v>
      </c>
      <c r="F59" s="25" t="s">
        <v>4716</v>
      </c>
      <c r="G59" s="25" t="s">
        <v>4716</v>
      </c>
      <c r="H59" s="25" t="s">
        <v>4716</v>
      </c>
      <c r="I59" s="14">
        <v>0</v>
      </c>
      <c r="J59" s="28" t="s">
        <v>4716</v>
      </c>
    </row>
    <row r="60" spans="1:10" x14ac:dyDescent="0.3">
      <c r="A60" s="31" t="s">
        <v>1290</v>
      </c>
      <c r="B60" s="14">
        <v>38.094999999999999</v>
      </c>
      <c r="C60" s="14" t="str">
        <f t="shared" si="0"/>
        <v>Obesity</v>
      </c>
      <c r="D60" s="14">
        <v>10.199999999999999</v>
      </c>
      <c r="E60" s="14" t="str">
        <f t="shared" si="1"/>
        <v>Diabetes</v>
      </c>
      <c r="F60" s="25" t="s">
        <v>4716</v>
      </c>
      <c r="G60" s="25" t="s">
        <v>4716</v>
      </c>
      <c r="H60" s="25" t="s">
        <v>4716</v>
      </c>
      <c r="I60" s="14">
        <v>0</v>
      </c>
      <c r="J60" s="28" t="s">
        <v>4716</v>
      </c>
    </row>
    <row r="61" spans="1:10" x14ac:dyDescent="0.3">
      <c r="A61" s="31" t="s">
        <v>1292</v>
      </c>
      <c r="B61" s="14">
        <v>44.95</v>
      </c>
      <c r="C61" s="14" t="str">
        <f t="shared" si="0"/>
        <v>Obesity</v>
      </c>
      <c r="D61" s="14">
        <v>10.4</v>
      </c>
      <c r="E61" s="14" t="str">
        <f t="shared" si="1"/>
        <v>Diabetes</v>
      </c>
      <c r="F61" s="25" t="s">
        <v>4716</v>
      </c>
      <c r="G61" s="25" t="s">
        <v>4716</v>
      </c>
      <c r="H61" s="25" t="s">
        <v>4716</v>
      </c>
      <c r="I61" s="14">
        <v>0</v>
      </c>
      <c r="J61" s="28" t="s">
        <v>4716</v>
      </c>
    </row>
    <row r="62" spans="1:10" x14ac:dyDescent="0.3">
      <c r="A62" s="31" t="s">
        <v>1294</v>
      </c>
      <c r="B62" s="14">
        <v>35.54</v>
      </c>
      <c r="C62" s="14" t="str">
        <f t="shared" si="0"/>
        <v>Obesity</v>
      </c>
      <c r="D62" s="14">
        <v>10.67</v>
      </c>
      <c r="E62" s="14" t="str">
        <f t="shared" si="1"/>
        <v>Diabetes</v>
      </c>
      <c r="F62" s="25" t="s">
        <v>4716</v>
      </c>
      <c r="G62" s="25" t="s">
        <v>4716</v>
      </c>
      <c r="H62" s="25" t="s">
        <v>4716</v>
      </c>
      <c r="I62" s="14">
        <v>0</v>
      </c>
      <c r="J62" s="28" t="s">
        <v>4716</v>
      </c>
    </row>
    <row r="63" spans="1:10" x14ac:dyDescent="0.3">
      <c r="A63" s="31" t="s">
        <v>1300</v>
      </c>
      <c r="B63" s="14">
        <v>35.5</v>
      </c>
      <c r="C63" s="14" t="str">
        <f t="shared" si="0"/>
        <v>Obesity</v>
      </c>
      <c r="D63" s="14">
        <v>11.97</v>
      </c>
      <c r="E63" s="14" t="str">
        <f t="shared" si="1"/>
        <v>Diabetes</v>
      </c>
      <c r="F63" s="25" t="s">
        <v>4716</v>
      </c>
      <c r="G63" s="25" t="s">
        <v>4716</v>
      </c>
      <c r="H63" s="25" t="s">
        <v>4716</v>
      </c>
      <c r="I63" s="14">
        <v>0</v>
      </c>
      <c r="J63" s="28" t="s">
        <v>4716</v>
      </c>
    </row>
    <row r="64" spans="1:10" x14ac:dyDescent="0.3">
      <c r="A64" s="31" t="s">
        <v>1302</v>
      </c>
      <c r="B64" s="14">
        <v>41.63</v>
      </c>
      <c r="C64" s="14" t="str">
        <f t="shared" si="0"/>
        <v>Obesity</v>
      </c>
      <c r="D64" s="14">
        <v>6.71</v>
      </c>
      <c r="E64" s="14" t="str">
        <f t="shared" si="1"/>
        <v>Diabetes</v>
      </c>
      <c r="F64" s="25" t="s">
        <v>4716</v>
      </c>
      <c r="G64" s="25" t="s">
        <v>4716</v>
      </c>
      <c r="H64" s="25" t="s">
        <v>4716</v>
      </c>
      <c r="I64" s="14">
        <v>0</v>
      </c>
      <c r="J64" s="28" t="s">
        <v>4716</v>
      </c>
    </row>
    <row r="65" spans="1:10" x14ac:dyDescent="0.3">
      <c r="A65" s="31" t="s">
        <v>1304</v>
      </c>
      <c r="B65" s="14">
        <v>46.49</v>
      </c>
      <c r="C65" s="14" t="str">
        <f t="shared" si="0"/>
        <v>Obesity</v>
      </c>
      <c r="D65" s="14">
        <v>11.92</v>
      </c>
      <c r="E65" s="14" t="str">
        <f t="shared" si="1"/>
        <v>Diabetes</v>
      </c>
      <c r="F65" s="25" t="s">
        <v>4716</v>
      </c>
      <c r="G65" s="25" t="s">
        <v>4716</v>
      </c>
      <c r="H65" s="25" t="s">
        <v>4716</v>
      </c>
      <c r="I65" s="14">
        <v>0</v>
      </c>
      <c r="J65" s="28" t="s">
        <v>4716</v>
      </c>
    </row>
    <row r="66" spans="1:10" x14ac:dyDescent="0.3">
      <c r="A66" s="31" t="s">
        <v>1310</v>
      </c>
      <c r="B66" s="14">
        <v>39.07</v>
      </c>
      <c r="C66" s="14" t="str">
        <f t="shared" ref="C66:C129" si="2">IF(B66&lt;18.5,"Underweight",
IF(B66&lt;=24.9,"Normal Weight",
IF(B66&lt;=29.9,"Overweight","Obesity")))</f>
        <v>Obesity</v>
      </c>
      <c r="D66" s="14">
        <v>11.93</v>
      </c>
      <c r="E66" s="14" t="str">
        <f t="shared" si="1"/>
        <v>Diabetes</v>
      </c>
      <c r="F66" s="25" t="s">
        <v>4716</v>
      </c>
      <c r="G66" s="25" t="s">
        <v>4716</v>
      </c>
      <c r="H66" s="25" t="s">
        <v>4716</v>
      </c>
      <c r="I66" s="14">
        <v>0</v>
      </c>
      <c r="J66" s="28" t="s">
        <v>4716</v>
      </c>
    </row>
    <row r="67" spans="1:10" x14ac:dyDescent="0.3">
      <c r="A67" s="31" t="s">
        <v>1312</v>
      </c>
      <c r="B67" s="14">
        <v>41.3</v>
      </c>
      <c r="C67" s="14" t="str">
        <f t="shared" si="2"/>
        <v>Obesity</v>
      </c>
      <c r="D67" s="14">
        <v>9.59</v>
      </c>
      <c r="E67" s="14" t="str">
        <f t="shared" ref="E67:E130" si="3">IF(D67&lt;5.7,"Normal",
IF(D67&lt;=6.4,"Prediabetes","Diabetes"))</f>
        <v>Diabetes</v>
      </c>
      <c r="F67" s="25" t="s">
        <v>4716</v>
      </c>
      <c r="G67" s="25" t="s">
        <v>4716</v>
      </c>
      <c r="H67" s="25" t="s">
        <v>4716</v>
      </c>
      <c r="I67" s="14">
        <v>0</v>
      </c>
      <c r="J67" s="28" t="s">
        <v>4716</v>
      </c>
    </row>
    <row r="68" spans="1:10" x14ac:dyDescent="0.3">
      <c r="A68" s="31" t="s">
        <v>1318</v>
      </c>
      <c r="B68" s="14">
        <v>30.495000000000001</v>
      </c>
      <c r="C68" s="14" t="str">
        <f t="shared" si="2"/>
        <v>Obesity</v>
      </c>
      <c r="D68" s="14">
        <v>9.5299999999999994</v>
      </c>
      <c r="E68" s="14" t="str">
        <f t="shared" si="3"/>
        <v>Diabetes</v>
      </c>
      <c r="F68" s="25" t="s">
        <v>4716</v>
      </c>
      <c r="G68" s="25" t="s">
        <v>4716</v>
      </c>
      <c r="H68" s="25" t="s">
        <v>4716</v>
      </c>
      <c r="I68" s="14">
        <v>0</v>
      </c>
      <c r="J68" s="28" t="s">
        <v>4716</v>
      </c>
    </row>
    <row r="69" spans="1:10" x14ac:dyDescent="0.3">
      <c r="A69" s="31" t="s">
        <v>1324</v>
      </c>
      <c r="B69" s="14">
        <v>34.21</v>
      </c>
      <c r="C69" s="14" t="str">
        <f t="shared" si="2"/>
        <v>Obesity</v>
      </c>
      <c r="D69" s="14">
        <v>9.17</v>
      </c>
      <c r="E69" s="14" t="str">
        <f t="shared" si="3"/>
        <v>Diabetes</v>
      </c>
      <c r="F69" s="25" t="s">
        <v>4716</v>
      </c>
      <c r="G69" s="25" t="s">
        <v>4716</v>
      </c>
      <c r="H69" s="25" t="s">
        <v>4716</v>
      </c>
      <c r="I69" s="14">
        <v>0</v>
      </c>
      <c r="J69" s="28" t="s">
        <v>4716</v>
      </c>
    </row>
    <row r="70" spans="1:10" x14ac:dyDescent="0.3">
      <c r="A70" s="31" t="s">
        <v>1326</v>
      </c>
      <c r="B70" s="14">
        <v>39.74</v>
      </c>
      <c r="C70" s="14" t="str">
        <f t="shared" si="2"/>
        <v>Obesity</v>
      </c>
      <c r="D70" s="14">
        <v>7.39</v>
      </c>
      <c r="E70" s="14" t="str">
        <f t="shared" si="3"/>
        <v>Diabetes</v>
      </c>
      <c r="F70" s="25" t="s">
        <v>4716</v>
      </c>
      <c r="G70" s="25" t="s">
        <v>4716</v>
      </c>
      <c r="H70" s="25" t="s">
        <v>4716</v>
      </c>
      <c r="I70" s="14">
        <v>0</v>
      </c>
      <c r="J70" s="28" t="s">
        <v>4716</v>
      </c>
    </row>
    <row r="71" spans="1:10" x14ac:dyDescent="0.3">
      <c r="A71" s="31" t="s">
        <v>1340</v>
      </c>
      <c r="B71" s="14">
        <v>35.520000000000003</v>
      </c>
      <c r="C71" s="14" t="str">
        <f t="shared" si="2"/>
        <v>Obesity</v>
      </c>
      <c r="D71" s="14">
        <v>8.26</v>
      </c>
      <c r="E71" s="14" t="str">
        <f t="shared" si="3"/>
        <v>Diabetes</v>
      </c>
      <c r="F71" s="25" t="s">
        <v>4716</v>
      </c>
      <c r="G71" s="25" t="s">
        <v>4716</v>
      </c>
      <c r="H71" s="25" t="s">
        <v>4716</v>
      </c>
      <c r="I71" s="14">
        <v>0</v>
      </c>
      <c r="J71" s="28" t="s">
        <v>4716</v>
      </c>
    </row>
    <row r="72" spans="1:10" x14ac:dyDescent="0.3">
      <c r="A72" s="31" t="s">
        <v>1342</v>
      </c>
      <c r="B72" s="14">
        <v>33.6</v>
      </c>
      <c r="C72" s="14" t="str">
        <f t="shared" si="2"/>
        <v>Obesity</v>
      </c>
      <c r="D72" s="14">
        <v>11.25</v>
      </c>
      <c r="E72" s="14" t="str">
        <f t="shared" si="3"/>
        <v>Diabetes</v>
      </c>
      <c r="F72" s="25" t="s">
        <v>4716</v>
      </c>
      <c r="G72" s="25" t="s">
        <v>4716</v>
      </c>
      <c r="H72" s="25" t="s">
        <v>4716</v>
      </c>
      <c r="I72" s="14">
        <v>0</v>
      </c>
      <c r="J72" s="28" t="s">
        <v>4716</v>
      </c>
    </row>
    <row r="73" spans="1:10" x14ac:dyDescent="0.3">
      <c r="A73" s="31" t="s">
        <v>1346</v>
      </c>
      <c r="B73" s="14">
        <v>46.86</v>
      </c>
      <c r="C73" s="14" t="str">
        <f t="shared" si="2"/>
        <v>Obesity</v>
      </c>
      <c r="D73" s="14">
        <v>4.87</v>
      </c>
      <c r="E73" s="14" t="str">
        <f t="shared" si="3"/>
        <v>Normal</v>
      </c>
      <c r="F73" s="25" t="s">
        <v>4716</v>
      </c>
      <c r="G73" s="25" t="s">
        <v>4716</v>
      </c>
      <c r="H73" s="25" t="s">
        <v>4716</v>
      </c>
      <c r="I73" s="14">
        <v>0</v>
      </c>
      <c r="J73" s="28" t="s">
        <v>4716</v>
      </c>
    </row>
    <row r="74" spans="1:10" x14ac:dyDescent="0.3">
      <c r="A74" s="31" t="s">
        <v>1356</v>
      </c>
      <c r="B74" s="14">
        <v>53.48</v>
      </c>
      <c r="C74" s="14" t="str">
        <f t="shared" si="2"/>
        <v>Obesity</v>
      </c>
      <c r="D74" s="14">
        <v>5.64</v>
      </c>
      <c r="E74" s="14" t="str">
        <f t="shared" si="3"/>
        <v>Normal</v>
      </c>
      <c r="F74" s="25" t="s">
        <v>4716</v>
      </c>
      <c r="G74" s="25" t="s">
        <v>4716</v>
      </c>
      <c r="H74" s="25" t="s">
        <v>4716</v>
      </c>
      <c r="I74" s="14">
        <v>0</v>
      </c>
      <c r="J74" s="28" t="s">
        <v>4716</v>
      </c>
    </row>
    <row r="75" spans="1:10" x14ac:dyDescent="0.3">
      <c r="A75" s="31" t="s">
        <v>1358</v>
      </c>
      <c r="B75" s="14">
        <v>35.5</v>
      </c>
      <c r="C75" s="14" t="str">
        <f t="shared" si="2"/>
        <v>Obesity</v>
      </c>
      <c r="D75" s="14">
        <v>10.37</v>
      </c>
      <c r="E75" s="14" t="str">
        <f t="shared" si="3"/>
        <v>Diabetes</v>
      </c>
      <c r="F75" s="25" t="s">
        <v>4716</v>
      </c>
      <c r="G75" s="25" t="s">
        <v>4716</v>
      </c>
      <c r="H75" s="25" t="s">
        <v>4716</v>
      </c>
      <c r="I75" s="14">
        <v>0</v>
      </c>
      <c r="J75" s="28" t="s">
        <v>4716</v>
      </c>
    </row>
    <row r="76" spans="1:10" x14ac:dyDescent="0.3">
      <c r="A76" s="31" t="s">
        <v>1364</v>
      </c>
      <c r="B76" s="14">
        <v>32.729999999999997</v>
      </c>
      <c r="C76" s="14" t="str">
        <f t="shared" si="2"/>
        <v>Obesity</v>
      </c>
      <c r="D76" s="14">
        <v>7.03</v>
      </c>
      <c r="E76" s="14" t="str">
        <f t="shared" si="3"/>
        <v>Diabetes</v>
      </c>
      <c r="F76" s="25" t="s">
        <v>4716</v>
      </c>
      <c r="G76" s="25" t="s">
        <v>4716</v>
      </c>
      <c r="H76" s="25" t="s">
        <v>4716</v>
      </c>
      <c r="I76" s="14">
        <v>0</v>
      </c>
      <c r="J76" s="28" t="s">
        <v>4716</v>
      </c>
    </row>
    <row r="77" spans="1:10" x14ac:dyDescent="0.3">
      <c r="A77" s="31" t="s">
        <v>1368</v>
      </c>
      <c r="B77" s="14">
        <v>51.72</v>
      </c>
      <c r="C77" s="14" t="str">
        <f t="shared" si="2"/>
        <v>Obesity</v>
      </c>
      <c r="D77" s="14">
        <v>5.76</v>
      </c>
      <c r="E77" s="14" t="str">
        <f t="shared" si="3"/>
        <v>Prediabetes</v>
      </c>
      <c r="F77" s="25" t="s">
        <v>4716</v>
      </c>
      <c r="G77" s="25" t="s">
        <v>4716</v>
      </c>
      <c r="H77" s="25" t="s">
        <v>4716</v>
      </c>
      <c r="I77" s="14">
        <v>0</v>
      </c>
      <c r="J77" s="28" t="s">
        <v>4716</v>
      </c>
    </row>
    <row r="78" spans="1:10" x14ac:dyDescent="0.3">
      <c r="A78" s="31" t="s">
        <v>1370</v>
      </c>
      <c r="B78" s="14">
        <v>50.2</v>
      </c>
      <c r="C78" s="14" t="str">
        <f t="shared" si="2"/>
        <v>Obesity</v>
      </c>
      <c r="D78" s="14">
        <v>5.4</v>
      </c>
      <c r="E78" s="14" t="str">
        <f t="shared" si="3"/>
        <v>Normal</v>
      </c>
      <c r="F78" s="25" t="s">
        <v>4716</v>
      </c>
      <c r="G78" s="25" t="s">
        <v>4716</v>
      </c>
      <c r="H78" s="25" t="s">
        <v>4716</v>
      </c>
      <c r="I78" s="14">
        <v>0</v>
      </c>
      <c r="J78" s="28" t="s">
        <v>4716</v>
      </c>
    </row>
    <row r="79" spans="1:10" x14ac:dyDescent="0.3">
      <c r="A79" s="31" t="s">
        <v>1388</v>
      </c>
      <c r="B79" s="14">
        <v>23.18</v>
      </c>
      <c r="C79" s="14" t="str">
        <f t="shared" si="2"/>
        <v>Normal Weight</v>
      </c>
      <c r="D79" s="14">
        <v>6.13</v>
      </c>
      <c r="E79" s="14" t="str">
        <f t="shared" si="3"/>
        <v>Prediabetes</v>
      </c>
      <c r="F79" s="25" t="s">
        <v>4716</v>
      </c>
      <c r="G79" s="25" t="s">
        <v>4716</v>
      </c>
      <c r="H79" s="25" t="s">
        <v>4716</v>
      </c>
      <c r="I79" s="14">
        <v>0</v>
      </c>
      <c r="J79" s="28" t="s">
        <v>4716</v>
      </c>
    </row>
    <row r="80" spans="1:10" x14ac:dyDescent="0.3">
      <c r="A80" s="31" t="s">
        <v>1396</v>
      </c>
      <c r="B80" s="14">
        <v>28.785</v>
      </c>
      <c r="C80" s="14" t="str">
        <f t="shared" si="2"/>
        <v>Overweight</v>
      </c>
      <c r="D80" s="14">
        <v>6.6</v>
      </c>
      <c r="E80" s="14" t="str">
        <f t="shared" si="3"/>
        <v>Diabetes</v>
      </c>
      <c r="F80" s="25" t="s">
        <v>4716</v>
      </c>
      <c r="G80" s="25" t="s">
        <v>4716</v>
      </c>
      <c r="H80" s="25" t="s">
        <v>4716</v>
      </c>
      <c r="I80" s="14">
        <v>0</v>
      </c>
      <c r="J80" s="28" t="s">
        <v>4716</v>
      </c>
    </row>
    <row r="81" spans="1:10" x14ac:dyDescent="0.3">
      <c r="A81" s="31" t="s">
        <v>1412</v>
      </c>
      <c r="B81" s="14">
        <v>37.85</v>
      </c>
      <c r="C81" s="14" t="str">
        <f t="shared" si="2"/>
        <v>Obesity</v>
      </c>
      <c r="D81" s="14">
        <v>11.01</v>
      </c>
      <c r="E81" s="14" t="str">
        <f t="shared" si="3"/>
        <v>Diabetes</v>
      </c>
      <c r="F81" s="25" t="s">
        <v>4716</v>
      </c>
      <c r="G81" s="25" t="s">
        <v>4716</v>
      </c>
      <c r="H81" s="25" t="s">
        <v>4716</v>
      </c>
      <c r="I81" s="14">
        <v>0</v>
      </c>
      <c r="J81" s="28" t="s">
        <v>4716</v>
      </c>
    </row>
    <row r="82" spans="1:10" x14ac:dyDescent="0.3">
      <c r="A82" s="31" t="s">
        <v>1418</v>
      </c>
      <c r="B82" s="14">
        <v>40.880000000000003</v>
      </c>
      <c r="C82" s="14" t="str">
        <f t="shared" si="2"/>
        <v>Obesity</v>
      </c>
      <c r="D82" s="14">
        <v>7.65</v>
      </c>
      <c r="E82" s="14" t="str">
        <f t="shared" si="3"/>
        <v>Diabetes</v>
      </c>
      <c r="F82" s="25" t="s">
        <v>4716</v>
      </c>
      <c r="G82" s="25" t="s">
        <v>4716</v>
      </c>
      <c r="H82" s="25" t="s">
        <v>4716</v>
      </c>
      <c r="I82" s="14">
        <v>0</v>
      </c>
      <c r="J82" s="28" t="s">
        <v>4716</v>
      </c>
    </row>
    <row r="83" spans="1:10" x14ac:dyDescent="0.3">
      <c r="A83" s="31" t="s">
        <v>1430</v>
      </c>
      <c r="B83" s="14">
        <v>36.15</v>
      </c>
      <c r="C83" s="14" t="str">
        <f t="shared" si="2"/>
        <v>Obesity</v>
      </c>
      <c r="D83" s="14">
        <v>8.0500000000000007</v>
      </c>
      <c r="E83" s="14" t="str">
        <f t="shared" si="3"/>
        <v>Diabetes</v>
      </c>
      <c r="F83" s="25" t="s">
        <v>4716</v>
      </c>
      <c r="G83" s="25" t="s">
        <v>4716</v>
      </c>
      <c r="H83" s="25" t="s">
        <v>4716</v>
      </c>
      <c r="I83" s="14">
        <v>0</v>
      </c>
      <c r="J83" s="28" t="s">
        <v>4716</v>
      </c>
    </row>
    <row r="84" spans="1:10" x14ac:dyDescent="0.3">
      <c r="A84" s="31" t="s">
        <v>1440</v>
      </c>
      <c r="B84" s="14">
        <v>50.46</v>
      </c>
      <c r="C84" s="14" t="str">
        <f t="shared" si="2"/>
        <v>Obesity</v>
      </c>
      <c r="D84" s="14">
        <v>4.5599999999999996</v>
      </c>
      <c r="E84" s="14" t="str">
        <f t="shared" si="3"/>
        <v>Normal</v>
      </c>
      <c r="F84" s="25" t="s">
        <v>4716</v>
      </c>
      <c r="G84" s="25" t="s">
        <v>4716</v>
      </c>
      <c r="H84" s="25" t="s">
        <v>4716</v>
      </c>
      <c r="I84" s="14">
        <v>0</v>
      </c>
      <c r="J84" s="28" t="s">
        <v>4716</v>
      </c>
    </row>
    <row r="85" spans="1:10" x14ac:dyDescent="0.3">
      <c r="A85" s="31" t="s">
        <v>1442</v>
      </c>
      <c r="B85" s="14">
        <v>31.73</v>
      </c>
      <c r="C85" s="14" t="str">
        <f t="shared" si="2"/>
        <v>Obesity</v>
      </c>
      <c r="D85" s="14">
        <v>7</v>
      </c>
      <c r="E85" s="14" t="str">
        <f t="shared" si="3"/>
        <v>Diabetes</v>
      </c>
      <c r="F85" s="25" t="s">
        <v>4716</v>
      </c>
      <c r="G85" s="25" t="s">
        <v>4716</v>
      </c>
      <c r="H85" s="25" t="s">
        <v>4716</v>
      </c>
      <c r="I85" s="14">
        <v>0</v>
      </c>
      <c r="J85" s="28" t="s">
        <v>4716</v>
      </c>
    </row>
    <row r="86" spans="1:10" x14ac:dyDescent="0.3">
      <c r="A86" s="31" t="s">
        <v>1452</v>
      </c>
      <c r="B86" s="14">
        <v>48.36</v>
      </c>
      <c r="C86" s="14" t="str">
        <f t="shared" si="2"/>
        <v>Obesity</v>
      </c>
      <c r="D86" s="14">
        <v>4.08</v>
      </c>
      <c r="E86" s="14" t="str">
        <f t="shared" si="3"/>
        <v>Normal</v>
      </c>
      <c r="F86" s="25" t="s">
        <v>4716</v>
      </c>
      <c r="G86" s="25" t="s">
        <v>4716</v>
      </c>
      <c r="H86" s="25" t="s">
        <v>4716</v>
      </c>
      <c r="I86" s="14">
        <v>0</v>
      </c>
      <c r="J86" s="28" t="s">
        <v>4716</v>
      </c>
    </row>
    <row r="87" spans="1:10" x14ac:dyDescent="0.3">
      <c r="A87" s="31" t="s">
        <v>1456</v>
      </c>
      <c r="B87" s="14">
        <v>27.55</v>
      </c>
      <c r="C87" s="14" t="str">
        <f t="shared" si="2"/>
        <v>Overweight</v>
      </c>
      <c r="D87" s="14">
        <v>9.02</v>
      </c>
      <c r="E87" s="14" t="str">
        <f t="shared" si="3"/>
        <v>Diabetes</v>
      </c>
      <c r="F87" s="25" t="s">
        <v>4716</v>
      </c>
      <c r="G87" s="25" t="s">
        <v>4716</v>
      </c>
      <c r="H87" s="25" t="s">
        <v>4716</v>
      </c>
      <c r="I87" s="14">
        <v>0</v>
      </c>
      <c r="J87" s="28" t="s">
        <v>4716</v>
      </c>
    </row>
    <row r="88" spans="1:10" x14ac:dyDescent="0.3">
      <c r="A88" s="31" t="s">
        <v>1458</v>
      </c>
      <c r="B88" s="14">
        <v>33.11</v>
      </c>
      <c r="C88" s="14" t="str">
        <f t="shared" si="2"/>
        <v>Obesity</v>
      </c>
      <c r="D88" s="14">
        <v>8.06</v>
      </c>
      <c r="E88" s="14" t="str">
        <f t="shared" si="3"/>
        <v>Diabetes</v>
      </c>
      <c r="F88" s="25" t="s">
        <v>4716</v>
      </c>
      <c r="G88" s="25" t="s">
        <v>4716</v>
      </c>
      <c r="H88" s="25" t="s">
        <v>4716</v>
      </c>
      <c r="I88" s="14">
        <v>0</v>
      </c>
      <c r="J88" s="28" t="s">
        <v>4716</v>
      </c>
    </row>
    <row r="89" spans="1:10" x14ac:dyDescent="0.3">
      <c r="A89" s="31" t="s">
        <v>1468</v>
      </c>
      <c r="B89" s="14">
        <v>41.02</v>
      </c>
      <c r="C89" s="14" t="str">
        <f t="shared" si="2"/>
        <v>Obesity</v>
      </c>
      <c r="D89" s="14">
        <v>11.37</v>
      </c>
      <c r="E89" s="14" t="str">
        <f t="shared" si="3"/>
        <v>Diabetes</v>
      </c>
      <c r="F89" s="25" t="s">
        <v>4716</v>
      </c>
      <c r="G89" s="25" t="s">
        <v>4716</v>
      </c>
      <c r="H89" s="25" t="s">
        <v>4716</v>
      </c>
      <c r="I89" s="14">
        <v>0</v>
      </c>
      <c r="J89" s="28" t="s">
        <v>4716</v>
      </c>
    </row>
    <row r="90" spans="1:10" x14ac:dyDescent="0.3">
      <c r="A90" s="31" t="s">
        <v>1470</v>
      </c>
      <c r="B90" s="14">
        <v>32.68</v>
      </c>
      <c r="C90" s="14" t="str">
        <f t="shared" si="2"/>
        <v>Obesity</v>
      </c>
      <c r="D90" s="14">
        <v>11.87</v>
      </c>
      <c r="E90" s="14" t="str">
        <f t="shared" si="3"/>
        <v>Diabetes</v>
      </c>
      <c r="F90" s="25" t="s">
        <v>4716</v>
      </c>
      <c r="G90" s="25" t="s">
        <v>4716</v>
      </c>
      <c r="H90" s="25" t="s">
        <v>4716</v>
      </c>
      <c r="I90" s="14">
        <v>0</v>
      </c>
      <c r="J90" s="28" t="s">
        <v>4716</v>
      </c>
    </row>
    <row r="91" spans="1:10" x14ac:dyDescent="0.3">
      <c r="A91" s="31" t="s">
        <v>1510</v>
      </c>
      <c r="B91" s="14">
        <v>34.299999999999997</v>
      </c>
      <c r="C91" s="14" t="str">
        <f t="shared" si="2"/>
        <v>Obesity</v>
      </c>
      <c r="D91" s="14">
        <v>11.76</v>
      </c>
      <c r="E91" s="14" t="str">
        <f t="shared" si="3"/>
        <v>Diabetes</v>
      </c>
      <c r="F91" s="25" t="s">
        <v>4716</v>
      </c>
      <c r="G91" s="25" t="s">
        <v>4716</v>
      </c>
      <c r="H91" s="25" t="s">
        <v>4716</v>
      </c>
      <c r="I91" s="14">
        <v>0</v>
      </c>
      <c r="J91" s="28" t="s">
        <v>4716</v>
      </c>
    </row>
    <row r="92" spans="1:10" x14ac:dyDescent="0.3">
      <c r="A92" s="31" t="s">
        <v>1512</v>
      </c>
      <c r="B92" s="14">
        <v>32.11</v>
      </c>
      <c r="C92" s="14" t="str">
        <f t="shared" si="2"/>
        <v>Obesity</v>
      </c>
      <c r="D92" s="14">
        <v>7.06</v>
      </c>
      <c r="E92" s="14" t="str">
        <f t="shared" si="3"/>
        <v>Diabetes</v>
      </c>
      <c r="F92" s="25" t="s">
        <v>4716</v>
      </c>
      <c r="G92" s="25" t="s">
        <v>4716</v>
      </c>
      <c r="H92" s="25" t="s">
        <v>4716</v>
      </c>
      <c r="I92" s="14">
        <v>0</v>
      </c>
      <c r="J92" s="28" t="s">
        <v>4716</v>
      </c>
    </row>
    <row r="93" spans="1:10" x14ac:dyDescent="0.3">
      <c r="A93" s="31" t="s">
        <v>1516</v>
      </c>
      <c r="B93" s="14">
        <v>46.89</v>
      </c>
      <c r="C93" s="14" t="str">
        <f t="shared" si="2"/>
        <v>Obesity</v>
      </c>
      <c r="D93" s="14">
        <v>5.52</v>
      </c>
      <c r="E93" s="14" t="str">
        <f t="shared" si="3"/>
        <v>Normal</v>
      </c>
      <c r="F93" s="25" t="s">
        <v>4716</v>
      </c>
      <c r="G93" s="25" t="s">
        <v>4716</v>
      </c>
      <c r="H93" s="25" t="s">
        <v>4716</v>
      </c>
      <c r="I93" s="14">
        <v>0</v>
      </c>
      <c r="J93" s="28" t="s">
        <v>4716</v>
      </c>
    </row>
    <row r="94" spans="1:10" x14ac:dyDescent="0.3">
      <c r="A94" s="31" t="s">
        <v>1520</v>
      </c>
      <c r="B94" s="14">
        <v>39.200000000000003</v>
      </c>
      <c r="C94" s="14" t="str">
        <f t="shared" si="2"/>
        <v>Obesity</v>
      </c>
      <c r="D94" s="14">
        <v>11.38</v>
      </c>
      <c r="E94" s="14" t="str">
        <f t="shared" si="3"/>
        <v>Diabetes</v>
      </c>
      <c r="F94" s="25" t="s">
        <v>4716</v>
      </c>
      <c r="G94" s="25" t="s">
        <v>4716</v>
      </c>
      <c r="H94" s="25" t="s">
        <v>4716</v>
      </c>
      <c r="I94" s="14">
        <v>0</v>
      </c>
      <c r="J94" s="28" t="s">
        <v>4716</v>
      </c>
    </row>
    <row r="95" spans="1:10" x14ac:dyDescent="0.3">
      <c r="A95" s="31" t="s">
        <v>1522</v>
      </c>
      <c r="B95" s="14">
        <v>39.159999999999997</v>
      </c>
      <c r="C95" s="14" t="str">
        <f t="shared" si="2"/>
        <v>Obesity</v>
      </c>
      <c r="D95" s="14">
        <v>10.48</v>
      </c>
      <c r="E95" s="14" t="str">
        <f t="shared" si="3"/>
        <v>Diabetes</v>
      </c>
      <c r="F95" s="25" t="s">
        <v>4716</v>
      </c>
      <c r="G95" s="25" t="s">
        <v>4716</v>
      </c>
      <c r="H95" s="25" t="s">
        <v>4716</v>
      </c>
      <c r="I95" s="14">
        <v>0</v>
      </c>
      <c r="J95" s="28" t="s">
        <v>4716</v>
      </c>
    </row>
    <row r="96" spans="1:10" x14ac:dyDescent="0.3">
      <c r="A96" s="31" t="s">
        <v>1526</v>
      </c>
      <c r="B96" s="14">
        <v>33.200000000000003</v>
      </c>
      <c r="C96" s="14" t="str">
        <f t="shared" si="2"/>
        <v>Obesity</v>
      </c>
      <c r="D96" s="14">
        <v>9.06</v>
      </c>
      <c r="E96" s="14" t="str">
        <f t="shared" si="3"/>
        <v>Diabetes</v>
      </c>
      <c r="F96" s="25" t="s">
        <v>4716</v>
      </c>
      <c r="G96" s="25" t="s">
        <v>4716</v>
      </c>
      <c r="H96" s="25" t="s">
        <v>4716</v>
      </c>
      <c r="I96" s="14">
        <v>0</v>
      </c>
      <c r="J96" s="28" t="s">
        <v>4716</v>
      </c>
    </row>
    <row r="97" spans="1:10" x14ac:dyDescent="0.3">
      <c r="A97" s="31" t="s">
        <v>1528</v>
      </c>
      <c r="B97" s="14">
        <v>29.92</v>
      </c>
      <c r="C97" s="14" t="str">
        <f t="shared" si="2"/>
        <v>Obesity</v>
      </c>
      <c r="D97" s="14">
        <v>11.07</v>
      </c>
      <c r="E97" s="14" t="str">
        <f t="shared" si="3"/>
        <v>Diabetes</v>
      </c>
      <c r="F97" s="25" t="s">
        <v>4716</v>
      </c>
      <c r="G97" s="25" t="s">
        <v>4716</v>
      </c>
      <c r="H97" s="25" t="s">
        <v>4716</v>
      </c>
      <c r="I97" s="14">
        <v>0</v>
      </c>
      <c r="J97" s="28" t="s">
        <v>4716</v>
      </c>
    </row>
    <row r="98" spans="1:10" x14ac:dyDescent="0.3">
      <c r="A98" s="31" t="s">
        <v>1530</v>
      </c>
      <c r="B98" s="14">
        <v>25</v>
      </c>
      <c r="C98" s="14" t="str">
        <f t="shared" si="2"/>
        <v>Overweight</v>
      </c>
      <c r="D98" s="14">
        <v>10.45</v>
      </c>
      <c r="E98" s="14" t="str">
        <f t="shared" si="3"/>
        <v>Diabetes</v>
      </c>
      <c r="F98" s="25" t="s">
        <v>4716</v>
      </c>
      <c r="G98" s="25" t="s">
        <v>4716</v>
      </c>
      <c r="H98" s="25" t="s">
        <v>4716</v>
      </c>
      <c r="I98" s="14">
        <v>0</v>
      </c>
      <c r="J98" s="28" t="s">
        <v>4716</v>
      </c>
    </row>
    <row r="99" spans="1:10" x14ac:dyDescent="0.3">
      <c r="A99" s="31" t="s">
        <v>1538</v>
      </c>
      <c r="B99" s="14">
        <v>54.59</v>
      </c>
      <c r="C99" s="14" t="str">
        <f t="shared" si="2"/>
        <v>Obesity</v>
      </c>
      <c r="D99" s="14">
        <v>4.2699999999999996</v>
      </c>
      <c r="E99" s="14" t="str">
        <f t="shared" si="3"/>
        <v>Normal</v>
      </c>
      <c r="F99" s="25" t="s">
        <v>4716</v>
      </c>
      <c r="G99" s="25" t="s">
        <v>4716</v>
      </c>
      <c r="H99" s="25" t="s">
        <v>4716</v>
      </c>
      <c r="I99" s="14">
        <v>0</v>
      </c>
      <c r="J99" s="28" t="s">
        <v>4716</v>
      </c>
    </row>
    <row r="100" spans="1:10" x14ac:dyDescent="0.3">
      <c r="A100" s="31" t="s">
        <v>1556</v>
      </c>
      <c r="B100" s="14">
        <v>47.19</v>
      </c>
      <c r="C100" s="14" t="str">
        <f t="shared" si="2"/>
        <v>Obesity</v>
      </c>
      <c r="D100" s="14">
        <v>5.29</v>
      </c>
      <c r="E100" s="14" t="str">
        <f t="shared" si="3"/>
        <v>Normal</v>
      </c>
      <c r="F100" s="25" t="s">
        <v>4716</v>
      </c>
      <c r="G100" s="25" t="s">
        <v>4716</v>
      </c>
      <c r="H100" s="25" t="s">
        <v>4716</v>
      </c>
      <c r="I100" s="14">
        <v>0</v>
      </c>
      <c r="J100" s="28" t="s">
        <v>4716</v>
      </c>
    </row>
    <row r="101" spans="1:10" x14ac:dyDescent="0.3">
      <c r="A101" s="31" t="s">
        <v>1558</v>
      </c>
      <c r="B101" s="14">
        <v>30.02</v>
      </c>
      <c r="C101" s="14" t="str">
        <f t="shared" si="2"/>
        <v>Obesity</v>
      </c>
      <c r="D101" s="14">
        <v>6.65</v>
      </c>
      <c r="E101" s="14" t="str">
        <f t="shared" si="3"/>
        <v>Diabetes</v>
      </c>
      <c r="F101" s="25" t="s">
        <v>4716</v>
      </c>
      <c r="G101" s="25" t="s">
        <v>4716</v>
      </c>
      <c r="H101" s="25" t="s">
        <v>4716</v>
      </c>
      <c r="I101" s="14">
        <v>0</v>
      </c>
      <c r="J101" s="28" t="s">
        <v>4716</v>
      </c>
    </row>
    <row r="102" spans="1:10" x14ac:dyDescent="0.3">
      <c r="A102" s="31" t="s">
        <v>1562</v>
      </c>
      <c r="B102" s="14">
        <v>54.61</v>
      </c>
      <c r="C102" s="14" t="str">
        <f t="shared" si="2"/>
        <v>Obesity</v>
      </c>
      <c r="D102" s="14">
        <v>4.49</v>
      </c>
      <c r="E102" s="14" t="str">
        <f t="shared" si="3"/>
        <v>Normal</v>
      </c>
      <c r="F102" s="25" t="s">
        <v>4716</v>
      </c>
      <c r="G102" s="25" t="s">
        <v>4716</v>
      </c>
      <c r="H102" s="25" t="s">
        <v>4716</v>
      </c>
      <c r="I102" s="14">
        <v>0</v>
      </c>
      <c r="J102" s="28" t="s">
        <v>4716</v>
      </c>
    </row>
    <row r="103" spans="1:10" x14ac:dyDescent="0.3">
      <c r="A103" s="31" t="s">
        <v>1564</v>
      </c>
      <c r="B103" s="14">
        <v>36.005000000000003</v>
      </c>
      <c r="C103" s="14" t="str">
        <f t="shared" si="2"/>
        <v>Obesity</v>
      </c>
      <c r="D103" s="14">
        <v>6.9</v>
      </c>
      <c r="E103" s="14" t="str">
        <f t="shared" si="3"/>
        <v>Diabetes</v>
      </c>
      <c r="F103" s="25" t="s">
        <v>4716</v>
      </c>
      <c r="G103" s="25" t="s">
        <v>4716</v>
      </c>
      <c r="H103" s="25" t="s">
        <v>4716</v>
      </c>
      <c r="I103" s="14">
        <v>0</v>
      </c>
      <c r="J103" s="28" t="s">
        <v>4716</v>
      </c>
    </row>
    <row r="104" spans="1:10" x14ac:dyDescent="0.3">
      <c r="A104" s="31" t="s">
        <v>1566</v>
      </c>
      <c r="B104" s="14">
        <v>28.7</v>
      </c>
      <c r="C104" s="14" t="str">
        <f t="shared" si="2"/>
        <v>Overweight</v>
      </c>
      <c r="D104" s="14">
        <v>11.52</v>
      </c>
      <c r="E104" s="14" t="str">
        <f t="shared" si="3"/>
        <v>Diabetes</v>
      </c>
      <c r="F104" s="25" t="s">
        <v>4716</v>
      </c>
      <c r="G104" s="25" t="s">
        <v>4716</v>
      </c>
      <c r="H104" s="25" t="s">
        <v>4716</v>
      </c>
      <c r="I104" s="14">
        <v>0</v>
      </c>
      <c r="J104" s="28" t="s">
        <v>4716</v>
      </c>
    </row>
    <row r="105" spans="1:10" x14ac:dyDescent="0.3">
      <c r="A105" s="31" t="s">
        <v>1568</v>
      </c>
      <c r="B105" s="14">
        <v>34.295000000000002</v>
      </c>
      <c r="C105" s="14" t="str">
        <f t="shared" si="2"/>
        <v>Obesity</v>
      </c>
      <c r="D105" s="14">
        <v>11.24</v>
      </c>
      <c r="E105" s="14" t="str">
        <f t="shared" si="3"/>
        <v>Diabetes</v>
      </c>
      <c r="F105" s="25" t="s">
        <v>4716</v>
      </c>
      <c r="G105" s="25" t="s">
        <v>4716</v>
      </c>
      <c r="H105" s="25" t="s">
        <v>4716</v>
      </c>
      <c r="I105" s="14">
        <v>0</v>
      </c>
      <c r="J105" s="28" t="s">
        <v>4716</v>
      </c>
    </row>
    <row r="106" spans="1:10" x14ac:dyDescent="0.3">
      <c r="A106" s="31" t="s">
        <v>1570</v>
      </c>
      <c r="B106" s="14">
        <v>27.55</v>
      </c>
      <c r="C106" s="14" t="str">
        <f t="shared" si="2"/>
        <v>Overweight</v>
      </c>
      <c r="D106" s="14">
        <v>10.98</v>
      </c>
      <c r="E106" s="14" t="str">
        <f t="shared" si="3"/>
        <v>Diabetes</v>
      </c>
      <c r="F106" s="25" t="s">
        <v>4716</v>
      </c>
      <c r="G106" s="25" t="s">
        <v>4716</v>
      </c>
      <c r="H106" s="25" t="s">
        <v>4716</v>
      </c>
      <c r="I106" s="14">
        <v>0</v>
      </c>
      <c r="J106" s="28" t="s">
        <v>4716</v>
      </c>
    </row>
    <row r="107" spans="1:10" x14ac:dyDescent="0.3">
      <c r="A107" s="31" t="s">
        <v>1572</v>
      </c>
      <c r="B107" s="14">
        <v>40.700000000000003</v>
      </c>
      <c r="C107" s="14" t="str">
        <f t="shared" si="2"/>
        <v>Obesity</v>
      </c>
      <c r="D107" s="14">
        <v>5.42</v>
      </c>
      <c r="E107" s="14" t="str">
        <f t="shared" si="3"/>
        <v>Normal</v>
      </c>
      <c r="F107" s="25" t="s">
        <v>4716</v>
      </c>
      <c r="G107" s="25" t="s">
        <v>4716</v>
      </c>
      <c r="H107" s="25" t="s">
        <v>4716</v>
      </c>
      <c r="I107" s="14">
        <v>0</v>
      </c>
      <c r="J107" s="28" t="s">
        <v>4716</v>
      </c>
    </row>
    <row r="108" spans="1:10" x14ac:dyDescent="0.3">
      <c r="A108" s="31" t="s">
        <v>1574</v>
      </c>
      <c r="B108" s="14">
        <v>18.335000000000001</v>
      </c>
      <c r="C108" s="14" t="str">
        <f t="shared" si="2"/>
        <v>Underweight</v>
      </c>
      <c r="D108" s="14">
        <v>10.97</v>
      </c>
      <c r="E108" s="14" t="str">
        <f t="shared" si="3"/>
        <v>Diabetes</v>
      </c>
      <c r="F108" s="25" t="s">
        <v>4716</v>
      </c>
      <c r="G108" s="25" t="s">
        <v>4716</v>
      </c>
      <c r="H108" s="25" t="s">
        <v>4716</v>
      </c>
      <c r="I108" s="14">
        <v>0</v>
      </c>
      <c r="J108" s="28" t="s">
        <v>4716</v>
      </c>
    </row>
    <row r="109" spans="1:10" x14ac:dyDescent="0.3">
      <c r="A109" s="31" t="s">
        <v>1582</v>
      </c>
      <c r="B109" s="14">
        <v>28</v>
      </c>
      <c r="C109" s="14" t="str">
        <f t="shared" si="2"/>
        <v>Overweight</v>
      </c>
      <c r="D109" s="14">
        <v>5.57</v>
      </c>
      <c r="E109" s="14" t="str">
        <f t="shared" si="3"/>
        <v>Normal</v>
      </c>
      <c r="F109" s="25" t="s">
        <v>4716</v>
      </c>
      <c r="G109" s="25" t="s">
        <v>4716</v>
      </c>
      <c r="H109" s="25" t="s">
        <v>4716</v>
      </c>
      <c r="I109" s="14">
        <v>0</v>
      </c>
      <c r="J109" s="28" t="s">
        <v>4716</v>
      </c>
    </row>
    <row r="110" spans="1:10" x14ac:dyDescent="0.3">
      <c r="A110" s="31" t="s">
        <v>1588</v>
      </c>
      <c r="B110" s="14">
        <v>24.32</v>
      </c>
      <c r="C110" s="14" t="str">
        <f t="shared" si="2"/>
        <v>Normal Weight</v>
      </c>
      <c r="D110" s="14">
        <v>10.220000000000001</v>
      </c>
      <c r="E110" s="14" t="str">
        <f t="shared" si="3"/>
        <v>Diabetes</v>
      </c>
      <c r="F110" s="25" t="s">
        <v>4716</v>
      </c>
      <c r="G110" s="25" t="s">
        <v>4716</v>
      </c>
      <c r="H110" s="25" t="s">
        <v>4716</v>
      </c>
      <c r="I110" s="14">
        <v>0</v>
      </c>
      <c r="J110" s="28" t="s">
        <v>4716</v>
      </c>
    </row>
    <row r="111" spans="1:10" x14ac:dyDescent="0.3">
      <c r="A111" s="31" t="s">
        <v>1590</v>
      </c>
      <c r="B111" s="14">
        <v>38.06</v>
      </c>
      <c r="C111" s="14" t="str">
        <f t="shared" si="2"/>
        <v>Obesity</v>
      </c>
      <c r="D111" s="14">
        <v>9.24</v>
      </c>
      <c r="E111" s="14" t="str">
        <f t="shared" si="3"/>
        <v>Diabetes</v>
      </c>
      <c r="F111" s="25" t="s">
        <v>4716</v>
      </c>
      <c r="G111" s="25" t="s">
        <v>4716</v>
      </c>
      <c r="H111" s="25" t="s">
        <v>4716</v>
      </c>
      <c r="I111" s="14">
        <v>0</v>
      </c>
      <c r="J111" s="28" t="s">
        <v>4716</v>
      </c>
    </row>
    <row r="112" spans="1:10" x14ac:dyDescent="0.3">
      <c r="A112" s="31" t="s">
        <v>1592</v>
      </c>
      <c r="B112" s="14">
        <v>37.700000000000003</v>
      </c>
      <c r="C112" s="14" t="str">
        <f t="shared" si="2"/>
        <v>Obesity</v>
      </c>
      <c r="D112" s="14">
        <v>8.6</v>
      </c>
      <c r="E112" s="14" t="str">
        <f t="shared" si="3"/>
        <v>Diabetes</v>
      </c>
      <c r="F112" s="25" t="s">
        <v>4716</v>
      </c>
      <c r="G112" s="25" t="s">
        <v>4716</v>
      </c>
      <c r="H112" s="25" t="s">
        <v>4716</v>
      </c>
      <c r="I112" s="14">
        <v>0</v>
      </c>
      <c r="J112" s="28" t="s">
        <v>4716</v>
      </c>
    </row>
    <row r="113" spans="1:10" x14ac:dyDescent="0.3">
      <c r="A113" s="31" t="s">
        <v>1604</v>
      </c>
      <c r="B113" s="14">
        <v>30.43</v>
      </c>
      <c r="C113" s="14" t="str">
        <f t="shared" si="2"/>
        <v>Obesity</v>
      </c>
      <c r="D113" s="14">
        <v>9.39</v>
      </c>
      <c r="E113" s="14" t="str">
        <f t="shared" si="3"/>
        <v>Diabetes</v>
      </c>
      <c r="F113" s="25" t="s">
        <v>4716</v>
      </c>
      <c r="G113" s="25" t="s">
        <v>4716</v>
      </c>
      <c r="H113" s="25" t="s">
        <v>4716</v>
      </c>
      <c r="I113" s="14">
        <v>0</v>
      </c>
      <c r="J113" s="28" t="s">
        <v>4716</v>
      </c>
    </row>
    <row r="114" spans="1:10" x14ac:dyDescent="0.3">
      <c r="A114" s="31" t="s">
        <v>1608</v>
      </c>
      <c r="B114" s="14">
        <v>24.035</v>
      </c>
      <c r="C114" s="14" t="str">
        <f t="shared" si="2"/>
        <v>Normal Weight</v>
      </c>
      <c r="D114" s="14">
        <v>11.71</v>
      </c>
      <c r="E114" s="14" t="str">
        <f t="shared" si="3"/>
        <v>Diabetes</v>
      </c>
      <c r="F114" s="25" t="s">
        <v>4716</v>
      </c>
      <c r="G114" s="25" t="s">
        <v>4716</v>
      </c>
      <c r="H114" s="25" t="s">
        <v>4716</v>
      </c>
      <c r="I114" s="14">
        <v>0</v>
      </c>
      <c r="J114" s="28" t="s">
        <v>4716</v>
      </c>
    </row>
    <row r="115" spans="1:10" x14ac:dyDescent="0.3">
      <c r="A115" s="31" t="s">
        <v>1614</v>
      </c>
      <c r="B115" s="14">
        <v>29.53</v>
      </c>
      <c r="C115" s="14" t="str">
        <f t="shared" si="2"/>
        <v>Overweight</v>
      </c>
      <c r="D115" s="14">
        <v>10.64</v>
      </c>
      <c r="E115" s="14" t="str">
        <f t="shared" si="3"/>
        <v>Diabetes</v>
      </c>
      <c r="F115" s="25" t="s">
        <v>4716</v>
      </c>
      <c r="G115" s="25" t="s">
        <v>4716</v>
      </c>
      <c r="H115" s="25" t="s">
        <v>4716</v>
      </c>
      <c r="I115" s="14">
        <v>0</v>
      </c>
      <c r="J115" s="28" t="s">
        <v>4716</v>
      </c>
    </row>
    <row r="116" spans="1:10" x14ac:dyDescent="0.3">
      <c r="A116" s="31" t="s">
        <v>1620</v>
      </c>
      <c r="B116" s="14">
        <v>39.93</v>
      </c>
      <c r="C116" s="14" t="str">
        <f t="shared" si="2"/>
        <v>Obesity</v>
      </c>
      <c r="D116" s="14">
        <v>8.75</v>
      </c>
      <c r="E116" s="14" t="str">
        <f t="shared" si="3"/>
        <v>Diabetes</v>
      </c>
      <c r="F116" s="25" t="s">
        <v>4716</v>
      </c>
      <c r="G116" s="25" t="s">
        <v>4716</v>
      </c>
      <c r="H116" s="25" t="s">
        <v>4716</v>
      </c>
      <c r="I116" s="14">
        <v>0</v>
      </c>
      <c r="J116" s="28" t="s">
        <v>4716</v>
      </c>
    </row>
    <row r="117" spans="1:10" x14ac:dyDescent="0.3">
      <c r="A117" s="31" t="s">
        <v>1622</v>
      </c>
      <c r="B117" s="14">
        <v>38.83</v>
      </c>
      <c r="C117" s="14" t="str">
        <f t="shared" si="2"/>
        <v>Obesity</v>
      </c>
      <c r="D117" s="14">
        <v>11.86</v>
      </c>
      <c r="E117" s="14" t="str">
        <f t="shared" si="3"/>
        <v>Diabetes</v>
      </c>
      <c r="F117" s="25" t="s">
        <v>4716</v>
      </c>
      <c r="G117" s="25" t="s">
        <v>4716</v>
      </c>
      <c r="H117" s="25" t="s">
        <v>4716</v>
      </c>
      <c r="I117" s="14">
        <v>0</v>
      </c>
      <c r="J117" s="28" t="s">
        <v>4716</v>
      </c>
    </row>
    <row r="118" spans="1:10" x14ac:dyDescent="0.3">
      <c r="A118" s="31" t="s">
        <v>1624</v>
      </c>
      <c r="B118" s="14">
        <v>37.4</v>
      </c>
      <c r="C118" s="14" t="str">
        <f t="shared" si="2"/>
        <v>Obesity</v>
      </c>
      <c r="D118" s="14">
        <v>11.46</v>
      </c>
      <c r="E118" s="14" t="str">
        <f t="shared" si="3"/>
        <v>Diabetes</v>
      </c>
      <c r="F118" s="25" t="s">
        <v>4716</v>
      </c>
      <c r="G118" s="25" t="s">
        <v>4716</v>
      </c>
      <c r="H118" s="25" t="s">
        <v>4716</v>
      </c>
      <c r="I118" s="14">
        <v>0</v>
      </c>
      <c r="J118" s="28" t="s">
        <v>4716</v>
      </c>
    </row>
    <row r="119" spans="1:10" x14ac:dyDescent="0.3">
      <c r="A119" s="31" t="s">
        <v>1626</v>
      </c>
      <c r="B119" s="14">
        <v>21.4</v>
      </c>
      <c r="C119" s="14" t="str">
        <f t="shared" si="2"/>
        <v>Normal Weight</v>
      </c>
      <c r="D119" s="14">
        <v>9.0299999999999994</v>
      </c>
      <c r="E119" s="14" t="str">
        <f t="shared" si="3"/>
        <v>Diabetes</v>
      </c>
      <c r="F119" s="25" t="s">
        <v>4716</v>
      </c>
      <c r="G119" s="25" t="s">
        <v>4716</v>
      </c>
      <c r="H119" s="25" t="s">
        <v>4716</v>
      </c>
      <c r="I119" s="14">
        <v>0</v>
      </c>
      <c r="J119" s="28" t="s">
        <v>4716</v>
      </c>
    </row>
    <row r="120" spans="1:10" x14ac:dyDescent="0.3">
      <c r="A120" s="31" t="s">
        <v>1654</v>
      </c>
      <c r="B120" s="14">
        <v>36.479999999999997</v>
      </c>
      <c r="C120" s="14" t="str">
        <f t="shared" si="2"/>
        <v>Obesity</v>
      </c>
      <c r="D120" s="14">
        <v>11.09</v>
      </c>
      <c r="E120" s="14" t="str">
        <f t="shared" si="3"/>
        <v>Diabetes</v>
      </c>
      <c r="F120" s="25" t="s">
        <v>4716</v>
      </c>
      <c r="G120" s="25" t="s">
        <v>4716</v>
      </c>
      <c r="H120" s="25" t="s">
        <v>4716</v>
      </c>
      <c r="I120" s="14">
        <v>0</v>
      </c>
      <c r="J120" s="28" t="s">
        <v>4716</v>
      </c>
    </row>
    <row r="121" spans="1:10" x14ac:dyDescent="0.3">
      <c r="A121" s="31" t="s">
        <v>1664</v>
      </c>
      <c r="B121" s="14">
        <v>36.954999999999998</v>
      </c>
      <c r="C121" s="14" t="str">
        <f t="shared" si="2"/>
        <v>Obesity</v>
      </c>
      <c r="D121" s="14">
        <v>8.07</v>
      </c>
      <c r="E121" s="14" t="str">
        <f t="shared" si="3"/>
        <v>Diabetes</v>
      </c>
      <c r="F121" s="25" t="s">
        <v>4716</v>
      </c>
      <c r="G121" s="25" t="s">
        <v>4716</v>
      </c>
      <c r="H121" s="25" t="s">
        <v>4716</v>
      </c>
      <c r="I121" s="14">
        <v>0</v>
      </c>
      <c r="J121" s="28" t="s">
        <v>4716</v>
      </c>
    </row>
    <row r="122" spans="1:10" x14ac:dyDescent="0.3">
      <c r="A122" s="31" t="s">
        <v>1666</v>
      </c>
      <c r="B122" s="14">
        <v>29.64</v>
      </c>
      <c r="C122" s="14" t="str">
        <f t="shared" si="2"/>
        <v>Overweight</v>
      </c>
      <c r="D122" s="14">
        <v>8.9499999999999993</v>
      </c>
      <c r="E122" s="14" t="str">
        <f t="shared" si="3"/>
        <v>Diabetes</v>
      </c>
      <c r="F122" s="25" t="s">
        <v>4716</v>
      </c>
      <c r="G122" s="25" t="s">
        <v>4716</v>
      </c>
      <c r="H122" s="25" t="s">
        <v>4716</v>
      </c>
      <c r="I122" s="14">
        <v>0</v>
      </c>
      <c r="J122" s="28" t="s">
        <v>4716</v>
      </c>
    </row>
    <row r="123" spans="1:10" x14ac:dyDescent="0.3">
      <c r="A123" s="31" t="s">
        <v>1676</v>
      </c>
      <c r="B123" s="14">
        <v>36.67</v>
      </c>
      <c r="C123" s="14" t="str">
        <f t="shared" si="2"/>
        <v>Obesity</v>
      </c>
      <c r="D123" s="14">
        <v>11.86</v>
      </c>
      <c r="E123" s="14" t="str">
        <f t="shared" si="3"/>
        <v>Diabetes</v>
      </c>
      <c r="F123" s="25" t="s">
        <v>4716</v>
      </c>
      <c r="G123" s="25" t="s">
        <v>4716</v>
      </c>
      <c r="H123" s="25" t="s">
        <v>4716</v>
      </c>
      <c r="I123" s="14">
        <v>0</v>
      </c>
      <c r="J123" s="28" t="s">
        <v>4716</v>
      </c>
    </row>
    <row r="124" spans="1:10" x14ac:dyDescent="0.3">
      <c r="A124" s="31" t="s">
        <v>1678</v>
      </c>
      <c r="B124" s="14">
        <v>38.06</v>
      </c>
      <c r="C124" s="14" t="str">
        <f t="shared" si="2"/>
        <v>Obesity</v>
      </c>
      <c r="D124" s="14">
        <v>8.25</v>
      </c>
      <c r="E124" s="14" t="str">
        <f t="shared" si="3"/>
        <v>Diabetes</v>
      </c>
      <c r="F124" s="25" t="s">
        <v>4716</v>
      </c>
      <c r="G124" s="25" t="s">
        <v>4716</v>
      </c>
      <c r="H124" s="25" t="s">
        <v>4716</v>
      </c>
      <c r="I124" s="14">
        <v>0</v>
      </c>
      <c r="J124" s="28" t="s">
        <v>4716</v>
      </c>
    </row>
    <row r="125" spans="1:10" x14ac:dyDescent="0.3">
      <c r="A125" s="31" t="s">
        <v>1680</v>
      </c>
      <c r="B125" s="14">
        <v>38</v>
      </c>
      <c r="C125" s="14" t="str">
        <f t="shared" si="2"/>
        <v>Obesity</v>
      </c>
      <c r="D125" s="14">
        <v>8.1300000000000008</v>
      </c>
      <c r="E125" s="14" t="str">
        <f t="shared" si="3"/>
        <v>Diabetes</v>
      </c>
      <c r="F125" s="25" t="s">
        <v>4716</v>
      </c>
      <c r="G125" s="25" t="s">
        <v>4716</v>
      </c>
      <c r="H125" s="25" t="s">
        <v>4716</v>
      </c>
      <c r="I125" s="14">
        <v>0</v>
      </c>
      <c r="J125" s="28" t="s">
        <v>4716</v>
      </c>
    </row>
    <row r="126" spans="1:10" x14ac:dyDescent="0.3">
      <c r="A126" s="31" t="s">
        <v>1682</v>
      </c>
      <c r="B126" s="14">
        <v>35.1</v>
      </c>
      <c r="C126" s="14" t="str">
        <f t="shared" si="2"/>
        <v>Obesity</v>
      </c>
      <c r="D126" s="14">
        <v>10.1</v>
      </c>
      <c r="E126" s="14" t="str">
        <f t="shared" si="3"/>
        <v>Diabetes</v>
      </c>
      <c r="F126" s="25" t="s">
        <v>4716</v>
      </c>
      <c r="G126" s="25" t="s">
        <v>4716</v>
      </c>
      <c r="H126" s="25" t="s">
        <v>4716</v>
      </c>
      <c r="I126" s="14">
        <v>0</v>
      </c>
      <c r="J126" s="28" t="s">
        <v>4716</v>
      </c>
    </row>
    <row r="127" spans="1:10" x14ac:dyDescent="0.3">
      <c r="A127" s="31" t="s">
        <v>1688</v>
      </c>
      <c r="B127" s="14">
        <v>30.5</v>
      </c>
      <c r="C127" s="14" t="str">
        <f t="shared" si="2"/>
        <v>Obesity</v>
      </c>
      <c r="D127" s="14">
        <v>9.9</v>
      </c>
      <c r="E127" s="14" t="str">
        <f t="shared" si="3"/>
        <v>Diabetes</v>
      </c>
      <c r="F127" s="25" t="s">
        <v>4716</v>
      </c>
      <c r="G127" s="25" t="s">
        <v>4716</v>
      </c>
      <c r="H127" s="25" t="s">
        <v>4716</v>
      </c>
      <c r="I127" s="14">
        <v>0</v>
      </c>
      <c r="J127" s="28" t="s">
        <v>4716</v>
      </c>
    </row>
    <row r="128" spans="1:10" x14ac:dyDescent="0.3">
      <c r="A128" s="31" t="s">
        <v>1690</v>
      </c>
      <c r="B128" s="14">
        <v>24.53</v>
      </c>
      <c r="C128" s="14" t="str">
        <f t="shared" si="2"/>
        <v>Normal Weight</v>
      </c>
      <c r="D128" s="14">
        <v>9.0500000000000007</v>
      </c>
      <c r="E128" s="14" t="str">
        <f t="shared" si="3"/>
        <v>Diabetes</v>
      </c>
      <c r="F128" s="25" t="s">
        <v>4716</v>
      </c>
      <c r="G128" s="25" t="s">
        <v>4716</v>
      </c>
      <c r="H128" s="25" t="s">
        <v>4716</v>
      </c>
      <c r="I128" s="14">
        <v>0</v>
      </c>
      <c r="J128" s="28" t="s">
        <v>4716</v>
      </c>
    </row>
    <row r="129" spans="1:10" x14ac:dyDescent="0.3">
      <c r="A129" s="31" t="s">
        <v>1692</v>
      </c>
      <c r="B129" s="14">
        <v>25.74</v>
      </c>
      <c r="C129" s="14" t="str">
        <f t="shared" si="2"/>
        <v>Overweight</v>
      </c>
      <c r="D129" s="14">
        <v>10.93</v>
      </c>
      <c r="E129" s="14" t="str">
        <f t="shared" si="3"/>
        <v>Diabetes</v>
      </c>
      <c r="F129" s="25" t="s">
        <v>4716</v>
      </c>
      <c r="G129" s="25" t="s">
        <v>4716</v>
      </c>
      <c r="H129" s="25" t="s">
        <v>4716</v>
      </c>
      <c r="I129" s="14">
        <v>0</v>
      </c>
      <c r="J129" s="28" t="s">
        <v>4716</v>
      </c>
    </row>
    <row r="130" spans="1:10" x14ac:dyDescent="0.3">
      <c r="A130" s="31" t="s">
        <v>1710</v>
      </c>
      <c r="B130" s="14">
        <v>24.32</v>
      </c>
      <c r="C130" s="14" t="str">
        <f t="shared" ref="C130:C193" si="4">IF(B130&lt;18.5,"Underweight",
IF(B130&lt;=24.9,"Normal Weight",
IF(B130&lt;=29.9,"Overweight","Obesity")))</f>
        <v>Normal Weight</v>
      </c>
      <c r="D130" s="14">
        <v>7.48</v>
      </c>
      <c r="E130" s="14" t="str">
        <f t="shared" si="3"/>
        <v>Diabetes</v>
      </c>
      <c r="F130" s="25" t="s">
        <v>4716</v>
      </c>
      <c r="G130" s="25" t="s">
        <v>4716</v>
      </c>
      <c r="H130" s="25" t="s">
        <v>4716</v>
      </c>
      <c r="I130" s="14">
        <v>0</v>
      </c>
      <c r="J130" s="28" t="s">
        <v>4716</v>
      </c>
    </row>
    <row r="131" spans="1:10" x14ac:dyDescent="0.3">
      <c r="A131" s="31" t="s">
        <v>1714</v>
      </c>
      <c r="B131" s="14">
        <v>35.814999999999998</v>
      </c>
      <c r="C131" s="14" t="str">
        <f t="shared" si="4"/>
        <v>Obesity</v>
      </c>
      <c r="D131" s="14">
        <v>8.4700000000000006</v>
      </c>
      <c r="E131" s="14" t="str">
        <f t="shared" ref="E131:E194" si="5">IF(D131&lt;5.7,"Normal",
IF(D131&lt;=6.4,"Prediabetes","Diabetes"))</f>
        <v>Diabetes</v>
      </c>
      <c r="F131" s="25" t="s">
        <v>4716</v>
      </c>
      <c r="G131" s="25" t="s">
        <v>4716</v>
      </c>
      <c r="H131" s="25" t="s">
        <v>4716</v>
      </c>
      <c r="I131" s="14">
        <v>0</v>
      </c>
      <c r="J131" s="28" t="s">
        <v>4716</v>
      </c>
    </row>
    <row r="132" spans="1:10" x14ac:dyDescent="0.3">
      <c r="A132" s="31" t="s">
        <v>1718</v>
      </c>
      <c r="B132" s="14">
        <v>24.605</v>
      </c>
      <c r="C132" s="14" t="str">
        <f t="shared" si="4"/>
        <v>Normal Weight</v>
      </c>
      <c r="D132" s="14">
        <v>7.48</v>
      </c>
      <c r="E132" s="14" t="str">
        <f t="shared" si="5"/>
        <v>Diabetes</v>
      </c>
      <c r="F132" s="25" t="s">
        <v>4716</v>
      </c>
      <c r="G132" s="25" t="s">
        <v>4716</v>
      </c>
      <c r="H132" s="25" t="s">
        <v>4716</v>
      </c>
      <c r="I132" s="14">
        <v>0</v>
      </c>
      <c r="J132" s="28" t="s">
        <v>4716</v>
      </c>
    </row>
    <row r="133" spans="1:10" x14ac:dyDescent="0.3">
      <c r="A133" s="31" t="s">
        <v>1720</v>
      </c>
      <c r="B133" s="14">
        <v>21.47</v>
      </c>
      <c r="C133" s="14" t="str">
        <f t="shared" si="4"/>
        <v>Normal Weight</v>
      </c>
      <c r="D133" s="14">
        <v>7.82</v>
      </c>
      <c r="E133" s="14" t="str">
        <f t="shared" si="5"/>
        <v>Diabetes</v>
      </c>
      <c r="F133" s="25" t="s">
        <v>4716</v>
      </c>
      <c r="G133" s="25" t="s">
        <v>4716</v>
      </c>
      <c r="H133" s="25" t="s">
        <v>4716</v>
      </c>
      <c r="I133" s="14">
        <v>0</v>
      </c>
      <c r="J133" s="28" t="s">
        <v>4716</v>
      </c>
    </row>
    <row r="134" spans="1:10" x14ac:dyDescent="0.3">
      <c r="A134" s="31" t="s">
        <v>1730</v>
      </c>
      <c r="B134" s="14">
        <v>35.244999999999997</v>
      </c>
      <c r="C134" s="14" t="str">
        <f t="shared" si="4"/>
        <v>Obesity</v>
      </c>
      <c r="D134" s="14">
        <v>4.63</v>
      </c>
      <c r="E134" s="14" t="str">
        <f t="shared" si="5"/>
        <v>Normal</v>
      </c>
      <c r="F134" s="25" t="s">
        <v>4716</v>
      </c>
      <c r="G134" s="25" t="s">
        <v>4716</v>
      </c>
      <c r="H134" s="25" t="s">
        <v>4716</v>
      </c>
      <c r="I134" s="14">
        <v>0</v>
      </c>
      <c r="J134" s="28" t="s">
        <v>4716</v>
      </c>
    </row>
    <row r="135" spans="1:10" x14ac:dyDescent="0.3">
      <c r="A135" s="31" t="s">
        <v>1732</v>
      </c>
      <c r="B135" s="14">
        <v>26.23</v>
      </c>
      <c r="C135" s="14" t="str">
        <f t="shared" si="4"/>
        <v>Overweight</v>
      </c>
      <c r="D135" s="14">
        <v>11.93</v>
      </c>
      <c r="E135" s="14" t="str">
        <f t="shared" si="5"/>
        <v>Diabetes</v>
      </c>
      <c r="F135" s="25" t="s">
        <v>4716</v>
      </c>
      <c r="G135" s="25" t="s">
        <v>4716</v>
      </c>
      <c r="H135" s="25" t="s">
        <v>4716</v>
      </c>
      <c r="I135" s="14">
        <v>0</v>
      </c>
      <c r="J135" s="28" t="s">
        <v>4716</v>
      </c>
    </row>
    <row r="136" spans="1:10" x14ac:dyDescent="0.3">
      <c r="A136" s="31" t="s">
        <v>1744</v>
      </c>
      <c r="B136" s="14">
        <v>45.8</v>
      </c>
      <c r="C136" s="14" t="str">
        <f t="shared" si="4"/>
        <v>Obesity</v>
      </c>
      <c r="D136" s="14">
        <v>4.8499999999999996</v>
      </c>
      <c r="E136" s="14" t="str">
        <f t="shared" si="5"/>
        <v>Normal</v>
      </c>
      <c r="F136" s="25" t="s">
        <v>4716</v>
      </c>
      <c r="G136" s="25" t="s">
        <v>4716</v>
      </c>
      <c r="H136" s="25" t="s">
        <v>4716</v>
      </c>
      <c r="I136" s="14">
        <v>0</v>
      </c>
      <c r="J136" s="28" t="s">
        <v>4716</v>
      </c>
    </row>
    <row r="137" spans="1:10" x14ac:dyDescent="0.3">
      <c r="A137" s="31" t="s">
        <v>1756</v>
      </c>
      <c r="B137" s="14">
        <v>42.13</v>
      </c>
      <c r="C137" s="14" t="str">
        <f t="shared" si="4"/>
        <v>Obesity</v>
      </c>
      <c r="D137" s="14">
        <v>4.66</v>
      </c>
      <c r="E137" s="14" t="str">
        <f t="shared" si="5"/>
        <v>Normal</v>
      </c>
      <c r="F137" s="25" t="s">
        <v>4716</v>
      </c>
      <c r="G137" s="25" t="s">
        <v>4716</v>
      </c>
      <c r="H137" s="25" t="s">
        <v>4716</v>
      </c>
      <c r="I137" s="14">
        <v>0</v>
      </c>
      <c r="J137" s="28" t="s">
        <v>4716</v>
      </c>
    </row>
    <row r="138" spans="1:10" x14ac:dyDescent="0.3">
      <c r="A138" s="31" t="s">
        <v>1758</v>
      </c>
      <c r="B138" s="14">
        <v>35.99</v>
      </c>
      <c r="C138" s="14" t="str">
        <f t="shared" si="4"/>
        <v>Obesity</v>
      </c>
      <c r="D138" s="14">
        <v>11.11</v>
      </c>
      <c r="E138" s="14" t="str">
        <f t="shared" si="5"/>
        <v>Diabetes</v>
      </c>
      <c r="F138" s="25" t="s">
        <v>4716</v>
      </c>
      <c r="G138" s="25" t="s">
        <v>4716</v>
      </c>
      <c r="H138" s="25" t="s">
        <v>4716</v>
      </c>
      <c r="I138" s="14">
        <v>0</v>
      </c>
      <c r="J138" s="28" t="s">
        <v>4716</v>
      </c>
    </row>
    <row r="139" spans="1:10" x14ac:dyDescent="0.3">
      <c r="A139" s="31" t="s">
        <v>1774</v>
      </c>
      <c r="B139" s="14">
        <v>35.380000000000003</v>
      </c>
      <c r="C139" s="14" t="str">
        <f t="shared" si="4"/>
        <v>Obesity</v>
      </c>
      <c r="D139" s="14">
        <v>6.12</v>
      </c>
      <c r="E139" s="14" t="str">
        <f t="shared" si="5"/>
        <v>Prediabetes</v>
      </c>
      <c r="F139" s="25" t="s">
        <v>4716</v>
      </c>
      <c r="G139" s="25" t="s">
        <v>4716</v>
      </c>
      <c r="H139" s="25" t="s">
        <v>4716</v>
      </c>
      <c r="I139" s="14">
        <v>0</v>
      </c>
      <c r="J139" s="28" t="s">
        <v>4716</v>
      </c>
    </row>
    <row r="140" spans="1:10" x14ac:dyDescent="0.3">
      <c r="A140" s="31" t="s">
        <v>1776</v>
      </c>
      <c r="B140" s="14">
        <v>43.48</v>
      </c>
      <c r="C140" s="14" t="str">
        <f t="shared" si="4"/>
        <v>Obesity</v>
      </c>
      <c r="D140" s="14">
        <v>6.24</v>
      </c>
      <c r="E140" s="14" t="str">
        <f t="shared" si="5"/>
        <v>Prediabetes</v>
      </c>
      <c r="F140" s="25" t="s">
        <v>4716</v>
      </c>
      <c r="G140" s="25" t="s">
        <v>4716</v>
      </c>
      <c r="H140" s="25" t="s">
        <v>4716</v>
      </c>
      <c r="I140" s="14">
        <v>0</v>
      </c>
      <c r="J140" s="28" t="s">
        <v>4716</v>
      </c>
    </row>
    <row r="141" spans="1:10" x14ac:dyDescent="0.3">
      <c r="A141" s="31" t="s">
        <v>1780</v>
      </c>
      <c r="B141" s="14">
        <v>28.9</v>
      </c>
      <c r="C141" s="14" t="str">
        <f t="shared" si="4"/>
        <v>Overweight</v>
      </c>
      <c r="D141" s="14">
        <v>11.96</v>
      </c>
      <c r="E141" s="14" t="str">
        <f t="shared" si="5"/>
        <v>Diabetes</v>
      </c>
      <c r="F141" s="25" t="s">
        <v>4716</v>
      </c>
      <c r="G141" s="25" t="s">
        <v>4716</v>
      </c>
      <c r="H141" s="25" t="s">
        <v>4716</v>
      </c>
      <c r="I141" s="14">
        <v>0</v>
      </c>
      <c r="J141" s="28" t="s">
        <v>4716</v>
      </c>
    </row>
    <row r="142" spans="1:10" x14ac:dyDescent="0.3">
      <c r="A142" s="31" t="s">
        <v>1782</v>
      </c>
      <c r="B142" s="14">
        <v>25.74</v>
      </c>
      <c r="C142" s="14" t="str">
        <f t="shared" si="4"/>
        <v>Overweight</v>
      </c>
      <c r="D142" s="14">
        <v>7.69</v>
      </c>
      <c r="E142" s="14" t="str">
        <f t="shared" si="5"/>
        <v>Diabetes</v>
      </c>
      <c r="F142" s="25" t="s">
        <v>4716</v>
      </c>
      <c r="G142" s="25" t="s">
        <v>4716</v>
      </c>
      <c r="H142" s="25" t="s">
        <v>4716</v>
      </c>
      <c r="I142" s="14">
        <v>0</v>
      </c>
      <c r="J142" s="28" t="s">
        <v>4716</v>
      </c>
    </row>
    <row r="143" spans="1:10" x14ac:dyDescent="0.3">
      <c r="A143" s="31" t="s">
        <v>1784</v>
      </c>
      <c r="B143" s="14">
        <v>36.06</v>
      </c>
      <c r="C143" s="14" t="str">
        <f t="shared" si="4"/>
        <v>Obesity</v>
      </c>
      <c r="D143" s="14">
        <v>8.83</v>
      </c>
      <c r="E143" s="14" t="str">
        <f t="shared" si="5"/>
        <v>Diabetes</v>
      </c>
      <c r="F143" s="25" t="s">
        <v>4716</v>
      </c>
      <c r="G143" s="25" t="s">
        <v>4716</v>
      </c>
      <c r="H143" s="25" t="s">
        <v>4716</v>
      </c>
      <c r="I143" s="14">
        <v>0</v>
      </c>
      <c r="J143" s="28" t="s">
        <v>4716</v>
      </c>
    </row>
    <row r="144" spans="1:10" x14ac:dyDescent="0.3">
      <c r="A144" s="31" t="s">
        <v>1786</v>
      </c>
      <c r="B144" s="14">
        <v>43.28</v>
      </c>
      <c r="C144" s="14" t="str">
        <f t="shared" si="4"/>
        <v>Obesity</v>
      </c>
      <c r="D144" s="14">
        <v>4.41</v>
      </c>
      <c r="E144" s="14" t="str">
        <f t="shared" si="5"/>
        <v>Normal</v>
      </c>
      <c r="F144" s="25" t="s">
        <v>4716</v>
      </c>
      <c r="G144" s="25" t="s">
        <v>4716</v>
      </c>
      <c r="H144" s="25" t="s">
        <v>4716</v>
      </c>
      <c r="I144" s="14">
        <v>0</v>
      </c>
      <c r="J144" s="28" t="s">
        <v>4716</v>
      </c>
    </row>
    <row r="145" spans="1:10" x14ac:dyDescent="0.3">
      <c r="A145" s="31" t="s">
        <v>1792</v>
      </c>
      <c r="B145" s="14">
        <v>30.8</v>
      </c>
      <c r="C145" s="14" t="str">
        <f t="shared" si="4"/>
        <v>Obesity</v>
      </c>
      <c r="D145" s="14">
        <v>10.95</v>
      </c>
      <c r="E145" s="14" t="str">
        <f t="shared" si="5"/>
        <v>Diabetes</v>
      </c>
      <c r="F145" s="25" t="s">
        <v>4716</v>
      </c>
      <c r="G145" s="25" t="s">
        <v>4716</v>
      </c>
      <c r="H145" s="25" t="s">
        <v>4716</v>
      </c>
      <c r="I145" s="14">
        <v>0</v>
      </c>
      <c r="J145" s="28" t="s">
        <v>4716</v>
      </c>
    </row>
    <row r="146" spans="1:10" x14ac:dyDescent="0.3">
      <c r="A146" s="31" t="s">
        <v>1794</v>
      </c>
      <c r="B146" s="14">
        <v>28.88</v>
      </c>
      <c r="C146" s="14" t="str">
        <f t="shared" si="4"/>
        <v>Overweight</v>
      </c>
      <c r="D146" s="14">
        <v>11.5</v>
      </c>
      <c r="E146" s="14" t="str">
        <f t="shared" si="5"/>
        <v>Diabetes</v>
      </c>
      <c r="F146" s="25" t="s">
        <v>4716</v>
      </c>
      <c r="G146" s="25" t="s">
        <v>4716</v>
      </c>
      <c r="H146" s="25" t="s">
        <v>4716</v>
      </c>
      <c r="I146" s="14">
        <v>0</v>
      </c>
      <c r="J146" s="28" t="s">
        <v>4716</v>
      </c>
    </row>
    <row r="147" spans="1:10" x14ac:dyDescent="0.3">
      <c r="A147" s="31" t="s">
        <v>1796</v>
      </c>
      <c r="B147" s="14">
        <v>23</v>
      </c>
      <c r="C147" s="14" t="str">
        <f t="shared" si="4"/>
        <v>Normal Weight</v>
      </c>
      <c r="D147" s="14">
        <v>9.8800000000000008</v>
      </c>
      <c r="E147" s="14" t="str">
        <f t="shared" si="5"/>
        <v>Diabetes</v>
      </c>
      <c r="F147" s="25" t="s">
        <v>4716</v>
      </c>
      <c r="G147" s="25" t="s">
        <v>4716</v>
      </c>
      <c r="H147" s="25" t="s">
        <v>4716</v>
      </c>
      <c r="I147" s="14">
        <v>0</v>
      </c>
      <c r="J147" s="28" t="s">
        <v>4716</v>
      </c>
    </row>
    <row r="148" spans="1:10" x14ac:dyDescent="0.3">
      <c r="A148" s="31" t="s">
        <v>1806</v>
      </c>
      <c r="B148" s="14">
        <v>20.100000000000001</v>
      </c>
      <c r="C148" s="14" t="str">
        <f t="shared" si="4"/>
        <v>Normal Weight</v>
      </c>
      <c r="D148" s="14">
        <v>10.52</v>
      </c>
      <c r="E148" s="14" t="str">
        <f t="shared" si="5"/>
        <v>Diabetes</v>
      </c>
      <c r="F148" s="25" t="s">
        <v>4716</v>
      </c>
      <c r="G148" s="25" t="s">
        <v>4716</v>
      </c>
      <c r="H148" s="25" t="s">
        <v>4716</v>
      </c>
      <c r="I148" s="14">
        <v>0</v>
      </c>
      <c r="J148" s="28" t="s">
        <v>4716</v>
      </c>
    </row>
    <row r="149" spans="1:10" x14ac:dyDescent="0.3">
      <c r="A149" s="31" t="s">
        <v>1808</v>
      </c>
      <c r="B149" s="14">
        <v>22.23</v>
      </c>
      <c r="C149" s="14" t="str">
        <f t="shared" si="4"/>
        <v>Normal Weight</v>
      </c>
      <c r="D149" s="14">
        <v>9.65</v>
      </c>
      <c r="E149" s="14" t="str">
        <f t="shared" si="5"/>
        <v>Diabetes</v>
      </c>
      <c r="F149" s="25" t="s">
        <v>4716</v>
      </c>
      <c r="G149" s="25" t="s">
        <v>4716</v>
      </c>
      <c r="H149" s="25" t="s">
        <v>4716</v>
      </c>
      <c r="I149" s="14">
        <v>0</v>
      </c>
      <c r="J149" s="28" t="s">
        <v>4716</v>
      </c>
    </row>
    <row r="150" spans="1:10" x14ac:dyDescent="0.3">
      <c r="A150" s="31" t="s">
        <v>1810</v>
      </c>
      <c r="B150" s="14">
        <v>36.47</v>
      </c>
      <c r="C150" s="14" t="str">
        <f t="shared" si="4"/>
        <v>Obesity</v>
      </c>
      <c r="D150" s="14">
        <v>6.21</v>
      </c>
      <c r="E150" s="14" t="str">
        <f t="shared" si="5"/>
        <v>Prediabetes</v>
      </c>
      <c r="F150" s="25" t="s">
        <v>4716</v>
      </c>
      <c r="G150" s="25" t="s">
        <v>4716</v>
      </c>
      <c r="H150" s="25" t="s">
        <v>4716</v>
      </c>
      <c r="I150" s="14">
        <v>0</v>
      </c>
      <c r="J150" s="28" t="s">
        <v>4716</v>
      </c>
    </row>
    <row r="151" spans="1:10" x14ac:dyDescent="0.3">
      <c r="A151" s="31" t="s">
        <v>1820</v>
      </c>
      <c r="B151" s="14">
        <v>33.630000000000003</v>
      </c>
      <c r="C151" s="14" t="str">
        <f t="shared" si="4"/>
        <v>Obesity</v>
      </c>
      <c r="D151" s="14">
        <v>11.39</v>
      </c>
      <c r="E151" s="14" t="str">
        <f t="shared" si="5"/>
        <v>Diabetes</v>
      </c>
      <c r="F151" s="25" t="s">
        <v>4716</v>
      </c>
      <c r="G151" s="25" t="s">
        <v>4716</v>
      </c>
      <c r="H151" s="25" t="s">
        <v>4716</v>
      </c>
      <c r="I151" s="14">
        <v>0</v>
      </c>
      <c r="J151" s="28" t="s">
        <v>4716</v>
      </c>
    </row>
    <row r="152" spans="1:10" x14ac:dyDescent="0.3">
      <c r="A152" s="31" t="s">
        <v>1824</v>
      </c>
      <c r="B152" s="14">
        <v>43.11</v>
      </c>
      <c r="C152" s="14" t="str">
        <f t="shared" si="4"/>
        <v>Obesity</v>
      </c>
      <c r="D152" s="14">
        <v>5.6</v>
      </c>
      <c r="E152" s="14" t="str">
        <f t="shared" si="5"/>
        <v>Normal</v>
      </c>
      <c r="F152" s="25" t="s">
        <v>4716</v>
      </c>
      <c r="G152" s="25" t="s">
        <v>4716</v>
      </c>
      <c r="H152" s="25" t="s">
        <v>4716</v>
      </c>
      <c r="I152" s="14">
        <v>0</v>
      </c>
      <c r="J152" s="28" t="s">
        <v>4716</v>
      </c>
    </row>
    <row r="153" spans="1:10" x14ac:dyDescent="0.3">
      <c r="A153" s="31" t="s">
        <v>1840</v>
      </c>
      <c r="B153" s="14">
        <v>36.64</v>
      </c>
      <c r="C153" s="14" t="str">
        <f t="shared" si="4"/>
        <v>Obesity</v>
      </c>
      <c r="D153" s="14">
        <v>7.26</v>
      </c>
      <c r="E153" s="14" t="str">
        <f t="shared" si="5"/>
        <v>Diabetes</v>
      </c>
      <c r="F153" s="25" t="s">
        <v>4716</v>
      </c>
      <c r="G153" s="25" t="s">
        <v>4716</v>
      </c>
      <c r="H153" s="25" t="s">
        <v>4716</v>
      </c>
      <c r="I153" s="14">
        <v>0</v>
      </c>
      <c r="J153" s="28" t="s">
        <v>4716</v>
      </c>
    </row>
    <row r="154" spans="1:10" x14ac:dyDescent="0.3">
      <c r="A154" s="31" t="s">
        <v>1846</v>
      </c>
      <c r="B154" s="14">
        <v>31.824999999999999</v>
      </c>
      <c r="C154" s="14" t="str">
        <f t="shared" si="4"/>
        <v>Obesity</v>
      </c>
      <c r="D154" s="14">
        <v>8.1300000000000008</v>
      </c>
      <c r="E154" s="14" t="str">
        <f t="shared" si="5"/>
        <v>Diabetes</v>
      </c>
      <c r="F154" s="25" t="s">
        <v>4716</v>
      </c>
      <c r="G154" s="25" t="s">
        <v>4716</v>
      </c>
      <c r="H154" s="25" t="s">
        <v>4716</v>
      </c>
      <c r="I154" s="14">
        <v>0</v>
      </c>
      <c r="J154" s="28" t="s">
        <v>4716</v>
      </c>
    </row>
    <row r="155" spans="1:10" x14ac:dyDescent="0.3">
      <c r="A155" s="31" t="s">
        <v>1850</v>
      </c>
      <c r="B155" s="14">
        <v>30.495000000000001</v>
      </c>
      <c r="C155" s="14" t="str">
        <f t="shared" si="4"/>
        <v>Obesity</v>
      </c>
      <c r="D155" s="14">
        <v>8.68</v>
      </c>
      <c r="E155" s="14" t="str">
        <f t="shared" si="5"/>
        <v>Diabetes</v>
      </c>
      <c r="F155" s="25" t="s">
        <v>4716</v>
      </c>
      <c r="G155" s="25" t="s">
        <v>4716</v>
      </c>
      <c r="H155" s="25" t="s">
        <v>4716</v>
      </c>
      <c r="I155" s="14">
        <v>0</v>
      </c>
      <c r="J155" s="28" t="s">
        <v>4716</v>
      </c>
    </row>
    <row r="156" spans="1:10" x14ac:dyDescent="0.3">
      <c r="A156" s="31" t="s">
        <v>1856</v>
      </c>
      <c r="B156" s="14">
        <v>23.18</v>
      </c>
      <c r="C156" s="14" t="str">
        <f t="shared" si="4"/>
        <v>Normal Weight</v>
      </c>
      <c r="D156" s="14">
        <v>8.31</v>
      </c>
      <c r="E156" s="14" t="str">
        <f t="shared" si="5"/>
        <v>Diabetes</v>
      </c>
      <c r="F156" s="25" t="s">
        <v>4716</v>
      </c>
      <c r="G156" s="25" t="s">
        <v>4716</v>
      </c>
      <c r="H156" s="25" t="s">
        <v>4716</v>
      </c>
      <c r="I156" s="14">
        <v>0</v>
      </c>
      <c r="J156" s="28" t="s">
        <v>4716</v>
      </c>
    </row>
    <row r="157" spans="1:10" x14ac:dyDescent="0.3">
      <c r="A157" s="31" t="s">
        <v>1858</v>
      </c>
      <c r="B157" s="14">
        <v>35.409999999999997</v>
      </c>
      <c r="C157" s="14" t="str">
        <f t="shared" si="4"/>
        <v>Obesity</v>
      </c>
      <c r="D157" s="14">
        <v>5.68</v>
      </c>
      <c r="E157" s="14" t="str">
        <f t="shared" si="5"/>
        <v>Normal</v>
      </c>
      <c r="F157" s="25" t="s">
        <v>4716</v>
      </c>
      <c r="G157" s="25" t="s">
        <v>4716</v>
      </c>
      <c r="H157" s="25" t="s">
        <v>4716</v>
      </c>
      <c r="I157" s="14">
        <v>0</v>
      </c>
      <c r="J157" s="28" t="s">
        <v>4716</v>
      </c>
    </row>
    <row r="158" spans="1:10" x14ac:dyDescent="0.3">
      <c r="A158" s="31" t="s">
        <v>1878</v>
      </c>
      <c r="B158" s="14">
        <v>35.619999999999997</v>
      </c>
      <c r="C158" s="14" t="str">
        <f t="shared" si="4"/>
        <v>Obesity</v>
      </c>
      <c r="D158" s="14">
        <v>4.16</v>
      </c>
      <c r="E158" s="14" t="str">
        <f t="shared" si="5"/>
        <v>Normal</v>
      </c>
      <c r="F158" s="25" t="s">
        <v>4716</v>
      </c>
      <c r="G158" s="25" t="s">
        <v>4716</v>
      </c>
      <c r="H158" s="25" t="s">
        <v>4716</v>
      </c>
      <c r="I158" s="14">
        <v>0</v>
      </c>
      <c r="J158" s="28" t="s">
        <v>4716</v>
      </c>
    </row>
    <row r="159" spans="1:10" x14ac:dyDescent="0.3">
      <c r="A159" s="31" t="s">
        <v>1888</v>
      </c>
      <c r="B159" s="14">
        <v>48.75</v>
      </c>
      <c r="C159" s="14" t="str">
        <f t="shared" si="4"/>
        <v>Obesity</v>
      </c>
      <c r="D159" s="14">
        <v>4.34</v>
      </c>
      <c r="E159" s="14" t="str">
        <f t="shared" si="5"/>
        <v>Normal</v>
      </c>
      <c r="F159" s="25" t="s">
        <v>4716</v>
      </c>
      <c r="G159" s="25" t="s">
        <v>4716</v>
      </c>
      <c r="H159" s="25" t="s">
        <v>4716</v>
      </c>
      <c r="I159" s="14">
        <v>0</v>
      </c>
      <c r="J159" s="28" t="s">
        <v>4716</v>
      </c>
    </row>
    <row r="160" spans="1:10" x14ac:dyDescent="0.3">
      <c r="A160" s="31" t="s">
        <v>1896</v>
      </c>
      <c r="B160" s="14">
        <v>43.7</v>
      </c>
      <c r="C160" s="14" t="str">
        <f t="shared" si="4"/>
        <v>Obesity</v>
      </c>
      <c r="D160" s="14">
        <v>7.23</v>
      </c>
      <c r="E160" s="14" t="str">
        <f t="shared" si="5"/>
        <v>Diabetes</v>
      </c>
      <c r="F160" s="25" t="s">
        <v>4716</v>
      </c>
      <c r="G160" s="25" t="s">
        <v>4716</v>
      </c>
      <c r="H160" s="25" t="s">
        <v>4716</v>
      </c>
      <c r="I160" s="14">
        <v>0</v>
      </c>
      <c r="J160" s="28" t="s">
        <v>4716</v>
      </c>
    </row>
    <row r="161" spans="1:10" x14ac:dyDescent="0.3">
      <c r="A161" s="31" t="s">
        <v>1898</v>
      </c>
      <c r="B161" s="14">
        <v>40.945</v>
      </c>
      <c r="C161" s="14" t="str">
        <f t="shared" si="4"/>
        <v>Obesity</v>
      </c>
      <c r="D161" s="14">
        <v>10.57</v>
      </c>
      <c r="E161" s="14" t="str">
        <f t="shared" si="5"/>
        <v>Diabetes</v>
      </c>
      <c r="F161" s="25" t="s">
        <v>4716</v>
      </c>
      <c r="G161" s="25" t="s">
        <v>4716</v>
      </c>
      <c r="H161" s="25" t="s">
        <v>4716</v>
      </c>
      <c r="I161" s="14">
        <v>0</v>
      </c>
      <c r="J161" s="28" t="s">
        <v>4716</v>
      </c>
    </row>
    <row r="162" spans="1:10" x14ac:dyDescent="0.3">
      <c r="A162" s="31" t="s">
        <v>1900</v>
      </c>
      <c r="B162" s="14">
        <v>27.94</v>
      </c>
      <c r="C162" s="14" t="str">
        <f t="shared" si="4"/>
        <v>Overweight</v>
      </c>
      <c r="D162" s="14">
        <v>7.92</v>
      </c>
      <c r="E162" s="14" t="str">
        <f t="shared" si="5"/>
        <v>Diabetes</v>
      </c>
      <c r="F162" s="25" t="s">
        <v>4716</v>
      </c>
      <c r="G162" s="25" t="s">
        <v>4716</v>
      </c>
      <c r="H162" s="25" t="s">
        <v>4716</v>
      </c>
      <c r="I162" s="14">
        <v>0</v>
      </c>
      <c r="J162" s="28" t="s">
        <v>4716</v>
      </c>
    </row>
    <row r="163" spans="1:10" x14ac:dyDescent="0.3">
      <c r="A163" s="31" t="s">
        <v>1904</v>
      </c>
      <c r="B163" s="14">
        <v>31.64</v>
      </c>
      <c r="C163" s="14" t="str">
        <f t="shared" si="4"/>
        <v>Obesity</v>
      </c>
      <c r="D163" s="14">
        <v>7.91</v>
      </c>
      <c r="E163" s="14" t="str">
        <f t="shared" si="5"/>
        <v>Diabetes</v>
      </c>
      <c r="F163" s="25" t="s">
        <v>4716</v>
      </c>
      <c r="G163" s="25" t="s">
        <v>4716</v>
      </c>
      <c r="H163" s="25" t="s">
        <v>4716</v>
      </c>
      <c r="I163" s="14">
        <v>0</v>
      </c>
      <c r="J163" s="28" t="s">
        <v>4716</v>
      </c>
    </row>
    <row r="164" spans="1:10" x14ac:dyDescent="0.3">
      <c r="A164" s="31" t="s">
        <v>1906</v>
      </c>
      <c r="B164" s="14">
        <v>46.7</v>
      </c>
      <c r="C164" s="14" t="str">
        <f t="shared" si="4"/>
        <v>Obesity</v>
      </c>
      <c r="D164" s="14">
        <v>10.9</v>
      </c>
      <c r="E164" s="14" t="str">
        <f t="shared" si="5"/>
        <v>Diabetes</v>
      </c>
      <c r="F164" s="25" t="s">
        <v>4716</v>
      </c>
      <c r="G164" s="25" t="s">
        <v>4716</v>
      </c>
      <c r="H164" s="25" t="s">
        <v>4716</v>
      </c>
      <c r="I164" s="14">
        <v>0</v>
      </c>
      <c r="J164" s="28" t="s">
        <v>4716</v>
      </c>
    </row>
    <row r="165" spans="1:10" x14ac:dyDescent="0.3">
      <c r="A165" s="31" t="s">
        <v>1908</v>
      </c>
      <c r="B165" s="14">
        <v>18.335000000000001</v>
      </c>
      <c r="C165" s="14" t="str">
        <f t="shared" si="4"/>
        <v>Underweight</v>
      </c>
      <c r="D165" s="14">
        <v>11.83</v>
      </c>
      <c r="E165" s="14" t="str">
        <f t="shared" si="5"/>
        <v>Diabetes</v>
      </c>
      <c r="F165" s="25" t="s">
        <v>4716</v>
      </c>
      <c r="G165" s="25" t="s">
        <v>4716</v>
      </c>
      <c r="H165" s="25" t="s">
        <v>4716</v>
      </c>
      <c r="I165" s="14">
        <v>0</v>
      </c>
      <c r="J165" s="28" t="s">
        <v>4716</v>
      </c>
    </row>
    <row r="166" spans="1:10" x14ac:dyDescent="0.3">
      <c r="A166" s="31" t="s">
        <v>1914</v>
      </c>
      <c r="B166" s="14">
        <v>24.414999999999999</v>
      </c>
      <c r="C166" s="14" t="str">
        <f t="shared" si="4"/>
        <v>Normal Weight</v>
      </c>
      <c r="D166" s="14">
        <v>7.16</v>
      </c>
      <c r="E166" s="14" t="str">
        <f t="shared" si="5"/>
        <v>Diabetes</v>
      </c>
      <c r="F166" s="25" t="s">
        <v>4716</v>
      </c>
      <c r="G166" s="25" t="s">
        <v>4716</v>
      </c>
      <c r="H166" s="25" t="s">
        <v>4716</v>
      </c>
      <c r="I166" s="14">
        <v>0</v>
      </c>
      <c r="J166" s="28" t="s">
        <v>4716</v>
      </c>
    </row>
    <row r="167" spans="1:10" x14ac:dyDescent="0.3">
      <c r="A167" s="31" t="s">
        <v>1916</v>
      </c>
      <c r="B167" s="14">
        <v>32.299999999999997</v>
      </c>
      <c r="C167" s="14" t="str">
        <f t="shared" si="4"/>
        <v>Obesity</v>
      </c>
      <c r="D167" s="14">
        <v>9.89</v>
      </c>
      <c r="E167" s="14" t="str">
        <f t="shared" si="5"/>
        <v>Diabetes</v>
      </c>
      <c r="F167" s="25" t="s">
        <v>4716</v>
      </c>
      <c r="G167" s="25" t="s">
        <v>4716</v>
      </c>
      <c r="H167" s="25" t="s">
        <v>4716</v>
      </c>
      <c r="I167" s="14">
        <v>0</v>
      </c>
      <c r="J167" s="28" t="s">
        <v>4716</v>
      </c>
    </row>
    <row r="168" spans="1:10" x14ac:dyDescent="0.3">
      <c r="A168" s="31" t="s">
        <v>1918</v>
      </c>
      <c r="B168" s="14">
        <v>39.94</v>
      </c>
      <c r="C168" s="14" t="str">
        <f t="shared" si="4"/>
        <v>Obesity</v>
      </c>
      <c r="D168" s="14">
        <v>5.14</v>
      </c>
      <c r="E168" s="14" t="str">
        <f t="shared" si="5"/>
        <v>Normal</v>
      </c>
      <c r="F168" s="25" t="s">
        <v>4716</v>
      </c>
      <c r="G168" s="25" t="s">
        <v>4716</v>
      </c>
      <c r="H168" s="25" t="s">
        <v>4716</v>
      </c>
      <c r="I168" s="14">
        <v>0</v>
      </c>
      <c r="J168" s="28" t="s">
        <v>4716</v>
      </c>
    </row>
    <row r="169" spans="1:10" x14ac:dyDescent="0.3">
      <c r="A169" s="31" t="s">
        <v>1930</v>
      </c>
      <c r="B169" s="14">
        <v>28.7</v>
      </c>
      <c r="C169" s="14" t="str">
        <f t="shared" si="4"/>
        <v>Overweight</v>
      </c>
      <c r="D169" s="14">
        <v>7.74</v>
      </c>
      <c r="E169" s="14" t="str">
        <f t="shared" si="5"/>
        <v>Diabetes</v>
      </c>
      <c r="F169" s="25" t="s">
        <v>4716</v>
      </c>
      <c r="G169" s="25" t="s">
        <v>4716</v>
      </c>
      <c r="H169" s="25" t="s">
        <v>4716</v>
      </c>
      <c r="I169" s="14">
        <v>0</v>
      </c>
      <c r="J169" s="28" t="s">
        <v>4716</v>
      </c>
    </row>
    <row r="170" spans="1:10" x14ac:dyDescent="0.3">
      <c r="A170" s="31" t="s">
        <v>1934</v>
      </c>
      <c r="B170" s="14">
        <v>36.384999999999998</v>
      </c>
      <c r="C170" s="14" t="str">
        <f t="shared" si="4"/>
        <v>Obesity</v>
      </c>
      <c r="D170" s="14">
        <v>11.49</v>
      </c>
      <c r="E170" s="14" t="str">
        <f t="shared" si="5"/>
        <v>Diabetes</v>
      </c>
      <c r="F170" s="25" t="s">
        <v>4716</v>
      </c>
      <c r="G170" s="25" t="s">
        <v>4716</v>
      </c>
      <c r="H170" s="25" t="s">
        <v>4716</v>
      </c>
      <c r="I170" s="14">
        <v>0</v>
      </c>
      <c r="J170" s="28" t="s">
        <v>4716</v>
      </c>
    </row>
    <row r="171" spans="1:10" x14ac:dyDescent="0.3">
      <c r="A171" s="31" t="s">
        <v>1936</v>
      </c>
      <c r="B171" s="14">
        <v>34.69</v>
      </c>
      <c r="C171" s="14" t="str">
        <f t="shared" si="4"/>
        <v>Obesity</v>
      </c>
      <c r="D171" s="14">
        <v>5.65</v>
      </c>
      <c r="E171" s="14" t="str">
        <f t="shared" si="5"/>
        <v>Normal</v>
      </c>
      <c r="F171" s="25" t="s">
        <v>4716</v>
      </c>
      <c r="G171" s="25" t="s">
        <v>4716</v>
      </c>
      <c r="H171" s="25" t="s">
        <v>4716</v>
      </c>
      <c r="I171" s="14">
        <v>0</v>
      </c>
      <c r="J171" s="28" t="s">
        <v>4716</v>
      </c>
    </row>
    <row r="172" spans="1:10" x14ac:dyDescent="0.3">
      <c r="A172" s="31" t="s">
        <v>1962</v>
      </c>
      <c r="B172" s="14">
        <v>34.01</v>
      </c>
      <c r="C172" s="14" t="str">
        <f t="shared" si="4"/>
        <v>Obesity</v>
      </c>
      <c r="D172" s="14">
        <v>11.3</v>
      </c>
      <c r="E172" s="14" t="str">
        <f t="shared" si="5"/>
        <v>Diabetes</v>
      </c>
      <c r="F172" s="25" t="s">
        <v>4716</v>
      </c>
      <c r="G172" s="25" t="s">
        <v>4716</v>
      </c>
      <c r="H172" s="25" t="s">
        <v>4716</v>
      </c>
      <c r="I172" s="14">
        <v>0</v>
      </c>
      <c r="J172" s="28" t="s">
        <v>4716</v>
      </c>
    </row>
    <row r="173" spans="1:10" x14ac:dyDescent="0.3">
      <c r="A173" s="31" t="s">
        <v>1964</v>
      </c>
      <c r="B173" s="14">
        <v>31.54</v>
      </c>
      <c r="C173" s="14" t="str">
        <f t="shared" si="4"/>
        <v>Obesity</v>
      </c>
      <c r="D173" s="14">
        <v>6.72</v>
      </c>
      <c r="E173" s="14" t="str">
        <f t="shared" si="5"/>
        <v>Diabetes</v>
      </c>
      <c r="F173" s="25" t="s">
        <v>4716</v>
      </c>
      <c r="G173" s="25" t="s">
        <v>4716</v>
      </c>
      <c r="H173" s="25" t="s">
        <v>4716</v>
      </c>
      <c r="I173" s="14">
        <v>0</v>
      </c>
      <c r="J173" s="28" t="s">
        <v>4716</v>
      </c>
    </row>
    <row r="174" spans="1:10" x14ac:dyDescent="0.3">
      <c r="A174" s="31" t="s">
        <v>1968</v>
      </c>
      <c r="B174" s="14">
        <v>27.75</v>
      </c>
      <c r="C174" s="14" t="str">
        <f t="shared" si="4"/>
        <v>Overweight</v>
      </c>
      <c r="D174" s="14">
        <v>9.8800000000000008</v>
      </c>
      <c r="E174" s="14" t="str">
        <f t="shared" si="5"/>
        <v>Diabetes</v>
      </c>
      <c r="F174" s="25" t="s">
        <v>4716</v>
      </c>
      <c r="G174" s="25" t="s">
        <v>4716</v>
      </c>
      <c r="H174" s="25" t="s">
        <v>4716</v>
      </c>
      <c r="I174" s="14">
        <v>0</v>
      </c>
      <c r="J174" s="28" t="s">
        <v>4716</v>
      </c>
    </row>
    <row r="175" spans="1:10" x14ac:dyDescent="0.3">
      <c r="A175" s="31" t="s">
        <v>1970</v>
      </c>
      <c r="B175" s="14">
        <v>42.46</v>
      </c>
      <c r="C175" s="14" t="str">
        <f t="shared" si="4"/>
        <v>Obesity</v>
      </c>
      <c r="D175" s="14">
        <v>4.1100000000000003</v>
      </c>
      <c r="E175" s="14" t="str">
        <f t="shared" si="5"/>
        <v>Normal</v>
      </c>
      <c r="F175" s="25" t="s">
        <v>4716</v>
      </c>
      <c r="G175" s="25" t="s">
        <v>4716</v>
      </c>
      <c r="H175" s="25" t="s">
        <v>4716</v>
      </c>
      <c r="I175" s="14">
        <v>0</v>
      </c>
      <c r="J175" s="28" t="s">
        <v>4716</v>
      </c>
    </row>
    <row r="176" spans="1:10" x14ac:dyDescent="0.3">
      <c r="A176" s="31" t="s">
        <v>1972</v>
      </c>
      <c r="B176" s="14">
        <v>54.47</v>
      </c>
      <c r="C176" s="14" t="str">
        <f t="shared" si="4"/>
        <v>Obesity</v>
      </c>
      <c r="D176" s="14">
        <v>7.48</v>
      </c>
      <c r="E176" s="14" t="str">
        <f t="shared" si="5"/>
        <v>Diabetes</v>
      </c>
      <c r="F176" s="25" t="s">
        <v>4716</v>
      </c>
      <c r="G176" s="25" t="s">
        <v>4716</v>
      </c>
      <c r="H176" s="25" t="s">
        <v>4716</v>
      </c>
      <c r="I176" s="14">
        <v>0</v>
      </c>
      <c r="J176" s="28" t="s">
        <v>4716</v>
      </c>
    </row>
    <row r="177" spans="1:10" x14ac:dyDescent="0.3">
      <c r="A177" s="31" t="s">
        <v>1980</v>
      </c>
      <c r="B177" s="14">
        <v>27.645</v>
      </c>
      <c r="C177" s="14" t="str">
        <f t="shared" si="4"/>
        <v>Overweight</v>
      </c>
      <c r="D177" s="14">
        <v>10.56</v>
      </c>
      <c r="E177" s="14" t="str">
        <f t="shared" si="5"/>
        <v>Diabetes</v>
      </c>
      <c r="F177" s="25" t="s">
        <v>4716</v>
      </c>
      <c r="G177" s="25" t="s">
        <v>4716</v>
      </c>
      <c r="H177" s="25" t="s">
        <v>4716</v>
      </c>
      <c r="I177" s="14">
        <v>0</v>
      </c>
      <c r="J177" s="28" t="s">
        <v>4716</v>
      </c>
    </row>
    <row r="178" spans="1:10" x14ac:dyDescent="0.3">
      <c r="A178" s="31" t="s">
        <v>1992</v>
      </c>
      <c r="B178" s="14">
        <v>29.79</v>
      </c>
      <c r="C178" s="14" t="str">
        <f t="shared" si="4"/>
        <v>Overweight</v>
      </c>
      <c r="D178" s="14">
        <v>9.0299999999999994</v>
      </c>
      <c r="E178" s="14" t="str">
        <f t="shared" si="5"/>
        <v>Diabetes</v>
      </c>
      <c r="F178" s="25" t="s">
        <v>4716</v>
      </c>
      <c r="G178" s="25" t="s">
        <v>4716</v>
      </c>
      <c r="H178" s="25" t="s">
        <v>4716</v>
      </c>
      <c r="I178" s="14">
        <v>0</v>
      </c>
      <c r="J178" s="28" t="s">
        <v>4716</v>
      </c>
    </row>
    <row r="179" spans="1:10" x14ac:dyDescent="0.3">
      <c r="A179" s="31" t="s">
        <v>2000</v>
      </c>
      <c r="B179" s="14">
        <v>39.17</v>
      </c>
      <c r="C179" s="14" t="str">
        <f t="shared" si="4"/>
        <v>Obesity</v>
      </c>
      <c r="D179" s="14">
        <v>4.1500000000000004</v>
      </c>
      <c r="E179" s="14" t="str">
        <f t="shared" si="5"/>
        <v>Normal</v>
      </c>
      <c r="F179" s="25" t="s">
        <v>4716</v>
      </c>
      <c r="G179" s="25" t="s">
        <v>4716</v>
      </c>
      <c r="H179" s="25" t="s">
        <v>4716</v>
      </c>
      <c r="I179" s="14">
        <v>0</v>
      </c>
      <c r="J179" s="28" t="s">
        <v>4716</v>
      </c>
    </row>
    <row r="180" spans="1:10" x14ac:dyDescent="0.3">
      <c r="A180" s="31" t="s">
        <v>2016</v>
      </c>
      <c r="B180" s="14">
        <v>33.71</v>
      </c>
      <c r="C180" s="14" t="str">
        <f t="shared" si="4"/>
        <v>Obesity</v>
      </c>
      <c r="D180" s="14">
        <v>4.9400000000000004</v>
      </c>
      <c r="E180" s="14" t="str">
        <f t="shared" si="5"/>
        <v>Normal</v>
      </c>
      <c r="F180" s="25" t="s">
        <v>4716</v>
      </c>
      <c r="G180" s="25" t="s">
        <v>4716</v>
      </c>
      <c r="H180" s="25" t="s">
        <v>4716</v>
      </c>
      <c r="I180" s="14">
        <v>0</v>
      </c>
      <c r="J180" s="28" t="s">
        <v>4716</v>
      </c>
    </row>
    <row r="181" spans="1:10" x14ac:dyDescent="0.3">
      <c r="A181" s="31" t="s">
        <v>2030</v>
      </c>
      <c r="B181" s="14">
        <v>30.25</v>
      </c>
      <c r="C181" s="14" t="str">
        <f t="shared" si="4"/>
        <v>Obesity</v>
      </c>
      <c r="D181" s="14">
        <v>10.16</v>
      </c>
      <c r="E181" s="14" t="str">
        <f t="shared" si="5"/>
        <v>Diabetes</v>
      </c>
      <c r="F181" s="25" t="s">
        <v>4716</v>
      </c>
      <c r="G181" s="25" t="s">
        <v>4716</v>
      </c>
      <c r="H181" s="25" t="s">
        <v>4716</v>
      </c>
      <c r="I181" s="14">
        <v>0</v>
      </c>
      <c r="J181" s="28" t="s">
        <v>4716</v>
      </c>
    </row>
    <row r="182" spans="1:10" x14ac:dyDescent="0.3">
      <c r="A182" s="31" t="s">
        <v>2036</v>
      </c>
      <c r="B182" s="14">
        <v>31.39</v>
      </c>
      <c r="C182" s="14" t="str">
        <f t="shared" si="4"/>
        <v>Obesity</v>
      </c>
      <c r="D182" s="14">
        <v>6.99</v>
      </c>
      <c r="E182" s="14" t="str">
        <f t="shared" si="5"/>
        <v>Diabetes</v>
      </c>
      <c r="F182" s="25" t="s">
        <v>4716</v>
      </c>
      <c r="G182" s="25" t="s">
        <v>4716</v>
      </c>
      <c r="H182" s="25" t="s">
        <v>4716</v>
      </c>
      <c r="I182" s="14">
        <v>0</v>
      </c>
      <c r="J182" s="28" t="s">
        <v>4716</v>
      </c>
    </row>
    <row r="183" spans="1:10" x14ac:dyDescent="0.3">
      <c r="A183" s="31" t="s">
        <v>2038</v>
      </c>
      <c r="B183" s="14">
        <v>39.97</v>
      </c>
      <c r="C183" s="14" t="str">
        <f t="shared" si="4"/>
        <v>Obesity</v>
      </c>
      <c r="D183" s="14">
        <v>5.55</v>
      </c>
      <c r="E183" s="14" t="str">
        <f t="shared" si="5"/>
        <v>Normal</v>
      </c>
      <c r="F183" s="25" t="s">
        <v>4716</v>
      </c>
      <c r="G183" s="25" t="s">
        <v>4716</v>
      </c>
      <c r="H183" s="25" t="s">
        <v>4716</v>
      </c>
      <c r="I183" s="14">
        <v>0</v>
      </c>
      <c r="J183" s="28" t="s">
        <v>4716</v>
      </c>
    </row>
    <row r="184" spans="1:10" x14ac:dyDescent="0.3">
      <c r="A184" s="31" t="s">
        <v>2040</v>
      </c>
      <c r="B184" s="14">
        <v>41.23</v>
      </c>
      <c r="C184" s="14" t="str">
        <f t="shared" si="4"/>
        <v>Obesity</v>
      </c>
      <c r="D184" s="14">
        <v>6.94</v>
      </c>
      <c r="E184" s="14" t="str">
        <f t="shared" si="5"/>
        <v>Diabetes</v>
      </c>
      <c r="F184" s="25" t="s">
        <v>4716</v>
      </c>
      <c r="G184" s="25" t="s">
        <v>4716</v>
      </c>
      <c r="H184" s="25" t="s">
        <v>4716</v>
      </c>
      <c r="I184" s="14">
        <v>0</v>
      </c>
      <c r="J184" s="28" t="s">
        <v>4716</v>
      </c>
    </row>
    <row r="185" spans="1:10" x14ac:dyDescent="0.3">
      <c r="A185" s="31" t="s">
        <v>2044</v>
      </c>
      <c r="B185" s="14">
        <v>41.04</v>
      </c>
      <c r="C185" s="14" t="str">
        <f t="shared" si="4"/>
        <v>Obesity</v>
      </c>
      <c r="D185" s="14">
        <v>5.59</v>
      </c>
      <c r="E185" s="14" t="str">
        <f t="shared" si="5"/>
        <v>Normal</v>
      </c>
      <c r="F185" s="25" t="s">
        <v>4716</v>
      </c>
      <c r="G185" s="25" t="s">
        <v>4716</v>
      </c>
      <c r="H185" s="25" t="s">
        <v>4716</v>
      </c>
      <c r="I185" s="14">
        <v>0</v>
      </c>
      <c r="J185" s="28" t="s">
        <v>4716</v>
      </c>
    </row>
    <row r="186" spans="1:10" x14ac:dyDescent="0.3">
      <c r="A186" s="31" t="s">
        <v>2046</v>
      </c>
      <c r="B186" s="14">
        <v>27.93</v>
      </c>
      <c r="C186" s="14" t="str">
        <f t="shared" si="4"/>
        <v>Overweight</v>
      </c>
      <c r="D186" s="14">
        <v>9.9600000000000009</v>
      </c>
      <c r="E186" s="14" t="str">
        <f t="shared" si="5"/>
        <v>Diabetes</v>
      </c>
      <c r="F186" s="25" t="s">
        <v>4716</v>
      </c>
      <c r="G186" s="25" t="s">
        <v>4716</v>
      </c>
      <c r="H186" s="25" t="s">
        <v>4716</v>
      </c>
      <c r="I186" s="14">
        <v>0</v>
      </c>
      <c r="J186" s="28" t="s">
        <v>4716</v>
      </c>
    </row>
    <row r="187" spans="1:10" x14ac:dyDescent="0.3">
      <c r="A187" s="31" t="s">
        <v>2048</v>
      </c>
      <c r="B187" s="14">
        <v>21.01</v>
      </c>
      <c r="C187" s="14" t="str">
        <f t="shared" si="4"/>
        <v>Normal Weight</v>
      </c>
      <c r="D187" s="14">
        <v>7.37</v>
      </c>
      <c r="E187" s="14" t="str">
        <f t="shared" si="5"/>
        <v>Diabetes</v>
      </c>
      <c r="F187" s="25" t="s">
        <v>4716</v>
      </c>
      <c r="G187" s="25" t="s">
        <v>4716</v>
      </c>
      <c r="H187" s="25" t="s">
        <v>4716</v>
      </c>
      <c r="I187" s="14">
        <v>0</v>
      </c>
      <c r="J187" s="28" t="s">
        <v>4716</v>
      </c>
    </row>
    <row r="188" spans="1:10" x14ac:dyDescent="0.3">
      <c r="A188" s="31" t="s">
        <v>2052</v>
      </c>
      <c r="B188" s="14">
        <v>40.369999999999997</v>
      </c>
      <c r="C188" s="14" t="str">
        <f t="shared" si="4"/>
        <v>Obesity</v>
      </c>
      <c r="D188" s="14">
        <v>8.2100000000000009</v>
      </c>
      <c r="E188" s="14" t="str">
        <f t="shared" si="5"/>
        <v>Diabetes</v>
      </c>
      <c r="F188" s="25" t="s">
        <v>4716</v>
      </c>
      <c r="G188" s="25" t="s">
        <v>4716</v>
      </c>
      <c r="H188" s="25" t="s">
        <v>4716</v>
      </c>
      <c r="I188" s="14">
        <v>0</v>
      </c>
      <c r="J188" s="28" t="s">
        <v>4716</v>
      </c>
    </row>
    <row r="189" spans="1:10" x14ac:dyDescent="0.3">
      <c r="A189" s="31" t="s">
        <v>2058</v>
      </c>
      <c r="B189" s="14">
        <v>28.1</v>
      </c>
      <c r="C189" s="14" t="str">
        <f t="shared" si="4"/>
        <v>Overweight</v>
      </c>
      <c r="D189" s="14">
        <v>11.2</v>
      </c>
      <c r="E189" s="14" t="str">
        <f t="shared" si="5"/>
        <v>Diabetes</v>
      </c>
      <c r="F189" s="25" t="s">
        <v>4716</v>
      </c>
      <c r="G189" s="25" t="s">
        <v>4716</v>
      </c>
      <c r="H189" s="25" t="s">
        <v>4716</v>
      </c>
      <c r="I189" s="14">
        <v>0</v>
      </c>
      <c r="J189" s="28" t="s">
        <v>4716</v>
      </c>
    </row>
    <row r="190" spans="1:10" x14ac:dyDescent="0.3">
      <c r="A190" s="31" t="s">
        <v>2062</v>
      </c>
      <c r="B190" s="14">
        <v>23.7</v>
      </c>
      <c r="C190" s="14" t="str">
        <f t="shared" si="4"/>
        <v>Normal Weight</v>
      </c>
      <c r="D190" s="14">
        <v>10.45</v>
      </c>
      <c r="E190" s="14" t="str">
        <f t="shared" si="5"/>
        <v>Diabetes</v>
      </c>
      <c r="F190" s="25" t="s">
        <v>4716</v>
      </c>
      <c r="G190" s="25" t="s">
        <v>4716</v>
      </c>
      <c r="H190" s="25" t="s">
        <v>4716</v>
      </c>
      <c r="I190" s="14">
        <v>0</v>
      </c>
      <c r="J190" s="28" t="s">
        <v>4716</v>
      </c>
    </row>
    <row r="191" spans="1:10" x14ac:dyDescent="0.3">
      <c r="A191" s="31" t="s">
        <v>2066</v>
      </c>
      <c r="B191" s="14">
        <v>31.9</v>
      </c>
      <c r="C191" s="14" t="str">
        <f t="shared" si="4"/>
        <v>Obesity</v>
      </c>
      <c r="D191" s="14">
        <v>8.34</v>
      </c>
      <c r="E191" s="14" t="str">
        <f t="shared" si="5"/>
        <v>Diabetes</v>
      </c>
      <c r="F191" s="25" t="s">
        <v>4716</v>
      </c>
      <c r="G191" s="25" t="s">
        <v>4716</v>
      </c>
      <c r="H191" s="25" t="s">
        <v>4716</v>
      </c>
      <c r="I191" s="14">
        <v>0</v>
      </c>
      <c r="J191" s="28" t="s">
        <v>4716</v>
      </c>
    </row>
    <row r="192" spans="1:10" x14ac:dyDescent="0.3">
      <c r="A192" s="31" t="s">
        <v>2068</v>
      </c>
      <c r="B192" s="14">
        <v>32.68</v>
      </c>
      <c r="C192" s="14" t="str">
        <f t="shared" si="4"/>
        <v>Obesity</v>
      </c>
      <c r="D192" s="14">
        <v>7.41</v>
      </c>
      <c r="E192" s="14" t="str">
        <f t="shared" si="5"/>
        <v>Diabetes</v>
      </c>
      <c r="F192" s="25" t="s">
        <v>4716</v>
      </c>
      <c r="G192" s="25" t="s">
        <v>4716</v>
      </c>
      <c r="H192" s="25" t="s">
        <v>4716</v>
      </c>
      <c r="I192" s="14">
        <v>0</v>
      </c>
      <c r="J192" s="28" t="s">
        <v>4716</v>
      </c>
    </row>
    <row r="193" spans="1:10" x14ac:dyDescent="0.3">
      <c r="A193" s="31" t="s">
        <v>2070</v>
      </c>
      <c r="B193" s="14">
        <v>47.13</v>
      </c>
      <c r="C193" s="14" t="str">
        <f t="shared" si="4"/>
        <v>Obesity</v>
      </c>
      <c r="D193" s="14">
        <v>4.3099999999999996</v>
      </c>
      <c r="E193" s="14" t="str">
        <f t="shared" si="5"/>
        <v>Normal</v>
      </c>
      <c r="F193" s="25" t="s">
        <v>4716</v>
      </c>
      <c r="G193" s="25" t="s">
        <v>4716</v>
      </c>
      <c r="H193" s="25" t="s">
        <v>4716</v>
      </c>
      <c r="I193" s="14">
        <v>0</v>
      </c>
      <c r="J193" s="28" t="s">
        <v>4716</v>
      </c>
    </row>
    <row r="194" spans="1:10" x14ac:dyDescent="0.3">
      <c r="A194" s="31" t="s">
        <v>2072</v>
      </c>
      <c r="B194" s="14">
        <v>36.67</v>
      </c>
      <c r="C194" s="14" t="str">
        <f t="shared" ref="C194:C257" si="6">IF(B194&lt;18.5,"Underweight",
IF(B194&lt;=24.9,"Normal Weight",
IF(B194&lt;=29.9,"Overweight","Obesity")))</f>
        <v>Obesity</v>
      </c>
      <c r="D194" s="14">
        <v>10.83</v>
      </c>
      <c r="E194" s="14" t="str">
        <f t="shared" si="5"/>
        <v>Diabetes</v>
      </c>
      <c r="F194" s="25" t="s">
        <v>4716</v>
      </c>
      <c r="G194" s="25" t="s">
        <v>4716</v>
      </c>
      <c r="H194" s="25" t="s">
        <v>4716</v>
      </c>
      <c r="I194" s="14">
        <v>0</v>
      </c>
      <c r="J194" s="28" t="s">
        <v>4716</v>
      </c>
    </row>
    <row r="195" spans="1:10" x14ac:dyDescent="0.3">
      <c r="A195" s="31" t="s">
        <v>2074</v>
      </c>
      <c r="B195" s="14">
        <v>33.630000000000003</v>
      </c>
      <c r="C195" s="14" t="str">
        <f t="shared" si="6"/>
        <v>Obesity</v>
      </c>
      <c r="D195" s="14">
        <v>11.31</v>
      </c>
      <c r="E195" s="14" t="str">
        <f t="shared" ref="E195:E258" si="7">IF(D195&lt;5.7,"Normal",
IF(D195&lt;=6.4,"Prediabetes","Diabetes"))</f>
        <v>Diabetes</v>
      </c>
      <c r="F195" s="25" t="s">
        <v>4716</v>
      </c>
      <c r="G195" s="25" t="s">
        <v>4716</v>
      </c>
      <c r="H195" s="25" t="s">
        <v>4716</v>
      </c>
      <c r="I195" s="14">
        <v>0</v>
      </c>
      <c r="J195" s="28" t="s">
        <v>4716</v>
      </c>
    </row>
    <row r="196" spans="1:10" x14ac:dyDescent="0.3">
      <c r="A196" s="31" t="s">
        <v>2084</v>
      </c>
      <c r="B196" s="14">
        <v>33.4</v>
      </c>
      <c r="C196" s="14" t="str">
        <f t="shared" si="6"/>
        <v>Obesity</v>
      </c>
      <c r="D196" s="14">
        <v>4.84</v>
      </c>
      <c r="E196" s="14" t="str">
        <f t="shared" si="7"/>
        <v>Normal</v>
      </c>
      <c r="F196" s="25" t="s">
        <v>4716</v>
      </c>
      <c r="G196" s="25" t="s">
        <v>4716</v>
      </c>
      <c r="H196" s="25" t="s">
        <v>4716</v>
      </c>
      <c r="I196" s="14">
        <v>0</v>
      </c>
      <c r="J196" s="28" t="s">
        <v>4716</v>
      </c>
    </row>
    <row r="197" spans="1:10" x14ac:dyDescent="0.3">
      <c r="A197" s="31" t="s">
        <v>2088</v>
      </c>
      <c r="B197" s="14">
        <v>38.14</v>
      </c>
      <c r="C197" s="14" t="str">
        <f t="shared" si="6"/>
        <v>Obesity</v>
      </c>
      <c r="D197" s="14">
        <v>5.84</v>
      </c>
      <c r="E197" s="14" t="str">
        <f t="shared" si="7"/>
        <v>Prediabetes</v>
      </c>
      <c r="F197" s="25" t="s">
        <v>4716</v>
      </c>
      <c r="G197" s="25" t="s">
        <v>4716</v>
      </c>
      <c r="H197" s="25" t="s">
        <v>4716</v>
      </c>
      <c r="I197" s="14">
        <v>0</v>
      </c>
      <c r="J197" s="28" t="s">
        <v>4716</v>
      </c>
    </row>
    <row r="198" spans="1:10" x14ac:dyDescent="0.3">
      <c r="A198" s="31" t="s">
        <v>2092</v>
      </c>
      <c r="B198" s="14">
        <v>35.625</v>
      </c>
      <c r="C198" s="14" t="str">
        <f t="shared" si="6"/>
        <v>Obesity</v>
      </c>
      <c r="D198" s="14">
        <v>10.79</v>
      </c>
      <c r="E198" s="14" t="str">
        <f t="shared" si="7"/>
        <v>Diabetes</v>
      </c>
      <c r="F198" s="25" t="s">
        <v>4716</v>
      </c>
      <c r="G198" s="25" t="s">
        <v>4716</v>
      </c>
      <c r="H198" s="25" t="s">
        <v>4716</v>
      </c>
      <c r="I198" s="14">
        <v>0</v>
      </c>
      <c r="J198" s="28" t="s">
        <v>4716</v>
      </c>
    </row>
    <row r="199" spans="1:10" x14ac:dyDescent="0.3">
      <c r="A199" s="31" t="s">
        <v>2104</v>
      </c>
      <c r="B199" s="14">
        <v>30.22</v>
      </c>
      <c r="C199" s="14" t="str">
        <f t="shared" si="6"/>
        <v>Obesity</v>
      </c>
      <c r="D199" s="14">
        <v>4.6500000000000004</v>
      </c>
      <c r="E199" s="14" t="str">
        <f t="shared" si="7"/>
        <v>Normal</v>
      </c>
      <c r="F199" s="25" t="s">
        <v>4716</v>
      </c>
      <c r="G199" s="25" t="s">
        <v>4716</v>
      </c>
      <c r="H199" s="25" t="s">
        <v>4716</v>
      </c>
      <c r="I199" s="14">
        <v>0</v>
      </c>
      <c r="J199" s="28" t="s">
        <v>4716</v>
      </c>
    </row>
    <row r="200" spans="1:10" x14ac:dyDescent="0.3">
      <c r="A200" s="31" t="s">
        <v>2106</v>
      </c>
      <c r="B200" s="14">
        <v>24.29</v>
      </c>
      <c r="C200" s="14" t="str">
        <f t="shared" si="6"/>
        <v>Normal Weight</v>
      </c>
      <c r="D200" s="14">
        <v>9.0500000000000007</v>
      </c>
      <c r="E200" s="14" t="str">
        <f t="shared" si="7"/>
        <v>Diabetes</v>
      </c>
      <c r="F200" s="25" t="s">
        <v>4716</v>
      </c>
      <c r="G200" s="25" t="s">
        <v>4716</v>
      </c>
      <c r="H200" s="25" t="s">
        <v>4716</v>
      </c>
      <c r="I200" s="14">
        <v>0</v>
      </c>
      <c r="J200" s="28" t="s">
        <v>4716</v>
      </c>
    </row>
    <row r="201" spans="1:10" x14ac:dyDescent="0.3">
      <c r="A201" s="31" t="s">
        <v>2112</v>
      </c>
      <c r="B201" s="14">
        <v>39.11</v>
      </c>
      <c r="C201" s="14" t="str">
        <f t="shared" si="6"/>
        <v>Obesity</v>
      </c>
      <c r="D201" s="14">
        <v>5.87</v>
      </c>
      <c r="E201" s="14" t="str">
        <f t="shared" si="7"/>
        <v>Prediabetes</v>
      </c>
      <c r="F201" s="25" t="s">
        <v>4716</v>
      </c>
      <c r="G201" s="25" t="s">
        <v>4716</v>
      </c>
      <c r="H201" s="25" t="s">
        <v>4716</v>
      </c>
      <c r="I201" s="14">
        <v>0</v>
      </c>
      <c r="J201" s="28" t="s">
        <v>4716</v>
      </c>
    </row>
    <row r="202" spans="1:10" x14ac:dyDescent="0.3">
      <c r="A202" s="31" t="s">
        <v>2116</v>
      </c>
      <c r="B202" s="14">
        <v>24.35</v>
      </c>
      <c r="C202" s="14" t="str">
        <f t="shared" si="6"/>
        <v>Normal Weight</v>
      </c>
      <c r="D202" s="14">
        <v>9.08</v>
      </c>
      <c r="E202" s="14" t="str">
        <f t="shared" si="7"/>
        <v>Diabetes</v>
      </c>
      <c r="F202" s="25" t="s">
        <v>4716</v>
      </c>
      <c r="G202" s="25" t="s">
        <v>4716</v>
      </c>
      <c r="H202" s="25" t="s">
        <v>4716</v>
      </c>
      <c r="I202" s="14">
        <v>0</v>
      </c>
      <c r="J202" s="28" t="s">
        <v>4716</v>
      </c>
    </row>
    <row r="203" spans="1:10" x14ac:dyDescent="0.3">
      <c r="A203" s="31" t="s">
        <v>2136</v>
      </c>
      <c r="B203" s="14">
        <v>33.33</v>
      </c>
      <c r="C203" s="14" t="str">
        <f t="shared" si="6"/>
        <v>Obesity</v>
      </c>
      <c r="D203" s="14">
        <v>10.19</v>
      </c>
      <c r="E203" s="14" t="str">
        <f t="shared" si="7"/>
        <v>Diabetes</v>
      </c>
      <c r="F203" s="25" t="s">
        <v>4716</v>
      </c>
      <c r="G203" s="25" t="s">
        <v>4716</v>
      </c>
      <c r="H203" s="25" t="s">
        <v>4716</v>
      </c>
      <c r="I203" s="14">
        <v>0</v>
      </c>
      <c r="J203" s="28" t="s">
        <v>4716</v>
      </c>
    </row>
    <row r="204" spans="1:10" x14ac:dyDescent="0.3">
      <c r="A204" s="31" t="s">
        <v>2138</v>
      </c>
      <c r="B204" s="14">
        <v>30.5</v>
      </c>
      <c r="C204" s="14" t="str">
        <f t="shared" si="6"/>
        <v>Obesity</v>
      </c>
      <c r="D204" s="14">
        <v>10.79</v>
      </c>
      <c r="E204" s="14" t="str">
        <f t="shared" si="7"/>
        <v>Diabetes</v>
      </c>
      <c r="F204" s="25" t="s">
        <v>4716</v>
      </c>
      <c r="G204" s="25" t="s">
        <v>4716</v>
      </c>
      <c r="H204" s="25" t="s">
        <v>4716</v>
      </c>
      <c r="I204" s="14">
        <v>0</v>
      </c>
      <c r="J204" s="28" t="s">
        <v>4716</v>
      </c>
    </row>
    <row r="205" spans="1:10" x14ac:dyDescent="0.3">
      <c r="A205" s="31" t="s">
        <v>2140</v>
      </c>
      <c r="B205" s="14">
        <v>30.3</v>
      </c>
      <c r="C205" s="14" t="str">
        <f t="shared" si="6"/>
        <v>Obesity</v>
      </c>
      <c r="D205" s="14">
        <v>4.24</v>
      </c>
      <c r="E205" s="14" t="str">
        <f t="shared" si="7"/>
        <v>Normal</v>
      </c>
      <c r="F205" s="25" t="s">
        <v>4716</v>
      </c>
      <c r="G205" s="25" t="s">
        <v>4716</v>
      </c>
      <c r="H205" s="25" t="s">
        <v>4716</v>
      </c>
      <c r="I205" s="14">
        <v>0</v>
      </c>
      <c r="J205" s="28" t="s">
        <v>4716</v>
      </c>
    </row>
    <row r="206" spans="1:10" x14ac:dyDescent="0.3">
      <c r="A206" s="31" t="s">
        <v>2144</v>
      </c>
      <c r="B206" s="14">
        <v>29.99</v>
      </c>
      <c r="C206" s="14" t="str">
        <f t="shared" si="6"/>
        <v>Obesity</v>
      </c>
      <c r="D206" s="14">
        <v>11.85</v>
      </c>
      <c r="E206" s="14" t="str">
        <f t="shared" si="7"/>
        <v>Diabetes</v>
      </c>
      <c r="F206" s="25" t="s">
        <v>4716</v>
      </c>
      <c r="G206" s="25" t="s">
        <v>4716</v>
      </c>
      <c r="H206" s="25" t="s">
        <v>4716</v>
      </c>
      <c r="I206" s="14">
        <v>0</v>
      </c>
      <c r="J206" s="28" t="s">
        <v>4716</v>
      </c>
    </row>
    <row r="207" spans="1:10" x14ac:dyDescent="0.3">
      <c r="A207" s="31" t="s">
        <v>2156</v>
      </c>
      <c r="B207" s="14">
        <v>39.6</v>
      </c>
      <c r="C207" s="14" t="str">
        <f t="shared" si="6"/>
        <v>Obesity</v>
      </c>
      <c r="D207" s="14">
        <v>11.36</v>
      </c>
      <c r="E207" s="14" t="str">
        <f t="shared" si="7"/>
        <v>Diabetes</v>
      </c>
      <c r="F207" s="25" t="s">
        <v>4716</v>
      </c>
      <c r="G207" s="25" t="s">
        <v>4716</v>
      </c>
      <c r="H207" s="25" t="s">
        <v>4716</v>
      </c>
      <c r="I207" s="14">
        <v>0</v>
      </c>
      <c r="J207" s="28" t="s">
        <v>4716</v>
      </c>
    </row>
    <row r="208" spans="1:10" x14ac:dyDescent="0.3">
      <c r="A208" s="31" t="s">
        <v>2158</v>
      </c>
      <c r="B208" s="14">
        <v>29.2</v>
      </c>
      <c r="C208" s="14" t="str">
        <f t="shared" si="6"/>
        <v>Overweight</v>
      </c>
      <c r="D208" s="14">
        <v>7.53</v>
      </c>
      <c r="E208" s="14" t="str">
        <f t="shared" si="7"/>
        <v>Diabetes</v>
      </c>
      <c r="F208" s="25" t="s">
        <v>4716</v>
      </c>
      <c r="G208" s="25" t="s">
        <v>4716</v>
      </c>
      <c r="H208" s="25" t="s">
        <v>4716</v>
      </c>
      <c r="I208" s="14">
        <v>0</v>
      </c>
      <c r="J208" s="28" t="s">
        <v>4716</v>
      </c>
    </row>
    <row r="209" spans="1:10" x14ac:dyDescent="0.3">
      <c r="A209" s="31" t="s">
        <v>2160</v>
      </c>
      <c r="B209" s="14">
        <v>32.774999999999999</v>
      </c>
      <c r="C209" s="14" t="str">
        <f t="shared" si="6"/>
        <v>Obesity</v>
      </c>
      <c r="D209" s="14">
        <v>7.95</v>
      </c>
      <c r="E209" s="14" t="str">
        <f t="shared" si="7"/>
        <v>Diabetes</v>
      </c>
      <c r="F209" s="25" t="s">
        <v>4716</v>
      </c>
      <c r="G209" s="25" t="s">
        <v>4716</v>
      </c>
      <c r="H209" s="25" t="s">
        <v>4716</v>
      </c>
      <c r="I209" s="14">
        <v>0</v>
      </c>
      <c r="J209" s="28" t="s">
        <v>4716</v>
      </c>
    </row>
    <row r="210" spans="1:10" x14ac:dyDescent="0.3">
      <c r="A210" s="31" t="s">
        <v>2162</v>
      </c>
      <c r="B210" s="14">
        <v>24.035</v>
      </c>
      <c r="C210" s="14" t="str">
        <f t="shared" si="6"/>
        <v>Normal Weight</v>
      </c>
      <c r="D210" s="14">
        <v>8.5</v>
      </c>
      <c r="E210" s="14" t="str">
        <f t="shared" si="7"/>
        <v>Diabetes</v>
      </c>
      <c r="F210" s="25" t="s">
        <v>4716</v>
      </c>
      <c r="G210" s="25" t="s">
        <v>4716</v>
      </c>
      <c r="H210" s="25" t="s">
        <v>4716</v>
      </c>
      <c r="I210" s="14">
        <v>0</v>
      </c>
      <c r="J210" s="28" t="s">
        <v>4716</v>
      </c>
    </row>
    <row r="211" spans="1:10" x14ac:dyDescent="0.3">
      <c r="A211" s="31" t="s">
        <v>2168</v>
      </c>
      <c r="B211" s="14">
        <v>31.66</v>
      </c>
      <c r="C211" s="14" t="str">
        <f t="shared" si="6"/>
        <v>Obesity</v>
      </c>
      <c r="D211" s="14">
        <v>4.1100000000000003</v>
      </c>
      <c r="E211" s="14" t="str">
        <f t="shared" si="7"/>
        <v>Normal</v>
      </c>
      <c r="F211" s="25" t="s">
        <v>4716</v>
      </c>
      <c r="G211" s="25" t="s">
        <v>4716</v>
      </c>
      <c r="H211" s="25" t="s">
        <v>4716</v>
      </c>
      <c r="I211" s="14">
        <v>0</v>
      </c>
      <c r="J211" s="28" t="s">
        <v>4716</v>
      </c>
    </row>
    <row r="212" spans="1:10" x14ac:dyDescent="0.3">
      <c r="A212" s="31" t="s">
        <v>2178</v>
      </c>
      <c r="B212" s="14">
        <v>27.11</v>
      </c>
      <c r="C212" s="14" t="str">
        <f t="shared" si="6"/>
        <v>Overweight</v>
      </c>
      <c r="D212" s="14">
        <v>6.7</v>
      </c>
      <c r="E212" s="14" t="str">
        <f t="shared" si="7"/>
        <v>Diabetes</v>
      </c>
      <c r="F212" s="25" t="s">
        <v>4716</v>
      </c>
      <c r="G212" s="25" t="s">
        <v>4716</v>
      </c>
      <c r="H212" s="25" t="s">
        <v>4716</v>
      </c>
      <c r="I212" s="14">
        <v>0</v>
      </c>
      <c r="J212" s="28" t="s">
        <v>4716</v>
      </c>
    </row>
    <row r="213" spans="1:10" x14ac:dyDescent="0.3">
      <c r="A213" s="31" t="s">
        <v>2182</v>
      </c>
      <c r="B213" s="14">
        <v>30.41</v>
      </c>
      <c r="C213" s="14" t="str">
        <f t="shared" si="6"/>
        <v>Obesity</v>
      </c>
      <c r="D213" s="14">
        <v>7.72</v>
      </c>
      <c r="E213" s="14" t="str">
        <f t="shared" si="7"/>
        <v>Diabetes</v>
      </c>
      <c r="F213" s="25" t="s">
        <v>4716</v>
      </c>
      <c r="G213" s="25" t="s">
        <v>4716</v>
      </c>
      <c r="H213" s="25" t="s">
        <v>4716</v>
      </c>
      <c r="I213" s="14">
        <v>0</v>
      </c>
      <c r="J213" s="28" t="s">
        <v>4716</v>
      </c>
    </row>
    <row r="214" spans="1:10" x14ac:dyDescent="0.3">
      <c r="A214" s="31" t="s">
        <v>2186</v>
      </c>
      <c r="B214" s="14">
        <v>31.24</v>
      </c>
      <c r="C214" s="14" t="str">
        <f t="shared" si="6"/>
        <v>Obesity</v>
      </c>
      <c r="D214" s="14">
        <v>9.8000000000000007</v>
      </c>
      <c r="E214" s="14" t="str">
        <f t="shared" si="7"/>
        <v>Diabetes</v>
      </c>
      <c r="F214" s="25" t="s">
        <v>4716</v>
      </c>
      <c r="G214" s="25" t="s">
        <v>4716</v>
      </c>
      <c r="H214" s="25" t="s">
        <v>4716</v>
      </c>
      <c r="I214" s="14">
        <v>0</v>
      </c>
      <c r="J214" s="28" t="s">
        <v>4716</v>
      </c>
    </row>
    <row r="215" spans="1:10" x14ac:dyDescent="0.3">
      <c r="A215" s="31" t="s">
        <v>2188</v>
      </c>
      <c r="B215" s="14">
        <v>31.54</v>
      </c>
      <c r="C215" s="14" t="str">
        <f t="shared" si="6"/>
        <v>Obesity</v>
      </c>
      <c r="D215" s="14">
        <v>4.4400000000000004</v>
      </c>
      <c r="E215" s="14" t="str">
        <f t="shared" si="7"/>
        <v>Normal</v>
      </c>
      <c r="F215" s="25" t="s">
        <v>4716</v>
      </c>
      <c r="G215" s="25" t="s">
        <v>4716</v>
      </c>
      <c r="H215" s="25" t="s">
        <v>4716</v>
      </c>
      <c r="I215" s="14">
        <v>0</v>
      </c>
      <c r="J215" s="28" t="s">
        <v>4716</v>
      </c>
    </row>
    <row r="216" spans="1:10" x14ac:dyDescent="0.3">
      <c r="A216" s="31" t="s">
        <v>2192</v>
      </c>
      <c r="B216" s="14">
        <v>37.950000000000003</v>
      </c>
      <c r="C216" s="14" t="str">
        <f t="shared" si="6"/>
        <v>Obesity</v>
      </c>
      <c r="D216" s="14">
        <v>6.06</v>
      </c>
      <c r="E216" s="14" t="str">
        <f t="shared" si="7"/>
        <v>Prediabetes</v>
      </c>
      <c r="F216" s="25" t="s">
        <v>4716</v>
      </c>
      <c r="G216" s="25" t="s">
        <v>4716</v>
      </c>
      <c r="H216" s="25" t="s">
        <v>4716</v>
      </c>
      <c r="I216" s="14">
        <v>0</v>
      </c>
      <c r="J216" s="28" t="s">
        <v>4716</v>
      </c>
    </row>
    <row r="217" spans="1:10" x14ac:dyDescent="0.3">
      <c r="A217" s="31" t="s">
        <v>2194</v>
      </c>
      <c r="B217" s="14">
        <v>38.97</v>
      </c>
      <c r="C217" s="14" t="str">
        <f t="shared" si="6"/>
        <v>Obesity</v>
      </c>
      <c r="D217" s="14">
        <v>5.12</v>
      </c>
      <c r="E217" s="14" t="str">
        <f t="shared" si="7"/>
        <v>Normal</v>
      </c>
      <c r="F217" s="25" t="s">
        <v>4716</v>
      </c>
      <c r="G217" s="25" t="s">
        <v>4716</v>
      </c>
      <c r="H217" s="25" t="s">
        <v>4716</v>
      </c>
      <c r="I217" s="14">
        <v>0</v>
      </c>
      <c r="J217" s="28" t="s">
        <v>4716</v>
      </c>
    </row>
    <row r="218" spans="1:10" x14ac:dyDescent="0.3">
      <c r="A218" s="31" t="s">
        <v>2196</v>
      </c>
      <c r="B218" s="14">
        <v>21.2</v>
      </c>
      <c r="C218" s="14" t="str">
        <f t="shared" si="6"/>
        <v>Normal Weight</v>
      </c>
      <c r="D218" s="14">
        <v>10.72</v>
      </c>
      <c r="E218" s="14" t="str">
        <f t="shared" si="7"/>
        <v>Diabetes</v>
      </c>
      <c r="F218" s="25" t="s">
        <v>4716</v>
      </c>
      <c r="G218" s="25" t="s">
        <v>4716</v>
      </c>
      <c r="H218" s="25" t="s">
        <v>4716</v>
      </c>
      <c r="I218" s="14">
        <v>0</v>
      </c>
      <c r="J218" s="28" t="s">
        <v>4716</v>
      </c>
    </row>
    <row r="219" spans="1:10" x14ac:dyDescent="0.3">
      <c r="A219" s="31" t="s">
        <v>2210</v>
      </c>
      <c r="B219" s="14">
        <v>30.21</v>
      </c>
      <c r="C219" s="14" t="str">
        <f t="shared" si="6"/>
        <v>Obesity</v>
      </c>
      <c r="D219" s="14">
        <v>7.83</v>
      </c>
      <c r="E219" s="14" t="str">
        <f t="shared" si="7"/>
        <v>Diabetes</v>
      </c>
      <c r="F219" s="25" t="s">
        <v>4716</v>
      </c>
      <c r="G219" s="25" t="s">
        <v>4716</v>
      </c>
      <c r="H219" s="25" t="s">
        <v>4716</v>
      </c>
      <c r="I219" s="14">
        <v>0</v>
      </c>
      <c r="J219" s="28" t="s">
        <v>4716</v>
      </c>
    </row>
    <row r="220" spans="1:10" x14ac:dyDescent="0.3">
      <c r="A220" s="31" t="s">
        <v>2226</v>
      </c>
      <c r="B220" s="14">
        <v>30.78</v>
      </c>
      <c r="C220" s="14" t="str">
        <f t="shared" si="6"/>
        <v>Obesity</v>
      </c>
      <c r="D220" s="14">
        <v>8.6300000000000008</v>
      </c>
      <c r="E220" s="14" t="str">
        <f t="shared" si="7"/>
        <v>Diabetes</v>
      </c>
      <c r="F220" s="25" t="s">
        <v>4716</v>
      </c>
      <c r="G220" s="25" t="s">
        <v>4716</v>
      </c>
      <c r="H220" s="25" t="s">
        <v>4716</v>
      </c>
      <c r="I220" s="14">
        <v>0</v>
      </c>
      <c r="J220" s="28" t="s">
        <v>4716</v>
      </c>
    </row>
    <row r="221" spans="1:10" x14ac:dyDescent="0.3">
      <c r="A221" s="31" t="s">
        <v>2246</v>
      </c>
      <c r="B221" s="14">
        <v>32.299999999999997</v>
      </c>
      <c r="C221" s="14" t="str">
        <f t="shared" si="6"/>
        <v>Obesity</v>
      </c>
      <c r="D221" s="14">
        <v>10.27</v>
      </c>
      <c r="E221" s="14" t="str">
        <f t="shared" si="7"/>
        <v>Diabetes</v>
      </c>
      <c r="F221" s="25" t="s">
        <v>4716</v>
      </c>
      <c r="G221" s="25" t="s">
        <v>4716</v>
      </c>
      <c r="H221" s="25" t="s">
        <v>4716</v>
      </c>
      <c r="I221" s="14">
        <v>0</v>
      </c>
      <c r="J221" s="28" t="s">
        <v>4716</v>
      </c>
    </row>
    <row r="222" spans="1:10" x14ac:dyDescent="0.3">
      <c r="A222" s="31" t="s">
        <v>2254</v>
      </c>
      <c r="B222" s="14">
        <v>32.299999999999997</v>
      </c>
      <c r="C222" s="14" t="str">
        <f t="shared" si="6"/>
        <v>Obesity</v>
      </c>
      <c r="D222" s="14">
        <v>9.59</v>
      </c>
      <c r="E222" s="14" t="str">
        <f t="shared" si="7"/>
        <v>Diabetes</v>
      </c>
      <c r="F222" s="25" t="s">
        <v>4716</v>
      </c>
      <c r="G222" s="25" t="s">
        <v>4716</v>
      </c>
      <c r="H222" s="25" t="s">
        <v>4716</v>
      </c>
      <c r="I222" s="14">
        <v>0</v>
      </c>
      <c r="J222" s="28" t="s">
        <v>4716</v>
      </c>
    </row>
    <row r="223" spans="1:10" x14ac:dyDescent="0.3">
      <c r="A223" s="31" t="s">
        <v>2256</v>
      </c>
      <c r="B223" s="14">
        <v>27.74</v>
      </c>
      <c r="C223" s="14" t="str">
        <f t="shared" si="6"/>
        <v>Overweight</v>
      </c>
      <c r="D223" s="14">
        <v>10.37</v>
      </c>
      <c r="E223" s="14" t="str">
        <f t="shared" si="7"/>
        <v>Diabetes</v>
      </c>
      <c r="F223" s="25" t="s">
        <v>4716</v>
      </c>
      <c r="G223" s="25" t="s">
        <v>4716</v>
      </c>
      <c r="H223" s="25" t="s">
        <v>4716</v>
      </c>
      <c r="I223" s="14">
        <v>0</v>
      </c>
      <c r="J223" s="28" t="s">
        <v>4716</v>
      </c>
    </row>
    <row r="224" spans="1:10" x14ac:dyDescent="0.3">
      <c r="A224" s="31" t="s">
        <v>2266</v>
      </c>
      <c r="B224" s="14">
        <v>22.41</v>
      </c>
      <c r="C224" s="14" t="str">
        <f t="shared" si="6"/>
        <v>Normal Weight</v>
      </c>
      <c r="D224" s="14">
        <v>8.68</v>
      </c>
      <c r="E224" s="14" t="str">
        <f t="shared" si="7"/>
        <v>Diabetes</v>
      </c>
      <c r="F224" s="25" t="s">
        <v>4716</v>
      </c>
      <c r="G224" s="25" t="s">
        <v>4716</v>
      </c>
      <c r="H224" s="25" t="s">
        <v>4716</v>
      </c>
      <c r="I224" s="14">
        <v>0</v>
      </c>
      <c r="J224" s="28" t="s">
        <v>4716</v>
      </c>
    </row>
    <row r="225" spans="1:10" x14ac:dyDescent="0.3">
      <c r="A225" s="31" t="s">
        <v>2272</v>
      </c>
      <c r="B225" s="14">
        <v>39.5</v>
      </c>
      <c r="C225" s="14" t="str">
        <f t="shared" si="6"/>
        <v>Obesity</v>
      </c>
      <c r="D225" s="14">
        <v>6.66</v>
      </c>
      <c r="E225" s="14" t="str">
        <f t="shared" si="7"/>
        <v>Diabetes</v>
      </c>
      <c r="F225" s="25" t="s">
        <v>4716</v>
      </c>
      <c r="G225" s="25" t="s">
        <v>4716</v>
      </c>
      <c r="H225" s="25" t="s">
        <v>4716</v>
      </c>
      <c r="I225" s="14">
        <v>0</v>
      </c>
      <c r="J225" s="28" t="s">
        <v>4716</v>
      </c>
    </row>
    <row r="226" spans="1:10" x14ac:dyDescent="0.3">
      <c r="A226" s="31" t="s">
        <v>2274</v>
      </c>
      <c r="B226" s="14">
        <v>37.729999999999997</v>
      </c>
      <c r="C226" s="14" t="str">
        <f t="shared" si="6"/>
        <v>Obesity</v>
      </c>
      <c r="D226" s="14">
        <v>7.4</v>
      </c>
      <c r="E226" s="14" t="str">
        <f t="shared" si="7"/>
        <v>Diabetes</v>
      </c>
      <c r="F226" s="25" t="s">
        <v>4716</v>
      </c>
      <c r="G226" s="25" t="s">
        <v>4716</v>
      </c>
      <c r="H226" s="25" t="s">
        <v>4716</v>
      </c>
      <c r="I226" s="14">
        <v>0</v>
      </c>
      <c r="J226" s="28" t="s">
        <v>4716</v>
      </c>
    </row>
    <row r="227" spans="1:10" x14ac:dyDescent="0.3">
      <c r="A227" s="31" t="s">
        <v>2276</v>
      </c>
      <c r="B227" s="14">
        <v>40.659999999999997</v>
      </c>
      <c r="C227" s="14" t="str">
        <f t="shared" si="6"/>
        <v>Obesity</v>
      </c>
      <c r="D227" s="14">
        <v>10.08</v>
      </c>
      <c r="E227" s="14" t="str">
        <f t="shared" si="7"/>
        <v>Diabetes</v>
      </c>
      <c r="F227" s="25" t="s">
        <v>4716</v>
      </c>
      <c r="G227" s="25" t="s">
        <v>4716</v>
      </c>
      <c r="H227" s="25" t="s">
        <v>4716</v>
      </c>
      <c r="I227" s="14">
        <v>0</v>
      </c>
      <c r="J227" s="28" t="s">
        <v>4716</v>
      </c>
    </row>
    <row r="228" spans="1:10" x14ac:dyDescent="0.3">
      <c r="A228" s="31" t="s">
        <v>2278</v>
      </c>
      <c r="B228" s="14">
        <v>34.200000000000003</v>
      </c>
      <c r="C228" s="14" t="str">
        <f t="shared" si="6"/>
        <v>Obesity</v>
      </c>
      <c r="D228" s="14">
        <v>8.58</v>
      </c>
      <c r="E228" s="14" t="str">
        <f t="shared" si="7"/>
        <v>Diabetes</v>
      </c>
      <c r="F228" s="25" t="s">
        <v>4716</v>
      </c>
      <c r="G228" s="25" t="s">
        <v>4716</v>
      </c>
      <c r="H228" s="25" t="s">
        <v>4716</v>
      </c>
      <c r="I228" s="14">
        <v>0</v>
      </c>
      <c r="J228" s="28" t="s">
        <v>4716</v>
      </c>
    </row>
    <row r="229" spans="1:10" x14ac:dyDescent="0.3">
      <c r="A229" s="31" t="s">
        <v>2284</v>
      </c>
      <c r="B229" s="14">
        <v>33.914999999999999</v>
      </c>
      <c r="C229" s="14" t="str">
        <f t="shared" si="6"/>
        <v>Obesity</v>
      </c>
      <c r="D229" s="14">
        <v>11.52</v>
      </c>
      <c r="E229" s="14" t="str">
        <f t="shared" si="7"/>
        <v>Diabetes</v>
      </c>
      <c r="F229" s="25" t="s">
        <v>4716</v>
      </c>
      <c r="G229" s="25" t="s">
        <v>4716</v>
      </c>
      <c r="H229" s="25" t="s">
        <v>4716</v>
      </c>
      <c r="I229" s="14">
        <v>0</v>
      </c>
      <c r="J229" s="28" t="s">
        <v>4716</v>
      </c>
    </row>
    <row r="230" spans="1:10" x14ac:dyDescent="0.3">
      <c r="A230" s="31" t="s">
        <v>2288</v>
      </c>
      <c r="B230" s="14">
        <v>25.8</v>
      </c>
      <c r="C230" s="14" t="str">
        <f t="shared" si="6"/>
        <v>Overweight</v>
      </c>
      <c r="D230" s="14">
        <v>9.94</v>
      </c>
      <c r="E230" s="14" t="str">
        <f t="shared" si="7"/>
        <v>Diabetes</v>
      </c>
      <c r="F230" s="25" t="s">
        <v>4716</v>
      </c>
      <c r="G230" s="25" t="s">
        <v>4716</v>
      </c>
      <c r="H230" s="25" t="s">
        <v>4716</v>
      </c>
      <c r="I230" s="14">
        <v>0</v>
      </c>
      <c r="J230" s="28" t="s">
        <v>4716</v>
      </c>
    </row>
    <row r="231" spans="1:10" x14ac:dyDescent="0.3">
      <c r="A231" s="31" t="s">
        <v>2290</v>
      </c>
      <c r="B231" s="14">
        <v>21.56</v>
      </c>
      <c r="C231" s="14" t="str">
        <f t="shared" si="6"/>
        <v>Normal Weight</v>
      </c>
      <c r="D231" s="14">
        <v>10.56</v>
      </c>
      <c r="E231" s="14" t="str">
        <f t="shared" si="7"/>
        <v>Diabetes</v>
      </c>
      <c r="F231" s="25" t="s">
        <v>4716</v>
      </c>
      <c r="G231" s="25" t="s">
        <v>4716</v>
      </c>
      <c r="H231" s="25" t="s">
        <v>4716</v>
      </c>
      <c r="I231" s="14">
        <v>0</v>
      </c>
      <c r="J231" s="28" t="s">
        <v>4716</v>
      </c>
    </row>
    <row r="232" spans="1:10" x14ac:dyDescent="0.3">
      <c r="A232" s="31" t="s">
        <v>2292</v>
      </c>
      <c r="B232" s="14">
        <v>31.6</v>
      </c>
      <c r="C232" s="14" t="str">
        <f t="shared" si="6"/>
        <v>Obesity</v>
      </c>
      <c r="D232" s="14">
        <v>6.79</v>
      </c>
      <c r="E232" s="14" t="str">
        <f t="shared" si="7"/>
        <v>Diabetes</v>
      </c>
      <c r="F232" s="25" t="s">
        <v>4716</v>
      </c>
      <c r="G232" s="25" t="s">
        <v>4716</v>
      </c>
      <c r="H232" s="25" t="s">
        <v>4716</v>
      </c>
      <c r="I232" s="14">
        <v>0</v>
      </c>
      <c r="J232" s="28" t="s">
        <v>4716</v>
      </c>
    </row>
    <row r="233" spans="1:10" x14ac:dyDescent="0.3">
      <c r="A233" s="31" t="s">
        <v>2302</v>
      </c>
      <c r="B233" s="14">
        <v>24.31</v>
      </c>
      <c r="C233" s="14" t="str">
        <f t="shared" si="6"/>
        <v>Normal Weight</v>
      </c>
      <c r="D233" s="14">
        <v>6.37</v>
      </c>
      <c r="E233" s="14" t="str">
        <f t="shared" si="7"/>
        <v>Prediabetes</v>
      </c>
      <c r="F233" s="25" t="s">
        <v>4716</v>
      </c>
      <c r="G233" s="25" t="s">
        <v>4716</v>
      </c>
      <c r="H233" s="25" t="s">
        <v>4716</v>
      </c>
      <c r="I233" s="14">
        <v>0</v>
      </c>
      <c r="J233" s="28" t="s">
        <v>4716</v>
      </c>
    </row>
    <row r="234" spans="1:10" x14ac:dyDescent="0.3">
      <c r="A234" s="31" t="s">
        <v>2308</v>
      </c>
      <c r="B234" s="14">
        <v>21.86</v>
      </c>
      <c r="C234" s="14" t="str">
        <f t="shared" si="6"/>
        <v>Normal Weight</v>
      </c>
      <c r="D234" s="14">
        <v>10.95</v>
      </c>
      <c r="E234" s="14" t="str">
        <f t="shared" si="7"/>
        <v>Diabetes</v>
      </c>
      <c r="F234" s="25" t="s">
        <v>4716</v>
      </c>
      <c r="G234" s="25" t="s">
        <v>4716</v>
      </c>
      <c r="H234" s="25" t="s">
        <v>4716</v>
      </c>
      <c r="I234" s="14">
        <v>0</v>
      </c>
      <c r="J234" s="28" t="s">
        <v>4716</v>
      </c>
    </row>
    <row r="235" spans="1:10" x14ac:dyDescent="0.3">
      <c r="A235" s="31" t="s">
        <v>2322</v>
      </c>
      <c r="B235" s="14">
        <v>39.994999999999997</v>
      </c>
      <c r="C235" s="14" t="str">
        <f t="shared" si="6"/>
        <v>Obesity</v>
      </c>
      <c r="D235" s="14">
        <v>4.6500000000000004</v>
      </c>
      <c r="E235" s="14" t="str">
        <f t="shared" si="7"/>
        <v>Normal</v>
      </c>
      <c r="F235" s="25" t="s">
        <v>4716</v>
      </c>
      <c r="G235" s="25" t="s">
        <v>4716</v>
      </c>
      <c r="H235" s="25" t="s">
        <v>4716</v>
      </c>
      <c r="I235" s="14">
        <v>0</v>
      </c>
      <c r="J235" s="28" t="s">
        <v>4716</v>
      </c>
    </row>
    <row r="236" spans="1:10" x14ac:dyDescent="0.3">
      <c r="A236" s="31" t="s">
        <v>2330</v>
      </c>
      <c r="B236" s="14">
        <v>30.14</v>
      </c>
      <c r="C236" s="14" t="str">
        <f t="shared" si="6"/>
        <v>Obesity</v>
      </c>
      <c r="D236" s="14">
        <v>9.85</v>
      </c>
      <c r="E236" s="14" t="str">
        <f t="shared" si="7"/>
        <v>Diabetes</v>
      </c>
      <c r="F236" s="25" t="s">
        <v>4716</v>
      </c>
      <c r="G236" s="25" t="s">
        <v>4716</v>
      </c>
      <c r="H236" s="25" t="s">
        <v>4716</v>
      </c>
      <c r="I236" s="14">
        <v>0</v>
      </c>
      <c r="J236" s="28" t="s">
        <v>4716</v>
      </c>
    </row>
    <row r="237" spans="1:10" x14ac:dyDescent="0.3">
      <c r="A237" s="31" t="s">
        <v>2332</v>
      </c>
      <c r="B237" s="14">
        <v>18.05</v>
      </c>
      <c r="C237" s="14" t="str">
        <f t="shared" si="6"/>
        <v>Underweight</v>
      </c>
      <c r="D237" s="14">
        <v>6.94</v>
      </c>
      <c r="E237" s="14" t="str">
        <f t="shared" si="7"/>
        <v>Diabetes</v>
      </c>
      <c r="F237" s="25" t="s">
        <v>4716</v>
      </c>
      <c r="G237" s="25" t="s">
        <v>4716</v>
      </c>
      <c r="H237" s="25" t="s">
        <v>4716</v>
      </c>
      <c r="I237" s="14">
        <v>0</v>
      </c>
      <c r="J237" s="28" t="s">
        <v>4716</v>
      </c>
    </row>
    <row r="238" spans="1:10" x14ac:dyDescent="0.3">
      <c r="A238" s="31" t="s">
        <v>2336</v>
      </c>
      <c r="B238" s="14">
        <v>25.75</v>
      </c>
      <c r="C238" s="14" t="str">
        <f t="shared" si="6"/>
        <v>Overweight</v>
      </c>
      <c r="D238" s="14">
        <v>9.23</v>
      </c>
      <c r="E238" s="14" t="str">
        <f t="shared" si="7"/>
        <v>Diabetes</v>
      </c>
      <c r="F238" s="25" t="s">
        <v>4716</v>
      </c>
      <c r="G238" s="25" t="s">
        <v>4716</v>
      </c>
      <c r="H238" s="25" t="s">
        <v>4716</v>
      </c>
      <c r="I238" s="14">
        <v>0</v>
      </c>
      <c r="J238" s="28" t="s">
        <v>4716</v>
      </c>
    </row>
    <row r="239" spans="1:10" x14ac:dyDescent="0.3">
      <c r="A239" s="31" t="s">
        <v>2348</v>
      </c>
      <c r="B239" s="14">
        <v>29.06</v>
      </c>
      <c r="C239" s="14" t="str">
        <f t="shared" si="6"/>
        <v>Overweight</v>
      </c>
      <c r="D239" s="14">
        <v>4.55</v>
      </c>
      <c r="E239" s="14" t="str">
        <f t="shared" si="7"/>
        <v>Normal</v>
      </c>
      <c r="F239" s="25" t="s">
        <v>4716</v>
      </c>
      <c r="G239" s="25" t="s">
        <v>4716</v>
      </c>
      <c r="H239" s="25" t="s">
        <v>4716</v>
      </c>
      <c r="I239" s="14">
        <v>0</v>
      </c>
      <c r="J239" s="28" t="s">
        <v>4716</v>
      </c>
    </row>
    <row r="240" spans="1:10" x14ac:dyDescent="0.3">
      <c r="A240" s="31" t="s">
        <v>2362</v>
      </c>
      <c r="B240" s="14">
        <v>34.299999999999997</v>
      </c>
      <c r="C240" s="14" t="str">
        <f t="shared" si="6"/>
        <v>Obesity</v>
      </c>
      <c r="D240" s="14">
        <v>10.37</v>
      </c>
      <c r="E240" s="14" t="str">
        <f t="shared" si="7"/>
        <v>Diabetes</v>
      </c>
      <c r="F240" s="25" t="s">
        <v>4716</v>
      </c>
      <c r="G240" s="25" t="s">
        <v>4716</v>
      </c>
      <c r="H240" s="25" t="s">
        <v>4716</v>
      </c>
      <c r="I240" s="14">
        <v>0</v>
      </c>
      <c r="J240" s="28" t="s">
        <v>4716</v>
      </c>
    </row>
    <row r="241" spans="1:10" x14ac:dyDescent="0.3">
      <c r="A241" s="31" t="s">
        <v>2372</v>
      </c>
      <c r="B241" s="14">
        <v>27.5</v>
      </c>
      <c r="C241" s="14" t="str">
        <f t="shared" si="6"/>
        <v>Overweight</v>
      </c>
      <c r="D241" s="14">
        <v>7.58</v>
      </c>
      <c r="E241" s="14" t="str">
        <f t="shared" si="7"/>
        <v>Diabetes</v>
      </c>
      <c r="F241" s="25" t="s">
        <v>4716</v>
      </c>
      <c r="G241" s="25" t="s">
        <v>4716</v>
      </c>
      <c r="H241" s="25" t="s">
        <v>4716</v>
      </c>
      <c r="I241" s="14">
        <v>0</v>
      </c>
      <c r="J241" s="28" t="s">
        <v>4716</v>
      </c>
    </row>
    <row r="242" spans="1:10" x14ac:dyDescent="0.3">
      <c r="A242" s="31" t="s">
        <v>2386</v>
      </c>
      <c r="B242" s="14">
        <v>27.36</v>
      </c>
      <c r="C242" s="14" t="str">
        <f t="shared" si="6"/>
        <v>Overweight</v>
      </c>
      <c r="D242" s="14">
        <v>8.9600000000000009</v>
      </c>
      <c r="E242" s="14" t="str">
        <f t="shared" si="7"/>
        <v>Diabetes</v>
      </c>
      <c r="F242" s="25" t="s">
        <v>4716</v>
      </c>
      <c r="G242" s="25" t="s">
        <v>4716</v>
      </c>
      <c r="H242" s="25" t="s">
        <v>4716</v>
      </c>
      <c r="I242" s="14">
        <v>0</v>
      </c>
      <c r="J242" s="28" t="s">
        <v>4716</v>
      </c>
    </row>
    <row r="243" spans="1:10" x14ac:dyDescent="0.3">
      <c r="A243" s="31" t="s">
        <v>2388</v>
      </c>
      <c r="B243" s="14">
        <v>27.265000000000001</v>
      </c>
      <c r="C243" s="14" t="str">
        <f t="shared" si="6"/>
        <v>Overweight</v>
      </c>
      <c r="D243" s="14">
        <v>11.39</v>
      </c>
      <c r="E243" s="14" t="str">
        <f t="shared" si="7"/>
        <v>Diabetes</v>
      </c>
      <c r="F243" s="25" t="s">
        <v>4716</v>
      </c>
      <c r="G243" s="25" t="s">
        <v>4716</v>
      </c>
      <c r="H243" s="25" t="s">
        <v>4716</v>
      </c>
      <c r="I243" s="14">
        <v>0</v>
      </c>
      <c r="J243" s="28" t="s">
        <v>4716</v>
      </c>
    </row>
    <row r="244" spans="1:10" x14ac:dyDescent="0.3">
      <c r="A244" s="31" t="s">
        <v>2396</v>
      </c>
      <c r="B244" s="14">
        <v>39.700000000000003</v>
      </c>
      <c r="C244" s="14" t="str">
        <f t="shared" si="6"/>
        <v>Obesity</v>
      </c>
      <c r="D244" s="14">
        <v>7.34</v>
      </c>
      <c r="E244" s="14" t="str">
        <f t="shared" si="7"/>
        <v>Diabetes</v>
      </c>
      <c r="F244" s="25" t="s">
        <v>4716</v>
      </c>
      <c r="G244" s="25" t="s">
        <v>4716</v>
      </c>
      <c r="H244" s="25" t="s">
        <v>4716</v>
      </c>
      <c r="I244" s="14">
        <v>0</v>
      </c>
      <c r="J244" s="28" t="s">
        <v>4716</v>
      </c>
    </row>
    <row r="245" spans="1:10" x14ac:dyDescent="0.3">
      <c r="A245" s="31" t="s">
        <v>2398</v>
      </c>
      <c r="B245" s="14">
        <v>35.97</v>
      </c>
      <c r="C245" s="14" t="str">
        <f t="shared" si="6"/>
        <v>Obesity</v>
      </c>
      <c r="D245" s="14">
        <v>8.1300000000000008</v>
      </c>
      <c r="E245" s="14" t="str">
        <f t="shared" si="7"/>
        <v>Diabetes</v>
      </c>
      <c r="F245" s="25" t="s">
        <v>4716</v>
      </c>
      <c r="G245" s="25" t="s">
        <v>4716</v>
      </c>
      <c r="H245" s="25" t="s">
        <v>4716</v>
      </c>
      <c r="I245" s="14">
        <v>0</v>
      </c>
      <c r="J245" s="28" t="s">
        <v>4716</v>
      </c>
    </row>
    <row r="246" spans="1:10" x14ac:dyDescent="0.3">
      <c r="A246" s="31" t="s">
        <v>2402</v>
      </c>
      <c r="B246" s="14">
        <v>30.03</v>
      </c>
      <c r="C246" s="14" t="str">
        <f t="shared" si="6"/>
        <v>Obesity</v>
      </c>
      <c r="D246" s="14">
        <v>11.51</v>
      </c>
      <c r="E246" s="14" t="str">
        <f t="shared" si="7"/>
        <v>Diabetes</v>
      </c>
      <c r="F246" s="25" t="s">
        <v>4716</v>
      </c>
      <c r="G246" s="25" t="s">
        <v>4716</v>
      </c>
      <c r="H246" s="25" t="s">
        <v>4716</v>
      </c>
      <c r="I246" s="14">
        <v>0</v>
      </c>
      <c r="J246" s="28" t="s">
        <v>4716</v>
      </c>
    </row>
    <row r="247" spans="1:10" x14ac:dyDescent="0.3">
      <c r="A247" s="31" t="s">
        <v>2406</v>
      </c>
      <c r="B247" s="14">
        <v>22.42</v>
      </c>
      <c r="C247" s="14" t="str">
        <f t="shared" si="6"/>
        <v>Normal Weight</v>
      </c>
      <c r="D247" s="14">
        <v>7.96</v>
      </c>
      <c r="E247" s="14" t="str">
        <f t="shared" si="7"/>
        <v>Diabetes</v>
      </c>
      <c r="F247" s="25" t="s">
        <v>4716</v>
      </c>
      <c r="G247" s="25" t="s">
        <v>4716</v>
      </c>
      <c r="H247" s="25" t="s">
        <v>4716</v>
      </c>
      <c r="I247" s="14">
        <v>0</v>
      </c>
      <c r="J247" s="28" t="s">
        <v>4716</v>
      </c>
    </row>
    <row r="248" spans="1:10" x14ac:dyDescent="0.3">
      <c r="A248" s="31" t="s">
        <v>2414</v>
      </c>
      <c r="B248" s="14">
        <v>25.78</v>
      </c>
      <c r="C248" s="14" t="str">
        <f t="shared" si="6"/>
        <v>Overweight</v>
      </c>
      <c r="D248" s="14">
        <v>6.25</v>
      </c>
      <c r="E248" s="14" t="str">
        <f t="shared" si="7"/>
        <v>Prediabetes</v>
      </c>
      <c r="F248" s="25" t="s">
        <v>4716</v>
      </c>
      <c r="G248" s="25" t="s">
        <v>4716</v>
      </c>
      <c r="H248" s="25" t="s">
        <v>4716</v>
      </c>
      <c r="I248" s="14">
        <v>0</v>
      </c>
      <c r="J248" s="28" t="s">
        <v>4716</v>
      </c>
    </row>
    <row r="249" spans="1:10" x14ac:dyDescent="0.3">
      <c r="A249" s="31" t="s">
        <v>2428</v>
      </c>
      <c r="B249" s="14">
        <v>34.1</v>
      </c>
      <c r="C249" s="14" t="str">
        <f t="shared" si="6"/>
        <v>Obesity</v>
      </c>
      <c r="D249" s="14">
        <v>8.4499999999999993</v>
      </c>
      <c r="E249" s="14" t="str">
        <f t="shared" si="7"/>
        <v>Diabetes</v>
      </c>
      <c r="F249" s="25" t="s">
        <v>4716</v>
      </c>
      <c r="G249" s="25" t="s">
        <v>4716</v>
      </c>
      <c r="H249" s="25" t="s">
        <v>4716</v>
      </c>
      <c r="I249" s="14">
        <v>0</v>
      </c>
      <c r="J249" s="28" t="s">
        <v>4716</v>
      </c>
    </row>
    <row r="250" spans="1:10" x14ac:dyDescent="0.3">
      <c r="A250" s="31" t="s">
        <v>2432</v>
      </c>
      <c r="B250" s="14">
        <v>20.6</v>
      </c>
      <c r="C250" s="14" t="str">
        <f t="shared" si="6"/>
        <v>Normal Weight</v>
      </c>
      <c r="D250" s="14">
        <v>7.62</v>
      </c>
      <c r="E250" s="14" t="str">
        <f t="shared" si="7"/>
        <v>Diabetes</v>
      </c>
      <c r="F250" s="25" t="s">
        <v>4716</v>
      </c>
      <c r="G250" s="25" t="s">
        <v>4716</v>
      </c>
      <c r="H250" s="25" t="s">
        <v>4716</v>
      </c>
      <c r="I250" s="14">
        <v>0</v>
      </c>
      <c r="J250" s="28" t="s">
        <v>4716</v>
      </c>
    </row>
    <row r="251" spans="1:10" x14ac:dyDescent="0.3">
      <c r="A251" s="31" t="s">
        <v>2434</v>
      </c>
      <c r="B251" s="14">
        <v>28.88</v>
      </c>
      <c r="C251" s="14" t="str">
        <f t="shared" si="6"/>
        <v>Overweight</v>
      </c>
      <c r="D251" s="14">
        <v>10.18</v>
      </c>
      <c r="E251" s="14" t="str">
        <f t="shared" si="7"/>
        <v>Diabetes</v>
      </c>
      <c r="F251" s="25" t="s">
        <v>4716</v>
      </c>
      <c r="G251" s="25" t="s">
        <v>4716</v>
      </c>
      <c r="H251" s="25" t="s">
        <v>4716</v>
      </c>
      <c r="I251" s="14">
        <v>0</v>
      </c>
      <c r="J251" s="28" t="s">
        <v>4716</v>
      </c>
    </row>
    <row r="252" spans="1:10" x14ac:dyDescent="0.3">
      <c r="A252" s="31" t="s">
        <v>2436</v>
      </c>
      <c r="B252" s="14">
        <v>28.24</v>
      </c>
      <c r="C252" s="14" t="str">
        <f t="shared" si="6"/>
        <v>Overweight</v>
      </c>
      <c r="D252" s="14">
        <v>5.36</v>
      </c>
      <c r="E252" s="14" t="str">
        <f t="shared" si="7"/>
        <v>Normal</v>
      </c>
      <c r="F252" s="25" t="s">
        <v>4716</v>
      </c>
      <c r="G252" s="25" t="s">
        <v>4716</v>
      </c>
      <c r="H252" s="25" t="s">
        <v>4716</v>
      </c>
      <c r="I252" s="14">
        <v>0</v>
      </c>
      <c r="J252" s="28" t="s">
        <v>4716</v>
      </c>
    </row>
    <row r="253" spans="1:10" x14ac:dyDescent="0.3">
      <c r="A253" s="31" t="s">
        <v>2448</v>
      </c>
      <c r="B253" s="14">
        <v>31.635000000000002</v>
      </c>
      <c r="C253" s="14" t="str">
        <f t="shared" si="6"/>
        <v>Obesity</v>
      </c>
      <c r="D253" s="14">
        <v>11.11</v>
      </c>
      <c r="E253" s="14" t="str">
        <f t="shared" si="7"/>
        <v>Diabetes</v>
      </c>
      <c r="F253" s="25" t="s">
        <v>4716</v>
      </c>
      <c r="G253" s="25" t="s">
        <v>4716</v>
      </c>
      <c r="H253" s="25" t="s">
        <v>4716</v>
      </c>
      <c r="I253" s="14">
        <v>0</v>
      </c>
      <c r="J253" s="28" t="s">
        <v>4716</v>
      </c>
    </row>
    <row r="254" spans="1:10" x14ac:dyDescent="0.3">
      <c r="A254" s="31" t="s">
        <v>2452</v>
      </c>
      <c r="B254" s="14">
        <v>34.15</v>
      </c>
      <c r="C254" s="14" t="str">
        <f t="shared" si="6"/>
        <v>Obesity</v>
      </c>
      <c r="D254" s="14">
        <v>6.15</v>
      </c>
      <c r="E254" s="14" t="str">
        <f t="shared" si="7"/>
        <v>Prediabetes</v>
      </c>
      <c r="F254" s="25" t="s">
        <v>4716</v>
      </c>
      <c r="G254" s="25" t="s">
        <v>4716</v>
      </c>
      <c r="H254" s="25" t="s">
        <v>4716</v>
      </c>
      <c r="I254" s="14">
        <v>0</v>
      </c>
      <c r="J254" s="28" t="s">
        <v>4716</v>
      </c>
    </row>
    <row r="255" spans="1:10" x14ac:dyDescent="0.3">
      <c r="A255" s="31" t="s">
        <v>2454</v>
      </c>
      <c r="B255" s="14">
        <v>28.71</v>
      </c>
      <c r="C255" s="14" t="str">
        <f t="shared" si="6"/>
        <v>Overweight</v>
      </c>
      <c r="D255" s="14">
        <v>5.71</v>
      </c>
      <c r="E255" s="14" t="str">
        <f t="shared" si="7"/>
        <v>Prediabetes</v>
      </c>
      <c r="F255" s="25" t="s">
        <v>4716</v>
      </c>
      <c r="G255" s="25" t="s">
        <v>4716</v>
      </c>
      <c r="H255" s="25" t="s">
        <v>4716</v>
      </c>
      <c r="I255" s="14">
        <v>0</v>
      </c>
      <c r="J255" s="28" t="s">
        <v>4716</v>
      </c>
    </row>
    <row r="256" spans="1:10" x14ac:dyDescent="0.3">
      <c r="A256" s="31" t="s">
        <v>2460</v>
      </c>
      <c r="B256" s="14">
        <v>25.7</v>
      </c>
      <c r="C256" s="14" t="str">
        <f t="shared" si="6"/>
        <v>Overweight</v>
      </c>
      <c r="D256" s="14">
        <v>5.61</v>
      </c>
      <c r="E256" s="14" t="str">
        <f t="shared" si="7"/>
        <v>Normal</v>
      </c>
      <c r="F256" s="25" t="s">
        <v>4716</v>
      </c>
      <c r="G256" s="25" t="s">
        <v>4716</v>
      </c>
      <c r="H256" s="25" t="s">
        <v>4716</v>
      </c>
      <c r="I256" s="14">
        <v>0</v>
      </c>
      <c r="J256" s="28" t="s">
        <v>4716</v>
      </c>
    </row>
    <row r="257" spans="1:10" x14ac:dyDescent="0.3">
      <c r="A257" s="31" t="s">
        <v>2462</v>
      </c>
      <c r="B257" s="14">
        <v>21.68</v>
      </c>
      <c r="C257" s="14" t="str">
        <f t="shared" si="6"/>
        <v>Normal Weight</v>
      </c>
      <c r="D257" s="14">
        <v>8.1199999999999992</v>
      </c>
      <c r="E257" s="14" t="str">
        <f t="shared" si="7"/>
        <v>Diabetes</v>
      </c>
      <c r="F257" s="25" t="s">
        <v>4716</v>
      </c>
      <c r="G257" s="25" t="s">
        <v>4716</v>
      </c>
      <c r="H257" s="25" t="s">
        <v>4716</v>
      </c>
      <c r="I257" s="14">
        <v>0</v>
      </c>
      <c r="J257" s="28" t="s">
        <v>4716</v>
      </c>
    </row>
    <row r="258" spans="1:10" x14ac:dyDescent="0.3">
      <c r="A258" s="31" t="s">
        <v>2464</v>
      </c>
      <c r="B258" s="14">
        <v>25.175000000000001</v>
      </c>
      <c r="C258" s="14" t="str">
        <f t="shared" ref="C258:C321" si="8">IF(B258&lt;18.5,"Underweight",
IF(B258&lt;=24.9,"Normal Weight",
IF(B258&lt;=29.9,"Overweight","Obesity")))</f>
        <v>Overweight</v>
      </c>
      <c r="D258" s="14">
        <v>4.74</v>
      </c>
      <c r="E258" s="14" t="str">
        <f t="shared" si="7"/>
        <v>Normal</v>
      </c>
      <c r="F258" s="25" t="s">
        <v>4716</v>
      </c>
      <c r="G258" s="25" t="s">
        <v>4716</v>
      </c>
      <c r="H258" s="25" t="s">
        <v>4716</v>
      </c>
      <c r="I258" s="14">
        <v>0</v>
      </c>
      <c r="J258" s="28" t="s">
        <v>4716</v>
      </c>
    </row>
    <row r="259" spans="1:10" x14ac:dyDescent="0.3">
      <c r="A259" s="31" t="s">
        <v>2476</v>
      </c>
      <c r="B259" s="14">
        <v>37.29</v>
      </c>
      <c r="C259" s="14" t="str">
        <f t="shared" si="8"/>
        <v>Obesity</v>
      </c>
      <c r="D259" s="14">
        <v>10.46</v>
      </c>
      <c r="E259" s="14" t="str">
        <f t="shared" ref="E259:E322" si="9">IF(D259&lt;5.7,"Normal",
IF(D259&lt;=6.4,"Prediabetes","Diabetes"))</f>
        <v>Diabetes</v>
      </c>
      <c r="F259" s="25" t="s">
        <v>4716</v>
      </c>
      <c r="G259" s="25" t="s">
        <v>4716</v>
      </c>
      <c r="H259" s="25" t="s">
        <v>4716</v>
      </c>
      <c r="I259" s="14">
        <v>0</v>
      </c>
      <c r="J259" s="28" t="s">
        <v>4716</v>
      </c>
    </row>
    <row r="260" spans="1:10" x14ac:dyDescent="0.3">
      <c r="A260" s="31" t="s">
        <v>2478</v>
      </c>
      <c r="B260" s="14">
        <v>30.2</v>
      </c>
      <c r="C260" s="14" t="str">
        <f t="shared" si="8"/>
        <v>Obesity</v>
      </c>
      <c r="D260" s="14">
        <v>11.96</v>
      </c>
      <c r="E260" s="14" t="str">
        <f t="shared" si="9"/>
        <v>Diabetes</v>
      </c>
      <c r="F260" s="25" t="s">
        <v>4716</v>
      </c>
      <c r="G260" s="25" t="s">
        <v>4716</v>
      </c>
      <c r="H260" s="25" t="s">
        <v>4716</v>
      </c>
      <c r="I260" s="14">
        <v>0</v>
      </c>
      <c r="J260" s="28" t="s">
        <v>4716</v>
      </c>
    </row>
    <row r="261" spans="1:10" x14ac:dyDescent="0.3">
      <c r="A261" s="31" t="s">
        <v>2482</v>
      </c>
      <c r="B261" s="14">
        <v>31.445</v>
      </c>
      <c r="C261" s="14" t="str">
        <f t="shared" si="8"/>
        <v>Obesity</v>
      </c>
      <c r="D261" s="14">
        <v>8.33</v>
      </c>
      <c r="E261" s="14" t="str">
        <f t="shared" si="9"/>
        <v>Diabetes</v>
      </c>
      <c r="F261" s="25" t="s">
        <v>4716</v>
      </c>
      <c r="G261" s="25" t="s">
        <v>4716</v>
      </c>
      <c r="H261" s="25" t="s">
        <v>4716</v>
      </c>
      <c r="I261" s="14">
        <v>0</v>
      </c>
      <c r="J261" s="28" t="s">
        <v>4716</v>
      </c>
    </row>
    <row r="262" spans="1:10" x14ac:dyDescent="0.3">
      <c r="A262" s="31" t="s">
        <v>2496</v>
      </c>
      <c r="B262" s="14">
        <v>21.85</v>
      </c>
      <c r="C262" s="14" t="str">
        <f t="shared" si="8"/>
        <v>Normal Weight</v>
      </c>
      <c r="D262" s="14">
        <v>8.76</v>
      </c>
      <c r="E262" s="14" t="str">
        <f t="shared" si="9"/>
        <v>Diabetes</v>
      </c>
      <c r="F262" s="25" t="s">
        <v>4716</v>
      </c>
      <c r="G262" s="25" t="s">
        <v>4716</v>
      </c>
      <c r="H262" s="25" t="s">
        <v>4716</v>
      </c>
      <c r="I262" s="14">
        <v>0</v>
      </c>
      <c r="J262" s="28" t="s">
        <v>4716</v>
      </c>
    </row>
    <row r="263" spans="1:10" x14ac:dyDescent="0.3">
      <c r="A263" s="31" t="s">
        <v>2500</v>
      </c>
      <c r="B263" s="14">
        <v>32.229999999999997</v>
      </c>
      <c r="C263" s="14" t="str">
        <f t="shared" si="8"/>
        <v>Obesity</v>
      </c>
      <c r="D263" s="14">
        <v>8.59</v>
      </c>
      <c r="E263" s="14" t="str">
        <f t="shared" si="9"/>
        <v>Diabetes</v>
      </c>
      <c r="F263" s="25" t="s">
        <v>4716</v>
      </c>
      <c r="G263" s="25" t="s">
        <v>4716</v>
      </c>
      <c r="H263" s="25" t="s">
        <v>4716</v>
      </c>
      <c r="I263" s="14">
        <v>0</v>
      </c>
      <c r="J263" s="28" t="s">
        <v>4716</v>
      </c>
    </row>
    <row r="264" spans="1:10" x14ac:dyDescent="0.3">
      <c r="A264" s="31" t="s">
        <v>2516</v>
      </c>
      <c r="B264" s="14">
        <v>21.03</v>
      </c>
      <c r="C264" s="14" t="str">
        <f t="shared" si="8"/>
        <v>Normal Weight</v>
      </c>
      <c r="D264" s="14">
        <v>6.5</v>
      </c>
      <c r="E264" s="14" t="str">
        <f t="shared" si="9"/>
        <v>Diabetes</v>
      </c>
      <c r="F264" s="25" t="s">
        <v>4716</v>
      </c>
      <c r="G264" s="25" t="s">
        <v>4716</v>
      </c>
      <c r="H264" s="25" t="s">
        <v>4716</v>
      </c>
      <c r="I264" s="14">
        <v>0</v>
      </c>
      <c r="J264" s="28" t="s">
        <v>4716</v>
      </c>
    </row>
    <row r="265" spans="1:10" x14ac:dyDescent="0.3">
      <c r="A265" s="31" t="s">
        <v>2518</v>
      </c>
      <c r="B265" s="14">
        <v>37</v>
      </c>
      <c r="C265" s="14" t="str">
        <f t="shared" si="8"/>
        <v>Obesity</v>
      </c>
      <c r="D265" s="14">
        <v>8.75</v>
      </c>
      <c r="E265" s="14" t="str">
        <f t="shared" si="9"/>
        <v>Diabetes</v>
      </c>
      <c r="F265" s="25" t="s">
        <v>4716</v>
      </c>
      <c r="G265" s="25" t="s">
        <v>4716</v>
      </c>
      <c r="H265" s="25" t="s">
        <v>4716</v>
      </c>
      <c r="I265" s="14">
        <v>0</v>
      </c>
      <c r="J265" s="28" t="s">
        <v>4716</v>
      </c>
    </row>
    <row r="266" spans="1:10" x14ac:dyDescent="0.3">
      <c r="A266" s="31" t="s">
        <v>2520</v>
      </c>
      <c r="B266" s="14">
        <v>25.4</v>
      </c>
      <c r="C266" s="14" t="str">
        <f t="shared" si="8"/>
        <v>Overweight</v>
      </c>
      <c r="D266" s="14">
        <v>11.96</v>
      </c>
      <c r="E266" s="14" t="str">
        <f t="shared" si="9"/>
        <v>Diabetes</v>
      </c>
      <c r="F266" s="25" t="s">
        <v>4716</v>
      </c>
      <c r="G266" s="25" t="s">
        <v>4716</v>
      </c>
      <c r="H266" s="25" t="s">
        <v>4716</v>
      </c>
      <c r="I266" s="14">
        <v>0</v>
      </c>
      <c r="J266" s="28" t="s">
        <v>4716</v>
      </c>
    </row>
    <row r="267" spans="1:10" x14ac:dyDescent="0.3">
      <c r="A267" s="31" t="s">
        <v>2522</v>
      </c>
      <c r="B267" s="14">
        <v>32.299999999999997</v>
      </c>
      <c r="C267" s="14" t="str">
        <f t="shared" si="8"/>
        <v>Obesity</v>
      </c>
      <c r="D267" s="14">
        <v>10.54</v>
      </c>
      <c r="E267" s="14" t="str">
        <f t="shared" si="9"/>
        <v>Diabetes</v>
      </c>
      <c r="F267" s="25" t="s">
        <v>4716</v>
      </c>
      <c r="G267" s="25" t="s">
        <v>4716</v>
      </c>
      <c r="H267" s="25" t="s">
        <v>4716</v>
      </c>
      <c r="I267" s="14">
        <v>0</v>
      </c>
      <c r="J267" s="28" t="s">
        <v>4716</v>
      </c>
    </row>
    <row r="268" spans="1:10" x14ac:dyDescent="0.3">
      <c r="A268" s="31" t="s">
        <v>2526</v>
      </c>
      <c r="B268" s="14">
        <v>46.4</v>
      </c>
      <c r="C268" s="14" t="str">
        <f t="shared" si="8"/>
        <v>Obesity</v>
      </c>
      <c r="D268" s="14">
        <v>5.71</v>
      </c>
      <c r="E268" s="14" t="str">
        <f t="shared" si="9"/>
        <v>Prediabetes</v>
      </c>
      <c r="F268" s="25" t="s">
        <v>4716</v>
      </c>
      <c r="G268" s="25" t="s">
        <v>4716</v>
      </c>
      <c r="H268" s="25" t="s">
        <v>4716</v>
      </c>
      <c r="I268" s="14">
        <v>0</v>
      </c>
      <c r="J268" s="28" t="s">
        <v>4716</v>
      </c>
    </row>
    <row r="269" spans="1:10" x14ac:dyDescent="0.3">
      <c r="A269" s="31" t="s">
        <v>2532</v>
      </c>
      <c r="B269" s="14">
        <v>26.63</v>
      </c>
      <c r="C269" s="14" t="str">
        <f t="shared" si="8"/>
        <v>Overweight</v>
      </c>
      <c r="D269" s="14">
        <v>5.7</v>
      </c>
      <c r="E269" s="14" t="str">
        <f t="shared" si="9"/>
        <v>Prediabetes</v>
      </c>
      <c r="F269" s="25" t="s">
        <v>4716</v>
      </c>
      <c r="G269" s="25" t="s">
        <v>4716</v>
      </c>
      <c r="H269" s="25" t="s">
        <v>4716</v>
      </c>
      <c r="I269" s="14">
        <v>0</v>
      </c>
      <c r="J269" s="28" t="s">
        <v>4716</v>
      </c>
    </row>
    <row r="270" spans="1:10" x14ac:dyDescent="0.3">
      <c r="A270" s="31" t="s">
        <v>2536</v>
      </c>
      <c r="B270" s="14">
        <v>36.575000000000003</v>
      </c>
      <c r="C270" s="14" t="str">
        <f t="shared" si="8"/>
        <v>Obesity</v>
      </c>
      <c r="D270" s="14">
        <v>10.98</v>
      </c>
      <c r="E270" s="14" t="str">
        <f t="shared" si="9"/>
        <v>Diabetes</v>
      </c>
      <c r="F270" s="25" t="s">
        <v>4716</v>
      </c>
      <c r="G270" s="25" t="s">
        <v>4716</v>
      </c>
      <c r="H270" s="25" t="s">
        <v>4716</v>
      </c>
      <c r="I270" s="14">
        <v>0</v>
      </c>
      <c r="J270" s="28" t="s">
        <v>4716</v>
      </c>
    </row>
    <row r="271" spans="1:10" x14ac:dyDescent="0.3">
      <c r="A271" s="31" t="s">
        <v>2540</v>
      </c>
      <c r="B271" s="14">
        <v>18.62</v>
      </c>
      <c r="C271" s="14" t="str">
        <f t="shared" si="8"/>
        <v>Normal Weight</v>
      </c>
      <c r="D271" s="14">
        <v>10.24</v>
      </c>
      <c r="E271" s="14" t="str">
        <f t="shared" si="9"/>
        <v>Diabetes</v>
      </c>
      <c r="F271" s="25" t="s">
        <v>4716</v>
      </c>
      <c r="G271" s="25" t="s">
        <v>4716</v>
      </c>
      <c r="H271" s="25" t="s">
        <v>4716</v>
      </c>
      <c r="I271" s="14">
        <v>0</v>
      </c>
      <c r="J271" s="28" t="s">
        <v>4716</v>
      </c>
    </row>
    <row r="272" spans="1:10" x14ac:dyDescent="0.3">
      <c r="A272" s="31" t="s">
        <v>2544</v>
      </c>
      <c r="B272" s="14">
        <v>27.5</v>
      </c>
      <c r="C272" s="14" t="str">
        <f t="shared" si="8"/>
        <v>Overweight</v>
      </c>
      <c r="D272" s="14">
        <v>6.03</v>
      </c>
      <c r="E272" s="14" t="str">
        <f t="shared" si="9"/>
        <v>Prediabetes</v>
      </c>
      <c r="F272" s="25" t="s">
        <v>4716</v>
      </c>
      <c r="G272" s="25" t="s">
        <v>4716</v>
      </c>
      <c r="H272" s="25" t="s">
        <v>4716</v>
      </c>
      <c r="I272" s="14">
        <v>0</v>
      </c>
      <c r="J272" s="28" t="s">
        <v>4716</v>
      </c>
    </row>
    <row r="273" spans="1:10" x14ac:dyDescent="0.3">
      <c r="A273" s="31" t="s">
        <v>2548</v>
      </c>
      <c r="B273" s="14">
        <v>20.350000000000001</v>
      </c>
      <c r="C273" s="14" t="str">
        <f t="shared" si="8"/>
        <v>Normal Weight</v>
      </c>
      <c r="D273" s="14">
        <v>4.16</v>
      </c>
      <c r="E273" s="14" t="str">
        <f t="shared" si="9"/>
        <v>Normal</v>
      </c>
      <c r="F273" s="25" t="s">
        <v>4716</v>
      </c>
      <c r="G273" s="25" t="s">
        <v>4716</v>
      </c>
      <c r="H273" s="25" t="s">
        <v>4716</v>
      </c>
      <c r="I273" s="14">
        <v>0</v>
      </c>
      <c r="J273" s="28" t="s">
        <v>4716</v>
      </c>
    </row>
    <row r="274" spans="1:10" x14ac:dyDescent="0.3">
      <c r="A274" s="31" t="s">
        <v>2550</v>
      </c>
      <c r="B274" s="14">
        <v>24.035</v>
      </c>
      <c r="C274" s="14" t="str">
        <f t="shared" si="8"/>
        <v>Normal Weight</v>
      </c>
      <c r="D274" s="14">
        <v>6.11</v>
      </c>
      <c r="E274" s="14" t="str">
        <f t="shared" si="9"/>
        <v>Prediabetes</v>
      </c>
      <c r="F274" s="25" t="s">
        <v>4716</v>
      </c>
      <c r="G274" s="25" t="s">
        <v>4716</v>
      </c>
      <c r="H274" s="25" t="s">
        <v>4716</v>
      </c>
      <c r="I274" s="14">
        <v>0</v>
      </c>
      <c r="J274" s="28" t="s">
        <v>4716</v>
      </c>
    </row>
    <row r="275" spans="1:10" x14ac:dyDescent="0.3">
      <c r="A275" s="31" t="s">
        <v>2552</v>
      </c>
      <c r="B275" s="14">
        <v>23.56</v>
      </c>
      <c r="C275" s="14" t="str">
        <f t="shared" si="8"/>
        <v>Normal Weight</v>
      </c>
      <c r="D275" s="14">
        <v>5.97</v>
      </c>
      <c r="E275" s="14" t="str">
        <f t="shared" si="9"/>
        <v>Prediabetes</v>
      </c>
      <c r="F275" s="25" t="s">
        <v>4716</v>
      </c>
      <c r="G275" s="25" t="s">
        <v>4716</v>
      </c>
      <c r="H275" s="25" t="s">
        <v>4716</v>
      </c>
      <c r="I275" s="14">
        <v>0</v>
      </c>
      <c r="J275" s="28" t="s">
        <v>4716</v>
      </c>
    </row>
    <row r="276" spans="1:10" x14ac:dyDescent="0.3">
      <c r="A276" s="31" t="s">
        <v>2562</v>
      </c>
      <c r="B276" s="14">
        <v>26.36</v>
      </c>
      <c r="C276" s="14" t="str">
        <f t="shared" si="8"/>
        <v>Overweight</v>
      </c>
      <c r="D276" s="14">
        <v>5.52</v>
      </c>
      <c r="E276" s="14" t="str">
        <f t="shared" si="9"/>
        <v>Normal</v>
      </c>
      <c r="F276" s="25" t="s">
        <v>4716</v>
      </c>
      <c r="G276" s="25" t="s">
        <v>4716</v>
      </c>
      <c r="H276" s="25" t="s">
        <v>4716</v>
      </c>
      <c r="I276" s="14">
        <v>0</v>
      </c>
      <c r="J276" s="28" t="s">
        <v>4716</v>
      </c>
    </row>
    <row r="277" spans="1:10" x14ac:dyDescent="0.3">
      <c r="A277" s="31" t="s">
        <v>2580</v>
      </c>
      <c r="B277" s="14">
        <v>36.299999999999997</v>
      </c>
      <c r="C277" s="14" t="str">
        <f t="shared" si="8"/>
        <v>Obesity</v>
      </c>
      <c r="D277" s="14">
        <v>4.6100000000000003</v>
      </c>
      <c r="E277" s="14" t="str">
        <f t="shared" si="9"/>
        <v>Normal</v>
      </c>
      <c r="F277" s="25" t="s">
        <v>4716</v>
      </c>
      <c r="G277" s="25" t="s">
        <v>4716</v>
      </c>
      <c r="H277" s="25" t="s">
        <v>4716</v>
      </c>
      <c r="I277" s="14">
        <v>0</v>
      </c>
      <c r="J277" s="28" t="s">
        <v>4716</v>
      </c>
    </row>
    <row r="278" spans="1:10" x14ac:dyDescent="0.3">
      <c r="A278" s="31" t="s">
        <v>2584</v>
      </c>
      <c r="B278" s="14">
        <v>30.9</v>
      </c>
      <c r="C278" s="14" t="str">
        <f t="shared" si="8"/>
        <v>Obesity</v>
      </c>
      <c r="D278" s="14">
        <v>5.04</v>
      </c>
      <c r="E278" s="14" t="str">
        <f t="shared" si="9"/>
        <v>Normal</v>
      </c>
      <c r="F278" s="25" t="s">
        <v>4716</v>
      </c>
      <c r="G278" s="25" t="s">
        <v>4716</v>
      </c>
      <c r="H278" s="25" t="s">
        <v>4716</v>
      </c>
      <c r="I278" s="14">
        <v>0</v>
      </c>
      <c r="J278" s="28" t="s">
        <v>4716</v>
      </c>
    </row>
    <row r="279" spans="1:10" x14ac:dyDescent="0.3">
      <c r="A279" s="31" t="s">
        <v>2586</v>
      </c>
      <c r="B279" s="14">
        <v>28.6</v>
      </c>
      <c r="C279" s="14" t="str">
        <f t="shared" si="8"/>
        <v>Overweight</v>
      </c>
      <c r="D279" s="14">
        <v>5.42</v>
      </c>
      <c r="E279" s="14" t="str">
        <f t="shared" si="9"/>
        <v>Normal</v>
      </c>
      <c r="F279" s="25" t="s">
        <v>4716</v>
      </c>
      <c r="G279" s="25" t="s">
        <v>4716</v>
      </c>
      <c r="H279" s="25" t="s">
        <v>4716</v>
      </c>
      <c r="I279" s="14">
        <v>0</v>
      </c>
      <c r="J279" s="28" t="s">
        <v>4716</v>
      </c>
    </row>
    <row r="280" spans="1:10" x14ac:dyDescent="0.3">
      <c r="A280" s="31" t="s">
        <v>2588</v>
      </c>
      <c r="B280" s="14">
        <v>27.83</v>
      </c>
      <c r="C280" s="14" t="str">
        <f t="shared" si="8"/>
        <v>Overweight</v>
      </c>
      <c r="D280" s="14">
        <v>5.39</v>
      </c>
      <c r="E280" s="14" t="str">
        <f t="shared" si="9"/>
        <v>Normal</v>
      </c>
      <c r="F280" s="25" t="s">
        <v>4716</v>
      </c>
      <c r="G280" s="25" t="s">
        <v>4716</v>
      </c>
      <c r="H280" s="25" t="s">
        <v>4716</v>
      </c>
      <c r="I280" s="14">
        <v>0</v>
      </c>
      <c r="J280" s="28" t="s">
        <v>4716</v>
      </c>
    </row>
    <row r="281" spans="1:10" x14ac:dyDescent="0.3">
      <c r="A281" s="31" t="s">
        <v>2608</v>
      </c>
      <c r="B281" s="14">
        <v>30.495000000000001</v>
      </c>
      <c r="C281" s="14" t="str">
        <f t="shared" si="8"/>
        <v>Obesity</v>
      </c>
      <c r="D281" s="14">
        <v>5.97</v>
      </c>
      <c r="E281" s="14" t="str">
        <f t="shared" si="9"/>
        <v>Prediabetes</v>
      </c>
      <c r="F281" s="25" t="s">
        <v>4716</v>
      </c>
      <c r="G281" s="25" t="s">
        <v>4716</v>
      </c>
      <c r="H281" s="25" t="s">
        <v>4716</v>
      </c>
      <c r="I281" s="14">
        <v>0</v>
      </c>
      <c r="J281" s="28" t="s">
        <v>4716</v>
      </c>
    </row>
    <row r="282" spans="1:10" x14ac:dyDescent="0.3">
      <c r="A282" s="31" t="s">
        <v>2612</v>
      </c>
      <c r="B282" s="14">
        <v>24.78</v>
      </c>
      <c r="C282" s="14" t="str">
        <f t="shared" si="8"/>
        <v>Normal Weight</v>
      </c>
      <c r="D282" s="14">
        <v>9.85</v>
      </c>
      <c r="E282" s="14" t="str">
        <f t="shared" si="9"/>
        <v>Diabetes</v>
      </c>
      <c r="F282" s="25" t="s">
        <v>4716</v>
      </c>
      <c r="G282" s="25" t="s">
        <v>4716</v>
      </c>
      <c r="H282" s="25" t="s">
        <v>4716</v>
      </c>
      <c r="I282" s="14">
        <v>0</v>
      </c>
      <c r="J282" s="28" t="s">
        <v>4716</v>
      </c>
    </row>
    <row r="283" spans="1:10" x14ac:dyDescent="0.3">
      <c r="A283" s="31" t="s">
        <v>2614</v>
      </c>
      <c r="B283" s="14">
        <v>24.77</v>
      </c>
      <c r="C283" s="14" t="str">
        <f t="shared" si="8"/>
        <v>Normal Weight</v>
      </c>
      <c r="D283" s="14">
        <v>7.59</v>
      </c>
      <c r="E283" s="14" t="str">
        <f t="shared" si="9"/>
        <v>Diabetes</v>
      </c>
      <c r="F283" s="25" t="s">
        <v>4716</v>
      </c>
      <c r="G283" s="25" t="s">
        <v>4716</v>
      </c>
      <c r="H283" s="25" t="s">
        <v>4716</v>
      </c>
      <c r="I283" s="14">
        <v>0</v>
      </c>
      <c r="J283" s="28" t="s">
        <v>4716</v>
      </c>
    </row>
    <row r="284" spans="1:10" x14ac:dyDescent="0.3">
      <c r="A284" s="31" t="s">
        <v>2630</v>
      </c>
      <c r="B284" s="14">
        <v>22.135000000000002</v>
      </c>
      <c r="C284" s="14" t="str">
        <f t="shared" si="8"/>
        <v>Normal Weight</v>
      </c>
      <c r="D284" s="14">
        <v>8.17</v>
      </c>
      <c r="E284" s="14" t="str">
        <f t="shared" si="9"/>
        <v>Diabetes</v>
      </c>
      <c r="F284" s="25" t="s">
        <v>4716</v>
      </c>
      <c r="G284" s="25" t="s">
        <v>4716</v>
      </c>
      <c r="H284" s="25" t="s">
        <v>4716</v>
      </c>
      <c r="I284" s="14">
        <v>0</v>
      </c>
      <c r="J284" s="28" t="s">
        <v>4716</v>
      </c>
    </row>
    <row r="285" spans="1:10" x14ac:dyDescent="0.3">
      <c r="A285" s="31" t="s">
        <v>2632</v>
      </c>
      <c r="B285" s="14">
        <v>33.33</v>
      </c>
      <c r="C285" s="14" t="str">
        <f t="shared" si="8"/>
        <v>Obesity</v>
      </c>
      <c r="D285" s="14">
        <v>7.61</v>
      </c>
      <c r="E285" s="14" t="str">
        <f t="shared" si="9"/>
        <v>Diabetes</v>
      </c>
      <c r="F285" s="25" t="s">
        <v>4716</v>
      </c>
      <c r="G285" s="25" t="s">
        <v>4716</v>
      </c>
      <c r="H285" s="25" t="s">
        <v>4716</v>
      </c>
      <c r="I285" s="14">
        <v>0</v>
      </c>
      <c r="J285" s="28" t="s">
        <v>4716</v>
      </c>
    </row>
    <row r="286" spans="1:10" x14ac:dyDescent="0.3">
      <c r="A286" s="31" t="s">
        <v>2634</v>
      </c>
      <c r="B286" s="14">
        <v>31.13</v>
      </c>
      <c r="C286" s="14" t="str">
        <f t="shared" si="8"/>
        <v>Obesity</v>
      </c>
      <c r="D286" s="14">
        <v>10.1</v>
      </c>
      <c r="E286" s="14" t="str">
        <f t="shared" si="9"/>
        <v>Diabetes</v>
      </c>
      <c r="F286" s="25" t="s">
        <v>4716</v>
      </c>
      <c r="G286" s="25" t="s">
        <v>4716</v>
      </c>
      <c r="H286" s="25" t="s">
        <v>4716</v>
      </c>
      <c r="I286" s="14">
        <v>0</v>
      </c>
      <c r="J286" s="28" t="s">
        <v>4716</v>
      </c>
    </row>
    <row r="287" spans="1:10" x14ac:dyDescent="0.3">
      <c r="A287" s="31" t="s">
        <v>2636</v>
      </c>
      <c r="B287" s="14">
        <v>28.9</v>
      </c>
      <c r="C287" s="14" t="str">
        <f t="shared" si="8"/>
        <v>Overweight</v>
      </c>
      <c r="D287" s="14">
        <v>11.24</v>
      </c>
      <c r="E287" s="14" t="str">
        <f t="shared" si="9"/>
        <v>Diabetes</v>
      </c>
      <c r="F287" s="25" t="s">
        <v>4716</v>
      </c>
      <c r="G287" s="25" t="s">
        <v>4716</v>
      </c>
      <c r="H287" s="25" t="s">
        <v>4716</v>
      </c>
      <c r="I287" s="14">
        <v>0</v>
      </c>
      <c r="J287" s="28" t="s">
        <v>4716</v>
      </c>
    </row>
    <row r="288" spans="1:10" x14ac:dyDescent="0.3">
      <c r="A288" s="31" t="s">
        <v>2640</v>
      </c>
      <c r="B288" s="14">
        <v>22.8</v>
      </c>
      <c r="C288" s="14" t="str">
        <f t="shared" si="8"/>
        <v>Normal Weight</v>
      </c>
      <c r="D288" s="14">
        <v>6.98</v>
      </c>
      <c r="E288" s="14" t="str">
        <f t="shared" si="9"/>
        <v>Diabetes</v>
      </c>
      <c r="F288" s="25" t="s">
        <v>4716</v>
      </c>
      <c r="G288" s="25" t="s">
        <v>4716</v>
      </c>
      <c r="H288" s="25" t="s">
        <v>4716</v>
      </c>
      <c r="I288" s="14">
        <v>0</v>
      </c>
      <c r="J288" s="28" t="s">
        <v>4716</v>
      </c>
    </row>
    <row r="289" spans="1:10" x14ac:dyDescent="0.3">
      <c r="A289" s="31" t="s">
        <v>2644</v>
      </c>
      <c r="B289" s="14">
        <v>23.37</v>
      </c>
      <c r="C289" s="14" t="str">
        <f t="shared" si="8"/>
        <v>Normal Weight</v>
      </c>
      <c r="D289" s="14">
        <v>4.2300000000000004</v>
      </c>
      <c r="E289" s="14" t="str">
        <f t="shared" si="9"/>
        <v>Normal</v>
      </c>
      <c r="F289" s="25" t="s">
        <v>4716</v>
      </c>
      <c r="G289" s="25" t="s">
        <v>4716</v>
      </c>
      <c r="H289" s="25" t="s">
        <v>4716</v>
      </c>
      <c r="I289" s="14">
        <v>0</v>
      </c>
      <c r="J289" s="28" t="s">
        <v>4716</v>
      </c>
    </row>
    <row r="290" spans="1:10" x14ac:dyDescent="0.3">
      <c r="A290" s="31" t="s">
        <v>2652</v>
      </c>
      <c r="B290" s="14">
        <v>29.81</v>
      </c>
      <c r="C290" s="14" t="str">
        <f t="shared" si="8"/>
        <v>Overweight</v>
      </c>
      <c r="D290" s="14">
        <v>9.23</v>
      </c>
      <c r="E290" s="14" t="str">
        <f t="shared" si="9"/>
        <v>Diabetes</v>
      </c>
      <c r="F290" s="25" t="s">
        <v>4716</v>
      </c>
      <c r="G290" s="25" t="s">
        <v>4716</v>
      </c>
      <c r="H290" s="25" t="s">
        <v>4716</v>
      </c>
      <c r="I290" s="14">
        <v>0</v>
      </c>
      <c r="J290" s="28" t="s">
        <v>4716</v>
      </c>
    </row>
    <row r="291" spans="1:10" x14ac:dyDescent="0.3">
      <c r="A291" s="31" t="s">
        <v>2654</v>
      </c>
      <c r="B291" s="14">
        <v>23.98</v>
      </c>
      <c r="C291" s="14" t="str">
        <f t="shared" si="8"/>
        <v>Normal Weight</v>
      </c>
      <c r="D291" s="14">
        <v>9.89</v>
      </c>
      <c r="E291" s="14" t="str">
        <f t="shared" si="9"/>
        <v>Diabetes</v>
      </c>
      <c r="F291" s="25" t="s">
        <v>4716</v>
      </c>
      <c r="G291" s="25" t="s">
        <v>4716</v>
      </c>
      <c r="H291" s="25" t="s">
        <v>4716</v>
      </c>
      <c r="I291" s="14">
        <v>0</v>
      </c>
      <c r="J291" s="28" t="s">
        <v>4716</v>
      </c>
    </row>
    <row r="292" spans="1:10" x14ac:dyDescent="0.3">
      <c r="A292" s="31" t="s">
        <v>2656</v>
      </c>
      <c r="B292" s="14">
        <v>17.34</v>
      </c>
      <c r="C292" s="14" t="str">
        <f t="shared" si="8"/>
        <v>Underweight</v>
      </c>
      <c r="D292" s="14">
        <v>12</v>
      </c>
      <c r="E292" s="14" t="str">
        <f t="shared" si="9"/>
        <v>Diabetes</v>
      </c>
      <c r="F292" s="25" t="s">
        <v>4716</v>
      </c>
      <c r="G292" s="25" t="s">
        <v>4716</v>
      </c>
      <c r="H292" s="25" t="s">
        <v>4716</v>
      </c>
      <c r="I292" s="14">
        <v>0</v>
      </c>
      <c r="J292" s="28" t="s">
        <v>4716</v>
      </c>
    </row>
    <row r="293" spans="1:10" x14ac:dyDescent="0.3">
      <c r="A293" s="31" t="s">
        <v>2664</v>
      </c>
      <c r="B293" s="14">
        <v>30.875</v>
      </c>
      <c r="C293" s="14" t="str">
        <f t="shared" si="8"/>
        <v>Obesity</v>
      </c>
      <c r="D293" s="14">
        <v>4.0999999999999996</v>
      </c>
      <c r="E293" s="14" t="str">
        <f t="shared" si="9"/>
        <v>Normal</v>
      </c>
      <c r="F293" s="25" t="s">
        <v>4716</v>
      </c>
      <c r="G293" s="25" t="s">
        <v>4716</v>
      </c>
      <c r="H293" s="25" t="s">
        <v>4716</v>
      </c>
      <c r="I293" s="14">
        <v>0</v>
      </c>
      <c r="J293" s="28" t="s">
        <v>4716</v>
      </c>
    </row>
    <row r="294" spans="1:10" x14ac:dyDescent="0.3">
      <c r="A294" s="31" t="s">
        <v>2666</v>
      </c>
      <c r="B294" s="14">
        <v>30.81</v>
      </c>
      <c r="C294" s="14" t="str">
        <f t="shared" si="8"/>
        <v>Obesity</v>
      </c>
      <c r="D294" s="14">
        <v>4.49</v>
      </c>
      <c r="E294" s="14" t="str">
        <f t="shared" si="9"/>
        <v>Normal</v>
      </c>
      <c r="F294" s="25" t="s">
        <v>4716</v>
      </c>
      <c r="G294" s="25" t="s">
        <v>4716</v>
      </c>
      <c r="H294" s="25" t="s">
        <v>4716</v>
      </c>
      <c r="I294" s="14">
        <v>0</v>
      </c>
      <c r="J294" s="28" t="s">
        <v>4716</v>
      </c>
    </row>
    <row r="295" spans="1:10" x14ac:dyDescent="0.3">
      <c r="A295" s="31" t="s">
        <v>2674</v>
      </c>
      <c r="B295" s="14">
        <v>32.015000000000001</v>
      </c>
      <c r="C295" s="14" t="str">
        <f t="shared" si="8"/>
        <v>Obesity</v>
      </c>
      <c r="D295" s="14">
        <v>7.67</v>
      </c>
      <c r="E295" s="14" t="str">
        <f t="shared" si="9"/>
        <v>Diabetes</v>
      </c>
      <c r="F295" s="25" t="s">
        <v>4716</v>
      </c>
      <c r="G295" s="25" t="s">
        <v>4716</v>
      </c>
      <c r="H295" s="25" t="s">
        <v>4716</v>
      </c>
      <c r="I295" s="14">
        <v>0</v>
      </c>
      <c r="J295" s="28" t="s">
        <v>4716</v>
      </c>
    </row>
    <row r="296" spans="1:10" x14ac:dyDescent="0.3">
      <c r="A296" s="31" t="s">
        <v>2682</v>
      </c>
      <c r="B296" s="14">
        <v>37.82</v>
      </c>
      <c r="C296" s="14" t="str">
        <f t="shared" si="8"/>
        <v>Obesity</v>
      </c>
      <c r="D296" s="14">
        <v>6.36</v>
      </c>
      <c r="E296" s="14" t="str">
        <f t="shared" si="9"/>
        <v>Prediabetes</v>
      </c>
      <c r="F296" s="25" t="s">
        <v>4716</v>
      </c>
      <c r="G296" s="25" t="s">
        <v>4716</v>
      </c>
      <c r="H296" s="25" t="s">
        <v>4716</v>
      </c>
      <c r="I296" s="14">
        <v>0</v>
      </c>
      <c r="J296" s="28" t="s">
        <v>4716</v>
      </c>
    </row>
    <row r="297" spans="1:10" x14ac:dyDescent="0.3">
      <c r="A297" s="31" t="s">
        <v>2688</v>
      </c>
      <c r="B297" s="14">
        <v>18.66</v>
      </c>
      <c r="C297" s="14" t="str">
        <f t="shared" si="8"/>
        <v>Normal Weight</v>
      </c>
      <c r="D297" s="14">
        <v>11.35</v>
      </c>
      <c r="E297" s="14" t="str">
        <f t="shared" si="9"/>
        <v>Diabetes</v>
      </c>
      <c r="F297" s="25" t="s">
        <v>4716</v>
      </c>
      <c r="G297" s="25" t="s">
        <v>4716</v>
      </c>
      <c r="H297" s="25" t="s">
        <v>4716</v>
      </c>
      <c r="I297" s="14">
        <v>0</v>
      </c>
      <c r="J297" s="28" t="s">
        <v>4716</v>
      </c>
    </row>
    <row r="298" spans="1:10" x14ac:dyDescent="0.3">
      <c r="A298" s="31" t="s">
        <v>2692</v>
      </c>
      <c r="B298" s="14">
        <v>18.87</v>
      </c>
      <c r="C298" s="14" t="str">
        <f t="shared" si="8"/>
        <v>Normal Weight</v>
      </c>
      <c r="D298" s="14">
        <v>8.06</v>
      </c>
      <c r="E298" s="14" t="str">
        <f t="shared" si="9"/>
        <v>Diabetes</v>
      </c>
      <c r="F298" s="25" t="s">
        <v>4716</v>
      </c>
      <c r="G298" s="25" t="s">
        <v>4716</v>
      </c>
      <c r="H298" s="25" t="s">
        <v>4716</v>
      </c>
      <c r="I298" s="14">
        <v>0</v>
      </c>
      <c r="J298" s="28" t="s">
        <v>4716</v>
      </c>
    </row>
    <row r="299" spans="1:10" x14ac:dyDescent="0.3">
      <c r="A299" s="31" t="s">
        <v>2698</v>
      </c>
      <c r="B299" s="14">
        <v>28.69</v>
      </c>
      <c r="C299" s="14" t="str">
        <f t="shared" si="8"/>
        <v>Overweight</v>
      </c>
      <c r="D299" s="14">
        <v>5.4</v>
      </c>
      <c r="E299" s="14" t="str">
        <f t="shared" si="9"/>
        <v>Normal</v>
      </c>
      <c r="F299" s="25" t="s">
        <v>4716</v>
      </c>
      <c r="G299" s="25" t="s">
        <v>4716</v>
      </c>
      <c r="H299" s="25" t="s">
        <v>4716</v>
      </c>
      <c r="I299" s="14">
        <v>0</v>
      </c>
      <c r="J299" s="28" t="s">
        <v>4716</v>
      </c>
    </row>
    <row r="300" spans="1:10" x14ac:dyDescent="0.3">
      <c r="A300" s="31" t="s">
        <v>2704</v>
      </c>
      <c r="B300" s="14">
        <v>28.7</v>
      </c>
      <c r="C300" s="14" t="str">
        <f t="shared" si="8"/>
        <v>Overweight</v>
      </c>
      <c r="D300" s="14">
        <v>4.2</v>
      </c>
      <c r="E300" s="14" t="str">
        <f t="shared" si="9"/>
        <v>Normal</v>
      </c>
      <c r="F300" s="25" t="s">
        <v>4716</v>
      </c>
      <c r="G300" s="25" t="s">
        <v>4716</v>
      </c>
      <c r="H300" s="25" t="s">
        <v>4716</v>
      </c>
      <c r="I300" s="14">
        <v>0</v>
      </c>
      <c r="J300" s="28" t="s">
        <v>4716</v>
      </c>
    </row>
    <row r="301" spans="1:10" x14ac:dyDescent="0.3">
      <c r="A301" s="31" t="s">
        <v>2708</v>
      </c>
      <c r="B301" s="14">
        <v>36.954999999999998</v>
      </c>
      <c r="C301" s="14" t="str">
        <f t="shared" si="8"/>
        <v>Obesity</v>
      </c>
      <c r="D301" s="14">
        <v>7.57</v>
      </c>
      <c r="E301" s="14" t="str">
        <f t="shared" si="9"/>
        <v>Diabetes</v>
      </c>
      <c r="F301" s="25" t="s">
        <v>4716</v>
      </c>
      <c r="G301" s="25" t="s">
        <v>4716</v>
      </c>
      <c r="H301" s="25" t="s">
        <v>4716</v>
      </c>
      <c r="I301" s="14">
        <v>0</v>
      </c>
      <c r="J301" s="28" t="s">
        <v>4716</v>
      </c>
    </row>
    <row r="302" spans="1:10" x14ac:dyDescent="0.3">
      <c r="A302" s="31" t="s">
        <v>2710</v>
      </c>
      <c r="B302" s="14">
        <v>30.69</v>
      </c>
      <c r="C302" s="14" t="str">
        <f t="shared" si="8"/>
        <v>Obesity</v>
      </c>
      <c r="D302" s="14">
        <v>6.15</v>
      </c>
      <c r="E302" s="14" t="str">
        <f t="shared" si="9"/>
        <v>Prediabetes</v>
      </c>
      <c r="F302" s="25" t="s">
        <v>4716</v>
      </c>
      <c r="G302" s="25" t="s">
        <v>4716</v>
      </c>
      <c r="H302" s="25" t="s">
        <v>4716</v>
      </c>
      <c r="I302" s="14">
        <v>0</v>
      </c>
      <c r="J302" s="28" t="s">
        <v>4716</v>
      </c>
    </row>
    <row r="303" spans="1:10" x14ac:dyDescent="0.3">
      <c r="A303" s="31" t="s">
        <v>2712</v>
      </c>
      <c r="B303" s="14">
        <v>24.984999999999999</v>
      </c>
      <c r="C303" s="14" t="str">
        <f t="shared" si="8"/>
        <v>Overweight</v>
      </c>
      <c r="D303" s="14">
        <v>4.5599999999999996</v>
      </c>
      <c r="E303" s="14" t="str">
        <f t="shared" si="9"/>
        <v>Normal</v>
      </c>
      <c r="F303" s="25" t="s">
        <v>4716</v>
      </c>
      <c r="G303" s="25" t="s">
        <v>4716</v>
      </c>
      <c r="H303" s="25" t="s">
        <v>4716</v>
      </c>
      <c r="I303" s="14">
        <v>0</v>
      </c>
      <c r="J303" s="28" t="s">
        <v>4716</v>
      </c>
    </row>
    <row r="304" spans="1:10" x14ac:dyDescent="0.3">
      <c r="A304" s="31" t="s">
        <v>2716</v>
      </c>
      <c r="B304" s="14">
        <v>16.8</v>
      </c>
      <c r="C304" s="14" t="str">
        <f t="shared" si="8"/>
        <v>Underweight</v>
      </c>
      <c r="D304" s="14">
        <v>7.98</v>
      </c>
      <c r="E304" s="14" t="str">
        <f t="shared" si="9"/>
        <v>Diabetes</v>
      </c>
      <c r="F304" s="25" t="s">
        <v>4716</v>
      </c>
      <c r="G304" s="25" t="s">
        <v>4716</v>
      </c>
      <c r="H304" s="25" t="s">
        <v>4716</v>
      </c>
      <c r="I304" s="14">
        <v>0</v>
      </c>
      <c r="J304" s="28" t="s">
        <v>4716</v>
      </c>
    </row>
    <row r="305" spans="1:10" x14ac:dyDescent="0.3">
      <c r="A305" s="31" t="s">
        <v>2734</v>
      </c>
      <c r="B305" s="14">
        <v>38.284999999999997</v>
      </c>
      <c r="C305" s="14" t="str">
        <f t="shared" si="8"/>
        <v>Obesity</v>
      </c>
      <c r="D305" s="14">
        <v>5.41</v>
      </c>
      <c r="E305" s="14" t="str">
        <f t="shared" si="9"/>
        <v>Normal</v>
      </c>
      <c r="F305" s="25" t="s">
        <v>4716</v>
      </c>
      <c r="G305" s="25" t="s">
        <v>4716</v>
      </c>
      <c r="H305" s="25" t="s">
        <v>4716</v>
      </c>
      <c r="I305" s="14">
        <v>0</v>
      </c>
      <c r="J305" s="28" t="s">
        <v>4716</v>
      </c>
    </row>
    <row r="306" spans="1:10" x14ac:dyDescent="0.3">
      <c r="A306" s="31" t="s">
        <v>2736</v>
      </c>
      <c r="B306" s="14">
        <v>16.48</v>
      </c>
      <c r="C306" s="14" t="str">
        <f t="shared" si="8"/>
        <v>Underweight</v>
      </c>
      <c r="D306" s="14">
        <v>11.05</v>
      </c>
      <c r="E306" s="14" t="str">
        <f t="shared" si="9"/>
        <v>Diabetes</v>
      </c>
      <c r="F306" s="25" t="s">
        <v>4716</v>
      </c>
      <c r="G306" s="25" t="s">
        <v>4716</v>
      </c>
      <c r="H306" s="25" t="s">
        <v>4716</v>
      </c>
      <c r="I306" s="14">
        <v>0</v>
      </c>
      <c r="J306" s="28" t="s">
        <v>4716</v>
      </c>
    </row>
    <row r="307" spans="1:10" x14ac:dyDescent="0.3">
      <c r="A307" s="31" t="s">
        <v>2738</v>
      </c>
      <c r="B307" s="14">
        <v>38.57</v>
      </c>
      <c r="C307" s="14" t="str">
        <f t="shared" si="8"/>
        <v>Obesity</v>
      </c>
      <c r="D307" s="14">
        <v>6.27</v>
      </c>
      <c r="E307" s="14" t="str">
        <f t="shared" si="9"/>
        <v>Prediabetes</v>
      </c>
      <c r="F307" s="25" t="s">
        <v>4716</v>
      </c>
      <c r="G307" s="25" t="s">
        <v>4716</v>
      </c>
      <c r="H307" s="25" t="s">
        <v>4716</v>
      </c>
      <c r="I307" s="14">
        <v>0</v>
      </c>
      <c r="J307" s="28" t="s">
        <v>4716</v>
      </c>
    </row>
    <row r="308" spans="1:10" x14ac:dyDescent="0.3">
      <c r="A308" s="31" t="s">
        <v>2742</v>
      </c>
      <c r="B308" s="14">
        <v>30.11</v>
      </c>
      <c r="C308" s="14" t="str">
        <f t="shared" si="8"/>
        <v>Obesity</v>
      </c>
      <c r="D308" s="14">
        <v>4.08</v>
      </c>
      <c r="E308" s="14" t="str">
        <f t="shared" si="9"/>
        <v>Normal</v>
      </c>
      <c r="F308" s="25" t="s">
        <v>4716</v>
      </c>
      <c r="G308" s="25" t="s">
        <v>4716</v>
      </c>
      <c r="H308" s="25" t="s">
        <v>4716</v>
      </c>
      <c r="I308" s="14">
        <v>0</v>
      </c>
      <c r="J308" s="28" t="s">
        <v>4716</v>
      </c>
    </row>
    <row r="309" spans="1:10" x14ac:dyDescent="0.3">
      <c r="A309" s="31" t="s">
        <v>2744</v>
      </c>
      <c r="B309" s="14">
        <v>31.59</v>
      </c>
      <c r="C309" s="14" t="str">
        <f t="shared" si="8"/>
        <v>Obesity</v>
      </c>
      <c r="D309" s="14">
        <v>6.01</v>
      </c>
      <c r="E309" s="14" t="str">
        <f t="shared" si="9"/>
        <v>Prediabetes</v>
      </c>
      <c r="F309" s="25" t="s">
        <v>4716</v>
      </c>
      <c r="G309" s="25" t="s">
        <v>4716</v>
      </c>
      <c r="H309" s="25" t="s">
        <v>4716</v>
      </c>
      <c r="I309" s="14">
        <v>0</v>
      </c>
      <c r="J309" s="28" t="s">
        <v>4716</v>
      </c>
    </row>
    <row r="310" spans="1:10" x14ac:dyDescent="0.3">
      <c r="A310" s="31" t="s">
        <v>2746</v>
      </c>
      <c r="B310" s="14">
        <v>40.15</v>
      </c>
      <c r="C310" s="14" t="str">
        <f t="shared" si="8"/>
        <v>Obesity</v>
      </c>
      <c r="D310" s="14">
        <v>11.84</v>
      </c>
      <c r="E310" s="14" t="str">
        <f t="shared" si="9"/>
        <v>Diabetes</v>
      </c>
      <c r="F310" s="25" t="s">
        <v>4716</v>
      </c>
      <c r="G310" s="25" t="s">
        <v>4716</v>
      </c>
      <c r="H310" s="25" t="s">
        <v>4716</v>
      </c>
      <c r="I310" s="14">
        <v>0</v>
      </c>
      <c r="J310" s="28" t="s">
        <v>4716</v>
      </c>
    </row>
    <row r="311" spans="1:10" x14ac:dyDescent="0.3">
      <c r="A311" s="31" t="s">
        <v>2750</v>
      </c>
      <c r="B311" s="14">
        <v>40.76</v>
      </c>
      <c r="C311" s="14" t="str">
        <f t="shared" si="8"/>
        <v>Obesity</v>
      </c>
      <c r="D311" s="14">
        <v>5.28</v>
      </c>
      <c r="E311" s="14" t="str">
        <f t="shared" si="9"/>
        <v>Normal</v>
      </c>
      <c r="F311" s="25" t="s">
        <v>4716</v>
      </c>
      <c r="G311" s="25" t="s">
        <v>4716</v>
      </c>
      <c r="H311" s="25" t="s">
        <v>4716</v>
      </c>
      <c r="I311" s="14">
        <v>0</v>
      </c>
      <c r="J311" s="28" t="s">
        <v>4716</v>
      </c>
    </row>
    <row r="312" spans="1:10" x14ac:dyDescent="0.3">
      <c r="A312" s="31" t="s">
        <v>2752</v>
      </c>
      <c r="B312" s="14">
        <v>29.7</v>
      </c>
      <c r="C312" s="14" t="str">
        <f t="shared" si="8"/>
        <v>Overweight</v>
      </c>
      <c r="D312" s="14">
        <v>7.03</v>
      </c>
      <c r="E312" s="14" t="str">
        <f t="shared" si="9"/>
        <v>Diabetes</v>
      </c>
      <c r="F312" s="25" t="s">
        <v>4716</v>
      </c>
      <c r="G312" s="25" t="s">
        <v>4716</v>
      </c>
      <c r="H312" s="25" t="s">
        <v>4716</v>
      </c>
      <c r="I312" s="14">
        <v>0</v>
      </c>
      <c r="J312" s="28" t="s">
        <v>4716</v>
      </c>
    </row>
    <row r="313" spans="1:10" x14ac:dyDescent="0.3">
      <c r="A313" s="31" t="s">
        <v>2760</v>
      </c>
      <c r="B313" s="14">
        <v>37.1</v>
      </c>
      <c r="C313" s="14" t="str">
        <f t="shared" si="8"/>
        <v>Obesity</v>
      </c>
      <c r="D313" s="14">
        <v>11.08</v>
      </c>
      <c r="E313" s="14" t="str">
        <f t="shared" si="9"/>
        <v>Diabetes</v>
      </c>
      <c r="F313" s="25" t="s">
        <v>4716</v>
      </c>
      <c r="G313" s="25" t="s">
        <v>4716</v>
      </c>
      <c r="H313" s="25" t="s">
        <v>4716</v>
      </c>
      <c r="I313" s="14">
        <v>0</v>
      </c>
      <c r="J313" s="28" t="s">
        <v>4716</v>
      </c>
    </row>
    <row r="314" spans="1:10" x14ac:dyDescent="0.3">
      <c r="A314" s="31" t="s">
        <v>2762</v>
      </c>
      <c r="B314" s="14">
        <v>18.28</v>
      </c>
      <c r="C314" s="14" t="str">
        <f t="shared" si="8"/>
        <v>Underweight</v>
      </c>
      <c r="D314" s="14">
        <v>7.95</v>
      </c>
      <c r="E314" s="14" t="str">
        <f t="shared" si="9"/>
        <v>Diabetes</v>
      </c>
      <c r="F314" s="25" t="s">
        <v>4716</v>
      </c>
      <c r="G314" s="25" t="s">
        <v>4716</v>
      </c>
      <c r="H314" s="25" t="s">
        <v>4716</v>
      </c>
      <c r="I314" s="14">
        <v>0</v>
      </c>
      <c r="J314" s="28" t="s">
        <v>4716</v>
      </c>
    </row>
    <row r="315" spans="1:10" x14ac:dyDescent="0.3">
      <c r="A315" s="31" t="s">
        <v>2764</v>
      </c>
      <c r="B315" s="14">
        <v>35.814999999999998</v>
      </c>
      <c r="C315" s="14" t="str">
        <f t="shared" si="8"/>
        <v>Obesity</v>
      </c>
      <c r="D315" s="14">
        <v>6.23</v>
      </c>
      <c r="E315" s="14" t="str">
        <f t="shared" si="9"/>
        <v>Prediabetes</v>
      </c>
      <c r="F315" s="25" t="s">
        <v>4716</v>
      </c>
      <c r="G315" s="25" t="s">
        <v>4716</v>
      </c>
      <c r="H315" s="25" t="s">
        <v>4716</v>
      </c>
      <c r="I315" s="14">
        <v>0</v>
      </c>
      <c r="J315" s="28" t="s">
        <v>4716</v>
      </c>
    </row>
    <row r="316" spans="1:10" x14ac:dyDescent="0.3">
      <c r="A316" s="31" t="s">
        <v>2766</v>
      </c>
      <c r="B316" s="14">
        <v>30.69</v>
      </c>
      <c r="C316" s="14" t="str">
        <f t="shared" si="8"/>
        <v>Obesity</v>
      </c>
      <c r="D316" s="14">
        <v>6.5</v>
      </c>
      <c r="E316" s="14" t="str">
        <f t="shared" si="9"/>
        <v>Diabetes</v>
      </c>
      <c r="F316" s="25" t="s">
        <v>4716</v>
      </c>
      <c r="G316" s="25" t="s">
        <v>4716</v>
      </c>
      <c r="H316" s="25" t="s">
        <v>4716</v>
      </c>
      <c r="I316" s="14">
        <v>0</v>
      </c>
      <c r="J316" s="28" t="s">
        <v>4716</v>
      </c>
    </row>
    <row r="317" spans="1:10" x14ac:dyDescent="0.3">
      <c r="A317" s="31" t="s">
        <v>2768</v>
      </c>
      <c r="B317" s="14">
        <v>26.125</v>
      </c>
      <c r="C317" s="14" t="str">
        <f t="shared" si="8"/>
        <v>Overweight</v>
      </c>
      <c r="D317" s="14">
        <v>5.22</v>
      </c>
      <c r="E317" s="14" t="str">
        <f t="shared" si="9"/>
        <v>Normal</v>
      </c>
      <c r="F317" s="25" t="s">
        <v>4716</v>
      </c>
      <c r="G317" s="25" t="s">
        <v>4716</v>
      </c>
      <c r="H317" s="25" t="s">
        <v>4716</v>
      </c>
      <c r="I317" s="14">
        <v>0</v>
      </c>
      <c r="J317" s="28" t="s">
        <v>4716</v>
      </c>
    </row>
    <row r="318" spans="1:10" x14ac:dyDescent="0.3">
      <c r="A318" s="31" t="s">
        <v>2772</v>
      </c>
      <c r="B318" s="14">
        <v>27.4</v>
      </c>
      <c r="C318" s="14" t="str">
        <f t="shared" si="8"/>
        <v>Overweight</v>
      </c>
      <c r="D318" s="14">
        <v>8.84</v>
      </c>
      <c r="E318" s="14" t="str">
        <f t="shared" si="9"/>
        <v>Diabetes</v>
      </c>
      <c r="F318" s="25" t="s">
        <v>4716</v>
      </c>
      <c r="G318" s="25" t="s">
        <v>4716</v>
      </c>
      <c r="H318" s="25" t="s">
        <v>4716</v>
      </c>
      <c r="I318" s="14">
        <v>0</v>
      </c>
      <c r="J318" s="28" t="s">
        <v>4716</v>
      </c>
    </row>
    <row r="319" spans="1:10" x14ac:dyDescent="0.3">
      <c r="A319" s="31" t="s">
        <v>2776</v>
      </c>
      <c r="B319" s="14">
        <v>33</v>
      </c>
      <c r="C319" s="14" t="str">
        <f t="shared" si="8"/>
        <v>Obesity</v>
      </c>
      <c r="D319" s="14">
        <v>4.57</v>
      </c>
      <c r="E319" s="14" t="str">
        <f t="shared" si="9"/>
        <v>Normal</v>
      </c>
      <c r="F319" s="25" t="s">
        <v>4716</v>
      </c>
      <c r="G319" s="25" t="s">
        <v>4716</v>
      </c>
      <c r="H319" s="25" t="s">
        <v>4716</v>
      </c>
      <c r="I319" s="14">
        <v>0</v>
      </c>
      <c r="J319" s="28" t="s">
        <v>4716</v>
      </c>
    </row>
    <row r="320" spans="1:10" x14ac:dyDescent="0.3">
      <c r="A320" s="31" t="s">
        <v>2780</v>
      </c>
      <c r="B320" s="14">
        <v>22.66</v>
      </c>
      <c r="C320" s="14" t="str">
        <f t="shared" si="8"/>
        <v>Normal Weight</v>
      </c>
      <c r="D320" s="14">
        <v>10.68</v>
      </c>
      <c r="E320" s="14" t="str">
        <f t="shared" si="9"/>
        <v>Diabetes</v>
      </c>
      <c r="F320" s="25" t="s">
        <v>4716</v>
      </c>
      <c r="G320" s="25" t="s">
        <v>4716</v>
      </c>
      <c r="H320" s="25" t="s">
        <v>4716</v>
      </c>
      <c r="I320" s="14">
        <v>0</v>
      </c>
      <c r="J320" s="28" t="s">
        <v>4716</v>
      </c>
    </row>
    <row r="321" spans="1:10" x14ac:dyDescent="0.3">
      <c r="A321" s="31" t="s">
        <v>2788</v>
      </c>
      <c r="B321" s="14">
        <v>15.65</v>
      </c>
      <c r="C321" s="14" t="str">
        <f t="shared" si="8"/>
        <v>Underweight</v>
      </c>
      <c r="D321" s="14">
        <v>7.85</v>
      </c>
      <c r="E321" s="14" t="str">
        <f t="shared" si="9"/>
        <v>Diabetes</v>
      </c>
      <c r="F321" s="25" t="s">
        <v>4716</v>
      </c>
      <c r="G321" s="25" t="s">
        <v>4716</v>
      </c>
      <c r="H321" s="25" t="s">
        <v>4716</v>
      </c>
      <c r="I321" s="14">
        <v>0</v>
      </c>
      <c r="J321" s="28" t="s">
        <v>4716</v>
      </c>
    </row>
    <row r="322" spans="1:10" x14ac:dyDescent="0.3">
      <c r="A322" s="31" t="s">
        <v>2794</v>
      </c>
      <c r="B322" s="14">
        <v>41.325000000000003</v>
      </c>
      <c r="C322" s="14" t="str">
        <f t="shared" ref="C322:C385" si="10">IF(B322&lt;18.5,"Underweight",
IF(B322&lt;=24.9,"Normal Weight",
IF(B322&lt;=29.9,"Overweight","Obesity")))</f>
        <v>Obesity</v>
      </c>
      <c r="D322" s="14">
        <v>5.77</v>
      </c>
      <c r="E322" s="14" t="str">
        <f t="shared" si="9"/>
        <v>Prediabetes</v>
      </c>
      <c r="F322" s="25" t="s">
        <v>4716</v>
      </c>
      <c r="G322" s="25" t="s">
        <v>4716</v>
      </c>
      <c r="H322" s="25" t="s">
        <v>4716</v>
      </c>
      <c r="I322" s="14">
        <v>0</v>
      </c>
      <c r="J322" s="28" t="s">
        <v>4716</v>
      </c>
    </row>
    <row r="323" spans="1:10" x14ac:dyDescent="0.3">
      <c r="A323" s="31" t="s">
        <v>2796</v>
      </c>
      <c r="B323" s="14">
        <v>40.31</v>
      </c>
      <c r="C323" s="14" t="str">
        <f t="shared" si="10"/>
        <v>Obesity</v>
      </c>
      <c r="D323" s="14">
        <v>5.84</v>
      </c>
      <c r="E323" s="14" t="str">
        <f t="shared" ref="E323:E386" si="11">IF(D323&lt;5.7,"Normal",
IF(D323&lt;=6.4,"Prediabetes","Diabetes"))</f>
        <v>Prediabetes</v>
      </c>
      <c r="F323" s="25" t="s">
        <v>4716</v>
      </c>
      <c r="G323" s="25" t="s">
        <v>4716</v>
      </c>
      <c r="H323" s="25" t="s">
        <v>4716</v>
      </c>
      <c r="I323" s="14">
        <v>0</v>
      </c>
      <c r="J323" s="28" t="s">
        <v>4716</v>
      </c>
    </row>
    <row r="324" spans="1:10" x14ac:dyDescent="0.3">
      <c r="A324" s="31" t="s">
        <v>2798</v>
      </c>
      <c r="B324" s="14">
        <v>29.48</v>
      </c>
      <c r="C324" s="14" t="str">
        <f t="shared" si="10"/>
        <v>Overweight</v>
      </c>
      <c r="D324" s="14">
        <v>4.91</v>
      </c>
      <c r="E324" s="14" t="str">
        <f t="shared" si="11"/>
        <v>Normal</v>
      </c>
      <c r="F324" s="25" t="s">
        <v>4716</v>
      </c>
      <c r="G324" s="25" t="s">
        <v>4716</v>
      </c>
      <c r="H324" s="25" t="s">
        <v>4716</v>
      </c>
      <c r="I324" s="14">
        <v>0</v>
      </c>
      <c r="J324" s="28" t="s">
        <v>4716</v>
      </c>
    </row>
    <row r="325" spans="1:10" x14ac:dyDescent="0.3">
      <c r="A325" s="31" t="s">
        <v>2800</v>
      </c>
      <c r="B325" s="14">
        <v>33.155000000000001</v>
      </c>
      <c r="C325" s="14" t="str">
        <f t="shared" si="10"/>
        <v>Obesity</v>
      </c>
      <c r="D325" s="14">
        <v>5.07</v>
      </c>
      <c r="E325" s="14" t="str">
        <f t="shared" si="11"/>
        <v>Normal</v>
      </c>
      <c r="F325" s="25" t="s">
        <v>4716</v>
      </c>
      <c r="G325" s="25" t="s">
        <v>4716</v>
      </c>
      <c r="H325" s="25" t="s">
        <v>4716</v>
      </c>
      <c r="I325" s="14">
        <v>0</v>
      </c>
      <c r="J325" s="28" t="s">
        <v>4716</v>
      </c>
    </row>
    <row r="326" spans="1:10" x14ac:dyDescent="0.3">
      <c r="A326" s="31" t="s">
        <v>2804</v>
      </c>
      <c r="B326" s="14">
        <v>32.340000000000003</v>
      </c>
      <c r="C326" s="14" t="str">
        <f t="shared" si="10"/>
        <v>Obesity</v>
      </c>
      <c r="D326" s="14">
        <v>11.2</v>
      </c>
      <c r="E326" s="14" t="str">
        <f t="shared" si="11"/>
        <v>Diabetes</v>
      </c>
      <c r="F326" s="25" t="s">
        <v>4716</v>
      </c>
      <c r="G326" s="25" t="s">
        <v>4716</v>
      </c>
      <c r="H326" s="25" t="s">
        <v>4716</v>
      </c>
      <c r="I326" s="14">
        <v>0</v>
      </c>
      <c r="J326" s="28" t="s">
        <v>4716</v>
      </c>
    </row>
    <row r="327" spans="1:10" x14ac:dyDescent="0.3">
      <c r="A327" s="31" t="s">
        <v>2806</v>
      </c>
      <c r="B327" s="14">
        <v>27.5</v>
      </c>
      <c r="C327" s="14" t="str">
        <f t="shared" si="10"/>
        <v>Overweight</v>
      </c>
      <c r="D327" s="14">
        <v>10.75</v>
      </c>
      <c r="E327" s="14" t="str">
        <f t="shared" si="11"/>
        <v>Diabetes</v>
      </c>
      <c r="F327" s="25" t="s">
        <v>4716</v>
      </c>
      <c r="G327" s="25" t="s">
        <v>4716</v>
      </c>
      <c r="H327" s="25" t="s">
        <v>4716</v>
      </c>
      <c r="I327" s="14">
        <v>0</v>
      </c>
      <c r="J327" s="28" t="s">
        <v>4716</v>
      </c>
    </row>
    <row r="328" spans="1:10" x14ac:dyDescent="0.3">
      <c r="A328" s="31" t="s">
        <v>2808</v>
      </c>
      <c r="B328" s="14">
        <v>25.8</v>
      </c>
      <c r="C328" s="14" t="str">
        <f t="shared" si="10"/>
        <v>Overweight</v>
      </c>
      <c r="D328" s="14">
        <v>7.8</v>
      </c>
      <c r="E328" s="14" t="str">
        <f t="shared" si="11"/>
        <v>Diabetes</v>
      </c>
      <c r="F328" s="25" t="s">
        <v>4716</v>
      </c>
      <c r="G328" s="25" t="s">
        <v>4716</v>
      </c>
      <c r="H328" s="25" t="s">
        <v>4716</v>
      </c>
      <c r="I328" s="14">
        <v>0</v>
      </c>
      <c r="J328" s="28" t="s">
        <v>4716</v>
      </c>
    </row>
    <row r="329" spans="1:10" x14ac:dyDescent="0.3">
      <c r="A329" s="31" t="s">
        <v>2810</v>
      </c>
      <c r="B329" s="14">
        <v>25</v>
      </c>
      <c r="C329" s="14" t="str">
        <f t="shared" si="10"/>
        <v>Overweight</v>
      </c>
      <c r="D329" s="14">
        <v>7.04</v>
      </c>
      <c r="E329" s="14" t="str">
        <f t="shared" si="11"/>
        <v>Diabetes</v>
      </c>
      <c r="F329" s="25" t="s">
        <v>4716</v>
      </c>
      <c r="G329" s="25" t="s">
        <v>4716</v>
      </c>
      <c r="H329" s="25" t="s">
        <v>4716</v>
      </c>
      <c r="I329" s="14">
        <v>0</v>
      </c>
      <c r="J329" s="28" t="s">
        <v>4716</v>
      </c>
    </row>
    <row r="330" spans="1:10" x14ac:dyDescent="0.3">
      <c r="A330" s="31" t="s">
        <v>2814</v>
      </c>
      <c r="B330" s="14">
        <v>17.78</v>
      </c>
      <c r="C330" s="14" t="str">
        <f t="shared" si="10"/>
        <v>Underweight</v>
      </c>
      <c r="D330" s="14">
        <v>8.19</v>
      </c>
      <c r="E330" s="14" t="str">
        <f t="shared" si="11"/>
        <v>Diabetes</v>
      </c>
      <c r="F330" s="25" t="s">
        <v>4716</v>
      </c>
      <c r="G330" s="25" t="s">
        <v>4716</v>
      </c>
      <c r="H330" s="25" t="s">
        <v>4716</v>
      </c>
      <c r="I330" s="14">
        <v>0</v>
      </c>
      <c r="J330" s="28" t="s">
        <v>4716</v>
      </c>
    </row>
    <row r="331" spans="1:10" x14ac:dyDescent="0.3">
      <c r="A331" s="31" t="s">
        <v>2820</v>
      </c>
      <c r="B331" s="14">
        <v>36.69</v>
      </c>
      <c r="C331" s="14" t="str">
        <f t="shared" si="10"/>
        <v>Obesity</v>
      </c>
      <c r="D331" s="14">
        <v>6.15</v>
      </c>
      <c r="E331" s="14" t="str">
        <f t="shared" si="11"/>
        <v>Prediabetes</v>
      </c>
      <c r="F331" s="25" t="s">
        <v>4716</v>
      </c>
      <c r="G331" s="25" t="s">
        <v>4716</v>
      </c>
      <c r="H331" s="25" t="s">
        <v>4716</v>
      </c>
      <c r="I331" s="14">
        <v>0</v>
      </c>
      <c r="J331" s="28" t="s">
        <v>4716</v>
      </c>
    </row>
    <row r="332" spans="1:10" x14ac:dyDescent="0.3">
      <c r="A332" s="31" t="s">
        <v>2826</v>
      </c>
      <c r="B332" s="14">
        <v>24.33</v>
      </c>
      <c r="C332" s="14" t="str">
        <f t="shared" si="10"/>
        <v>Normal Weight</v>
      </c>
      <c r="D332" s="14">
        <v>8</v>
      </c>
      <c r="E332" s="14" t="str">
        <f t="shared" si="11"/>
        <v>Diabetes</v>
      </c>
      <c r="F332" s="25" t="s">
        <v>4716</v>
      </c>
      <c r="G332" s="25" t="s">
        <v>4716</v>
      </c>
      <c r="H332" s="25" t="s">
        <v>4716</v>
      </c>
      <c r="I332" s="14">
        <v>0</v>
      </c>
      <c r="J332" s="28" t="s">
        <v>4716</v>
      </c>
    </row>
    <row r="333" spans="1:10" x14ac:dyDescent="0.3">
      <c r="A333" s="31" t="s">
        <v>2830</v>
      </c>
      <c r="B333" s="14">
        <v>25.364999999999998</v>
      </c>
      <c r="C333" s="14" t="str">
        <f t="shared" si="10"/>
        <v>Overweight</v>
      </c>
      <c r="D333" s="14">
        <v>11.71</v>
      </c>
      <c r="E333" s="14" t="str">
        <f t="shared" si="11"/>
        <v>Diabetes</v>
      </c>
      <c r="F333" s="25" t="s">
        <v>4716</v>
      </c>
      <c r="G333" s="25" t="s">
        <v>4716</v>
      </c>
      <c r="H333" s="25" t="s">
        <v>4716</v>
      </c>
      <c r="I333" s="14">
        <v>0</v>
      </c>
      <c r="J333" s="28" t="s">
        <v>4716</v>
      </c>
    </row>
    <row r="334" spans="1:10" x14ac:dyDescent="0.3">
      <c r="A334" s="31" t="s">
        <v>2844</v>
      </c>
      <c r="B334" s="14">
        <v>39.805</v>
      </c>
      <c r="C334" s="14" t="str">
        <f t="shared" si="10"/>
        <v>Obesity</v>
      </c>
      <c r="D334" s="14">
        <v>5.91</v>
      </c>
      <c r="E334" s="14" t="str">
        <f t="shared" si="11"/>
        <v>Prediabetes</v>
      </c>
      <c r="F334" s="25" t="s">
        <v>4716</v>
      </c>
      <c r="G334" s="25" t="s">
        <v>4716</v>
      </c>
      <c r="H334" s="25" t="s">
        <v>4716</v>
      </c>
      <c r="I334" s="14">
        <v>0</v>
      </c>
      <c r="J334" s="28" t="s">
        <v>4716</v>
      </c>
    </row>
    <row r="335" spans="1:10" x14ac:dyDescent="0.3">
      <c r="A335" s="31" t="s">
        <v>2846</v>
      </c>
      <c r="B335" s="14">
        <v>33.700000000000003</v>
      </c>
      <c r="C335" s="14" t="str">
        <f t="shared" si="10"/>
        <v>Obesity</v>
      </c>
      <c r="D335" s="14">
        <v>5.87</v>
      </c>
      <c r="E335" s="14" t="str">
        <f t="shared" si="11"/>
        <v>Prediabetes</v>
      </c>
      <c r="F335" s="25" t="s">
        <v>4716</v>
      </c>
      <c r="G335" s="25" t="s">
        <v>4716</v>
      </c>
      <c r="H335" s="25" t="s">
        <v>4716</v>
      </c>
      <c r="I335" s="14">
        <v>0</v>
      </c>
      <c r="J335" s="28" t="s">
        <v>4716</v>
      </c>
    </row>
    <row r="336" spans="1:10" x14ac:dyDescent="0.3">
      <c r="A336" s="31" t="s">
        <v>2848</v>
      </c>
      <c r="B336" s="14">
        <v>36.195</v>
      </c>
      <c r="C336" s="14" t="str">
        <f t="shared" si="10"/>
        <v>Obesity</v>
      </c>
      <c r="D336" s="14">
        <v>6.22</v>
      </c>
      <c r="E336" s="14" t="str">
        <f t="shared" si="11"/>
        <v>Prediabetes</v>
      </c>
      <c r="F336" s="25" t="s">
        <v>4716</v>
      </c>
      <c r="G336" s="25" t="s">
        <v>4716</v>
      </c>
      <c r="H336" s="25" t="s">
        <v>4716</v>
      </c>
      <c r="I336" s="14">
        <v>0</v>
      </c>
      <c r="J336" s="28" t="s">
        <v>4716</v>
      </c>
    </row>
    <row r="337" spans="1:10" x14ac:dyDescent="0.3">
      <c r="A337" s="31" t="s">
        <v>2852</v>
      </c>
      <c r="B337" s="14">
        <v>30.2</v>
      </c>
      <c r="C337" s="14" t="str">
        <f t="shared" si="10"/>
        <v>Obesity</v>
      </c>
      <c r="D337" s="14">
        <v>5.7</v>
      </c>
      <c r="E337" s="14" t="str">
        <f t="shared" si="11"/>
        <v>Prediabetes</v>
      </c>
      <c r="F337" s="25" t="s">
        <v>4716</v>
      </c>
      <c r="G337" s="25" t="s">
        <v>4716</v>
      </c>
      <c r="H337" s="25" t="s">
        <v>4716</v>
      </c>
      <c r="I337" s="14">
        <v>0</v>
      </c>
      <c r="J337" s="28" t="s">
        <v>4716</v>
      </c>
    </row>
    <row r="338" spans="1:10" x14ac:dyDescent="0.3">
      <c r="A338" s="31" t="s">
        <v>2854</v>
      </c>
      <c r="B338" s="14">
        <v>27.645</v>
      </c>
      <c r="C338" s="14" t="str">
        <f t="shared" si="10"/>
        <v>Overweight</v>
      </c>
      <c r="D338" s="14">
        <v>9.91</v>
      </c>
      <c r="E338" s="14" t="str">
        <f t="shared" si="11"/>
        <v>Diabetes</v>
      </c>
      <c r="F338" s="25" t="s">
        <v>4716</v>
      </c>
      <c r="G338" s="25" t="s">
        <v>4716</v>
      </c>
      <c r="H338" s="25" t="s">
        <v>4716</v>
      </c>
      <c r="I338" s="14">
        <v>0</v>
      </c>
      <c r="J338" s="28" t="s">
        <v>4716</v>
      </c>
    </row>
    <row r="339" spans="1:10" x14ac:dyDescent="0.3">
      <c r="A339" s="31" t="s">
        <v>2856</v>
      </c>
      <c r="B339" s="14">
        <v>26.41</v>
      </c>
      <c r="C339" s="14" t="str">
        <f t="shared" si="10"/>
        <v>Overweight</v>
      </c>
      <c r="D339" s="14">
        <v>11.4</v>
      </c>
      <c r="E339" s="14" t="str">
        <f t="shared" si="11"/>
        <v>Diabetes</v>
      </c>
      <c r="F339" s="25" t="s">
        <v>4716</v>
      </c>
      <c r="G339" s="25" t="s">
        <v>4716</v>
      </c>
      <c r="H339" s="25" t="s">
        <v>4716</v>
      </c>
      <c r="I339" s="14">
        <v>0</v>
      </c>
      <c r="J339" s="28" t="s">
        <v>4716</v>
      </c>
    </row>
    <row r="340" spans="1:10" x14ac:dyDescent="0.3">
      <c r="A340" s="31" t="s">
        <v>2860</v>
      </c>
      <c r="B340" s="14">
        <v>17.3</v>
      </c>
      <c r="C340" s="14" t="str">
        <f t="shared" si="10"/>
        <v>Underweight</v>
      </c>
      <c r="D340" s="14">
        <v>9.2799999999999994</v>
      </c>
      <c r="E340" s="14" t="str">
        <f t="shared" si="11"/>
        <v>Diabetes</v>
      </c>
      <c r="F340" s="25" t="s">
        <v>4716</v>
      </c>
      <c r="G340" s="25" t="s">
        <v>4716</v>
      </c>
      <c r="H340" s="25" t="s">
        <v>4716</v>
      </c>
      <c r="I340" s="14">
        <v>0</v>
      </c>
      <c r="J340" s="28" t="s">
        <v>4716</v>
      </c>
    </row>
    <row r="341" spans="1:10" x14ac:dyDescent="0.3">
      <c r="A341" s="31" t="s">
        <v>2866</v>
      </c>
      <c r="B341" s="14">
        <v>16.79</v>
      </c>
      <c r="C341" s="14" t="str">
        <f t="shared" si="10"/>
        <v>Underweight</v>
      </c>
      <c r="D341" s="14">
        <v>11.4</v>
      </c>
      <c r="E341" s="14" t="str">
        <f t="shared" si="11"/>
        <v>Diabetes</v>
      </c>
      <c r="F341" s="25" t="s">
        <v>4716</v>
      </c>
      <c r="G341" s="25" t="s">
        <v>4716</v>
      </c>
      <c r="H341" s="25" t="s">
        <v>4716</v>
      </c>
      <c r="I341" s="14">
        <v>0</v>
      </c>
      <c r="J341" s="28" t="s">
        <v>4716</v>
      </c>
    </row>
    <row r="342" spans="1:10" x14ac:dyDescent="0.3">
      <c r="A342" s="31" t="s">
        <v>2874</v>
      </c>
      <c r="B342" s="14">
        <v>35.299999999999997</v>
      </c>
      <c r="C342" s="14" t="str">
        <f t="shared" si="10"/>
        <v>Obesity</v>
      </c>
      <c r="D342" s="14">
        <v>4.45</v>
      </c>
      <c r="E342" s="14" t="str">
        <f t="shared" si="11"/>
        <v>Normal</v>
      </c>
      <c r="F342" s="25" t="s">
        <v>4716</v>
      </c>
      <c r="G342" s="25" t="s">
        <v>4716</v>
      </c>
      <c r="H342" s="25" t="s">
        <v>4716</v>
      </c>
      <c r="I342" s="14">
        <v>0</v>
      </c>
      <c r="J342" s="28" t="s">
        <v>4716</v>
      </c>
    </row>
    <row r="343" spans="1:10" x14ac:dyDescent="0.3">
      <c r="A343" s="31" t="s">
        <v>2878</v>
      </c>
      <c r="B343" s="14">
        <v>33.1</v>
      </c>
      <c r="C343" s="14" t="str">
        <f t="shared" si="10"/>
        <v>Obesity</v>
      </c>
      <c r="D343" s="14">
        <v>4.93</v>
      </c>
      <c r="E343" s="14" t="str">
        <f t="shared" si="11"/>
        <v>Normal</v>
      </c>
      <c r="F343" s="25" t="s">
        <v>4716</v>
      </c>
      <c r="G343" s="25" t="s">
        <v>4716</v>
      </c>
      <c r="H343" s="25" t="s">
        <v>4716</v>
      </c>
      <c r="I343" s="14">
        <v>0</v>
      </c>
      <c r="J343" s="28" t="s">
        <v>4716</v>
      </c>
    </row>
    <row r="344" spans="1:10" x14ac:dyDescent="0.3">
      <c r="A344" s="31" t="s">
        <v>2890</v>
      </c>
      <c r="B344" s="14">
        <v>15.05</v>
      </c>
      <c r="C344" s="14" t="str">
        <f t="shared" si="10"/>
        <v>Underweight</v>
      </c>
      <c r="D344" s="14">
        <v>8.1199999999999992</v>
      </c>
      <c r="E344" s="14" t="str">
        <f t="shared" si="11"/>
        <v>Diabetes</v>
      </c>
      <c r="F344" s="25" t="s">
        <v>4716</v>
      </c>
      <c r="G344" s="25" t="s">
        <v>4716</v>
      </c>
      <c r="H344" s="25" t="s">
        <v>4716</v>
      </c>
      <c r="I344" s="14">
        <v>0</v>
      </c>
      <c r="J344" s="28" t="s">
        <v>4716</v>
      </c>
    </row>
    <row r="345" spans="1:10" x14ac:dyDescent="0.3">
      <c r="A345" s="31" t="s">
        <v>2894</v>
      </c>
      <c r="B345" s="14">
        <v>16.66</v>
      </c>
      <c r="C345" s="14" t="str">
        <f t="shared" si="10"/>
        <v>Underweight</v>
      </c>
      <c r="D345" s="14">
        <v>9.16</v>
      </c>
      <c r="E345" s="14" t="str">
        <f t="shared" si="11"/>
        <v>Diabetes</v>
      </c>
      <c r="F345" s="25" t="s">
        <v>4716</v>
      </c>
      <c r="G345" s="25" t="s">
        <v>4716</v>
      </c>
      <c r="H345" s="25" t="s">
        <v>4716</v>
      </c>
      <c r="I345" s="14">
        <v>0</v>
      </c>
      <c r="J345" s="28" t="s">
        <v>4716</v>
      </c>
    </row>
    <row r="346" spans="1:10" x14ac:dyDescent="0.3">
      <c r="A346" s="31" t="s">
        <v>2896</v>
      </c>
      <c r="B346" s="14">
        <v>16.62</v>
      </c>
      <c r="C346" s="14" t="str">
        <f t="shared" si="10"/>
        <v>Underweight</v>
      </c>
      <c r="D346" s="14">
        <v>9.14</v>
      </c>
      <c r="E346" s="14" t="str">
        <f t="shared" si="11"/>
        <v>Diabetes</v>
      </c>
      <c r="F346" s="25" t="s">
        <v>4716</v>
      </c>
      <c r="G346" s="25" t="s">
        <v>4716</v>
      </c>
      <c r="H346" s="25" t="s">
        <v>4716</v>
      </c>
      <c r="I346" s="14">
        <v>0</v>
      </c>
      <c r="J346" s="28" t="s">
        <v>4716</v>
      </c>
    </row>
    <row r="347" spans="1:10" x14ac:dyDescent="0.3">
      <c r="A347" s="31" t="s">
        <v>2912</v>
      </c>
      <c r="B347" s="14">
        <v>25.51</v>
      </c>
      <c r="C347" s="14" t="str">
        <f t="shared" si="10"/>
        <v>Overweight</v>
      </c>
      <c r="D347" s="14">
        <v>6.05</v>
      </c>
      <c r="E347" s="14" t="str">
        <f t="shared" si="11"/>
        <v>Prediabetes</v>
      </c>
      <c r="F347" s="25" t="s">
        <v>4716</v>
      </c>
      <c r="G347" s="25" t="s">
        <v>4716</v>
      </c>
      <c r="H347" s="25" t="s">
        <v>4716</v>
      </c>
      <c r="I347" s="14">
        <v>0</v>
      </c>
      <c r="J347" s="28" t="s">
        <v>4716</v>
      </c>
    </row>
    <row r="348" spans="1:10" x14ac:dyDescent="0.3">
      <c r="A348" s="31" t="s">
        <v>2918</v>
      </c>
      <c r="B348" s="14">
        <v>21.375</v>
      </c>
      <c r="C348" s="14" t="str">
        <f t="shared" si="10"/>
        <v>Normal Weight</v>
      </c>
      <c r="D348" s="14">
        <v>4.32</v>
      </c>
      <c r="E348" s="14" t="str">
        <f t="shared" si="11"/>
        <v>Normal</v>
      </c>
      <c r="F348" s="25" t="s">
        <v>4716</v>
      </c>
      <c r="G348" s="25" t="s">
        <v>4716</v>
      </c>
      <c r="H348" s="25" t="s">
        <v>4716</v>
      </c>
      <c r="I348" s="14">
        <v>0</v>
      </c>
      <c r="J348" s="28" t="s">
        <v>4716</v>
      </c>
    </row>
    <row r="349" spans="1:10" x14ac:dyDescent="0.3">
      <c r="A349" s="31" t="s">
        <v>2920</v>
      </c>
      <c r="B349" s="14">
        <v>29.19</v>
      </c>
      <c r="C349" s="14" t="str">
        <f t="shared" si="10"/>
        <v>Overweight</v>
      </c>
      <c r="D349" s="14">
        <v>4.37</v>
      </c>
      <c r="E349" s="14" t="str">
        <f t="shared" si="11"/>
        <v>Normal</v>
      </c>
      <c r="F349" s="25" t="s">
        <v>4716</v>
      </c>
      <c r="G349" s="25" t="s">
        <v>4716</v>
      </c>
      <c r="H349" s="25" t="s">
        <v>4716</v>
      </c>
      <c r="I349" s="14">
        <v>0</v>
      </c>
      <c r="J349" s="28" t="s">
        <v>4716</v>
      </c>
    </row>
    <row r="350" spans="1:10" x14ac:dyDescent="0.3">
      <c r="A350" s="31" t="s">
        <v>2926</v>
      </c>
      <c r="B350" s="14">
        <v>35.299999999999997</v>
      </c>
      <c r="C350" s="14" t="str">
        <f t="shared" si="10"/>
        <v>Obesity</v>
      </c>
      <c r="D350" s="14">
        <v>4.3899999999999997</v>
      </c>
      <c r="E350" s="14" t="str">
        <f t="shared" si="11"/>
        <v>Normal</v>
      </c>
      <c r="F350" s="25" t="s">
        <v>4716</v>
      </c>
      <c r="G350" s="25" t="s">
        <v>4716</v>
      </c>
      <c r="H350" s="25" t="s">
        <v>4716</v>
      </c>
      <c r="I350" s="14">
        <v>0</v>
      </c>
      <c r="J350" s="28" t="s">
        <v>4716</v>
      </c>
    </row>
    <row r="351" spans="1:10" x14ac:dyDescent="0.3">
      <c r="A351" s="31" t="s">
        <v>2928</v>
      </c>
      <c r="B351" s="14">
        <v>18.91</v>
      </c>
      <c r="C351" s="14" t="str">
        <f t="shared" si="10"/>
        <v>Normal Weight</v>
      </c>
      <c r="D351" s="14">
        <v>11.44</v>
      </c>
      <c r="E351" s="14" t="str">
        <f t="shared" si="11"/>
        <v>Diabetes</v>
      </c>
      <c r="F351" s="25" t="s">
        <v>4716</v>
      </c>
      <c r="G351" s="25" t="s">
        <v>4716</v>
      </c>
      <c r="H351" s="25" t="s">
        <v>4716</v>
      </c>
      <c r="I351" s="14">
        <v>0</v>
      </c>
      <c r="J351" s="28" t="s">
        <v>4716</v>
      </c>
    </row>
    <row r="352" spans="1:10" x14ac:dyDescent="0.3">
      <c r="A352" s="31" t="s">
        <v>2932</v>
      </c>
      <c r="B352" s="14">
        <v>22.704999999999998</v>
      </c>
      <c r="C352" s="14" t="str">
        <f t="shared" si="10"/>
        <v>Normal Weight</v>
      </c>
      <c r="D352" s="14">
        <v>6.14</v>
      </c>
      <c r="E352" s="14" t="str">
        <f t="shared" si="11"/>
        <v>Prediabetes</v>
      </c>
      <c r="F352" s="25" t="s">
        <v>4716</v>
      </c>
      <c r="G352" s="25" t="s">
        <v>4716</v>
      </c>
      <c r="H352" s="25" t="s">
        <v>4716</v>
      </c>
      <c r="I352" s="14">
        <v>0</v>
      </c>
      <c r="J352" s="28" t="s">
        <v>4716</v>
      </c>
    </row>
    <row r="353" spans="1:10" x14ac:dyDescent="0.3">
      <c r="A353" s="31" t="s">
        <v>2934</v>
      </c>
      <c r="B353" s="14">
        <v>37.18</v>
      </c>
      <c r="C353" s="14" t="str">
        <f t="shared" si="10"/>
        <v>Obesity</v>
      </c>
      <c r="D353" s="14">
        <v>4.8899999999999997</v>
      </c>
      <c r="E353" s="14" t="str">
        <f t="shared" si="11"/>
        <v>Normal</v>
      </c>
      <c r="F353" s="25" t="s">
        <v>4716</v>
      </c>
      <c r="G353" s="25" t="s">
        <v>4716</v>
      </c>
      <c r="H353" s="25" t="s">
        <v>4716</v>
      </c>
      <c r="I353" s="14">
        <v>0</v>
      </c>
      <c r="J353" s="28" t="s">
        <v>4716</v>
      </c>
    </row>
    <row r="354" spans="1:10" x14ac:dyDescent="0.3">
      <c r="A354" s="31" t="s">
        <v>2936</v>
      </c>
      <c r="B354" s="14">
        <v>35.97</v>
      </c>
      <c r="C354" s="14" t="str">
        <f t="shared" si="10"/>
        <v>Obesity</v>
      </c>
      <c r="D354" s="14">
        <v>4.5999999999999996</v>
      </c>
      <c r="E354" s="14" t="str">
        <f t="shared" si="11"/>
        <v>Normal</v>
      </c>
      <c r="F354" s="25" t="s">
        <v>4716</v>
      </c>
      <c r="G354" s="25" t="s">
        <v>4716</v>
      </c>
      <c r="H354" s="25" t="s">
        <v>4716</v>
      </c>
      <c r="I354" s="14">
        <v>0</v>
      </c>
      <c r="J354" s="28" t="s">
        <v>4716</v>
      </c>
    </row>
    <row r="355" spans="1:10" x14ac:dyDescent="0.3">
      <c r="A355" s="31" t="s">
        <v>2938</v>
      </c>
      <c r="B355" s="14">
        <v>35.799999999999997</v>
      </c>
      <c r="C355" s="14" t="str">
        <f t="shared" si="10"/>
        <v>Obesity</v>
      </c>
      <c r="D355" s="14">
        <v>4.42</v>
      </c>
      <c r="E355" s="14" t="str">
        <f t="shared" si="11"/>
        <v>Normal</v>
      </c>
      <c r="F355" s="25" t="s">
        <v>4716</v>
      </c>
      <c r="G355" s="25" t="s">
        <v>4716</v>
      </c>
      <c r="H355" s="25" t="s">
        <v>4716</v>
      </c>
      <c r="I355" s="14">
        <v>0</v>
      </c>
      <c r="J355" s="28" t="s">
        <v>4716</v>
      </c>
    </row>
    <row r="356" spans="1:10" x14ac:dyDescent="0.3">
      <c r="A356" s="31" t="s">
        <v>2942</v>
      </c>
      <c r="B356" s="14">
        <v>38.06</v>
      </c>
      <c r="C356" s="14" t="str">
        <f t="shared" si="10"/>
        <v>Obesity</v>
      </c>
      <c r="D356" s="14">
        <v>10.74</v>
      </c>
      <c r="E356" s="14" t="str">
        <f t="shared" si="11"/>
        <v>Diabetes</v>
      </c>
      <c r="F356" s="25" t="s">
        <v>4716</v>
      </c>
      <c r="G356" s="25" t="s">
        <v>4716</v>
      </c>
      <c r="H356" s="25" t="s">
        <v>4716</v>
      </c>
      <c r="I356" s="14">
        <v>0</v>
      </c>
      <c r="J356" s="28" t="s">
        <v>4716</v>
      </c>
    </row>
    <row r="357" spans="1:10" x14ac:dyDescent="0.3">
      <c r="A357" s="31" t="s">
        <v>2946</v>
      </c>
      <c r="B357" s="14">
        <v>34.32</v>
      </c>
      <c r="C357" s="14" t="str">
        <f t="shared" si="10"/>
        <v>Obesity</v>
      </c>
      <c r="D357" s="14">
        <v>9.17</v>
      </c>
      <c r="E357" s="14" t="str">
        <f t="shared" si="11"/>
        <v>Diabetes</v>
      </c>
      <c r="F357" s="25" t="s">
        <v>4716</v>
      </c>
      <c r="G357" s="25" t="s">
        <v>4716</v>
      </c>
      <c r="H357" s="25" t="s">
        <v>4716</v>
      </c>
      <c r="I357" s="14">
        <v>0</v>
      </c>
      <c r="J357" s="28" t="s">
        <v>4716</v>
      </c>
    </row>
    <row r="358" spans="1:10" x14ac:dyDescent="0.3">
      <c r="A358" s="31" t="s">
        <v>2952</v>
      </c>
      <c r="B358" s="14">
        <v>39.229999999999997</v>
      </c>
      <c r="C358" s="14" t="str">
        <f t="shared" si="10"/>
        <v>Obesity</v>
      </c>
      <c r="D358" s="14">
        <v>5.36</v>
      </c>
      <c r="E358" s="14" t="str">
        <f t="shared" si="11"/>
        <v>Normal</v>
      </c>
      <c r="F358" s="25" t="s">
        <v>4716</v>
      </c>
      <c r="G358" s="25" t="s">
        <v>4716</v>
      </c>
      <c r="H358" s="25" t="s">
        <v>4716</v>
      </c>
      <c r="I358" s="14">
        <v>0</v>
      </c>
      <c r="J358" s="28" t="s">
        <v>4716</v>
      </c>
    </row>
    <row r="359" spans="1:10" x14ac:dyDescent="0.3">
      <c r="A359" s="31" t="s">
        <v>2958</v>
      </c>
      <c r="B359" s="14">
        <v>18.75</v>
      </c>
      <c r="C359" s="14" t="str">
        <f t="shared" si="10"/>
        <v>Normal Weight</v>
      </c>
      <c r="D359" s="14">
        <v>6.72</v>
      </c>
      <c r="E359" s="14" t="str">
        <f t="shared" si="11"/>
        <v>Diabetes</v>
      </c>
      <c r="F359" s="25" t="s">
        <v>4716</v>
      </c>
      <c r="G359" s="25" t="s">
        <v>4716</v>
      </c>
      <c r="H359" s="25" t="s">
        <v>4716</v>
      </c>
      <c r="I359" s="14">
        <v>0</v>
      </c>
      <c r="J359" s="28" t="s">
        <v>4716</v>
      </c>
    </row>
    <row r="360" spans="1:10" x14ac:dyDescent="0.3">
      <c r="A360" s="31" t="s">
        <v>2964</v>
      </c>
      <c r="B360" s="14">
        <v>25.46</v>
      </c>
      <c r="C360" s="14" t="str">
        <f t="shared" si="10"/>
        <v>Overweight</v>
      </c>
      <c r="D360" s="14">
        <v>4.29</v>
      </c>
      <c r="E360" s="14" t="str">
        <f t="shared" si="11"/>
        <v>Normal</v>
      </c>
      <c r="F360" s="25" t="s">
        <v>4716</v>
      </c>
      <c r="G360" s="25" t="s">
        <v>4716</v>
      </c>
      <c r="H360" s="25" t="s">
        <v>4716</v>
      </c>
      <c r="I360" s="14">
        <v>0</v>
      </c>
      <c r="J360" s="28" t="s">
        <v>4716</v>
      </c>
    </row>
    <row r="361" spans="1:10" x14ac:dyDescent="0.3">
      <c r="A361" s="31" t="s">
        <v>2966</v>
      </c>
      <c r="B361" s="14">
        <v>23.31</v>
      </c>
      <c r="C361" s="14" t="str">
        <f t="shared" si="10"/>
        <v>Normal Weight</v>
      </c>
      <c r="D361" s="14">
        <v>8.27</v>
      </c>
      <c r="E361" s="14" t="str">
        <f t="shared" si="11"/>
        <v>Diabetes</v>
      </c>
      <c r="F361" s="25" t="s">
        <v>4716</v>
      </c>
      <c r="G361" s="25" t="s">
        <v>4716</v>
      </c>
      <c r="H361" s="25" t="s">
        <v>4716</v>
      </c>
      <c r="I361" s="14">
        <v>0</v>
      </c>
      <c r="J361" s="28" t="s">
        <v>4716</v>
      </c>
    </row>
    <row r="362" spans="1:10" x14ac:dyDescent="0.3">
      <c r="A362" s="31" t="s">
        <v>2968</v>
      </c>
      <c r="B362" s="14">
        <v>29</v>
      </c>
      <c r="C362" s="14" t="str">
        <f t="shared" si="10"/>
        <v>Overweight</v>
      </c>
      <c r="D362" s="14">
        <v>4.5599999999999996</v>
      </c>
      <c r="E362" s="14" t="str">
        <f t="shared" si="11"/>
        <v>Normal</v>
      </c>
      <c r="F362" s="25" t="s">
        <v>4716</v>
      </c>
      <c r="G362" s="25" t="s">
        <v>4716</v>
      </c>
      <c r="H362" s="25" t="s">
        <v>4716</v>
      </c>
      <c r="I362" s="14">
        <v>0</v>
      </c>
      <c r="J362" s="28" t="s">
        <v>4716</v>
      </c>
    </row>
    <row r="363" spans="1:10" x14ac:dyDescent="0.3">
      <c r="A363" s="31" t="s">
        <v>2970</v>
      </c>
      <c r="B363" s="14">
        <v>32.869999999999997</v>
      </c>
      <c r="C363" s="14" t="str">
        <f t="shared" si="10"/>
        <v>Obesity</v>
      </c>
      <c r="D363" s="14">
        <v>5.33</v>
      </c>
      <c r="E363" s="14" t="str">
        <f t="shared" si="11"/>
        <v>Normal</v>
      </c>
      <c r="F363" s="25" t="s">
        <v>4716</v>
      </c>
      <c r="G363" s="25" t="s">
        <v>4716</v>
      </c>
      <c r="H363" s="25" t="s">
        <v>4716</v>
      </c>
      <c r="I363" s="14">
        <v>0</v>
      </c>
      <c r="J363" s="28" t="s">
        <v>4716</v>
      </c>
    </row>
    <row r="364" spans="1:10" x14ac:dyDescent="0.3">
      <c r="A364" s="31" t="s">
        <v>2972</v>
      </c>
      <c r="B364" s="14">
        <v>26.18</v>
      </c>
      <c r="C364" s="14" t="str">
        <f t="shared" si="10"/>
        <v>Overweight</v>
      </c>
      <c r="D364" s="14">
        <v>5.63</v>
      </c>
      <c r="E364" s="14" t="str">
        <f t="shared" si="11"/>
        <v>Normal</v>
      </c>
      <c r="F364" s="25" t="s">
        <v>4716</v>
      </c>
      <c r="G364" s="25" t="s">
        <v>4716</v>
      </c>
      <c r="H364" s="25" t="s">
        <v>4716</v>
      </c>
      <c r="I364" s="14">
        <v>0</v>
      </c>
      <c r="J364" s="28" t="s">
        <v>4716</v>
      </c>
    </row>
    <row r="365" spans="1:10" x14ac:dyDescent="0.3">
      <c r="A365" s="31" t="s">
        <v>2974</v>
      </c>
      <c r="B365" s="14">
        <v>25.3</v>
      </c>
      <c r="C365" s="14" t="str">
        <f t="shared" si="10"/>
        <v>Overweight</v>
      </c>
      <c r="D365" s="14">
        <v>5.12</v>
      </c>
      <c r="E365" s="14" t="str">
        <f t="shared" si="11"/>
        <v>Normal</v>
      </c>
      <c r="F365" s="25" t="s">
        <v>4716</v>
      </c>
      <c r="G365" s="25" t="s">
        <v>4716</v>
      </c>
      <c r="H365" s="25" t="s">
        <v>4716</v>
      </c>
      <c r="I365" s="14">
        <v>0</v>
      </c>
      <c r="J365" s="28" t="s">
        <v>4716</v>
      </c>
    </row>
    <row r="366" spans="1:10" x14ac:dyDescent="0.3">
      <c r="A366" s="31" t="s">
        <v>2978</v>
      </c>
      <c r="B366" s="14">
        <v>22.86</v>
      </c>
      <c r="C366" s="14" t="str">
        <f t="shared" si="10"/>
        <v>Normal Weight</v>
      </c>
      <c r="D366" s="14">
        <v>7.5</v>
      </c>
      <c r="E366" s="14" t="str">
        <f t="shared" si="11"/>
        <v>Diabetes</v>
      </c>
      <c r="F366" s="25" t="s">
        <v>4716</v>
      </c>
      <c r="G366" s="25" t="s">
        <v>4716</v>
      </c>
      <c r="H366" s="25" t="s">
        <v>4716</v>
      </c>
      <c r="I366" s="14">
        <v>0</v>
      </c>
      <c r="J366" s="28" t="s">
        <v>4716</v>
      </c>
    </row>
    <row r="367" spans="1:10" x14ac:dyDescent="0.3">
      <c r="A367" s="31" t="s">
        <v>2982</v>
      </c>
      <c r="B367" s="14">
        <v>24.36</v>
      </c>
      <c r="C367" s="14" t="str">
        <f t="shared" si="10"/>
        <v>Normal Weight</v>
      </c>
      <c r="D367" s="14">
        <v>5.57</v>
      </c>
      <c r="E367" s="14" t="str">
        <f t="shared" si="11"/>
        <v>Normal</v>
      </c>
      <c r="F367" s="25" t="s">
        <v>4716</v>
      </c>
      <c r="G367" s="25" t="s">
        <v>4716</v>
      </c>
      <c r="H367" s="25" t="s">
        <v>4716</v>
      </c>
      <c r="I367" s="14">
        <v>0</v>
      </c>
      <c r="J367" s="28" t="s">
        <v>4716</v>
      </c>
    </row>
    <row r="368" spans="1:10" x14ac:dyDescent="0.3">
      <c r="A368" s="31" t="s">
        <v>2984</v>
      </c>
      <c r="B368" s="14">
        <v>32.299999999999997</v>
      </c>
      <c r="C368" s="14" t="str">
        <f t="shared" si="10"/>
        <v>Obesity</v>
      </c>
      <c r="D368" s="14">
        <v>5.31</v>
      </c>
      <c r="E368" s="14" t="str">
        <f t="shared" si="11"/>
        <v>Normal</v>
      </c>
      <c r="F368" s="25" t="s">
        <v>4716</v>
      </c>
      <c r="G368" s="25" t="s">
        <v>4716</v>
      </c>
      <c r="H368" s="25" t="s">
        <v>4716</v>
      </c>
      <c r="I368" s="14">
        <v>0</v>
      </c>
      <c r="J368" s="28" t="s">
        <v>4716</v>
      </c>
    </row>
    <row r="369" spans="1:10" x14ac:dyDescent="0.3">
      <c r="A369" s="31" t="s">
        <v>2990</v>
      </c>
      <c r="B369" s="14">
        <v>24.52</v>
      </c>
      <c r="C369" s="14" t="str">
        <f t="shared" si="10"/>
        <v>Normal Weight</v>
      </c>
      <c r="D369" s="14">
        <v>4.76</v>
      </c>
      <c r="E369" s="14" t="str">
        <f t="shared" si="11"/>
        <v>Normal</v>
      </c>
      <c r="F369" s="25" t="s">
        <v>4716</v>
      </c>
      <c r="G369" s="25" t="s">
        <v>4716</v>
      </c>
      <c r="H369" s="25" t="s">
        <v>4716</v>
      </c>
      <c r="I369" s="14">
        <v>0</v>
      </c>
      <c r="J369" s="28" t="s">
        <v>4716</v>
      </c>
    </row>
    <row r="370" spans="1:10" x14ac:dyDescent="0.3">
      <c r="A370" s="31" t="s">
        <v>2992</v>
      </c>
      <c r="B370" s="14">
        <v>39.520000000000003</v>
      </c>
      <c r="C370" s="14" t="str">
        <f t="shared" si="10"/>
        <v>Obesity</v>
      </c>
      <c r="D370" s="14">
        <v>11.81</v>
      </c>
      <c r="E370" s="14" t="str">
        <f t="shared" si="11"/>
        <v>Diabetes</v>
      </c>
      <c r="F370" s="25" t="s">
        <v>4716</v>
      </c>
      <c r="G370" s="25" t="s">
        <v>4716</v>
      </c>
      <c r="H370" s="25" t="s">
        <v>4716</v>
      </c>
      <c r="I370" s="14">
        <v>0</v>
      </c>
      <c r="J370" s="28" t="s">
        <v>4716</v>
      </c>
    </row>
    <row r="371" spans="1:10" x14ac:dyDescent="0.3">
      <c r="A371" s="31" t="s">
        <v>2994</v>
      </c>
      <c r="B371" s="14">
        <v>24.49</v>
      </c>
      <c r="C371" s="14" t="str">
        <f t="shared" si="10"/>
        <v>Normal Weight</v>
      </c>
      <c r="D371" s="14">
        <v>4.67</v>
      </c>
      <c r="E371" s="14" t="str">
        <f t="shared" si="11"/>
        <v>Normal</v>
      </c>
      <c r="F371" s="25" t="s">
        <v>4716</v>
      </c>
      <c r="G371" s="25" t="s">
        <v>4716</v>
      </c>
      <c r="H371" s="25" t="s">
        <v>4716</v>
      </c>
      <c r="I371" s="14">
        <v>0</v>
      </c>
      <c r="J371" s="28" t="s">
        <v>4716</v>
      </c>
    </row>
    <row r="372" spans="1:10" x14ac:dyDescent="0.3">
      <c r="A372" s="31" t="s">
        <v>2996</v>
      </c>
      <c r="B372" s="14">
        <v>26.315000000000001</v>
      </c>
      <c r="C372" s="14" t="str">
        <f t="shared" si="10"/>
        <v>Overweight</v>
      </c>
      <c r="D372" s="14">
        <v>6.02</v>
      </c>
      <c r="E372" s="14" t="str">
        <f t="shared" si="11"/>
        <v>Prediabetes</v>
      </c>
      <c r="F372" s="25" t="s">
        <v>4716</v>
      </c>
      <c r="G372" s="25" t="s">
        <v>4716</v>
      </c>
      <c r="H372" s="25" t="s">
        <v>4716</v>
      </c>
      <c r="I372" s="14">
        <v>0</v>
      </c>
      <c r="J372" s="28" t="s">
        <v>4716</v>
      </c>
    </row>
    <row r="373" spans="1:10" x14ac:dyDescent="0.3">
      <c r="A373" s="31" t="s">
        <v>2998</v>
      </c>
      <c r="B373" s="14">
        <v>22.58</v>
      </c>
      <c r="C373" s="14" t="str">
        <f t="shared" si="10"/>
        <v>Normal Weight</v>
      </c>
      <c r="D373" s="14">
        <v>7.46</v>
      </c>
      <c r="E373" s="14" t="str">
        <f t="shared" si="11"/>
        <v>Diabetes</v>
      </c>
      <c r="F373" s="25" t="s">
        <v>4716</v>
      </c>
      <c r="G373" s="25" t="s">
        <v>4716</v>
      </c>
      <c r="H373" s="25" t="s">
        <v>4716</v>
      </c>
      <c r="I373" s="14">
        <v>0</v>
      </c>
      <c r="J373" s="28" t="s">
        <v>4716</v>
      </c>
    </row>
    <row r="374" spans="1:10" x14ac:dyDescent="0.3">
      <c r="A374" s="31" t="s">
        <v>3002</v>
      </c>
      <c r="B374" s="14">
        <v>26.33</v>
      </c>
      <c r="C374" s="14" t="str">
        <f t="shared" si="10"/>
        <v>Overweight</v>
      </c>
      <c r="D374" s="14">
        <v>4.79</v>
      </c>
      <c r="E374" s="14" t="str">
        <f t="shared" si="11"/>
        <v>Normal</v>
      </c>
      <c r="F374" s="25" t="s">
        <v>4716</v>
      </c>
      <c r="G374" s="25" t="s">
        <v>4716</v>
      </c>
      <c r="H374" s="25" t="s">
        <v>4716</v>
      </c>
      <c r="I374" s="14">
        <v>0</v>
      </c>
      <c r="J374" s="28" t="s">
        <v>4716</v>
      </c>
    </row>
    <row r="375" spans="1:10" x14ac:dyDescent="0.3">
      <c r="A375" s="31" t="s">
        <v>3012</v>
      </c>
      <c r="B375" s="14">
        <v>22.36</v>
      </c>
      <c r="C375" s="14" t="str">
        <f t="shared" si="10"/>
        <v>Normal Weight</v>
      </c>
      <c r="D375" s="14">
        <v>8.6</v>
      </c>
      <c r="E375" s="14" t="str">
        <f t="shared" si="11"/>
        <v>Diabetes</v>
      </c>
      <c r="F375" s="25" t="s">
        <v>4716</v>
      </c>
      <c r="G375" s="25" t="s">
        <v>4716</v>
      </c>
      <c r="H375" s="25" t="s">
        <v>4716</v>
      </c>
      <c r="I375" s="14">
        <v>0</v>
      </c>
      <c r="J375" s="28" t="s">
        <v>4716</v>
      </c>
    </row>
    <row r="376" spans="1:10" x14ac:dyDescent="0.3">
      <c r="A376" s="31" t="s">
        <v>3018</v>
      </c>
      <c r="B376" s="14">
        <v>21.93</v>
      </c>
      <c r="C376" s="14" t="str">
        <f t="shared" si="10"/>
        <v>Normal Weight</v>
      </c>
      <c r="D376" s="14">
        <v>6.3</v>
      </c>
      <c r="E376" s="14" t="str">
        <f t="shared" si="11"/>
        <v>Prediabetes</v>
      </c>
      <c r="F376" s="25" t="s">
        <v>4716</v>
      </c>
      <c r="G376" s="25" t="s">
        <v>4716</v>
      </c>
      <c r="H376" s="25" t="s">
        <v>4716</v>
      </c>
      <c r="I376" s="14">
        <v>0</v>
      </c>
      <c r="J376" s="28" t="s">
        <v>4716</v>
      </c>
    </row>
    <row r="377" spans="1:10" x14ac:dyDescent="0.3">
      <c r="A377" s="31" t="s">
        <v>3024</v>
      </c>
      <c r="B377" s="14">
        <v>34.51</v>
      </c>
      <c r="C377" s="14" t="str">
        <f t="shared" si="10"/>
        <v>Obesity</v>
      </c>
      <c r="D377" s="14">
        <v>6.26</v>
      </c>
      <c r="E377" s="14" t="str">
        <f t="shared" si="11"/>
        <v>Prediabetes</v>
      </c>
      <c r="F377" s="25" t="s">
        <v>4716</v>
      </c>
      <c r="G377" s="25" t="s">
        <v>4716</v>
      </c>
      <c r="H377" s="25" t="s">
        <v>4716</v>
      </c>
      <c r="I377" s="14">
        <v>0</v>
      </c>
      <c r="J377" s="28" t="s">
        <v>4716</v>
      </c>
    </row>
    <row r="378" spans="1:10" x14ac:dyDescent="0.3">
      <c r="A378" s="31" t="s">
        <v>3028</v>
      </c>
      <c r="B378" s="14">
        <v>28.5</v>
      </c>
      <c r="C378" s="14" t="str">
        <f t="shared" si="10"/>
        <v>Overweight</v>
      </c>
      <c r="D378" s="14">
        <v>4.3600000000000003</v>
      </c>
      <c r="E378" s="14" t="str">
        <f t="shared" si="11"/>
        <v>Normal</v>
      </c>
      <c r="F378" s="25" t="s">
        <v>4716</v>
      </c>
      <c r="G378" s="25" t="s">
        <v>4716</v>
      </c>
      <c r="H378" s="25" t="s">
        <v>4716</v>
      </c>
      <c r="I378" s="14">
        <v>0</v>
      </c>
      <c r="J378" s="28" t="s">
        <v>4716</v>
      </c>
    </row>
    <row r="379" spans="1:10" x14ac:dyDescent="0.3">
      <c r="A379" s="31" t="s">
        <v>3032</v>
      </c>
      <c r="B379" s="14">
        <v>24.02</v>
      </c>
      <c r="C379" s="14" t="str">
        <f t="shared" si="10"/>
        <v>Normal Weight</v>
      </c>
      <c r="D379" s="14">
        <v>4.38</v>
      </c>
      <c r="E379" s="14" t="str">
        <f t="shared" si="11"/>
        <v>Normal</v>
      </c>
      <c r="F379" s="25" t="s">
        <v>4716</v>
      </c>
      <c r="G379" s="25" t="s">
        <v>4716</v>
      </c>
      <c r="H379" s="25" t="s">
        <v>4716</v>
      </c>
      <c r="I379" s="14">
        <v>0</v>
      </c>
      <c r="J379" s="28" t="s">
        <v>4716</v>
      </c>
    </row>
    <row r="380" spans="1:10" x14ac:dyDescent="0.3">
      <c r="A380" s="31" t="s">
        <v>3050</v>
      </c>
      <c r="B380" s="14">
        <v>15.6</v>
      </c>
      <c r="C380" s="14" t="str">
        <f t="shared" si="10"/>
        <v>Underweight</v>
      </c>
      <c r="D380" s="14">
        <v>8.6</v>
      </c>
      <c r="E380" s="14" t="str">
        <f t="shared" si="11"/>
        <v>Diabetes</v>
      </c>
      <c r="F380" s="25" t="s">
        <v>4716</v>
      </c>
      <c r="G380" s="25" t="s">
        <v>4716</v>
      </c>
      <c r="H380" s="25" t="s">
        <v>4716</v>
      </c>
      <c r="I380" s="14">
        <v>0</v>
      </c>
      <c r="J380" s="28" t="s">
        <v>4716</v>
      </c>
    </row>
    <row r="381" spans="1:10" x14ac:dyDescent="0.3">
      <c r="A381" s="31" t="s">
        <v>3052</v>
      </c>
      <c r="B381" s="14">
        <v>21.99</v>
      </c>
      <c r="C381" s="14" t="str">
        <f t="shared" si="10"/>
        <v>Normal Weight</v>
      </c>
      <c r="D381" s="14">
        <v>11.17</v>
      </c>
      <c r="E381" s="14" t="str">
        <f t="shared" si="11"/>
        <v>Diabetes</v>
      </c>
      <c r="F381" s="25" t="s">
        <v>4716</v>
      </c>
      <c r="G381" s="25" t="s">
        <v>4716</v>
      </c>
      <c r="H381" s="25" t="s">
        <v>4716</v>
      </c>
      <c r="I381" s="14">
        <v>0</v>
      </c>
      <c r="J381" s="28" t="s">
        <v>4716</v>
      </c>
    </row>
    <row r="382" spans="1:10" x14ac:dyDescent="0.3">
      <c r="A382" s="31" t="s">
        <v>3054</v>
      </c>
      <c r="B382" s="14">
        <v>34.85</v>
      </c>
      <c r="C382" s="14" t="str">
        <f t="shared" si="10"/>
        <v>Obesity</v>
      </c>
      <c r="D382" s="14">
        <v>5.75</v>
      </c>
      <c r="E382" s="14" t="str">
        <f t="shared" si="11"/>
        <v>Prediabetes</v>
      </c>
      <c r="F382" s="25" t="s">
        <v>4716</v>
      </c>
      <c r="G382" s="25" t="s">
        <v>4716</v>
      </c>
      <c r="H382" s="25" t="s">
        <v>4716</v>
      </c>
      <c r="I382" s="14">
        <v>0</v>
      </c>
      <c r="J382" s="28" t="s">
        <v>4716</v>
      </c>
    </row>
    <row r="383" spans="1:10" x14ac:dyDescent="0.3">
      <c r="A383" s="31" t="s">
        <v>3058</v>
      </c>
      <c r="B383" s="14">
        <v>19.399999999999999</v>
      </c>
      <c r="C383" s="14" t="str">
        <f t="shared" si="10"/>
        <v>Normal Weight</v>
      </c>
      <c r="D383" s="14">
        <v>11.93</v>
      </c>
      <c r="E383" s="14" t="str">
        <f t="shared" si="11"/>
        <v>Diabetes</v>
      </c>
      <c r="F383" s="25" t="s">
        <v>4716</v>
      </c>
      <c r="G383" s="25" t="s">
        <v>4716</v>
      </c>
      <c r="H383" s="25" t="s">
        <v>4716</v>
      </c>
      <c r="I383" s="14">
        <v>0</v>
      </c>
      <c r="J383" s="28" t="s">
        <v>4716</v>
      </c>
    </row>
    <row r="384" spans="1:10" x14ac:dyDescent="0.3">
      <c r="A384" s="31" t="s">
        <v>3060</v>
      </c>
      <c r="B384" s="14">
        <v>15.1</v>
      </c>
      <c r="C384" s="14" t="str">
        <f t="shared" si="10"/>
        <v>Underweight</v>
      </c>
      <c r="D384" s="14">
        <v>8.41</v>
      </c>
      <c r="E384" s="14" t="str">
        <f t="shared" si="11"/>
        <v>Diabetes</v>
      </c>
      <c r="F384" s="25" t="s">
        <v>4716</v>
      </c>
      <c r="G384" s="25" t="s">
        <v>4716</v>
      </c>
      <c r="H384" s="25" t="s">
        <v>4716</v>
      </c>
      <c r="I384" s="14">
        <v>0</v>
      </c>
      <c r="J384" s="28" t="s">
        <v>4716</v>
      </c>
    </row>
    <row r="385" spans="1:10" x14ac:dyDescent="0.3">
      <c r="A385" s="31" t="s">
        <v>3064</v>
      </c>
      <c r="B385" s="14">
        <v>42.4</v>
      </c>
      <c r="C385" s="14" t="str">
        <f t="shared" si="10"/>
        <v>Obesity</v>
      </c>
      <c r="D385" s="14">
        <v>4.0599999999999996</v>
      </c>
      <c r="E385" s="14" t="str">
        <f t="shared" si="11"/>
        <v>Normal</v>
      </c>
      <c r="F385" s="25" t="s">
        <v>4716</v>
      </c>
      <c r="G385" s="25" t="s">
        <v>4716</v>
      </c>
      <c r="H385" s="25" t="s">
        <v>4716</v>
      </c>
      <c r="I385" s="14">
        <v>0</v>
      </c>
      <c r="J385" s="28" t="s">
        <v>4716</v>
      </c>
    </row>
    <row r="386" spans="1:10" x14ac:dyDescent="0.3">
      <c r="A386" s="31" t="s">
        <v>3068</v>
      </c>
      <c r="B386" s="14">
        <v>23.4</v>
      </c>
      <c r="C386" s="14" t="str">
        <f t="shared" ref="C386:C449" si="12">IF(B386&lt;18.5,"Underweight",
IF(B386&lt;=24.9,"Normal Weight",
IF(B386&lt;=29.9,"Overweight","Obesity")))</f>
        <v>Normal Weight</v>
      </c>
      <c r="D386" s="14">
        <v>4.47</v>
      </c>
      <c r="E386" s="14" t="str">
        <f t="shared" si="11"/>
        <v>Normal</v>
      </c>
      <c r="F386" s="25" t="s">
        <v>4716</v>
      </c>
      <c r="G386" s="25" t="s">
        <v>4716</v>
      </c>
      <c r="H386" s="25" t="s">
        <v>4716</v>
      </c>
      <c r="I386" s="14">
        <v>0</v>
      </c>
      <c r="J386" s="28" t="s">
        <v>4716</v>
      </c>
    </row>
    <row r="387" spans="1:10" x14ac:dyDescent="0.3">
      <c r="A387" s="31" t="s">
        <v>3070</v>
      </c>
      <c r="B387" s="14">
        <v>33.44</v>
      </c>
      <c r="C387" s="14" t="str">
        <f t="shared" si="12"/>
        <v>Obesity</v>
      </c>
      <c r="D387" s="14">
        <v>4.54</v>
      </c>
      <c r="E387" s="14" t="str">
        <f t="shared" ref="E387:E450" si="13">IF(D387&lt;5.7,"Normal",
IF(D387&lt;=6.4,"Prediabetes","Diabetes"))</f>
        <v>Normal</v>
      </c>
      <c r="F387" s="25" t="s">
        <v>4716</v>
      </c>
      <c r="G387" s="25" t="s">
        <v>4716</v>
      </c>
      <c r="H387" s="25" t="s">
        <v>4716</v>
      </c>
      <c r="I387" s="14">
        <v>0</v>
      </c>
      <c r="J387" s="28" t="s">
        <v>4716</v>
      </c>
    </row>
    <row r="388" spans="1:10" x14ac:dyDescent="0.3">
      <c r="A388" s="31" t="s">
        <v>3078</v>
      </c>
      <c r="B388" s="14">
        <v>26.72</v>
      </c>
      <c r="C388" s="14" t="str">
        <f t="shared" si="12"/>
        <v>Overweight</v>
      </c>
      <c r="D388" s="14">
        <v>4.1399999999999997</v>
      </c>
      <c r="E388" s="14" t="str">
        <f t="shared" si="13"/>
        <v>Normal</v>
      </c>
      <c r="F388" s="25" t="s">
        <v>4716</v>
      </c>
      <c r="G388" s="25" t="s">
        <v>4716</v>
      </c>
      <c r="H388" s="25" t="s">
        <v>4716</v>
      </c>
      <c r="I388" s="14">
        <v>0</v>
      </c>
      <c r="J388" s="28" t="s">
        <v>4716</v>
      </c>
    </row>
    <row r="389" spans="1:10" x14ac:dyDescent="0.3">
      <c r="A389" s="31" t="s">
        <v>3084</v>
      </c>
      <c r="B389" s="14">
        <v>41.23</v>
      </c>
      <c r="C389" s="14" t="str">
        <f t="shared" si="12"/>
        <v>Obesity</v>
      </c>
      <c r="D389" s="14">
        <v>4.24</v>
      </c>
      <c r="E389" s="14" t="str">
        <f t="shared" si="13"/>
        <v>Normal</v>
      </c>
      <c r="F389" s="25" t="s">
        <v>4716</v>
      </c>
      <c r="G389" s="25" t="s">
        <v>4716</v>
      </c>
      <c r="H389" s="25" t="s">
        <v>4716</v>
      </c>
      <c r="I389" s="14">
        <v>0</v>
      </c>
      <c r="J389" s="28" t="s">
        <v>4716</v>
      </c>
    </row>
    <row r="390" spans="1:10" x14ac:dyDescent="0.3">
      <c r="A390" s="31" t="s">
        <v>3086</v>
      </c>
      <c r="B390" s="14">
        <v>29.9</v>
      </c>
      <c r="C390" s="14" t="str">
        <f t="shared" si="12"/>
        <v>Overweight</v>
      </c>
      <c r="D390" s="14">
        <v>5.91</v>
      </c>
      <c r="E390" s="14" t="str">
        <f t="shared" si="13"/>
        <v>Prediabetes</v>
      </c>
      <c r="F390" s="25" t="s">
        <v>4716</v>
      </c>
      <c r="G390" s="25" t="s">
        <v>4716</v>
      </c>
      <c r="H390" s="25" t="s">
        <v>4716</v>
      </c>
      <c r="I390" s="14">
        <v>0</v>
      </c>
      <c r="J390" s="28" t="s">
        <v>4716</v>
      </c>
    </row>
    <row r="391" spans="1:10" x14ac:dyDescent="0.3">
      <c r="A391" s="31" t="s">
        <v>3088</v>
      </c>
      <c r="B391" s="14">
        <v>34.104999999999997</v>
      </c>
      <c r="C391" s="14" t="str">
        <f t="shared" si="12"/>
        <v>Obesity</v>
      </c>
      <c r="D391" s="14">
        <v>5.93</v>
      </c>
      <c r="E391" s="14" t="str">
        <f t="shared" si="13"/>
        <v>Prediabetes</v>
      </c>
      <c r="F391" s="25" t="s">
        <v>4716</v>
      </c>
      <c r="G391" s="25" t="s">
        <v>4716</v>
      </c>
      <c r="H391" s="25" t="s">
        <v>4716</v>
      </c>
      <c r="I391" s="14">
        <v>0</v>
      </c>
      <c r="J391" s="28" t="s">
        <v>4716</v>
      </c>
    </row>
    <row r="392" spans="1:10" x14ac:dyDescent="0.3">
      <c r="A392" s="31" t="s">
        <v>3090</v>
      </c>
      <c r="B392" s="14">
        <v>24.97</v>
      </c>
      <c r="C392" s="14" t="str">
        <f t="shared" si="12"/>
        <v>Overweight</v>
      </c>
      <c r="D392" s="14">
        <v>5.66</v>
      </c>
      <c r="E392" s="14" t="str">
        <f t="shared" si="13"/>
        <v>Normal</v>
      </c>
      <c r="F392" s="25" t="s">
        <v>4716</v>
      </c>
      <c r="G392" s="25" t="s">
        <v>4716</v>
      </c>
      <c r="H392" s="25" t="s">
        <v>4716</v>
      </c>
      <c r="I392" s="14">
        <v>0</v>
      </c>
      <c r="J392" s="28" t="s">
        <v>4716</v>
      </c>
    </row>
    <row r="393" spans="1:10" x14ac:dyDescent="0.3">
      <c r="A393" s="31" t="s">
        <v>3098</v>
      </c>
      <c r="B393" s="14">
        <v>17.059999999999999</v>
      </c>
      <c r="C393" s="14" t="str">
        <f t="shared" si="12"/>
        <v>Underweight</v>
      </c>
      <c r="D393" s="14">
        <v>8.5</v>
      </c>
      <c r="E393" s="14" t="str">
        <f t="shared" si="13"/>
        <v>Diabetes</v>
      </c>
      <c r="F393" s="25" t="s">
        <v>4716</v>
      </c>
      <c r="G393" s="25" t="s">
        <v>4716</v>
      </c>
      <c r="H393" s="25" t="s">
        <v>4716</v>
      </c>
      <c r="I393" s="14">
        <v>0</v>
      </c>
      <c r="J393" s="28" t="s">
        <v>4716</v>
      </c>
    </row>
    <row r="394" spans="1:10" x14ac:dyDescent="0.3">
      <c r="A394" s="31" t="s">
        <v>3100</v>
      </c>
      <c r="B394" s="14">
        <v>36.29</v>
      </c>
      <c r="C394" s="14" t="str">
        <f t="shared" si="12"/>
        <v>Obesity</v>
      </c>
      <c r="D394" s="14">
        <v>6.23</v>
      </c>
      <c r="E394" s="14" t="str">
        <f t="shared" si="13"/>
        <v>Prediabetes</v>
      </c>
      <c r="F394" s="25" t="s">
        <v>4716</v>
      </c>
      <c r="G394" s="25" t="s">
        <v>4716</v>
      </c>
      <c r="H394" s="25" t="s">
        <v>4716</v>
      </c>
      <c r="I394" s="14">
        <v>0</v>
      </c>
      <c r="J394" s="28" t="s">
        <v>4716</v>
      </c>
    </row>
    <row r="395" spans="1:10" x14ac:dyDescent="0.3">
      <c r="A395" s="31" t="s">
        <v>3106</v>
      </c>
      <c r="B395" s="14">
        <v>21.4</v>
      </c>
      <c r="C395" s="14" t="str">
        <f t="shared" si="12"/>
        <v>Normal Weight</v>
      </c>
      <c r="D395" s="14">
        <v>5.6</v>
      </c>
      <c r="E395" s="14" t="str">
        <f t="shared" si="13"/>
        <v>Normal</v>
      </c>
      <c r="F395" s="25" t="s">
        <v>4716</v>
      </c>
      <c r="G395" s="25" t="s">
        <v>4716</v>
      </c>
      <c r="H395" s="25" t="s">
        <v>4716</v>
      </c>
      <c r="I395" s="14">
        <v>0</v>
      </c>
      <c r="J395" s="28" t="s">
        <v>4716</v>
      </c>
    </row>
    <row r="396" spans="1:10" x14ac:dyDescent="0.3">
      <c r="A396" s="31" t="s">
        <v>3108</v>
      </c>
      <c r="B396" s="14">
        <v>23.01</v>
      </c>
      <c r="C396" s="14" t="str">
        <f t="shared" si="12"/>
        <v>Normal Weight</v>
      </c>
      <c r="D396" s="14">
        <v>4.68</v>
      </c>
      <c r="E396" s="14" t="str">
        <f t="shared" si="13"/>
        <v>Normal</v>
      </c>
      <c r="F396" s="25" t="s">
        <v>4716</v>
      </c>
      <c r="G396" s="25" t="s">
        <v>4716</v>
      </c>
      <c r="H396" s="25" t="s">
        <v>4716</v>
      </c>
      <c r="I396" s="14">
        <v>0</v>
      </c>
      <c r="J396" s="28" t="s">
        <v>4716</v>
      </c>
    </row>
    <row r="397" spans="1:10" x14ac:dyDescent="0.3">
      <c r="A397" s="31" t="s">
        <v>3112</v>
      </c>
      <c r="B397" s="14">
        <v>33.58</v>
      </c>
      <c r="C397" s="14" t="str">
        <f t="shared" si="12"/>
        <v>Obesity</v>
      </c>
      <c r="D397" s="14">
        <v>5.08</v>
      </c>
      <c r="E397" s="14" t="str">
        <f t="shared" si="13"/>
        <v>Normal</v>
      </c>
      <c r="F397" s="25" t="s">
        <v>4716</v>
      </c>
      <c r="G397" s="25" t="s">
        <v>4716</v>
      </c>
      <c r="H397" s="25" t="s">
        <v>4716</v>
      </c>
      <c r="I397" s="14">
        <v>0</v>
      </c>
      <c r="J397" s="28" t="s">
        <v>4716</v>
      </c>
    </row>
    <row r="398" spans="1:10" x14ac:dyDescent="0.3">
      <c r="A398" s="31" t="s">
        <v>3114</v>
      </c>
      <c r="B398" s="14">
        <v>29.81</v>
      </c>
      <c r="C398" s="14" t="str">
        <f t="shared" si="12"/>
        <v>Overweight</v>
      </c>
      <c r="D398" s="14">
        <v>5.28</v>
      </c>
      <c r="E398" s="14" t="str">
        <f t="shared" si="13"/>
        <v>Normal</v>
      </c>
      <c r="F398" s="25" t="s">
        <v>4716</v>
      </c>
      <c r="G398" s="25" t="s">
        <v>4716</v>
      </c>
      <c r="H398" s="25" t="s">
        <v>4716</v>
      </c>
      <c r="I398" s="14">
        <v>0</v>
      </c>
      <c r="J398" s="28" t="s">
        <v>4716</v>
      </c>
    </row>
    <row r="399" spans="1:10" x14ac:dyDescent="0.3">
      <c r="A399" s="31" t="s">
        <v>3116</v>
      </c>
      <c r="B399" s="14">
        <v>27.4</v>
      </c>
      <c r="C399" s="14" t="str">
        <f t="shared" si="12"/>
        <v>Overweight</v>
      </c>
      <c r="D399" s="14">
        <v>4.6100000000000003</v>
      </c>
      <c r="E399" s="14" t="str">
        <f t="shared" si="13"/>
        <v>Normal</v>
      </c>
      <c r="F399" s="25" t="s">
        <v>4716</v>
      </c>
      <c r="G399" s="25" t="s">
        <v>4716</v>
      </c>
      <c r="H399" s="25" t="s">
        <v>4716</v>
      </c>
      <c r="I399" s="14">
        <v>0</v>
      </c>
      <c r="J399" s="28" t="s">
        <v>4716</v>
      </c>
    </row>
    <row r="400" spans="1:10" x14ac:dyDescent="0.3">
      <c r="A400" s="31" t="s">
        <v>3120</v>
      </c>
      <c r="B400" s="14">
        <v>37.9</v>
      </c>
      <c r="C400" s="14" t="str">
        <f t="shared" si="12"/>
        <v>Obesity</v>
      </c>
      <c r="D400" s="14">
        <v>5.83</v>
      </c>
      <c r="E400" s="14" t="str">
        <f t="shared" si="13"/>
        <v>Prediabetes</v>
      </c>
      <c r="F400" s="25" t="s">
        <v>4716</v>
      </c>
      <c r="G400" s="25" t="s">
        <v>4716</v>
      </c>
      <c r="H400" s="25" t="s">
        <v>4716</v>
      </c>
      <c r="I400" s="14">
        <v>0</v>
      </c>
      <c r="J400" s="28" t="s">
        <v>4716</v>
      </c>
    </row>
    <row r="401" spans="1:10" x14ac:dyDescent="0.3">
      <c r="A401" s="31" t="s">
        <v>3136</v>
      </c>
      <c r="B401" s="14">
        <v>18.920000000000002</v>
      </c>
      <c r="C401" s="14" t="str">
        <f t="shared" si="12"/>
        <v>Normal Weight</v>
      </c>
      <c r="D401" s="14">
        <v>8.18</v>
      </c>
      <c r="E401" s="14" t="str">
        <f t="shared" si="13"/>
        <v>Diabetes</v>
      </c>
      <c r="F401" s="25" t="s">
        <v>4716</v>
      </c>
      <c r="G401" s="25" t="s">
        <v>4716</v>
      </c>
      <c r="H401" s="25" t="s">
        <v>4716</v>
      </c>
      <c r="I401" s="14">
        <v>0</v>
      </c>
      <c r="J401" s="28" t="s">
        <v>4716</v>
      </c>
    </row>
    <row r="402" spans="1:10" x14ac:dyDescent="0.3">
      <c r="A402" s="31" t="s">
        <v>3144</v>
      </c>
      <c r="B402" s="14">
        <v>29.355</v>
      </c>
      <c r="C402" s="14" t="str">
        <f t="shared" si="12"/>
        <v>Overweight</v>
      </c>
      <c r="D402" s="14">
        <v>4.33</v>
      </c>
      <c r="E402" s="14" t="str">
        <f t="shared" si="13"/>
        <v>Normal</v>
      </c>
      <c r="F402" s="25" t="s">
        <v>4716</v>
      </c>
      <c r="G402" s="25" t="s">
        <v>4716</v>
      </c>
      <c r="H402" s="25" t="s">
        <v>4716</v>
      </c>
      <c r="I402" s="14">
        <v>0</v>
      </c>
      <c r="J402" s="28" t="s">
        <v>4716</v>
      </c>
    </row>
    <row r="403" spans="1:10" x14ac:dyDescent="0.3">
      <c r="A403" s="31" t="s">
        <v>3148</v>
      </c>
      <c r="B403" s="14">
        <v>26.315000000000001</v>
      </c>
      <c r="C403" s="14" t="str">
        <f t="shared" si="12"/>
        <v>Overweight</v>
      </c>
      <c r="D403" s="14">
        <v>5.89</v>
      </c>
      <c r="E403" s="14" t="str">
        <f t="shared" si="13"/>
        <v>Prediabetes</v>
      </c>
      <c r="F403" s="25" t="s">
        <v>4716</v>
      </c>
      <c r="G403" s="25" t="s">
        <v>4716</v>
      </c>
      <c r="H403" s="25" t="s">
        <v>4716</v>
      </c>
      <c r="I403" s="14">
        <v>0</v>
      </c>
      <c r="J403" s="28" t="s">
        <v>4716</v>
      </c>
    </row>
    <row r="404" spans="1:10" x14ac:dyDescent="0.3">
      <c r="A404" s="31" t="s">
        <v>3158</v>
      </c>
      <c r="B404" s="14">
        <v>42.94</v>
      </c>
      <c r="C404" s="14" t="str">
        <f t="shared" si="12"/>
        <v>Obesity</v>
      </c>
      <c r="D404" s="14">
        <v>4.34</v>
      </c>
      <c r="E404" s="14" t="str">
        <f t="shared" si="13"/>
        <v>Normal</v>
      </c>
      <c r="F404" s="25" t="s">
        <v>4716</v>
      </c>
      <c r="G404" s="25" t="s">
        <v>4716</v>
      </c>
      <c r="H404" s="25" t="s">
        <v>4716</v>
      </c>
      <c r="I404" s="14">
        <v>0</v>
      </c>
      <c r="J404" s="28" t="s">
        <v>4716</v>
      </c>
    </row>
    <row r="405" spans="1:10" x14ac:dyDescent="0.3">
      <c r="A405" s="31" t="s">
        <v>3160</v>
      </c>
      <c r="B405" s="14">
        <v>31.254999999999999</v>
      </c>
      <c r="C405" s="14" t="str">
        <f t="shared" si="12"/>
        <v>Obesity</v>
      </c>
      <c r="D405" s="14">
        <v>5.17</v>
      </c>
      <c r="E405" s="14" t="str">
        <f t="shared" si="13"/>
        <v>Normal</v>
      </c>
      <c r="F405" s="25" t="s">
        <v>4716</v>
      </c>
      <c r="G405" s="25" t="s">
        <v>4716</v>
      </c>
      <c r="H405" s="25" t="s">
        <v>4716</v>
      </c>
      <c r="I405" s="14">
        <v>0</v>
      </c>
      <c r="J405" s="28" t="s">
        <v>4716</v>
      </c>
    </row>
    <row r="406" spans="1:10" x14ac:dyDescent="0.3">
      <c r="A406" s="31" t="s">
        <v>3168</v>
      </c>
      <c r="B406" s="14">
        <v>37.145000000000003</v>
      </c>
      <c r="C406" s="14" t="str">
        <f t="shared" si="12"/>
        <v>Obesity</v>
      </c>
      <c r="D406" s="14">
        <v>5.32</v>
      </c>
      <c r="E406" s="14" t="str">
        <f t="shared" si="13"/>
        <v>Normal</v>
      </c>
      <c r="F406" s="25" t="s">
        <v>4716</v>
      </c>
      <c r="G406" s="25" t="s">
        <v>4716</v>
      </c>
      <c r="H406" s="25" t="s">
        <v>4716</v>
      </c>
      <c r="I406" s="14">
        <v>0</v>
      </c>
      <c r="J406" s="28" t="s">
        <v>4716</v>
      </c>
    </row>
    <row r="407" spans="1:10" x14ac:dyDescent="0.3">
      <c r="A407" s="31" t="s">
        <v>3178</v>
      </c>
      <c r="B407" s="14">
        <v>20.48</v>
      </c>
      <c r="C407" s="14" t="str">
        <f t="shared" si="12"/>
        <v>Normal Weight</v>
      </c>
      <c r="D407" s="14">
        <v>11.09</v>
      </c>
      <c r="E407" s="14" t="str">
        <f t="shared" si="13"/>
        <v>Diabetes</v>
      </c>
      <c r="F407" s="25" t="s">
        <v>4716</v>
      </c>
      <c r="G407" s="25" t="s">
        <v>4716</v>
      </c>
      <c r="H407" s="25" t="s">
        <v>4716</v>
      </c>
      <c r="I407" s="14">
        <v>0</v>
      </c>
      <c r="J407" s="28" t="s">
        <v>4716</v>
      </c>
    </row>
    <row r="408" spans="1:10" x14ac:dyDescent="0.3">
      <c r="A408" s="31" t="s">
        <v>3204</v>
      </c>
      <c r="B408" s="14">
        <v>20.9</v>
      </c>
      <c r="C408" s="14" t="str">
        <f t="shared" si="12"/>
        <v>Normal Weight</v>
      </c>
      <c r="D408" s="14">
        <v>6.94</v>
      </c>
      <c r="E408" s="14" t="str">
        <f t="shared" si="13"/>
        <v>Diabetes</v>
      </c>
      <c r="F408" s="25" t="s">
        <v>4716</v>
      </c>
      <c r="G408" s="25" t="s">
        <v>4716</v>
      </c>
      <c r="H408" s="25" t="s">
        <v>4716</v>
      </c>
      <c r="I408" s="14">
        <v>0</v>
      </c>
      <c r="J408" s="28" t="s">
        <v>4716</v>
      </c>
    </row>
    <row r="409" spans="1:10" x14ac:dyDescent="0.3">
      <c r="A409" s="31" t="s">
        <v>3210</v>
      </c>
      <c r="B409" s="14">
        <v>36.08</v>
      </c>
      <c r="C409" s="14" t="str">
        <f t="shared" si="12"/>
        <v>Obesity</v>
      </c>
      <c r="D409" s="14">
        <v>4.29</v>
      </c>
      <c r="E409" s="14" t="str">
        <f t="shared" si="13"/>
        <v>Normal</v>
      </c>
      <c r="F409" s="25" t="s">
        <v>4716</v>
      </c>
      <c r="G409" s="25" t="s">
        <v>4716</v>
      </c>
      <c r="H409" s="25" t="s">
        <v>4716</v>
      </c>
      <c r="I409" s="14">
        <v>0</v>
      </c>
      <c r="J409" s="28" t="s">
        <v>4716</v>
      </c>
    </row>
    <row r="410" spans="1:10" x14ac:dyDescent="0.3">
      <c r="A410" s="31" t="s">
        <v>3238</v>
      </c>
      <c r="B410" s="14">
        <v>20.61</v>
      </c>
      <c r="C410" s="14" t="str">
        <f t="shared" si="12"/>
        <v>Normal Weight</v>
      </c>
      <c r="D410" s="14">
        <v>6.89</v>
      </c>
      <c r="E410" s="14" t="str">
        <f t="shared" si="13"/>
        <v>Diabetes</v>
      </c>
      <c r="F410" s="25" t="s">
        <v>4716</v>
      </c>
      <c r="G410" s="25" t="s">
        <v>4716</v>
      </c>
      <c r="H410" s="25" t="s">
        <v>4716</v>
      </c>
      <c r="I410" s="14">
        <v>0</v>
      </c>
      <c r="J410" s="28" t="s">
        <v>4716</v>
      </c>
    </row>
    <row r="411" spans="1:10" x14ac:dyDescent="0.3">
      <c r="A411" s="31" t="s">
        <v>3242</v>
      </c>
      <c r="B411" s="14">
        <v>33.155000000000001</v>
      </c>
      <c r="C411" s="14" t="str">
        <f t="shared" si="12"/>
        <v>Obesity</v>
      </c>
      <c r="D411" s="14">
        <v>4.32</v>
      </c>
      <c r="E411" s="14" t="str">
        <f t="shared" si="13"/>
        <v>Normal</v>
      </c>
      <c r="F411" s="25" t="s">
        <v>4716</v>
      </c>
      <c r="G411" s="25" t="s">
        <v>4716</v>
      </c>
      <c r="H411" s="25" t="s">
        <v>4716</v>
      </c>
      <c r="I411" s="14">
        <v>0</v>
      </c>
      <c r="J411" s="28" t="s">
        <v>4716</v>
      </c>
    </row>
    <row r="412" spans="1:10" x14ac:dyDescent="0.3">
      <c r="A412" s="31" t="s">
        <v>3248</v>
      </c>
      <c r="B412" s="14">
        <v>30.495000000000001</v>
      </c>
      <c r="C412" s="14" t="str">
        <f t="shared" si="12"/>
        <v>Obesity</v>
      </c>
      <c r="D412" s="14">
        <v>6.25</v>
      </c>
      <c r="E412" s="14" t="str">
        <f t="shared" si="13"/>
        <v>Prediabetes</v>
      </c>
      <c r="F412" s="25" t="s">
        <v>4716</v>
      </c>
      <c r="G412" s="25" t="s">
        <v>4716</v>
      </c>
      <c r="H412" s="25" t="s">
        <v>4716</v>
      </c>
      <c r="I412" s="14">
        <v>0</v>
      </c>
      <c r="J412" s="28" t="s">
        <v>4716</v>
      </c>
    </row>
    <row r="413" spans="1:10" x14ac:dyDescent="0.3">
      <c r="A413" s="31" t="s">
        <v>3264</v>
      </c>
      <c r="B413" s="14">
        <v>35.090000000000003</v>
      </c>
      <c r="C413" s="14" t="str">
        <f t="shared" si="12"/>
        <v>Obesity</v>
      </c>
      <c r="D413" s="14">
        <v>5.84</v>
      </c>
      <c r="E413" s="14" t="str">
        <f t="shared" si="13"/>
        <v>Prediabetes</v>
      </c>
      <c r="F413" s="25" t="s">
        <v>4716</v>
      </c>
      <c r="G413" s="25" t="s">
        <v>4716</v>
      </c>
      <c r="H413" s="25" t="s">
        <v>4716</v>
      </c>
      <c r="I413" s="14">
        <v>0</v>
      </c>
      <c r="J413" s="28" t="s">
        <v>4716</v>
      </c>
    </row>
    <row r="414" spans="1:10" x14ac:dyDescent="0.3">
      <c r="A414" s="31" t="s">
        <v>3268</v>
      </c>
      <c r="B414" s="14">
        <v>29.4</v>
      </c>
      <c r="C414" s="14" t="str">
        <f t="shared" si="12"/>
        <v>Overweight</v>
      </c>
      <c r="D414" s="14">
        <v>4.26</v>
      </c>
      <c r="E414" s="14" t="str">
        <f t="shared" si="13"/>
        <v>Normal</v>
      </c>
      <c r="F414" s="25" t="s">
        <v>4716</v>
      </c>
      <c r="G414" s="25" t="s">
        <v>4716</v>
      </c>
      <c r="H414" s="25" t="s">
        <v>4716</v>
      </c>
      <c r="I414" s="14">
        <v>0</v>
      </c>
      <c r="J414" s="28" t="s">
        <v>4716</v>
      </c>
    </row>
    <row r="415" spans="1:10" x14ac:dyDescent="0.3">
      <c r="A415" s="31" t="s">
        <v>3270</v>
      </c>
      <c r="B415" s="14">
        <v>21.31</v>
      </c>
      <c r="C415" s="14" t="str">
        <f t="shared" si="12"/>
        <v>Normal Weight</v>
      </c>
      <c r="D415" s="14">
        <v>4.17</v>
      </c>
      <c r="E415" s="14" t="str">
        <f t="shared" si="13"/>
        <v>Normal</v>
      </c>
      <c r="F415" s="25" t="s">
        <v>4716</v>
      </c>
      <c r="G415" s="25" t="s">
        <v>4716</v>
      </c>
      <c r="H415" s="25" t="s">
        <v>4716</v>
      </c>
      <c r="I415" s="14">
        <v>0</v>
      </c>
      <c r="J415" s="28" t="s">
        <v>4716</v>
      </c>
    </row>
    <row r="416" spans="1:10" x14ac:dyDescent="0.3">
      <c r="A416" s="31" t="s">
        <v>3272</v>
      </c>
      <c r="B416" s="14">
        <v>19.559999999999999</v>
      </c>
      <c r="C416" s="14" t="str">
        <f t="shared" si="12"/>
        <v>Normal Weight</v>
      </c>
      <c r="D416" s="14">
        <v>11.96</v>
      </c>
      <c r="E416" s="14" t="str">
        <f t="shared" si="13"/>
        <v>Diabetes</v>
      </c>
      <c r="F416" s="25" t="s">
        <v>4716</v>
      </c>
      <c r="G416" s="25" t="s">
        <v>4716</v>
      </c>
      <c r="H416" s="25" t="s">
        <v>4716</v>
      </c>
      <c r="I416" s="14">
        <v>0</v>
      </c>
      <c r="J416" s="28" t="s">
        <v>4716</v>
      </c>
    </row>
    <row r="417" spans="1:10" x14ac:dyDescent="0.3">
      <c r="A417" s="31" t="s">
        <v>3276</v>
      </c>
      <c r="B417" s="14">
        <v>19.53</v>
      </c>
      <c r="C417" s="14" t="str">
        <f t="shared" si="12"/>
        <v>Normal Weight</v>
      </c>
      <c r="D417" s="14">
        <v>11.68</v>
      </c>
      <c r="E417" s="14" t="str">
        <f t="shared" si="13"/>
        <v>Diabetes</v>
      </c>
      <c r="F417" s="25" t="s">
        <v>4716</v>
      </c>
      <c r="G417" s="25" t="s">
        <v>4716</v>
      </c>
      <c r="H417" s="25" t="s">
        <v>4716</v>
      </c>
      <c r="I417" s="14">
        <v>0</v>
      </c>
      <c r="J417" s="28" t="s">
        <v>4716</v>
      </c>
    </row>
    <row r="418" spans="1:10" x14ac:dyDescent="0.3">
      <c r="A418" s="31" t="s">
        <v>3278</v>
      </c>
      <c r="B418" s="14">
        <v>34.1</v>
      </c>
      <c r="C418" s="14" t="str">
        <f t="shared" si="12"/>
        <v>Obesity</v>
      </c>
      <c r="D418" s="14">
        <v>5.16</v>
      </c>
      <c r="E418" s="14" t="str">
        <f t="shared" si="13"/>
        <v>Normal</v>
      </c>
      <c r="F418" s="25" t="s">
        <v>4716</v>
      </c>
      <c r="G418" s="25" t="s">
        <v>4716</v>
      </c>
      <c r="H418" s="25" t="s">
        <v>4716</v>
      </c>
      <c r="I418" s="14">
        <v>0</v>
      </c>
      <c r="J418" s="28" t="s">
        <v>4716</v>
      </c>
    </row>
    <row r="419" spans="1:10" x14ac:dyDescent="0.3">
      <c r="A419" s="31" t="s">
        <v>3286</v>
      </c>
      <c r="B419" s="14">
        <v>38.9</v>
      </c>
      <c r="C419" s="14" t="str">
        <f t="shared" si="12"/>
        <v>Obesity</v>
      </c>
      <c r="D419" s="14">
        <v>4.28</v>
      </c>
      <c r="E419" s="14" t="str">
        <f t="shared" si="13"/>
        <v>Normal</v>
      </c>
      <c r="F419" s="25" t="s">
        <v>4716</v>
      </c>
      <c r="G419" s="25" t="s">
        <v>4716</v>
      </c>
      <c r="H419" s="25" t="s">
        <v>4716</v>
      </c>
      <c r="I419" s="14">
        <v>0</v>
      </c>
      <c r="J419" s="28" t="s">
        <v>4716</v>
      </c>
    </row>
    <row r="420" spans="1:10" x14ac:dyDescent="0.3">
      <c r="A420" s="31" t="s">
        <v>3288</v>
      </c>
      <c r="B420" s="14">
        <v>26.9</v>
      </c>
      <c r="C420" s="14" t="str">
        <f t="shared" si="12"/>
        <v>Overweight</v>
      </c>
      <c r="D420" s="14">
        <v>4.07</v>
      </c>
      <c r="E420" s="14" t="str">
        <f t="shared" si="13"/>
        <v>Normal</v>
      </c>
      <c r="F420" s="25" t="s">
        <v>4716</v>
      </c>
      <c r="G420" s="25" t="s">
        <v>4716</v>
      </c>
      <c r="H420" s="25" t="s">
        <v>4716</v>
      </c>
      <c r="I420" s="14">
        <v>0</v>
      </c>
      <c r="J420" s="28" t="s">
        <v>4716</v>
      </c>
    </row>
    <row r="421" spans="1:10" x14ac:dyDescent="0.3">
      <c r="A421" s="31" t="s">
        <v>3290</v>
      </c>
      <c r="B421" s="14">
        <v>24.86</v>
      </c>
      <c r="C421" s="14" t="str">
        <f t="shared" si="12"/>
        <v>Normal Weight</v>
      </c>
      <c r="D421" s="14">
        <v>6.23</v>
      </c>
      <c r="E421" s="14" t="str">
        <f t="shared" si="13"/>
        <v>Prediabetes</v>
      </c>
      <c r="F421" s="25" t="s">
        <v>4716</v>
      </c>
      <c r="G421" s="25" t="s">
        <v>4716</v>
      </c>
      <c r="H421" s="25" t="s">
        <v>4716</v>
      </c>
      <c r="I421" s="14">
        <v>0</v>
      </c>
      <c r="J421" s="28" t="s">
        <v>4716</v>
      </c>
    </row>
    <row r="422" spans="1:10" x14ac:dyDescent="0.3">
      <c r="A422" s="31" t="s">
        <v>3298</v>
      </c>
      <c r="B422" s="14">
        <v>32.51</v>
      </c>
      <c r="C422" s="14" t="str">
        <f t="shared" si="12"/>
        <v>Obesity</v>
      </c>
      <c r="D422" s="14">
        <v>4.3</v>
      </c>
      <c r="E422" s="14" t="str">
        <f t="shared" si="13"/>
        <v>Normal</v>
      </c>
      <c r="F422" s="25" t="s">
        <v>4716</v>
      </c>
      <c r="G422" s="25" t="s">
        <v>4716</v>
      </c>
      <c r="H422" s="25" t="s">
        <v>4716</v>
      </c>
      <c r="I422" s="14">
        <v>0</v>
      </c>
      <c r="J422" s="28" t="s">
        <v>4716</v>
      </c>
    </row>
    <row r="423" spans="1:10" x14ac:dyDescent="0.3">
      <c r="A423" s="31" t="s">
        <v>3304</v>
      </c>
      <c r="B423" s="14">
        <v>36.19</v>
      </c>
      <c r="C423" s="14" t="str">
        <f t="shared" si="12"/>
        <v>Obesity</v>
      </c>
      <c r="D423" s="14">
        <v>4.3</v>
      </c>
      <c r="E423" s="14" t="str">
        <f t="shared" si="13"/>
        <v>Normal</v>
      </c>
      <c r="F423" s="25" t="s">
        <v>4716</v>
      </c>
      <c r="G423" s="25" t="s">
        <v>4716</v>
      </c>
      <c r="H423" s="25" t="s">
        <v>4716</v>
      </c>
      <c r="I423" s="14">
        <v>0</v>
      </c>
      <c r="J423" s="28" t="s">
        <v>4716</v>
      </c>
    </row>
    <row r="424" spans="1:10" x14ac:dyDescent="0.3">
      <c r="A424" s="31" t="s">
        <v>3306</v>
      </c>
      <c r="B424" s="14">
        <v>29.6</v>
      </c>
      <c r="C424" s="14" t="str">
        <f t="shared" si="12"/>
        <v>Overweight</v>
      </c>
      <c r="D424" s="14">
        <v>4.09</v>
      </c>
      <c r="E424" s="14" t="str">
        <f t="shared" si="13"/>
        <v>Normal</v>
      </c>
      <c r="F424" s="25" t="s">
        <v>4716</v>
      </c>
      <c r="G424" s="25" t="s">
        <v>4716</v>
      </c>
      <c r="H424" s="25" t="s">
        <v>4716</v>
      </c>
      <c r="I424" s="14">
        <v>0</v>
      </c>
      <c r="J424" s="28" t="s">
        <v>4716</v>
      </c>
    </row>
    <row r="425" spans="1:10" x14ac:dyDescent="0.3">
      <c r="A425" s="31" t="s">
        <v>3320</v>
      </c>
      <c r="B425" s="14">
        <v>15.2</v>
      </c>
      <c r="C425" s="14" t="str">
        <f t="shared" si="12"/>
        <v>Underweight</v>
      </c>
      <c r="D425" s="14">
        <v>8.82</v>
      </c>
      <c r="E425" s="14" t="str">
        <f t="shared" si="13"/>
        <v>Diabetes</v>
      </c>
      <c r="F425" s="25" t="s">
        <v>4716</v>
      </c>
      <c r="G425" s="25" t="s">
        <v>4716</v>
      </c>
      <c r="H425" s="25" t="s">
        <v>4716</v>
      </c>
      <c r="I425" s="14">
        <v>0</v>
      </c>
      <c r="J425" s="28" t="s">
        <v>4716</v>
      </c>
    </row>
    <row r="426" spans="1:10" x14ac:dyDescent="0.3">
      <c r="A426" s="31" t="s">
        <v>3322</v>
      </c>
      <c r="B426" s="14">
        <v>37.200000000000003</v>
      </c>
      <c r="C426" s="14" t="str">
        <f t="shared" si="12"/>
        <v>Obesity</v>
      </c>
      <c r="D426" s="14">
        <v>10.14</v>
      </c>
      <c r="E426" s="14" t="str">
        <f t="shared" si="13"/>
        <v>Diabetes</v>
      </c>
      <c r="F426" s="25" t="s">
        <v>4716</v>
      </c>
      <c r="G426" s="25" t="s">
        <v>4716</v>
      </c>
      <c r="H426" s="25" t="s">
        <v>4716</v>
      </c>
      <c r="I426" s="14">
        <v>0</v>
      </c>
      <c r="J426" s="28" t="s">
        <v>4716</v>
      </c>
    </row>
    <row r="427" spans="1:10" x14ac:dyDescent="0.3">
      <c r="A427" s="31" t="s">
        <v>3326</v>
      </c>
      <c r="B427" s="14">
        <v>20.76</v>
      </c>
      <c r="C427" s="14" t="str">
        <f t="shared" si="12"/>
        <v>Normal Weight</v>
      </c>
      <c r="D427" s="14">
        <v>6.26</v>
      </c>
      <c r="E427" s="14" t="str">
        <f t="shared" si="13"/>
        <v>Prediabetes</v>
      </c>
      <c r="F427" s="25" t="s">
        <v>4716</v>
      </c>
      <c r="G427" s="25" t="s">
        <v>4716</v>
      </c>
      <c r="H427" s="25" t="s">
        <v>4716</v>
      </c>
      <c r="I427" s="14">
        <v>0</v>
      </c>
      <c r="J427" s="28" t="s">
        <v>4716</v>
      </c>
    </row>
    <row r="428" spans="1:10" x14ac:dyDescent="0.3">
      <c r="A428" s="31" t="s">
        <v>3338</v>
      </c>
      <c r="B428" s="14">
        <v>16.88</v>
      </c>
      <c r="C428" s="14" t="str">
        <f t="shared" si="12"/>
        <v>Underweight</v>
      </c>
      <c r="D428" s="14">
        <v>9.9600000000000009</v>
      </c>
      <c r="E428" s="14" t="str">
        <f t="shared" si="13"/>
        <v>Diabetes</v>
      </c>
      <c r="F428" s="25" t="s">
        <v>4716</v>
      </c>
      <c r="G428" s="25" t="s">
        <v>4716</v>
      </c>
      <c r="H428" s="25" t="s">
        <v>4716</v>
      </c>
      <c r="I428" s="14">
        <v>0</v>
      </c>
      <c r="J428" s="28" t="s">
        <v>4716</v>
      </c>
    </row>
    <row r="429" spans="1:10" x14ac:dyDescent="0.3">
      <c r="A429" s="31" t="s">
        <v>3346</v>
      </c>
      <c r="B429" s="14">
        <v>16.690000000000001</v>
      </c>
      <c r="C429" s="14" t="str">
        <f t="shared" si="12"/>
        <v>Underweight</v>
      </c>
      <c r="D429" s="14">
        <v>10.66</v>
      </c>
      <c r="E429" s="14" t="str">
        <f t="shared" si="13"/>
        <v>Diabetes</v>
      </c>
      <c r="F429" s="25" t="s">
        <v>4716</v>
      </c>
      <c r="G429" s="25" t="s">
        <v>4716</v>
      </c>
      <c r="H429" s="25" t="s">
        <v>4716</v>
      </c>
      <c r="I429" s="14">
        <v>0</v>
      </c>
      <c r="J429" s="28" t="s">
        <v>4716</v>
      </c>
    </row>
    <row r="430" spans="1:10" x14ac:dyDescent="0.3">
      <c r="A430" s="31" t="s">
        <v>3356</v>
      </c>
      <c r="B430" s="14">
        <v>19.170000000000002</v>
      </c>
      <c r="C430" s="14" t="str">
        <f t="shared" si="12"/>
        <v>Normal Weight</v>
      </c>
      <c r="D430" s="14">
        <v>7.94</v>
      </c>
      <c r="E430" s="14" t="str">
        <f t="shared" si="13"/>
        <v>Diabetes</v>
      </c>
      <c r="F430" s="25" t="s">
        <v>4716</v>
      </c>
      <c r="G430" s="25" t="s">
        <v>4716</v>
      </c>
      <c r="H430" s="25" t="s">
        <v>4716</v>
      </c>
      <c r="I430" s="14">
        <v>0</v>
      </c>
      <c r="J430" s="28" t="s">
        <v>4716</v>
      </c>
    </row>
    <row r="431" spans="1:10" x14ac:dyDescent="0.3">
      <c r="A431" s="31" t="s">
        <v>3362</v>
      </c>
      <c r="B431" s="14">
        <v>24.3</v>
      </c>
      <c r="C431" s="14" t="str">
        <f t="shared" si="12"/>
        <v>Normal Weight</v>
      </c>
      <c r="D431" s="14">
        <v>6.23</v>
      </c>
      <c r="E431" s="14" t="str">
        <f t="shared" si="13"/>
        <v>Prediabetes</v>
      </c>
      <c r="F431" s="25" t="s">
        <v>4716</v>
      </c>
      <c r="G431" s="25" t="s">
        <v>4716</v>
      </c>
      <c r="H431" s="25" t="s">
        <v>4716</v>
      </c>
      <c r="I431" s="14">
        <v>0</v>
      </c>
      <c r="J431" s="28" t="s">
        <v>4716</v>
      </c>
    </row>
    <row r="432" spans="1:10" x14ac:dyDescent="0.3">
      <c r="A432" s="31" t="s">
        <v>3364</v>
      </c>
      <c r="B432" s="14">
        <v>19.059999999999999</v>
      </c>
      <c r="C432" s="14" t="str">
        <f t="shared" si="12"/>
        <v>Normal Weight</v>
      </c>
      <c r="D432" s="14">
        <v>7.41</v>
      </c>
      <c r="E432" s="14" t="str">
        <f t="shared" si="13"/>
        <v>Diabetes</v>
      </c>
      <c r="F432" s="25" t="s">
        <v>4716</v>
      </c>
      <c r="G432" s="25" t="s">
        <v>4716</v>
      </c>
      <c r="H432" s="25" t="s">
        <v>4716</v>
      </c>
      <c r="I432" s="14">
        <v>0</v>
      </c>
      <c r="J432" s="28" t="s">
        <v>4716</v>
      </c>
    </row>
    <row r="433" spans="1:10" x14ac:dyDescent="0.3">
      <c r="A433" s="31" t="s">
        <v>3374</v>
      </c>
      <c r="B433" s="14">
        <v>18.34</v>
      </c>
      <c r="C433" s="14" t="str">
        <f t="shared" si="12"/>
        <v>Underweight</v>
      </c>
      <c r="D433" s="14">
        <v>10.01</v>
      </c>
      <c r="E433" s="14" t="str">
        <f t="shared" si="13"/>
        <v>Diabetes</v>
      </c>
      <c r="F433" s="25" t="s">
        <v>4716</v>
      </c>
      <c r="G433" s="25" t="s">
        <v>4716</v>
      </c>
      <c r="H433" s="25" t="s">
        <v>4716</v>
      </c>
      <c r="I433" s="14">
        <v>0</v>
      </c>
      <c r="J433" s="28" t="s">
        <v>4716</v>
      </c>
    </row>
    <row r="434" spans="1:10" x14ac:dyDescent="0.3">
      <c r="A434" s="31" t="s">
        <v>3376</v>
      </c>
      <c r="B434" s="14">
        <v>34.15</v>
      </c>
      <c r="C434" s="14" t="str">
        <f t="shared" si="12"/>
        <v>Obesity</v>
      </c>
      <c r="D434" s="14">
        <v>5.42</v>
      </c>
      <c r="E434" s="14" t="str">
        <f t="shared" si="13"/>
        <v>Normal</v>
      </c>
      <c r="F434" s="25" t="s">
        <v>4716</v>
      </c>
      <c r="G434" s="25" t="s">
        <v>4716</v>
      </c>
      <c r="H434" s="25" t="s">
        <v>4716</v>
      </c>
      <c r="I434" s="14">
        <v>0</v>
      </c>
      <c r="J434" s="28" t="s">
        <v>4716</v>
      </c>
    </row>
    <row r="435" spans="1:10" x14ac:dyDescent="0.3">
      <c r="A435" s="31" t="s">
        <v>3378</v>
      </c>
      <c r="B435" s="14">
        <v>18.350000000000001</v>
      </c>
      <c r="C435" s="14" t="str">
        <f t="shared" si="12"/>
        <v>Underweight</v>
      </c>
      <c r="D435" s="14">
        <v>5.12</v>
      </c>
      <c r="E435" s="14" t="str">
        <f t="shared" si="13"/>
        <v>Normal</v>
      </c>
      <c r="F435" s="25" t="s">
        <v>4716</v>
      </c>
      <c r="G435" s="25" t="s">
        <v>4716</v>
      </c>
      <c r="H435" s="25" t="s">
        <v>4716</v>
      </c>
      <c r="I435" s="14">
        <v>0</v>
      </c>
      <c r="J435" s="28" t="s">
        <v>4716</v>
      </c>
    </row>
    <row r="436" spans="1:10" x14ac:dyDescent="0.3">
      <c r="A436" s="31" t="s">
        <v>3398</v>
      </c>
      <c r="B436" s="14">
        <v>41.69</v>
      </c>
      <c r="C436" s="14" t="str">
        <f t="shared" si="12"/>
        <v>Obesity</v>
      </c>
      <c r="D436" s="14">
        <v>5.78</v>
      </c>
      <c r="E436" s="14" t="str">
        <f t="shared" si="13"/>
        <v>Prediabetes</v>
      </c>
      <c r="F436" s="25" t="s">
        <v>4716</v>
      </c>
      <c r="G436" s="25" t="s">
        <v>4716</v>
      </c>
      <c r="H436" s="25" t="s">
        <v>4716</v>
      </c>
      <c r="I436" s="14">
        <v>0</v>
      </c>
      <c r="J436" s="28" t="s">
        <v>4716</v>
      </c>
    </row>
    <row r="437" spans="1:10" x14ac:dyDescent="0.3">
      <c r="A437" s="31" t="s">
        <v>3400</v>
      </c>
      <c r="B437" s="14">
        <v>16.12</v>
      </c>
      <c r="C437" s="14" t="str">
        <f t="shared" si="12"/>
        <v>Underweight</v>
      </c>
      <c r="D437" s="14">
        <v>10.45</v>
      </c>
      <c r="E437" s="14" t="str">
        <f t="shared" si="13"/>
        <v>Diabetes</v>
      </c>
      <c r="F437" s="25" t="s">
        <v>4716</v>
      </c>
      <c r="G437" s="25" t="s">
        <v>4716</v>
      </c>
      <c r="H437" s="25" t="s">
        <v>4716</v>
      </c>
      <c r="I437" s="14">
        <v>0</v>
      </c>
      <c r="J437" s="28" t="s">
        <v>4716</v>
      </c>
    </row>
    <row r="438" spans="1:10" x14ac:dyDescent="0.3">
      <c r="A438" s="31" t="s">
        <v>3404</v>
      </c>
      <c r="B438" s="14">
        <v>31.065000000000001</v>
      </c>
      <c r="C438" s="14" t="str">
        <f t="shared" si="12"/>
        <v>Obesity</v>
      </c>
      <c r="D438" s="14">
        <v>5.71</v>
      </c>
      <c r="E438" s="14" t="str">
        <f t="shared" si="13"/>
        <v>Prediabetes</v>
      </c>
      <c r="F438" s="25" t="s">
        <v>4716</v>
      </c>
      <c r="G438" s="25" t="s">
        <v>4716</v>
      </c>
      <c r="H438" s="25" t="s">
        <v>4716</v>
      </c>
      <c r="I438" s="14">
        <v>0</v>
      </c>
      <c r="J438" s="28" t="s">
        <v>4716</v>
      </c>
    </row>
    <row r="439" spans="1:10" x14ac:dyDescent="0.3">
      <c r="A439" s="31" t="s">
        <v>3406</v>
      </c>
      <c r="B439" s="14">
        <v>25.08</v>
      </c>
      <c r="C439" s="14" t="str">
        <f t="shared" si="12"/>
        <v>Overweight</v>
      </c>
      <c r="D439" s="14">
        <v>4.7699999999999996</v>
      </c>
      <c r="E439" s="14" t="str">
        <f t="shared" si="13"/>
        <v>Normal</v>
      </c>
      <c r="F439" s="25" t="s">
        <v>4716</v>
      </c>
      <c r="G439" s="25" t="s">
        <v>4716</v>
      </c>
      <c r="H439" s="25" t="s">
        <v>4716</v>
      </c>
      <c r="I439" s="14">
        <v>0</v>
      </c>
      <c r="J439" s="28" t="s">
        <v>4716</v>
      </c>
    </row>
    <row r="440" spans="1:10" x14ac:dyDescent="0.3">
      <c r="A440" s="31" t="s">
        <v>3416</v>
      </c>
      <c r="B440" s="14">
        <v>25.35</v>
      </c>
      <c r="C440" s="14" t="str">
        <f t="shared" si="12"/>
        <v>Overweight</v>
      </c>
      <c r="D440" s="14">
        <v>4.9000000000000004</v>
      </c>
      <c r="E440" s="14" t="str">
        <f t="shared" si="13"/>
        <v>Normal</v>
      </c>
      <c r="F440" s="25" t="s">
        <v>4716</v>
      </c>
      <c r="G440" s="25" t="s">
        <v>4716</v>
      </c>
      <c r="H440" s="25" t="s">
        <v>4716</v>
      </c>
      <c r="I440" s="14">
        <v>0</v>
      </c>
      <c r="J440" s="28" t="s">
        <v>4716</v>
      </c>
    </row>
    <row r="441" spans="1:10" x14ac:dyDescent="0.3">
      <c r="A441" s="31" t="s">
        <v>3424</v>
      </c>
      <c r="B441" s="14">
        <v>32.9</v>
      </c>
      <c r="C441" s="14" t="str">
        <f t="shared" si="12"/>
        <v>Obesity</v>
      </c>
      <c r="D441" s="14">
        <v>4.3499999999999996</v>
      </c>
      <c r="E441" s="14" t="str">
        <f t="shared" si="13"/>
        <v>Normal</v>
      </c>
      <c r="F441" s="25" t="s">
        <v>4716</v>
      </c>
      <c r="G441" s="25" t="s">
        <v>4716</v>
      </c>
      <c r="H441" s="25" t="s">
        <v>4716</v>
      </c>
      <c r="I441" s="14">
        <v>0</v>
      </c>
      <c r="J441" s="28" t="s">
        <v>4716</v>
      </c>
    </row>
    <row r="442" spans="1:10" x14ac:dyDescent="0.3">
      <c r="A442" s="31" t="s">
        <v>3428</v>
      </c>
      <c r="B442" s="14">
        <v>32.64</v>
      </c>
      <c r="C442" s="14" t="str">
        <f t="shared" si="12"/>
        <v>Obesity</v>
      </c>
      <c r="D442" s="14">
        <v>5.91</v>
      </c>
      <c r="E442" s="14" t="str">
        <f t="shared" si="13"/>
        <v>Prediabetes</v>
      </c>
      <c r="F442" s="25" t="s">
        <v>4716</v>
      </c>
      <c r="G442" s="25" t="s">
        <v>4716</v>
      </c>
      <c r="H442" s="25" t="s">
        <v>4716</v>
      </c>
      <c r="I442" s="14">
        <v>0</v>
      </c>
      <c r="J442" s="28" t="s">
        <v>4716</v>
      </c>
    </row>
    <row r="443" spans="1:10" x14ac:dyDescent="0.3">
      <c r="A443" s="31" t="s">
        <v>3430</v>
      </c>
      <c r="B443" s="14">
        <v>22.135000000000002</v>
      </c>
      <c r="C443" s="14" t="str">
        <f t="shared" si="12"/>
        <v>Normal Weight</v>
      </c>
      <c r="D443" s="14">
        <v>5.0999999999999996</v>
      </c>
      <c r="E443" s="14" t="str">
        <f t="shared" si="13"/>
        <v>Normal</v>
      </c>
      <c r="F443" s="25" t="s">
        <v>4716</v>
      </c>
      <c r="G443" s="25" t="s">
        <v>4716</v>
      </c>
      <c r="H443" s="25" t="s">
        <v>4716</v>
      </c>
      <c r="I443" s="14">
        <v>0</v>
      </c>
      <c r="J443" s="28" t="s">
        <v>4716</v>
      </c>
    </row>
    <row r="444" spans="1:10" x14ac:dyDescent="0.3">
      <c r="A444" s="31" t="s">
        <v>3434</v>
      </c>
      <c r="B444" s="14">
        <v>32.774999999999999</v>
      </c>
      <c r="C444" s="14" t="str">
        <f t="shared" si="12"/>
        <v>Obesity</v>
      </c>
      <c r="D444" s="14">
        <v>4.75</v>
      </c>
      <c r="E444" s="14" t="str">
        <f t="shared" si="13"/>
        <v>Normal</v>
      </c>
      <c r="F444" s="25" t="s">
        <v>4716</v>
      </c>
      <c r="G444" s="25" t="s">
        <v>4716</v>
      </c>
      <c r="H444" s="25" t="s">
        <v>4716</v>
      </c>
      <c r="I444" s="14">
        <v>0</v>
      </c>
      <c r="J444" s="28" t="s">
        <v>4716</v>
      </c>
    </row>
    <row r="445" spans="1:10" x14ac:dyDescent="0.3">
      <c r="A445" s="31" t="s">
        <v>3438</v>
      </c>
      <c r="B445" s="14">
        <v>15.58</v>
      </c>
      <c r="C445" s="14" t="str">
        <f t="shared" si="12"/>
        <v>Underweight</v>
      </c>
      <c r="D445" s="14">
        <v>11.56</v>
      </c>
      <c r="E445" s="14" t="str">
        <f t="shared" si="13"/>
        <v>Diabetes</v>
      </c>
      <c r="F445" s="25" t="s">
        <v>4716</v>
      </c>
      <c r="G445" s="25" t="s">
        <v>4716</v>
      </c>
      <c r="H445" s="25" t="s">
        <v>4716</v>
      </c>
      <c r="I445" s="14">
        <v>0</v>
      </c>
      <c r="J445" s="28" t="s">
        <v>4716</v>
      </c>
    </row>
    <row r="446" spans="1:10" x14ac:dyDescent="0.3">
      <c r="A446" s="31" t="s">
        <v>3440</v>
      </c>
      <c r="B446" s="14">
        <v>26.315000000000001</v>
      </c>
      <c r="C446" s="14" t="str">
        <f t="shared" si="12"/>
        <v>Overweight</v>
      </c>
      <c r="D446" s="14">
        <v>5.76</v>
      </c>
      <c r="E446" s="14" t="str">
        <f t="shared" si="13"/>
        <v>Prediabetes</v>
      </c>
      <c r="F446" s="25" t="s">
        <v>4716</v>
      </c>
      <c r="G446" s="25" t="s">
        <v>4716</v>
      </c>
      <c r="H446" s="25" t="s">
        <v>4716</v>
      </c>
      <c r="I446" s="14">
        <v>0</v>
      </c>
      <c r="J446" s="28" t="s">
        <v>4716</v>
      </c>
    </row>
    <row r="447" spans="1:10" x14ac:dyDescent="0.3">
      <c r="A447" s="31" t="s">
        <v>3446</v>
      </c>
      <c r="B447" s="14">
        <v>15.49</v>
      </c>
      <c r="C447" s="14" t="str">
        <f t="shared" si="12"/>
        <v>Underweight</v>
      </c>
      <c r="D447" s="14">
        <v>9.6</v>
      </c>
      <c r="E447" s="14" t="str">
        <f t="shared" si="13"/>
        <v>Diabetes</v>
      </c>
      <c r="F447" s="25" t="s">
        <v>4716</v>
      </c>
      <c r="G447" s="25" t="s">
        <v>4716</v>
      </c>
      <c r="H447" s="25" t="s">
        <v>4716</v>
      </c>
      <c r="I447" s="14">
        <v>0</v>
      </c>
      <c r="J447" s="28" t="s">
        <v>4716</v>
      </c>
    </row>
    <row r="448" spans="1:10" x14ac:dyDescent="0.3">
      <c r="A448" s="31" t="s">
        <v>3456</v>
      </c>
      <c r="B448" s="14">
        <v>27.454999999999998</v>
      </c>
      <c r="C448" s="14" t="str">
        <f t="shared" si="12"/>
        <v>Overweight</v>
      </c>
      <c r="D448" s="14">
        <v>4.54</v>
      </c>
      <c r="E448" s="14" t="str">
        <f t="shared" si="13"/>
        <v>Normal</v>
      </c>
      <c r="F448" s="25" t="s">
        <v>4716</v>
      </c>
      <c r="G448" s="25" t="s">
        <v>4716</v>
      </c>
      <c r="H448" s="25" t="s">
        <v>4716</v>
      </c>
      <c r="I448" s="14">
        <v>0</v>
      </c>
      <c r="J448" s="28" t="s">
        <v>4716</v>
      </c>
    </row>
    <row r="449" spans="1:10" x14ac:dyDescent="0.3">
      <c r="A449" s="31" t="s">
        <v>3458</v>
      </c>
      <c r="B449" s="14">
        <v>24.605</v>
      </c>
      <c r="C449" s="14" t="str">
        <f t="shared" si="12"/>
        <v>Normal Weight</v>
      </c>
      <c r="D449" s="14">
        <v>5.7</v>
      </c>
      <c r="E449" s="14" t="str">
        <f t="shared" si="13"/>
        <v>Prediabetes</v>
      </c>
      <c r="F449" s="25" t="s">
        <v>4716</v>
      </c>
      <c r="G449" s="25" t="s">
        <v>4716</v>
      </c>
      <c r="H449" s="25" t="s">
        <v>4716</v>
      </c>
      <c r="I449" s="14">
        <v>0</v>
      </c>
      <c r="J449" s="28" t="s">
        <v>4716</v>
      </c>
    </row>
    <row r="450" spans="1:10" x14ac:dyDescent="0.3">
      <c r="A450" s="31" t="s">
        <v>3460</v>
      </c>
      <c r="B450" s="14">
        <v>30.8</v>
      </c>
      <c r="C450" s="14" t="str">
        <f t="shared" ref="C450:C513" si="14">IF(B450&lt;18.5,"Underweight",
IF(B450&lt;=24.9,"Normal Weight",
IF(B450&lt;=29.9,"Overweight","Obesity")))</f>
        <v>Obesity</v>
      </c>
      <c r="D450" s="14">
        <v>5.07</v>
      </c>
      <c r="E450" s="14" t="str">
        <f t="shared" si="13"/>
        <v>Normal</v>
      </c>
      <c r="F450" s="25" t="s">
        <v>4716</v>
      </c>
      <c r="G450" s="25" t="s">
        <v>4716</v>
      </c>
      <c r="H450" s="25" t="s">
        <v>4716</v>
      </c>
      <c r="I450" s="14">
        <v>0</v>
      </c>
      <c r="J450" s="28" t="s">
        <v>4716</v>
      </c>
    </row>
    <row r="451" spans="1:10" x14ac:dyDescent="0.3">
      <c r="A451" s="31" t="s">
        <v>3472</v>
      </c>
      <c r="B451" s="14">
        <v>34.19</v>
      </c>
      <c r="C451" s="14" t="str">
        <f t="shared" si="14"/>
        <v>Obesity</v>
      </c>
      <c r="D451" s="14">
        <v>4.1900000000000004</v>
      </c>
      <c r="E451" s="14" t="str">
        <f t="shared" ref="E451:E514" si="15">IF(D451&lt;5.7,"Normal",
IF(D451&lt;=6.4,"Prediabetes","Diabetes"))</f>
        <v>Normal</v>
      </c>
      <c r="F451" s="25" t="s">
        <v>4716</v>
      </c>
      <c r="G451" s="25" t="s">
        <v>4716</v>
      </c>
      <c r="H451" s="25" t="s">
        <v>4716</v>
      </c>
      <c r="I451" s="14">
        <v>0</v>
      </c>
      <c r="J451" s="28" t="s">
        <v>4716</v>
      </c>
    </row>
    <row r="452" spans="1:10" x14ac:dyDescent="0.3">
      <c r="A452" s="31" t="s">
        <v>3484</v>
      </c>
      <c r="B452" s="14">
        <v>23.79</v>
      </c>
      <c r="C452" s="14" t="str">
        <f t="shared" si="14"/>
        <v>Normal Weight</v>
      </c>
      <c r="D452" s="14">
        <v>4.74</v>
      </c>
      <c r="E452" s="14" t="str">
        <f t="shared" si="15"/>
        <v>Normal</v>
      </c>
      <c r="F452" s="25" t="s">
        <v>4716</v>
      </c>
      <c r="G452" s="25" t="s">
        <v>4716</v>
      </c>
      <c r="H452" s="25" t="s">
        <v>4716</v>
      </c>
      <c r="I452" s="14">
        <v>0</v>
      </c>
      <c r="J452" s="28" t="s">
        <v>4716</v>
      </c>
    </row>
    <row r="453" spans="1:10" x14ac:dyDescent="0.3">
      <c r="A453" s="31" t="s">
        <v>3486</v>
      </c>
      <c r="B453" s="14">
        <v>29.8</v>
      </c>
      <c r="C453" s="14" t="str">
        <f t="shared" si="14"/>
        <v>Overweight</v>
      </c>
      <c r="D453" s="14">
        <v>6.03</v>
      </c>
      <c r="E453" s="14" t="str">
        <f t="shared" si="15"/>
        <v>Prediabetes</v>
      </c>
      <c r="F453" s="25" t="s">
        <v>4716</v>
      </c>
      <c r="G453" s="25" t="s">
        <v>4716</v>
      </c>
      <c r="H453" s="25" t="s">
        <v>4716</v>
      </c>
      <c r="I453" s="14">
        <v>0</v>
      </c>
      <c r="J453" s="28" t="s">
        <v>4716</v>
      </c>
    </row>
    <row r="454" spans="1:10" x14ac:dyDescent="0.3">
      <c r="A454" s="31" t="s">
        <v>3488</v>
      </c>
      <c r="B454" s="14">
        <v>31.54</v>
      </c>
      <c r="C454" s="14" t="str">
        <f t="shared" si="14"/>
        <v>Obesity</v>
      </c>
      <c r="D454" s="14">
        <v>4.71</v>
      </c>
      <c r="E454" s="14" t="str">
        <f t="shared" si="15"/>
        <v>Normal</v>
      </c>
      <c r="F454" s="25" t="s">
        <v>4716</v>
      </c>
      <c r="G454" s="25" t="s">
        <v>4716</v>
      </c>
      <c r="H454" s="25" t="s">
        <v>4716</v>
      </c>
      <c r="I454" s="14">
        <v>0</v>
      </c>
      <c r="J454" s="28" t="s">
        <v>4716</v>
      </c>
    </row>
    <row r="455" spans="1:10" x14ac:dyDescent="0.3">
      <c r="A455" s="31" t="s">
        <v>3502</v>
      </c>
      <c r="B455" s="14">
        <v>32.78</v>
      </c>
      <c r="C455" s="14" t="str">
        <f t="shared" si="14"/>
        <v>Obesity</v>
      </c>
      <c r="D455" s="14">
        <v>4.63</v>
      </c>
      <c r="E455" s="14" t="str">
        <f t="shared" si="15"/>
        <v>Normal</v>
      </c>
      <c r="F455" s="25" t="s">
        <v>4716</v>
      </c>
      <c r="G455" s="25" t="s">
        <v>4716</v>
      </c>
      <c r="H455" s="25" t="s">
        <v>4716</v>
      </c>
      <c r="I455" s="14">
        <v>0</v>
      </c>
      <c r="J455" s="28" t="s">
        <v>4716</v>
      </c>
    </row>
    <row r="456" spans="1:10" x14ac:dyDescent="0.3">
      <c r="A456" s="31" t="s">
        <v>3506</v>
      </c>
      <c r="B456" s="14">
        <v>15.47</v>
      </c>
      <c r="C456" s="14" t="str">
        <f t="shared" si="14"/>
        <v>Underweight</v>
      </c>
      <c r="D456" s="14">
        <v>8.43</v>
      </c>
      <c r="E456" s="14" t="str">
        <f t="shared" si="15"/>
        <v>Diabetes</v>
      </c>
      <c r="F456" s="25" t="s">
        <v>4716</v>
      </c>
      <c r="G456" s="25" t="s">
        <v>4716</v>
      </c>
      <c r="H456" s="25" t="s">
        <v>4716</v>
      </c>
      <c r="I456" s="14">
        <v>0</v>
      </c>
      <c r="J456" s="28" t="s">
        <v>4716</v>
      </c>
    </row>
    <row r="457" spans="1:10" x14ac:dyDescent="0.3">
      <c r="A457" s="31" t="s">
        <v>3510</v>
      </c>
      <c r="B457" s="14">
        <v>18.54</v>
      </c>
      <c r="C457" s="14" t="str">
        <f t="shared" si="14"/>
        <v>Normal Weight</v>
      </c>
      <c r="D457" s="14">
        <v>4.95</v>
      </c>
      <c r="E457" s="14" t="str">
        <f t="shared" si="15"/>
        <v>Normal</v>
      </c>
      <c r="F457" s="25" t="s">
        <v>4716</v>
      </c>
      <c r="G457" s="25" t="s">
        <v>4716</v>
      </c>
      <c r="H457" s="25" t="s">
        <v>4716</v>
      </c>
      <c r="I457" s="14">
        <v>0</v>
      </c>
      <c r="J457" s="28" t="s">
        <v>4716</v>
      </c>
    </row>
    <row r="458" spans="1:10" x14ac:dyDescent="0.3">
      <c r="A458" s="31" t="s">
        <v>3520</v>
      </c>
      <c r="B458" s="14">
        <v>27.645</v>
      </c>
      <c r="C458" s="14" t="str">
        <f t="shared" si="14"/>
        <v>Overweight</v>
      </c>
      <c r="D458" s="14">
        <v>5.7</v>
      </c>
      <c r="E458" s="14" t="str">
        <f t="shared" si="15"/>
        <v>Prediabetes</v>
      </c>
      <c r="F458" s="25" t="s">
        <v>4716</v>
      </c>
      <c r="G458" s="25" t="s">
        <v>4716</v>
      </c>
      <c r="H458" s="25" t="s">
        <v>4716</v>
      </c>
      <c r="I458" s="14">
        <v>0</v>
      </c>
      <c r="J458" s="28" t="s">
        <v>4716</v>
      </c>
    </row>
    <row r="459" spans="1:10" x14ac:dyDescent="0.3">
      <c r="A459" s="31" t="s">
        <v>3528</v>
      </c>
      <c r="B459" s="14">
        <v>16.12</v>
      </c>
      <c r="C459" s="14" t="str">
        <f t="shared" si="14"/>
        <v>Underweight</v>
      </c>
      <c r="D459" s="14">
        <v>6.09</v>
      </c>
      <c r="E459" s="14" t="str">
        <f t="shared" si="15"/>
        <v>Prediabetes</v>
      </c>
      <c r="F459" s="25" t="s">
        <v>4716</v>
      </c>
      <c r="G459" s="25" t="s">
        <v>4716</v>
      </c>
      <c r="H459" s="25" t="s">
        <v>4716</v>
      </c>
      <c r="I459" s="14">
        <v>0</v>
      </c>
      <c r="J459" s="28" t="s">
        <v>4716</v>
      </c>
    </row>
    <row r="460" spans="1:10" x14ac:dyDescent="0.3">
      <c r="A460" s="31" t="s">
        <v>3538</v>
      </c>
      <c r="B460" s="14">
        <v>36.630000000000003</v>
      </c>
      <c r="C460" s="14" t="str">
        <f t="shared" si="14"/>
        <v>Obesity</v>
      </c>
      <c r="D460" s="14">
        <v>5.15</v>
      </c>
      <c r="E460" s="14" t="str">
        <f t="shared" si="15"/>
        <v>Normal</v>
      </c>
      <c r="F460" s="25" t="s">
        <v>4716</v>
      </c>
      <c r="G460" s="25" t="s">
        <v>4716</v>
      </c>
      <c r="H460" s="25" t="s">
        <v>4716</v>
      </c>
      <c r="I460" s="14">
        <v>0</v>
      </c>
      <c r="J460" s="28" t="s">
        <v>4716</v>
      </c>
    </row>
    <row r="461" spans="1:10" x14ac:dyDescent="0.3">
      <c r="A461" s="31" t="s">
        <v>3540</v>
      </c>
      <c r="B461" s="14">
        <v>16.47</v>
      </c>
      <c r="C461" s="14" t="str">
        <f t="shared" si="14"/>
        <v>Underweight</v>
      </c>
      <c r="D461" s="14">
        <v>11.72</v>
      </c>
      <c r="E461" s="14" t="str">
        <f t="shared" si="15"/>
        <v>Diabetes</v>
      </c>
      <c r="F461" s="25" t="s">
        <v>4716</v>
      </c>
      <c r="G461" s="25" t="s">
        <v>4716</v>
      </c>
      <c r="H461" s="25" t="s">
        <v>4716</v>
      </c>
      <c r="I461" s="14">
        <v>0</v>
      </c>
      <c r="J461" s="28" t="s">
        <v>4716</v>
      </c>
    </row>
    <row r="462" spans="1:10" x14ac:dyDescent="0.3">
      <c r="A462" s="31" t="s">
        <v>3542</v>
      </c>
      <c r="B462" s="14">
        <v>25.8</v>
      </c>
      <c r="C462" s="14" t="str">
        <f t="shared" si="14"/>
        <v>Overweight</v>
      </c>
      <c r="D462" s="14">
        <v>5.29</v>
      </c>
      <c r="E462" s="14" t="str">
        <f t="shared" si="15"/>
        <v>Normal</v>
      </c>
      <c r="F462" s="25" t="s">
        <v>4716</v>
      </c>
      <c r="G462" s="25" t="s">
        <v>4716</v>
      </c>
      <c r="H462" s="25" t="s">
        <v>4716</v>
      </c>
      <c r="I462" s="14">
        <v>0</v>
      </c>
      <c r="J462" s="28" t="s">
        <v>4716</v>
      </c>
    </row>
    <row r="463" spans="1:10" x14ac:dyDescent="0.3">
      <c r="A463" s="31" t="s">
        <v>3544</v>
      </c>
      <c r="B463" s="14">
        <v>23.6</v>
      </c>
      <c r="C463" s="14" t="str">
        <f t="shared" si="14"/>
        <v>Normal Weight</v>
      </c>
      <c r="D463" s="14">
        <v>4.33</v>
      </c>
      <c r="E463" s="14" t="str">
        <f t="shared" si="15"/>
        <v>Normal</v>
      </c>
      <c r="F463" s="25" t="s">
        <v>4716</v>
      </c>
      <c r="G463" s="25" t="s">
        <v>4716</v>
      </c>
      <c r="H463" s="25" t="s">
        <v>4716</v>
      </c>
      <c r="I463" s="14">
        <v>0</v>
      </c>
      <c r="J463" s="28" t="s">
        <v>4716</v>
      </c>
    </row>
    <row r="464" spans="1:10" x14ac:dyDescent="0.3">
      <c r="A464" s="31" t="s">
        <v>3548</v>
      </c>
      <c r="B464" s="14">
        <v>30.114999999999998</v>
      </c>
      <c r="C464" s="14" t="str">
        <f t="shared" si="14"/>
        <v>Obesity</v>
      </c>
      <c r="D464" s="14">
        <v>11.61</v>
      </c>
      <c r="E464" s="14" t="str">
        <f t="shared" si="15"/>
        <v>Diabetes</v>
      </c>
      <c r="F464" s="25" t="s">
        <v>4716</v>
      </c>
      <c r="G464" s="25" t="s">
        <v>4716</v>
      </c>
      <c r="H464" s="25" t="s">
        <v>4716</v>
      </c>
      <c r="I464" s="14">
        <v>0</v>
      </c>
      <c r="J464" s="28" t="s">
        <v>4716</v>
      </c>
    </row>
    <row r="465" spans="1:10" x14ac:dyDescent="0.3">
      <c r="A465" s="31" t="s">
        <v>3556</v>
      </c>
      <c r="B465" s="14">
        <v>24.24</v>
      </c>
      <c r="C465" s="14" t="str">
        <f t="shared" si="14"/>
        <v>Normal Weight</v>
      </c>
      <c r="D465" s="14">
        <v>6.15</v>
      </c>
      <c r="E465" s="14" t="str">
        <f t="shared" si="15"/>
        <v>Prediabetes</v>
      </c>
      <c r="F465" s="25" t="s">
        <v>4716</v>
      </c>
      <c r="G465" s="25" t="s">
        <v>4716</v>
      </c>
      <c r="H465" s="25" t="s">
        <v>4716</v>
      </c>
      <c r="I465" s="14">
        <v>0</v>
      </c>
      <c r="J465" s="28" t="s">
        <v>4716</v>
      </c>
    </row>
    <row r="466" spans="1:10" x14ac:dyDescent="0.3">
      <c r="A466" s="31" t="s">
        <v>3558</v>
      </c>
      <c r="B466" s="14">
        <v>35.75</v>
      </c>
      <c r="C466" s="14" t="str">
        <f t="shared" si="14"/>
        <v>Obesity</v>
      </c>
      <c r="D466" s="14">
        <v>5.07</v>
      </c>
      <c r="E466" s="14" t="str">
        <f t="shared" si="15"/>
        <v>Normal</v>
      </c>
      <c r="F466" s="25" t="s">
        <v>4716</v>
      </c>
      <c r="G466" s="25" t="s">
        <v>4716</v>
      </c>
      <c r="H466" s="25" t="s">
        <v>4716</v>
      </c>
      <c r="I466" s="14">
        <v>0</v>
      </c>
      <c r="J466" s="28" t="s">
        <v>4716</v>
      </c>
    </row>
    <row r="467" spans="1:10" x14ac:dyDescent="0.3">
      <c r="A467" s="31" t="s">
        <v>3566</v>
      </c>
      <c r="B467" s="14">
        <v>23.16</v>
      </c>
      <c r="C467" s="14" t="str">
        <f t="shared" si="14"/>
        <v>Normal Weight</v>
      </c>
      <c r="D467" s="14">
        <v>5.5</v>
      </c>
      <c r="E467" s="14" t="str">
        <f t="shared" si="15"/>
        <v>Normal</v>
      </c>
      <c r="F467" s="25" t="s">
        <v>4716</v>
      </c>
      <c r="G467" s="25" t="s">
        <v>4716</v>
      </c>
      <c r="H467" s="25" t="s">
        <v>4716</v>
      </c>
      <c r="I467" s="14">
        <v>0</v>
      </c>
      <c r="J467" s="28" t="s">
        <v>4716</v>
      </c>
    </row>
    <row r="468" spans="1:10" x14ac:dyDescent="0.3">
      <c r="A468" s="31" t="s">
        <v>3572</v>
      </c>
      <c r="B468" s="14">
        <v>16.57</v>
      </c>
      <c r="C468" s="14" t="str">
        <f t="shared" si="14"/>
        <v>Underweight</v>
      </c>
      <c r="D468" s="14">
        <v>9.99</v>
      </c>
      <c r="E468" s="14" t="str">
        <f t="shared" si="15"/>
        <v>Diabetes</v>
      </c>
      <c r="F468" s="25" t="s">
        <v>4716</v>
      </c>
      <c r="G468" s="25" t="s">
        <v>4716</v>
      </c>
      <c r="H468" s="25" t="s">
        <v>4716</v>
      </c>
      <c r="I468" s="14">
        <v>0</v>
      </c>
      <c r="J468" s="28" t="s">
        <v>4716</v>
      </c>
    </row>
    <row r="469" spans="1:10" x14ac:dyDescent="0.3">
      <c r="A469" s="31" t="s">
        <v>3584</v>
      </c>
      <c r="B469" s="14">
        <v>37</v>
      </c>
      <c r="C469" s="14" t="str">
        <f t="shared" si="14"/>
        <v>Obesity</v>
      </c>
      <c r="D469" s="14">
        <v>11.66</v>
      </c>
      <c r="E469" s="14" t="str">
        <f t="shared" si="15"/>
        <v>Diabetes</v>
      </c>
      <c r="F469" s="25" t="s">
        <v>4716</v>
      </c>
      <c r="G469" s="25" t="s">
        <v>4716</v>
      </c>
      <c r="H469" s="25" t="s">
        <v>4716</v>
      </c>
      <c r="I469" s="14">
        <v>0</v>
      </c>
      <c r="J469" s="28" t="s">
        <v>4716</v>
      </c>
    </row>
    <row r="470" spans="1:10" x14ac:dyDescent="0.3">
      <c r="A470" s="31" t="s">
        <v>3590</v>
      </c>
      <c r="B470" s="14">
        <v>16.7</v>
      </c>
      <c r="C470" s="14" t="str">
        <f t="shared" si="14"/>
        <v>Underweight</v>
      </c>
      <c r="D470" s="14">
        <v>11.48</v>
      </c>
      <c r="E470" s="14" t="str">
        <f t="shared" si="15"/>
        <v>Diabetes</v>
      </c>
      <c r="F470" s="25" t="s">
        <v>4716</v>
      </c>
      <c r="G470" s="25" t="s">
        <v>4716</v>
      </c>
      <c r="H470" s="25" t="s">
        <v>4716</v>
      </c>
      <c r="I470" s="14">
        <v>0</v>
      </c>
      <c r="J470" s="28" t="s">
        <v>4716</v>
      </c>
    </row>
    <row r="471" spans="1:10" x14ac:dyDescent="0.3">
      <c r="A471" s="31" t="s">
        <v>3592</v>
      </c>
      <c r="B471" s="14">
        <v>39.82</v>
      </c>
      <c r="C471" s="14" t="str">
        <f t="shared" si="14"/>
        <v>Obesity</v>
      </c>
      <c r="D471" s="14">
        <v>6.06</v>
      </c>
      <c r="E471" s="14" t="str">
        <f t="shared" si="15"/>
        <v>Prediabetes</v>
      </c>
      <c r="F471" s="25" t="s">
        <v>4716</v>
      </c>
      <c r="G471" s="25" t="s">
        <v>4716</v>
      </c>
      <c r="H471" s="25" t="s">
        <v>4716</v>
      </c>
      <c r="I471" s="14">
        <v>0</v>
      </c>
      <c r="J471" s="28" t="s">
        <v>4716</v>
      </c>
    </row>
    <row r="472" spans="1:10" x14ac:dyDescent="0.3">
      <c r="A472" s="31" t="s">
        <v>3596</v>
      </c>
      <c r="B472" s="14">
        <v>28.27</v>
      </c>
      <c r="C472" s="14" t="str">
        <f t="shared" si="14"/>
        <v>Overweight</v>
      </c>
      <c r="D472" s="14">
        <v>5.33</v>
      </c>
      <c r="E472" s="14" t="str">
        <f t="shared" si="15"/>
        <v>Normal</v>
      </c>
      <c r="F472" s="25" t="s">
        <v>4716</v>
      </c>
      <c r="G472" s="25" t="s">
        <v>4716</v>
      </c>
      <c r="H472" s="25" t="s">
        <v>4716</v>
      </c>
      <c r="I472" s="14">
        <v>0</v>
      </c>
      <c r="J472" s="28" t="s">
        <v>4716</v>
      </c>
    </row>
    <row r="473" spans="1:10" x14ac:dyDescent="0.3">
      <c r="A473" s="31" t="s">
        <v>3598</v>
      </c>
      <c r="B473" s="14">
        <v>18.5</v>
      </c>
      <c r="C473" s="14" t="str">
        <f t="shared" si="14"/>
        <v>Normal Weight</v>
      </c>
      <c r="D473" s="14">
        <v>5.33</v>
      </c>
      <c r="E473" s="14" t="str">
        <f t="shared" si="15"/>
        <v>Normal</v>
      </c>
      <c r="F473" s="25" t="s">
        <v>4716</v>
      </c>
      <c r="G473" s="25" t="s">
        <v>4716</v>
      </c>
      <c r="H473" s="25" t="s">
        <v>4716</v>
      </c>
      <c r="I473" s="14">
        <v>0</v>
      </c>
      <c r="J473" s="28" t="s">
        <v>4716</v>
      </c>
    </row>
    <row r="474" spans="1:10" x14ac:dyDescent="0.3">
      <c r="A474" s="31" t="s">
        <v>3612</v>
      </c>
      <c r="B474" s="14">
        <v>32.68</v>
      </c>
      <c r="C474" s="14" t="str">
        <f t="shared" si="14"/>
        <v>Obesity</v>
      </c>
      <c r="D474" s="14">
        <v>5.44</v>
      </c>
      <c r="E474" s="14" t="str">
        <f t="shared" si="15"/>
        <v>Normal</v>
      </c>
      <c r="F474" s="25" t="s">
        <v>4716</v>
      </c>
      <c r="G474" s="25" t="s">
        <v>4716</v>
      </c>
      <c r="H474" s="25" t="s">
        <v>4716</v>
      </c>
      <c r="I474" s="14">
        <v>0</v>
      </c>
      <c r="J474" s="28" t="s">
        <v>4716</v>
      </c>
    </row>
    <row r="475" spans="1:10" x14ac:dyDescent="0.3">
      <c r="A475" s="31" t="s">
        <v>3616</v>
      </c>
      <c r="B475" s="14">
        <v>15.57</v>
      </c>
      <c r="C475" s="14" t="str">
        <f t="shared" si="14"/>
        <v>Underweight</v>
      </c>
      <c r="D475" s="14">
        <v>6.07</v>
      </c>
      <c r="E475" s="14" t="str">
        <f t="shared" si="15"/>
        <v>Prediabetes</v>
      </c>
      <c r="F475" s="25" t="s">
        <v>4716</v>
      </c>
      <c r="G475" s="25" t="s">
        <v>4716</v>
      </c>
      <c r="H475" s="25" t="s">
        <v>4716</v>
      </c>
      <c r="I475" s="14">
        <v>0</v>
      </c>
      <c r="J475" s="28" t="s">
        <v>4716</v>
      </c>
    </row>
    <row r="476" spans="1:10" x14ac:dyDescent="0.3">
      <c r="A476" s="31" t="s">
        <v>3618</v>
      </c>
      <c r="B476" s="14">
        <v>23.844999999999999</v>
      </c>
      <c r="C476" s="14" t="str">
        <f t="shared" si="14"/>
        <v>Normal Weight</v>
      </c>
      <c r="D476" s="14">
        <v>4.3600000000000003</v>
      </c>
      <c r="E476" s="14" t="str">
        <f t="shared" si="15"/>
        <v>Normal</v>
      </c>
      <c r="F476" s="25" t="s">
        <v>4716</v>
      </c>
      <c r="G476" s="25" t="s">
        <v>4716</v>
      </c>
      <c r="H476" s="25" t="s">
        <v>4716</v>
      </c>
      <c r="I476" s="14">
        <v>0</v>
      </c>
      <c r="J476" s="28" t="s">
        <v>4716</v>
      </c>
    </row>
    <row r="477" spans="1:10" x14ac:dyDescent="0.3">
      <c r="A477" s="31" t="s">
        <v>3626</v>
      </c>
      <c r="B477" s="14">
        <v>15.61</v>
      </c>
      <c r="C477" s="14" t="str">
        <f t="shared" si="14"/>
        <v>Underweight</v>
      </c>
      <c r="D477" s="14">
        <v>5.77</v>
      </c>
      <c r="E477" s="14" t="str">
        <f t="shared" si="15"/>
        <v>Prediabetes</v>
      </c>
      <c r="F477" s="25" t="s">
        <v>4716</v>
      </c>
      <c r="G477" s="25" t="s">
        <v>4716</v>
      </c>
      <c r="H477" s="25" t="s">
        <v>4716</v>
      </c>
      <c r="I477" s="14">
        <v>0</v>
      </c>
      <c r="J477" s="28" t="s">
        <v>4716</v>
      </c>
    </row>
    <row r="478" spans="1:10" x14ac:dyDescent="0.3">
      <c r="A478" s="31" t="s">
        <v>3630</v>
      </c>
      <c r="B478" s="14">
        <v>46.53</v>
      </c>
      <c r="C478" s="14" t="str">
        <f t="shared" si="14"/>
        <v>Obesity</v>
      </c>
      <c r="D478" s="14">
        <v>4.16</v>
      </c>
      <c r="E478" s="14" t="str">
        <f t="shared" si="15"/>
        <v>Normal</v>
      </c>
      <c r="F478" s="25" t="s">
        <v>4716</v>
      </c>
      <c r="G478" s="25" t="s">
        <v>4716</v>
      </c>
      <c r="H478" s="25" t="s">
        <v>4716</v>
      </c>
      <c r="I478" s="14">
        <v>0</v>
      </c>
      <c r="J478" s="28" t="s">
        <v>4716</v>
      </c>
    </row>
    <row r="479" spans="1:10" x14ac:dyDescent="0.3">
      <c r="A479" s="31" t="s">
        <v>3636</v>
      </c>
      <c r="B479" s="14">
        <v>37.18</v>
      </c>
      <c r="C479" s="14" t="str">
        <f t="shared" si="14"/>
        <v>Obesity</v>
      </c>
      <c r="D479" s="14">
        <v>4.9000000000000004</v>
      </c>
      <c r="E479" s="14" t="str">
        <f t="shared" si="15"/>
        <v>Normal</v>
      </c>
      <c r="F479" s="25" t="s">
        <v>4716</v>
      </c>
      <c r="G479" s="25" t="s">
        <v>4716</v>
      </c>
      <c r="H479" s="25" t="s">
        <v>4716</v>
      </c>
      <c r="I479" s="14">
        <v>0</v>
      </c>
      <c r="J479" s="28" t="s">
        <v>4716</v>
      </c>
    </row>
    <row r="480" spans="1:10" x14ac:dyDescent="0.3">
      <c r="A480" s="31" t="s">
        <v>3638</v>
      </c>
      <c r="B480" s="14">
        <v>35.200000000000003</v>
      </c>
      <c r="C480" s="14" t="str">
        <f t="shared" si="14"/>
        <v>Obesity</v>
      </c>
      <c r="D480" s="14">
        <v>5.55</v>
      </c>
      <c r="E480" s="14" t="str">
        <f t="shared" si="15"/>
        <v>Normal</v>
      </c>
      <c r="F480" s="25" t="s">
        <v>4716</v>
      </c>
      <c r="G480" s="25" t="s">
        <v>4716</v>
      </c>
      <c r="H480" s="25" t="s">
        <v>4716</v>
      </c>
      <c r="I480" s="14">
        <v>0</v>
      </c>
      <c r="J480" s="28" t="s">
        <v>4716</v>
      </c>
    </row>
    <row r="481" spans="1:10" x14ac:dyDescent="0.3">
      <c r="A481" s="31" t="s">
        <v>3640</v>
      </c>
      <c r="B481" s="14">
        <v>37.335000000000001</v>
      </c>
      <c r="C481" s="14" t="str">
        <f t="shared" si="14"/>
        <v>Obesity</v>
      </c>
      <c r="D481" s="14">
        <v>4.95</v>
      </c>
      <c r="E481" s="14" t="str">
        <f t="shared" si="15"/>
        <v>Normal</v>
      </c>
      <c r="F481" s="25" t="s">
        <v>4716</v>
      </c>
      <c r="G481" s="25" t="s">
        <v>4716</v>
      </c>
      <c r="H481" s="25" t="s">
        <v>4716</v>
      </c>
      <c r="I481" s="14">
        <v>0</v>
      </c>
      <c r="J481" s="28" t="s">
        <v>4716</v>
      </c>
    </row>
    <row r="482" spans="1:10" x14ac:dyDescent="0.3">
      <c r="A482" s="31" t="s">
        <v>3650</v>
      </c>
      <c r="B482" s="14">
        <v>26.695</v>
      </c>
      <c r="C482" s="14" t="str">
        <f t="shared" si="14"/>
        <v>Overweight</v>
      </c>
      <c r="D482" s="14">
        <v>5.28</v>
      </c>
      <c r="E482" s="14" t="str">
        <f t="shared" si="15"/>
        <v>Normal</v>
      </c>
      <c r="F482" s="25" t="s">
        <v>4716</v>
      </c>
      <c r="G482" s="25" t="s">
        <v>4716</v>
      </c>
      <c r="H482" s="25" t="s">
        <v>4716</v>
      </c>
      <c r="I482" s="14">
        <v>0</v>
      </c>
      <c r="J482" s="28" t="s">
        <v>4716</v>
      </c>
    </row>
    <row r="483" spans="1:10" x14ac:dyDescent="0.3">
      <c r="A483" s="31" t="s">
        <v>3654</v>
      </c>
      <c r="B483" s="14">
        <v>29.59</v>
      </c>
      <c r="C483" s="14" t="str">
        <f t="shared" si="14"/>
        <v>Overweight</v>
      </c>
      <c r="D483" s="14">
        <v>4.0599999999999996</v>
      </c>
      <c r="E483" s="14" t="str">
        <f t="shared" si="15"/>
        <v>Normal</v>
      </c>
      <c r="F483" s="25" t="s">
        <v>4716</v>
      </c>
      <c r="G483" s="25" t="s">
        <v>4716</v>
      </c>
      <c r="H483" s="25" t="s">
        <v>4716</v>
      </c>
      <c r="I483" s="14">
        <v>0</v>
      </c>
      <c r="J483" s="28" t="s">
        <v>4716</v>
      </c>
    </row>
    <row r="484" spans="1:10" x14ac:dyDescent="0.3">
      <c r="A484" s="31" t="s">
        <v>3658</v>
      </c>
      <c r="B484" s="14">
        <v>20.52</v>
      </c>
      <c r="C484" s="14" t="str">
        <f t="shared" si="14"/>
        <v>Normal Weight</v>
      </c>
      <c r="D484" s="14">
        <v>4.83</v>
      </c>
      <c r="E484" s="14" t="str">
        <f t="shared" si="15"/>
        <v>Normal</v>
      </c>
      <c r="F484" s="25" t="s">
        <v>4716</v>
      </c>
      <c r="G484" s="25" t="s">
        <v>4716</v>
      </c>
      <c r="H484" s="25" t="s">
        <v>4716</v>
      </c>
      <c r="I484" s="14">
        <v>0</v>
      </c>
      <c r="J484" s="28" t="s">
        <v>4716</v>
      </c>
    </row>
    <row r="485" spans="1:10" x14ac:dyDescent="0.3">
      <c r="A485" s="31" t="s">
        <v>3672</v>
      </c>
      <c r="B485" s="14">
        <v>17.34</v>
      </c>
      <c r="C485" s="14" t="str">
        <f t="shared" si="14"/>
        <v>Underweight</v>
      </c>
      <c r="D485" s="14">
        <v>5.05</v>
      </c>
      <c r="E485" s="14" t="str">
        <f t="shared" si="15"/>
        <v>Normal</v>
      </c>
      <c r="F485" s="25" t="s">
        <v>4716</v>
      </c>
      <c r="G485" s="25" t="s">
        <v>4716</v>
      </c>
      <c r="H485" s="25" t="s">
        <v>4716</v>
      </c>
      <c r="I485" s="14">
        <v>0</v>
      </c>
      <c r="J485" s="28" t="s">
        <v>4716</v>
      </c>
    </row>
    <row r="486" spans="1:10" x14ac:dyDescent="0.3">
      <c r="A486" s="31" t="s">
        <v>3674</v>
      </c>
      <c r="B486" s="14">
        <v>17.440000000000001</v>
      </c>
      <c r="C486" s="14" t="str">
        <f t="shared" si="14"/>
        <v>Underweight</v>
      </c>
      <c r="D486" s="14">
        <v>6.26</v>
      </c>
      <c r="E486" s="14" t="str">
        <f t="shared" si="15"/>
        <v>Prediabetes</v>
      </c>
      <c r="F486" s="25" t="s">
        <v>4716</v>
      </c>
      <c r="G486" s="25" t="s">
        <v>4716</v>
      </c>
      <c r="H486" s="25" t="s">
        <v>4716</v>
      </c>
      <c r="I486" s="14">
        <v>0</v>
      </c>
      <c r="J486" s="28" t="s">
        <v>4716</v>
      </c>
    </row>
    <row r="487" spans="1:10" x14ac:dyDescent="0.3">
      <c r="A487" s="31" t="s">
        <v>3684</v>
      </c>
      <c r="B487" s="14">
        <v>34.96</v>
      </c>
      <c r="C487" s="14" t="str">
        <f t="shared" si="14"/>
        <v>Obesity</v>
      </c>
      <c r="D487" s="14">
        <v>5.63</v>
      </c>
      <c r="E487" s="14" t="str">
        <f t="shared" si="15"/>
        <v>Normal</v>
      </c>
      <c r="F487" s="25" t="s">
        <v>4716</v>
      </c>
      <c r="G487" s="25" t="s">
        <v>4716</v>
      </c>
      <c r="H487" s="25" t="s">
        <v>4716</v>
      </c>
      <c r="I487" s="14">
        <v>0</v>
      </c>
      <c r="J487" s="28" t="s">
        <v>4716</v>
      </c>
    </row>
    <row r="488" spans="1:10" x14ac:dyDescent="0.3">
      <c r="A488" s="31" t="s">
        <v>3686</v>
      </c>
      <c r="B488" s="14">
        <v>38.39</v>
      </c>
      <c r="C488" s="14" t="str">
        <f t="shared" si="14"/>
        <v>Obesity</v>
      </c>
      <c r="D488" s="14">
        <v>6.05</v>
      </c>
      <c r="E488" s="14" t="str">
        <f t="shared" si="15"/>
        <v>Prediabetes</v>
      </c>
      <c r="F488" s="25" t="s">
        <v>4716</v>
      </c>
      <c r="G488" s="25" t="s">
        <v>4716</v>
      </c>
      <c r="H488" s="25" t="s">
        <v>4716</v>
      </c>
      <c r="I488" s="14">
        <v>0</v>
      </c>
      <c r="J488" s="28" t="s">
        <v>4716</v>
      </c>
    </row>
    <row r="489" spans="1:10" x14ac:dyDescent="0.3">
      <c r="A489" s="31" t="s">
        <v>3688</v>
      </c>
      <c r="B489" s="14">
        <v>33.82</v>
      </c>
      <c r="C489" s="14" t="str">
        <f t="shared" si="14"/>
        <v>Obesity</v>
      </c>
      <c r="D489" s="14">
        <v>4.6500000000000004</v>
      </c>
      <c r="E489" s="14" t="str">
        <f t="shared" si="15"/>
        <v>Normal</v>
      </c>
      <c r="F489" s="25" t="s">
        <v>4716</v>
      </c>
      <c r="G489" s="25" t="s">
        <v>4716</v>
      </c>
      <c r="H489" s="25" t="s">
        <v>4716</v>
      </c>
      <c r="I489" s="14">
        <v>0</v>
      </c>
      <c r="J489" s="28" t="s">
        <v>4716</v>
      </c>
    </row>
    <row r="490" spans="1:10" x14ac:dyDescent="0.3">
      <c r="A490" s="31" t="s">
        <v>3690</v>
      </c>
      <c r="B490" s="14">
        <v>27.835000000000001</v>
      </c>
      <c r="C490" s="14" t="str">
        <f t="shared" si="14"/>
        <v>Overweight</v>
      </c>
      <c r="D490" s="14">
        <v>5.37</v>
      </c>
      <c r="E490" s="14" t="str">
        <f t="shared" si="15"/>
        <v>Normal</v>
      </c>
      <c r="F490" s="25" t="s">
        <v>4716</v>
      </c>
      <c r="G490" s="25" t="s">
        <v>4716</v>
      </c>
      <c r="H490" s="25" t="s">
        <v>4716</v>
      </c>
      <c r="I490" s="14">
        <v>0</v>
      </c>
      <c r="J490" s="28" t="s">
        <v>4716</v>
      </c>
    </row>
    <row r="491" spans="1:10" x14ac:dyDescent="0.3">
      <c r="A491" s="31" t="s">
        <v>3692</v>
      </c>
      <c r="B491" s="14">
        <v>33</v>
      </c>
      <c r="C491" s="14" t="str">
        <f t="shared" si="14"/>
        <v>Obesity</v>
      </c>
      <c r="D491" s="14">
        <v>5.39</v>
      </c>
      <c r="E491" s="14" t="str">
        <f t="shared" si="15"/>
        <v>Normal</v>
      </c>
      <c r="F491" s="25" t="s">
        <v>4716</v>
      </c>
      <c r="G491" s="25" t="s">
        <v>4716</v>
      </c>
      <c r="H491" s="25" t="s">
        <v>4716</v>
      </c>
      <c r="I491" s="14">
        <v>0</v>
      </c>
      <c r="J491" s="28" t="s">
        <v>4716</v>
      </c>
    </row>
    <row r="492" spans="1:10" x14ac:dyDescent="0.3">
      <c r="A492" s="31" t="s">
        <v>3694</v>
      </c>
      <c r="B492" s="14">
        <v>26.885000000000002</v>
      </c>
      <c r="C492" s="14" t="str">
        <f t="shared" si="14"/>
        <v>Overweight</v>
      </c>
      <c r="D492" s="14">
        <v>5.86</v>
      </c>
      <c r="E492" s="14" t="str">
        <f t="shared" si="15"/>
        <v>Prediabetes</v>
      </c>
      <c r="F492" s="25" t="s">
        <v>4716</v>
      </c>
      <c r="G492" s="25" t="s">
        <v>4716</v>
      </c>
      <c r="H492" s="25" t="s">
        <v>4716</v>
      </c>
      <c r="I492" s="14">
        <v>0</v>
      </c>
      <c r="J492" s="28" t="s">
        <v>4716</v>
      </c>
    </row>
    <row r="493" spans="1:10" x14ac:dyDescent="0.3">
      <c r="A493" s="31" t="s">
        <v>3696</v>
      </c>
      <c r="B493" s="14">
        <v>29.26</v>
      </c>
      <c r="C493" s="14" t="str">
        <f t="shared" si="14"/>
        <v>Overweight</v>
      </c>
      <c r="D493" s="14">
        <v>4.4400000000000004</v>
      </c>
      <c r="E493" s="14" t="str">
        <f t="shared" si="15"/>
        <v>Normal</v>
      </c>
      <c r="F493" s="25" t="s">
        <v>4716</v>
      </c>
      <c r="G493" s="25" t="s">
        <v>4716</v>
      </c>
      <c r="H493" s="25" t="s">
        <v>4716</v>
      </c>
      <c r="I493" s="14">
        <v>0</v>
      </c>
      <c r="J493" s="28" t="s">
        <v>4716</v>
      </c>
    </row>
    <row r="494" spans="1:10" x14ac:dyDescent="0.3">
      <c r="A494" s="31" t="s">
        <v>3698</v>
      </c>
      <c r="B494" s="14">
        <v>26.98</v>
      </c>
      <c r="C494" s="14" t="str">
        <f t="shared" si="14"/>
        <v>Overweight</v>
      </c>
      <c r="D494" s="14">
        <v>4.41</v>
      </c>
      <c r="E494" s="14" t="str">
        <f t="shared" si="15"/>
        <v>Normal</v>
      </c>
      <c r="F494" s="25" t="s">
        <v>4716</v>
      </c>
      <c r="G494" s="25" t="s">
        <v>4716</v>
      </c>
      <c r="H494" s="25" t="s">
        <v>4716</v>
      </c>
      <c r="I494" s="14">
        <v>0</v>
      </c>
      <c r="J494" s="28" t="s">
        <v>4716</v>
      </c>
    </row>
    <row r="495" spans="1:10" x14ac:dyDescent="0.3">
      <c r="A495" s="31" t="s">
        <v>3704</v>
      </c>
      <c r="B495" s="14">
        <v>22.515000000000001</v>
      </c>
      <c r="C495" s="14" t="str">
        <f t="shared" si="14"/>
        <v>Normal Weight</v>
      </c>
      <c r="D495" s="14">
        <v>4.24</v>
      </c>
      <c r="E495" s="14" t="str">
        <f t="shared" si="15"/>
        <v>Normal</v>
      </c>
      <c r="F495" s="25" t="s">
        <v>4716</v>
      </c>
      <c r="G495" s="25" t="s">
        <v>4716</v>
      </c>
      <c r="H495" s="25" t="s">
        <v>4716</v>
      </c>
      <c r="I495" s="14">
        <v>0</v>
      </c>
      <c r="J495" s="28" t="s">
        <v>4716</v>
      </c>
    </row>
    <row r="496" spans="1:10" x14ac:dyDescent="0.3">
      <c r="A496" s="31" t="s">
        <v>3716</v>
      </c>
      <c r="B496" s="14">
        <v>17.09</v>
      </c>
      <c r="C496" s="14" t="str">
        <f t="shared" si="14"/>
        <v>Underweight</v>
      </c>
      <c r="D496" s="14">
        <v>5.69</v>
      </c>
      <c r="E496" s="14" t="str">
        <f t="shared" si="15"/>
        <v>Normal</v>
      </c>
      <c r="F496" s="25" t="s">
        <v>4716</v>
      </c>
      <c r="G496" s="25" t="s">
        <v>4716</v>
      </c>
      <c r="H496" s="25" t="s">
        <v>4716</v>
      </c>
      <c r="I496" s="14">
        <v>0</v>
      </c>
      <c r="J496" s="28" t="s">
        <v>4716</v>
      </c>
    </row>
    <row r="497" spans="1:10" x14ac:dyDescent="0.3">
      <c r="A497" s="31" t="s">
        <v>3720</v>
      </c>
      <c r="B497" s="14">
        <v>29.734999999999999</v>
      </c>
      <c r="C497" s="14" t="str">
        <f t="shared" si="14"/>
        <v>Overweight</v>
      </c>
      <c r="D497" s="14">
        <v>5.78</v>
      </c>
      <c r="E497" s="14" t="str">
        <f t="shared" si="15"/>
        <v>Prediabetes</v>
      </c>
      <c r="F497" s="25" t="s">
        <v>4716</v>
      </c>
      <c r="G497" s="25" t="s">
        <v>4716</v>
      </c>
      <c r="H497" s="25" t="s">
        <v>4716</v>
      </c>
      <c r="I497" s="14">
        <v>0</v>
      </c>
      <c r="J497" s="28" t="s">
        <v>4716</v>
      </c>
    </row>
    <row r="498" spans="1:10" x14ac:dyDescent="0.3">
      <c r="A498" s="31" t="s">
        <v>3722</v>
      </c>
      <c r="B498" s="14">
        <v>29.26</v>
      </c>
      <c r="C498" s="14" t="str">
        <f t="shared" si="14"/>
        <v>Overweight</v>
      </c>
      <c r="D498" s="14">
        <v>4.7</v>
      </c>
      <c r="E498" s="14" t="str">
        <f t="shared" si="15"/>
        <v>Normal</v>
      </c>
      <c r="F498" s="25" t="s">
        <v>4716</v>
      </c>
      <c r="G498" s="25" t="s">
        <v>4716</v>
      </c>
      <c r="H498" s="25" t="s">
        <v>4716</v>
      </c>
      <c r="I498" s="14">
        <v>0</v>
      </c>
      <c r="J498" s="28" t="s">
        <v>4716</v>
      </c>
    </row>
    <row r="499" spans="1:10" x14ac:dyDescent="0.3">
      <c r="A499" s="31" t="s">
        <v>3724</v>
      </c>
      <c r="B499" s="14">
        <v>33</v>
      </c>
      <c r="C499" s="14" t="str">
        <f t="shared" si="14"/>
        <v>Obesity</v>
      </c>
      <c r="D499" s="14">
        <v>6.28</v>
      </c>
      <c r="E499" s="14" t="str">
        <f t="shared" si="15"/>
        <v>Prediabetes</v>
      </c>
      <c r="F499" s="25" t="s">
        <v>4716</v>
      </c>
      <c r="G499" s="25" t="s">
        <v>4716</v>
      </c>
      <c r="H499" s="25" t="s">
        <v>4716</v>
      </c>
      <c r="I499" s="14">
        <v>0</v>
      </c>
      <c r="J499" s="28" t="s">
        <v>4716</v>
      </c>
    </row>
    <row r="500" spans="1:10" x14ac:dyDescent="0.3">
      <c r="A500" s="31" t="s">
        <v>3726</v>
      </c>
      <c r="B500" s="14">
        <v>31.065000000000001</v>
      </c>
      <c r="C500" s="14" t="str">
        <f t="shared" si="14"/>
        <v>Obesity</v>
      </c>
      <c r="D500" s="14">
        <v>4.2300000000000004</v>
      </c>
      <c r="E500" s="14" t="str">
        <f t="shared" si="15"/>
        <v>Normal</v>
      </c>
      <c r="F500" s="25" t="s">
        <v>4716</v>
      </c>
      <c r="G500" s="25" t="s">
        <v>4716</v>
      </c>
      <c r="H500" s="25" t="s">
        <v>4716</v>
      </c>
      <c r="I500" s="14">
        <v>0</v>
      </c>
      <c r="J500" s="28" t="s">
        <v>4716</v>
      </c>
    </row>
    <row r="501" spans="1:10" x14ac:dyDescent="0.3">
      <c r="A501" s="31" t="s">
        <v>3728</v>
      </c>
      <c r="B501" s="14">
        <v>26.51</v>
      </c>
      <c r="C501" s="14" t="str">
        <f t="shared" si="14"/>
        <v>Overweight</v>
      </c>
      <c r="D501" s="14">
        <v>6.17</v>
      </c>
      <c r="E501" s="14" t="str">
        <f t="shared" si="15"/>
        <v>Prediabetes</v>
      </c>
      <c r="F501" s="25" t="s">
        <v>4716</v>
      </c>
      <c r="G501" s="25" t="s">
        <v>4716</v>
      </c>
      <c r="H501" s="25" t="s">
        <v>4716</v>
      </c>
      <c r="I501" s="14">
        <v>0</v>
      </c>
      <c r="J501" s="28" t="s">
        <v>4716</v>
      </c>
    </row>
    <row r="502" spans="1:10" x14ac:dyDescent="0.3">
      <c r="A502" s="31" t="s">
        <v>3730</v>
      </c>
      <c r="B502" s="14">
        <v>28.88</v>
      </c>
      <c r="C502" s="14" t="str">
        <f t="shared" si="14"/>
        <v>Overweight</v>
      </c>
      <c r="D502" s="14">
        <v>4.96</v>
      </c>
      <c r="E502" s="14" t="str">
        <f t="shared" si="15"/>
        <v>Normal</v>
      </c>
      <c r="F502" s="25" t="s">
        <v>4716</v>
      </c>
      <c r="G502" s="25" t="s">
        <v>4716</v>
      </c>
      <c r="H502" s="25" t="s">
        <v>4716</v>
      </c>
      <c r="I502" s="14">
        <v>0</v>
      </c>
      <c r="J502" s="28" t="s">
        <v>4716</v>
      </c>
    </row>
    <row r="503" spans="1:10" x14ac:dyDescent="0.3">
      <c r="A503" s="31" t="s">
        <v>3744</v>
      </c>
      <c r="B503" s="14">
        <v>16.670000000000002</v>
      </c>
      <c r="C503" s="14" t="str">
        <f t="shared" si="14"/>
        <v>Underweight</v>
      </c>
      <c r="D503" s="14">
        <v>5.46</v>
      </c>
      <c r="E503" s="14" t="str">
        <f t="shared" si="15"/>
        <v>Normal</v>
      </c>
      <c r="F503" s="25" t="s">
        <v>4716</v>
      </c>
      <c r="G503" s="25" t="s">
        <v>4716</v>
      </c>
      <c r="H503" s="25" t="s">
        <v>4716</v>
      </c>
      <c r="I503" s="14">
        <v>0</v>
      </c>
      <c r="J503" s="28" t="s">
        <v>4716</v>
      </c>
    </row>
    <row r="504" spans="1:10" x14ac:dyDescent="0.3">
      <c r="A504" s="31" t="s">
        <v>3746</v>
      </c>
      <c r="B504" s="14">
        <v>28.594999999999999</v>
      </c>
      <c r="C504" s="14" t="str">
        <f t="shared" si="14"/>
        <v>Overweight</v>
      </c>
      <c r="D504" s="14">
        <v>5.43</v>
      </c>
      <c r="E504" s="14" t="str">
        <f t="shared" si="15"/>
        <v>Normal</v>
      </c>
      <c r="F504" s="25" t="s">
        <v>4716</v>
      </c>
      <c r="G504" s="25" t="s">
        <v>4716</v>
      </c>
      <c r="H504" s="25" t="s">
        <v>4716</v>
      </c>
      <c r="I504" s="14">
        <v>0</v>
      </c>
      <c r="J504" s="28" t="s">
        <v>4716</v>
      </c>
    </row>
    <row r="505" spans="1:10" x14ac:dyDescent="0.3">
      <c r="A505" s="31" t="s">
        <v>3748</v>
      </c>
      <c r="B505" s="14">
        <v>25.934999999999999</v>
      </c>
      <c r="C505" s="14" t="str">
        <f t="shared" si="14"/>
        <v>Overweight</v>
      </c>
      <c r="D505" s="14">
        <v>4.29</v>
      </c>
      <c r="E505" s="14" t="str">
        <f t="shared" si="15"/>
        <v>Normal</v>
      </c>
      <c r="F505" s="25" t="s">
        <v>4716</v>
      </c>
      <c r="G505" s="25" t="s">
        <v>4716</v>
      </c>
      <c r="H505" s="25" t="s">
        <v>4716</v>
      </c>
      <c r="I505" s="14">
        <v>0</v>
      </c>
      <c r="J505" s="28" t="s">
        <v>4716</v>
      </c>
    </row>
    <row r="506" spans="1:10" x14ac:dyDescent="0.3">
      <c r="A506" s="31" t="s">
        <v>3758</v>
      </c>
      <c r="B506" s="14">
        <v>24.31</v>
      </c>
      <c r="C506" s="14" t="str">
        <f t="shared" si="14"/>
        <v>Normal Weight</v>
      </c>
      <c r="D506" s="14">
        <v>5.4</v>
      </c>
      <c r="E506" s="14" t="str">
        <f t="shared" si="15"/>
        <v>Normal</v>
      </c>
      <c r="F506" s="25" t="s">
        <v>4716</v>
      </c>
      <c r="G506" s="25" t="s">
        <v>4716</v>
      </c>
      <c r="H506" s="25" t="s">
        <v>4716</v>
      </c>
      <c r="I506" s="14">
        <v>0</v>
      </c>
      <c r="J506" s="28" t="s">
        <v>4716</v>
      </c>
    </row>
    <row r="507" spans="1:10" x14ac:dyDescent="0.3">
      <c r="A507" s="31" t="s">
        <v>3770</v>
      </c>
      <c r="B507" s="14">
        <v>21.754999999999999</v>
      </c>
      <c r="C507" s="14" t="str">
        <f t="shared" si="14"/>
        <v>Normal Weight</v>
      </c>
      <c r="D507" s="14">
        <v>5.12</v>
      </c>
      <c r="E507" s="14" t="str">
        <f t="shared" si="15"/>
        <v>Normal</v>
      </c>
      <c r="F507" s="25" t="s">
        <v>4716</v>
      </c>
      <c r="G507" s="25" t="s">
        <v>4716</v>
      </c>
      <c r="H507" s="25" t="s">
        <v>4716</v>
      </c>
      <c r="I507" s="14">
        <v>0</v>
      </c>
      <c r="J507" s="28" t="s">
        <v>4716</v>
      </c>
    </row>
    <row r="508" spans="1:10" x14ac:dyDescent="0.3">
      <c r="A508" s="31" t="s">
        <v>3772</v>
      </c>
      <c r="B508" s="14">
        <v>25.934999999999999</v>
      </c>
      <c r="C508" s="14" t="str">
        <f t="shared" si="14"/>
        <v>Overweight</v>
      </c>
      <c r="D508" s="14">
        <v>4.95</v>
      </c>
      <c r="E508" s="14" t="str">
        <f t="shared" si="15"/>
        <v>Normal</v>
      </c>
      <c r="F508" s="25" t="s">
        <v>4716</v>
      </c>
      <c r="G508" s="25" t="s">
        <v>4716</v>
      </c>
      <c r="H508" s="25" t="s">
        <v>4716</v>
      </c>
      <c r="I508" s="14">
        <v>0</v>
      </c>
      <c r="J508" s="28" t="s">
        <v>4716</v>
      </c>
    </row>
    <row r="509" spans="1:10" x14ac:dyDescent="0.3">
      <c r="A509" s="31" t="s">
        <v>3774</v>
      </c>
      <c r="B509" s="14">
        <v>31.5</v>
      </c>
      <c r="C509" s="14" t="str">
        <f t="shared" si="14"/>
        <v>Obesity</v>
      </c>
      <c r="D509" s="14">
        <v>6.16</v>
      </c>
      <c r="E509" s="14" t="str">
        <f t="shared" si="15"/>
        <v>Prediabetes</v>
      </c>
      <c r="F509" s="25" t="s">
        <v>4716</v>
      </c>
      <c r="G509" s="25" t="s">
        <v>4716</v>
      </c>
      <c r="H509" s="25" t="s">
        <v>4716</v>
      </c>
      <c r="I509" s="14">
        <v>0</v>
      </c>
      <c r="J509" s="28" t="s">
        <v>4716</v>
      </c>
    </row>
    <row r="510" spans="1:10" x14ac:dyDescent="0.3">
      <c r="A510" s="31" t="s">
        <v>3776</v>
      </c>
      <c r="B510" s="14">
        <v>30.03</v>
      </c>
      <c r="C510" s="14" t="str">
        <f t="shared" si="14"/>
        <v>Obesity</v>
      </c>
      <c r="D510" s="14">
        <v>6.41</v>
      </c>
      <c r="E510" s="14" t="str">
        <f t="shared" si="15"/>
        <v>Diabetes</v>
      </c>
      <c r="F510" s="25" t="s">
        <v>4716</v>
      </c>
      <c r="G510" s="25" t="s">
        <v>4716</v>
      </c>
      <c r="H510" s="25" t="s">
        <v>4716</v>
      </c>
      <c r="I510" s="14">
        <v>0</v>
      </c>
      <c r="J510" s="28" t="s">
        <v>4716</v>
      </c>
    </row>
    <row r="511" spans="1:10" x14ac:dyDescent="0.3">
      <c r="A511" s="31" t="s">
        <v>3778</v>
      </c>
      <c r="B511" s="14">
        <v>33.479999999999997</v>
      </c>
      <c r="C511" s="14" t="str">
        <f t="shared" si="14"/>
        <v>Obesity</v>
      </c>
      <c r="D511" s="14">
        <v>8.94</v>
      </c>
      <c r="E511" s="14" t="str">
        <f t="shared" si="15"/>
        <v>Diabetes</v>
      </c>
      <c r="F511" s="25" t="s">
        <v>4716</v>
      </c>
      <c r="G511" s="25" t="s">
        <v>4716</v>
      </c>
      <c r="H511" s="25" t="s">
        <v>4716</v>
      </c>
      <c r="I511" s="14">
        <v>0</v>
      </c>
      <c r="J511" s="28" t="s">
        <v>4716</v>
      </c>
    </row>
    <row r="512" spans="1:10" x14ac:dyDescent="0.3">
      <c r="A512" s="31" t="s">
        <v>3798</v>
      </c>
      <c r="B512" s="14">
        <v>21.24</v>
      </c>
      <c r="C512" s="14" t="str">
        <f t="shared" si="14"/>
        <v>Normal Weight</v>
      </c>
      <c r="D512" s="14">
        <v>4.49</v>
      </c>
      <c r="E512" s="14" t="str">
        <f t="shared" si="15"/>
        <v>Normal</v>
      </c>
      <c r="F512" s="25" t="s">
        <v>4716</v>
      </c>
      <c r="G512" s="25" t="s">
        <v>4716</v>
      </c>
      <c r="H512" s="25" t="s">
        <v>4716</v>
      </c>
      <c r="I512" s="14">
        <v>0</v>
      </c>
      <c r="J512" s="28" t="s">
        <v>4716</v>
      </c>
    </row>
    <row r="513" spans="1:10" x14ac:dyDescent="0.3">
      <c r="A513" s="31" t="s">
        <v>3800</v>
      </c>
      <c r="B513" s="14">
        <v>44.22</v>
      </c>
      <c r="C513" s="14" t="str">
        <f t="shared" si="14"/>
        <v>Obesity</v>
      </c>
      <c r="D513" s="14">
        <v>6.35</v>
      </c>
      <c r="E513" s="14" t="str">
        <f t="shared" si="15"/>
        <v>Prediabetes</v>
      </c>
      <c r="F513" s="25" t="s">
        <v>4716</v>
      </c>
      <c r="G513" s="25" t="s">
        <v>4716</v>
      </c>
      <c r="H513" s="25" t="s">
        <v>4716</v>
      </c>
      <c r="I513" s="14">
        <v>0</v>
      </c>
      <c r="J513" s="28" t="s">
        <v>4716</v>
      </c>
    </row>
    <row r="514" spans="1:10" x14ac:dyDescent="0.3">
      <c r="A514" s="31" t="s">
        <v>3802</v>
      </c>
      <c r="B514" s="14">
        <v>41.1</v>
      </c>
      <c r="C514" s="14" t="str">
        <f t="shared" ref="C514:C577" si="16">IF(B514&lt;18.5,"Underweight",
IF(B514&lt;=24.9,"Normal Weight",
IF(B514&lt;=29.9,"Overweight","Obesity")))</f>
        <v>Obesity</v>
      </c>
      <c r="D514" s="14">
        <v>5.79</v>
      </c>
      <c r="E514" s="14" t="str">
        <f t="shared" si="15"/>
        <v>Prediabetes</v>
      </c>
      <c r="F514" s="25" t="s">
        <v>4716</v>
      </c>
      <c r="G514" s="25" t="s">
        <v>4716</v>
      </c>
      <c r="H514" s="25" t="s">
        <v>4716</v>
      </c>
      <c r="I514" s="14">
        <v>0</v>
      </c>
      <c r="J514" s="28" t="s">
        <v>4716</v>
      </c>
    </row>
    <row r="515" spans="1:10" x14ac:dyDescent="0.3">
      <c r="A515" s="31" t="s">
        <v>3808</v>
      </c>
      <c r="B515" s="14">
        <v>28.93</v>
      </c>
      <c r="C515" s="14" t="str">
        <f t="shared" si="16"/>
        <v>Overweight</v>
      </c>
      <c r="D515" s="14">
        <v>4.4400000000000004</v>
      </c>
      <c r="E515" s="14" t="str">
        <f t="shared" ref="E515:E578" si="17">IF(D515&lt;5.7,"Normal",
IF(D515&lt;=6.4,"Prediabetes","Diabetes"))</f>
        <v>Normal</v>
      </c>
      <c r="F515" s="25" t="s">
        <v>4716</v>
      </c>
      <c r="G515" s="25" t="s">
        <v>4716</v>
      </c>
      <c r="H515" s="25" t="s">
        <v>4716</v>
      </c>
      <c r="I515" s="14">
        <v>0</v>
      </c>
      <c r="J515" s="28" t="s">
        <v>4716</v>
      </c>
    </row>
    <row r="516" spans="1:10" x14ac:dyDescent="0.3">
      <c r="A516" s="31" t="s">
        <v>3812</v>
      </c>
      <c r="B516" s="14">
        <v>29.83</v>
      </c>
      <c r="C516" s="14" t="str">
        <f t="shared" si="16"/>
        <v>Overweight</v>
      </c>
      <c r="D516" s="14">
        <v>5.39</v>
      </c>
      <c r="E516" s="14" t="str">
        <f t="shared" si="17"/>
        <v>Normal</v>
      </c>
      <c r="F516" s="25" t="s">
        <v>4716</v>
      </c>
      <c r="G516" s="25" t="s">
        <v>4716</v>
      </c>
      <c r="H516" s="25" t="s">
        <v>4716</v>
      </c>
      <c r="I516" s="14">
        <v>0</v>
      </c>
      <c r="J516" s="28" t="s">
        <v>4716</v>
      </c>
    </row>
    <row r="517" spans="1:10" x14ac:dyDescent="0.3">
      <c r="A517" s="31" t="s">
        <v>3820</v>
      </c>
      <c r="B517" s="14">
        <v>34.86</v>
      </c>
      <c r="C517" s="14" t="str">
        <f t="shared" si="16"/>
        <v>Obesity</v>
      </c>
      <c r="D517" s="14">
        <v>10.97</v>
      </c>
      <c r="E517" s="14" t="str">
        <f t="shared" si="17"/>
        <v>Diabetes</v>
      </c>
      <c r="F517" s="25" t="s">
        <v>4716</v>
      </c>
      <c r="G517" s="25" t="s">
        <v>4716</v>
      </c>
      <c r="H517" s="25" t="s">
        <v>4716</v>
      </c>
      <c r="I517" s="14">
        <v>0</v>
      </c>
      <c r="J517" s="28" t="s">
        <v>4716</v>
      </c>
    </row>
    <row r="518" spans="1:10" x14ac:dyDescent="0.3">
      <c r="A518" s="31" t="s">
        <v>3836</v>
      </c>
      <c r="B518" s="14">
        <v>39.49</v>
      </c>
      <c r="C518" s="14" t="str">
        <f t="shared" si="16"/>
        <v>Obesity</v>
      </c>
      <c r="D518" s="14">
        <v>5.13</v>
      </c>
      <c r="E518" s="14" t="str">
        <f t="shared" si="17"/>
        <v>Normal</v>
      </c>
      <c r="F518" s="25" t="s">
        <v>4716</v>
      </c>
      <c r="G518" s="25" t="s">
        <v>4716</v>
      </c>
      <c r="H518" s="25" t="s">
        <v>4716</v>
      </c>
      <c r="I518" s="14">
        <v>0</v>
      </c>
      <c r="J518" s="28" t="s">
        <v>4716</v>
      </c>
    </row>
    <row r="519" spans="1:10" x14ac:dyDescent="0.3">
      <c r="A519" s="31" t="s">
        <v>3838</v>
      </c>
      <c r="B519" s="14">
        <v>28.88</v>
      </c>
      <c r="C519" s="14" t="str">
        <f t="shared" si="16"/>
        <v>Overweight</v>
      </c>
      <c r="D519" s="14">
        <v>4.0999999999999996</v>
      </c>
      <c r="E519" s="14" t="str">
        <f t="shared" si="17"/>
        <v>Normal</v>
      </c>
      <c r="F519" s="25" t="s">
        <v>4716</v>
      </c>
      <c r="G519" s="25" t="s">
        <v>4716</v>
      </c>
      <c r="H519" s="25" t="s">
        <v>4716</v>
      </c>
      <c r="I519" s="14">
        <v>0</v>
      </c>
      <c r="J519" s="28" t="s">
        <v>4716</v>
      </c>
    </row>
    <row r="520" spans="1:10" x14ac:dyDescent="0.3">
      <c r="A520" s="31" t="s">
        <v>3844</v>
      </c>
      <c r="B520" s="14">
        <v>30.875</v>
      </c>
      <c r="C520" s="14" t="str">
        <f t="shared" si="16"/>
        <v>Obesity</v>
      </c>
      <c r="D520" s="14">
        <v>6.49</v>
      </c>
      <c r="E520" s="14" t="str">
        <f t="shared" si="17"/>
        <v>Diabetes</v>
      </c>
      <c r="F520" s="25" t="s">
        <v>4716</v>
      </c>
      <c r="G520" s="25" t="s">
        <v>4716</v>
      </c>
      <c r="H520" s="25" t="s">
        <v>4716</v>
      </c>
      <c r="I520" s="14">
        <v>0</v>
      </c>
      <c r="J520" s="28" t="s">
        <v>4716</v>
      </c>
    </row>
    <row r="521" spans="1:10" x14ac:dyDescent="0.3">
      <c r="A521" s="31" t="s">
        <v>3846</v>
      </c>
      <c r="B521" s="14">
        <v>23.8</v>
      </c>
      <c r="C521" s="14" t="str">
        <f t="shared" si="16"/>
        <v>Normal Weight</v>
      </c>
      <c r="D521" s="14">
        <v>4.08</v>
      </c>
      <c r="E521" s="14" t="str">
        <f t="shared" si="17"/>
        <v>Normal</v>
      </c>
      <c r="F521" s="25" t="s">
        <v>4716</v>
      </c>
      <c r="G521" s="25" t="s">
        <v>4716</v>
      </c>
      <c r="H521" s="25" t="s">
        <v>4716</v>
      </c>
      <c r="I521" s="14">
        <v>0</v>
      </c>
      <c r="J521" s="28" t="s">
        <v>4716</v>
      </c>
    </row>
    <row r="522" spans="1:10" x14ac:dyDescent="0.3">
      <c r="A522" s="31" t="s">
        <v>3850</v>
      </c>
      <c r="B522" s="14">
        <v>30.4</v>
      </c>
      <c r="C522" s="14" t="str">
        <f t="shared" si="16"/>
        <v>Obesity</v>
      </c>
      <c r="D522" s="14">
        <v>5.28</v>
      </c>
      <c r="E522" s="14" t="str">
        <f t="shared" si="17"/>
        <v>Normal</v>
      </c>
      <c r="F522" s="25" t="s">
        <v>4716</v>
      </c>
      <c r="G522" s="25" t="s">
        <v>4716</v>
      </c>
      <c r="H522" s="25" t="s">
        <v>4716</v>
      </c>
      <c r="I522" s="14">
        <v>0</v>
      </c>
      <c r="J522" s="28" t="s">
        <v>4716</v>
      </c>
    </row>
    <row r="523" spans="1:10" x14ac:dyDescent="0.3">
      <c r="A523" s="31" t="s">
        <v>3858</v>
      </c>
      <c r="B523" s="14">
        <v>37.619999999999997</v>
      </c>
      <c r="C523" s="14" t="str">
        <f t="shared" si="16"/>
        <v>Obesity</v>
      </c>
      <c r="D523" s="14">
        <v>4.18</v>
      </c>
      <c r="E523" s="14" t="str">
        <f t="shared" si="17"/>
        <v>Normal</v>
      </c>
      <c r="F523" s="25" t="s">
        <v>4716</v>
      </c>
      <c r="G523" s="25" t="s">
        <v>4716</v>
      </c>
      <c r="H523" s="25" t="s">
        <v>4716</v>
      </c>
      <c r="I523" s="14">
        <v>0</v>
      </c>
      <c r="J523" s="28" t="s">
        <v>4716</v>
      </c>
    </row>
    <row r="524" spans="1:10" x14ac:dyDescent="0.3">
      <c r="A524" s="31" t="s">
        <v>3860</v>
      </c>
      <c r="B524" s="14">
        <v>29.1</v>
      </c>
      <c r="C524" s="14" t="str">
        <f t="shared" si="16"/>
        <v>Overweight</v>
      </c>
      <c r="D524" s="14">
        <v>4.67</v>
      </c>
      <c r="E524" s="14" t="str">
        <f t="shared" si="17"/>
        <v>Normal</v>
      </c>
      <c r="F524" s="25" t="s">
        <v>4716</v>
      </c>
      <c r="G524" s="25" t="s">
        <v>4716</v>
      </c>
      <c r="H524" s="25" t="s">
        <v>4716</v>
      </c>
      <c r="I524" s="14">
        <v>0</v>
      </c>
      <c r="J524" s="28" t="s">
        <v>4716</v>
      </c>
    </row>
    <row r="525" spans="1:10" x14ac:dyDescent="0.3">
      <c r="A525" s="31" t="s">
        <v>3862</v>
      </c>
      <c r="B525" s="14">
        <v>26.62</v>
      </c>
      <c r="C525" s="14" t="str">
        <f t="shared" si="16"/>
        <v>Overweight</v>
      </c>
      <c r="D525" s="14">
        <v>6.24</v>
      </c>
      <c r="E525" s="14" t="str">
        <f t="shared" si="17"/>
        <v>Prediabetes</v>
      </c>
      <c r="F525" s="25" t="s">
        <v>4716</v>
      </c>
      <c r="G525" s="25" t="s">
        <v>4716</v>
      </c>
      <c r="H525" s="25" t="s">
        <v>4716</v>
      </c>
      <c r="I525" s="14">
        <v>0</v>
      </c>
      <c r="J525" s="28" t="s">
        <v>4716</v>
      </c>
    </row>
    <row r="526" spans="1:10" x14ac:dyDescent="0.3">
      <c r="A526" s="31" t="s">
        <v>3864</v>
      </c>
      <c r="B526" s="14">
        <v>25.74</v>
      </c>
      <c r="C526" s="14" t="str">
        <f t="shared" si="16"/>
        <v>Overweight</v>
      </c>
      <c r="D526" s="14">
        <v>5.99</v>
      </c>
      <c r="E526" s="14" t="str">
        <f t="shared" si="17"/>
        <v>Prediabetes</v>
      </c>
      <c r="F526" s="25" t="s">
        <v>4716</v>
      </c>
      <c r="G526" s="25" t="s">
        <v>4716</v>
      </c>
      <c r="H526" s="25" t="s">
        <v>4716</v>
      </c>
      <c r="I526" s="14">
        <v>0</v>
      </c>
      <c r="J526" s="28" t="s">
        <v>4716</v>
      </c>
    </row>
    <row r="527" spans="1:10" x14ac:dyDescent="0.3">
      <c r="A527" s="31" t="s">
        <v>3870</v>
      </c>
      <c r="B527" s="14">
        <v>17.29</v>
      </c>
      <c r="C527" s="14" t="str">
        <f t="shared" si="16"/>
        <v>Underweight</v>
      </c>
      <c r="D527" s="14">
        <v>4.9800000000000004</v>
      </c>
      <c r="E527" s="14" t="str">
        <f t="shared" si="17"/>
        <v>Normal</v>
      </c>
      <c r="F527" s="25" t="s">
        <v>4716</v>
      </c>
      <c r="G527" s="25" t="s">
        <v>4716</v>
      </c>
      <c r="H527" s="25" t="s">
        <v>4716</v>
      </c>
      <c r="I527" s="14">
        <v>0</v>
      </c>
      <c r="J527" s="28" t="s">
        <v>4716</v>
      </c>
    </row>
    <row r="528" spans="1:10" x14ac:dyDescent="0.3">
      <c r="A528" s="31" t="s">
        <v>3876</v>
      </c>
      <c r="B528" s="14">
        <v>30.25</v>
      </c>
      <c r="C528" s="14" t="str">
        <f t="shared" si="16"/>
        <v>Obesity</v>
      </c>
      <c r="D528" s="14">
        <v>4.7699999999999996</v>
      </c>
      <c r="E528" s="14" t="str">
        <f t="shared" si="17"/>
        <v>Normal</v>
      </c>
      <c r="F528" s="25" t="s">
        <v>4716</v>
      </c>
      <c r="G528" s="25" t="s">
        <v>4716</v>
      </c>
      <c r="H528" s="25" t="s">
        <v>4716</v>
      </c>
      <c r="I528" s="14">
        <v>0</v>
      </c>
      <c r="J528" s="28" t="s">
        <v>4716</v>
      </c>
    </row>
    <row r="529" spans="1:10" x14ac:dyDescent="0.3">
      <c r="A529" s="31" t="s">
        <v>3890</v>
      </c>
      <c r="B529" s="14">
        <v>20.36</v>
      </c>
      <c r="C529" s="14" t="str">
        <f t="shared" si="16"/>
        <v>Normal Weight</v>
      </c>
      <c r="D529" s="14">
        <v>4.49</v>
      </c>
      <c r="E529" s="14" t="str">
        <f t="shared" si="17"/>
        <v>Normal</v>
      </c>
      <c r="F529" s="25" t="s">
        <v>4716</v>
      </c>
      <c r="G529" s="25" t="s">
        <v>4716</v>
      </c>
      <c r="H529" s="25" t="s">
        <v>4716</v>
      </c>
      <c r="I529" s="14">
        <v>0</v>
      </c>
      <c r="J529" s="28" t="s">
        <v>4716</v>
      </c>
    </row>
    <row r="530" spans="1:10" x14ac:dyDescent="0.3">
      <c r="A530" s="31" t="s">
        <v>3896</v>
      </c>
      <c r="B530" s="14">
        <v>20.83</v>
      </c>
      <c r="C530" s="14" t="str">
        <f t="shared" si="16"/>
        <v>Normal Weight</v>
      </c>
      <c r="D530" s="14">
        <v>5.12</v>
      </c>
      <c r="E530" s="14" t="str">
        <f t="shared" si="17"/>
        <v>Normal</v>
      </c>
      <c r="F530" s="25" t="s">
        <v>4716</v>
      </c>
      <c r="G530" s="25" t="s">
        <v>4716</v>
      </c>
      <c r="H530" s="25" t="s">
        <v>4716</v>
      </c>
      <c r="I530" s="14">
        <v>0</v>
      </c>
      <c r="J530" s="28" t="s">
        <v>4716</v>
      </c>
    </row>
    <row r="531" spans="1:10" x14ac:dyDescent="0.3">
      <c r="A531" s="31" t="s">
        <v>3900</v>
      </c>
      <c r="B531" s="14">
        <v>37.1</v>
      </c>
      <c r="C531" s="14" t="str">
        <f t="shared" si="16"/>
        <v>Obesity</v>
      </c>
      <c r="D531" s="14">
        <v>5.46</v>
      </c>
      <c r="E531" s="14" t="str">
        <f t="shared" si="17"/>
        <v>Normal</v>
      </c>
      <c r="F531" s="25" t="s">
        <v>4716</v>
      </c>
      <c r="G531" s="25" t="s">
        <v>4716</v>
      </c>
      <c r="H531" s="25" t="s">
        <v>4716</v>
      </c>
      <c r="I531" s="14">
        <v>0</v>
      </c>
      <c r="J531" s="28" t="s">
        <v>4716</v>
      </c>
    </row>
    <row r="532" spans="1:10" x14ac:dyDescent="0.3">
      <c r="A532" s="31" t="s">
        <v>3904</v>
      </c>
      <c r="B532" s="14">
        <v>32.700000000000003</v>
      </c>
      <c r="C532" s="14" t="str">
        <f t="shared" si="16"/>
        <v>Obesity</v>
      </c>
      <c r="D532" s="14">
        <v>4.66</v>
      </c>
      <c r="E532" s="14" t="str">
        <f t="shared" si="17"/>
        <v>Normal</v>
      </c>
      <c r="F532" s="25" t="s">
        <v>4716</v>
      </c>
      <c r="G532" s="25" t="s">
        <v>4716</v>
      </c>
      <c r="H532" s="25" t="s">
        <v>4716</v>
      </c>
      <c r="I532" s="14">
        <v>0</v>
      </c>
      <c r="J532" s="28" t="s">
        <v>4716</v>
      </c>
    </row>
    <row r="533" spans="1:10" x14ac:dyDescent="0.3">
      <c r="A533" s="31" t="s">
        <v>3920</v>
      </c>
      <c r="B533" s="14">
        <v>34.770000000000003</v>
      </c>
      <c r="C533" s="14" t="str">
        <f t="shared" si="16"/>
        <v>Obesity</v>
      </c>
      <c r="D533" s="14">
        <v>6.23</v>
      </c>
      <c r="E533" s="14" t="str">
        <f t="shared" si="17"/>
        <v>Prediabetes</v>
      </c>
      <c r="F533" s="25" t="s">
        <v>4716</v>
      </c>
      <c r="G533" s="25" t="s">
        <v>4716</v>
      </c>
      <c r="H533" s="25" t="s">
        <v>4716</v>
      </c>
      <c r="I533" s="14">
        <v>0</v>
      </c>
      <c r="J533" s="28" t="s">
        <v>4716</v>
      </c>
    </row>
    <row r="534" spans="1:10" x14ac:dyDescent="0.3">
      <c r="A534" s="31" t="s">
        <v>3930</v>
      </c>
      <c r="B534" s="14">
        <v>39.270000000000003</v>
      </c>
      <c r="C534" s="14" t="str">
        <f t="shared" si="16"/>
        <v>Obesity</v>
      </c>
      <c r="D534" s="14">
        <v>6.25</v>
      </c>
      <c r="E534" s="14" t="str">
        <f t="shared" si="17"/>
        <v>Prediabetes</v>
      </c>
      <c r="F534" s="25" t="s">
        <v>4716</v>
      </c>
      <c r="G534" s="25" t="s">
        <v>4716</v>
      </c>
      <c r="H534" s="25" t="s">
        <v>4716</v>
      </c>
      <c r="I534" s="14">
        <v>0</v>
      </c>
      <c r="J534" s="28" t="s">
        <v>4716</v>
      </c>
    </row>
    <row r="535" spans="1:10" x14ac:dyDescent="0.3">
      <c r="A535" s="31" t="s">
        <v>3968</v>
      </c>
      <c r="B535" s="14">
        <v>20.81</v>
      </c>
      <c r="C535" s="14" t="str">
        <f t="shared" si="16"/>
        <v>Normal Weight</v>
      </c>
      <c r="D535" s="14">
        <v>5.52</v>
      </c>
      <c r="E535" s="14" t="str">
        <f t="shared" si="17"/>
        <v>Normal</v>
      </c>
      <c r="F535" s="25" t="s">
        <v>4716</v>
      </c>
      <c r="G535" s="25" t="s">
        <v>4716</v>
      </c>
      <c r="H535" s="25" t="s">
        <v>4716</v>
      </c>
      <c r="I535" s="14">
        <v>0</v>
      </c>
      <c r="J535" s="28" t="s">
        <v>4716</v>
      </c>
    </row>
    <row r="536" spans="1:10" x14ac:dyDescent="0.3">
      <c r="A536" s="31" t="s">
        <v>3982</v>
      </c>
      <c r="B536" s="14">
        <v>37.1</v>
      </c>
      <c r="C536" s="14" t="str">
        <f t="shared" si="16"/>
        <v>Obesity</v>
      </c>
      <c r="D536" s="14">
        <v>6.24</v>
      </c>
      <c r="E536" s="14" t="str">
        <f t="shared" si="17"/>
        <v>Prediabetes</v>
      </c>
      <c r="F536" s="25" t="s">
        <v>4716</v>
      </c>
      <c r="G536" s="25" t="s">
        <v>4716</v>
      </c>
      <c r="H536" s="25" t="s">
        <v>4716</v>
      </c>
      <c r="I536" s="14">
        <v>0</v>
      </c>
      <c r="J536" s="28" t="s">
        <v>4716</v>
      </c>
    </row>
    <row r="537" spans="1:10" x14ac:dyDescent="0.3">
      <c r="A537" s="31" t="s">
        <v>3984</v>
      </c>
      <c r="B537" s="14">
        <v>35.435000000000002</v>
      </c>
      <c r="C537" s="14" t="str">
        <f t="shared" si="16"/>
        <v>Obesity</v>
      </c>
      <c r="D537" s="14">
        <v>5.81</v>
      </c>
      <c r="E537" s="14" t="str">
        <f t="shared" si="17"/>
        <v>Prediabetes</v>
      </c>
      <c r="F537" s="25" t="s">
        <v>4716</v>
      </c>
      <c r="G537" s="25" t="s">
        <v>4716</v>
      </c>
      <c r="H537" s="25" t="s">
        <v>4716</v>
      </c>
      <c r="I537" s="14">
        <v>0</v>
      </c>
      <c r="J537" s="28" t="s">
        <v>4716</v>
      </c>
    </row>
    <row r="538" spans="1:10" x14ac:dyDescent="0.3">
      <c r="A538" s="31" t="s">
        <v>3986</v>
      </c>
      <c r="B538" s="14">
        <v>20.399999999999999</v>
      </c>
      <c r="C538" s="14" t="str">
        <f t="shared" si="16"/>
        <v>Normal Weight</v>
      </c>
      <c r="D538" s="14">
        <v>4.83</v>
      </c>
      <c r="E538" s="14" t="str">
        <f t="shared" si="17"/>
        <v>Normal</v>
      </c>
      <c r="F538" s="25" t="s">
        <v>4716</v>
      </c>
      <c r="G538" s="25" t="s">
        <v>4716</v>
      </c>
      <c r="H538" s="25" t="s">
        <v>4716</v>
      </c>
      <c r="I538" s="14">
        <v>0</v>
      </c>
      <c r="J538" s="28" t="s">
        <v>4716</v>
      </c>
    </row>
    <row r="539" spans="1:10" x14ac:dyDescent="0.3">
      <c r="A539" s="31" t="s">
        <v>4008</v>
      </c>
      <c r="B539" s="14">
        <v>33.4</v>
      </c>
      <c r="C539" s="14" t="str">
        <f t="shared" si="16"/>
        <v>Obesity</v>
      </c>
      <c r="D539" s="14">
        <v>5.51</v>
      </c>
      <c r="E539" s="14" t="str">
        <f t="shared" si="17"/>
        <v>Normal</v>
      </c>
      <c r="F539" s="25" t="s">
        <v>4716</v>
      </c>
      <c r="G539" s="25" t="s">
        <v>4716</v>
      </c>
      <c r="H539" s="25" t="s">
        <v>4716</v>
      </c>
      <c r="I539" s="14">
        <v>0</v>
      </c>
      <c r="J539" s="28" t="s">
        <v>4716</v>
      </c>
    </row>
    <row r="540" spans="1:10" x14ac:dyDescent="0.3">
      <c r="A540" s="31" t="s">
        <v>4010</v>
      </c>
      <c r="B540" s="14">
        <v>33.11</v>
      </c>
      <c r="C540" s="14" t="str">
        <f t="shared" si="16"/>
        <v>Obesity</v>
      </c>
      <c r="D540" s="14">
        <v>5.63</v>
      </c>
      <c r="E540" s="14" t="str">
        <f t="shared" si="17"/>
        <v>Normal</v>
      </c>
      <c r="F540" s="25" t="s">
        <v>4716</v>
      </c>
      <c r="G540" s="25" t="s">
        <v>4716</v>
      </c>
      <c r="H540" s="25" t="s">
        <v>4716</v>
      </c>
      <c r="I540" s="14">
        <v>0</v>
      </c>
      <c r="J540" s="28" t="s">
        <v>4716</v>
      </c>
    </row>
    <row r="541" spans="1:10" x14ac:dyDescent="0.3">
      <c r="A541" s="31" t="s">
        <v>4016</v>
      </c>
      <c r="B541" s="14">
        <v>25.8</v>
      </c>
      <c r="C541" s="14" t="str">
        <f t="shared" si="16"/>
        <v>Overweight</v>
      </c>
      <c r="D541" s="14">
        <v>5.49</v>
      </c>
      <c r="E541" s="14" t="str">
        <f t="shared" si="17"/>
        <v>Normal</v>
      </c>
      <c r="F541" s="25" t="s">
        <v>4716</v>
      </c>
      <c r="G541" s="25" t="s">
        <v>4716</v>
      </c>
      <c r="H541" s="25" t="s">
        <v>4716</v>
      </c>
      <c r="I541" s="14">
        <v>0</v>
      </c>
      <c r="J541" s="28" t="s">
        <v>4716</v>
      </c>
    </row>
    <row r="542" spans="1:10" x14ac:dyDescent="0.3">
      <c r="A542" s="31" t="s">
        <v>4018</v>
      </c>
      <c r="B542" s="14">
        <v>27.39</v>
      </c>
      <c r="C542" s="14" t="str">
        <f t="shared" si="16"/>
        <v>Overweight</v>
      </c>
      <c r="D542" s="14">
        <v>5.34</v>
      </c>
      <c r="E542" s="14" t="str">
        <f t="shared" si="17"/>
        <v>Normal</v>
      </c>
      <c r="F542" s="25" t="s">
        <v>4716</v>
      </c>
      <c r="G542" s="25" t="s">
        <v>4716</v>
      </c>
      <c r="H542" s="25" t="s">
        <v>4716</v>
      </c>
      <c r="I542" s="14">
        <v>0</v>
      </c>
      <c r="J542" s="28" t="s">
        <v>4716</v>
      </c>
    </row>
    <row r="543" spans="1:10" x14ac:dyDescent="0.3">
      <c r="A543" s="31" t="s">
        <v>4026</v>
      </c>
      <c r="B543" s="14">
        <v>16.079999999999998</v>
      </c>
      <c r="C543" s="14" t="str">
        <f t="shared" si="16"/>
        <v>Underweight</v>
      </c>
      <c r="D543" s="14">
        <v>5.94</v>
      </c>
      <c r="E543" s="14" t="str">
        <f t="shared" si="17"/>
        <v>Prediabetes</v>
      </c>
      <c r="F543" s="25" t="s">
        <v>4716</v>
      </c>
      <c r="G543" s="25" t="s">
        <v>4716</v>
      </c>
      <c r="H543" s="25" t="s">
        <v>4716</v>
      </c>
      <c r="I543" s="14">
        <v>0</v>
      </c>
      <c r="J543" s="28" t="s">
        <v>4716</v>
      </c>
    </row>
    <row r="544" spans="1:10" x14ac:dyDescent="0.3">
      <c r="A544" s="31" t="s">
        <v>4028</v>
      </c>
      <c r="B544" s="14">
        <v>30.875</v>
      </c>
      <c r="C544" s="14" t="str">
        <f t="shared" si="16"/>
        <v>Obesity</v>
      </c>
      <c r="D544" s="14">
        <v>5.54</v>
      </c>
      <c r="E544" s="14" t="str">
        <f t="shared" si="17"/>
        <v>Normal</v>
      </c>
      <c r="F544" s="25" t="s">
        <v>4716</v>
      </c>
      <c r="G544" s="25" t="s">
        <v>4716</v>
      </c>
      <c r="H544" s="25" t="s">
        <v>4716</v>
      </c>
      <c r="I544" s="14">
        <v>0</v>
      </c>
      <c r="J544" s="28" t="s">
        <v>4716</v>
      </c>
    </row>
    <row r="545" spans="1:10" x14ac:dyDescent="0.3">
      <c r="A545" s="31" t="s">
        <v>4030</v>
      </c>
      <c r="B545" s="14">
        <v>31.79</v>
      </c>
      <c r="C545" s="14" t="str">
        <f t="shared" si="16"/>
        <v>Obesity</v>
      </c>
      <c r="D545" s="14">
        <v>7.09</v>
      </c>
      <c r="E545" s="14" t="str">
        <f t="shared" si="17"/>
        <v>Diabetes</v>
      </c>
      <c r="F545" s="25" t="s">
        <v>4716</v>
      </c>
      <c r="G545" s="25" t="s">
        <v>4716</v>
      </c>
      <c r="H545" s="25" t="s">
        <v>4716</v>
      </c>
      <c r="I545" s="14">
        <v>0</v>
      </c>
      <c r="J545" s="28" t="s">
        <v>4716</v>
      </c>
    </row>
    <row r="546" spans="1:10" x14ac:dyDescent="0.3">
      <c r="A546" s="31" t="s">
        <v>4042</v>
      </c>
      <c r="B546" s="14">
        <v>30.36</v>
      </c>
      <c r="C546" s="14" t="str">
        <f t="shared" si="16"/>
        <v>Obesity</v>
      </c>
      <c r="D546" s="14">
        <v>9.39</v>
      </c>
      <c r="E546" s="14" t="str">
        <f t="shared" si="17"/>
        <v>Diabetes</v>
      </c>
      <c r="F546" s="25" t="s">
        <v>4716</v>
      </c>
      <c r="G546" s="25" t="s">
        <v>4716</v>
      </c>
      <c r="H546" s="25" t="s">
        <v>4716</v>
      </c>
      <c r="I546" s="14">
        <v>0</v>
      </c>
      <c r="J546" s="28" t="s">
        <v>4716</v>
      </c>
    </row>
    <row r="547" spans="1:10" x14ac:dyDescent="0.3">
      <c r="A547" s="31" t="s">
        <v>4044</v>
      </c>
      <c r="B547" s="14">
        <v>19.37</v>
      </c>
      <c r="C547" s="14" t="str">
        <f t="shared" si="16"/>
        <v>Normal Weight</v>
      </c>
      <c r="D547" s="14">
        <v>4.18</v>
      </c>
      <c r="E547" s="14" t="str">
        <f t="shared" si="17"/>
        <v>Normal</v>
      </c>
      <c r="F547" s="25" t="s">
        <v>4716</v>
      </c>
      <c r="G547" s="25" t="s">
        <v>4716</v>
      </c>
      <c r="H547" s="25" t="s">
        <v>4716</v>
      </c>
      <c r="I547" s="14">
        <v>0</v>
      </c>
      <c r="J547" s="28" t="s">
        <v>4716</v>
      </c>
    </row>
    <row r="548" spans="1:10" x14ac:dyDescent="0.3">
      <c r="A548" s="31" t="s">
        <v>4050</v>
      </c>
      <c r="B548" s="14">
        <v>29.77</v>
      </c>
      <c r="C548" s="14" t="str">
        <f t="shared" si="16"/>
        <v>Overweight</v>
      </c>
      <c r="D548" s="14">
        <v>9.9</v>
      </c>
      <c r="E548" s="14" t="str">
        <f t="shared" si="17"/>
        <v>Diabetes</v>
      </c>
      <c r="F548" s="25" t="s">
        <v>4716</v>
      </c>
      <c r="G548" s="25" t="s">
        <v>4716</v>
      </c>
      <c r="H548" s="25" t="s">
        <v>4716</v>
      </c>
      <c r="I548" s="14">
        <v>0</v>
      </c>
      <c r="J548" s="28" t="s">
        <v>4716</v>
      </c>
    </row>
    <row r="549" spans="1:10" x14ac:dyDescent="0.3">
      <c r="A549" s="31" t="s">
        <v>4060</v>
      </c>
      <c r="B549" s="14">
        <v>34.865000000000002</v>
      </c>
      <c r="C549" s="14" t="str">
        <f t="shared" si="16"/>
        <v>Obesity</v>
      </c>
      <c r="D549" s="14">
        <v>4.8</v>
      </c>
      <c r="E549" s="14" t="str">
        <f t="shared" si="17"/>
        <v>Normal</v>
      </c>
      <c r="F549" s="25" t="s">
        <v>4716</v>
      </c>
      <c r="G549" s="25" t="s">
        <v>4716</v>
      </c>
      <c r="H549" s="25" t="s">
        <v>4716</v>
      </c>
      <c r="I549" s="14">
        <v>0</v>
      </c>
      <c r="J549" s="28" t="s">
        <v>4716</v>
      </c>
    </row>
    <row r="550" spans="1:10" x14ac:dyDescent="0.3">
      <c r="A550" s="31" t="s">
        <v>4082</v>
      </c>
      <c r="B550" s="14">
        <v>27.36</v>
      </c>
      <c r="C550" s="14" t="str">
        <f t="shared" si="16"/>
        <v>Overweight</v>
      </c>
      <c r="D550" s="14">
        <v>6.22</v>
      </c>
      <c r="E550" s="14" t="str">
        <f t="shared" si="17"/>
        <v>Prediabetes</v>
      </c>
      <c r="F550" s="25" t="s">
        <v>4716</v>
      </c>
      <c r="G550" s="25" t="s">
        <v>4716</v>
      </c>
      <c r="H550" s="25" t="s">
        <v>4716</v>
      </c>
      <c r="I550" s="14">
        <v>0</v>
      </c>
      <c r="J550" s="28" t="s">
        <v>4716</v>
      </c>
    </row>
    <row r="551" spans="1:10" x14ac:dyDescent="0.3">
      <c r="A551" s="31" t="s">
        <v>4084</v>
      </c>
      <c r="B551" s="14">
        <v>17.385000000000002</v>
      </c>
      <c r="C551" s="14" t="str">
        <f t="shared" si="16"/>
        <v>Underweight</v>
      </c>
      <c r="D551" s="14">
        <v>5.84</v>
      </c>
      <c r="E551" s="14" t="str">
        <f t="shared" si="17"/>
        <v>Prediabetes</v>
      </c>
      <c r="F551" s="25" t="s">
        <v>4716</v>
      </c>
      <c r="G551" s="25" t="s">
        <v>4716</v>
      </c>
      <c r="H551" s="25" t="s">
        <v>4716</v>
      </c>
      <c r="I551" s="14">
        <v>0</v>
      </c>
      <c r="J551" s="28" t="s">
        <v>4716</v>
      </c>
    </row>
    <row r="552" spans="1:10" x14ac:dyDescent="0.3">
      <c r="A552" s="31" t="s">
        <v>4114</v>
      </c>
      <c r="B552" s="14">
        <v>28.12</v>
      </c>
      <c r="C552" s="14" t="str">
        <f t="shared" si="16"/>
        <v>Overweight</v>
      </c>
      <c r="D552" s="14">
        <v>5.05</v>
      </c>
      <c r="E552" s="14" t="str">
        <f t="shared" si="17"/>
        <v>Normal</v>
      </c>
      <c r="F552" s="25" t="s">
        <v>4716</v>
      </c>
      <c r="G552" s="25" t="s">
        <v>4716</v>
      </c>
      <c r="H552" s="25" t="s">
        <v>4716</v>
      </c>
      <c r="I552" s="14">
        <v>0</v>
      </c>
      <c r="J552" s="28" t="s">
        <v>4716</v>
      </c>
    </row>
    <row r="553" spans="1:10" x14ac:dyDescent="0.3">
      <c r="A553" s="31" t="s">
        <v>4116</v>
      </c>
      <c r="B553" s="14">
        <v>38.06</v>
      </c>
      <c r="C553" s="14" t="str">
        <f t="shared" si="16"/>
        <v>Obesity</v>
      </c>
      <c r="D553" s="14">
        <v>6.16</v>
      </c>
      <c r="E553" s="14" t="str">
        <f t="shared" si="17"/>
        <v>Prediabetes</v>
      </c>
      <c r="F553" s="25" t="s">
        <v>4716</v>
      </c>
      <c r="G553" s="25" t="s">
        <v>4716</v>
      </c>
      <c r="H553" s="25" t="s">
        <v>4716</v>
      </c>
      <c r="I553" s="14">
        <v>0</v>
      </c>
      <c r="J553" s="28" t="s">
        <v>4716</v>
      </c>
    </row>
    <row r="554" spans="1:10" x14ac:dyDescent="0.3">
      <c r="A554" s="31" t="s">
        <v>4118</v>
      </c>
      <c r="B554" s="14">
        <v>24.96</v>
      </c>
      <c r="C554" s="14" t="str">
        <f t="shared" si="16"/>
        <v>Overweight</v>
      </c>
      <c r="D554" s="14">
        <v>4.57</v>
      </c>
      <c r="E554" s="14" t="str">
        <f t="shared" si="17"/>
        <v>Normal</v>
      </c>
      <c r="F554" s="25" t="s">
        <v>4716</v>
      </c>
      <c r="G554" s="25" t="s">
        <v>4716</v>
      </c>
      <c r="H554" s="25" t="s">
        <v>4716</v>
      </c>
      <c r="I554" s="14">
        <v>0</v>
      </c>
      <c r="J554" s="28" t="s">
        <v>4716</v>
      </c>
    </row>
    <row r="555" spans="1:10" x14ac:dyDescent="0.3">
      <c r="A555" s="31" t="s">
        <v>4134</v>
      </c>
      <c r="B555" s="14">
        <v>28.06</v>
      </c>
      <c r="C555" s="14" t="str">
        <f t="shared" si="16"/>
        <v>Overweight</v>
      </c>
      <c r="D555" s="14">
        <v>8.93</v>
      </c>
      <c r="E555" s="14" t="str">
        <f t="shared" si="17"/>
        <v>Diabetes</v>
      </c>
      <c r="F555" s="25" t="s">
        <v>4716</v>
      </c>
      <c r="G555" s="25" t="s">
        <v>4716</v>
      </c>
      <c r="H555" s="25" t="s">
        <v>4716</v>
      </c>
      <c r="I555" s="14">
        <v>0</v>
      </c>
      <c r="J555" s="28" t="s">
        <v>4716</v>
      </c>
    </row>
    <row r="556" spans="1:10" x14ac:dyDescent="0.3">
      <c r="A556" s="31" t="s">
        <v>4136</v>
      </c>
      <c r="B556" s="14">
        <v>31.13</v>
      </c>
      <c r="C556" s="14" t="str">
        <f t="shared" si="16"/>
        <v>Obesity</v>
      </c>
      <c r="D556" s="14">
        <v>11.02</v>
      </c>
      <c r="E556" s="14" t="str">
        <f t="shared" si="17"/>
        <v>Diabetes</v>
      </c>
      <c r="F556" s="25" t="s">
        <v>4716</v>
      </c>
      <c r="G556" s="25" t="s">
        <v>4716</v>
      </c>
      <c r="H556" s="25" t="s">
        <v>4716</v>
      </c>
      <c r="I556" s="14">
        <v>0</v>
      </c>
      <c r="J556" s="28" t="s">
        <v>4716</v>
      </c>
    </row>
    <row r="557" spans="1:10" x14ac:dyDescent="0.3">
      <c r="A557" s="31" t="s">
        <v>4138</v>
      </c>
      <c r="B557" s="14">
        <v>18.46</v>
      </c>
      <c r="C557" s="14" t="str">
        <f t="shared" si="16"/>
        <v>Underweight</v>
      </c>
      <c r="D557" s="14">
        <v>5.25</v>
      </c>
      <c r="E557" s="14" t="str">
        <f t="shared" si="17"/>
        <v>Normal</v>
      </c>
      <c r="F557" s="25" t="s">
        <v>4716</v>
      </c>
      <c r="G557" s="25" t="s">
        <v>4716</v>
      </c>
      <c r="H557" s="25" t="s">
        <v>4716</v>
      </c>
      <c r="I557" s="14">
        <v>0</v>
      </c>
      <c r="J557" s="28" t="s">
        <v>4716</v>
      </c>
    </row>
    <row r="558" spans="1:10" x14ac:dyDescent="0.3">
      <c r="A558" s="31" t="s">
        <v>4140</v>
      </c>
      <c r="B558" s="14">
        <v>17.3</v>
      </c>
      <c r="C558" s="14" t="str">
        <f t="shared" si="16"/>
        <v>Underweight</v>
      </c>
      <c r="D558" s="14">
        <v>4.75</v>
      </c>
      <c r="E558" s="14" t="str">
        <f t="shared" si="17"/>
        <v>Normal</v>
      </c>
      <c r="F558" s="25" t="s">
        <v>4716</v>
      </c>
      <c r="G558" s="25" t="s">
        <v>4716</v>
      </c>
      <c r="H558" s="25" t="s">
        <v>4716</v>
      </c>
      <c r="I558" s="14">
        <v>0</v>
      </c>
      <c r="J558" s="28" t="s">
        <v>4716</v>
      </c>
    </row>
    <row r="559" spans="1:10" x14ac:dyDescent="0.3">
      <c r="A559" s="31" t="s">
        <v>4148</v>
      </c>
      <c r="B559" s="14">
        <v>17.97</v>
      </c>
      <c r="C559" s="14" t="str">
        <f t="shared" si="16"/>
        <v>Underweight</v>
      </c>
      <c r="D559" s="14">
        <v>6.3</v>
      </c>
      <c r="E559" s="14" t="str">
        <f t="shared" si="17"/>
        <v>Prediabetes</v>
      </c>
      <c r="F559" s="25" t="s">
        <v>4716</v>
      </c>
      <c r="G559" s="25" t="s">
        <v>4716</v>
      </c>
      <c r="H559" s="25" t="s">
        <v>4716</v>
      </c>
      <c r="I559" s="14">
        <v>0</v>
      </c>
      <c r="J559" s="28" t="s">
        <v>4716</v>
      </c>
    </row>
    <row r="560" spans="1:10" x14ac:dyDescent="0.3">
      <c r="A560" s="31" t="s">
        <v>4166</v>
      </c>
      <c r="B560" s="14">
        <v>30.59</v>
      </c>
      <c r="C560" s="14" t="str">
        <f t="shared" si="16"/>
        <v>Obesity</v>
      </c>
      <c r="D560" s="14">
        <v>11.62</v>
      </c>
      <c r="E560" s="14" t="str">
        <f t="shared" si="17"/>
        <v>Diabetes</v>
      </c>
      <c r="F560" s="25" t="s">
        <v>4716</v>
      </c>
      <c r="G560" s="25" t="s">
        <v>4716</v>
      </c>
      <c r="H560" s="25" t="s">
        <v>4716</v>
      </c>
      <c r="I560" s="14">
        <v>0</v>
      </c>
      <c r="J560" s="28" t="s">
        <v>4716</v>
      </c>
    </row>
    <row r="561" spans="1:10" x14ac:dyDescent="0.3">
      <c r="A561" s="31" t="s">
        <v>4170</v>
      </c>
      <c r="B561" s="14">
        <v>28.785</v>
      </c>
      <c r="C561" s="14" t="str">
        <f t="shared" si="16"/>
        <v>Overweight</v>
      </c>
      <c r="D561" s="14">
        <v>8.82</v>
      </c>
      <c r="E561" s="14" t="str">
        <f t="shared" si="17"/>
        <v>Diabetes</v>
      </c>
      <c r="F561" s="25" t="s">
        <v>4716</v>
      </c>
      <c r="G561" s="25" t="s">
        <v>4716</v>
      </c>
      <c r="H561" s="25" t="s">
        <v>4716</v>
      </c>
      <c r="I561" s="14">
        <v>0</v>
      </c>
      <c r="J561" s="28" t="s">
        <v>4716</v>
      </c>
    </row>
    <row r="562" spans="1:10" x14ac:dyDescent="0.3">
      <c r="A562" s="31" t="s">
        <v>4172</v>
      </c>
      <c r="B562" s="14">
        <v>50.38</v>
      </c>
      <c r="C562" s="14" t="str">
        <f t="shared" si="16"/>
        <v>Obesity</v>
      </c>
      <c r="D562" s="14">
        <v>5.8</v>
      </c>
      <c r="E562" s="14" t="str">
        <f t="shared" si="17"/>
        <v>Prediabetes</v>
      </c>
      <c r="F562" s="25" t="s">
        <v>4716</v>
      </c>
      <c r="G562" s="25" t="s">
        <v>4716</v>
      </c>
      <c r="H562" s="25" t="s">
        <v>4716</v>
      </c>
      <c r="I562" s="14">
        <v>0</v>
      </c>
      <c r="J562" s="28" t="s">
        <v>4716</v>
      </c>
    </row>
    <row r="563" spans="1:10" x14ac:dyDescent="0.3">
      <c r="A563" s="31" t="s">
        <v>4174</v>
      </c>
      <c r="B563" s="14">
        <v>35.200000000000003</v>
      </c>
      <c r="C563" s="14" t="str">
        <f t="shared" si="16"/>
        <v>Obesity</v>
      </c>
      <c r="D563" s="14">
        <v>4.28</v>
      </c>
      <c r="E563" s="14" t="str">
        <f t="shared" si="17"/>
        <v>Normal</v>
      </c>
      <c r="F563" s="25" t="s">
        <v>4716</v>
      </c>
      <c r="G563" s="25" t="s">
        <v>4716</v>
      </c>
      <c r="H563" s="25" t="s">
        <v>4716</v>
      </c>
      <c r="I563" s="14">
        <v>0</v>
      </c>
      <c r="J563" s="28" t="s">
        <v>4716</v>
      </c>
    </row>
    <row r="564" spans="1:10" x14ac:dyDescent="0.3">
      <c r="A564" s="31" t="s">
        <v>4178</v>
      </c>
      <c r="B564" s="14">
        <v>24.51</v>
      </c>
      <c r="C564" s="14" t="str">
        <f t="shared" si="16"/>
        <v>Normal Weight</v>
      </c>
      <c r="D564" s="14">
        <v>4.6900000000000004</v>
      </c>
      <c r="E564" s="14" t="str">
        <f t="shared" si="17"/>
        <v>Normal</v>
      </c>
      <c r="F564" s="25" t="s">
        <v>4716</v>
      </c>
      <c r="G564" s="25" t="s">
        <v>4716</v>
      </c>
      <c r="H564" s="25" t="s">
        <v>4716</v>
      </c>
      <c r="I564" s="14">
        <v>0</v>
      </c>
      <c r="J564" s="28" t="s">
        <v>4716</v>
      </c>
    </row>
    <row r="565" spans="1:10" x14ac:dyDescent="0.3">
      <c r="A565" s="31" t="s">
        <v>4180</v>
      </c>
      <c r="B565" s="14">
        <v>23.844999999999999</v>
      </c>
      <c r="C565" s="14" t="str">
        <f t="shared" si="16"/>
        <v>Normal Weight</v>
      </c>
      <c r="D565" s="14">
        <v>4.43</v>
      </c>
      <c r="E565" s="14" t="str">
        <f t="shared" si="17"/>
        <v>Normal</v>
      </c>
      <c r="F565" s="25" t="s">
        <v>4716</v>
      </c>
      <c r="G565" s="25" t="s">
        <v>4716</v>
      </c>
      <c r="H565" s="25" t="s">
        <v>4716</v>
      </c>
      <c r="I565" s="14">
        <v>0</v>
      </c>
      <c r="J565" s="28" t="s">
        <v>4716</v>
      </c>
    </row>
    <row r="566" spans="1:10" x14ac:dyDescent="0.3">
      <c r="A566" s="31" t="s">
        <v>4184</v>
      </c>
      <c r="B566" s="14">
        <v>32.395000000000003</v>
      </c>
      <c r="C566" s="14" t="str">
        <f t="shared" si="16"/>
        <v>Obesity</v>
      </c>
      <c r="D566" s="14">
        <v>6.66</v>
      </c>
      <c r="E566" s="14" t="str">
        <f t="shared" si="17"/>
        <v>Diabetes</v>
      </c>
      <c r="F566" s="25" t="s">
        <v>4716</v>
      </c>
      <c r="G566" s="25" t="s">
        <v>4716</v>
      </c>
      <c r="H566" s="25" t="s">
        <v>4716</v>
      </c>
      <c r="I566" s="14">
        <v>0</v>
      </c>
      <c r="J566" s="28" t="s">
        <v>4716</v>
      </c>
    </row>
    <row r="567" spans="1:10" x14ac:dyDescent="0.3">
      <c r="A567" s="31" t="s">
        <v>4196</v>
      </c>
      <c r="B567" s="14">
        <v>15.82</v>
      </c>
      <c r="C567" s="14" t="str">
        <f t="shared" si="16"/>
        <v>Underweight</v>
      </c>
      <c r="D567" s="14">
        <v>4.5999999999999996</v>
      </c>
      <c r="E567" s="14" t="str">
        <f t="shared" si="17"/>
        <v>Normal</v>
      </c>
      <c r="F567" s="25" t="s">
        <v>4716</v>
      </c>
      <c r="G567" s="25" t="s">
        <v>4716</v>
      </c>
      <c r="H567" s="25" t="s">
        <v>4716</v>
      </c>
      <c r="I567" s="14">
        <v>0</v>
      </c>
      <c r="J567" s="28" t="s">
        <v>4716</v>
      </c>
    </row>
    <row r="568" spans="1:10" x14ac:dyDescent="0.3">
      <c r="A568" s="31" t="s">
        <v>4198</v>
      </c>
      <c r="B568" s="14">
        <v>17.670000000000002</v>
      </c>
      <c r="C568" s="14" t="str">
        <f t="shared" si="16"/>
        <v>Underweight</v>
      </c>
      <c r="D568" s="14">
        <v>4.78</v>
      </c>
      <c r="E568" s="14" t="str">
        <f t="shared" si="17"/>
        <v>Normal</v>
      </c>
      <c r="F568" s="25" t="s">
        <v>4716</v>
      </c>
      <c r="G568" s="25" t="s">
        <v>4716</v>
      </c>
      <c r="H568" s="25" t="s">
        <v>4716</v>
      </c>
      <c r="I568" s="14">
        <v>0</v>
      </c>
      <c r="J568" s="28" t="s">
        <v>4716</v>
      </c>
    </row>
    <row r="569" spans="1:10" x14ac:dyDescent="0.3">
      <c r="A569" s="31" t="s">
        <v>4200</v>
      </c>
      <c r="B569" s="14">
        <v>31.92</v>
      </c>
      <c r="C569" s="14" t="str">
        <f t="shared" si="16"/>
        <v>Obesity</v>
      </c>
      <c r="D569" s="14">
        <v>11.05</v>
      </c>
      <c r="E569" s="14" t="str">
        <f t="shared" si="17"/>
        <v>Diabetes</v>
      </c>
      <c r="F569" s="25" t="s">
        <v>4716</v>
      </c>
      <c r="G569" s="25" t="s">
        <v>4716</v>
      </c>
      <c r="H569" s="25" t="s">
        <v>4716</v>
      </c>
      <c r="I569" s="14">
        <v>0</v>
      </c>
      <c r="J569" s="28" t="s">
        <v>4716</v>
      </c>
    </row>
    <row r="570" spans="1:10" x14ac:dyDescent="0.3">
      <c r="A570" s="31" t="s">
        <v>4202</v>
      </c>
      <c r="B570" s="14">
        <v>28.975000000000001</v>
      </c>
      <c r="C570" s="14" t="str">
        <f t="shared" si="16"/>
        <v>Overweight</v>
      </c>
      <c r="D570" s="14">
        <v>7.62</v>
      </c>
      <c r="E570" s="14" t="str">
        <f t="shared" si="17"/>
        <v>Diabetes</v>
      </c>
      <c r="F570" s="25" t="s">
        <v>4716</v>
      </c>
      <c r="G570" s="25" t="s">
        <v>4716</v>
      </c>
      <c r="H570" s="25" t="s">
        <v>4716</v>
      </c>
      <c r="I570" s="14">
        <v>0</v>
      </c>
      <c r="J570" s="28" t="s">
        <v>4716</v>
      </c>
    </row>
    <row r="571" spans="1:10" x14ac:dyDescent="0.3">
      <c r="A571" s="31" t="s">
        <v>4216</v>
      </c>
      <c r="B571" s="14">
        <v>23.57</v>
      </c>
      <c r="C571" s="14" t="str">
        <f t="shared" si="16"/>
        <v>Normal Weight</v>
      </c>
      <c r="D571" s="14">
        <v>6.14</v>
      </c>
      <c r="E571" s="14" t="str">
        <f t="shared" si="17"/>
        <v>Prediabetes</v>
      </c>
      <c r="F571" s="25" t="s">
        <v>4716</v>
      </c>
      <c r="G571" s="25" t="s">
        <v>4716</v>
      </c>
      <c r="H571" s="25" t="s">
        <v>4716</v>
      </c>
      <c r="I571" s="14">
        <v>0</v>
      </c>
      <c r="J571" s="28" t="s">
        <v>4716</v>
      </c>
    </row>
    <row r="572" spans="1:10" x14ac:dyDescent="0.3">
      <c r="A572" s="31" t="s">
        <v>4236</v>
      </c>
      <c r="B572" s="14">
        <v>15.41</v>
      </c>
      <c r="C572" s="14" t="str">
        <f t="shared" si="16"/>
        <v>Underweight</v>
      </c>
      <c r="D572" s="14">
        <v>5.08</v>
      </c>
      <c r="E572" s="14" t="str">
        <f t="shared" si="17"/>
        <v>Normal</v>
      </c>
      <c r="F572" s="25" t="s">
        <v>4716</v>
      </c>
      <c r="G572" s="25" t="s">
        <v>4716</v>
      </c>
      <c r="H572" s="25" t="s">
        <v>4716</v>
      </c>
      <c r="I572" s="14">
        <v>0</v>
      </c>
      <c r="J572" s="28" t="s">
        <v>4716</v>
      </c>
    </row>
    <row r="573" spans="1:10" x14ac:dyDescent="0.3">
      <c r="A573" s="31" t="s">
        <v>4238</v>
      </c>
      <c r="B573" s="14">
        <v>23.83</v>
      </c>
      <c r="C573" s="14" t="str">
        <f t="shared" si="16"/>
        <v>Normal Weight</v>
      </c>
      <c r="D573" s="14">
        <v>5.68</v>
      </c>
      <c r="E573" s="14" t="str">
        <f t="shared" si="17"/>
        <v>Normal</v>
      </c>
      <c r="F573" s="25" t="s">
        <v>4716</v>
      </c>
      <c r="G573" s="25" t="s">
        <v>4716</v>
      </c>
      <c r="H573" s="25" t="s">
        <v>4716</v>
      </c>
      <c r="I573" s="14">
        <v>0</v>
      </c>
      <c r="J573" s="28" t="s">
        <v>4716</v>
      </c>
    </row>
    <row r="574" spans="1:10" x14ac:dyDescent="0.3">
      <c r="A574" s="31" t="s">
        <v>4268</v>
      </c>
      <c r="B574" s="14">
        <v>15.65</v>
      </c>
      <c r="C574" s="14" t="str">
        <f t="shared" si="16"/>
        <v>Underweight</v>
      </c>
      <c r="D574" s="14">
        <v>4.2300000000000004</v>
      </c>
      <c r="E574" s="14" t="str">
        <f t="shared" si="17"/>
        <v>Normal</v>
      </c>
      <c r="F574" s="25" t="s">
        <v>4716</v>
      </c>
      <c r="G574" s="25" t="s">
        <v>4716</v>
      </c>
      <c r="H574" s="25" t="s">
        <v>4716</v>
      </c>
      <c r="I574" s="14">
        <v>0</v>
      </c>
      <c r="J574" s="28" t="s">
        <v>4716</v>
      </c>
    </row>
    <row r="575" spans="1:10" x14ac:dyDescent="0.3">
      <c r="A575" s="31" t="s">
        <v>4292</v>
      </c>
      <c r="B575" s="14">
        <v>40.47</v>
      </c>
      <c r="C575" s="14" t="str">
        <f t="shared" si="16"/>
        <v>Obesity</v>
      </c>
      <c r="D575" s="14">
        <v>11.15</v>
      </c>
      <c r="E575" s="14" t="str">
        <f t="shared" si="17"/>
        <v>Diabetes</v>
      </c>
      <c r="F575" s="25" t="s">
        <v>4716</v>
      </c>
      <c r="G575" s="25" t="s">
        <v>4716</v>
      </c>
      <c r="H575" s="25" t="s">
        <v>4716</v>
      </c>
      <c r="I575" s="14">
        <v>0</v>
      </c>
      <c r="J575" s="28" t="s">
        <v>4716</v>
      </c>
    </row>
    <row r="576" spans="1:10" x14ac:dyDescent="0.3">
      <c r="A576" s="31" t="s">
        <v>4296</v>
      </c>
      <c r="B576" s="14">
        <v>33</v>
      </c>
      <c r="C576" s="14" t="str">
        <f t="shared" si="16"/>
        <v>Obesity</v>
      </c>
      <c r="D576" s="14">
        <v>9.27</v>
      </c>
      <c r="E576" s="14" t="str">
        <f t="shared" si="17"/>
        <v>Diabetes</v>
      </c>
      <c r="F576" s="25" t="s">
        <v>4716</v>
      </c>
      <c r="G576" s="25" t="s">
        <v>4716</v>
      </c>
      <c r="H576" s="25" t="s">
        <v>4716</v>
      </c>
      <c r="I576" s="14">
        <v>0</v>
      </c>
      <c r="J576" s="28" t="s">
        <v>4716</v>
      </c>
    </row>
    <row r="577" spans="1:10" x14ac:dyDescent="0.3">
      <c r="A577" s="31" t="s">
        <v>4304</v>
      </c>
      <c r="B577" s="14">
        <v>27.93</v>
      </c>
      <c r="C577" s="14" t="str">
        <f t="shared" si="16"/>
        <v>Overweight</v>
      </c>
      <c r="D577" s="14">
        <v>9.8800000000000008</v>
      </c>
      <c r="E577" s="14" t="str">
        <f t="shared" si="17"/>
        <v>Diabetes</v>
      </c>
      <c r="F577" s="25" t="s">
        <v>4716</v>
      </c>
      <c r="G577" s="25" t="s">
        <v>4716</v>
      </c>
      <c r="H577" s="25" t="s">
        <v>4716</v>
      </c>
      <c r="I577" s="14">
        <v>0</v>
      </c>
      <c r="J577" s="28" t="s">
        <v>4716</v>
      </c>
    </row>
    <row r="578" spans="1:10" x14ac:dyDescent="0.3">
      <c r="A578" s="31" t="s">
        <v>4306</v>
      </c>
      <c r="B578" s="14">
        <v>22</v>
      </c>
      <c r="C578" s="14" t="str">
        <f t="shared" ref="C578:C641" si="18">IF(B578&lt;18.5,"Underweight",
IF(B578&lt;=24.9,"Normal Weight",
IF(B578&lt;=29.9,"Overweight","Obesity")))</f>
        <v>Normal Weight</v>
      </c>
      <c r="D578" s="14">
        <v>9.5</v>
      </c>
      <c r="E578" s="14" t="str">
        <f t="shared" si="17"/>
        <v>Diabetes</v>
      </c>
      <c r="F578" s="25" t="s">
        <v>4716</v>
      </c>
      <c r="G578" s="25" t="s">
        <v>4716</v>
      </c>
      <c r="H578" s="25" t="s">
        <v>4716</v>
      </c>
      <c r="I578" s="14">
        <v>0</v>
      </c>
      <c r="J578" s="28" t="s">
        <v>4716</v>
      </c>
    </row>
    <row r="579" spans="1:10" x14ac:dyDescent="0.3">
      <c r="A579" s="31" t="s">
        <v>4312</v>
      </c>
      <c r="B579" s="14">
        <v>23.06</v>
      </c>
      <c r="C579" s="14" t="str">
        <f t="shared" si="18"/>
        <v>Normal Weight</v>
      </c>
      <c r="D579" s="14">
        <v>4.47</v>
      </c>
      <c r="E579" s="14" t="str">
        <f t="shared" ref="E579:E642" si="19">IF(D579&lt;5.7,"Normal",
IF(D579&lt;=6.4,"Prediabetes","Diabetes"))</f>
        <v>Normal</v>
      </c>
      <c r="F579" s="25" t="s">
        <v>4716</v>
      </c>
      <c r="G579" s="25" t="s">
        <v>4716</v>
      </c>
      <c r="H579" s="25" t="s">
        <v>4716</v>
      </c>
      <c r="I579" s="14">
        <v>0</v>
      </c>
      <c r="J579" s="28" t="s">
        <v>4716</v>
      </c>
    </row>
    <row r="580" spans="1:10" x14ac:dyDescent="0.3">
      <c r="A580" s="31" t="s">
        <v>4316</v>
      </c>
      <c r="B580" s="14">
        <v>33.299999999999997</v>
      </c>
      <c r="C580" s="14" t="str">
        <f t="shared" si="18"/>
        <v>Obesity</v>
      </c>
      <c r="D580" s="14">
        <v>9.49</v>
      </c>
      <c r="E580" s="14" t="str">
        <f t="shared" si="19"/>
        <v>Diabetes</v>
      </c>
      <c r="F580" s="25" t="s">
        <v>4716</v>
      </c>
      <c r="G580" s="25" t="s">
        <v>4716</v>
      </c>
      <c r="H580" s="25" t="s">
        <v>4716</v>
      </c>
      <c r="I580" s="14">
        <v>0</v>
      </c>
      <c r="J580" s="28" t="s">
        <v>4716</v>
      </c>
    </row>
    <row r="581" spans="1:10" x14ac:dyDescent="0.3">
      <c r="A581" s="31" t="s">
        <v>4318</v>
      </c>
      <c r="B581" s="14">
        <v>33</v>
      </c>
      <c r="C581" s="14" t="str">
        <f t="shared" si="18"/>
        <v>Obesity</v>
      </c>
      <c r="D581" s="14">
        <v>10.16</v>
      </c>
      <c r="E581" s="14" t="str">
        <f t="shared" si="19"/>
        <v>Diabetes</v>
      </c>
      <c r="F581" s="25" t="s">
        <v>4716</v>
      </c>
      <c r="G581" s="25" t="s">
        <v>4716</v>
      </c>
      <c r="H581" s="25" t="s">
        <v>4716</v>
      </c>
      <c r="I581" s="14">
        <v>0</v>
      </c>
      <c r="J581" s="28" t="s">
        <v>4716</v>
      </c>
    </row>
    <row r="582" spans="1:10" x14ac:dyDescent="0.3">
      <c r="A582" s="31" t="s">
        <v>4320</v>
      </c>
      <c r="B582" s="14">
        <v>31.46</v>
      </c>
      <c r="C582" s="14" t="str">
        <f t="shared" si="18"/>
        <v>Obesity</v>
      </c>
      <c r="D582" s="14">
        <v>11.19</v>
      </c>
      <c r="E582" s="14" t="str">
        <f t="shared" si="19"/>
        <v>Diabetes</v>
      </c>
      <c r="F582" s="25" t="s">
        <v>4716</v>
      </c>
      <c r="G582" s="25" t="s">
        <v>4716</v>
      </c>
      <c r="H582" s="25" t="s">
        <v>4716</v>
      </c>
      <c r="I582" s="14">
        <v>0</v>
      </c>
      <c r="J582" s="28" t="s">
        <v>4716</v>
      </c>
    </row>
    <row r="583" spans="1:10" x14ac:dyDescent="0.3">
      <c r="A583" s="31" t="s">
        <v>4322</v>
      </c>
      <c r="B583" s="14">
        <v>29.6</v>
      </c>
      <c r="C583" s="14" t="str">
        <f t="shared" si="18"/>
        <v>Overweight</v>
      </c>
      <c r="D583" s="14">
        <v>11.03</v>
      </c>
      <c r="E583" s="14" t="str">
        <f t="shared" si="19"/>
        <v>Diabetes</v>
      </c>
      <c r="F583" s="25" t="s">
        <v>4716</v>
      </c>
      <c r="G583" s="25" t="s">
        <v>4716</v>
      </c>
      <c r="H583" s="25" t="s">
        <v>4716</v>
      </c>
      <c r="I583" s="14">
        <v>0</v>
      </c>
      <c r="J583" s="28" t="s">
        <v>4716</v>
      </c>
    </row>
    <row r="584" spans="1:10" x14ac:dyDescent="0.3">
      <c r="A584" s="31" t="s">
        <v>4328</v>
      </c>
      <c r="B584" s="14">
        <v>20.49</v>
      </c>
      <c r="C584" s="14" t="str">
        <f t="shared" si="18"/>
        <v>Normal Weight</v>
      </c>
      <c r="D584" s="14">
        <v>4.87</v>
      </c>
      <c r="E584" s="14" t="str">
        <f t="shared" si="19"/>
        <v>Normal</v>
      </c>
      <c r="F584" s="25" t="s">
        <v>4716</v>
      </c>
      <c r="G584" s="25" t="s">
        <v>4716</v>
      </c>
      <c r="H584" s="25" t="s">
        <v>4716</v>
      </c>
      <c r="I584" s="14">
        <v>0</v>
      </c>
      <c r="J584" s="28" t="s">
        <v>4716</v>
      </c>
    </row>
    <row r="585" spans="1:10" x14ac:dyDescent="0.3">
      <c r="A585" s="31" t="s">
        <v>4332</v>
      </c>
      <c r="B585" s="14">
        <v>41.91</v>
      </c>
      <c r="C585" s="14" t="str">
        <f t="shared" si="18"/>
        <v>Obesity</v>
      </c>
      <c r="D585" s="14">
        <v>6.19</v>
      </c>
      <c r="E585" s="14" t="str">
        <f t="shared" si="19"/>
        <v>Prediabetes</v>
      </c>
      <c r="F585" s="25" t="s">
        <v>4716</v>
      </c>
      <c r="G585" s="25" t="s">
        <v>4716</v>
      </c>
      <c r="H585" s="25" t="s">
        <v>4716</v>
      </c>
      <c r="I585" s="14">
        <v>0</v>
      </c>
      <c r="J585" s="28" t="s">
        <v>4716</v>
      </c>
    </row>
    <row r="586" spans="1:10" x14ac:dyDescent="0.3">
      <c r="A586" s="31" t="s">
        <v>4338</v>
      </c>
      <c r="B586" s="14">
        <v>34.4</v>
      </c>
      <c r="C586" s="14" t="str">
        <f t="shared" si="18"/>
        <v>Obesity</v>
      </c>
      <c r="D586" s="14">
        <v>4.04</v>
      </c>
      <c r="E586" s="14" t="str">
        <f t="shared" si="19"/>
        <v>Normal</v>
      </c>
      <c r="F586" s="25" t="s">
        <v>4716</v>
      </c>
      <c r="G586" s="25" t="s">
        <v>4716</v>
      </c>
      <c r="H586" s="25" t="s">
        <v>4716</v>
      </c>
      <c r="I586" s="14">
        <v>0</v>
      </c>
      <c r="J586" s="28" t="s">
        <v>4716</v>
      </c>
    </row>
    <row r="587" spans="1:10" x14ac:dyDescent="0.3">
      <c r="A587" s="31" t="s">
        <v>4340</v>
      </c>
      <c r="B587" s="14">
        <v>32.56</v>
      </c>
      <c r="C587" s="14" t="str">
        <f t="shared" si="18"/>
        <v>Obesity</v>
      </c>
      <c r="D587" s="14">
        <v>5.36</v>
      </c>
      <c r="E587" s="14" t="str">
        <f t="shared" si="19"/>
        <v>Normal</v>
      </c>
      <c r="F587" s="25" t="s">
        <v>4716</v>
      </c>
      <c r="G587" s="25" t="s">
        <v>4716</v>
      </c>
      <c r="H587" s="25" t="s">
        <v>4716</v>
      </c>
      <c r="I587" s="14">
        <v>0</v>
      </c>
      <c r="J587" s="28" t="s">
        <v>4716</v>
      </c>
    </row>
    <row r="588" spans="1:10" x14ac:dyDescent="0.3">
      <c r="A588" s="31" t="s">
        <v>4344</v>
      </c>
      <c r="B588" s="14">
        <v>26.51</v>
      </c>
      <c r="C588" s="14" t="str">
        <f t="shared" si="18"/>
        <v>Overweight</v>
      </c>
      <c r="D588" s="14">
        <v>4.58</v>
      </c>
      <c r="E588" s="14" t="str">
        <f t="shared" si="19"/>
        <v>Normal</v>
      </c>
      <c r="F588" s="25" t="s">
        <v>4716</v>
      </c>
      <c r="G588" s="25" t="s">
        <v>4716</v>
      </c>
      <c r="H588" s="25" t="s">
        <v>4716</v>
      </c>
      <c r="I588" s="14">
        <v>0</v>
      </c>
      <c r="J588" s="28" t="s">
        <v>4716</v>
      </c>
    </row>
    <row r="589" spans="1:10" x14ac:dyDescent="0.3">
      <c r="A589" s="31" t="s">
        <v>4346</v>
      </c>
      <c r="B589" s="14">
        <v>29.734999999999999</v>
      </c>
      <c r="C589" s="14" t="str">
        <f t="shared" si="18"/>
        <v>Overweight</v>
      </c>
      <c r="D589" s="14">
        <v>11.92</v>
      </c>
      <c r="E589" s="14" t="str">
        <f t="shared" si="19"/>
        <v>Diabetes</v>
      </c>
      <c r="F589" s="25" t="s">
        <v>4716</v>
      </c>
      <c r="G589" s="25" t="s">
        <v>4716</v>
      </c>
      <c r="H589" s="25" t="s">
        <v>4716</v>
      </c>
      <c r="I589" s="14">
        <v>0</v>
      </c>
      <c r="J589" s="28" t="s">
        <v>4716</v>
      </c>
    </row>
    <row r="590" spans="1:10" x14ac:dyDescent="0.3">
      <c r="A590" s="31" t="s">
        <v>4474</v>
      </c>
      <c r="B590" s="14">
        <v>33.33</v>
      </c>
      <c r="C590" s="14" t="str">
        <f t="shared" si="18"/>
        <v>Obesity</v>
      </c>
      <c r="D590" s="14">
        <v>9.7899999999999991</v>
      </c>
      <c r="E590" s="14" t="str">
        <f t="shared" si="19"/>
        <v>Diabetes</v>
      </c>
      <c r="F590" s="25" t="s">
        <v>4716</v>
      </c>
      <c r="G590" s="25" t="s">
        <v>4716</v>
      </c>
      <c r="H590" s="25" t="s">
        <v>4716</v>
      </c>
      <c r="I590" s="14">
        <v>0</v>
      </c>
      <c r="J590" s="28" t="s">
        <v>4716</v>
      </c>
    </row>
    <row r="591" spans="1:10" x14ac:dyDescent="0.3">
      <c r="A591" s="31" t="s">
        <v>4476</v>
      </c>
      <c r="B591" s="14">
        <v>18.5</v>
      </c>
      <c r="C591" s="14" t="str">
        <f t="shared" si="18"/>
        <v>Normal Weight</v>
      </c>
      <c r="D591" s="14">
        <v>11.84</v>
      </c>
      <c r="E591" s="14" t="str">
        <f t="shared" si="19"/>
        <v>Diabetes</v>
      </c>
      <c r="F591" s="25" t="s">
        <v>4716</v>
      </c>
      <c r="G591" s="25" t="s">
        <v>4716</v>
      </c>
      <c r="H591" s="25" t="s">
        <v>4716</v>
      </c>
      <c r="I591" s="14">
        <v>0</v>
      </c>
      <c r="J591" s="28" t="s">
        <v>4716</v>
      </c>
    </row>
    <row r="592" spans="1:10" x14ac:dyDescent="0.3">
      <c r="A592" s="31" t="s">
        <v>4478</v>
      </c>
      <c r="B592" s="14">
        <v>18.579999999999998</v>
      </c>
      <c r="C592" s="14" t="str">
        <f t="shared" si="18"/>
        <v>Normal Weight</v>
      </c>
      <c r="D592" s="14">
        <v>6.22</v>
      </c>
      <c r="E592" s="14" t="str">
        <f t="shared" si="19"/>
        <v>Prediabetes</v>
      </c>
      <c r="F592" s="25" t="s">
        <v>4716</v>
      </c>
      <c r="G592" s="25" t="s">
        <v>4716</v>
      </c>
      <c r="H592" s="25" t="s">
        <v>4716</v>
      </c>
      <c r="I592" s="14">
        <v>0</v>
      </c>
      <c r="J592" s="28" t="s">
        <v>4716</v>
      </c>
    </row>
    <row r="593" spans="1:10" x14ac:dyDescent="0.3">
      <c r="A593" s="31" t="s">
        <v>4480</v>
      </c>
      <c r="B593" s="14">
        <v>16.64</v>
      </c>
      <c r="C593" s="14" t="str">
        <f t="shared" si="18"/>
        <v>Underweight</v>
      </c>
      <c r="D593" s="14">
        <v>10.01</v>
      </c>
      <c r="E593" s="14" t="str">
        <f t="shared" si="19"/>
        <v>Diabetes</v>
      </c>
      <c r="F593" s="25" t="s">
        <v>4716</v>
      </c>
      <c r="G593" s="25" t="s">
        <v>4716</v>
      </c>
      <c r="H593" s="25" t="s">
        <v>4716</v>
      </c>
      <c r="I593" s="14">
        <v>0</v>
      </c>
      <c r="J593" s="28" t="s">
        <v>4716</v>
      </c>
    </row>
    <row r="594" spans="1:10" x14ac:dyDescent="0.3">
      <c r="A594" s="31" t="s">
        <v>4490</v>
      </c>
      <c r="B594" s="14">
        <v>24.75</v>
      </c>
      <c r="C594" s="14" t="str">
        <f t="shared" si="18"/>
        <v>Normal Weight</v>
      </c>
      <c r="D594" s="14">
        <v>4.83</v>
      </c>
      <c r="E594" s="14" t="str">
        <f t="shared" si="19"/>
        <v>Normal</v>
      </c>
      <c r="F594" s="25" t="s">
        <v>4716</v>
      </c>
      <c r="G594" s="25" t="s">
        <v>4716</v>
      </c>
      <c r="H594" s="25" t="s">
        <v>4716</v>
      </c>
      <c r="I594" s="14">
        <v>0</v>
      </c>
      <c r="J594" s="28" t="s">
        <v>4716</v>
      </c>
    </row>
    <row r="595" spans="1:10" x14ac:dyDescent="0.3">
      <c r="A595" s="31" t="s">
        <v>4492</v>
      </c>
      <c r="B595" s="14">
        <v>20.88</v>
      </c>
      <c r="C595" s="14" t="str">
        <f t="shared" si="18"/>
        <v>Normal Weight</v>
      </c>
      <c r="D595" s="14">
        <v>7.4</v>
      </c>
      <c r="E595" s="14" t="str">
        <f t="shared" si="19"/>
        <v>Diabetes</v>
      </c>
      <c r="F595" s="25" t="s">
        <v>4716</v>
      </c>
      <c r="G595" s="25" t="s">
        <v>4716</v>
      </c>
      <c r="H595" s="25" t="s">
        <v>4716</v>
      </c>
      <c r="I595" s="14">
        <v>0</v>
      </c>
      <c r="J595" s="28" t="s">
        <v>4716</v>
      </c>
    </row>
    <row r="596" spans="1:10" x14ac:dyDescent="0.3">
      <c r="A596" s="31" t="s">
        <v>4494</v>
      </c>
      <c r="B596" s="14">
        <v>20.43</v>
      </c>
      <c r="C596" s="14" t="str">
        <f t="shared" si="18"/>
        <v>Normal Weight</v>
      </c>
      <c r="D596" s="14">
        <v>4.54</v>
      </c>
      <c r="E596" s="14" t="str">
        <f t="shared" si="19"/>
        <v>Normal</v>
      </c>
      <c r="F596" s="25" t="s">
        <v>4716</v>
      </c>
      <c r="G596" s="25" t="s">
        <v>4716</v>
      </c>
      <c r="H596" s="25" t="s">
        <v>4716</v>
      </c>
      <c r="I596" s="14">
        <v>0</v>
      </c>
      <c r="J596" s="28" t="s">
        <v>4716</v>
      </c>
    </row>
    <row r="597" spans="1:10" x14ac:dyDescent="0.3">
      <c r="A597" s="31" t="s">
        <v>4496</v>
      </c>
      <c r="B597" s="14">
        <v>15.18</v>
      </c>
      <c r="C597" s="14" t="str">
        <f t="shared" si="18"/>
        <v>Underweight</v>
      </c>
      <c r="D597" s="14">
        <v>11.11</v>
      </c>
      <c r="E597" s="14" t="str">
        <f t="shared" si="19"/>
        <v>Diabetes</v>
      </c>
      <c r="F597" s="25" t="s">
        <v>4716</v>
      </c>
      <c r="G597" s="25" t="s">
        <v>4716</v>
      </c>
      <c r="H597" s="25" t="s">
        <v>4716</v>
      </c>
      <c r="I597" s="14">
        <v>0</v>
      </c>
      <c r="J597" s="28" t="s">
        <v>4716</v>
      </c>
    </row>
    <row r="598" spans="1:10" x14ac:dyDescent="0.3">
      <c r="A598" s="31" t="s">
        <v>4510</v>
      </c>
      <c r="B598" s="14">
        <v>20.72</v>
      </c>
      <c r="C598" s="14" t="str">
        <f t="shared" si="18"/>
        <v>Normal Weight</v>
      </c>
      <c r="D598" s="14">
        <v>9.4600000000000009</v>
      </c>
      <c r="E598" s="14" t="str">
        <f t="shared" si="19"/>
        <v>Diabetes</v>
      </c>
      <c r="F598" s="25" t="s">
        <v>4716</v>
      </c>
      <c r="G598" s="25" t="s">
        <v>4716</v>
      </c>
      <c r="H598" s="25" t="s">
        <v>4716</v>
      </c>
      <c r="I598" s="14">
        <v>0</v>
      </c>
      <c r="J598" s="28" t="s">
        <v>4716</v>
      </c>
    </row>
    <row r="599" spans="1:10" x14ac:dyDescent="0.3">
      <c r="A599" s="31" t="s">
        <v>4532</v>
      </c>
      <c r="B599" s="14">
        <v>21.87</v>
      </c>
      <c r="C599" s="14" t="str">
        <f t="shared" si="18"/>
        <v>Normal Weight</v>
      </c>
      <c r="D599" s="14">
        <v>8.59</v>
      </c>
      <c r="E599" s="14" t="str">
        <f t="shared" si="19"/>
        <v>Diabetes</v>
      </c>
      <c r="F599" s="25" t="s">
        <v>4716</v>
      </c>
      <c r="G599" s="25" t="s">
        <v>4716</v>
      </c>
      <c r="H599" s="25" t="s">
        <v>4716</v>
      </c>
      <c r="I599" s="14">
        <v>0</v>
      </c>
      <c r="J599" s="28" t="s">
        <v>4716</v>
      </c>
    </row>
    <row r="600" spans="1:10" x14ac:dyDescent="0.3">
      <c r="A600" s="31" t="s">
        <v>4536</v>
      </c>
      <c r="B600" s="14">
        <v>21.98</v>
      </c>
      <c r="C600" s="14" t="str">
        <f t="shared" si="18"/>
        <v>Normal Weight</v>
      </c>
      <c r="D600" s="14">
        <v>7.03</v>
      </c>
      <c r="E600" s="14" t="str">
        <f t="shared" si="19"/>
        <v>Diabetes</v>
      </c>
      <c r="F600" s="25" t="s">
        <v>4716</v>
      </c>
      <c r="G600" s="25" t="s">
        <v>4716</v>
      </c>
      <c r="H600" s="25" t="s">
        <v>4716</v>
      </c>
      <c r="I600" s="14">
        <v>0</v>
      </c>
      <c r="J600" s="28" t="s">
        <v>4716</v>
      </c>
    </row>
    <row r="601" spans="1:10" x14ac:dyDescent="0.3">
      <c r="A601" s="31" t="s">
        <v>4550</v>
      </c>
      <c r="B601" s="14">
        <v>15.56</v>
      </c>
      <c r="C601" s="14" t="str">
        <f t="shared" si="18"/>
        <v>Underweight</v>
      </c>
      <c r="D601" s="14">
        <v>4.42</v>
      </c>
      <c r="E601" s="14" t="str">
        <f t="shared" si="19"/>
        <v>Normal</v>
      </c>
      <c r="F601" s="25" t="s">
        <v>4716</v>
      </c>
      <c r="G601" s="25" t="s">
        <v>4716</v>
      </c>
      <c r="H601" s="25" t="s">
        <v>4716</v>
      </c>
      <c r="I601" s="14">
        <v>0</v>
      </c>
      <c r="J601" s="28" t="s">
        <v>4716</v>
      </c>
    </row>
    <row r="602" spans="1:10" x14ac:dyDescent="0.3">
      <c r="A602" s="31" t="s">
        <v>4552</v>
      </c>
      <c r="B602" s="14">
        <v>22.76</v>
      </c>
      <c r="C602" s="14" t="str">
        <f t="shared" si="18"/>
        <v>Normal Weight</v>
      </c>
      <c r="D602" s="14">
        <v>9.44</v>
      </c>
      <c r="E602" s="14" t="str">
        <f t="shared" si="19"/>
        <v>Diabetes</v>
      </c>
      <c r="F602" s="25" t="s">
        <v>4716</v>
      </c>
      <c r="G602" s="25" t="s">
        <v>4716</v>
      </c>
      <c r="H602" s="25" t="s">
        <v>4716</v>
      </c>
      <c r="I602" s="14">
        <v>0</v>
      </c>
      <c r="J602" s="28" t="s">
        <v>4716</v>
      </c>
    </row>
    <row r="603" spans="1:10" x14ac:dyDescent="0.3">
      <c r="A603" s="31" t="s">
        <v>4560</v>
      </c>
      <c r="B603" s="14">
        <v>18.25</v>
      </c>
      <c r="C603" s="14" t="str">
        <f t="shared" si="18"/>
        <v>Underweight</v>
      </c>
      <c r="D603" s="14">
        <v>10.95</v>
      </c>
      <c r="E603" s="14" t="str">
        <f t="shared" si="19"/>
        <v>Diabetes</v>
      </c>
      <c r="F603" s="25" t="s">
        <v>4716</v>
      </c>
      <c r="G603" s="25" t="s">
        <v>4716</v>
      </c>
      <c r="H603" s="25" t="s">
        <v>4716</v>
      </c>
      <c r="I603" s="14">
        <v>0</v>
      </c>
      <c r="J603" s="28" t="s">
        <v>4716</v>
      </c>
    </row>
    <row r="604" spans="1:10" x14ac:dyDescent="0.3">
      <c r="A604" s="31" t="s">
        <v>4564</v>
      </c>
      <c r="B604" s="14">
        <v>20.46</v>
      </c>
      <c r="C604" s="14" t="str">
        <f t="shared" si="18"/>
        <v>Normal Weight</v>
      </c>
      <c r="D604" s="14">
        <v>4.0199999999999996</v>
      </c>
      <c r="E604" s="14" t="str">
        <f t="shared" si="19"/>
        <v>Normal</v>
      </c>
      <c r="F604" s="25" t="s">
        <v>4716</v>
      </c>
      <c r="G604" s="25" t="s">
        <v>4716</v>
      </c>
      <c r="H604" s="25" t="s">
        <v>4716</v>
      </c>
      <c r="I604" s="14">
        <v>0</v>
      </c>
      <c r="J604" s="28" t="s">
        <v>4716</v>
      </c>
    </row>
    <row r="605" spans="1:10" x14ac:dyDescent="0.3">
      <c r="A605" s="31" t="s">
        <v>4572</v>
      </c>
      <c r="B605" s="14">
        <v>16.55</v>
      </c>
      <c r="C605" s="14" t="str">
        <f t="shared" si="18"/>
        <v>Underweight</v>
      </c>
      <c r="D605" s="14">
        <v>7.73</v>
      </c>
      <c r="E605" s="14" t="str">
        <f t="shared" si="19"/>
        <v>Diabetes</v>
      </c>
      <c r="F605" s="25" t="s">
        <v>4716</v>
      </c>
      <c r="G605" s="25" t="s">
        <v>4716</v>
      </c>
      <c r="H605" s="25" t="s">
        <v>4716</v>
      </c>
      <c r="I605" s="14">
        <v>0</v>
      </c>
      <c r="J605" s="28" t="s">
        <v>4716</v>
      </c>
    </row>
    <row r="606" spans="1:10" x14ac:dyDescent="0.3">
      <c r="A606" s="31" t="s">
        <v>4582</v>
      </c>
      <c r="B606" s="14">
        <v>19.3</v>
      </c>
      <c r="C606" s="14" t="str">
        <f t="shared" si="18"/>
        <v>Normal Weight</v>
      </c>
      <c r="D606" s="14">
        <v>10.36</v>
      </c>
      <c r="E606" s="14" t="str">
        <f t="shared" si="19"/>
        <v>Diabetes</v>
      </c>
      <c r="F606" s="25" t="s">
        <v>4716</v>
      </c>
      <c r="G606" s="25" t="s">
        <v>4716</v>
      </c>
      <c r="H606" s="25" t="s">
        <v>4716</v>
      </c>
      <c r="I606" s="14">
        <v>0</v>
      </c>
      <c r="J606" s="28" t="s">
        <v>4716</v>
      </c>
    </row>
    <row r="607" spans="1:10" x14ac:dyDescent="0.3">
      <c r="A607" s="31" t="s">
        <v>4590</v>
      </c>
      <c r="B607" s="14">
        <v>16.87</v>
      </c>
      <c r="C607" s="14" t="str">
        <f t="shared" si="18"/>
        <v>Underweight</v>
      </c>
      <c r="D607" s="14">
        <v>9.1300000000000008</v>
      </c>
      <c r="E607" s="14" t="str">
        <f t="shared" si="19"/>
        <v>Diabetes</v>
      </c>
      <c r="F607" s="25" t="s">
        <v>4716</v>
      </c>
      <c r="G607" s="25" t="s">
        <v>4716</v>
      </c>
      <c r="H607" s="25" t="s">
        <v>4716</v>
      </c>
      <c r="I607" s="14">
        <v>0</v>
      </c>
      <c r="J607" s="28" t="s">
        <v>4716</v>
      </c>
    </row>
    <row r="608" spans="1:10" x14ac:dyDescent="0.3">
      <c r="A608" s="31" t="s">
        <v>4596</v>
      </c>
      <c r="B608" s="14">
        <v>17.170000000000002</v>
      </c>
      <c r="C608" s="14" t="str">
        <f t="shared" si="18"/>
        <v>Underweight</v>
      </c>
      <c r="D608" s="14">
        <v>8.4600000000000009</v>
      </c>
      <c r="E608" s="14" t="str">
        <f t="shared" si="19"/>
        <v>Diabetes</v>
      </c>
      <c r="F608" s="25" t="s">
        <v>4716</v>
      </c>
      <c r="G608" s="25" t="s">
        <v>4716</v>
      </c>
      <c r="H608" s="25" t="s">
        <v>4716</v>
      </c>
      <c r="I608" s="14">
        <v>0</v>
      </c>
      <c r="J608" s="28" t="s">
        <v>4716</v>
      </c>
    </row>
    <row r="609" spans="1:10" x14ac:dyDescent="0.3">
      <c r="A609" s="31" t="s">
        <v>4608</v>
      </c>
      <c r="B609" s="14">
        <v>18.27</v>
      </c>
      <c r="C609" s="14" t="str">
        <f t="shared" si="18"/>
        <v>Underweight</v>
      </c>
      <c r="D609" s="14">
        <v>11.46</v>
      </c>
      <c r="E609" s="14" t="str">
        <f t="shared" si="19"/>
        <v>Diabetes</v>
      </c>
      <c r="F609" s="25" t="s">
        <v>4716</v>
      </c>
      <c r="G609" s="25" t="s">
        <v>4716</v>
      </c>
      <c r="H609" s="25" t="s">
        <v>4716</v>
      </c>
      <c r="I609" s="14">
        <v>0</v>
      </c>
      <c r="J609" s="28" t="s">
        <v>4716</v>
      </c>
    </row>
    <row r="610" spans="1:10" x14ac:dyDescent="0.3">
      <c r="A610" s="31" t="s">
        <v>4610</v>
      </c>
      <c r="B610" s="14">
        <v>16.489999999999998</v>
      </c>
      <c r="C610" s="14" t="str">
        <f t="shared" si="18"/>
        <v>Underweight</v>
      </c>
      <c r="D610" s="14">
        <v>8.48</v>
      </c>
      <c r="E610" s="14" t="str">
        <f t="shared" si="19"/>
        <v>Diabetes</v>
      </c>
      <c r="F610" s="25" t="s">
        <v>4716</v>
      </c>
      <c r="G610" s="25" t="s">
        <v>4716</v>
      </c>
      <c r="H610" s="25" t="s">
        <v>4716</v>
      </c>
      <c r="I610" s="14">
        <v>0</v>
      </c>
      <c r="J610" s="28" t="s">
        <v>4716</v>
      </c>
    </row>
    <row r="611" spans="1:10" x14ac:dyDescent="0.3">
      <c r="A611" s="31" t="s">
        <v>4612</v>
      </c>
      <c r="B611" s="14">
        <v>16.14</v>
      </c>
      <c r="C611" s="14" t="str">
        <f t="shared" si="18"/>
        <v>Underweight</v>
      </c>
      <c r="D611" s="14">
        <v>4.8600000000000003</v>
      </c>
      <c r="E611" s="14" t="str">
        <f t="shared" si="19"/>
        <v>Normal</v>
      </c>
      <c r="F611" s="25" t="s">
        <v>4716</v>
      </c>
      <c r="G611" s="25" t="s">
        <v>4716</v>
      </c>
      <c r="H611" s="25" t="s">
        <v>4716</v>
      </c>
      <c r="I611" s="14">
        <v>0</v>
      </c>
      <c r="J611" s="28" t="s">
        <v>4716</v>
      </c>
    </row>
    <row r="612" spans="1:10" x14ac:dyDescent="0.3">
      <c r="A612" s="31" t="s">
        <v>4616</v>
      </c>
      <c r="B612" s="14">
        <v>15.88</v>
      </c>
      <c r="C612" s="14" t="str">
        <f t="shared" si="18"/>
        <v>Underweight</v>
      </c>
      <c r="D612" s="14">
        <v>4.3600000000000003</v>
      </c>
      <c r="E612" s="14" t="str">
        <f t="shared" si="19"/>
        <v>Normal</v>
      </c>
      <c r="F612" s="25" t="s">
        <v>4716</v>
      </c>
      <c r="G612" s="25" t="s">
        <v>4716</v>
      </c>
      <c r="H612" s="25" t="s">
        <v>4716</v>
      </c>
      <c r="I612" s="14">
        <v>0</v>
      </c>
      <c r="J612" s="28" t="s">
        <v>4716</v>
      </c>
    </row>
    <row r="613" spans="1:10" x14ac:dyDescent="0.3">
      <c r="A613" s="31" t="s">
        <v>4620</v>
      </c>
      <c r="B613" s="14">
        <v>20.399999999999999</v>
      </c>
      <c r="C613" s="14" t="str">
        <f t="shared" si="18"/>
        <v>Normal Weight</v>
      </c>
      <c r="D613" s="14">
        <v>5.27</v>
      </c>
      <c r="E613" s="14" t="str">
        <f t="shared" si="19"/>
        <v>Normal</v>
      </c>
      <c r="F613" s="25" t="s">
        <v>4716</v>
      </c>
      <c r="G613" s="25" t="s">
        <v>4716</v>
      </c>
      <c r="H613" s="25" t="s">
        <v>4716</v>
      </c>
      <c r="I613" s="14">
        <v>0</v>
      </c>
      <c r="J613" s="28" t="s">
        <v>4716</v>
      </c>
    </row>
    <row r="614" spans="1:10" x14ac:dyDescent="0.3">
      <c r="A614" s="31" t="s">
        <v>4626</v>
      </c>
      <c r="B614" s="14">
        <v>20.13</v>
      </c>
      <c r="C614" s="14" t="str">
        <f t="shared" si="18"/>
        <v>Normal Weight</v>
      </c>
      <c r="D614" s="14">
        <v>5.42</v>
      </c>
      <c r="E614" s="14" t="str">
        <f t="shared" si="19"/>
        <v>Normal</v>
      </c>
      <c r="F614" s="25" t="s">
        <v>4716</v>
      </c>
      <c r="G614" s="25" t="s">
        <v>4716</v>
      </c>
      <c r="H614" s="25" t="s">
        <v>4716</v>
      </c>
      <c r="I614" s="14">
        <v>0</v>
      </c>
      <c r="J614" s="28" t="s">
        <v>4716</v>
      </c>
    </row>
    <row r="615" spans="1:10" x14ac:dyDescent="0.3">
      <c r="A615" s="31" t="s">
        <v>4644</v>
      </c>
      <c r="B615" s="14">
        <v>21.38</v>
      </c>
      <c r="C615" s="14" t="str">
        <f t="shared" si="18"/>
        <v>Normal Weight</v>
      </c>
      <c r="D615" s="14">
        <v>8.01</v>
      </c>
      <c r="E615" s="14" t="str">
        <f t="shared" si="19"/>
        <v>Diabetes</v>
      </c>
      <c r="F615" s="25" t="s">
        <v>4716</v>
      </c>
      <c r="G615" s="25" t="s">
        <v>4716</v>
      </c>
      <c r="H615" s="25" t="s">
        <v>4716</v>
      </c>
      <c r="I615" s="14">
        <v>0</v>
      </c>
      <c r="J615" s="28" t="s">
        <v>4716</v>
      </c>
    </row>
    <row r="616" spans="1:10" x14ac:dyDescent="0.3">
      <c r="A616" s="31" t="s">
        <v>4646</v>
      </c>
      <c r="B616" s="14">
        <v>23.35</v>
      </c>
      <c r="C616" s="14" t="str">
        <f t="shared" si="18"/>
        <v>Normal Weight</v>
      </c>
      <c r="D616" s="14">
        <v>5.94</v>
      </c>
      <c r="E616" s="14" t="str">
        <f t="shared" si="19"/>
        <v>Prediabetes</v>
      </c>
      <c r="F616" s="25" t="s">
        <v>4716</v>
      </c>
      <c r="G616" s="25" t="s">
        <v>4716</v>
      </c>
      <c r="H616" s="25" t="s">
        <v>4716</v>
      </c>
      <c r="I616" s="14">
        <v>0</v>
      </c>
      <c r="J616" s="28" t="s">
        <v>4716</v>
      </c>
    </row>
    <row r="617" spans="1:10" x14ac:dyDescent="0.3">
      <c r="A617" s="31" t="s">
        <v>4648</v>
      </c>
      <c r="B617" s="14">
        <v>22.24</v>
      </c>
      <c r="C617" s="14" t="str">
        <f t="shared" si="18"/>
        <v>Normal Weight</v>
      </c>
      <c r="D617" s="14">
        <v>5.04</v>
      </c>
      <c r="E617" s="14" t="str">
        <f t="shared" si="19"/>
        <v>Normal</v>
      </c>
      <c r="F617" s="25" t="s">
        <v>4716</v>
      </c>
      <c r="G617" s="25" t="s">
        <v>4716</v>
      </c>
      <c r="H617" s="25" t="s">
        <v>4716</v>
      </c>
      <c r="I617" s="14">
        <v>0</v>
      </c>
      <c r="J617" s="28" t="s">
        <v>4716</v>
      </c>
    </row>
    <row r="618" spans="1:10" x14ac:dyDescent="0.3">
      <c r="A618" s="31" t="s">
        <v>4654</v>
      </c>
      <c r="B618" s="14">
        <v>21.77</v>
      </c>
      <c r="C618" s="14" t="str">
        <f t="shared" si="18"/>
        <v>Normal Weight</v>
      </c>
      <c r="D618" s="14">
        <v>10.67</v>
      </c>
      <c r="E618" s="14" t="str">
        <f t="shared" si="19"/>
        <v>Diabetes</v>
      </c>
      <c r="F618" s="25" t="s">
        <v>4716</v>
      </c>
      <c r="G618" s="25" t="s">
        <v>4716</v>
      </c>
      <c r="H618" s="25" t="s">
        <v>4716</v>
      </c>
      <c r="I618" s="14">
        <v>0</v>
      </c>
      <c r="J618" s="28" t="s">
        <v>4716</v>
      </c>
    </row>
    <row r="619" spans="1:10" x14ac:dyDescent="0.3">
      <c r="A619" s="31" t="s">
        <v>442</v>
      </c>
      <c r="B619" s="14">
        <v>26.8</v>
      </c>
      <c r="C619" s="14" t="str">
        <f t="shared" si="18"/>
        <v>Overweight</v>
      </c>
      <c r="D619" s="14">
        <v>10.93</v>
      </c>
      <c r="E619" s="14" t="str">
        <f t="shared" si="19"/>
        <v>Diabetes</v>
      </c>
      <c r="F619" s="25" t="s">
        <v>4717</v>
      </c>
      <c r="G619" s="25" t="s">
        <v>4716</v>
      </c>
      <c r="H619" s="25" t="s">
        <v>4716</v>
      </c>
      <c r="I619" s="14">
        <v>0</v>
      </c>
      <c r="J619" s="28" t="s">
        <v>4716</v>
      </c>
    </row>
    <row r="620" spans="1:10" x14ac:dyDescent="0.3">
      <c r="A620" s="31" t="s">
        <v>644</v>
      </c>
      <c r="B620" s="14">
        <v>37.715000000000003</v>
      </c>
      <c r="C620" s="14" t="str">
        <f t="shared" si="18"/>
        <v>Obesity</v>
      </c>
      <c r="D620" s="14">
        <v>10.86</v>
      </c>
      <c r="E620" s="14" t="str">
        <f t="shared" si="19"/>
        <v>Diabetes</v>
      </c>
      <c r="F620" s="25" t="s">
        <v>4717</v>
      </c>
      <c r="G620" s="25" t="s">
        <v>4716</v>
      </c>
      <c r="H620" s="25" t="s">
        <v>4716</v>
      </c>
      <c r="I620" s="14">
        <v>0</v>
      </c>
      <c r="J620" s="28" t="s">
        <v>4716</v>
      </c>
    </row>
    <row r="621" spans="1:10" x14ac:dyDescent="0.3">
      <c r="A621" s="31" t="s">
        <v>800</v>
      </c>
      <c r="B621" s="14">
        <v>32.68</v>
      </c>
      <c r="C621" s="14" t="str">
        <f t="shared" si="18"/>
        <v>Obesity</v>
      </c>
      <c r="D621" s="14">
        <v>4.68</v>
      </c>
      <c r="E621" s="14" t="str">
        <f t="shared" si="19"/>
        <v>Normal</v>
      </c>
      <c r="F621" s="25" t="s">
        <v>4717</v>
      </c>
      <c r="G621" s="25" t="s">
        <v>4716</v>
      </c>
      <c r="H621" s="25" t="s">
        <v>4716</v>
      </c>
      <c r="I621" s="14">
        <v>0</v>
      </c>
      <c r="J621" s="28" t="s">
        <v>4716</v>
      </c>
    </row>
    <row r="622" spans="1:10" x14ac:dyDescent="0.3">
      <c r="A622" s="31" t="s">
        <v>838</v>
      </c>
      <c r="B622" s="14">
        <v>29.64</v>
      </c>
      <c r="C622" s="14" t="str">
        <f t="shared" si="18"/>
        <v>Overweight</v>
      </c>
      <c r="D622" s="14">
        <v>4.28</v>
      </c>
      <c r="E622" s="14" t="str">
        <f t="shared" si="19"/>
        <v>Normal</v>
      </c>
      <c r="F622" s="25" t="s">
        <v>4717</v>
      </c>
      <c r="G622" s="25" t="s">
        <v>4716</v>
      </c>
      <c r="H622" s="25" t="s">
        <v>4716</v>
      </c>
      <c r="I622" s="14">
        <v>0</v>
      </c>
      <c r="J622" s="28" t="s">
        <v>4716</v>
      </c>
    </row>
    <row r="623" spans="1:10" x14ac:dyDescent="0.3">
      <c r="A623" s="31" t="s">
        <v>842</v>
      </c>
      <c r="B623" s="14">
        <v>27.6</v>
      </c>
      <c r="C623" s="14" t="str">
        <f t="shared" si="18"/>
        <v>Overweight</v>
      </c>
      <c r="D623" s="14">
        <v>4.8499999999999996</v>
      </c>
      <c r="E623" s="14" t="str">
        <f t="shared" si="19"/>
        <v>Normal</v>
      </c>
      <c r="F623" s="25" t="s">
        <v>4717</v>
      </c>
      <c r="G623" s="25" t="s">
        <v>4716</v>
      </c>
      <c r="H623" s="25" t="s">
        <v>4716</v>
      </c>
      <c r="I623" s="14">
        <v>0</v>
      </c>
      <c r="J623" s="28" t="s">
        <v>4716</v>
      </c>
    </row>
    <row r="624" spans="1:10" x14ac:dyDescent="0.3">
      <c r="A624" s="31" t="s">
        <v>956</v>
      </c>
      <c r="B624" s="14">
        <v>33</v>
      </c>
      <c r="C624" s="14" t="str">
        <f t="shared" si="18"/>
        <v>Obesity</v>
      </c>
      <c r="D624" s="14">
        <v>9.51</v>
      </c>
      <c r="E624" s="14" t="str">
        <f t="shared" si="19"/>
        <v>Diabetes</v>
      </c>
      <c r="F624" s="25" t="s">
        <v>4717</v>
      </c>
      <c r="G624" s="25" t="s">
        <v>4716</v>
      </c>
      <c r="H624" s="25" t="s">
        <v>4716</v>
      </c>
      <c r="I624" s="14">
        <v>0</v>
      </c>
      <c r="J624" s="28" t="s">
        <v>4716</v>
      </c>
    </row>
    <row r="625" spans="1:10" x14ac:dyDescent="0.3">
      <c r="A625" s="31" t="s">
        <v>964</v>
      </c>
      <c r="B625" s="14">
        <v>37.299999999999997</v>
      </c>
      <c r="C625" s="14" t="str">
        <f t="shared" si="18"/>
        <v>Obesity</v>
      </c>
      <c r="D625" s="14">
        <v>7.79</v>
      </c>
      <c r="E625" s="14" t="str">
        <f t="shared" si="19"/>
        <v>Diabetes</v>
      </c>
      <c r="F625" s="25" t="s">
        <v>4717</v>
      </c>
      <c r="G625" s="25" t="s">
        <v>4716</v>
      </c>
      <c r="H625" s="25" t="s">
        <v>4716</v>
      </c>
      <c r="I625" s="14">
        <v>0</v>
      </c>
      <c r="J625" s="28" t="s">
        <v>4716</v>
      </c>
    </row>
    <row r="626" spans="1:10" x14ac:dyDescent="0.3">
      <c r="A626" s="31" t="s">
        <v>972</v>
      </c>
      <c r="B626" s="14">
        <v>29.8</v>
      </c>
      <c r="C626" s="14" t="str">
        <f t="shared" si="18"/>
        <v>Overweight</v>
      </c>
      <c r="D626" s="14">
        <v>5.78</v>
      </c>
      <c r="E626" s="14" t="str">
        <f t="shared" si="19"/>
        <v>Prediabetes</v>
      </c>
      <c r="F626" s="25" t="s">
        <v>4717</v>
      </c>
      <c r="G626" s="25" t="s">
        <v>4716</v>
      </c>
      <c r="H626" s="25" t="s">
        <v>4716</v>
      </c>
      <c r="I626" s="14">
        <v>0</v>
      </c>
      <c r="J626" s="28" t="s">
        <v>4716</v>
      </c>
    </row>
    <row r="627" spans="1:10" x14ac:dyDescent="0.3">
      <c r="A627" s="31" t="s">
        <v>1028</v>
      </c>
      <c r="B627" s="14">
        <v>51.37</v>
      </c>
      <c r="C627" s="14" t="str">
        <f t="shared" si="18"/>
        <v>Obesity</v>
      </c>
      <c r="D627" s="14">
        <v>8.18</v>
      </c>
      <c r="E627" s="14" t="str">
        <f t="shared" si="19"/>
        <v>Diabetes</v>
      </c>
      <c r="F627" s="25" t="s">
        <v>4717</v>
      </c>
      <c r="G627" s="25" t="s">
        <v>4716</v>
      </c>
      <c r="H627" s="25" t="s">
        <v>4716</v>
      </c>
      <c r="I627" s="14">
        <v>0</v>
      </c>
      <c r="J627" s="28" t="s">
        <v>4716</v>
      </c>
    </row>
    <row r="628" spans="1:10" x14ac:dyDescent="0.3">
      <c r="A628" s="31" t="s">
        <v>1030</v>
      </c>
      <c r="B628" s="14">
        <v>36.19</v>
      </c>
      <c r="C628" s="14" t="str">
        <f t="shared" si="18"/>
        <v>Obesity</v>
      </c>
      <c r="D628" s="14">
        <v>5.52</v>
      </c>
      <c r="E628" s="14" t="str">
        <f t="shared" si="19"/>
        <v>Normal</v>
      </c>
      <c r="F628" s="25" t="s">
        <v>4717</v>
      </c>
      <c r="G628" s="25" t="s">
        <v>4716</v>
      </c>
      <c r="H628" s="25" t="s">
        <v>4716</v>
      </c>
      <c r="I628" s="14">
        <v>0</v>
      </c>
      <c r="J628" s="28" t="s">
        <v>4716</v>
      </c>
    </row>
    <row r="629" spans="1:10" x14ac:dyDescent="0.3">
      <c r="A629" s="31" t="s">
        <v>1068</v>
      </c>
      <c r="B629" s="14">
        <v>49.05</v>
      </c>
      <c r="C629" s="14" t="str">
        <f t="shared" si="18"/>
        <v>Obesity</v>
      </c>
      <c r="D629" s="14">
        <v>9.77</v>
      </c>
      <c r="E629" s="14" t="str">
        <f t="shared" si="19"/>
        <v>Diabetes</v>
      </c>
      <c r="F629" s="25" t="s">
        <v>4717</v>
      </c>
      <c r="G629" s="25" t="s">
        <v>4716</v>
      </c>
      <c r="H629" s="25" t="s">
        <v>4716</v>
      </c>
      <c r="I629" s="14">
        <v>0</v>
      </c>
      <c r="J629" s="28" t="s">
        <v>4716</v>
      </c>
    </row>
    <row r="630" spans="1:10" x14ac:dyDescent="0.3">
      <c r="A630" s="31" t="s">
        <v>1110</v>
      </c>
      <c r="B630" s="14">
        <v>51.65</v>
      </c>
      <c r="C630" s="14" t="str">
        <f t="shared" si="18"/>
        <v>Obesity</v>
      </c>
      <c r="D630" s="14">
        <v>5.3</v>
      </c>
      <c r="E630" s="14" t="str">
        <f t="shared" si="19"/>
        <v>Normal</v>
      </c>
      <c r="F630" s="25" t="s">
        <v>4717</v>
      </c>
      <c r="G630" s="25" t="s">
        <v>4716</v>
      </c>
      <c r="H630" s="25" t="s">
        <v>4716</v>
      </c>
      <c r="I630" s="14">
        <v>0</v>
      </c>
      <c r="J630" s="28" t="s">
        <v>4716</v>
      </c>
    </row>
    <row r="631" spans="1:10" x14ac:dyDescent="0.3">
      <c r="A631" s="31" t="s">
        <v>1194</v>
      </c>
      <c r="B631" s="14">
        <v>31.02</v>
      </c>
      <c r="C631" s="14" t="str">
        <f t="shared" si="18"/>
        <v>Obesity</v>
      </c>
      <c r="D631" s="14">
        <v>5.87</v>
      </c>
      <c r="E631" s="14" t="str">
        <f t="shared" si="19"/>
        <v>Prediabetes</v>
      </c>
      <c r="F631" s="25" t="s">
        <v>4717</v>
      </c>
      <c r="G631" s="25" t="s">
        <v>4716</v>
      </c>
      <c r="H631" s="25" t="s">
        <v>4716</v>
      </c>
      <c r="I631" s="14">
        <v>0</v>
      </c>
      <c r="J631" s="28" t="s">
        <v>4716</v>
      </c>
    </row>
    <row r="632" spans="1:10" x14ac:dyDescent="0.3">
      <c r="A632" s="31" t="s">
        <v>1228</v>
      </c>
      <c r="B632" s="14">
        <v>51.86</v>
      </c>
      <c r="C632" s="14" t="str">
        <f t="shared" si="18"/>
        <v>Obesity</v>
      </c>
      <c r="D632" s="14">
        <v>5.2</v>
      </c>
      <c r="E632" s="14" t="str">
        <f t="shared" si="19"/>
        <v>Normal</v>
      </c>
      <c r="F632" s="25" t="s">
        <v>4717</v>
      </c>
      <c r="G632" s="25" t="s">
        <v>4716</v>
      </c>
      <c r="H632" s="25" t="s">
        <v>4716</v>
      </c>
      <c r="I632" s="14">
        <v>0</v>
      </c>
      <c r="J632" s="28" t="s">
        <v>4716</v>
      </c>
    </row>
    <row r="633" spans="1:10" x14ac:dyDescent="0.3">
      <c r="A633" s="31" t="s">
        <v>1254</v>
      </c>
      <c r="B633" s="14">
        <v>45.27</v>
      </c>
      <c r="C633" s="14" t="str">
        <f t="shared" si="18"/>
        <v>Obesity</v>
      </c>
      <c r="D633" s="14">
        <v>5.2</v>
      </c>
      <c r="E633" s="14" t="str">
        <f t="shared" si="19"/>
        <v>Normal</v>
      </c>
      <c r="F633" s="25" t="s">
        <v>4717</v>
      </c>
      <c r="G633" s="25" t="s">
        <v>4716</v>
      </c>
      <c r="H633" s="25" t="s">
        <v>4716</v>
      </c>
      <c r="I633" s="14">
        <v>0</v>
      </c>
      <c r="J633" s="28" t="s">
        <v>4716</v>
      </c>
    </row>
    <row r="634" spans="1:10" x14ac:dyDescent="0.3">
      <c r="A634" s="31" t="s">
        <v>1272</v>
      </c>
      <c r="B634" s="14">
        <v>43.11</v>
      </c>
      <c r="C634" s="14" t="str">
        <f t="shared" si="18"/>
        <v>Obesity</v>
      </c>
      <c r="D634" s="14">
        <v>4.67</v>
      </c>
      <c r="E634" s="14" t="str">
        <f t="shared" si="19"/>
        <v>Normal</v>
      </c>
      <c r="F634" s="25" t="s">
        <v>4717</v>
      </c>
      <c r="G634" s="25" t="s">
        <v>4716</v>
      </c>
      <c r="H634" s="25" t="s">
        <v>4716</v>
      </c>
      <c r="I634" s="14">
        <v>0</v>
      </c>
      <c r="J634" s="28" t="s">
        <v>4716</v>
      </c>
    </row>
    <row r="635" spans="1:10" x14ac:dyDescent="0.3">
      <c r="A635" s="31" t="s">
        <v>1328</v>
      </c>
      <c r="B635" s="14">
        <v>49.53</v>
      </c>
      <c r="C635" s="14" t="str">
        <f t="shared" si="18"/>
        <v>Obesity</v>
      </c>
      <c r="D635" s="14">
        <v>9.1300000000000008</v>
      </c>
      <c r="E635" s="14" t="str">
        <f t="shared" si="19"/>
        <v>Diabetes</v>
      </c>
      <c r="F635" s="25" t="s">
        <v>4717</v>
      </c>
      <c r="G635" s="25" t="s">
        <v>4716</v>
      </c>
      <c r="H635" s="25" t="s">
        <v>4716</v>
      </c>
      <c r="I635" s="14">
        <v>0</v>
      </c>
      <c r="J635" s="28" t="s">
        <v>4716</v>
      </c>
    </row>
    <row r="636" spans="1:10" x14ac:dyDescent="0.3">
      <c r="A636" s="31" t="s">
        <v>1334</v>
      </c>
      <c r="B636" s="14">
        <v>46.51</v>
      </c>
      <c r="C636" s="14" t="str">
        <f t="shared" si="18"/>
        <v>Obesity</v>
      </c>
      <c r="D636" s="14">
        <v>8.69</v>
      </c>
      <c r="E636" s="14" t="str">
        <f t="shared" si="19"/>
        <v>Diabetes</v>
      </c>
      <c r="F636" s="25" t="s">
        <v>4717</v>
      </c>
      <c r="G636" s="25" t="s">
        <v>4716</v>
      </c>
      <c r="H636" s="25" t="s">
        <v>4716</v>
      </c>
      <c r="I636" s="14">
        <v>0</v>
      </c>
      <c r="J636" s="28" t="s">
        <v>4716</v>
      </c>
    </row>
    <row r="637" spans="1:10" x14ac:dyDescent="0.3">
      <c r="A637" s="31" t="s">
        <v>1352</v>
      </c>
      <c r="B637" s="14">
        <v>47</v>
      </c>
      <c r="C637" s="14" t="str">
        <f t="shared" si="18"/>
        <v>Obesity</v>
      </c>
      <c r="D637" s="14">
        <v>10.64</v>
      </c>
      <c r="E637" s="14" t="str">
        <f t="shared" si="19"/>
        <v>Diabetes</v>
      </c>
      <c r="F637" s="25" t="s">
        <v>4717</v>
      </c>
      <c r="G637" s="25" t="s">
        <v>4716</v>
      </c>
      <c r="H637" s="25" t="s">
        <v>4716</v>
      </c>
      <c r="I637" s="14">
        <v>0</v>
      </c>
      <c r="J637" s="28" t="s">
        <v>4716</v>
      </c>
    </row>
    <row r="638" spans="1:10" x14ac:dyDescent="0.3">
      <c r="A638" s="31" t="s">
        <v>1354</v>
      </c>
      <c r="B638" s="14">
        <v>36.71</v>
      </c>
      <c r="C638" s="14" t="str">
        <f t="shared" si="18"/>
        <v>Obesity</v>
      </c>
      <c r="D638" s="14">
        <v>8.74</v>
      </c>
      <c r="E638" s="14" t="str">
        <f t="shared" si="19"/>
        <v>Diabetes</v>
      </c>
      <c r="F638" s="25" t="s">
        <v>4717</v>
      </c>
      <c r="G638" s="25" t="s">
        <v>4716</v>
      </c>
      <c r="H638" s="25" t="s">
        <v>4716</v>
      </c>
      <c r="I638" s="14">
        <v>0</v>
      </c>
      <c r="J638" s="28" t="s">
        <v>4716</v>
      </c>
    </row>
    <row r="639" spans="1:10" x14ac:dyDescent="0.3">
      <c r="A639" s="31" t="s">
        <v>1360</v>
      </c>
      <c r="B639" s="14">
        <v>36.979999999999997</v>
      </c>
      <c r="C639" s="14" t="str">
        <f t="shared" si="18"/>
        <v>Obesity</v>
      </c>
      <c r="D639" s="14">
        <v>9.56</v>
      </c>
      <c r="E639" s="14" t="str">
        <f t="shared" si="19"/>
        <v>Diabetes</v>
      </c>
      <c r="F639" s="25" t="s">
        <v>4717</v>
      </c>
      <c r="G639" s="25" t="s">
        <v>4716</v>
      </c>
      <c r="H639" s="25" t="s">
        <v>4716</v>
      </c>
      <c r="I639" s="14">
        <v>0</v>
      </c>
      <c r="J639" s="28" t="s">
        <v>4716</v>
      </c>
    </row>
    <row r="640" spans="1:10" x14ac:dyDescent="0.3">
      <c r="A640" s="31" t="s">
        <v>1376</v>
      </c>
      <c r="B640" s="14">
        <v>41.26</v>
      </c>
      <c r="C640" s="14" t="str">
        <f t="shared" si="18"/>
        <v>Obesity</v>
      </c>
      <c r="D640" s="14">
        <v>5.97</v>
      </c>
      <c r="E640" s="14" t="str">
        <f t="shared" si="19"/>
        <v>Prediabetes</v>
      </c>
      <c r="F640" s="25" t="s">
        <v>4717</v>
      </c>
      <c r="G640" s="25" t="s">
        <v>4716</v>
      </c>
      <c r="H640" s="25" t="s">
        <v>4716</v>
      </c>
      <c r="I640" s="14">
        <v>0</v>
      </c>
      <c r="J640" s="28" t="s">
        <v>4716</v>
      </c>
    </row>
    <row r="641" spans="1:10" x14ac:dyDescent="0.3">
      <c r="A641" s="31" t="s">
        <v>1384</v>
      </c>
      <c r="B641" s="14">
        <v>36.47</v>
      </c>
      <c r="C641" s="14" t="str">
        <f t="shared" si="18"/>
        <v>Obesity</v>
      </c>
      <c r="D641" s="14">
        <v>8.23</v>
      </c>
      <c r="E641" s="14" t="str">
        <f t="shared" si="19"/>
        <v>Diabetes</v>
      </c>
      <c r="F641" s="25" t="s">
        <v>4717</v>
      </c>
      <c r="G641" s="25" t="s">
        <v>4716</v>
      </c>
      <c r="H641" s="25" t="s">
        <v>4716</v>
      </c>
      <c r="I641" s="14">
        <v>0</v>
      </c>
      <c r="J641" s="28" t="s">
        <v>4716</v>
      </c>
    </row>
    <row r="642" spans="1:10" x14ac:dyDescent="0.3">
      <c r="A642" s="31" t="s">
        <v>1386</v>
      </c>
      <c r="B642" s="14">
        <v>36.08</v>
      </c>
      <c r="C642" s="14" t="str">
        <f t="shared" ref="C642:C705" si="20">IF(B642&lt;18.5,"Underweight",
IF(B642&lt;=24.9,"Normal Weight",
IF(B642&lt;=29.9,"Overweight","Obesity")))</f>
        <v>Obesity</v>
      </c>
      <c r="D642" s="14">
        <v>10.33</v>
      </c>
      <c r="E642" s="14" t="str">
        <f t="shared" si="19"/>
        <v>Diabetes</v>
      </c>
      <c r="F642" s="25" t="s">
        <v>4717</v>
      </c>
      <c r="G642" s="25" t="s">
        <v>4716</v>
      </c>
      <c r="H642" s="25" t="s">
        <v>4716</v>
      </c>
      <c r="I642" s="14">
        <v>0</v>
      </c>
      <c r="J642" s="28" t="s">
        <v>4716</v>
      </c>
    </row>
    <row r="643" spans="1:10" x14ac:dyDescent="0.3">
      <c r="A643" s="31" t="s">
        <v>1402</v>
      </c>
      <c r="B643" s="14">
        <v>35.869999999999997</v>
      </c>
      <c r="C643" s="14" t="str">
        <f t="shared" si="20"/>
        <v>Obesity</v>
      </c>
      <c r="D643" s="14">
        <v>9.91</v>
      </c>
      <c r="E643" s="14" t="str">
        <f t="shared" ref="E643:E706" si="21">IF(D643&lt;5.7,"Normal",
IF(D643&lt;=6.4,"Prediabetes","Diabetes"))</f>
        <v>Diabetes</v>
      </c>
      <c r="F643" s="25" t="s">
        <v>4717</v>
      </c>
      <c r="G643" s="25" t="s">
        <v>4716</v>
      </c>
      <c r="H643" s="25" t="s">
        <v>4716</v>
      </c>
      <c r="I643" s="14">
        <v>0</v>
      </c>
      <c r="J643" s="28" t="s">
        <v>4716</v>
      </c>
    </row>
    <row r="644" spans="1:10" x14ac:dyDescent="0.3">
      <c r="A644" s="31" t="s">
        <v>1438</v>
      </c>
      <c r="B644" s="14">
        <v>39.51</v>
      </c>
      <c r="C644" s="14" t="str">
        <f t="shared" si="20"/>
        <v>Obesity</v>
      </c>
      <c r="D644" s="14">
        <v>5.79</v>
      </c>
      <c r="E644" s="14" t="str">
        <f t="shared" si="21"/>
        <v>Prediabetes</v>
      </c>
      <c r="F644" s="25" t="s">
        <v>4717</v>
      </c>
      <c r="G644" s="25" t="s">
        <v>4716</v>
      </c>
      <c r="H644" s="25" t="s">
        <v>4716</v>
      </c>
      <c r="I644" s="14">
        <v>0</v>
      </c>
      <c r="J644" s="28" t="s">
        <v>4716</v>
      </c>
    </row>
    <row r="645" spans="1:10" x14ac:dyDescent="0.3">
      <c r="A645" s="31" t="s">
        <v>1464</v>
      </c>
      <c r="B645" s="14">
        <v>45.34</v>
      </c>
      <c r="C645" s="14" t="str">
        <f t="shared" si="20"/>
        <v>Obesity</v>
      </c>
      <c r="D645" s="14">
        <v>5.69</v>
      </c>
      <c r="E645" s="14" t="str">
        <f t="shared" si="21"/>
        <v>Normal</v>
      </c>
      <c r="F645" s="25" t="s">
        <v>4717</v>
      </c>
      <c r="G645" s="25" t="s">
        <v>4716</v>
      </c>
      <c r="H645" s="25" t="s">
        <v>4716</v>
      </c>
      <c r="I645" s="14">
        <v>0</v>
      </c>
      <c r="J645" s="28" t="s">
        <v>4716</v>
      </c>
    </row>
    <row r="646" spans="1:10" x14ac:dyDescent="0.3">
      <c r="A646" s="31" t="s">
        <v>1488</v>
      </c>
      <c r="B646" s="14">
        <v>43.44</v>
      </c>
      <c r="C646" s="14" t="str">
        <f t="shared" si="20"/>
        <v>Obesity</v>
      </c>
      <c r="D646" s="14">
        <v>4.8600000000000003</v>
      </c>
      <c r="E646" s="14" t="str">
        <f t="shared" si="21"/>
        <v>Normal</v>
      </c>
      <c r="F646" s="25" t="s">
        <v>4717</v>
      </c>
      <c r="G646" s="25" t="s">
        <v>4716</v>
      </c>
      <c r="H646" s="25" t="s">
        <v>4716</v>
      </c>
      <c r="I646" s="14">
        <v>0</v>
      </c>
      <c r="J646" s="28" t="s">
        <v>4716</v>
      </c>
    </row>
    <row r="647" spans="1:10" x14ac:dyDescent="0.3">
      <c r="A647" s="31" t="s">
        <v>1490</v>
      </c>
      <c r="B647" s="14">
        <v>21.754999999999999</v>
      </c>
      <c r="C647" s="14" t="str">
        <f t="shared" si="20"/>
        <v>Normal Weight</v>
      </c>
      <c r="D647" s="14">
        <v>7.79</v>
      </c>
      <c r="E647" s="14" t="str">
        <f t="shared" si="21"/>
        <v>Diabetes</v>
      </c>
      <c r="F647" s="25" t="s">
        <v>4717</v>
      </c>
      <c r="G647" s="25" t="s">
        <v>4716</v>
      </c>
      <c r="H647" s="25" t="s">
        <v>4716</v>
      </c>
      <c r="I647" s="14">
        <v>0</v>
      </c>
      <c r="J647" s="28" t="s">
        <v>4716</v>
      </c>
    </row>
    <row r="648" spans="1:10" x14ac:dyDescent="0.3">
      <c r="A648" s="31" t="s">
        <v>1494</v>
      </c>
      <c r="B648" s="14">
        <v>43.32</v>
      </c>
      <c r="C648" s="14" t="str">
        <f t="shared" si="20"/>
        <v>Obesity</v>
      </c>
      <c r="D648" s="14">
        <v>4.67</v>
      </c>
      <c r="E648" s="14" t="str">
        <f t="shared" si="21"/>
        <v>Normal</v>
      </c>
      <c r="F648" s="25" t="s">
        <v>4717</v>
      </c>
      <c r="G648" s="25" t="s">
        <v>4716</v>
      </c>
      <c r="H648" s="25" t="s">
        <v>4716</v>
      </c>
      <c r="I648" s="14">
        <v>0</v>
      </c>
      <c r="J648" s="28" t="s">
        <v>4716</v>
      </c>
    </row>
    <row r="649" spans="1:10" x14ac:dyDescent="0.3">
      <c r="A649" s="31" t="s">
        <v>1524</v>
      </c>
      <c r="B649" s="14">
        <v>44.1</v>
      </c>
      <c r="C649" s="14" t="str">
        <f t="shared" si="20"/>
        <v>Obesity</v>
      </c>
      <c r="D649" s="14">
        <v>5.04</v>
      </c>
      <c r="E649" s="14" t="str">
        <f t="shared" si="21"/>
        <v>Normal</v>
      </c>
      <c r="F649" s="25" t="s">
        <v>4717</v>
      </c>
      <c r="G649" s="25" t="s">
        <v>4716</v>
      </c>
      <c r="H649" s="25" t="s">
        <v>4716</v>
      </c>
      <c r="I649" s="14">
        <v>0</v>
      </c>
      <c r="J649" s="28" t="s">
        <v>4716</v>
      </c>
    </row>
    <row r="650" spans="1:10" x14ac:dyDescent="0.3">
      <c r="A650" s="31" t="s">
        <v>1560</v>
      </c>
      <c r="B650" s="14">
        <v>37.909999999999997</v>
      </c>
      <c r="C650" s="14" t="str">
        <f t="shared" si="20"/>
        <v>Obesity</v>
      </c>
      <c r="D650" s="14">
        <v>5.68</v>
      </c>
      <c r="E650" s="14" t="str">
        <f t="shared" si="21"/>
        <v>Normal</v>
      </c>
      <c r="F650" s="25" t="s">
        <v>4717</v>
      </c>
      <c r="G650" s="25" t="s">
        <v>4716</v>
      </c>
      <c r="H650" s="25" t="s">
        <v>4716</v>
      </c>
      <c r="I650" s="14">
        <v>0</v>
      </c>
      <c r="J650" s="28" t="s">
        <v>4716</v>
      </c>
    </row>
    <row r="651" spans="1:10" x14ac:dyDescent="0.3">
      <c r="A651" s="31" t="s">
        <v>1596</v>
      </c>
      <c r="B651" s="14">
        <v>41.45</v>
      </c>
      <c r="C651" s="14" t="str">
        <f t="shared" si="20"/>
        <v>Obesity</v>
      </c>
      <c r="D651" s="14">
        <v>6.12</v>
      </c>
      <c r="E651" s="14" t="str">
        <f t="shared" si="21"/>
        <v>Prediabetes</v>
      </c>
      <c r="F651" s="25" t="s">
        <v>4717</v>
      </c>
      <c r="G651" s="25" t="s">
        <v>4716</v>
      </c>
      <c r="H651" s="25" t="s">
        <v>4716</v>
      </c>
      <c r="I651" s="14">
        <v>0</v>
      </c>
      <c r="J651" s="28" t="s">
        <v>4716</v>
      </c>
    </row>
    <row r="652" spans="1:10" x14ac:dyDescent="0.3">
      <c r="A652" s="31" t="s">
        <v>1598</v>
      </c>
      <c r="B652" s="14">
        <v>25.364999999999998</v>
      </c>
      <c r="C652" s="14" t="str">
        <f t="shared" si="20"/>
        <v>Overweight</v>
      </c>
      <c r="D652" s="14">
        <v>9.19</v>
      </c>
      <c r="E652" s="14" t="str">
        <f t="shared" si="21"/>
        <v>Diabetes</v>
      </c>
      <c r="F652" s="25" t="s">
        <v>4717</v>
      </c>
      <c r="G652" s="25" t="s">
        <v>4716</v>
      </c>
      <c r="H652" s="25" t="s">
        <v>4716</v>
      </c>
      <c r="I652" s="14">
        <v>0</v>
      </c>
      <c r="J652" s="28" t="s">
        <v>4716</v>
      </c>
    </row>
    <row r="653" spans="1:10" x14ac:dyDescent="0.3">
      <c r="A653" s="31" t="s">
        <v>1616</v>
      </c>
      <c r="B653" s="14">
        <v>42.51</v>
      </c>
      <c r="C653" s="14" t="str">
        <f t="shared" si="20"/>
        <v>Obesity</v>
      </c>
      <c r="D653" s="14">
        <v>8.2100000000000009</v>
      </c>
      <c r="E653" s="14" t="str">
        <f t="shared" si="21"/>
        <v>Diabetes</v>
      </c>
      <c r="F653" s="25" t="s">
        <v>4717</v>
      </c>
      <c r="G653" s="25" t="s">
        <v>4716</v>
      </c>
      <c r="H653" s="25" t="s">
        <v>4716</v>
      </c>
      <c r="I653" s="14">
        <v>0</v>
      </c>
      <c r="J653" s="28" t="s">
        <v>4716</v>
      </c>
    </row>
    <row r="654" spans="1:10" x14ac:dyDescent="0.3">
      <c r="A654" s="31" t="s">
        <v>1650</v>
      </c>
      <c r="B654" s="14">
        <v>31.74</v>
      </c>
      <c r="C654" s="14" t="str">
        <f t="shared" si="20"/>
        <v>Obesity</v>
      </c>
      <c r="D654" s="14">
        <v>7.68</v>
      </c>
      <c r="E654" s="14" t="str">
        <f t="shared" si="21"/>
        <v>Diabetes</v>
      </c>
      <c r="F654" s="25" t="s">
        <v>4717</v>
      </c>
      <c r="G654" s="25" t="s">
        <v>4716</v>
      </c>
      <c r="H654" s="25" t="s">
        <v>4716</v>
      </c>
      <c r="I654" s="14">
        <v>0</v>
      </c>
      <c r="J654" s="28" t="s">
        <v>4716</v>
      </c>
    </row>
    <row r="655" spans="1:10" x14ac:dyDescent="0.3">
      <c r="A655" s="31" t="s">
        <v>1716</v>
      </c>
      <c r="B655" s="14">
        <v>40.81</v>
      </c>
      <c r="C655" s="14" t="str">
        <f t="shared" si="20"/>
        <v>Obesity</v>
      </c>
      <c r="D655" s="14">
        <v>10.58</v>
      </c>
      <c r="E655" s="14" t="str">
        <f t="shared" si="21"/>
        <v>Diabetes</v>
      </c>
      <c r="F655" s="25" t="s">
        <v>4717</v>
      </c>
      <c r="G655" s="25" t="s">
        <v>4716</v>
      </c>
      <c r="H655" s="25" t="s">
        <v>4716</v>
      </c>
      <c r="I655" s="14">
        <v>0</v>
      </c>
      <c r="J655" s="28" t="s">
        <v>4716</v>
      </c>
    </row>
    <row r="656" spans="1:10" x14ac:dyDescent="0.3">
      <c r="A656" s="31" t="s">
        <v>1748</v>
      </c>
      <c r="B656" s="14">
        <v>33.534999999999997</v>
      </c>
      <c r="C656" s="14" t="str">
        <f t="shared" si="20"/>
        <v>Obesity</v>
      </c>
      <c r="D656" s="14">
        <v>8.24</v>
      </c>
      <c r="E656" s="14" t="str">
        <f t="shared" si="21"/>
        <v>Diabetes</v>
      </c>
      <c r="F656" s="25" t="s">
        <v>4717</v>
      </c>
      <c r="G656" s="25" t="s">
        <v>4716</v>
      </c>
      <c r="H656" s="25" t="s">
        <v>4716</v>
      </c>
      <c r="I656" s="14">
        <v>0</v>
      </c>
      <c r="J656" s="28" t="s">
        <v>4716</v>
      </c>
    </row>
    <row r="657" spans="1:10" x14ac:dyDescent="0.3">
      <c r="A657" s="31" t="s">
        <v>1750</v>
      </c>
      <c r="B657" s="14">
        <v>32.774999999999999</v>
      </c>
      <c r="C657" s="14" t="str">
        <f t="shared" si="20"/>
        <v>Obesity</v>
      </c>
      <c r="D657" s="14">
        <v>9.77</v>
      </c>
      <c r="E657" s="14" t="str">
        <f t="shared" si="21"/>
        <v>Diabetes</v>
      </c>
      <c r="F657" s="25" t="s">
        <v>4717</v>
      </c>
      <c r="G657" s="25" t="s">
        <v>4716</v>
      </c>
      <c r="H657" s="25" t="s">
        <v>4716</v>
      </c>
      <c r="I657" s="14">
        <v>0</v>
      </c>
      <c r="J657" s="28" t="s">
        <v>4716</v>
      </c>
    </row>
    <row r="658" spans="1:10" x14ac:dyDescent="0.3">
      <c r="A658" s="31" t="s">
        <v>1816</v>
      </c>
      <c r="B658" s="14">
        <v>33.880000000000003</v>
      </c>
      <c r="C658" s="14" t="str">
        <f t="shared" si="20"/>
        <v>Obesity</v>
      </c>
      <c r="D658" s="14">
        <v>10.78</v>
      </c>
      <c r="E658" s="14" t="str">
        <f t="shared" si="21"/>
        <v>Diabetes</v>
      </c>
      <c r="F658" s="25" t="s">
        <v>4717</v>
      </c>
      <c r="G658" s="25" t="s">
        <v>4716</v>
      </c>
      <c r="H658" s="25" t="s">
        <v>4716</v>
      </c>
      <c r="I658" s="14">
        <v>0</v>
      </c>
      <c r="J658" s="28" t="s">
        <v>4716</v>
      </c>
    </row>
    <row r="659" spans="1:10" x14ac:dyDescent="0.3">
      <c r="A659" s="31" t="s">
        <v>1834</v>
      </c>
      <c r="B659" s="14">
        <v>30.14</v>
      </c>
      <c r="C659" s="14" t="str">
        <f t="shared" si="20"/>
        <v>Obesity</v>
      </c>
      <c r="D659" s="14">
        <v>9.4499999999999993</v>
      </c>
      <c r="E659" s="14" t="str">
        <f t="shared" si="21"/>
        <v>Diabetes</v>
      </c>
      <c r="F659" s="25" t="s">
        <v>4717</v>
      </c>
      <c r="G659" s="25" t="s">
        <v>4716</v>
      </c>
      <c r="H659" s="25" t="s">
        <v>4716</v>
      </c>
      <c r="I659" s="14">
        <v>0</v>
      </c>
      <c r="J659" s="28" t="s">
        <v>4716</v>
      </c>
    </row>
    <row r="660" spans="1:10" x14ac:dyDescent="0.3">
      <c r="A660" s="31" t="s">
        <v>1836</v>
      </c>
      <c r="B660" s="14">
        <v>29.7</v>
      </c>
      <c r="C660" s="14" t="str">
        <f t="shared" si="20"/>
        <v>Overweight</v>
      </c>
      <c r="D660" s="14">
        <v>6.79</v>
      </c>
      <c r="E660" s="14" t="str">
        <f t="shared" si="21"/>
        <v>Diabetes</v>
      </c>
      <c r="F660" s="25" t="s">
        <v>4717</v>
      </c>
      <c r="G660" s="25" t="s">
        <v>4716</v>
      </c>
      <c r="H660" s="25" t="s">
        <v>4716</v>
      </c>
      <c r="I660" s="14">
        <v>0</v>
      </c>
      <c r="J660" s="28" t="s">
        <v>4716</v>
      </c>
    </row>
    <row r="661" spans="1:10" x14ac:dyDescent="0.3">
      <c r="A661" s="31" t="s">
        <v>1838</v>
      </c>
      <c r="B661" s="14">
        <v>32.395000000000003</v>
      </c>
      <c r="C661" s="14" t="str">
        <f t="shared" si="20"/>
        <v>Obesity</v>
      </c>
      <c r="D661" s="14">
        <v>11.1</v>
      </c>
      <c r="E661" s="14" t="str">
        <f t="shared" si="21"/>
        <v>Diabetes</v>
      </c>
      <c r="F661" s="25" t="s">
        <v>4717</v>
      </c>
      <c r="G661" s="25" t="s">
        <v>4716</v>
      </c>
      <c r="H661" s="25" t="s">
        <v>4716</v>
      </c>
      <c r="I661" s="14">
        <v>0</v>
      </c>
      <c r="J661" s="28" t="s">
        <v>4716</v>
      </c>
    </row>
    <row r="662" spans="1:10" x14ac:dyDescent="0.3">
      <c r="A662" s="31" t="s">
        <v>1938</v>
      </c>
      <c r="B662" s="14">
        <v>37.68</v>
      </c>
      <c r="C662" s="14" t="str">
        <f t="shared" si="20"/>
        <v>Obesity</v>
      </c>
      <c r="D662" s="14">
        <v>4.29</v>
      </c>
      <c r="E662" s="14" t="str">
        <f t="shared" si="21"/>
        <v>Normal</v>
      </c>
      <c r="F662" s="25" t="s">
        <v>4717</v>
      </c>
      <c r="G662" s="25" t="s">
        <v>4716</v>
      </c>
      <c r="H662" s="25" t="s">
        <v>4716</v>
      </c>
      <c r="I662" s="14">
        <v>0</v>
      </c>
      <c r="J662" s="28" t="s">
        <v>4716</v>
      </c>
    </row>
    <row r="663" spans="1:10" x14ac:dyDescent="0.3">
      <c r="A663" s="31" t="s">
        <v>1946</v>
      </c>
      <c r="B663" s="14">
        <v>35.244999999999997</v>
      </c>
      <c r="C663" s="14" t="str">
        <f t="shared" si="20"/>
        <v>Obesity</v>
      </c>
      <c r="D663" s="14">
        <v>11.22</v>
      </c>
      <c r="E663" s="14" t="str">
        <f t="shared" si="21"/>
        <v>Diabetes</v>
      </c>
      <c r="F663" s="25" t="s">
        <v>4717</v>
      </c>
      <c r="G663" s="25" t="s">
        <v>4716</v>
      </c>
      <c r="H663" s="25" t="s">
        <v>4716</v>
      </c>
      <c r="I663" s="14">
        <v>0</v>
      </c>
      <c r="J663" s="28" t="s">
        <v>4716</v>
      </c>
    </row>
    <row r="664" spans="1:10" x14ac:dyDescent="0.3">
      <c r="A664" s="31" t="s">
        <v>1988</v>
      </c>
      <c r="B664" s="14">
        <v>29.83</v>
      </c>
      <c r="C664" s="14" t="str">
        <f t="shared" si="20"/>
        <v>Overweight</v>
      </c>
      <c r="D664" s="14">
        <v>7.2</v>
      </c>
      <c r="E664" s="14" t="str">
        <f t="shared" si="21"/>
        <v>Diabetes</v>
      </c>
      <c r="F664" s="25" t="s">
        <v>4717</v>
      </c>
      <c r="G664" s="25" t="s">
        <v>4716</v>
      </c>
      <c r="H664" s="25" t="s">
        <v>4716</v>
      </c>
      <c r="I664" s="14">
        <v>0</v>
      </c>
      <c r="J664" s="28" t="s">
        <v>4716</v>
      </c>
    </row>
    <row r="665" spans="1:10" x14ac:dyDescent="0.3">
      <c r="A665" s="31" t="s">
        <v>1996</v>
      </c>
      <c r="B665" s="14">
        <v>35.93</v>
      </c>
      <c r="C665" s="14" t="str">
        <f t="shared" si="20"/>
        <v>Obesity</v>
      </c>
      <c r="D665" s="14">
        <v>8.3000000000000007</v>
      </c>
      <c r="E665" s="14" t="str">
        <f t="shared" si="21"/>
        <v>Diabetes</v>
      </c>
      <c r="F665" s="25" t="s">
        <v>4717</v>
      </c>
      <c r="G665" s="25" t="s">
        <v>4716</v>
      </c>
      <c r="H665" s="25" t="s">
        <v>4716</v>
      </c>
      <c r="I665" s="14">
        <v>0</v>
      </c>
      <c r="J665" s="28" t="s">
        <v>4716</v>
      </c>
    </row>
    <row r="666" spans="1:10" x14ac:dyDescent="0.3">
      <c r="A666" s="31" t="s">
        <v>2004</v>
      </c>
      <c r="B666" s="14">
        <v>30.63</v>
      </c>
      <c r="C666" s="14" t="str">
        <f t="shared" si="20"/>
        <v>Obesity</v>
      </c>
      <c r="D666" s="14">
        <v>5.8</v>
      </c>
      <c r="E666" s="14" t="str">
        <f t="shared" si="21"/>
        <v>Prediabetes</v>
      </c>
      <c r="F666" s="25" t="s">
        <v>4717</v>
      </c>
      <c r="G666" s="25" t="s">
        <v>4716</v>
      </c>
      <c r="H666" s="25" t="s">
        <v>4716</v>
      </c>
      <c r="I666" s="14">
        <v>0</v>
      </c>
      <c r="J666" s="28" t="s">
        <v>4716</v>
      </c>
    </row>
    <row r="667" spans="1:10" x14ac:dyDescent="0.3">
      <c r="A667" s="31" t="s">
        <v>2024</v>
      </c>
      <c r="B667" s="14">
        <v>26.98</v>
      </c>
      <c r="C667" s="14" t="str">
        <f t="shared" si="20"/>
        <v>Overweight</v>
      </c>
      <c r="D667" s="14">
        <v>9.81</v>
      </c>
      <c r="E667" s="14" t="str">
        <f t="shared" si="21"/>
        <v>Diabetes</v>
      </c>
      <c r="F667" s="25" t="s">
        <v>4717</v>
      </c>
      <c r="G667" s="25" t="s">
        <v>4716</v>
      </c>
      <c r="H667" s="25" t="s">
        <v>4716</v>
      </c>
      <c r="I667" s="14">
        <v>0</v>
      </c>
      <c r="J667" s="28" t="s">
        <v>4716</v>
      </c>
    </row>
    <row r="668" spans="1:10" x14ac:dyDescent="0.3">
      <c r="A668" s="31" t="s">
        <v>2034</v>
      </c>
      <c r="B668" s="14">
        <v>51.86</v>
      </c>
      <c r="C668" s="14" t="str">
        <f t="shared" si="20"/>
        <v>Obesity</v>
      </c>
      <c r="D668" s="14">
        <v>5.32</v>
      </c>
      <c r="E668" s="14" t="str">
        <f t="shared" si="21"/>
        <v>Normal</v>
      </c>
      <c r="F668" s="25" t="s">
        <v>4717</v>
      </c>
      <c r="G668" s="25" t="s">
        <v>4716</v>
      </c>
      <c r="H668" s="25" t="s">
        <v>4716</v>
      </c>
      <c r="I668" s="14">
        <v>0</v>
      </c>
      <c r="J668" s="28" t="s">
        <v>4716</v>
      </c>
    </row>
    <row r="669" spans="1:10" x14ac:dyDescent="0.3">
      <c r="A669" s="31" t="s">
        <v>2042</v>
      </c>
      <c r="B669" s="14">
        <v>49.45</v>
      </c>
      <c r="C669" s="14" t="str">
        <f t="shared" si="20"/>
        <v>Obesity</v>
      </c>
      <c r="D669" s="14">
        <v>4.2</v>
      </c>
      <c r="E669" s="14" t="str">
        <f t="shared" si="21"/>
        <v>Normal</v>
      </c>
      <c r="F669" s="25" t="s">
        <v>4717</v>
      </c>
      <c r="G669" s="25" t="s">
        <v>4716</v>
      </c>
      <c r="H669" s="25" t="s">
        <v>4716</v>
      </c>
      <c r="I669" s="14">
        <v>0</v>
      </c>
      <c r="J669" s="28" t="s">
        <v>4716</v>
      </c>
    </row>
    <row r="670" spans="1:10" x14ac:dyDescent="0.3">
      <c r="A670" s="31" t="s">
        <v>2076</v>
      </c>
      <c r="B670" s="14">
        <v>32.67</v>
      </c>
      <c r="C670" s="14" t="str">
        <f t="shared" si="20"/>
        <v>Obesity</v>
      </c>
      <c r="D670" s="14">
        <v>11.81</v>
      </c>
      <c r="E670" s="14" t="str">
        <f t="shared" si="21"/>
        <v>Diabetes</v>
      </c>
      <c r="F670" s="25" t="s">
        <v>4717</v>
      </c>
      <c r="G670" s="25" t="s">
        <v>4716</v>
      </c>
      <c r="H670" s="25" t="s">
        <v>4716</v>
      </c>
      <c r="I670" s="14">
        <v>0</v>
      </c>
      <c r="J670" s="28" t="s">
        <v>4716</v>
      </c>
    </row>
    <row r="671" spans="1:10" x14ac:dyDescent="0.3">
      <c r="A671" s="31" t="s">
        <v>2082</v>
      </c>
      <c r="B671" s="14">
        <v>28.975000000000001</v>
      </c>
      <c r="C671" s="14" t="str">
        <f t="shared" si="20"/>
        <v>Overweight</v>
      </c>
      <c r="D671" s="14">
        <v>7.69</v>
      </c>
      <c r="E671" s="14" t="str">
        <f t="shared" si="21"/>
        <v>Diabetes</v>
      </c>
      <c r="F671" s="25" t="s">
        <v>4717</v>
      </c>
      <c r="G671" s="25" t="s">
        <v>4716</v>
      </c>
      <c r="H671" s="25" t="s">
        <v>4716</v>
      </c>
      <c r="I671" s="14">
        <v>0</v>
      </c>
      <c r="J671" s="28" t="s">
        <v>4716</v>
      </c>
    </row>
    <row r="672" spans="1:10" x14ac:dyDescent="0.3">
      <c r="A672" s="31" t="s">
        <v>2086</v>
      </c>
      <c r="B672" s="14">
        <v>21.5</v>
      </c>
      <c r="C672" s="14" t="str">
        <f t="shared" si="20"/>
        <v>Normal Weight</v>
      </c>
      <c r="D672" s="14">
        <v>9.77</v>
      </c>
      <c r="E672" s="14" t="str">
        <f t="shared" si="21"/>
        <v>Diabetes</v>
      </c>
      <c r="F672" s="25" t="s">
        <v>4717</v>
      </c>
      <c r="G672" s="25" t="s">
        <v>4716</v>
      </c>
      <c r="H672" s="25" t="s">
        <v>4716</v>
      </c>
      <c r="I672" s="14">
        <v>0</v>
      </c>
      <c r="J672" s="28" t="s">
        <v>4716</v>
      </c>
    </row>
    <row r="673" spans="1:10" x14ac:dyDescent="0.3">
      <c r="A673" s="31" t="s">
        <v>2096</v>
      </c>
      <c r="B673" s="14">
        <v>37.1</v>
      </c>
      <c r="C673" s="14" t="str">
        <f t="shared" si="20"/>
        <v>Obesity</v>
      </c>
      <c r="D673" s="14">
        <v>7.19</v>
      </c>
      <c r="E673" s="14" t="str">
        <f t="shared" si="21"/>
        <v>Diabetes</v>
      </c>
      <c r="F673" s="25" t="s">
        <v>4717</v>
      </c>
      <c r="G673" s="25" t="s">
        <v>4716</v>
      </c>
      <c r="H673" s="25" t="s">
        <v>4716</v>
      </c>
      <c r="I673" s="14">
        <v>0</v>
      </c>
      <c r="J673" s="28" t="s">
        <v>4716</v>
      </c>
    </row>
    <row r="674" spans="1:10" x14ac:dyDescent="0.3">
      <c r="A674" s="31" t="s">
        <v>2098</v>
      </c>
      <c r="B674" s="14">
        <v>30.5</v>
      </c>
      <c r="C674" s="14" t="str">
        <f t="shared" si="20"/>
        <v>Obesity</v>
      </c>
      <c r="D674" s="14">
        <v>11.94</v>
      </c>
      <c r="E674" s="14" t="str">
        <f t="shared" si="21"/>
        <v>Diabetes</v>
      </c>
      <c r="F674" s="25" t="s">
        <v>4717</v>
      </c>
      <c r="G674" s="25" t="s">
        <v>4716</v>
      </c>
      <c r="H674" s="25" t="s">
        <v>4716</v>
      </c>
      <c r="I674" s="14">
        <v>0</v>
      </c>
      <c r="J674" s="28" t="s">
        <v>4716</v>
      </c>
    </row>
    <row r="675" spans="1:10" x14ac:dyDescent="0.3">
      <c r="A675" s="31" t="s">
        <v>2102</v>
      </c>
      <c r="B675" s="14">
        <v>29.1</v>
      </c>
      <c r="C675" s="14" t="str">
        <f t="shared" si="20"/>
        <v>Overweight</v>
      </c>
      <c r="D675" s="14">
        <v>5.64</v>
      </c>
      <c r="E675" s="14" t="str">
        <f t="shared" si="21"/>
        <v>Normal</v>
      </c>
      <c r="F675" s="25" t="s">
        <v>4717</v>
      </c>
      <c r="G675" s="25" t="s">
        <v>4716</v>
      </c>
      <c r="H675" s="25" t="s">
        <v>4716</v>
      </c>
      <c r="I675" s="14">
        <v>0</v>
      </c>
      <c r="J675" s="28" t="s">
        <v>4716</v>
      </c>
    </row>
    <row r="676" spans="1:10" x14ac:dyDescent="0.3">
      <c r="A676" s="31" t="s">
        <v>2108</v>
      </c>
      <c r="B676" s="14">
        <v>29.39</v>
      </c>
      <c r="C676" s="14" t="str">
        <f t="shared" si="20"/>
        <v>Overweight</v>
      </c>
      <c r="D676" s="14">
        <v>4.5199999999999996</v>
      </c>
      <c r="E676" s="14" t="str">
        <f t="shared" si="21"/>
        <v>Normal</v>
      </c>
      <c r="F676" s="25" t="s">
        <v>4717</v>
      </c>
      <c r="G676" s="25" t="s">
        <v>4716</v>
      </c>
      <c r="H676" s="25" t="s">
        <v>4716</v>
      </c>
      <c r="I676" s="14">
        <v>0</v>
      </c>
      <c r="J676" s="28" t="s">
        <v>4716</v>
      </c>
    </row>
    <row r="677" spans="1:10" x14ac:dyDescent="0.3">
      <c r="A677" s="31" t="s">
        <v>2120</v>
      </c>
      <c r="B677" s="14">
        <v>32.774999999999999</v>
      </c>
      <c r="C677" s="14" t="str">
        <f t="shared" si="20"/>
        <v>Obesity</v>
      </c>
      <c r="D677" s="14">
        <v>11.76</v>
      </c>
      <c r="E677" s="14" t="str">
        <f t="shared" si="21"/>
        <v>Diabetes</v>
      </c>
      <c r="F677" s="25" t="s">
        <v>4717</v>
      </c>
      <c r="G677" s="25" t="s">
        <v>4716</v>
      </c>
      <c r="H677" s="25" t="s">
        <v>4716</v>
      </c>
      <c r="I677" s="14">
        <v>0</v>
      </c>
      <c r="J677" s="28" t="s">
        <v>4716</v>
      </c>
    </row>
    <row r="678" spans="1:10" x14ac:dyDescent="0.3">
      <c r="A678" s="31" t="s">
        <v>2126</v>
      </c>
      <c r="B678" s="14">
        <v>27.645</v>
      </c>
      <c r="C678" s="14" t="str">
        <f t="shared" si="20"/>
        <v>Overweight</v>
      </c>
      <c r="D678" s="14">
        <v>8.8699999999999992</v>
      </c>
      <c r="E678" s="14" t="str">
        <f t="shared" si="21"/>
        <v>Diabetes</v>
      </c>
      <c r="F678" s="25" t="s">
        <v>4717</v>
      </c>
      <c r="G678" s="25" t="s">
        <v>4716</v>
      </c>
      <c r="H678" s="25" t="s">
        <v>4716</v>
      </c>
      <c r="I678" s="14">
        <v>0</v>
      </c>
      <c r="J678" s="28" t="s">
        <v>4716</v>
      </c>
    </row>
    <row r="679" spans="1:10" x14ac:dyDescent="0.3">
      <c r="A679" s="31" t="s">
        <v>2152</v>
      </c>
      <c r="B679" s="14">
        <v>28.77</v>
      </c>
      <c r="C679" s="14" t="str">
        <f t="shared" si="20"/>
        <v>Overweight</v>
      </c>
      <c r="D679" s="14">
        <v>4</v>
      </c>
      <c r="E679" s="14" t="str">
        <f t="shared" si="21"/>
        <v>Normal</v>
      </c>
      <c r="F679" s="25" t="s">
        <v>4717</v>
      </c>
      <c r="G679" s="25" t="s">
        <v>4716</v>
      </c>
      <c r="H679" s="25" t="s">
        <v>4716</v>
      </c>
      <c r="I679" s="14">
        <v>0</v>
      </c>
      <c r="J679" s="28" t="s">
        <v>4716</v>
      </c>
    </row>
    <row r="680" spans="1:10" x14ac:dyDescent="0.3">
      <c r="A680" s="31" t="s">
        <v>2212</v>
      </c>
      <c r="B680" s="14">
        <v>38.28</v>
      </c>
      <c r="C680" s="14" t="str">
        <f t="shared" si="20"/>
        <v>Obesity</v>
      </c>
      <c r="D680" s="14">
        <v>10.17</v>
      </c>
      <c r="E680" s="14" t="str">
        <f t="shared" si="21"/>
        <v>Diabetes</v>
      </c>
      <c r="F680" s="25" t="s">
        <v>4717</v>
      </c>
      <c r="G680" s="25" t="s">
        <v>4716</v>
      </c>
      <c r="H680" s="25" t="s">
        <v>4716</v>
      </c>
      <c r="I680" s="14">
        <v>0</v>
      </c>
      <c r="J680" s="28" t="s">
        <v>4716</v>
      </c>
    </row>
    <row r="681" spans="1:10" x14ac:dyDescent="0.3">
      <c r="A681" s="31" t="s">
        <v>2214</v>
      </c>
      <c r="B681" s="14">
        <v>29.9</v>
      </c>
      <c r="C681" s="14" t="str">
        <f t="shared" si="20"/>
        <v>Overweight</v>
      </c>
      <c r="D681" s="14">
        <v>8.9600000000000009</v>
      </c>
      <c r="E681" s="14" t="str">
        <f t="shared" si="21"/>
        <v>Diabetes</v>
      </c>
      <c r="F681" s="25" t="s">
        <v>4717</v>
      </c>
      <c r="G681" s="25" t="s">
        <v>4716</v>
      </c>
      <c r="H681" s="25" t="s">
        <v>4716</v>
      </c>
      <c r="I681" s="14">
        <v>0</v>
      </c>
      <c r="J681" s="28" t="s">
        <v>4716</v>
      </c>
    </row>
    <row r="682" spans="1:10" x14ac:dyDescent="0.3">
      <c r="A682" s="31" t="s">
        <v>2218</v>
      </c>
      <c r="B682" s="14">
        <v>33.020000000000003</v>
      </c>
      <c r="C682" s="14" t="str">
        <f t="shared" si="20"/>
        <v>Obesity</v>
      </c>
      <c r="D682" s="14">
        <v>5.07</v>
      </c>
      <c r="E682" s="14" t="str">
        <f t="shared" si="21"/>
        <v>Normal</v>
      </c>
      <c r="F682" s="25" t="s">
        <v>4717</v>
      </c>
      <c r="G682" s="25" t="s">
        <v>4716</v>
      </c>
      <c r="H682" s="25" t="s">
        <v>4716</v>
      </c>
      <c r="I682" s="14">
        <v>0</v>
      </c>
      <c r="J682" s="28" t="s">
        <v>4716</v>
      </c>
    </row>
    <row r="683" spans="1:10" x14ac:dyDescent="0.3">
      <c r="A683" s="31" t="s">
        <v>2224</v>
      </c>
      <c r="B683" s="14">
        <v>32.659999999999997</v>
      </c>
      <c r="C683" s="14" t="str">
        <f t="shared" si="20"/>
        <v>Obesity</v>
      </c>
      <c r="D683" s="14">
        <v>8.92</v>
      </c>
      <c r="E683" s="14" t="str">
        <f t="shared" si="21"/>
        <v>Diabetes</v>
      </c>
      <c r="F683" s="25" t="s">
        <v>4717</v>
      </c>
      <c r="G683" s="25" t="s">
        <v>4716</v>
      </c>
      <c r="H683" s="25" t="s">
        <v>4716</v>
      </c>
      <c r="I683" s="14">
        <v>0</v>
      </c>
      <c r="J683" s="28" t="s">
        <v>4716</v>
      </c>
    </row>
    <row r="684" spans="1:10" x14ac:dyDescent="0.3">
      <c r="A684" s="31" t="s">
        <v>2238</v>
      </c>
      <c r="B684" s="14">
        <v>25.8</v>
      </c>
      <c r="C684" s="14" t="str">
        <f t="shared" si="20"/>
        <v>Overweight</v>
      </c>
      <c r="D684" s="14">
        <v>5.52</v>
      </c>
      <c r="E684" s="14" t="str">
        <f t="shared" si="21"/>
        <v>Normal</v>
      </c>
      <c r="F684" s="25" t="s">
        <v>4717</v>
      </c>
      <c r="G684" s="25" t="s">
        <v>4716</v>
      </c>
      <c r="H684" s="25" t="s">
        <v>4716</v>
      </c>
      <c r="I684" s="14">
        <v>0</v>
      </c>
      <c r="J684" s="28" t="s">
        <v>4716</v>
      </c>
    </row>
    <row r="685" spans="1:10" x14ac:dyDescent="0.3">
      <c r="A685" s="31" t="s">
        <v>2262</v>
      </c>
      <c r="B685" s="14">
        <v>32.25</v>
      </c>
      <c r="C685" s="14" t="str">
        <f t="shared" si="20"/>
        <v>Obesity</v>
      </c>
      <c r="D685" s="14">
        <v>5.36</v>
      </c>
      <c r="E685" s="14" t="str">
        <f t="shared" si="21"/>
        <v>Normal</v>
      </c>
      <c r="F685" s="25" t="s">
        <v>4717</v>
      </c>
      <c r="G685" s="25" t="s">
        <v>4716</v>
      </c>
      <c r="H685" s="25" t="s">
        <v>4716</v>
      </c>
      <c r="I685" s="14">
        <v>0</v>
      </c>
      <c r="J685" s="28" t="s">
        <v>4716</v>
      </c>
    </row>
    <row r="686" spans="1:10" x14ac:dyDescent="0.3">
      <c r="A686" s="31" t="s">
        <v>2268</v>
      </c>
      <c r="B686" s="14">
        <v>45.72</v>
      </c>
      <c r="C686" s="14" t="str">
        <f t="shared" si="20"/>
        <v>Obesity</v>
      </c>
      <c r="D686" s="14">
        <v>4.2300000000000004</v>
      </c>
      <c r="E686" s="14" t="str">
        <f t="shared" si="21"/>
        <v>Normal</v>
      </c>
      <c r="F686" s="25" t="s">
        <v>4717</v>
      </c>
      <c r="G686" s="25" t="s">
        <v>4716</v>
      </c>
      <c r="H686" s="25" t="s">
        <v>4716</v>
      </c>
      <c r="I686" s="14">
        <v>0</v>
      </c>
      <c r="J686" s="28" t="s">
        <v>4716</v>
      </c>
    </row>
    <row r="687" spans="1:10" x14ac:dyDescent="0.3">
      <c r="A687" s="31" t="s">
        <v>2304</v>
      </c>
      <c r="B687" s="14">
        <v>44.75</v>
      </c>
      <c r="C687" s="14" t="str">
        <f t="shared" si="20"/>
        <v>Obesity</v>
      </c>
      <c r="D687" s="14">
        <v>5.09</v>
      </c>
      <c r="E687" s="14" t="str">
        <f t="shared" si="21"/>
        <v>Normal</v>
      </c>
      <c r="F687" s="25" t="s">
        <v>4717</v>
      </c>
      <c r="G687" s="25" t="s">
        <v>4716</v>
      </c>
      <c r="H687" s="25" t="s">
        <v>4716</v>
      </c>
      <c r="I687" s="14">
        <v>0</v>
      </c>
      <c r="J687" s="28" t="s">
        <v>4716</v>
      </c>
    </row>
    <row r="688" spans="1:10" x14ac:dyDescent="0.3">
      <c r="A688" s="31" t="s">
        <v>2310</v>
      </c>
      <c r="B688" s="14">
        <v>49.09</v>
      </c>
      <c r="C688" s="14" t="str">
        <f t="shared" si="20"/>
        <v>Obesity</v>
      </c>
      <c r="D688" s="14">
        <v>6.3</v>
      </c>
      <c r="E688" s="14" t="str">
        <f t="shared" si="21"/>
        <v>Prediabetes</v>
      </c>
      <c r="F688" s="25" t="s">
        <v>4717</v>
      </c>
      <c r="G688" s="25" t="s">
        <v>4716</v>
      </c>
      <c r="H688" s="25" t="s">
        <v>4716</v>
      </c>
      <c r="I688" s="14">
        <v>0</v>
      </c>
      <c r="J688" s="28" t="s">
        <v>4716</v>
      </c>
    </row>
    <row r="689" spans="1:10" x14ac:dyDescent="0.3">
      <c r="A689" s="31" t="s">
        <v>2328</v>
      </c>
      <c r="B689" s="14">
        <v>34.07</v>
      </c>
      <c r="C689" s="14" t="str">
        <f t="shared" si="20"/>
        <v>Obesity</v>
      </c>
      <c r="D689" s="14">
        <v>7.81</v>
      </c>
      <c r="E689" s="14" t="str">
        <f t="shared" si="21"/>
        <v>Diabetes</v>
      </c>
      <c r="F689" s="25" t="s">
        <v>4717</v>
      </c>
      <c r="G689" s="25" t="s">
        <v>4716</v>
      </c>
      <c r="H689" s="25" t="s">
        <v>4716</v>
      </c>
      <c r="I689" s="14">
        <v>0</v>
      </c>
      <c r="J689" s="28" t="s">
        <v>4716</v>
      </c>
    </row>
    <row r="690" spans="1:10" x14ac:dyDescent="0.3">
      <c r="A690" s="31" t="s">
        <v>2354</v>
      </c>
      <c r="B690" s="14">
        <v>31.39</v>
      </c>
      <c r="C690" s="14" t="str">
        <f t="shared" si="20"/>
        <v>Obesity</v>
      </c>
      <c r="D690" s="14">
        <v>8.85</v>
      </c>
      <c r="E690" s="14" t="str">
        <f t="shared" si="21"/>
        <v>Diabetes</v>
      </c>
      <c r="F690" s="25" t="s">
        <v>4717</v>
      </c>
      <c r="G690" s="25" t="s">
        <v>4716</v>
      </c>
      <c r="H690" s="25" t="s">
        <v>4716</v>
      </c>
      <c r="I690" s="14">
        <v>0</v>
      </c>
      <c r="J690" s="28" t="s">
        <v>4716</v>
      </c>
    </row>
    <row r="691" spans="1:10" x14ac:dyDescent="0.3">
      <c r="A691" s="31" t="s">
        <v>2378</v>
      </c>
      <c r="B691" s="14">
        <v>24.795000000000002</v>
      </c>
      <c r="C691" s="14" t="str">
        <f t="shared" si="20"/>
        <v>Normal Weight</v>
      </c>
      <c r="D691" s="14">
        <v>6.05</v>
      </c>
      <c r="E691" s="14" t="str">
        <f t="shared" si="21"/>
        <v>Prediabetes</v>
      </c>
      <c r="F691" s="25" t="s">
        <v>4717</v>
      </c>
      <c r="G691" s="25" t="s">
        <v>4716</v>
      </c>
      <c r="H691" s="25" t="s">
        <v>4716</v>
      </c>
      <c r="I691" s="14">
        <v>0</v>
      </c>
      <c r="J691" s="28" t="s">
        <v>4716</v>
      </c>
    </row>
    <row r="692" spans="1:10" x14ac:dyDescent="0.3">
      <c r="A692" s="31" t="s">
        <v>2390</v>
      </c>
      <c r="B692" s="14">
        <v>48.07</v>
      </c>
      <c r="C692" s="14" t="str">
        <f t="shared" si="20"/>
        <v>Obesity</v>
      </c>
      <c r="D692" s="14">
        <v>4.0599999999999996</v>
      </c>
      <c r="E692" s="14" t="str">
        <f t="shared" si="21"/>
        <v>Normal</v>
      </c>
      <c r="F692" s="25" t="s">
        <v>4717</v>
      </c>
      <c r="G692" s="25" t="s">
        <v>4716</v>
      </c>
      <c r="H692" s="25" t="s">
        <v>4716</v>
      </c>
      <c r="I692" s="14">
        <v>0</v>
      </c>
      <c r="J692" s="28" t="s">
        <v>4716</v>
      </c>
    </row>
    <row r="693" spans="1:10" x14ac:dyDescent="0.3">
      <c r="A693" s="31" t="s">
        <v>2392</v>
      </c>
      <c r="B693" s="14">
        <v>30.8</v>
      </c>
      <c r="C693" s="14" t="str">
        <f t="shared" si="20"/>
        <v>Obesity</v>
      </c>
      <c r="D693" s="14">
        <v>5.23</v>
      </c>
      <c r="E693" s="14" t="str">
        <f t="shared" si="21"/>
        <v>Normal</v>
      </c>
      <c r="F693" s="25" t="s">
        <v>4717</v>
      </c>
      <c r="G693" s="25" t="s">
        <v>4716</v>
      </c>
      <c r="H693" s="25" t="s">
        <v>4716</v>
      </c>
      <c r="I693" s="14">
        <v>0</v>
      </c>
      <c r="J693" s="28" t="s">
        <v>4716</v>
      </c>
    </row>
    <row r="694" spans="1:10" x14ac:dyDescent="0.3">
      <c r="A694" s="31" t="s">
        <v>2394</v>
      </c>
      <c r="B694" s="14">
        <v>32.299999999999997</v>
      </c>
      <c r="C694" s="14" t="str">
        <f t="shared" si="20"/>
        <v>Obesity</v>
      </c>
      <c r="D694" s="14">
        <v>5.05</v>
      </c>
      <c r="E694" s="14" t="str">
        <f t="shared" si="21"/>
        <v>Normal</v>
      </c>
      <c r="F694" s="25" t="s">
        <v>4717</v>
      </c>
      <c r="G694" s="25" t="s">
        <v>4716</v>
      </c>
      <c r="H694" s="25" t="s">
        <v>4716</v>
      </c>
      <c r="I694" s="14">
        <v>0</v>
      </c>
      <c r="J694" s="28" t="s">
        <v>4716</v>
      </c>
    </row>
    <row r="695" spans="1:10" x14ac:dyDescent="0.3">
      <c r="A695" s="31" t="s">
        <v>2410</v>
      </c>
      <c r="B695" s="14">
        <v>43.04</v>
      </c>
      <c r="C695" s="14" t="str">
        <f t="shared" si="20"/>
        <v>Obesity</v>
      </c>
      <c r="D695" s="14">
        <v>5.9</v>
      </c>
      <c r="E695" s="14" t="str">
        <f t="shared" si="21"/>
        <v>Prediabetes</v>
      </c>
      <c r="F695" s="25" t="s">
        <v>4717</v>
      </c>
      <c r="G695" s="25" t="s">
        <v>4716</v>
      </c>
      <c r="H695" s="25" t="s">
        <v>4716</v>
      </c>
      <c r="I695" s="14">
        <v>0</v>
      </c>
      <c r="J695" s="28" t="s">
        <v>4716</v>
      </c>
    </row>
    <row r="696" spans="1:10" x14ac:dyDescent="0.3">
      <c r="A696" s="31" t="s">
        <v>2420</v>
      </c>
      <c r="B696" s="14">
        <v>25.745000000000001</v>
      </c>
      <c r="C696" s="14" t="str">
        <f t="shared" si="20"/>
        <v>Overweight</v>
      </c>
      <c r="D696" s="14">
        <v>6.11</v>
      </c>
      <c r="E696" s="14" t="str">
        <f t="shared" si="21"/>
        <v>Prediabetes</v>
      </c>
      <c r="F696" s="25" t="s">
        <v>4717</v>
      </c>
      <c r="G696" s="25" t="s">
        <v>4716</v>
      </c>
      <c r="H696" s="25" t="s">
        <v>4716</v>
      </c>
      <c r="I696" s="14">
        <v>0</v>
      </c>
      <c r="J696" s="28" t="s">
        <v>4716</v>
      </c>
    </row>
    <row r="697" spans="1:10" x14ac:dyDescent="0.3">
      <c r="A697" s="31" t="s">
        <v>2440</v>
      </c>
      <c r="B697" s="14">
        <v>29.64</v>
      </c>
      <c r="C697" s="14" t="str">
        <f t="shared" si="20"/>
        <v>Overweight</v>
      </c>
      <c r="D697" s="14">
        <v>10.82</v>
      </c>
      <c r="E697" s="14" t="str">
        <f t="shared" si="21"/>
        <v>Diabetes</v>
      </c>
      <c r="F697" s="25" t="s">
        <v>4717</v>
      </c>
      <c r="G697" s="25" t="s">
        <v>4716</v>
      </c>
      <c r="H697" s="25" t="s">
        <v>4716</v>
      </c>
      <c r="I697" s="14">
        <v>0</v>
      </c>
      <c r="J697" s="28" t="s">
        <v>4716</v>
      </c>
    </row>
    <row r="698" spans="1:10" x14ac:dyDescent="0.3">
      <c r="A698" s="31" t="s">
        <v>2444</v>
      </c>
      <c r="B698" s="14">
        <v>19.95</v>
      </c>
      <c r="C698" s="14" t="str">
        <f t="shared" si="20"/>
        <v>Normal Weight</v>
      </c>
      <c r="D698" s="14">
        <v>6.24</v>
      </c>
      <c r="E698" s="14" t="str">
        <f t="shared" si="21"/>
        <v>Prediabetes</v>
      </c>
      <c r="F698" s="25" t="s">
        <v>4717</v>
      </c>
      <c r="G698" s="25" t="s">
        <v>4716</v>
      </c>
      <c r="H698" s="25" t="s">
        <v>4716</v>
      </c>
      <c r="I698" s="14">
        <v>0</v>
      </c>
      <c r="J698" s="28" t="s">
        <v>4716</v>
      </c>
    </row>
    <row r="699" spans="1:10" x14ac:dyDescent="0.3">
      <c r="A699" s="31" t="s">
        <v>2486</v>
      </c>
      <c r="B699" s="14">
        <v>43.89</v>
      </c>
      <c r="C699" s="14" t="str">
        <f t="shared" si="20"/>
        <v>Obesity</v>
      </c>
      <c r="D699" s="14">
        <v>6.32</v>
      </c>
      <c r="E699" s="14" t="str">
        <f t="shared" si="21"/>
        <v>Prediabetes</v>
      </c>
      <c r="F699" s="25" t="s">
        <v>4717</v>
      </c>
      <c r="G699" s="25" t="s">
        <v>4716</v>
      </c>
      <c r="H699" s="25" t="s">
        <v>4716</v>
      </c>
      <c r="I699" s="14">
        <v>0</v>
      </c>
      <c r="J699" s="28" t="s">
        <v>4716</v>
      </c>
    </row>
    <row r="700" spans="1:10" x14ac:dyDescent="0.3">
      <c r="A700" s="31" t="s">
        <v>2492</v>
      </c>
      <c r="B700" s="14">
        <v>23.25</v>
      </c>
      <c r="C700" s="14" t="str">
        <f t="shared" si="20"/>
        <v>Normal Weight</v>
      </c>
      <c r="D700" s="14">
        <v>11.96</v>
      </c>
      <c r="E700" s="14" t="str">
        <f t="shared" si="21"/>
        <v>Diabetes</v>
      </c>
      <c r="F700" s="25" t="s">
        <v>4717</v>
      </c>
      <c r="G700" s="25" t="s">
        <v>4716</v>
      </c>
      <c r="H700" s="25" t="s">
        <v>4716</v>
      </c>
      <c r="I700" s="14">
        <v>0</v>
      </c>
      <c r="J700" s="28" t="s">
        <v>4716</v>
      </c>
    </row>
    <row r="701" spans="1:10" x14ac:dyDescent="0.3">
      <c r="A701" s="31" t="s">
        <v>2506</v>
      </c>
      <c r="B701" s="14">
        <v>30.2</v>
      </c>
      <c r="C701" s="14" t="str">
        <f t="shared" si="20"/>
        <v>Obesity</v>
      </c>
      <c r="D701" s="14">
        <v>6.25</v>
      </c>
      <c r="E701" s="14" t="str">
        <f t="shared" si="21"/>
        <v>Prediabetes</v>
      </c>
      <c r="F701" s="25" t="s">
        <v>4717</v>
      </c>
      <c r="G701" s="25" t="s">
        <v>4716</v>
      </c>
      <c r="H701" s="25" t="s">
        <v>4716</v>
      </c>
      <c r="I701" s="14">
        <v>0</v>
      </c>
      <c r="J701" s="28" t="s">
        <v>4716</v>
      </c>
    </row>
    <row r="702" spans="1:10" x14ac:dyDescent="0.3">
      <c r="A702" s="31" t="s">
        <v>2510</v>
      </c>
      <c r="B702" s="14">
        <v>33.725000000000001</v>
      </c>
      <c r="C702" s="14" t="str">
        <f t="shared" si="20"/>
        <v>Obesity</v>
      </c>
      <c r="D702" s="14">
        <v>6.45</v>
      </c>
      <c r="E702" s="14" t="str">
        <f t="shared" si="21"/>
        <v>Diabetes</v>
      </c>
      <c r="F702" s="25" t="s">
        <v>4717</v>
      </c>
      <c r="G702" s="25" t="s">
        <v>4716</v>
      </c>
      <c r="H702" s="25" t="s">
        <v>4716</v>
      </c>
      <c r="I702" s="14">
        <v>0</v>
      </c>
      <c r="J702" s="28" t="s">
        <v>4716</v>
      </c>
    </row>
    <row r="703" spans="1:10" x14ac:dyDescent="0.3">
      <c r="A703" s="31" t="s">
        <v>2512</v>
      </c>
      <c r="B703" s="14">
        <v>28.9</v>
      </c>
      <c r="C703" s="14" t="str">
        <f t="shared" si="20"/>
        <v>Overweight</v>
      </c>
      <c r="D703" s="14">
        <v>5.74</v>
      </c>
      <c r="E703" s="14" t="str">
        <f t="shared" si="21"/>
        <v>Prediabetes</v>
      </c>
      <c r="F703" s="25" t="s">
        <v>4717</v>
      </c>
      <c r="G703" s="25" t="s">
        <v>4716</v>
      </c>
      <c r="H703" s="25" t="s">
        <v>4716</v>
      </c>
      <c r="I703" s="14">
        <v>0</v>
      </c>
      <c r="J703" s="28" t="s">
        <v>4716</v>
      </c>
    </row>
    <row r="704" spans="1:10" x14ac:dyDescent="0.3">
      <c r="A704" s="31" t="s">
        <v>2514</v>
      </c>
      <c r="B704" s="14">
        <v>45.69</v>
      </c>
      <c r="C704" s="14" t="str">
        <f t="shared" si="20"/>
        <v>Obesity</v>
      </c>
      <c r="D704" s="14">
        <v>4.43</v>
      </c>
      <c r="E704" s="14" t="str">
        <f t="shared" si="21"/>
        <v>Normal</v>
      </c>
      <c r="F704" s="25" t="s">
        <v>4717</v>
      </c>
      <c r="G704" s="25" t="s">
        <v>4716</v>
      </c>
      <c r="H704" s="25" t="s">
        <v>4716</v>
      </c>
      <c r="I704" s="14">
        <v>0</v>
      </c>
      <c r="J704" s="28" t="s">
        <v>4716</v>
      </c>
    </row>
    <row r="705" spans="1:10" x14ac:dyDescent="0.3">
      <c r="A705" s="31" t="s">
        <v>2528</v>
      </c>
      <c r="B705" s="14">
        <v>40.375</v>
      </c>
      <c r="C705" s="14" t="str">
        <f t="shared" si="20"/>
        <v>Obesity</v>
      </c>
      <c r="D705" s="14">
        <v>6.25</v>
      </c>
      <c r="E705" s="14" t="str">
        <f t="shared" si="21"/>
        <v>Prediabetes</v>
      </c>
      <c r="F705" s="25" t="s">
        <v>4717</v>
      </c>
      <c r="G705" s="25" t="s">
        <v>4716</v>
      </c>
      <c r="H705" s="25" t="s">
        <v>4716</v>
      </c>
      <c r="I705" s="14">
        <v>0</v>
      </c>
      <c r="J705" s="28" t="s">
        <v>4716</v>
      </c>
    </row>
    <row r="706" spans="1:10" x14ac:dyDescent="0.3">
      <c r="A706" s="31" t="s">
        <v>2576</v>
      </c>
      <c r="B706" s="14">
        <v>33.155000000000001</v>
      </c>
      <c r="C706" s="14" t="str">
        <f t="shared" ref="C706:C769" si="22">IF(B706&lt;18.5,"Underweight",
IF(B706&lt;=24.9,"Normal Weight",
IF(B706&lt;=29.9,"Overweight","Obesity")))</f>
        <v>Obesity</v>
      </c>
      <c r="D706" s="14">
        <v>8.3800000000000008</v>
      </c>
      <c r="E706" s="14" t="str">
        <f t="shared" si="21"/>
        <v>Diabetes</v>
      </c>
      <c r="F706" s="25" t="s">
        <v>4717</v>
      </c>
      <c r="G706" s="25" t="s">
        <v>4716</v>
      </c>
      <c r="H706" s="25" t="s">
        <v>4716</v>
      </c>
      <c r="I706" s="14">
        <v>0</v>
      </c>
      <c r="J706" s="28" t="s">
        <v>4716</v>
      </c>
    </row>
    <row r="707" spans="1:10" x14ac:dyDescent="0.3">
      <c r="A707" s="31" t="s">
        <v>2618</v>
      </c>
      <c r="B707" s="14">
        <v>38.17</v>
      </c>
      <c r="C707" s="14" t="str">
        <f t="shared" si="22"/>
        <v>Obesity</v>
      </c>
      <c r="D707" s="14">
        <v>4.7300000000000004</v>
      </c>
      <c r="E707" s="14" t="str">
        <f t="shared" ref="E707:E770" si="23">IF(D707&lt;5.7,"Normal",
IF(D707&lt;=6.4,"Prediabetes","Diabetes"))</f>
        <v>Normal</v>
      </c>
      <c r="F707" s="25" t="s">
        <v>4717</v>
      </c>
      <c r="G707" s="25" t="s">
        <v>4716</v>
      </c>
      <c r="H707" s="25" t="s">
        <v>4716</v>
      </c>
      <c r="I707" s="14">
        <v>0</v>
      </c>
      <c r="J707" s="28" t="s">
        <v>4716</v>
      </c>
    </row>
    <row r="708" spans="1:10" x14ac:dyDescent="0.3">
      <c r="A708" s="31" t="s">
        <v>2620</v>
      </c>
      <c r="B708" s="14">
        <v>39.424999999999997</v>
      </c>
      <c r="C708" s="14" t="str">
        <f t="shared" si="22"/>
        <v>Obesity</v>
      </c>
      <c r="D708" s="14">
        <v>4.76</v>
      </c>
      <c r="E708" s="14" t="str">
        <f t="shared" si="23"/>
        <v>Normal</v>
      </c>
      <c r="F708" s="25" t="s">
        <v>4717</v>
      </c>
      <c r="G708" s="25" t="s">
        <v>4716</v>
      </c>
      <c r="H708" s="25" t="s">
        <v>4716</v>
      </c>
      <c r="I708" s="14">
        <v>0</v>
      </c>
      <c r="J708" s="28" t="s">
        <v>4716</v>
      </c>
    </row>
    <row r="709" spans="1:10" x14ac:dyDescent="0.3">
      <c r="A709" s="31" t="s">
        <v>2622</v>
      </c>
      <c r="B709" s="14">
        <v>33.44</v>
      </c>
      <c r="C709" s="14" t="str">
        <f t="shared" si="22"/>
        <v>Obesity</v>
      </c>
      <c r="D709" s="14">
        <v>6.24</v>
      </c>
      <c r="E709" s="14" t="str">
        <f t="shared" si="23"/>
        <v>Prediabetes</v>
      </c>
      <c r="F709" s="25" t="s">
        <v>4717</v>
      </c>
      <c r="G709" s="25" t="s">
        <v>4716</v>
      </c>
      <c r="H709" s="25" t="s">
        <v>4716</v>
      </c>
      <c r="I709" s="14">
        <v>0</v>
      </c>
      <c r="J709" s="28" t="s">
        <v>4716</v>
      </c>
    </row>
    <row r="710" spans="1:10" x14ac:dyDescent="0.3">
      <c r="A710" s="31" t="s">
        <v>2624</v>
      </c>
      <c r="B710" s="14">
        <v>33.344999999999999</v>
      </c>
      <c r="C710" s="14" t="str">
        <f t="shared" si="22"/>
        <v>Obesity</v>
      </c>
      <c r="D710" s="14">
        <v>5.44</v>
      </c>
      <c r="E710" s="14" t="str">
        <f t="shared" si="23"/>
        <v>Normal</v>
      </c>
      <c r="F710" s="25" t="s">
        <v>4717</v>
      </c>
      <c r="G710" s="25" t="s">
        <v>4716</v>
      </c>
      <c r="H710" s="25" t="s">
        <v>4716</v>
      </c>
      <c r="I710" s="14">
        <v>0</v>
      </c>
      <c r="J710" s="28" t="s">
        <v>4716</v>
      </c>
    </row>
    <row r="711" spans="1:10" x14ac:dyDescent="0.3">
      <c r="A711" s="31" t="s">
        <v>2646</v>
      </c>
      <c r="B711" s="14">
        <v>33.44</v>
      </c>
      <c r="C711" s="14" t="str">
        <f t="shared" si="22"/>
        <v>Obesity</v>
      </c>
      <c r="D711" s="14">
        <v>4.72</v>
      </c>
      <c r="E711" s="14" t="str">
        <f t="shared" si="23"/>
        <v>Normal</v>
      </c>
      <c r="F711" s="25" t="s">
        <v>4717</v>
      </c>
      <c r="G711" s="25" t="s">
        <v>4716</v>
      </c>
      <c r="H711" s="25" t="s">
        <v>4716</v>
      </c>
      <c r="I711" s="14">
        <v>0</v>
      </c>
      <c r="J711" s="28" t="s">
        <v>4716</v>
      </c>
    </row>
    <row r="712" spans="1:10" x14ac:dyDescent="0.3">
      <c r="A712" s="31" t="s">
        <v>2648</v>
      </c>
      <c r="B712" s="14">
        <v>28.05</v>
      </c>
      <c r="C712" s="14" t="str">
        <f t="shared" si="22"/>
        <v>Overweight</v>
      </c>
      <c r="D712" s="14">
        <v>5.63</v>
      </c>
      <c r="E712" s="14" t="str">
        <f t="shared" si="23"/>
        <v>Normal</v>
      </c>
      <c r="F712" s="25" t="s">
        <v>4717</v>
      </c>
      <c r="G712" s="25" t="s">
        <v>4716</v>
      </c>
      <c r="H712" s="25" t="s">
        <v>4716</v>
      </c>
      <c r="I712" s="14">
        <v>0</v>
      </c>
      <c r="J712" s="28" t="s">
        <v>4716</v>
      </c>
    </row>
    <row r="713" spans="1:10" x14ac:dyDescent="0.3">
      <c r="A713" s="31" t="s">
        <v>2650</v>
      </c>
      <c r="B713" s="14">
        <v>27.72</v>
      </c>
      <c r="C713" s="14" t="str">
        <f t="shared" si="22"/>
        <v>Overweight</v>
      </c>
      <c r="D713" s="14">
        <v>5.83</v>
      </c>
      <c r="E713" s="14" t="str">
        <f t="shared" si="23"/>
        <v>Prediabetes</v>
      </c>
      <c r="F713" s="25" t="s">
        <v>4717</v>
      </c>
      <c r="G713" s="25" t="s">
        <v>4716</v>
      </c>
      <c r="H713" s="25" t="s">
        <v>4716</v>
      </c>
      <c r="I713" s="14">
        <v>0</v>
      </c>
      <c r="J713" s="28" t="s">
        <v>4716</v>
      </c>
    </row>
    <row r="714" spans="1:10" x14ac:dyDescent="0.3">
      <c r="A714" s="31" t="s">
        <v>2678</v>
      </c>
      <c r="B714" s="14">
        <v>18.829999999999998</v>
      </c>
      <c r="C714" s="14" t="str">
        <f t="shared" si="22"/>
        <v>Normal Weight</v>
      </c>
      <c r="D714" s="14">
        <v>10.08</v>
      </c>
      <c r="E714" s="14" t="str">
        <f t="shared" si="23"/>
        <v>Diabetes</v>
      </c>
      <c r="F714" s="25" t="s">
        <v>4717</v>
      </c>
      <c r="G714" s="25" t="s">
        <v>4716</v>
      </c>
      <c r="H714" s="25" t="s">
        <v>4716</v>
      </c>
      <c r="I714" s="14">
        <v>0</v>
      </c>
      <c r="J714" s="28" t="s">
        <v>4716</v>
      </c>
    </row>
    <row r="715" spans="1:10" x14ac:dyDescent="0.3">
      <c r="A715" s="31" t="s">
        <v>2684</v>
      </c>
      <c r="B715" s="14">
        <v>44.16</v>
      </c>
      <c r="C715" s="14" t="str">
        <f t="shared" si="22"/>
        <v>Obesity</v>
      </c>
      <c r="D715" s="14">
        <v>5.31</v>
      </c>
      <c r="E715" s="14" t="str">
        <f t="shared" si="23"/>
        <v>Normal</v>
      </c>
      <c r="F715" s="25" t="s">
        <v>4717</v>
      </c>
      <c r="G715" s="25" t="s">
        <v>4716</v>
      </c>
      <c r="H715" s="25" t="s">
        <v>4716</v>
      </c>
      <c r="I715" s="14">
        <v>0</v>
      </c>
      <c r="J715" s="28" t="s">
        <v>4716</v>
      </c>
    </row>
    <row r="716" spans="1:10" x14ac:dyDescent="0.3">
      <c r="A716" s="31" t="s">
        <v>2700</v>
      </c>
      <c r="B716" s="14">
        <v>28.16</v>
      </c>
      <c r="C716" s="14" t="str">
        <f t="shared" si="22"/>
        <v>Overweight</v>
      </c>
      <c r="D716" s="14">
        <v>5.58</v>
      </c>
      <c r="E716" s="14" t="str">
        <f t="shared" si="23"/>
        <v>Normal</v>
      </c>
      <c r="F716" s="25" t="s">
        <v>4717</v>
      </c>
      <c r="G716" s="25" t="s">
        <v>4716</v>
      </c>
      <c r="H716" s="25" t="s">
        <v>4716</v>
      </c>
      <c r="I716" s="14">
        <v>0</v>
      </c>
      <c r="J716" s="28" t="s">
        <v>4716</v>
      </c>
    </row>
    <row r="717" spans="1:10" x14ac:dyDescent="0.3">
      <c r="A717" s="31" t="s">
        <v>2706</v>
      </c>
      <c r="B717" s="14">
        <v>27.74</v>
      </c>
      <c r="C717" s="14" t="str">
        <f t="shared" si="22"/>
        <v>Overweight</v>
      </c>
      <c r="D717" s="14">
        <v>6.06</v>
      </c>
      <c r="E717" s="14" t="str">
        <f t="shared" si="23"/>
        <v>Prediabetes</v>
      </c>
      <c r="F717" s="25" t="s">
        <v>4717</v>
      </c>
      <c r="G717" s="25" t="s">
        <v>4716</v>
      </c>
      <c r="H717" s="25" t="s">
        <v>4716</v>
      </c>
      <c r="I717" s="14">
        <v>0</v>
      </c>
      <c r="J717" s="28" t="s">
        <v>4716</v>
      </c>
    </row>
    <row r="718" spans="1:10" x14ac:dyDescent="0.3">
      <c r="A718" s="31" t="s">
        <v>2728</v>
      </c>
      <c r="B718" s="14">
        <v>32.6</v>
      </c>
      <c r="C718" s="14" t="str">
        <f t="shared" si="22"/>
        <v>Obesity</v>
      </c>
      <c r="D718" s="14">
        <v>6.8</v>
      </c>
      <c r="E718" s="14" t="str">
        <f t="shared" si="23"/>
        <v>Diabetes</v>
      </c>
      <c r="F718" s="25" t="s">
        <v>4717</v>
      </c>
      <c r="G718" s="25" t="s">
        <v>4716</v>
      </c>
      <c r="H718" s="25" t="s">
        <v>4716</v>
      </c>
      <c r="I718" s="14">
        <v>0</v>
      </c>
      <c r="J718" s="28" t="s">
        <v>4716</v>
      </c>
    </row>
    <row r="719" spans="1:10" x14ac:dyDescent="0.3">
      <c r="A719" s="31" t="s">
        <v>2740</v>
      </c>
      <c r="B719" s="14">
        <v>43.85</v>
      </c>
      <c r="C719" s="14" t="str">
        <f t="shared" si="22"/>
        <v>Obesity</v>
      </c>
      <c r="D719" s="14">
        <v>4.7699999999999996</v>
      </c>
      <c r="E719" s="14" t="str">
        <f t="shared" si="23"/>
        <v>Normal</v>
      </c>
      <c r="F719" s="25" t="s">
        <v>4717</v>
      </c>
      <c r="G719" s="25" t="s">
        <v>4716</v>
      </c>
      <c r="H719" s="25" t="s">
        <v>4716</v>
      </c>
      <c r="I719" s="14">
        <v>0</v>
      </c>
      <c r="J719" s="28" t="s">
        <v>4716</v>
      </c>
    </row>
    <row r="720" spans="1:10" x14ac:dyDescent="0.3">
      <c r="A720" s="31" t="s">
        <v>2756</v>
      </c>
      <c r="B720" s="14">
        <v>33.06</v>
      </c>
      <c r="C720" s="14" t="str">
        <f t="shared" si="22"/>
        <v>Obesity</v>
      </c>
      <c r="D720" s="14">
        <v>9.59</v>
      </c>
      <c r="E720" s="14" t="str">
        <f t="shared" si="23"/>
        <v>Diabetes</v>
      </c>
      <c r="F720" s="25" t="s">
        <v>4717</v>
      </c>
      <c r="G720" s="25" t="s">
        <v>4716</v>
      </c>
      <c r="H720" s="25" t="s">
        <v>4716</v>
      </c>
      <c r="I720" s="14">
        <v>0</v>
      </c>
      <c r="J720" s="28" t="s">
        <v>4716</v>
      </c>
    </row>
    <row r="721" spans="1:10" x14ac:dyDescent="0.3">
      <c r="A721" s="31" t="s">
        <v>2758</v>
      </c>
      <c r="B721" s="14">
        <v>26.62</v>
      </c>
      <c r="C721" s="14" t="str">
        <f t="shared" si="22"/>
        <v>Overweight</v>
      </c>
      <c r="D721" s="14">
        <v>6.15</v>
      </c>
      <c r="E721" s="14" t="str">
        <f t="shared" si="23"/>
        <v>Prediabetes</v>
      </c>
      <c r="F721" s="25" t="s">
        <v>4717</v>
      </c>
      <c r="G721" s="25" t="s">
        <v>4716</v>
      </c>
      <c r="H721" s="25" t="s">
        <v>4716</v>
      </c>
      <c r="I721" s="14">
        <v>0</v>
      </c>
      <c r="J721" s="28" t="s">
        <v>4716</v>
      </c>
    </row>
    <row r="722" spans="1:10" x14ac:dyDescent="0.3">
      <c r="A722" s="31" t="s">
        <v>2778</v>
      </c>
      <c r="B722" s="14">
        <v>25.78</v>
      </c>
      <c r="C722" s="14" t="str">
        <f t="shared" si="22"/>
        <v>Overweight</v>
      </c>
      <c r="D722" s="14">
        <v>11.06</v>
      </c>
      <c r="E722" s="14" t="str">
        <f t="shared" si="23"/>
        <v>Diabetes</v>
      </c>
      <c r="F722" s="25" t="s">
        <v>4717</v>
      </c>
      <c r="G722" s="25" t="s">
        <v>4716</v>
      </c>
      <c r="H722" s="25" t="s">
        <v>4716</v>
      </c>
      <c r="I722" s="14">
        <v>0</v>
      </c>
      <c r="J722" s="28" t="s">
        <v>4716</v>
      </c>
    </row>
    <row r="723" spans="1:10" x14ac:dyDescent="0.3">
      <c r="A723" s="31" t="s">
        <v>2784</v>
      </c>
      <c r="B723" s="14">
        <v>38.51</v>
      </c>
      <c r="C723" s="14" t="str">
        <f t="shared" si="22"/>
        <v>Obesity</v>
      </c>
      <c r="D723" s="14">
        <v>5.45</v>
      </c>
      <c r="E723" s="14" t="str">
        <f t="shared" si="23"/>
        <v>Normal</v>
      </c>
      <c r="F723" s="25" t="s">
        <v>4717</v>
      </c>
      <c r="G723" s="25" t="s">
        <v>4716</v>
      </c>
      <c r="H723" s="25" t="s">
        <v>4716</v>
      </c>
      <c r="I723" s="14">
        <v>0</v>
      </c>
      <c r="J723" s="28" t="s">
        <v>4716</v>
      </c>
    </row>
    <row r="724" spans="1:10" x14ac:dyDescent="0.3">
      <c r="A724" s="31" t="s">
        <v>2786</v>
      </c>
      <c r="B724" s="14">
        <v>22.98</v>
      </c>
      <c r="C724" s="14" t="str">
        <f t="shared" si="22"/>
        <v>Normal Weight</v>
      </c>
      <c r="D724" s="14">
        <v>6.14</v>
      </c>
      <c r="E724" s="14" t="str">
        <f t="shared" si="23"/>
        <v>Prediabetes</v>
      </c>
      <c r="F724" s="25" t="s">
        <v>4717</v>
      </c>
      <c r="G724" s="25" t="s">
        <v>4716</v>
      </c>
      <c r="H724" s="25" t="s">
        <v>4716</v>
      </c>
      <c r="I724" s="14">
        <v>0</v>
      </c>
      <c r="J724" s="28" t="s">
        <v>4716</v>
      </c>
    </row>
    <row r="725" spans="1:10" x14ac:dyDescent="0.3">
      <c r="A725" s="31" t="s">
        <v>2802</v>
      </c>
      <c r="B725" s="14">
        <v>42.85</v>
      </c>
      <c r="C725" s="14" t="str">
        <f t="shared" si="22"/>
        <v>Obesity</v>
      </c>
      <c r="D725" s="14">
        <v>5.81</v>
      </c>
      <c r="E725" s="14" t="str">
        <f t="shared" si="23"/>
        <v>Prediabetes</v>
      </c>
      <c r="F725" s="25" t="s">
        <v>4717</v>
      </c>
      <c r="G725" s="25" t="s">
        <v>4716</v>
      </c>
      <c r="H725" s="25" t="s">
        <v>4716</v>
      </c>
      <c r="I725" s="14">
        <v>0</v>
      </c>
      <c r="J725" s="28" t="s">
        <v>4716</v>
      </c>
    </row>
    <row r="726" spans="1:10" x14ac:dyDescent="0.3">
      <c r="A726" s="31" t="s">
        <v>2812</v>
      </c>
      <c r="B726" s="14">
        <v>41.2</v>
      </c>
      <c r="C726" s="14" t="str">
        <f t="shared" si="22"/>
        <v>Obesity</v>
      </c>
      <c r="D726" s="14">
        <v>4.18</v>
      </c>
      <c r="E726" s="14" t="str">
        <f t="shared" si="23"/>
        <v>Normal</v>
      </c>
      <c r="F726" s="25" t="s">
        <v>4717</v>
      </c>
      <c r="G726" s="25" t="s">
        <v>4716</v>
      </c>
      <c r="H726" s="25" t="s">
        <v>4716</v>
      </c>
      <c r="I726" s="14">
        <v>0</v>
      </c>
      <c r="J726" s="28" t="s">
        <v>4716</v>
      </c>
    </row>
    <row r="727" spans="1:10" x14ac:dyDescent="0.3">
      <c r="A727" s="31" t="s">
        <v>2818</v>
      </c>
      <c r="B727" s="14">
        <v>19.350000000000001</v>
      </c>
      <c r="C727" s="14" t="str">
        <f t="shared" si="22"/>
        <v>Normal Weight</v>
      </c>
      <c r="D727" s="14">
        <v>8.2200000000000006</v>
      </c>
      <c r="E727" s="14" t="str">
        <f t="shared" si="23"/>
        <v>Diabetes</v>
      </c>
      <c r="F727" s="25" t="s">
        <v>4717</v>
      </c>
      <c r="G727" s="25" t="s">
        <v>4716</v>
      </c>
      <c r="H727" s="25" t="s">
        <v>4716</v>
      </c>
      <c r="I727" s="14">
        <v>0</v>
      </c>
      <c r="J727" s="28" t="s">
        <v>4716</v>
      </c>
    </row>
    <row r="728" spans="1:10" x14ac:dyDescent="0.3">
      <c r="A728" s="31" t="s">
        <v>2828</v>
      </c>
      <c r="B728" s="14">
        <v>19.855</v>
      </c>
      <c r="C728" s="14" t="str">
        <f t="shared" si="22"/>
        <v>Normal Weight</v>
      </c>
      <c r="D728" s="14">
        <v>5.71</v>
      </c>
      <c r="E728" s="14" t="str">
        <f t="shared" si="23"/>
        <v>Prediabetes</v>
      </c>
      <c r="F728" s="25" t="s">
        <v>4717</v>
      </c>
      <c r="G728" s="25" t="s">
        <v>4716</v>
      </c>
      <c r="H728" s="25" t="s">
        <v>4716</v>
      </c>
      <c r="I728" s="14">
        <v>0</v>
      </c>
      <c r="J728" s="28" t="s">
        <v>4716</v>
      </c>
    </row>
    <row r="729" spans="1:10" x14ac:dyDescent="0.3">
      <c r="A729" s="31" t="s">
        <v>2838</v>
      </c>
      <c r="B729" s="14">
        <v>39.01</v>
      </c>
      <c r="C729" s="14" t="str">
        <f t="shared" si="22"/>
        <v>Obesity</v>
      </c>
      <c r="D729" s="14">
        <v>5.37</v>
      </c>
      <c r="E729" s="14" t="str">
        <f t="shared" si="23"/>
        <v>Normal</v>
      </c>
      <c r="F729" s="25" t="s">
        <v>4717</v>
      </c>
      <c r="G729" s="25" t="s">
        <v>4716</v>
      </c>
      <c r="H729" s="25" t="s">
        <v>4716</v>
      </c>
      <c r="I729" s="14">
        <v>0</v>
      </c>
      <c r="J729" s="28" t="s">
        <v>4716</v>
      </c>
    </row>
    <row r="730" spans="1:10" x14ac:dyDescent="0.3">
      <c r="A730" s="31" t="s">
        <v>2840</v>
      </c>
      <c r="B730" s="14">
        <v>18.989999999999998</v>
      </c>
      <c r="C730" s="14" t="str">
        <f t="shared" si="22"/>
        <v>Normal Weight</v>
      </c>
      <c r="D730" s="14">
        <v>10.82</v>
      </c>
      <c r="E730" s="14" t="str">
        <f t="shared" si="23"/>
        <v>Diabetes</v>
      </c>
      <c r="F730" s="25" t="s">
        <v>4717</v>
      </c>
      <c r="G730" s="25" t="s">
        <v>4716</v>
      </c>
      <c r="H730" s="25" t="s">
        <v>4716</v>
      </c>
      <c r="I730" s="14">
        <v>0</v>
      </c>
      <c r="J730" s="28" t="s">
        <v>4716</v>
      </c>
    </row>
    <row r="731" spans="1:10" x14ac:dyDescent="0.3">
      <c r="A731" s="31" t="s">
        <v>2842</v>
      </c>
      <c r="B731" s="14">
        <v>42.3</v>
      </c>
      <c r="C731" s="14" t="str">
        <f t="shared" si="22"/>
        <v>Obesity</v>
      </c>
      <c r="D731" s="14">
        <v>6.06</v>
      </c>
      <c r="E731" s="14" t="str">
        <f t="shared" si="23"/>
        <v>Prediabetes</v>
      </c>
      <c r="F731" s="25" t="s">
        <v>4717</v>
      </c>
      <c r="G731" s="25" t="s">
        <v>4716</v>
      </c>
      <c r="H731" s="25" t="s">
        <v>4716</v>
      </c>
      <c r="I731" s="14">
        <v>0</v>
      </c>
      <c r="J731" s="28" t="s">
        <v>4716</v>
      </c>
    </row>
    <row r="732" spans="1:10" x14ac:dyDescent="0.3">
      <c r="A732" s="31" t="s">
        <v>2864</v>
      </c>
      <c r="B732" s="14">
        <v>37.1</v>
      </c>
      <c r="C732" s="14" t="str">
        <f t="shared" si="22"/>
        <v>Obesity</v>
      </c>
      <c r="D732" s="14">
        <v>8.8699999999999992</v>
      </c>
      <c r="E732" s="14" t="str">
        <f t="shared" si="23"/>
        <v>Diabetes</v>
      </c>
      <c r="F732" s="25" t="s">
        <v>4717</v>
      </c>
      <c r="G732" s="25" t="s">
        <v>4716</v>
      </c>
      <c r="H732" s="25" t="s">
        <v>4716</v>
      </c>
      <c r="I732" s="14">
        <v>0</v>
      </c>
      <c r="J732" s="28" t="s">
        <v>4716</v>
      </c>
    </row>
    <row r="733" spans="1:10" x14ac:dyDescent="0.3">
      <c r="A733" s="31" t="s">
        <v>2868</v>
      </c>
      <c r="B733" s="14">
        <v>31.635000000000002</v>
      </c>
      <c r="C733" s="14" t="str">
        <f t="shared" si="22"/>
        <v>Obesity</v>
      </c>
      <c r="D733" s="14">
        <v>9.1300000000000008</v>
      </c>
      <c r="E733" s="14" t="str">
        <f t="shared" si="23"/>
        <v>Diabetes</v>
      </c>
      <c r="F733" s="25" t="s">
        <v>4717</v>
      </c>
      <c r="G733" s="25" t="s">
        <v>4716</v>
      </c>
      <c r="H733" s="25" t="s">
        <v>4716</v>
      </c>
      <c r="I733" s="14">
        <v>0</v>
      </c>
      <c r="J733" s="28" t="s">
        <v>4716</v>
      </c>
    </row>
    <row r="734" spans="1:10" x14ac:dyDescent="0.3">
      <c r="A734" s="31" t="s">
        <v>2900</v>
      </c>
      <c r="B734" s="14">
        <v>27.74</v>
      </c>
      <c r="C734" s="14" t="str">
        <f t="shared" si="22"/>
        <v>Overweight</v>
      </c>
      <c r="D734" s="14">
        <v>5.96</v>
      </c>
      <c r="E734" s="14" t="str">
        <f t="shared" si="23"/>
        <v>Prediabetes</v>
      </c>
      <c r="F734" s="25" t="s">
        <v>4717</v>
      </c>
      <c r="G734" s="25" t="s">
        <v>4716</v>
      </c>
      <c r="H734" s="25" t="s">
        <v>4716</v>
      </c>
      <c r="I734" s="14">
        <v>0</v>
      </c>
      <c r="J734" s="28" t="s">
        <v>4716</v>
      </c>
    </row>
    <row r="735" spans="1:10" x14ac:dyDescent="0.3">
      <c r="A735" s="31" t="s">
        <v>2902</v>
      </c>
      <c r="B735" s="14">
        <v>22.44</v>
      </c>
      <c r="C735" s="14" t="str">
        <f t="shared" si="22"/>
        <v>Normal Weight</v>
      </c>
      <c r="D735" s="14">
        <v>4.62</v>
      </c>
      <c r="E735" s="14" t="str">
        <f t="shared" si="23"/>
        <v>Normal</v>
      </c>
      <c r="F735" s="25" t="s">
        <v>4717</v>
      </c>
      <c r="G735" s="25" t="s">
        <v>4716</v>
      </c>
      <c r="H735" s="25" t="s">
        <v>4716</v>
      </c>
      <c r="I735" s="14">
        <v>0</v>
      </c>
      <c r="J735" s="28" t="s">
        <v>4716</v>
      </c>
    </row>
    <row r="736" spans="1:10" x14ac:dyDescent="0.3">
      <c r="A736" s="31" t="s">
        <v>2904</v>
      </c>
      <c r="B736" s="14">
        <v>37.049999999999997</v>
      </c>
      <c r="C736" s="14" t="str">
        <f t="shared" si="22"/>
        <v>Obesity</v>
      </c>
      <c r="D736" s="14">
        <v>9.9600000000000009</v>
      </c>
      <c r="E736" s="14" t="str">
        <f t="shared" si="23"/>
        <v>Diabetes</v>
      </c>
      <c r="F736" s="25" t="s">
        <v>4717</v>
      </c>
      <c r="G736" s="25" t="s">
        <v>4716</v>
      </c>
      <c r="H736" s="25" t="s">
        <v>4716</v>
      </c>
      <c r="I736" s="14">
        <v>0</v>
      </c>
      <c r="J736" s="28" t="s">
        <v>4716</v>
      </c>
    </row>
    <row r="737" spans="1:10" x14ac:dyDescent="0.3">
      <c r="A737" s="31" t="s">
        <v>2908</v>
      </c>
      <c r="B737" s="14">
        <v>34.200000000000003</v>
      </c>
      <c r="C737" s="14" t="str">
        <f t="shared" si="22"/>
        <v>Obesity</v>
      </c>
      <c r="D737" s="14">
        <v>6.69</v>
      </c>
      <c r="E737" s="14" t="str">
        <f t="shared" si="23"/>
        <v>Diabetes</v>
      </c>
      <c r="F737" s="25" t="s">
        <v>4717</v>
      </c>
      <c r="G737" s="25" t="s">
        <v>4716</v>
      </c>
      <c r="H737" s="25" t="s">
        <v>4716</v>
      </c>
      <c r="I737" s="14">
        <v>0</v>
      </c>
      <c r="J737" s="28" t="s">
        <v>4716</v>
      </c>
    </row>
    <row r="738" spans="1:10" x14ac:dyDescent="0.3">
      <c r="A738" s="31" t="s">
        <v>2910</v>
      </c>
      <c r="B738" s="14">
        <v>30.59</v>
      </c>
      <c r="C738" s="14" t="str">
        <f t="shared" si="22"/>
        <v>Obesity</v>
      </c>
      <c r="D738" s="14">
        <v>9.5500000000000007</v>
      </c>
      <c r="E738" s="14" t="str">
        <f t="shared" si="23"/>
        <v>Diabetes</v>
      </c>
      <c r="F738" s="25" t="s">
        <v>4717</v>
      </c>
      <c r="G738" s="25" t="s">
        <v>4716</v>
      </c>
      <c r="H738" s="25" t="s">
        <v>4716</v>
      </c>
      <c r="I738" s="14">
        <v>0</v>
      </c>
      <c r="J738" s="28" t="s">
        <v>4716</v>
      </c>
    </row>
    <row r="739" spans="1:10" x14ac:dyDescent="0.3">
      <c r="A739" s="31" t="s">
        <v>2940</v>
      </c>
      <c r="B739" s="14">
        <v>28.31</v>
      </c>
      <c r="C739" s="14" t="str">
        <f t="shared" si="22"/>
        <v>Overweight</v>
      </c>
      <c r="D739" s="14">
        <v>7.48</v>
      </c>
      <c r="E739" s="14" t="str">
        <f t="shared" si="23"/>
        <v>Diabetes</v>
      </c>
      <c r="F739" s="25" t="s">
        <v>4717</v>
      </c>
      <c r="G739" s="25" t="s">
        <v>4716</v>
      </c>
      <c r="H739" s="25" t="s">
        <v>4716</v>
      </c>
      <c r="I739" s="14">
        <v>0</v>
      </c>
      <c r="J739" s="28" t="s">
        <v>4716</v>
      </c>
    </row>
    <row r="740" spans="1:10" x14ac:dyDescent="0.3">
      <c r="A740" s="31" t="s">
        <v>2948</v>
      </c>
      <c r="B740" s="14">
        <v>22.3</v>
      </c>
      <c r="C740" s="14" t="str">
        <f t="shared" si="22"/>
        <v>Normal Weight</v>
      </c>
      <c r="D740" s="14">
        <v>4.95</v>
      </c>
      <c r="E740" s="14" t="str">
        <f t="shared" si="23"/>
        <v>Normal</v>
      </c>
      <c r="F740" s="25" t="s">
        <v>4717</v>
      </c>
      <c r="G740" s="25" t="s">
        <v>4716</v>
      </c>
      <c r="H740" s="25" t="s">
        <v>4716</v>
      </c>
      <c r="I740" s="14">
        <v>0</v>
      </c>
      <c r="J740" s="28" t="s">
        <v>4716</v>
      </c>
    </row>
    <row r="741" spans="1:10" x14ac:dyDescent="0.3">
      <c r="A741" s="31" t="s">
        <v>2986</v>
      </c>
      <c r="B741" s="14">
        <v>22.704999999999998</v>
      </c>
      <c r="C741" s="14" t="str">
        <f t="shared" si="22"/>
        <v>Normal Weight</v>
      </c>
      <c r="D741" s="14">
        <v>4.57</v>
      </c>
      <c r="E741" s="14" t="str">
        <f t="shared" si="23"/>
        <v>Normal</v>
      </c>
      <c r="F741" s="25" t="s">
        <v>4717</v>
      </c>
      <c r="G741" s="25" t="s">
        <v>4716</v>
      </c>
      <c r="H741" s="25" t="s">
        <v>4716</v>
      </c>
      <c r="I741" s="14">
        <v>0</v>
      </c>
      <c r="J741" s="28" t="s">
        <v>4716</v>
      </c>
    </row>
    <row r="742" spans="1:10" x14ac:dyDescent="0.3">
      <c r="A742" s="31" t="s">
        <v>3004</v>
      </c>
      <c r="B742" s="14">
        <v>17.29</v>
      </c>
      <c r="C742" s="14" t="str">
        <f t="shared" si="22"/>
        <v>Underweight</v>
      </c>
      <c r="D742" s="14">
        <v>5.35</v>
      </c>
      <c r="E742" s="14" t="str">
        <f t="shared" si="23"/>
        <v>Normal</v>
      </c>
      <c r="F742" s="25" t="s">
        <v>4717</v>
      </c>
      <c r="G742" s="25" t="s">
        <v>4716</v>
      </c>
      <c r="H742" s="25" t="s">
        <v>4716</v>
      </c>
      <c r="I742" s="14">
        <v>0</v>
      </c>
      <c r="J742" s="28" t="s">
        <v>4716</v>
      </c>
    </row>
    <row r="743" spans="1:10" x14ac:dyDescent="0.3">
      <c r="A743" s="31" t="s">
        <v>3008</v>
      </c>
      <c r="B743" s="14">
        <v>32.200000000000003</v>
      </c>
      <c r="C743" s="14" t="str">
        <f t="shared" si="22"/>
        <v>Obesity</v>
      </c>
      <c r="D743" s="14">
        <v>10.09</v>
      </c>
      <c r="E743" s="14" t="str">
        <f t="shared" si="23"/>
        <v>Diabetes</v>
      </c>
      <c r="F743" s="25" t="s">
        <v>4717</v>
      </c>
      <c r="G743" s="25" t="s">
        <v>4716</v>
      </c>
      <c r="H743" s="25" t="s">
        <v>4716</v>
      </c>
      <c r="I743" s="14">
        <v>0</v>
      </c>
      <c r="J743" s="28" t="s">
        <v>4716</v>
      </c>
    </row>
    <row r="744" spans="1:10" x14ac:dyDescent="0.3">
      <c r="A744" s="31" t="s">
        <v>3014</v>
      </c>
      <c r="B744" s="14">
        <v>23.94</v>
      </c>
      <c r="C744" s="14" t="str">
        <f t="shared" si="22"/>
        <v>Normal Weight</v>
      </c>
      <c r="D744" s="14">
        <v>10.74</v>
      </c>
      <c r="E744" s="14" t="str">
        <f t="shared" si="23"/>
        <v>Diabetes</v>
      </c>
      <c r="F744" s="25" t="s">
        <v>4717</v>
      </c>
      <c r="G744" s="25" t="s">
        <v>4716</v>
      </c>
      <c r="H744" s="25" t="s">
        <v>4716</v>
      </c>
      <c r="I744" s="14">
        <v>0</v>
      </c>
      <c r="J744" s="28" t="s">
        <v>4716</v>
      </c>
    </row>
    <row r="745" spans="1:10" x14ac:dyDescent="0.3">
      <c r="A745" s="31" t="s">
        <v>3030</v>
      </c>
      <c r="B745" s="14">
        <v>30.875</v>
      </c>
      <c r="C745" s="14" t="str">
        <f t="shared" si="22"/>
        <v>Obesity</v>
      </c>
      <c r="D745" s="14">
        <v>4.1399999999999997</v>
      </c>
      <c r="E745" s="14" t="str">
        <f t="shared" si="23"/>
        <v>Normal</v>
      </c>
      <c r="F745" s="25" t="s">
        <v>4717</v>
      </c>
      <c r="G745" s="25" t="s">
        <v>4716</v>
      </c>
      <c r="H745" s="25" t="s">
        <v>4716</v>
      </c>
      <c r="I745" s="14">
        <v>0</v>
      </c>
      <c r="J745" s="28" t="s">
        <v>4716</v>
      </c>
    </row>
    <row r="746" spans="1:10" x14ac:dyDescent="0.3">
      <c r="A746" s="31" t="s">
        <v>3034</v>
      </c>
      <c r="B746" s="14">
        <v>36.08</v>
      </c>
      <c r="C746" s="14" t="str">
        <f t="shared" si="22"/>
        <v>Obesity</v>
      </c>
      <c r="D746" s="14">
        <v>11.61</v>
      </c>
      <c r="E746" s="14" t="str">
        <f t="shared" si="23"/>
        <v>Diabetes</v>
      </c>
      <c r="F746" s="25" t="s">
        <v>4717</v>
      </c>
      <c r="G746" s="25" t="s">
        <v>4716</v>
      </c>
      <c r="H746" s="25" t="s">
        <v>4716</v>
      </c>
      <c r="I746" s="14">
        <v>0</v>
      </c>
      <c r="J746" s="28" t="s">
        <v>4716</v>
      </c>
    </row>
    <row r="747" spans="1:10" x14ac:dyDescent="0.3">
      <c r="A747" s="31" t="s">
        <v>3036</v>
      </c>
      <c r="B747" s="14">
        <v>32.200000000000003</v>
      </c>
      <c r="C747" s="14" t="str">
        <f t="shared" si="22"/>
        <v>Obesity</v>
      </c>
      <c r="D747" s="14">
        <v>10.59</v>
      </c>
      <c r="E747" s="14" t="str">
        <f t="shared" si="23"/>
        <v>Diabetes</v>
      </c>
      <c r="F747" s="25" t="s">
        <v>4717</v>
      </c>
      <c r="G747" s="25" t="s">
        <v>4716</v>
      </c>
      <c r="H747" s="25" t="s">
        <v>4716</v>
      </c>
      <c r="I747" s="14">
        <v>0</v>
      </c>
      <c r="J747" s="28" t="s">
        <v>4716</v>
      </c>
    </row>
    <row r="748" spans="1:10" x14ac:dyDescent="0.3">
      <c r="A748" s="31" t="s">
        <v>3038</v>
      </c>
      <c r="B748" s="14">
        <v>28.05</v>
      </c>
      <c r="C748" s="14" t="str">
        <f t="shared" si="22"/>
        <v>Overweight</v>
      </c>
      <c r="D748" s="14">
        <v>11.85</v>
      </c>
      <c r="E748" s="14" t="str">
        <f t="shared" si="23"/>
        <v>Diabetes</v>
      </c>
      <c r="F748" s="25" t="s">
        <v>4717</v>
      </c>
      <c r="G748" s="25" t="s">
        <v>4716</v>
      </c>
      <c r="H748" s="25" t="s">
        <v>4716</v>
      </c>
      <c r="I748" s="14">
        <v>0</v>
      </c>
      <c r="J748" s="28" t="s">
        <v>4716</v>
      </c>
    </row>
    <row r="749" spans="1:10" x14ac:dyDescent="0.3">
      <c r="A749" s="31" t="s">
        <v>3062</v>
      </c>
      <c r="B749" s="14">
        <v>23.37</v>
      </c>
      <c r="C749" s="14" t="str">
        <f t="shared" si="22"/>
        <v>Normal Weight</v>
      </c>
      <c r="D749" s="14">
        <v>5.59</v>
      </c>
      <c r="E749" s="14" t="str">
        <f t="shared" si="23"/>
        <v>Normal</v>
      </c>
      <c r="F749" s="25" t="s">
        <v>4717</v>
      </c>
      <c r="G749" s="25" t="s">
        <v>4716</v>
      </c>
      <c r="H749" s="25" t="s">
        <v>4716</v>
      </c>
      <c r="I749" s="14">
        <v>0</v>
      </c>
      <c r="J749" s="28" t="s">
        <v>4716</v>
      </c>
    </row>
    <row r="750" spans="1:10" x14ac:dyDescent="0.3">
      <c r="A750" s="31" t="s">
        <v>3066</v>
      </c>
      <c r="B750" s="14">
        <v>28.405000000000001</v>
      </c>
      <c r="C750" s="14" t="str">
        <f t="shared" si="22"/>
        <v>Overweight</v>
      </c>
      <c r="D750" s="14">
        <v>7.02</v>
      </c>
      <c r="E750" s="14" t="str">
        <f t="shared" si="23"/>
        <v>Diabetes</v>
      </c>
      <c r="F750" s="25" t="s">
        <v>4717</v>
      </c>
      <c r="G750" s="25" t="s">
        <v>4716</v>
      </c>
      <c r="H750" s="25" t="s">
        <v>4716</v>
      </c>
      <c r="I750" s="14">
        <v>0</v>
      </c>
      <c r="J750" s="28" t="s">
        <v>4716</v>
      </c>
    </row>
    <row r="751" spans="1:10" x14ac:dyDescent="0.3">
      <c r="A751" s="31" t="s">
        <v>3094</v>
      </c>
      <c r="B751" s="14">
        <v>32.965000000000003</v>
      </c>
      <c r="C751" s="14" t="str">
        <f t="shared" si="22"/>
        <v>Obesity</v>
      </c>
      <c r="D751" s="14">
        <v>9.2100000000000009</v>
      </c>
      <c r="E751" s="14" t="str">
        <f t="shared" si="23"/>
        <v>Diabetes</v>
      </c>
      <c r="F751" s="25" t="s">
        <v>4717</v>
      </c>
      <c r="G751" s="25" t="s">
        <v>4716</v>
      </c>
      <c r="H751" s="25" t="s">
        <v>4716</v>
      </c>
      <c r="I751" s="14">
        <v>0</v>
      </c>
      <c r="J751" s="28" t="s">
        <v>4716</v>
      </c>
    </row>
    <row r="752" spans="1:10" x14ac:dyDescent="0.3">
      <c r="A752" s="31" t="s">
        <v>3110</v>
      </c>
      <c r="B752" s="14">
        <v>19.86</v>
      </c>
      <c r="C752" s="14" t="str">
        <f t="shared" si="22"/>
        <v>Normal Weight</v>
      </c>
      <c r="D752" s="14">
        <v>5.62</v>
      </c>
      <c r="E752" s="14" t="str">
        <f t="shared" si="23"/>
        <v>Normal</v>
      </c>
      <c r="F752" s="25" t="s">
        <v>4717</v>
      </c>
      <c r="G752" s="25" t="s">
        <v>4716</v>
      </c>
      <c r="H752" s="25" t="s">
        <v>4716</v>
      </c>
      <c r="I752" s="14">
        <v>0</v>
      </c>
      <c r="J752" s="28" t="s">
        <v>4716</v>
      </c>
    </row>
    <row r="753" spans="1:10" x14ac:dyDescent="0.3">
      <c r="A753" s="31" t="s">
        <v>3122</v>
      </c>
      <c r="B753" s="14">
        <v>25.27</v>
      </c>
      <c r="C753" s="14" t="str">
        <f t="shared" si="22"/>
        <v>Overweight</v>
      </c>
      <c r="D753" s="14">
        <v>6.98</v>
      </c>
      <c r="E753" s="14" t="str">
        <f t="shared" si="23"/>
        <v>Diabetes</v>
      </c>
      <c r="F753" s="25" t="s">
        <v>4717</v>
      </c>
      <c r="G753" s="25" t="s">
        <v>4716</v>
      </c>
      <c r="H753" s="25" t="s">
        <v>4716</v>
      </c>
      <c r="I753" s="14">
        <v>0</v>
      </c>
      <c r="J753" s="28" t="s">
        <v>4716</v>
      </c>
    </row>
    <row r="754" spans="1:10" x14ac:dyDescent="0.3">
      <c r="A754" s="31" t="s">
        <v>3128</v>
      </c>
      <c r="B754" s="14">
        <v>46.53</v>
      </c>
      <c r="C754" s="14" t="str">
        <f t="shared" si="22"/>
        <v>Obesity</v>
      </c>
      <c r="D754" s="14">
        <v>5.38</v>
      </c>
      <c r="E754" s="14" t="str">
        <f t="shared" si="23"/>
        <v>Normal</v>
      </c>
      <c r="F754" s="25" t="s">
        <v>4717</v>
      </c>
      <c r="G754" s="25" t="s">
        <v>4716</v>
      </c>
      <c r="H754" s="25" t="s">
        <v>4716</v>
      </c>
      <c r="I754" s="14">
        <v>0</v>
      </c>
      <c r="J754" s="28" t="s">
        <v>4716</v>
      </c>
    </row>
    <row r="755" spans="1:10" x14ac:dyDescent="0.3">
      <c r="A755" s="31" t="s">
        <v>3132</v>
      </c>
      <c r="B755" s="14">
        <v>19.53</v>
      </c>
      <c r="C755" s="14" t="str">
        <f t="shared" si="22"/>
        <v>Normal Weight</v>
      </c>
      <c r="D755" s="14">
        <v>6.09</v>
      </c>
      <c r="E755" s="14" t="str">
        <f t="shared" si="23"/>
        <v>Prediabetes</v>
      </c>
      <c r="F755" s="25" t="s">
        <v>4717</v>
      </c>
      <c r="G755" s="25" t="s">
        <v>4716</v>
      </c>
      <c r="H755" s="25" t="s">
        <v>4716</v>
      </c>
      <c r="I755" s="14">
        <v>0</v>
      </c>
      <c r="J755" s="28" t="s">
        <v>4716</v>
      </c>
    </row>
    <row r="756" spans="1:10" x14ac:dyDescent="0.3">
      <c r="A756" s="31" t="s">
        <v>3140</v>
      </c>
      <c r="B756" s="14">
        <v>29.83</v>
      </c>
      <c r="C756" s="14" t="str">
        <f t="shared" si="22"/>
        <v>Overweight</v>
      </c>
      <c r="D756" s="14">
        <v>5.03</v>
      </c>
      <c r="E756" s="14" t="str">
        <f t="shared" si="23"/>
        <v>Normal</v>
      </c>
      <c r="F756" s="25" t="s">
        <v>4717</v>
      </c>
      <c r="G756" s="25" t="s">
        <v>4716</v>
      </c>
      <c r="H756" s="25" t="s">
        <v>4716</v>
      </c>
      <c r="I756" s="14">
        <v>0</v>
      </c>
      <c r="J756" s="28" t="s">
        <v>4716</v>
      </c>
    </row>
    <row r="757" spans="1:10" x14ac:dyDescent="0.3">
      <c r="A757" s="31" t="s">
        <v>3150</v>
      </c>
      <c r="B757" s="14">
        <v>19.79</v>
      </c>
      <c r="C757" s="14" t="str">
        <f t="shared" si="22"/>
        <v>Normal Weight</v>
      </c>
      <c r="D757" s="14">
        <v>4.8099999999999996</v>
      </c>
      <c r="E757" s="14" t="str">
        <f t="shared" si="23"/>
        <v>Normal</v>
      </c>
      <c r="F757" s="25" t="s">
        <v>4717</v>
      </c>
      <c r="G757" s="25" t="s">
        <v>4716</v>
      </c>
      <c r="H757" s="25" t="s">
        <v>4716</v>
      </c>
      <c r="I757" s="14">
        <v>0</v>
      </c>
      <c r="J757" s="28" t="s">
        <v>4716</v>
      </c>
    </row>
    <row r="758" spans="1:10" x14ac:dyDescent="0.3">
      <c r="A758" s="31" t="s">
        <v>3156</v>
      </c>
      <c r="B758" s="14">
        <v>34.65</v>
      </c>
      <c r="C758" s="14" t="str">
        <f t="shared" si="22"/>
        <v>Obesity</v>
      </c>
      <c r="D758" s="14">
        <v>5.98</v>
      </c>
      <c r="E758" s="14" t="str">
        <f t="shared" si="23"/>
        <v>Prediabetes</v>
      </c>
      <c r="F758" s="25" t="s">
        <v>4717</v>
      </c>
      <c r="G758" s="25" t="s">
        <v>4716</v>
      </c>
      <c r="H758" s="25" t="s">
        <v>4716</v>
      </c>
      <c r="I758" s="14">
        <v>0</v>
      </c>
      <c r="J758" s="28" t="s">
        <v>4716</v>
      </c>
    </row>
    <row r="759" spans="1:10" x14ac:dyDescent="0.3">
      <c r="A759" s="31" t="s">
        <v>3170</v>
      </c>
      <c r="B759" s="14">
        <v>30.8</v>
      </c>
      <c r="C759" s="14" t="str">
        <f t="shared" si="22"/>
        <v>Obesity</v>
      </c>
      <c r="D759" s="14">
        <v>5.83</v>
      </c>
      <c r="E759" s="14" t="str">
        <f t="shared" si="23"/>
        <v>Prediabetes</v>
      </c>
      <c r="F759" s="25" t="s">
        <v>4717</v>
      </c>
      <c r="G759" s="25" t="s">
        <v>4716</v>
      </c>
      <c r="H759" s="25" t="s">
        <v>4716</v>
      </c>
      <c r="I759" s="14">
        <v>0</v>
      </c>
      <c r="J759" s="28" t="s">
        <v>4716</v>
      </c>
    </row>
    <row r="760" spans="1:10" x14ac:dyDescent="0.3">
      <c r="A760" s="31" t="s">
        <v>3172</v>
      </c>
      <c r="B760" s="14">
        <v>29.5</v>
      </c>
      <c r="C760" s="14" t="str">
        <f t="shared" si="22"/>
        <v>Overweight</v>
      </c>
      <c r="D760" s="14">
        <v>5.54</v>
      </c>
      <c r="E760" s="14" t="str">
        <f t="shared" si="23"/>
        <v>Normal</v>
      </c>
      <c r="F760" s="25" t="s">
        <v>4717</v>
      </c>
      <c r="G760" s="25" t="s">
        <v>4716</v>
      </c>
      <c r="H760" s="25" t="s">
        <v>4716</v>
      </c>
      <c r="I760" s="14">
        <v>0</v>
      </c>
      <c r="J760" s="28" t="s">
        <v>4716</v>
      </c>
    </row>
    <row r="761" spans="1:10" x14ac:dyDescent="0.3">
      <c r="A761" s="31" t="s">
        <v>3180</v>
      </c>
      <c r="B761" s="14">
        <v>34.450000000000003</v>
      </c>
      <c r="C761" s="14" t="str">
        <f t="shared" si="22"/>
        <v>Obesity</v>
      </c>
      <c r="D761" s="14">
        <v>5.58</v>
      </c>
      <c r="E761" s="14" t="str">
        <f t="shared" si="23"/>
        <v>Normal</v>
      </c>
      <c r="F761" s="25" t="s">
        <v>4717</v>
      </c>
      <c r="G761" s="25" t="s">
        <v>4716</v>
      </c>
      <c r="H761" s="25" t="s">
        <v>4716</v>
      </c>
      <c r="I761" s="14">
        <v>0</v>
      </c>
      <c r="J761" s="28" t="s">
        <v>4716</v>
      </c>
    </row>
    <row r="762" spans="1:10" x14ac:dyDescent="0.3">
      <c r="A762" s="31" t="s">
        <v>3182</v>
      </c>
      <c r="B762" s="14">
        <v>34.21</v>
      </c>
      <c r="C762" s="14" t="str">
        <f t="shared" si="22"/>
        <v>Obesity</v>
      </c>
      <c r="D762" s="14">
        <v>9.7200000000000006</v>
      </c>
      <c r="E762" s="14" t="str">
        <f t="shared" si="23"/>
        <v>Diabetes</v>
      </c>
      <c r="F762" s="25" t="s">
        <v>4717</v>
      </c>
      <c r="G762" s="25" t="s">
        <v>4716</v>
      </c>
      <c r="H762" s="25" t="s">
        <v>4716</v>
      </c>
      <c r="I762" s="14">
        <v>0</v>
      </c>
      <c r="J762" s="28" t="s">
        <v>4716</v>
      </c>
    </row>
    <row r="763" spans="1:10" x14ac:dyDescent="0.3">
      <c r="A763" s="31" t="s">
        <v>3184</v>
      </c>
      <c r="B763" s="14">
        <v>28.8</v>
      </c>
      <c r="C763" s="14" t="str">
        <f t="shared" si="22"/>
        <v>Overweight</v>
      </c>
      <c r="D763" s="14">
        <v>11.41</v>
      </c>
      <c r="E763" s="14" t="str">
        <f t="shared" si="23"/>
        <v>Diabetes</v>
      </c>
      <c r="F763" s="25" t="s">
        <v>4717</v>
      </c>
      <c r="G763" s="25" t="s">
        <v>4716</v>
      </c>
      <c r="H763" s="25" t="s">
        <v>4716</v>
      </c>
      <c r="I763" s="14">
        <v>0</v>
      </c>
      <c r="J763" s="28" t="s">
        <v>4716</v>
      </c>
    </row>
    <row r="764" spans="1:10" x14ac:dyDescent="0.3">
      <c r="A764" s="31" t="s">
        <v>3188</v>
      </c>
      <c r="B764" s="14">
        <v>21.78</v>
      </c>
      <c r="C764" s="14" t="str">
        <f t="shared" si="22"/>
        <v>Normal Weight</v>
      </c>
      <c r="D764" s="14">
        <v>9.31</v>
      </c>
      <c r="E764" s="14" t="str">
        <f t="shared" si="23"/>
        <v>Diabetes</v>
      </c>
      <c r="F764" s="25" t="s">
        <v>4717</v>
      </c>
      <c r="G764" s="25" t="s">
        <v>4716</v>
      </c>
      <c r="H764" s="25" t="s">
        <v>4716</v>
      </c>
      <c r="I764" s="14">
        <v>0</v>
      </c>
      <c r="J764" s="28" t="s">
        <v>4716</v>
      </c>
    </row>
    <row r="765" spans="1:10" x14ac:dyDescent="0.3">
      <c r="A765" s="31" t="s">
        <v>3212</v>
      </c>
      <c r="B765" s="14">
        <v>28.024999999999999</v>
      </c>
      <c r="C765" s="14" t="str">
        <f t="shared" si="22"/>
        <v>Overweight</v>
      </c>
      <c r="D765" s="14">
        <v>5.69</v>
      </c>
      <c r="E765" s="14" t="str">
        <f t="shared" si="23"/>
        <v>Normal</v>
      </c>
      <c r="F765" s="25" t="s">
        <v>4717</v>
      </c>
      <c r="G765" s="25" t="s">
        <v>4716</v>
      </c>
      <c r="H765" s="25" t="s">
        <v>4716</v>
      </c>
      <c r="I765" s="14">
        <v>0</v>
      </c>
      <c r="J765" s="28" t="s">
        <v>4716</v>
      </c>
    </row>
    <row r="766" spans="1:10" x14ac:dyDescent="0.3">
      <c r="A766" s="31" t="s">
        <v>3214</v>
      </c>
      <c r="B766" s="14">
        <v>24.32</v>
      </c>
      <c r="C766" s="14" t="str">
        <f t="shared" si="22"/>
        <v>Normal Weight</v>
      </c>
      <c r="D766" s="14">
        <v>5.56</v>
      </c>
      <c r="E766" s="14" t="str">
        <f t="shared" si="23"/>
        <v>Normal</v>
      </c>
      <c r="F766" s="25" t="s">
        <v>4717</v>
      </c>
      <c r="G766" s="25" t="s">
        <v>4716</v>
      </c>
      <c r="H766" s="25" t="s">
        <v>4716</v>
      </c>
      <c r="I766" s="14">
        <v>0</v>
      </c>
      <c r="J766" s="28" t="s">
        <v>4716</v>
      </c>
    </row>
    <row r="767" spans="1:10" x14ac:dyDescent="0.3">
      <c r="A767" s="31" t="s">
        <v>3218</v>
      </c>
      <c r="B767" s="14">
        <v>31.6</v>
      </c>
      <c r="C767" s="14" t="str">
        <f t="shared" si="22"/>
        <v>Obesity</v>
      </c>
      <c r="D767" s="14">
        <v>10.85</v>
      </c>
      <c r="E767" s="14" t="str">
        <f t="shared" si="23"/>
        <v>Diabetes</v>
      </c>
      <c r="F767" s="25" t="s">
        <v>4717</v>
      </c>
      <c r="G767" s="25" t="s">
        <v>4716</v>
      </c>
      <c r="H767" s="25" t="s">
        <v>4716</v>
      </c>
      <c r="I767" s="14">
        <v>0</v>
      </c>
      <c r="J767" s="28" t="s">
        <v>4716</v>
      </c>
    </row>
    <row r="768" spans="1:10" x14ac:dyDescent="0.3">
      <c r="A768" s="31" t="s">
        <v>3220</v>
      </c>
      <c r="B768" s="14">
        <v>31.02</v>
      </c>
      <c r="C768" s="14" t="str">
        <f t="shared" si="22"/>
        <v>Obesity</v>
      </c>
      <c r="D768" s="14">
        <v>11.63</v>
      </c>
      <c r="E768" s="14" t="str">
        <f t="shared" si="23"/>
        <v>Diabetes</v>
      </c>
      <c r="F768" s="25" t="s">
        <v>4717</v>
      </c>
      <c r="G768" s="25" t="s">
        <v>4716</v>
      </c>
      <c r="H768" s="25" t="s">
        <v>4716</v>
      </c>
      <c r="I768" s="14">
        <v>0</v>
      </c>
      <c r="J768" s="28" t="s">
        <v>4716</v>
      </c>
    </row>
    <row r="769" spans="1:10" x14ac:dyDescent="0.3">
      <c r="A769" s="31" t="s">
        <v>3226</v>
      </c>
      <c r="B769" s="14">
        <v>22.63</v>
      </c>
      <c r="C769" s="14" t="str">
        <f t="shared" si="22"/>
        <v>Normal Weight</v>
      </c>
      <c r="D769" s="14">
        <v>5.09</v>
      </c>
      <c r="E769" s="14" t="str">
        <f t="shared" si="23"/>
        <v>Normal</v>
      </c>
      <c r="F769" s="25" t="s">
        <v>4717</v>
      </c>
      <c r="G769" s="25" t="s">
        <v>4716</v>
      </c>
      <c r="H769" s="25" t="s">
        <v>4716</v>
      </c>
      <c r="I769" s="14">
        <v>0</v>
      </c>
      <c r="J769" s="28" t="s">
        <v>4716</v>
      </c>
    </row>
    <row r="770" spans="1:10" x14ac:dyDescent="0.3">
      <c r="A770" s="31" t="s">
        <v>3230</v>
      </c>
      <c r="B770" s="14">
        <v>22.56</v>
      </c>
      <c r="C770" s="14" t="str">
        <f t="shared" ref="C770:C833" si="24">IF(B770&lt;18.5,"Underweight",
IF(B770&lt;=24.9,"Normal Weight",
IF(B770&lt;=29.9,"Overweight","Obesity")))</f>
        <v>Normal Weight</v>
      </c>
      <c r="D770" s="14">
        <v>4.34</v>
      </c>
      <c r="E770" s="14" t="str">
        <f t="shared" si="23"/>
        <v>Normal</v>
      </c>
      <c r="F770" s="25" t="s">
        <v>4717</v>
      </c>
      <c r="G770" s="25" t="s">
        <v>4716</v>
      </c>
      <c r="H770" s="25" t="s">
        <v>4716</v>
      </c>
      <c r="I770" s="14">
        <v>0</v>
      </c>
      <c r="J770" s="28" t="s">
        <v>4716</v>
      </c>
    </row>
    <row r="771" spans="1:10" x14ac:dyDescent="0.3">
      <c r="A771" s="31" t="s">
        <v>3236</v>
      </c>
      <c r="B771" s="14">
        <v>18.71</v>
      </c>
      <c r="C771" s="14" t="str">
        <f t="shared" si="24"/>
        <v>Normal Weight</v>
      </c>
      <c r="D771" s="14">
        <v>5.29</v>
      </c>
      <c r="E771" s="14" t="str">
        <f t="shared" ref="E771:E834" si="25">IF(D771&lt;5.7,"Normal",
IF(D771&lt;=6.4,"Prediabetes","Diabetes"))</f>
        <v>Normal</v>
      </c>
      <c r="F771" s="25" t="s">
        <v>4717</v>
      </c>
      <c r="G771" s="25" t="s">
        <v>4716</v>
      </c>
      <c r="H771" s="25" t="s">
        <v>4716</v>
      </c>
      <c r="I771" s="14">
        <v>0</v>
      </c>
      <c r="J771" s="28" t="s">
        <v>4716</v>
      </c>
    </row>
    <row r="772" spans="1:10" x14ac:dyDescent="0.3">
      <c r="A772" s="31" t="s">
        <v>3250</v>
      </c>
      <c r="B772" s="14">
        <v>34.104999999999997</v>
      </c>
      <c r="C772" s="14" t="str">
        <f t="shared" si="24"/>
        <v>Obesity</v>
      </c>
      <c r="D772" s="14">
        <v>5.67</v>
      </c>
      <c r="E772" s="14" t="str">
        <f t="shared" si="25"/>
        <v>Normal</v>
      </c>
      <c r="F772" s="25" t="s">
        <v>4717</v>
      </c>
      <c r="G772" s="25" t="s">
        <v>4716</v>
      </c>
      <c r="H772" s="25" t="s">
        <v>4716</v>
      </c>
      <c r="I772" s="14">
        <v>0</v>
      </c>
      <c r="J772" s="28" t="s">
        <v>4716</v>
      </c>
    </row>
    <row r="773" spans="1:10" x14ac:dyDescent="0.3">
      <c r="A773" s="31" t="s">
        <v>3266</v>
      </c>
      <c r="B773" s="14">
        <v>34.42</v>
      </c>
      <c r="C773" s="14" t="str">
        <f t="shared" si="24"/>
        <v>Obesity</v>
      </c>
      <c r="D773" s="14">
        <v>5.21</v>
      </c>
      <c r="E773" s="14" t="str">
        <f t="shared" si="25"/>
        <v>Normal</v>
      </c>
      <c r="F773" s="25" t="s">
        <v>4717</v>
      </c>
      <c r="G773" s="25" t="s">
        <v>4716</v>
      </c>
      <c r="H773" s="25" t="s">
        <v>4716</v>
      </c>
      <c r="I773" s="14">
        <v>0</v>
      </c>
      <c r="J773" s="28" t="s">
        <v>4716</v>
      </c>
    </row>
    <row r="774" spans="1:10" x14ac:dyDescent="0.3">
      <c r="A774" s="31" t="s">
        <v>3312</v>
      </c>
      <c r="B774" s="14">
        <v>23.65</v>
      </c>
      <c r="C774" s="14" t="str">
        <f t="shared" si="24"/>
        <v>Normal Weight</v>
      </c>
      <c r="D774" s="14">
        <v>5.75</v>
      </c>
      <c r="E774" s="14" t="str">
        <f t="shared" si="25"/>
        <v>Prediabetes</v>
      </c>
      <c r="F774" s="25" t="s">
        <v>4717</v>
      </c>
      <c r="G774" s="25" t="s">
        <v>4716</v>
      </c>
      <c r="H774" s="25" t="s">
        <v>4716</v>
      </c>
      <c r="I774" s="14">
        <v>0</v>
      </c>
      <c r="J774" s="28" t="s">
        <v>4716</v>
      </c>
    </row>
    <row r="775" spans="1:10" x14ac:dyDescent="0.3">
      <c r="A775" s="31" t="s">
        <v>3340</v>
      </c>
      <c r="B775" s="14">
        <v>40.26</v>
      </c>
      <c r="C775" s="14" t="str">
        <f t="shared" si="24"/>
        <v>Obesity</v>
      </c>
      <c r="D775" s="14">
        <v>9.92</v>
      </c>
      <c r="E775" s="14" t="str">
        <f t="shared" si="25"/>
        <v>Diabetes</v>
      </c>
      <c r="F775" s="25" t="s">
        <v>4717</v>
      </c>
      <c r="G775" s="25" t="s">
        <v>4716</v>
      </c>
      <c r="H775" s="25" t="s">
        <v>4716</v>
      </c>
      <c r="I775" s="14">
        <v>0</v>
      </c>
      <c r="J775" s="28" t="s">
        <v>4716</v>
      </c>
    </row>
    <row r="776" spans="1:10" x14ac:dyDescent="0.3">
      <c r="A776" s="31" t="s">
        <v>3344</v>
      </c>
      <c r="B776" s="14">
        <v>33.549999999999997</v>
      </c>
      <c r="C776" s="14" t="str">
        <f t="shared" si="24"/>
        <v>Obesity</v>
      </c>
      <c r="D776" s="14">
        <v>10.9</v>
      </c>
      <c r="E776" s="14" t="str">
        <f t="shared" si="25"/>
        <v>Diabetes</v>
      </c>
      <c r="F776" s="25" t="s">
        <v>4717</v>
      </c>
      <c r="G776" s="25" t="s">
        <v>4716</v>
      </c>
      <c r="H776" s="25" t="s">
        <v>4716</v>
      </c>
      <c r="I776" s="14">
        <v>0</v>
      </c>
      <c r="J776" s="28" t="s">
        <v>4716</v>
      </c>
    </row>
    <row r="777" spans="1:10" x14ac:dyDescent="0.3">
      <c r="A777" s="31" t="s">
        <v>3372</v>
      </c>
      <c r="B777" s="14">
        <v>20.86</v>
      </c>
      <c r="C777" s="14" t="str">
        <f t="shared" si="24"/>
        <v>Normal Weight</v>
      </c>
      <c r="D777" s="14">
        <v>4.3600000000000003</v>
      </c>
      <c r="E777" s="14" t="str">
        <f t="shared" si="25"/>
        <v>Normal</v>
      </c>
      <c r="F777" s="25" t="s">
        <v>4717</v>
      </c>
      <c r="G777" s="25" t="s">
        <v>4716</v>
      </c>
      <c r="H777" s="25" t="s">
        <v>4716</v>
      </c>
      <c r="I777" s="14">
        <v>0</v>
      </c>
      <c r="J777" s="28" t="s">
        <v>4716</v>
      </c>
    </row>
    <row r="778" spans="1:10" x14ac:dyDescent="0.3">
      <c r="A778" s="31" t="s">
        <v>3380</v>
      </c>
      <c r="B778" s="14">
        <v>22.13</v>
      </c>
      <c r="C778" s="14" t="str">
        <f t="shared" si="24"/>
        <v>Normal Weight</v>
      </c>
      <c r="D778" s="14">
        <v>9.1999999999999993</v>
      </c>
      <c r="E778" s="14" t="str">
        <f t="shared" si="25"/>
        <v>Diabetes</v>
      </c>
      <c r="F778" s="25" t="s">
        <v>4717</v>
      </c>
      <c r="G778" s="25" t="s">
        <v>4716</v>
      </c>
      <c r="H778" s="25" t="s">
        <v>4716</v>
      </c>
      <c r="I778" s="14">
        <v>0</v>
      </c>
      <c r="J778" s="28" t="s">
        <v>4716</v>
      </c>
    </row>
    <row r="779" spans="1:10" x14ac:dyDescent="0.3">
      <c r="A779" s="31" t="s">
        <v>3410</v>
      </c>
      <c r="B779" s="14">
        <v>22.34</v>
      </c>
      <c r="C779" s="14" t="str">
        <f t="shared" si="24"/>
        <v>Normal Weight</v>
      </c>
      <c r="D779" s="14">
        <v>5.19</v>
      </c>
      <c r="E779" s="14" t="str">
        <f t="shared" si="25"/>
        <v>Normal</v>
      </c>
      <c r="F779" s="25" t="s">
        <v>4717</v>
      </c>
      <c r="G779" s="25" t="s">
        <v>4716</v>
      </c>
      <c r="H779" s="25" t="s">
        <v>4716</v>
      </c>
      <c r="I779" s="14">
        <v>0</v>
      </c>
      <c r="J779" s="28" t="s">
        <v>4716</v>
      </c>
    </row>
    <row r="780" spans="1:10" x14ac:dyDescent="0.3">
      <c r="A780" s="31" t="s">
        <v>3514</v>
      </c>
      <c r="B780" s="14">
        <v>37.380000000000003</v>
      </c>
      <c r="C780" s="14" t="str">
        <f t="shared" si="24"/>
        <v>Obesity</v>
      </c>
      <c r="D780" s="14">
        <v>6.05</v>
      </c>
      <c r="E780" s="14" t="str">
        <f t="shared" si="25"/>
        <v>Prediabetes</v>
      </c>
      <c r="F780" s="25" t="s">
        <v>4717</v>
      </c>
      <c r="G780" s="25" t="s">
        <v>4716</v>
      </c>
      <c r="H780" s="25" t="s">
        <v>4716</v>
      </c>
      <c r="I780" s="14">
        <v>0</v>
      </c>
      <c r="J780" s="28" t="s">
        <v>4716</v>
      </c>
    </row>
    <row r="781" spans="1:10" x14ac:dyDescent="0.3">
      <c r="A781" s="31" t="s">
        <v>3522</v>
      </c>
      <c r="B781" s="14">
        <v>29.64</v>
      </c>
      <c r="C781" s="14" t="str">
        <f t="shared" si="24"/>
        <v>Overweight</v>
      </c>
      <c r="D781" s="14">
        <v>5.31</v>
      </c>
      <c r="E781" s="14" t="str">
        <f t="shared" si="25"/>
        <v>Normal</v>
      </c>
      <c r="F781" s="25" t="s">
        <v>4717</v>
      </c>
      <c r="G781" s="25" t="s">
        <v>4716</v>
      </c>
      <c r="H781" s="25" t="s">
        <v>4716</v>
      </c>
      <c r="I781" s="14">
        <v>0</v>
      </c>
      <c r="J781" s="28" t="s">
        <v>4716</v>
      </c>
    </row>
    <row r="782" spans="1:10" x14ac:dyDescent="0.3">
      <c r="A782" s="31" t="s">
        <v>3532</v>
      </c>
      <c r="B782" s="14">
        <v>37.25</v>
      </c>
      <c r="C782" s="14" t="str">
        <f t="shared" si="24"/>
        <v>Obesity</v>
      </c>
      <c r="D782" s="14">
        <v>6.23</v>
      </c>
      <c r="E782" s="14" t="str">
        <f t="shared" si="25"/>
        <v>Prediabetes</v>
      </c>
      <c r="F782" s="25" t="s">
        <v>4717</v>
      </c>
      <c r="G782" s="25" t="s">
        <v>4716</v>
      </c>
      <c r="H782" s="25" t="s">
        <v>4716</v>
      </c>
      <c r="I782" s="14">
        <v>0</v>
      </c>
      <c r="J782" s="28" t="s">
        <v>4716</v>
      </c>
    </row>
    <row r="783" spans="1:10" x14ac:dyDescent="0.3">
      <c r="A783" s="31" t="s">
        <v>3550</v>
      </c>
      <c r="B783" s="14">
        <v>20.28</v>
      </c>
      <c r="C783" s="14" t="str">
        <f t="shared" si="24"/>
        <v>Normal Weight</v>
      </c>
      <c r="D783" s="14">
        <v>11.07</v>
      </c>
      <c r="E783" s="14" t="str">
        <f t="shared" si="25"/>
        <v>Diabetes</v>
      </c>
      <c r="F783" s="25" t="s">
        <v>4717</v>
      </c>
      <c r="G783" s="25" t="s">
        <v>4716</v>
      </c>
      <c r="H783" s="25" t="s">
        <v>4716</v>
      </c>
      <c r="I783" s="14">
        <v>0</v>
      </c>
      <c r="J783" s="28" t="s">
        <v>4716</v>
      </c>
    </row>
    <row r="784" spans="1:10" x14ac:dyDescent="0.3">
      <c r="A784" s="31" t="s">
        <v>3570</v>
      </c>
      <c r="B784" s="14">
        <v>33.97</v>
      </c>
      <c r="C784" s="14" t="str">
        <f t="shared" si="24"/>
        <v>Obesity</v>
      </c>
      <c r="D784" s="14">
        <v>5.6</v>
      </c>
      <c r="E784" s="14" t="str">
        <f t="shared" si="25"/>
        <v>Normal</v>
      </c>
      <c r="F784" s="25" t="s">
        <v>4717</v>
      </c>
      <c r="G784" s="25" t="s">
        <v>4716</v>
      </c>
      <c r="H784" s="25" t="s">
        <v>4716</v>
      </c>
      <c r="I784" s="14">
        <v>0</v>
      </c>
      <c r="J784" s="28" t="s">
        <v>4716</v>
      </c>
    </row>
    <row r="785" spans="1:10" x14ac:dyDescent="0.3">
      <c r="A785" s="31" t="s">
        <v>3588</v>
      </c>
      <c r="B785" s="14">
        <v>20.03</v>
      </c>
      <c r="C785" s="14" t="str">
        <f t="shared" si="24"/>
        <v>Normal Weight</v>
      </c>
      <c r="D785" s="14">
        <v>9.25</v>
      </c>
      <c r="E785" s="14" t="str">
        <f t="shared" si="25"/>
        <v>Diabetes</v>
      </c>
      <c r="F785" s="25" t="s">
        <v>4717</v>
      </c>
      <c r="G785" s="25" t="s">
        <v>4716</v>
      </c>
      <c r="H785" s="25" t="s">
        <v>4716</v>
      </c>
      <c r="I785" s="14">
        <v>0</v>
      </c>
      <c r="J785" s="28" t="s">
        <v>4716</v>
      </c>
    </row>
    <row r="786" spans="1:10" x14ac:dyDescent="0.3">
      <c r="A786" s="31" t="s">
        <v>3624</v>
      </c>
      <c r="B786" s="14">
        <v>19.47</v>
      </c>
      <c r="C786" s="14" t="str">
        <f t="shared" si="24"/>
        <v>Normal Weight</v>
      </c>
      <c r="D786" s="14">
        <v>6.6</v>
      </c>
      <c r="E786" s="14" t="str">
        <f t="shared" si="25"/>
        <v>Diabetes</v>
      </c>
      <c r="F786" s="25" t="s">
        <v>4717</v>
      </c>
      <c r="G786" s="25" t="s">
        <v>4716</v>
      </c>
      <c r="H786" s="25" t="s">
        <v>4716</v>
      </c>
      <c r="I786" s="14">
        <v>0</v>
      </c>
      <c r="J786" s="28" t="s">
        <v>4716</v>
      </c>
    </row>
    <row r="787" spans="1:10" x14ac:dyDescent="0.3">
      <c r="A787" s="31" t="s">
        <v>3642</v>
      </c>
      <c r="B787" s="14">
        <v>27.265000000000001</v>
      </c>
      <c r="C787" s="14" t="str">
        <f t="shared" si="24"/>
        <v>Overweight</v>
      </c>
      <c r="D787" s="14">
        <v>6.46</v>
      </c>
      <c r="E787" s="14" t="str">
        <f t="shared" si="25"/>
        <v>Diabetes</v>
      </c>
      <c r="F787" s="25" t="s">
        <v>4717</v>
      </c>
      <c r="G787" s="25" t="s">
        <v>4716</v>
      </c>
      <c r="H787" s="25" t="s">
        <v>4716</v>
      </c>
      <c r="I787" s="14">
        <v>0</v>
      </c>
      <c r="J787" s="28" t="s">
        <v>4716</v>
      </c>
    </row>
    <row r="788" spans="1:10" x14ac:dyDescent="0.3">
      <c r="A788" s="31" t="s">
        <v>3644</v>
      </c>
      <c r="B788" s="14">
        <v>30.8</v>
      </c>
      <c r="C788" s="14" t="str">
        <f t="shared" si="24"/>
        <v>Obesity</v>
      </c>
      <c r="D788" s="14">
        <v>4.9000000000000004</v>
      </c>
      <c r="E788" s="14" t="str">
        <f t="shared" si="25"/>
        <v>Normal</v>
      </c>
      <c r="F788" s="25" t="s">
        <v>4717</v>
      </c>
      <c r="G788" s="25" t="s">
        <v>4716</v>
      </c>
      <c r="H788" s="25" t="s">
        <v>4716</v>
      </c>
      <c r="I788" s="14">
        <v>0</v>
      </c>
      <c r="J788" s="28" t="s">
        <v>4716</v>
      </c>
    </row>
    <row r="789" spans="1:10" x14ac:dyDescent="0.3">
      <c r="A789" s="31" t="s">
        <v>3652</v>
      </c>
      <c r="B789" s="14">
        <v>29.355</v>
      </c>
      <c r="C789" s="14" t="str">
        <f t="shared" si="24"/>
        <v>Overweight</v>
      </c>
      <c r="D789" s="14">
        <v>4.68</v>
      </c>
      <c r="E789" s="14" t="str">
        <f t="shared" si="25"/>
        <v>Normal</v>
      </c>
      <c r="F789" s="25" t="s">
        <v>4717</v>
      </c>
      <c r="G789" s="25" t="s">
        <v>4716</v>
      </c>
      <c r="H789" s="25" t="s">
        <v>4716</v>
      </c>
      <c r="I789" s="14">
        <v>0</v>
      </c>
      <c r="J789" s="28" t="s">
        <v>4716</v>
      </c>
    </row>
    <row r="790" spans="1:10" x14ac:dyDescent="0.3">
      <c r="A790" s="31" t="s">
        <v>3804</v>
      </c>
      <c r="B790" s="14">
        <v>34.200000000000003</v>
      </c>
      <c r="C790" s="14" t="str">
        <f t="shared" si="24"/>
        <v>Obesity</v>
      </c>
      <c r="D790" s="14">
        <v>4.78</v>
      </c>
      <c r="E790" s="14" t="str">
        <f t="shared" si="25"/>
        <v>Normal</v>
      </c>
      <c r="F790" s="25" t="s">
        <v>4717</v>
      </c>
      <c r="G790" s="25" t="s">
        <v>4716</v>
      </c>
      <c r="H790" s="25" t="s">
        <v>4716</v>
      </c>
      <c r="I790" s="14">
        <v>0</v>
      </c>
      <c r="J790" s="28" t="s">
        <v>4716</v>
      </c>
    </row>
    <row r="791" spans="1:10" x14ac:dyDescent="0.3">
      <c r="A791" s="31" t="s">
        <v>3806</v>
      </c>
      <c r="B791" s="14">
        <v>29.92</v>
      </c>
      <c r="C791" s="14" t="str">
        <f t="shared" si="24"/>
        <v>Obesity</v>
      </c>
      <c r="D791" s="14">
        <v>6.02</v>
      </c>
      <c r="E791" s="14" t="str">
        <f t="shared" si="25"/>
        <v>Prediabetes</v>
      </c>
      <c r="F791" s="25" t="s">
        <v>4717</v>
      </c>
      <c r="G791" s="25" t="s">
        <v>4716</v>
      </c>
      <c r="H791" s="25" t="s">
        <v>4716</v>
      </c>
      <c r="I791" s="14">
        <v>0</v>
      </c>
      <c r="J791" s="28" t="s">
        <v>4716</v>
      </c>
    </row>
    <row r="792" spans="1:10" x14ac:dyDescent="0.3">
      <c r="A792" s="31" t="s">
        <v>3824</v>
      </c>
      <c r="B792" s="14">
        <v>17.940000000000001</v>
      </c>
      <c r="C792" s="14" t="str">
        <f t="shared" si="24"/>
        <v>Underweight</v>
      </c>
      <c r="D792" s="14">
        <v>5.17</v>
      </c>
      <c r="E792" s="14" t="str">
        <f t="shared" si="25"/>
        <v>Normal</v>
      </c>
      <c r="F792" s="25" t="s">
        <v>4717</v>
      </c>
      <c r="G792" s="25" t="s">
        <v>4716</v>
      </c>
      <c r="H792" s="25" t="s">
        <v>4716</v>
      </c>
      <c r="I792" s="14">
        <v>0</v>
      </c>
      <c r="J792" s="28" t="s">
        <v>4716</v>
      </c>
    </row>
    <row r="793" spans="1:10" x14ac:dyDescent="0.3">
      <c r="A793" s="31" t="s">
        <v>3828</v>
      </c>
      <c r="B793" s="14">
        <v>17.690000000000001</v>
      </c>
      <c r="C793" s="14" t="str">
        <f t="shared" si="24"/>
        <v>Underweight</v>
      </c>
      <c r="D793" s="14">
        <v>9.07</v>
      </c>
      <c r="E793" s="14" t="str">
        <f t="shared" si="25"/>
        <v>Diabetes</v>
      </c>
      <c r="F793" s="25" t="s">
        <v>4717</v>
      </c>
      <c r="G793" s="25" t="s">
        <v>4716</v>
      </c>
      <c r="H793" s="25" t="s">
        <v>4716</v>
      </c>
      <c r="I793" s="14">
        <v>0</v>
      </c>
      <c r="J793" s="28" t="s">
        <v>4716</v>
      </c>
    </row>
    <row r="794" spans="1:10" x14ac:dyDescent="0.3">
      <c r="A794" s="31" t="s">
        <v>3834</v>
      </c>
      <c r="B794" s="14">
        <v>30.875</v>
      </c>
      <c r="C794" s="14" t="str">
        <f t="shared" si="24"/>
        <v>Obesity</v>
      </c>
      <c r="D794" s="14">
        <v>4.95</v>
      </c>
      <c r="E794" s="14" t="str">
        <f t="shared" si="25"/>
        <v>Normal</v>
      </c>
      <c r="F794" s="25" t="s">
        <v>4717</v>
      </c>
      <c r="G794" s="25" t="s">
        <v>4716</v>
      </c>
      <c r="H794" s="25" t="s">
        <v>4716</v>
      </c>
      <c r="I794" s="14">
        <v>0</v>
      </c>
      <c r="J794" s="28" t="s">
        <v>4716</v>
      </c>
    </row>
    <row r="795" spans="1:10" x14ac:dyDescent="0.3">
      <c r="A795" s="31" t="s">
        <v>3840</v>
      </c>
      <c r="B795" s="14">
        <v>20.234999999999999</v>
      </c>
      <c r="C795" s="14" t="str">
        <f t="shared" si="24"/>
        <v>Normal Weight</v>
      </c>
      <c r="D795" s="14">
        <v>5.01</v>
      </c>
      <c r="E795" s="14" t="str">
        <f t="shared" si="25"/>
        <v>Normal</v>
      </c>
      <c r="F795" s="25" t="s">
        <v>4717</v>
      </c>
      <c r="G795" s="25" t="s">
        <v>4716</v>
      </c>
      <c r="H795" s="25" t="s">
        <v>4716</v>
      </c>
      <c r="I795" s="14">
        <v>0</v>
      </c>
      <c r="J795" s="28" t="s">
        <v>4716</v>
      </c>
    </row>
    <row r="796" spans="1:10" x14ac:dyDescent="0.3">
      <c r="A796" s="31" t="s">
        <v>3842</v>
      </c>
      <c r="B796" s="14">
        <v>30.67</v>
      </c>
      <c r="C796" s="14" t="str">
        <f t="shared" si="24"/>
        <v>Obesity</v>
      </c>
      <c r="D796" s="14">
        <v>5.09</v>
      </c>
      <c r="E796" s="14" t="str">
        <f t="shared" si="25"/>
        <v>Normal</v>
      </c>
      <c r="F796" s="25" t="s">
        <v>4717</v>
      </c>
      <c r="G796" s="25" t="s">
        <v>4716</v>
      </c>
      <c r="H796" s="25" t="s">
        <v>4716</v>
      </c>
      <c r="I796" s="14">
        <v>0</v>
      </c>
      <c r="J796" s="28" t="s">
        <v>4716</v>
      </c>
    </row>
    <row r="797" spans="1:10" x14ac:dyDescent="0.3">
      <c r="A797" s="31" t="s">
        <v>3848</v>
      </c>
      <c r="B797" s="14">
        <v>15.37</v>
      </c>
      <c r="C797" s="14" t="str">
        <f t="shared" si="24"/>
        <v>Underweight</v>
      </c>
      <c r="D797" s="14">
        <v>8.6300000000000008</v>
      </c>
      <c r="E797" s="14" t="str">
        <f t="shared" si="25"/>
        <v>Diabetes</v>
      </c>
      <c r="F797" s="25" t="s">
        <v>4717</v>
      </c>
      <c r="G797" s="25" t="s">
        <v>4716</v>
      </c>
      <c r="H797" s="25" t="s">
        <v>4716</v>
      </c>
      <c r="I797" s="14">
        <v>0</v>
      </c>
      <c r="J797" s="28" t="s">
        <v>4716</v>
      </c>
    </row>
    <row r="798" spans="1:10" x14ac:dyDescent="0.3">
      <c r="A798" s="31" t="s">
        <v>3854</v>
      </c>
      <c r="B798" s="14">
        <v>16.96</v>
      </c>
      <c r="C798" s="14" t="str">
        <f t="shared" si="24"/>
        <v>Underweight</v>
      </c>
      <c r="D798" s="14">
        <v>11.47</v>
      </c>
      <c r="E798" s="14" t="str">
        <f t="shared" si="25"/>
        <v>Diabetes</v>
      </c>
      <c r="F798" s="25" t="s">
        <v>4717</v>
      </c>
      <c r="G798" s="25" t="s">
        <v>4716</v>
      </c>
      <c r="H798" s="25" t="s">
        <v>4716</v>
      </c>
      <c r="I798" s="14">
        <v>0</v>
      </c>
      <c r="J798" s="28" t="s">
        <v>4716</v>
      </c>
    </row>
    <row r="799" spans="1:10" x14ac:dyDescent="0.3">
      <c r="A799" s="31" t="s">
        <v>3882</v>
      </c>
      <c r="B799" s="14">
        <v>17.059999999999999</v>
      </c>
      <c r="C799" s="14" t="str">
        <f t="shared" si="24"/>
        <v>Underweight</v>
      </c>
      <c r="D799" s="14">
        <v>8.75</v>
      </c>
      <c r="E799" s="14" t="str">
        <f t="shared" si="25"/>
        <v>Diabetes</v>
      </c>
      <c r="F799" s="25" t="s">
        <v>4717</v>
      </c>
      <c r="G799" s="25" t="s">
        <v>4716</v>
      </c>
      <c r="H799" s="25" t="s">
        <v>4716</v>
      </c>
      <c r="I799" s="14">
        <v>0</v>
      </c>
      <c r="J799" s="28" t="s">
        <v>4716</v>
      </c>
    </row>
    <row r="800" spans="1:10" x14ac:dyDescent="0.3">
      <c r="A800" s="31" t="s">
        <v>3894</v>
      </c>
      <c r="B800" s="14">
        <v>17.09</v>
      </c>
      <c r="C800" s="14" t="str">
        <f t="shared" si="24"/>
        <v>Underweight</v>
      </c>
      <c r="D800" s="14">
        <v>5.8</v>
      </c>
      <c r="E800" s="14" t="str">
        <f t="shared" si="25"/>
        <v>Prediabetes</v>
      </c>
      <c r="F800" s="25" t="s">
        <v>4717</v>
      </c>
      <c r="G800" s="25" t="s">
        <v>4716</v>
      </c>
      <c r="H800" s="25" t="s">
        <v>4716</v>
      </c>
      <c r="I800" s="14">
        <v>0</v>
      </c>
      <c r="J800" s="28" t="s">
        <v>4716</v>
      </c>
    </row>
    <row r="801" spans="1:10" x14ac:dyDescent="0.3">
      <c r="A801" s="31" t="s">
        <v>3908</v>
      </c>
      <c r="B801" s="14">
        <v>33.630000000000003</v>
      </c>
      <c r="C801" s="14" t="str">
        <f t="shared" si="24"/>
        <v>Obesity</v>
      </c>
      <c r="D801" s="14">
        <v>4.47</v>
      </c>
      <c r="E801" s="14" t="str">
        <f t="shared" si="25"/>
        <v>Normal</v>
      </c>
      <c r="F801" s="25" t="s">
        <v>4717</v>
      </c>
      <c r="G801" s="25" t="s">
        <v>4716</v>
      </c>
      <c r="H801" s="25" t="s">
        <v>4716</v>
      </c>
      <c r="I801" s="14">
        <v>0</v>
      </c>
      <c r="J801" s="28" t="s">
        <v>4716</v>
      </c>
    </row>
    <row r="802" spans="1:10" x14ac:dyDescent="0.3">
      <c r="A802" s="31" t="s">
        <v>3914</v>
      </c>
      <c r="B802" s="14">
        <v>16.690000000000001</v>
      </c>
      <c r="C802" s="14" t="str">
        <f t="shared" si="24"/>
        <v>Underweight</v>
      </c>
      <c r="D802" s="14">
        <v>8.4</v>
      </c>
      <c r="E802" s="14" t="str">
        <f t="shared" si="25"/>
        <v>Diabetes</v>
      </c>
      <c r="F802" s="25" t="s">
        <v>4717</v>
      </c>
      <c r="G802" s="25" t="s">
        <v>4716</v>
      </c>
      <c r="H802" s="25" t="s">
        <v>4716</v>
      </c>
      <c r="I802" s="14">
        <v>0</v>
      </c>
      <c r="J802" s="28" t="s">
        <v>4716</v>
      </c>
    </row>
    <row r="803" spans="1:10" x14ac:dyDescent="0.3">
      <c r="A803" s="31" t="s">
        <v>3932</v>
      </c>
      <c r="B803" s="14">
        <v>32.49</v>
      </c>
      <c r="C803" s="14" t="str">
        <f t="shared" si="24"/>
        <v>Obesity</v>
      </c>
      <c r="D803" s="14">
        <v>4</v>
      </c>
      <c r="E803" s="14" t="str">
        <f t="shared" si="25"/>
        <v>Normal</v>
      </c>
      <c r="F803" s="25" t="s">
        <v>4717</v>
      </c>
      <c r="G803" s="25" t="s">
        <v>4716</v>
      </c>
      <c r="H803" s="25" t="s">
        <v>4716</v>
      </c>
      <c r="I803" s="14">
        <v>0</v>
      </c>
      <c r="J803" s="28" t="s">
        <v>4716</v>
      </c>
    </row>
    <row r="804" spans="1:10" x14ac:dyDescent="0.3">
      <c r="A804" s="31" t="s">
        <v>3934</v>
      </c>
      <c r="B804" s="14">
        <v>23.7</v>
      </c>
      <c r="C804" s="14" t="str">
        <f t="shared" si="24"/>
        <v>Normal Weight</v>
      </c>
      <c r="D804" s="14">
        <v>5.55</v>
      </c>
      <c r="E804" s="14" t="str">
        <f t="shared" si="25"/>
        <v>Normal</v>
      </c>
      <c r="F804" s="25" t="s">
        <v>4717</v>
      </c>
      <c r="G804" s="25" t="s">
        <v>4716</v>
      </c>
      <c r="H804" s="25" t="s">
        <v>4716</v>
      </c>
      <c r="I804" s="14">
        <v>0</v>
      </c>
      <c r="J804" s="28" t="s">
        <v>4716</v>
      </c>
    </row>
    <row r="805" spans="1:10" x14ac:dyDescent="0.3">
      <c r="A805" s="31" t="s">
        <v>3948</v>
      </c>
      <c r="B805" s="14">
        <v>32.25</v>
      </c>
      <c r="C805" s="14" t="str">
        <f t="shared" si="24"/>
        <v>Obesity</v>
      </c>
      <c r="D805" s="14">
        <v>5.2</v>
      </c>
      <c r="E805" s="14" t="str">
        <f t="shared" si="25"/>
        <v>Normal</v>
      </c>
      <c r="F805" s="25" t="s">
        <v>4717</v>
      </c>
      <c r="G805" s="25" t="s">
        <v>4716</v>
      </c>
      <c r="H805" s="25" t="s">
        <v>4716</v>
      </c>
      <c r="I805" s="14">
        <v>0</v>
      </c>
      <c r="J805" s="28" t="s">
        <v>4716</v>
      </c>
    </row>
    <row r="806" spans="1:10" x14ac:dyDescent="0.3">
      <c r="A806" s="31" t="s">
        <v>3950</v>
      </c>
      <c r="B806" s="14">
        <v>42.4</v>
      </c>
      <c r="C806" s="14" t="str">
        <f t="shared" si="24"/>
        <v>Obesity</v>
      </c>
      <c r="D806" s="14">
        <v>5.53</v>
      </c>
      <c r="E806" s="14" t="str">
        <f t="shared" si="25"/>
        <v>Normal</v>
      </c>
      <c r="F806" s="25" t="s">
        <v>4717</v>
      </c>
      <c r="G806" s="25" t="s">
        <v>4716</v>
      </c>
      <c r="H806" s="25" t="s">
        <v>4716</v>
      </c>
      <c r="I806" s="14">
        <v>0</v>
      </c>
      <c r="J806" s="28" t="s">
        <v>4716</v>
      </c>
    </row>
    <row r="807" spans="1:10" x14ac:dyDescent="0.3">
      <c r="A807" s="31" t="s">
        <v>3954</v>
      </c>
      <c r="B807" s="14">
        <v>29.92</v>
      </c>
      <c r="C807" s="14" t="str">
        <f t="shared" si="24"/>
        <v>Obesity</v>
      </c>
      <c r="D807" s="14">
        <v>5.49</v>
      </c>
      <c r="E807" s="14" t="str">
        <f t="shared" si="25"/>
        <v>Normal</v>
      </c>
      <c r="F807" s="25" t="s">
        <v>4717</v>
      </c>
      <c r="G807" s="25" t="s">
        <v>4716</v>
      </c>
      <c r="H807" s="25" t="s">
        <v>4716</v>
      </c>
      <c r="I807" s="14">
        <v>0</v>
      </c>
      <c r="J807" s="28" t="s">
        <v>4716</v>
      </c>
    </row>
    <row r="808" spans="1:10" x14ac:dyDescent="0.3">
      <c r="A808" s="31" t="s">
        <v>3956</v>
      </c>
      <c r="B808" s="14">
        <v>29.48</v>
      </c>
      <c r="C808" s="14" t="str">
        <f t="shared" si="24"/>
        <v>Overweight</v>
      </c>
      <c r="D808" s="14">
        <v>4.09</v>
      </c>
      <c r="E808" s="14" t="str">
        <f t="shared" si="25"/>
        <v>Normal</v>
      </c>
      <c r="F808" s="25" t="s">
        <v>4717</v>
      </c>
      <c r="G808" s="25" t="s">
        <v>4716</v>
      </c>
      <c r="H808" s="25" t="s">
        <v>4716</v>
      </c>
      <c r="I808" s="14">
        <v>0</v>
      </c>
      <c r="J808" s="28" t="s">
        <v>4716</v>
      </c>
    </row>
    <row r="809" spans="1:10" x14ac:dyDescent="0.3">
      <c r="A809" s="31" t="s">
        <v>3958</v>
      </c>
      <c r="B809" s="14">
        <v>28.785</v>
      </c>
      <c r="C809" s="14" t="str">
        <f t="shared" si="24"/>
        <v>Overweight</v>
      </c>
      <c r="D809" s="14">
        <v>4.3099999999999996</v>
      </c>
      <c r="E809" s="14" t="str">
        <f t="shared" si="25"/>
        <v>Normal</v>
      </c>
      <c r="F809" s="25" t="s">
        <v>4717</v>
      </c>
      <c r="G809" s="25" t="s">
        <v>4716</v>
      </c>
      <c r="H809" s="25" t="s">
        <v>4716</v>
      </c>
      <c r="I809" s="14">
        <v>0</v>
      </c>
      <c r="J809" s="28" t="s">
        <v>4716</v>
      </c>
    </row>
    <row r="810" spans="1:10" x14ac:dyDescent="0.3">
      <c r="A810" s="31" t="s">
        <v>3960</v>
      </c>
      <c r="B810" s="14">
        <v>19.8</v>
      </c>
      <c r="C810" s="14" t="str">
        <f t="shared" si="24"/>
        <v>Normal Weight</v>
      </c>
      <c r="D810" s="14">
        <v>4</v>
      </c>
      <c r="E810" s="14" t="str">
        <f t="shared" si="25"/>
        <v>Normal</v>
      </c>
      <c r="F810" s="25" t="s">
        <v>4717</v>
      </c>
      <c r="G810" s="25" t="s">
        <v>4716</v>
      </c>
      <c r="H810" s="25" t="s">
        <v>4716</v>
      </c>
      <c r="I810" s="14">
        <v>0</v>
      </c>
      <c r="J810" s="28" t="s">
        <v>4716</v>
      </c>
    </row>
    <row r="811" spans="1:10" x14ac:dyDescent="0.3">
      <c r="A811" s="31" t="s">
        <v>3976</v>
      </c>
      <c r="B811" s="14">
        <v>33.914999999999999</v>
      </c>
      <c r="C811" s="14" t="str">
        <f t="shared" si="24"/>
        <v>Obesity</v>
      </c>
      <c r="D811" s="14">
        <v>5.84</v>
      </c>
      <c r="E811" s="14" t="str">
        <f t="shared" si="25"/>
        <v>Prediabetes</v>
      </c>
      <c r="F811" s="25" t="s">
        <v>4717</v>
      </c>
      <c r="G811" s="25" t="s">
        <v>4716</v>
      </c>
      <c r="H811" s="25" t="s">
        <v>4716</v>
      </c>
      <c r="I811" s="14">
        <v>0</v>
      </c>
      <c r="J811" s="28" t="s">
        <v>4716</v>
      </c>
    </row>
    <row r="812" spans="1:10" x14ac:dyDescent="0.3">
      <c r="A812" s="31" t="s">
        <v>3980</v>
      </c>
      <c r="B812" s="14">
        <v>25.745000000000001</v>
      </c>
      <c r="C812" s="14" t="str">
        <f t="shared" si="24"/>
        <v>Overweight</v>
      </c>
      <c r="D812" s="14">
        <v>4.62</v>
      </c>
      <c r="E812" s="14" t="str">
        <f t="shared" si="25"/>
        <v>Normal</v>
      </c>
      <c r="F812" s="25" t="s">
        <v>4717</v>
      </c>
      <c r="G812" s="25" t="s">
        <v>4716</v>
      </c>
      <c r="H812" s="25" t="s">
        <v>4716</v>
      </c>
      <c r="I812" s="14">
        <v>0</v>
      </c>
      <c r="J812" s="28" t="s">
        <v>4716</v>
      </c>
    </row>
    <row r="813" spans="1:10" x14ac:dyDescent="0.3">
      <c r="A813" s="31" t="s">
        <v>3998</v>
      </c>
      <c r="B813" s="14">
        <v>40.185000000000002</v>
      </c>
      <c r="C813" s="14" t="str">
        <f t="shared" si="24"/>
        <v>Obesity</v>
      </c>
      <c r="D813" s="14">
        <v>5.88</v>
      </c>
      <c r="E813" s="14" t="str">
        <f t="shared" si="25"/>
        <v>Prediabetes</v>
      </c>
      <c r="F813" s="25" t="s">
        <v>4717</v>
      </c>
      <c r="G813" s="25" t="s">
        <v>4716</v>
      </c>
      <c r="H813" s="25" t="s">
        <v>4716</v>
      </c>
      <c r="I813" s="14">
        <v>0</v>
      </c>
      <c r="J813" s="28" t="s">
        <v>4716</v>
      </c>
    </row>
    <row r="814" spans="1:10" x14ac:dyDescent="0.3">
      <c r="A814" s="31" t="s">
        <v>4000</v>
      </c>
      <c r="B814" s="14">
        <v>21.89</v>
      </c>
      <c r="C814" s="14" t="str">
        <f t="shared" si="24"/>
        <v>Normal Weight</v>
      </c>
      <c r="D814" s="14">
        <v>5.72</v>
      </c>
      <c r="E814" s="14" t="str">
        <f t="shared" si="25"/>
        <v>Prediabetes</v>
      </c>
      <c r="F814" s="25" t="s">
        <v>4717</v>
      </c>
      <c r="G814" s="25" t="s">
        <v>4716</v>
      </c>
      <c r="H814" s="25" t="s">
        <v>4716</v>
      </c>
      <c r="I814" s="14">
        <v>0</v>
      </c>
      <c r="J814" s="28" t="s">
        <v>4716</v>
      </c>
    </row>
    <row r="815" spans="1:10" x14ac:dyDescent="0.3">
      <c r="A815" s="31" t="s">
        <v>4004</v>
      </c>
      <c r="B815" s="14">
        <v>22.61</v>
      </c>
      <c r="C815" s="14" t="str">
        <f t="shared" si="24"/>
        <v>Normal Weight</v>
      </c>
      <c r="D815" s="14">
        <v>4.25</v>
      </c>
      <c r="E815" s="14" t="str">
        <f t="shared" si="25"/>
        <v>Normal</v>
      </c>
      <c r="F815" s="25" t="s">
        <v>4717</v>
      </c>
      <c r="G815" s="25" t="s">
        <v>4716</v>
      </c>
      <c r="H815" s="25" t="s">
        <v>4716</v>
      </c>
      <c r="I815" s="14">
        <v>0</v>
      </c>
      <c r="J815" s="28" t="s">
        <v>4716</v>
      </c>
    </row>
    <row r="816" spans="1:10" x14ac:dyDescent="0.3">
      <c r="A816" s="31" t="s">
        <v>4006</v>
      </c>
      <c r="B816" s="14">
        <v>22.23</v>
      </c>
      <c r="C816" s="14" t="str">
        <f t="shared" si="24"/>
        <v>Normal Weight</v>
      </c>
      <c r="D816" s="14">
        <v>6.09</v>
      </c>
      <c r="E816" s="14" t="str">
        <f t="shared" si="25"/>
        <v>Prediabetes</v>
      </c>
      <c r="F816" s="25" t="s">
        <v>4717</v>
      </c>
      <c r="G816" s="25" t="s">
        <v>4716</v>
      </c>
      <c r="H816" s="25" t="s">
        <v>4716</v>
      </c>
      <c r="I816" s="14">
        <v>0</v>
      </c>
      <c r="J816" s="28" t="s">
        <v>4716</v>
      </c>
    </row>
    <row r="817" spans="1:10" x14ac:dyDescent="0.3">
      <c r="A817" s="31" t="s">
        <v>4012</v>
      </c>
      <c r="B817" s="14">
        <v>16.815000000000001</v>
      </c>
      <c r="C817" s="14" t="str">
        <f t="shared" si="24"/>
        <v>Underweight</v>
      </c>
      <c r="D817" s="14">
        <v>5.29</v>
      </c>
      <c r="E817" s="14" t="str">
        <f t="shared" si="25"/>
        <v>Normal</v>
      </c>
      <c r="F817" s="25" t="s">
        <v>4717</v>
      </c>
      <c r="G817" s="25" t="s">
        <v>4716</v>
      </c>
      <c r="H817" s="25" t="s">
        <v>4716</v>
      </c>
      <c r="I817" s="14">
        <v>0</v>
      </c>
      <c r="J817" s="28" t="s">
        <v>4716</v>
      </c>
    </row>
    <row r="818" spans="1:10" x14ac:dyDescent="0.3">
      <c r="A818" s="31" t="s">
        <v>4022</v>
      </c>
      <c r="B818" s="14">
        <v>23.75</v>
      </c>
      <c r="C818" s="14" t="str">
        <f t="shared" si="24"/>
        <v>Normal Weight</v>
      </c>
      <c r="D818" s="14">
        <v>5.49</v>
      </c>
      <c r="E818" s="14" t="str">
        <f t="shared" si="25"/>
        <v>Normal</v>
      </c>
      <c r="F818" s="25" t="s">
        <v>4717</v>
      </c>
      <c r="G818" s="25" t="s">
        <v>4716</v>
      </c>
      <c r="H818" s="25" t="s">
        <v>4716</v>
      </c>
      <c r="I818" s="14">
        <v>0</v>
      </c>
      <c r="J818" s="28" t="s">
        <v>4716</v>
      </c>
    </row>
    <row r="819" spans="1:10" x14ac:dyDescent="0.3">
      <c r="A819" s="31" t="s">
        <v>4052</v>
      </c>
      <c r="B819" s="14">
        <v>46.53</v>
      </c>
      <c r="C819" s="14" t="str">
        <f t="shared" si="24"/>
        <v>Obesity</v>
      </c>
      <c r="D819" s="14">
        <v>4.84</v>
      </c>
      <c r="E819" s="14" t="str">
        <f t="shared" si="25"/>
        <v>Normal</v>
      </c>
      <c r="F819" s="25" t="s">
        <v>4717</v>
      </c>
      <c r="G819" s="25" t="s">
        <v>4716</v>
      </c>
      <c r="H819" s="25" t="s">
        <v>4716</v>
      </c>
      <c r="I819" s="14">
        <v>0</v>
      </c>
      <c r="J819" s="28" t="s">
        <v>4716</v>
      </c>
    </row>
    <row r="820" spans="1:10" x14ac:dyDescent="0.3">
      <c r="A820" s="31" t="s">
        <v>4056</v>
      </c>
      <c r="B820" s="14">
        <v>30</v>
      </c>
      <c r="C820" s="14" t="str">
        <f t="shared" si="24"/>
        <v>Obesity</v>
      </c>
      <c r="D820" s="14">
        <v>4.33</v>
      </c>
      <c r="E820" s="14" t="str">
        <f t="shared" si="25"/>
        <v>Normal</v>
      </c>
      <c r="F820" s="25" t="s">
        <v>4717</v>
      </c>
      <c r="G820" s="25" t="s">
        <v>4716</v>
      </c>
      <c r="H820" s="25" t="s">
        <v>4716</v>
      </c>
      <c r="I820" s="14">
        <v>0</v>
      </c>
      <c r="J820" s="28" t="s">
        <v>4716</v>
      </c>
    </row>
    <row r="821" spans="1:10" x14ac:dyDescent="0.3">
      <c r="A821" s="31" t="s">
        <v>4058</v>
      </c>
      <c r="B821" s="14">
        <v>29.15</v>
      </c>
      <c r="C821" s="14" t="str">
        <f t="shared" si="24"/>
        <v>Overweight</v>
      </c>
      <c r="D821" s="14">
        <v>4.91</v>
      </c>
      <c r="E821" s="14" t="str">
        <f t="shared" si="25"/>
        <v>Normal</v>
      </c>
      <c r="F821" s="25" t="s">
        <v>4717</v>
      </c>
      <c r="G821" s="25" t="s">
        <v>4716</v>
      </c>
      <c r="H821" s="25" t="s">
        <v>4716</v>
      </c>
      <c r="I821" s="14">
        <v>0</v>
      </c>
      <c r="J821" s="28" t="s">
        <v>4716</v>
      </c>
    </row>
    <row r="822" spans="1:10" x14ac:dyDescent="0.3">
      <c r="A822" s="31" t="s">
        <v>4064</v>
      </c>
      <c r="B822" s="14">
        <v>29.45</v>
      </c>
      <c r="C822" s="14" t="str">
        <f t="shared" si="24"/>
        <v>Overweight</v>
      </c>
      <c r="D822" s="14">
        <v>5.24</v>
      </c>
      <c r="E822" s="14" t="str">
        <f t="shared" si="25"/>
        <v>Normal</v>
      </c>
      <c r="F822" s="25" t="s">
        <v>4717</v>
      </c>
      <c r="G822" s="25" t="s">
        <v>4716</v>
      </c>
      <c r="H822" s="25" t="s">
        <v>4716</v>
      </c>
      <c r="I822" s="14">
        <v>0</v>
      </c>
      <c r="J822" s="28" t="s">
        <v>4716</v>
      </c>
    </row>
    <row r="823" spans="1:10" x14ac:dyDescent="0.3">
      <c r="A823" s="31" t="s">
        <v>4112</v>
      </c>
      <c r="B823" s="14">
        <v>31.065000000000001</v>
      </c>
      <c r="C823" s="14" t="str">
        <f t="shared" si="24"/>
        <v>Obesity</v>
      </c>
      <c r="D823" s="14">
        <v>4.57</v>
      </c>
      <c r="E823" s="14" t="str">
        <f t="shared" si="25"/>
        <v>Normal</v>
      </c>
      <c r="F823" s="25" t="s">
        <v>4717</v>
      </c>
      <c r="G823" s="25" t="s">
        <v>4716</v>
      </c>
      <c r="H823" s="25" t="s">
        <v>4716</v>
      </c>
      <c r="I823" s="14">
        <v>0</v>
      </c>
      <c r="J823" s="28" t="s">
        <v>4716</v>
      </c>
    </row>
    <row r="824" spans="1:10" x14ac:dyDescent="0.3">
      <c r="A824" s="31" t="s">
        <v>4120</v>
      </c>
      <c r="B824" s="14">
        <v>17.670000000000002</v>
      </c>
      <c r="C824" s="14" t="str">
        <f t="shared" si="24"/>
        <v>Underweight</v>
      </c>
      <c r="D824" s="14">
        <v>5.53</v>
      </c>
      <c r="E824" s="14" t="str">
        <f t="shared" si="25"/>
        <v>Normal</v>
      </c>
      <c r="F824" s="25" t="s">
        <v>4717</v>
      </c>
      <c r="G824" s="25" t="s">
        <v>4716</v>
      </c>
      <c r="H824" s="25" t="s">
        <v>4716</v>
      </c>
      <c r="I824" s="14">
        <v>0</v>
      </c>
      <c r="J824" s="28" t="s">
        <v>4716</v>
      </c>
    </row>
    <row r="825" spans="1:10" x14ac:dyDescent="0.3">
      <c r="A825" s="31" t="s">
        <v>4128</v>
      </c>
      <c r="B825" s="14">
        <v>26.4</v>
      </c>
      <c r="C825" s="14" t="str">
        <f t="shared" si="24"/>
        <v>Overweight</v>
      </c>
      <c r="D825" s="14">
        <v>6.22</v>
      </c>
      <c r="E825" s="14" t="str">
        <f t="shared" si="25"/>
        <v>Prediabetes</v>
      </c>
      <c r="F825" s="25" t="s">
        <v>4717</v>
      </c>
      <c r="G825" s="25" t="s">
        <v>4716</v>
      </c>
      <c r="H825" s="25" t="s">
        <v>4716</v>
      </c>
      <c r="I825" s="14">
        <v>0</v>
      </c>
      <c r="J825" s="28" t="s">
        <v>4716</v>
      </c>
    </row>
    <row r="826" spans="1:10" x14ac:dyDescent="0.3">
      <c r="A826" s="31" t="s">
        <v>4130</v>
      </c>
      <c r="B826" s="14">
        <v>22.135000000000002</v>
      </c>
      <c r="C826" s="14" t="str">
        <f t="shared" si="24"/>
        <v>Normal Weight</v>
      </c>
      <c r="D826" s="14">
        <v>4.46</v>
      </c>
      <c r="E826" s="14" t="str">
        <f t="shared" si="25"/>
        <v>Normal</v>
      </c>
      <c r="F826" s="25" t="s">
        <v>4717</v>
      </c>
      <c r="G826" s="25" t="s">
        <v>4716</v>
      </c>
      <c r="H826" s="25" t="s">
        <v>4716</v>
      </c>
      <c r="I826" s="14">
        <v>0</v>
      </c>
      <c r="J826" s="28" t="s">
        <v>4716</v>
      </c>
    </row>
    <row r="827" spans="1:10" x14ac:dyDescent="0.3">
      <c r="A827" s="31" t="s">
        <v>4132</v>
      </c>
      <c r="B827" s="14">
        <v>17.399999999999999</v>
      </c>
      <c r="C827" s="14" t="str">
        <f t="shared" si="24"/>
        <v>Underweight</v>
      </c>
      <c r="D827" s="14">
        <v>4.5</v>
      </c>
      <c r="E827" s="14" t="str">
        <f t="shared" si="25"/>
        <v>Normal</v>
      </c>
      <c r="F827" s="25" t="s">
        <v>4717</v>
      </c>
      <c r="G827" s="25" t="s">
        <v>4716</v>
      </c>
      <c r="H827" s="25" t="s">
        <v>4716</v>
      </c>
      <c r="I827" s="14">
        <v>0</v>
      </c>
      <c r="J827" s="28" t="s">
        <v>4716</v>
      </c>
    </row>
    <row r="828" spans="1:10" x14ac:dyDescent="0.3">
      <c r="A828" s="31" t="s">
        <v>4176</v>
      </c>
      <c r="B828" s="14">
        <v>35.72</v>
      </c>
      <c r="C828" s="14" t="str">
        <f t="shared" si="24"/>
        <v>Obesity</v>
      </c>
      <c r="D828" s="14">
        <v>5.5</v>
      </c>
      <c r="E828" s="14" t="str">
        <f t="shared" si="25"/>
        <v>Normal</v>
      </c>
      <c r="F828" s="25" t="s">
        <v>4717</v>
      </c>
      <c r="G828" s="25" t="s">
        <v>4716</v>
      </c>
      <c r="H828" s="25" t="s">
        <v>4716</v>
      </c>
      <c r="I828" s="14">
        <v>0</v>
      </c>
      <c r="J828" s="28" t="s">
        <v>4716</v>
      </c>
    </row>
    <row r="829" spans="1:10" x14ac:dyDescent="0.3">
      <c r="A829" s="31" t="s">
        <v>4190</v>
      </c>
      <c r="B829" s="14">
        <v>35.42</v>
      </c>
      <c r="C829" s="14" t="str">
        <f t="shared" si="24"/>
        <v>Obesity</v>
      </c>
      <c r="D829" s="14">
        <v>4.6399999999999997</v>
      </c>
      <c r="E829" s="14" t="str">
        <f t="shared" si="25"/>
        <v>Normal</v>
      </c>
      <c r="F829" s="25" t="s">
        <v>4717</v>
      </c>
      <c r="G829" s="25" t="s">
        <v>4716</v>
      </c>
      <c r="H829" s="25" t="s">
        <v>4716</v>
      </c>
      <c r="I829" s="14">
        <v>0</v>
      </c>
      <c r="J829" s="28" t="s">
        <v>4716</v>
      </c>
    </row>
    <row r="830" spans="1:10" x14ac:dyDescent="0.3">
      <c r="A830" s="31" t="s">
        <v>4194</v>
      </c>
      <c r="B830" s="14">
        <v>20.8</v>
      </c>
      <c r="C830" s="14" t="str">
        <f t="shared" si="24"/>
        <v>Normal Weight</v>
      </c>
      <c r="D830" s="14">
        <v>4.87</v>
      </c>
      <c r="E830" s="14" t="str">
        <f t="shared" si="25"/>
        <v>Normal</v>
      </c>
      <c r="F830" s="25" t="s">
        <v>4717</v>
      </c>
      <c r="G830" s="25" t="s">
        <v>4716</v>
      </c>
      <c r="H830" s="25" t="s">
        <v>4716</v>
      </c>
      <c r="I830" s="14">
        <v>0</v>
      </c>
      <c r="J830" s="28" t="s">
        <v>4716</v>
      </c>
    </row>
    <row r="831" spans="1:10" x14ac:dyDescent="0.3">
      <c r="A831" s="31" t="s">
        <v>4270</v>
      </c>
      <c r="B831" s="14">
        <v>27.36</v>
      </c>
      <c r="C831" s="14" t="str">
        <f t="shared" si="24"/>
        <v>Overweight</v>
      </c>
      <c r="D831" s="14">
        <v>5.59</v>
      </c>
      <c r="E831" s="14" t="str">
        <f t="shared" si="25"/>
        <v>Normal</v>
      </c>
      <c r="F831" s="25" t="s">
        <v>4717</v>
      </c>
      <c r="G831" s="25" t="s">
        <v>4716</v>
      </c>
      <c r="H831" s="25" t="s">
        <v>4716</v>
      </c>
      <c r="I831" s="14">
        <v>0</v>
      </c>
      <c r="J831" s="28" t="s">
        <v>4716</v>
      </c>
    </row>
    <row r="832" spans="1:10" x14ac:dyDescent="0.3">
      <c r="A832" s="31" t="s">
        <v>4272</v>
      </c>
      <c r="B832" s="14">
        <v>22.3</v>
      </c>
      <c r="C832" s="14" t="str">
        <f t="shared" si="24"/>
        <v>Normal Weight</v>
      </c>
      <c r="D832" s="14">
        <v>4.8899999999999997</v>
      </c>
      <c r="E832" s="14" t="str">
        <f t="shared" si="25"/>
        <v>Normal</v>
      </c>
      <c r="F832" s="25" t="s">
        <v>4717</v>
      </c>
      <c r="G832" s="25" t="s">
        <v>4716</v>
      </c>
      <c r="H832" s="25" t="s">
        <v>4716</v>
      </c>
      <c r="I832" s="14">
        <v>0</v>
      </c>
      <c r="J832" s="28" t="s">
        <v>4716</v>
      </c>
    </row>
    <row r="833" spans="1:10" x14ac:dyDescent="0.3">
      <c r="A833" s="31" t="s">
        <v>4274</v>
      </c>
      <c r="B833" s="14">
        <v>26.03</v>
      </c>
      <c r="C833" s="14" t="str">
        <f t="shared" si="24"/>
        <v>Overweight</v>
      </c>
      <c r="D833" s="14">
        <v>5.81</v>
      </c>
      <c r="E833" s="14" t="str">
        <f t="shared" si="25"/>
        <v>Prediabetes</v>
      </c>
      <c r="F833" s="25" t="s">
        <v>4717</v>
      </c>
      <c r="G833" s="25" t="s">
        <v>4716</v>
      </c>
      <c r="H833" s="25" t="s">
        <v>4716</v>
      </c>
      <c r="I833" s="14">
        <v>0</v>
      </c>
      <c r="J833" s="28" t="s">
        <v>4716</v>
      </c>
    </row>
    <row r="834" spans="1:10" x14ac:dyDescent="0.3">
      <c r="A834" s="31" t="s">
        <v>4282</v>
      </c>
      <c r="B834" s="14">
        <v>39.49</v>
      </c>
      <c r="C834" s="14" t="str">
        <f t="shared" ref="C834:C897" si="26">IF(B834&lt;18.5,"Underweight",
IF(B834&lt;=24.9,"Normal Weight",
IF(B834&lt;=29.9,"Overweight","Obesity")))</f>
        <v>Obesity</v>
      </c>
      <c r="D834" s="14">
        <v>4.4800000000000004</v>
      </c>
      <c r="E834" s="14" t="str">
        <f t="shared" si="25"/>
        <v>Normal</v>
      </c>
      <c r="F834" s="25" t="s">
        <v>4717</v>
      </c>
      <c r="G834" s="25" t="s">
        <v>4716</v>
      </c>
      <c r="H834" s="25" t="s">
        <v>4716</v>
      </c>
      <c r="I834" s="14">
        <v>0</v>
      </c>
      <c r="J834" s="28" t="s">
        <v>4716</v>
      </c>
    </row>
    <row r="835" spans="1:10" x14ac:dyDescent="0.3">
      <c r="A835" s="31" t="s">
        <v>4284</v>
      </c>
      <c r="B835" s="14">
        <v>34.869999999999997</v>
      </c>
      <c r="C835" s="14" t="str">
        <f t="shared" si="26"/>
        <v>Obesity</v>
      </c>
      <c r="D835" s="14">
        <v>5.51</v>
      </c>
      <c r="E835" s="14" t="str">
        <f t="shared" ref="E835:E898" si="27">IF(D835&lt;5.7,"Normal",
IF(D835&lt;=6.4,"Prediabetes","Diabetes"))</f>
        <v>Normal</v>
      </c>
      <c r="F835" s="25" t="s">
        <v>4717</v>
      </c>
      <c r="G835" s="25" t="s">
        <v>4716</v>
      </c>
      <c r="H835" s="25" t="s">
        <v>4716</v>
      </c>
      <c r="I835" s="14">
        <v>0</v>
      </c>
      <c r="J835" s="28" t="s">
        <v>4716</v>
      </c>
    </row>
    <row r="836" spans="1:10" x14ac:dyDescent="0.3">
      <c r="A836" s="31" t="s">
        <v>4286</v>
      </c>
      <c r="B836" s="14">
        <v>34.6</v>
      </c>
      <c r="C836" s="14" t="str">
        <f t="shared" si="26"/>
        <v>Obesity</v>
      </c>
      <c r="D836" s="14">
        <v>4.5</v>
      </c>
      <c r="E836" s="14" t="str">
        <f t="shared" si="27"/>
        <v>Normal</v>
      </c>
      <c r="F836" s="25" t="s">
        <v>4717</v>
      </c>
      <c r="G836" s="25" t="s">
        <v>4716</v>
      </c>
      <c r="H836" s="25" t="s">
        <v>4716</v>
      </c>
      <c r="I836" s="14">
        <v>0</v>
      </c>
      <c r="J836" s="28" t="s">
        <v>4716</v>
      </c>
    </row>
    <row r="837" spans="1:10" x14ac:dyDescent="0.3">
      <c r="A837" s="31" t="s">
        <v>4288</v>
      </c>
      <c r="B837" s="14">
        <v>25.8</v>
      </c>
      <c r="C837" s="14" t="str">
        <f t="shared" si="26"/>
        <v>Overweight</v>
      </c>
      <c r="D837" s="14">
        <v>6.29</v>
      </c>
      <c r="E837" s="14" t="str">
        <f t="shared" si="27"/>
        <v>Prediabetes</v>
      </c>
      <c r="F837" s="25" t="s">
        <v>4717</v>
      </c>
      <c r="G837" s="25" t="s">
        <v>4716</v>
      </c>
      <c r="H837" s="25" t="s">
        <v>4716</v>
      </c>
      <c r="I837" s="14">
        <v>0</v>
      </c>
      <c r="J837" s="28" t="s">
        <v>4716</v>
      </c>
    </row>
    <row r="838" spans="1:10" x14ac:dyDescent="0.3">
      <c r="A838" s="31" t="s">
        <v>4308</v>
      </c>
      <c r="B838" s="14">
        <v>36.86</v>
      </c>
      <c r="C838" s="14" t="str">
        <f t="shared" si="26"/>
        <v>Obesity</v>
      </c>
      <c r="D838" s="14">
        <v>4.97</v>
      </c>
      <c r="E838" s="14" t="str">
        <f t="shared" si="27"/>
        <v>Normal</v>
      </c>
      <c r="F838" s="25" t="s">
        <v>4717</v>
      </c>
      <c r="G838" s="25" t="s">
        <v>4716</v>
      </c>
      <c r="H838" s="25" t="s">
        <v>4716</v>
      </c>
      <c r="I838" s="14">
        <v>0</v>
      </c>
      <c r="J838" s="28" t="s">
        <v>4716</v>
      </c>
    </row>
    <row r="839" spans="1:10" x14ac:dyDescent="0.3">
      <c r="A839" s="31" t="s">
        <v>4310</v>
      </c>
      <c r="B839" s="14">
        <v>31.254999999999999</v>
      </c>
      <c r="C839" s="14" t="str">
        <f t="shared" si="26"/>
        <v>Obesity</v>
      </c>
      <c r="D839" s="14">
        <v>5.49</v>
      </c>
      <c r="E839" s="14" t="str">
        <f t="shared" si="27"/>
        <v>Normal</v>
      </c>
      <c r="F839" s="25" t="s">
        <v>4717</v>
      </c>
      <c r="G839" s="25" t="s">
        <v>4716</v>
      </c>
      <c r="H839" s="25" t="s">
        <v>4716</v>
      </c>
      <c r="I839" s="14">
        <v>0</v>
      </c>
      <c r="J839" s="28" t="s">
        <v>4716</v>
      </c>
    </row>
    <row r="840" spans="1:10" x14ac:dyDescent="0.3">
      <c r="A840" s="31" t="s">
        <v>4314</v>
      </c>
      <c r="B840" s="14">
        <v>28.975000000000001</v>
      </c>
      <c r="C840" s="14" t="str">
        <f t="shared" si="26"/>
        <v>Overweight</v>
      </c>
      <c r="D840" s="14">
        <v>4.34</v>
      </c>
      <c r="E840" s="14" t="str">
        <f t="shared" si="27"/>
        <v>Normal</v>
      </c>
      <c r="F840" s="25" t="s">
        <v>4717</v>
      </c>
      <c r="G840" s="25" t="s">
        <v>4716</v>
      </c>
      <c r="H840" s="25" t="s">
        <v>4716</v>
      </c>
      <c r="I840" s="14">
        <v>0</v>
      </c>
      <c r="J840" s="28" t="s">
        <v>4716</v>
      </c>
    </row>
    <row r="841" spans="1:10" x14ac:dyDescent="0.3">
      <c r="A841" s="31" t="s">
        <v>4324</v>
      </c>
      <c r="B841" s="14">
        <v>22.05</v>
      </c>
      <c r="C841" s="14" t="str">
        <f t="shared" si="26"/>
        <v>Normal Weight</v>
      </c>
      <c r="D841" s="14">
        <v>4.43</v>
      </c>
      <c r="E841" s="14" t="str">
        <f t="shared" si="27"/>
        <v>Normal</v>
      </c>
      <c r="F841" s="25" t="s">
        <v>4717</v>
      </c>
      <c r="G841" s="25" t="s">
        <v>4716</v>
      </c>
      <c r="H841" s="25" t="s">
        <v>4716</v>
      </c>
      <c r="I841" s="14">
        <v>0</v>
      </c>
      <c r="J841" s="28" t="s">
        <v>4716</v>
      </c>
    </row>
    <row r="842" spans="1:10" x14ac:dyDescent="0.3">
      <c r="A842" s="31" t="s">
        <v>4442</v>
      </c>
      <c r="B842" s="14">
        <v>36.85</v>
      </c>
      <c r="C842" s="14" t="str">
        <f t="shared" si="26"/>
        <v>Obesity</v>
      </c>
      <c r="D842" s="14">
        <v>4.3600000000000003</v>
      </c>
      <c r="E842" s="14" t="str">
        <f t="shared" si="27"/>
        <v>Normal</v>
      </c>
      <c r="F842" s="25" t="s">
        <v>4717</v>
      </c>
      <c r="G842" s="25" t="s">
        <v>4716</v>
      </c>
      <c r="H842" s="25" t="s">
        <v>4716</v>
      </c>
      <c r="I842" s="14">
        <v>0</v>
      </c>
      <c r="J842" s="28" t="s">
        <v>4716</v>
      </c>
    </row>
    <row r="843" spans="1:10" x14ac:dyDescent="0.3">
      <c r="A843" s="31" t="s">
        <v>4444</v>
      </c>
      <c r="B843" s="14">
        <v>35.53</v>
      </c>
      <c r="C843" s="14" t="str">
        <f t="shared" si="26"/>
        <v>Obesity</v>
      </c>
      <c r="D843" s="14">
        <v>4.55</v>
      </c>
      <c r="E843" s="14" t="str">
        <f t="shared" si="27"/>
        <v>Normal</v>
      </c>
      <c r="F843" s="25" t="s">
        <v>4717</v>
      </c>
      <c r="G843" s="25" t="s">
        <v>4716</v>
      </c>
      <c r="H843" s="25" t="s">
        <v>4716</v>
      </c>
      <c r="I843" s="14">
        <v>0</v>
      </c>
      <c r="J843" s="28" t="s">
        <v>4716</v>
      </c>
    </row>
    <row r="844" spans="1:10" x14ac:dyDescent="0.3">
      <c r="A844" s="31" t="s">
        <v>4446</v>
      </c>
      <c r="B844" s="14">
        <v>31.1</v>
      </c>
      <c r="C844" s="14" t="str">
        <f t="shared" si="26"/>
        <v>Obesity</v>
      </c>
      <c r="D844" s="14">
        <v>4.37</v>
      </c>
      <c r="E844" s="14" t="str">
        <f t="shared" si="27"/>
        <v>Normal</v>
      </c>
      <c r="F844" s="25" t="s">
        <v>4717</v>
      </c>
      <c r="G844" s="25" t="s">
        <v>4716</v>
      </c>
      <c r="H844" s="25" t="s">
        <v>4716</v>
      </c>
      <c r="I844" s="14">
        <v>0</v>
      </c>
      <c r="J844" s="28" t="s">
        <v>4716</v>
      </c>
    </row>
    <row r="845" spans="1:10" x14ac:dyDescent="0.3">
      <c r="A845" s="31" t="s">
        <v>4448</v>
      </c>
      <c r="B845" s="14">
        <v>23.21</v>
      </c>
      <c r="C845" s="14" t="str">
        <f t="shared" si="26"/>
        <v>Normal Weight</v>
      </c>
      <c r="D845" s="14">
        <v>5.24</v>
      </c>
      <c r="E845" s="14" t="str">
        <f t="shared" si="27"/>
        <v>Normal</v>
      </c>
      <c r="F845" s="25" t="s">
        <v>4717</v>
      </c>
      <c r="G845" s="25" t="s">
        <v>4716</v>
      </c>
      <c r="H845" s="25" t="s">
        <v>4716</v>
      </c>
      <c r="I845" s="14">
        <v>0</v>
      </c>
      <c r="J845" s="28" t="s">
        <v>4716</v>
      </c>
    </row>
    <row r="846" spans="1:10" x14ac:dyDescent="0.3">
      <c r="A846" s="31" t="s">
        <v>4466</v>
      </c>
      <c r="B846" s="14">
        <v>20.58</v>
      </c>
      <c r="C846" s="14" t="str">
        <f t="shared" si="26"/>
        <v>Normal Weight</v>
      </c>
      <c r="D846" s="14">
        <v>5.64</v>
      </c>
      <c r="E846" s="14" t="str">
        <f t="shared" si="27"/>
        <v>Normal</v>
      </c>
      <c r="F846" s="25" t="s">
        <v>4717</v>
      </c>
      <c r="G846" s="25" t="s">
        <v>4716</v>
      </c>
      <c r="H846" s="25" t="s">
        <v>4716</v>
      </c>
      <c r="I846" s="14">
        <v>0</v>
      </c>
      <c r="J846" s="28" t="s">
        <v>4716</v>
      </c>
    </row>
    <row r="847" spans="1:10" x14ac:dyDescent="0.3">
      <c r="A847" s="31" t="s">
        <v>4468</v>
      </c>
      <c r="B847" s="14">
        <v>16.5</v>
      </c>
      <c r="C847" s="14" t="str">
        <f t="shared" si="26"/>
        <v>Underweight</v>
      </c>
      <c r="D847" s="14">
        <v>4.1100000000000003</v>
      </c>
      <c r="E847" s="14" t="str">
        <f t="shared" si="27"/>
        <v>Normal</v>
      </c>
      <c r="F847" s="25" t="s">
        <v>4717</v>
      </c>
      <c r="G847" s="25" t="s">
        <v>4716</v>
      </c>
      <c r="H847" s="25" t="s">
        <v>4716</v>
      </c>
      <c r="I847" s="14">
        <v>0</v>
      </c>
      <c r="J847" s="28" t="s">
        <v>4716</v>
      </c>
    </row>
    <row r="848" spans="1:10" x14ac:dyDescent="0.3">
      <c r="A848" s="31" t="s">
        <v>4498</v>
      </c>
      <c r="B848" s="14">
        <v>15.12</v>
      </c>
      <c r="C848" s="14" t="str">
        <f t="shared" si="26"/>
        <v>Underweight</v>
      </c>
      <c r="D848" s="14">
        <v>4.03</v>
      </c>
      <c r="E848" s="14" t="str">
        <f t="shared" si="27"/>
        <v>Normal</v>
      </c>
      <c r="F848" s="25" t="s">
        <v>4717</v>
      </c>
      <c r="G848" s="25" t="s">
        <v>4716</v>
      </c>
      <c r="H848" s="25" t="s">
        <v>4716</v>
      </c>
      <c r="I848" s="14">
        <v>0</v>
      </c>
      <c r="J848" s="28" t="s">
        <v>4716</v>
      </c>
    </row>
    <row r="849" spans="1:10" x14ac:dyDescent="0.3">
      <c r="A849" s="31" t="s">
        <v>4544</v>
      </c>
      <c r="B849" s="14">
        <v>16.22</v>
      </c>
      <c r="C849" s="14" t="str">
        <f t="shared" si="26"/>
        <v>Underweight</v>
      </c>
      <c r="D849" s="14">
        <v>6.21</v>
      </c>
      <c r="E849" s="14" t="str">
        <f t="shared" si="27"/>
        <v>Prediabetes</v>
      </c>
      <c r="F849" s="25" t="s">
        <v>4717</v>
      </c>
      <c r="G849" s="25" t="s">
        <v>4716</v>
      </c>
      <c r="H849" s="25" t="s">
        <v>4716</v>
      </c>
      <c r="I849" s="14">
        <v>0</v>
      </c>
      <c r="J849" s="28" t="s">
        <v>4716</v>
      </c>
    </row>
    <row r="850" spans="1:10" x14ac:dyDescent="0.3">
      <c r="A850" s="31" t="s">
        <v>4556</v>
      </c>
      <c r="B850" s="14">
        <v>17.41</v>
      </c>
      <c r="C850" s="14" t="str">
        <f t="shared" si="26"/>
        <v>Underweight</v>
      </c>
      <c r="D850" s="14">
        <v>5.13</v>
      </c>
      <c r="E850" s="14" t="str">
        <f t="shared" si="27"/>
        <v>Normal</v>
      </c>
      <c r="F850" s="25" t="s">
        <v>4717</v>
      </c>
      <c r="G850" s="25" t="s">
        <v>4716</v>
      </c>
      <c r="H850" s="25" t="s">
        <v>4716</v>
      </c>
      <c r="I850" s="14">
        <v>0</v>
      </c>
      <c r="J850" s="28" t="s">
        <v>4716</v>
      </c>
    </row>
    <row r="851" spans="1:10" x14ac:dyDescent="0.3">
      <c r="A851" s="31" t="s">
        <v>4558</v>
      </c>
      <c r="B851" s="14">
        <v>19.32</v>
      </c>
      <c r="C851" s="14" t="str">
        <f t="shared" si="26"/>
        <v>Normal Weight</v>
      </c>
      <c r="D851" s="14">
        <v>4.96</v>
      </c>
      <c r="E851" s="14" t="str">
        <f t="shared" si="27"/>
        <v>Normal</v>
      </c>
      <c r="F851" s="25" t="s">
        <v>4717</v>
      </c>
      <c r="G851" s="25" t="s">
        <v>4716</v>
      </c>
      <c r="H851" s="25" t="s">
        <v>4716</v>
      </c>
      <c r="I851" s="14">
        <v>0</v>
      </c>
      <c r="J851" s="28" t="s">
        <v>4716</v>
      </c>
    </row>
    <row r="852" spans="1:10" x14ac:dyDescent="0.3">
      <c r="A852" s="31" t="s">
        <v>4576</v>
      </c>
      <c r="B852" s="14">
        <v>16.739999999999998</v>
      </c>
      <c r="C852" s="14" t="str">
        <f t="shared" si="26"/>
        <v>Underweight</v>
      </c>
      <c r="D852" s="14">
        <v>4.08</v>
      </c>
      <c r="E852" s="14" t="str">
        <f t="shared" si="27"/>
        <v>Normal</v>
      </c>
      <c r="F852" s="25" t="s">
        <v>4717</v>
      </c>
      <c r="G852" s="25" t="s">
        <v>4716</v>
      </c>
      <c r="H852" s="25" t="s">
        <v>4716</v>
      </c>
      <c r="I852" s="14">
        <v>0</v>
      </c>
      <c r="J852" s="28" t="s">
        <v>4716</v>
      </c>
    </row>
    <row r="853" spans="1:10" x14ac:dyDescent="0.3">
      <c r="A853" s="31" t="s">
        <v>4622</v>
      </c>
      <c r="B853" s="14">
        <v>25.19</v>
      </c>
      <c r="C853" s="14" t="str">
        <f t="shared" si="26"/>
        <v>Overweight</v>
      </c>
      <c r="D853" s="14">
        <v>5.64</v>
      </c>
      <c r="E853" s="14" t="str">
        <f t="shared" si="27"/>
        <v>Normal</v>
      </c>
      <c r="F853" s="25" t="s">
        <v>4717</v>
      </c>
      <c r="G853" s="25" t="s">
        <v>4716</v>
      </c>
      <c r="H853" s="25" t="s">
        <v>4716</v>
      </c>
      <c r="I853" s="14">
        <v>0</v>
      </c>
      <c r="J853" s="28" t="s">
        <v>4716</v>
      </c>
    </row>
    <row r="854" spans="1:10" x14ac:dyDescent="0.3">
      <c r="A854" s="31" t="s">
        <v>4636</v>
      </c>
      <c r="B854" s="14">
        <v>18.82</v>
      </c>
      <c r="C854" s="14" t="str">
        <f t="shared" si="26"/>
        <v>Normal Weight</v>
      </c>
      <c r="D854" s="14">
        <v>5.51</v>
      </c>
      <c r="E854" s="14" t="str">
        <f t="shared" si="27"/>
        <v>Normal</v>
      </c>
      <c r="F854" s="25" t="s">
        <v>4717</v>
      </c>
      <c r="G854" s="25" t="s">
        <v>4716</v>
      </c>
      <c r="H854" s="25" t="s">
        <v>4716</v>
      </c>
      <c r="I854" s="14">
        <v>0</v>
      </c>
      <c r="J854" s="28" t="s">
        <v>4716</v>
      </c>
    </row>
    <row r="855" spans="1:10" x14ac:dyDescent="0.3">
      <c r="A855" s="31" t="s">
        <v>4640</v>
      </c>
      <c r="B855" s="14">
        <v>19.21</v>
      </c>
      <c r="C855" s="14" t="str">
        <f t="shared" si="26"/>
        <v>Normal Weight</v>
      </c>
      <c r="D855" s="14">
        <v>5.53</v>
      </c>
      <c r="E855" s="14" t="str">
        <f t="shared" si="27"/>
        <v>Normal</v>
      </c>
      <c r="F855" s="25" t="s">
        <v>4717</v>
      </c>
      <c r="G855" s="25" t="s">
        <v>4716</v>
      </c>
      <c r="H855" s="25" t="s">
        <v>4716</v>
      </c>
      <c r="I855" s="14">
        <v>0</v>
      </c>
      <c r="J855" s="28" t="s">
        <v>4716</v>
      </c>
    </row>
    <row r="856" spans="1:10" x14ac:dyDescent="0.3">
      <c r="A856" s="31" t="s">
        <v>4650</v>
      </c>
      <c r="B856" s="14">
        <v>24.76</v>
      </c>
      <c r="C856" s="14" t="str">
        <f t="shared" si="26"/>
        <v>Normal Weight</v>
      </c>
      <c r="D856" s="14">
        <v>4.54</v>
      </c>
      <c r="E856" s="14" t="str">
        <f t="shared" si="27"/>
        <v>Normal</v>
      </c>
      <c r="F856" s="25" t="s">
        <v>4717</v>
      </c>
      <c r="G856" s="25" t="s">
        <v>4716</v>
      </c>
      <c r="H856" s="25" t="s">
        <v>4716</v>
      </c>
      <c r="I856" s="14">
        <v>0</v>
      </c>
      <c r="J856" s="28" t="s">
        <v>4716</v>
      </c>
    </row>
    <row r="857" spans="1:10" x14ac:dyDescent="0.3">
      <c r="A857" s="31" t="s">
        <v>4660</v>
      </c>
      <c r="B857" s="14">
        <v>22.24</v>
      </c>
      <c r="C857" s="14" t="str">
        <f t="shared" si="26"/>
        <v>Normal Weight</v>
      </c>
      <c r="D857" s="14">
        <v>4.29</v>
      </c>
      <c r="E857" s="14" t="str">
        <f t="shared" si="27"/>
        <v>Normal</v>
      </c>
      <c r="F857" s="25" t="s">
        <v>4717</v>
      </c>
      <c r="G857" s="25" t="s">
        <v>4716</v>
      </c>
      <c r="H857" s="25" t="s">
        <v>4716</v>
      </c>
      <c r="I857" s="14">
        <v>0</v>
      </c>
      <c r="J857" s="28" t="s">
        <v>4716</v>
      </c>
    </row>
    <row r="858" spans="1:10" x14ac:dyDescent="0.3">
      <c r="A858" s="31" t="s">
        <v>820</v>
      </c>
      <c r="B858" s="14">
        <v>23.21</v>
      </c>
      <c r="C858" s="14" t="str">
        <f t="shared" si="26"/>
        <v>Normal Weight</v>
      </c>
      <c r="D858" s="14">
        <v>6.03</v>
      </c>
      <c r="E858" s="14" t="str">
        <f t="shared" si="27"/>
        <v>Prediabetes</v>
      </c>
      <c r="F858" s="25" t="s">
        <v>4716</v>
      </c>
      <c r="G858" s="25" t="s">
        <v>4716</v>
      </c>
      <c r="H858" s="25" t="s">
        <v>4716</v>
      </c>
      <c r="I858" s="14" t="s">
        <v>4718</v>
      </c>
      <c r="J858" s="28" t="s">
        <v>4716</v>
      </c>
    </row>
    <row r="859" spans="1:10" x14ac:dyDescent="0.3">
      <c r="A859" s="31" t="s">
        <v>826</v>
      </c>
      <c r="B859" s="14">
        <v>38.094999999999999</v>
      </c>
      <c r="C859" s="14" t="str">
        <f t="shared" si="26"/>
        <v>Obesity</v>
      </c>
      <c r="D859" s="14">
        <v>4.76</v>
      </c>
      <c r="E859" s="14" t="str">
        <f t="shared" si="27"/>
        <v>Normal</v>
      </c>
      <c r="F859" s="25" t="s">
        <v>4716</v>
      </c>
      <c r="G859" s="25" t="s">
        <v>4716</v>
      </c>
      <c r="H859" s="25" t="s">
        <v>4716</v>
      </c>
      <c r="I859" s="14" t="s">
        <v>4718</v>
      </c>
      <c r="J859" s="28" t="s">
        <v>4716</v>
      </c>
    </row>
    <row r="860" spans="1:10" x14ac:dyDescent="0.3">
      <c r="A860" s="31" t="s">
        <v>1016</v>
      </c>
      <c r="B860" s="14">
        <v>39.71</v>
      </c>
      <c r="C860" s="14" t="str">
        <f t="shared" si="26"/>
        <v>Obesity</v>
      </c>
      <c r="D860" s="14">
        <v>5.83</v>
      </c>
      <c r="E860" s="14" t="str">
        <f t="shared" si="27"/>
        <v>Prediabetes</v>
      </c>
      <c r="F860" s="25" t="s">
        <v>4716</v>
      </c>
      <c r="G860" s="25" t="s">
        <v>4716</v>
      </c>
      <c r="H860" s="25" t="s">
        <v>4716</v>
      </c>
      <c r="I860" s="14" t="s">
        <v>4718</v>
      </c>
      <c r="J860" s="28" t="s">
        <v>4716</v>
      </c>
    </row>
    <row r="861" spans="1:10" x14ac:dyDescent="0.3">
      <c r="A861" s="31" t="s">
        <v>1044</v>
      </c>
      <c r="B861" s="14">
        <v>38.83</v>
      </c>
      <c r="C861" s="14" t="str">
        <f t="shared" si="26"/>
        <v>Obesity</v>
      </c>
      <c r="D861" s="14">
        <v>6.36</v>
      </c>
      <c r="E861" s="14" t="str">
        <f t="shared" si="27"/>
        <v>Prediabetes</v>
      </c>
      <c r="F861" s="25" t="s">
        <v>4716</v>
      </c>
      <c r="G861" s="25" t="s">
        <v>4716</v>
      </c>
      <c r="H861" s="25" t="s">
        <v>4716</v>
      </c>
      <c r="I861" s="14" t="s">
        <v>4718</v>
      </c>
      <c r="J861" s="28" t="s">
        <v>4716</v>
      </c>
    </row>
    <row r="862" spans="1:10" x14ac:dyDescent="0.3">
      <c r="A862" s="31" t="s">
        <v>1046</v>
      </c>
      <c r="B862" s="14">
        <v>27.6</v>
      </c>
      <c r="C862" s="14" t="str">
        <f t="shared" si="26"/>
        <v>Overweight</v>
      </c>
      <c r="D862" s="14">
        <v>5.36</v>
      </c>
      <c r="E862" s="14" t="str">
        <f t="shared" si="27"/>
        <v>Normal</v>
      </c>
      <c r="F862" s="25" t="s">
        <v>4716</v>
      </c>
      <c r="G862" s="25" t="s">
        <v>4716</v>
      </c>
      <c r="H862" s="25" t="s">
        <v>4716</v>
      </c>
      <c r="I862" s="14" t="s">
        <v>4718</v>
      </c>
      <c r="J862" s="28" t="s">
        <v>4716</v>
      </c>
    </row>
    <row r="863" spans="1:10" x14ac:dyDescent="0.3">
      <c r="A863" s="31" t="s">
        <v>1156</v>
      </c>
      <c r="B863" s="14">
        <v>33.630000000000003</v>
      </c>
      <c r="C863" s="14" t="str">
        <f t="shared" si="26"/>
        <v>Obesity</v>
      </c>
      <c r="D863" s="14">
        <v>5.69</v>
      </c>
      <c r="E863" s="14" t="str">
        <f t="shared" si="27"/>
        <v>Normal</v>
      </c>
      <c r="F863" s="25" t="s">
        <v>4716</v>
      </c>
      <c r="G863" s="25" t="s">
        <v>4716</v>
      </c>
      <c r="H863" s="25" t="s">
        <v>4716</v>
      </c>
      <c r="I863" s="14" t="s">
        <v>4718</v>
      </c>
      <c r="J863" s="28" t="s">
        <v>4716</v>
      </c>
    </row>
    <row r="864" spans="1:10" x14ac:dyDescent="0.3">
      <c r="A864" s="31" t="s">
        <v>1224</v>
      </c>
      <c r="B864" s="14">
        <v>54.85</v>
      </c>
      <c r="C864" s="14" t="str">
        <f t="shared" si="26"/>
        <v>Obesity</v>
      </c>
      <c r="D864" s="14">
        <v>4.9000000000000004</v>
      </c>
      <c r="E864" s="14" t="str">
        <f t="shared" si="27"/>
        <v>Normal</v>
      </c>
      <c r="F864" s="25" t="s">
        <v>4716</v>
      </c>
      <c r="G864" s="25" t="s">
        <v>4716</v>
      </c>
      <c r="H864" s="25" t="s">
        <v>4716</v>
      </c>
      <c r="I864" s="14" t="s">
        <v>4718</v>
      </c>
      <c r="J864" s="28" t="s">
        <v>4716</v>
      </c>
    </row>
    <row r="865" spans="1:10" x14ac:dyDescent="0.3">
      <c r="A865" s="31" t="s">
        <v>1432</v>
      </c>
      <c r="B865" s="14">
        <v>44.98</v>
      </c>
      <c r="C865" s="14" t="str">
        <f t="shared" si="26"/>
        <v>Obesity</v>
      </c>
      <c r="D865" s="14">
        <v>5.94</v>
      </c>
      <c r="E865" s="14" t="str">
        <f t="shared" si="27"/>
        <v>Prediabetes</v>
      </c>
      <c r="F865" s="25" t="s">
        <v>4716</v>
      </c>
      <c r="G865" s="25" t="s">
        <v>4716</v>
      </c>
      <c r="H865" s="25" t="s">
        <v>4716</v>
      </c>
      <c r="I865" s="14" t="s">
        <v>4718</v>
      </c>
      <c r="J865" s="28" t="s">
        <v>4716</v>
      </c>
    </row>
    <row r="866" spans="1:10" x14ac:dyDescent="0.3">
      <c r="A866" s="31" t="s">
        <v>1498</v>
      </c>
      <c r="B866" s="14">
        <v>42.81</v>
      </c>
      <c r="C866" s="14" t="str">
        <f t="shared" si="26"/>
        <v>Obesity</v>
      </c>
      <c r="D866" s="14">
        <v>4.1500000000000004</v>
      </c>
      <c r="E866" s="14" t="str">
        <f t="shared" si="27"/>
        <v>Normal</v>
      </c>
      <c r="F866" s="25" t="s">
        <v>4716</v>
      </c>
      <c r="G866" s="25" t="s">
        <v>4716</v>
      </c>
      <c r="H866" s="25" t="s">
        <v>4716</v>
      </c>
      <c r="I866" s="14" t="s">
        <v>4718</v>
      </c>
      <c r="J866" s="28" t="s">
        <v>4716</v>
      </c>
    </row>
    <row r="867" spans="1:10" x14ac:dyDescent="0.3">
      <c r="A867" s="31" t="s">
        <v>1508</v>
      </c>
      <c r="B867" s="14">
        <v>53.58</v>
      </c>
      <c r="C867" s="14" t="str">
        <f t="shared" si="26"/>
        <v>Obesity</v>
      </c>
      <c r="D867" s="14">
        <v>4.55</v>
      </c>
      <c r="E867" s="14" t="str">
        <f t="shared" si="27"/>
        <v>Normal</v>
      </c>
      <c r="F867" s="25" t="s">
        <v>4716</v>
      </c>
      <c r="G867" s="25" t="s">
        <v>4716</v>
      </c>
      <c r="H867" s="25" t="s">
        <v>4716</v>
      </c>
      <c r="I867" s="14" t="s">
        <v>4718</v>
      </c>
      <c r="J867" s="28" t="s">
        <v>4716</v>
      </c>
    </row>
    <row r="868" spans="1:10" x14ac:dyDescent="0.3">
      <c r="A868" s="31" t="s">
        <v>1542</v>
      </c>
      <c r="B868" s="14">
        <v>52.41</v>
      </c>
      <c r="C868" s="14" t="str">
        <f t="shared" si="26"/>
        <v>Obesity</v>
      </c>
      <c r="D868" s="14">
        <v>5.99</v>
      </c>
      <c r="E868" s="14" t="str">
        <f t="shared" si="27"/>
        <v>Prediabetes</v>
      </c>
      <c r="F868" s="25" t="s">
        <v>4716</v>
      </c>
      <c r="G868" s="25" t="s">
        <v>4716</v>
      </c>
      <c r="H868" s="25" t="s">
        <v>4716</v>
      </c>
      <c r="I868" s="14" t="s">
        <v>4718</v>
      </c>
      <c r="J868" s="28" t="s">
        <v>4716</v>
      </c>
    </row>
    <row r="869" spans="1:10" x14ac:dyDescent="0.3">
      <c r="A869" s="31" t="s">
        <v>1550</v>
      </c>
      <c r="B869" s="14">
        <v>42.06</v>
      </c>
      <c r="C869" s="14" t="str">
        <f t="shared" si="26"/>
        <v>Obesity</v>
      </c>
      <c r="D869" s="14">
        <v>5.32</v>
      </c>
      <c r="E869" s="14" t="str">
        <f t="shared" si="27"/>
        <v>Normal</v>
      </c>
      <c r="F869" s="25" t="s">
        <v>4716</v>
      </c>
      <c r="G869" s="25" t="s">
        <v>4716</v>
      </c>
      <c r="H869" s="25" t="s">
        <v>4716</v>
      </c>
      <c r="I869" s="14" t="s">
        <v>4718</v>
      </c>
      <c r="J869" s="28" t="s">
        <v>4716</v>
      </c>
    </row>
    <row r="870" spans="1:10" x14ac:dyDescent="0.3">
      <c r="A870" s="31" t="s">
        <v>1586</v>
      </c>
      <c r="B870" s="14">
        <v>51.14</v>
      </c>
      <c r="C870" s="14" t="str">
        <f t="shared" si="26"/>
        <v>Obesity</v>
      </c>
      <c r="D870" s="14">
        <v>4.05</v>
      </c>
      <c r="E870" s="14" t="str">
        <f t="shared" si="27"/>
        <v>Normal</v>
      </c>
      <c r="F870" s="25" t="s">
        <v>4716</v>
      </c>
      <c r="G870" s="25" t="s">
        <v>4716</v>
      </c>
      <c r="H870" s="25" t="s">
        <v>4716</v>
      </c>
      <c r="I870" s="14" t="s">
        <v>4718</v>
      </c>
      <c r="J870" s="28" t="s">
        <v>4716</v>
      </c>
    </row>
    <row r="871" spans="1:10" x14ac:dyDescent="0.3">
      <c r="A871" s="31" t="s">
        <v>1640</v>
      </c>
      <c r="B871" s="14">
        <v>41.2</v>
      </c>
      <c r="C871" s="14" t="str">
        <f t="shared" si="26"/>
        <v>Obesity</v>
      </c>
      <c r="D871" s="14">
        <v>4.95</v>
      </c>
      <c r="E871" s="14" t="str">
        <f t="shared" si="27"/>
        <v>Normal</v>
      </c>
      <c r="F871" s="25" t="s">
        <v>4716</v>
      </c>
      <c r="G871" s="25" t="s">
        <v>4716</v>
      </c>
      <c r="H871" s="25" t="s">
        <v>4716</v>
      </c>
      <c r="I871" s="14" t="s">
        <v>4718</v>
      </c>
      <c r="J871" s="28" t="s">
        <v>4716</v>
      </c>
    </row>
    <row r="872" spans="1:10" x14ac:dyDescent="0.3">
      <c r="A872" s="31" t="s">
        <v>1674</v>
      </c>
      <c r="B872" s="14">
        <v>52.75</v>
      </c>
      <c r="C872" s="14" t="str">
        <f t="shared" si="26"/>
        <v>Obesity</v>
      </c>
      <c r="D872" s="14">
        <v>6.02</v>
      </c>
      <c r="E872" s="14" t="str">
        <f t="shared" si="27"/>
        <v>Prediabetes</v>
      </c>
      <c r="F872" s="25" t="s">
        <v>4716</v>
      </c>
      <c r="G872" s="25" t="s">
        <v>4716</v>
      </c>
      <c r="H872" s="25" t="s">
        <v>4716</v>
      </c>
      <c r="I872" s="14" t="s">
        <v>4718</v>
      </c>
      <c r="J872" s="28" t="s">
        <v>4716</v>
      </c>
    </row>
    <row r="873" spans="1:10" x14ac:dyDescent="0.3">
      <c r="A873" s="31" t="s">
        <v>1698</v>
      </c>
      <c r="B873" s="14">
        <v>26.79</v>
      </c>
      <c r="C873" s="14" t="str">
        <f t="shared" si="26"/>
        <v>Overweight</v>
      </c>
      <c r="D873" s="14">
        <v>5.0599999999999996</v>
      </c>
      <c r="E873" s="14" t="str">
        <f t="shared" si="27"/>
        <v>Normal</v>
      </c>
      <c r="F873" s="25" t="s">
        <v>4716</v>
      </c>
      <c r="G873" s="25" t="s">
        <v>4716</v>
      </c>
      <c r="H873" s="25" t="s">
        <v>4716</v>
      </c>
      <c r="I873" s="14" t="s">
        <v>4718</v>
      </c>
      <c r="J873" s="28" t="s">
        <v>4716</v>
      </c>
    </row>
    <row r="874" spans="1:10" x14ac:dyDescent="0.3">
      <c r="A874" s="31" t="s">
        <v>1778</v>
      </c>
      <c r="B874" s="14">
        <v>41.73</v>
      </c>
      <c r="C874" s="14" t="str">
        <f t="shared" si="26"/>
        <v>Obesity</v>
      </c>
      <c r="D874" s="14">
        <v>6.25</v>
      </c>
      <c r="E874" s="14" t="str">
        <f t="shared" si="27"/>
        <v>Prediabetes</v>
      </c>
      <c r="F874" s="25" t="s">
        <v>4716</v>
      </c>
      <c r="G874" s="25" t="s">
        <v>4716</v>
      </c>
      <c r="H874" s="25" t="s">
        <v>4716</v>
      </c>
      <c r="I874" s="14" t="s">
        <v>4718</v>
      </c>
      <c r="J874" s="28" t="s">
        <v>4716</v>
      </c>
    </row>
    <row r="875" spans="1:10" x14ac:dyDescent="0.3">
      <c r="A875" s="31" t="s">
        <v>1798</v>
      </c>
      <c r="B875" s="14">
        <v>38.25</v>
      </c>
      <c r="C875" s="14" t="str">
        <f t="shared" si="26"/>
        <v>Obesity</v>
      </c>
      <c r="D875" s="14">
        <v>6.2</v>
      </c>
      <c r="E875" s="14" t="str">
        <f t="shared" si="27"/>
        <v>Prediabetes</v>
      </c>
      <c r="F875" s="25" t="s">
        <v>4716</v>
      </c>
      <c r="G875" s="25" t="s">
        <v>4716</v>
      </c>
      <c r="H875" s="25" t="s">
        <v>4716</v>
      </c>
      <c r="I875" s="14" t="s">
        <v>4718</v>
      </c>
      <c r="J875" s="28" t="s">
        <v>4716</v>
      </c>
    </row>
    <row r="876" spans="1:10" x14ac:dyDescent="0.3">
      <c r="A876" s="31" t="s">
        <v>1874</v>
      </c>
      <c r="B876" s="14">
        <v>36.799999999999997</v>
      </c>
      <c r="C876" s="14" t="str">
        <f t="shared" si="26"/>
        <v>Obesity</v>
      </c>
      <c r="D876" s="14">
        <v>5.88</v>
      </c>
      <c r="E876" s="14" t="str">
        <f t="shared" si="27"/>
        <v>Prediabetes</v>
      </c>
      <c r="F876" s="25" t="s">
        <v>4716</v>
      </c>
      <c r="G876" s="25" t="s">
        <v>4716</v>
      </c>
      <c r="H876" s="25" t="s">
        <v>4716</v>
      </c>
      <c r="I876" s="14" t="s">
        <v>4718</v>
      </c>
      <c r="J876" s="28" t="s">
        <v>4716</v>
      </c>
    </row>
    <row r="877" spans="1:10" x14ac:dyDescent="0.3">
      <c r="A877" s="31" t="s">
        <v>2094</v>
      </c>
      <c r="B877" s="14">
        <v>45.51</v>
      </c>
      <c r="C877" s="14" t="str">
        <f t="shared" si="26"/>
        <v>Obesity</v>
      </c>
      <c r="D877" s="14">
        <v>4.32</v>
      </c>
      <c r="E877" s="14" t="str">
        <f t="shared" si="27"/>
        <v>Normal</v>
      </c>
      <c r="F877" s="25" t="s">
        <v>4716</v>
      </c>
      <c r="G877" s="25" t="s">
        <v>4716</v>
      </c>
      <c r="H877" s="25" t="s">
        <v>4716</v>
      </c>
      <c r="I877" s="14" t="s">
        <v>4718</v>
      </c>
      <c r="J877" s="28" t="s">
        <v>4716</v>
      </c>
    </row>
    <row r="878" spans="1:10" x14ac:dyDescent="0.3">
      <c r="A878" s="31" t="s">
        <v>2114</v>
      </c>
      <c r="B878" s="14">
        <v>43.78</v>
      </c>
      <c r="C878" s="14" t="str">
        <f t="shared" si="26"/>
        <v>Obesity</v>
      </c>
      <c r="D878" s="14">
        <v>5.71</v>
      </c>
      <c r="E878" s="14" t="str">
        <f t="shared" si="27"/>
        <v>Prediabetes</v>
      </c>
      <c r="F878" s="25" t="s">
        <v>4716</v>
      </c>
      <c r="G878" s="25" t="s">
        <v>4716</v>
      </c>
      <c r="H878" s="25" t="s">
        <v>4716</v>
      </c>
      <c r="I878" s="14" t="s">
        <v>4718</v>
      </c>
      <c r="J878" s="28" t="s">
        <v>4716</v>
      </c>
    </row>
    <row r="879" spans="1:10" x14ac:dyDescent="0.3">
      <c r="A879" s="31" t="s">
        <v>2146</v>
      </c>
      <c r="B879" s="14">
        <v>36.380000000000003</v>
      </c>
      <c r="C879" s="14" t="str">
        <f t="shared" si="26"/>
        <v>Obesity</v>
      </c>
      <c r="D879" s="14">
        <v>5.98</v>
      </c>
      <c r="E879" s="14" t="str">
        <f t="shared" si="27"/>
        <v>Prediabetes</v>
      </c>
      <c r="F879" s="25" t="s">
        <v>4716</v>
      </c>
      <c r="G879" s="25" t="s">
        <v>4716</v>
      </c>
      <c r="H879" s="25" t="s">
        <v>4716</v>
      </c>
      <c r="I879" s="14" t="s">
        <v>4718</v>
      </c>
      <c r="J879" s="28" t="s">
        <v>4716</v>
      </c>
    </row>
    <row r="880" spans="1:10" x14ac:dyDescent="0.3">
      <c r="A880" s="31" t="s">
        <v>2280</v>
      </c>
      <c r="B880" s="14">
        <v>46.51</v>
      </c>
      <c r="C880" s="14" t="str">
        <f t="shared" si="26"/>
        <v>Obesity</v>
      </c>
      <c r="D880" s="14">
        <v>5.84</v>
      </c>
      <c r="E880" s="14" t="str">
        <f t="shared" si="27"/>
        <v>Prediabetes</v>
      </c>
      <c r="F880" s="25" t="s">
        <v>4716</v>
      </c>
      <c r="G880" s="25" t="s">
        <v>4716</v>
      </c>
      <c r="H880" s="25" t="s">
        <v>4716</v>
      </c>
      <c r="I880" s="14" t="s">
        <v>4718</v>
      </c>
      <c r="J880" s="28" t="s">
        <v>4716</v>
      </c>
    </row>
    <row r="881" spans="1:10" x14ac:dyDescent="0.3">
      <c r="A881" s="31" t="s">
        <v>2294</v>
      </c>
      <c r="B881" s="14">
        <v>42.93</v>
      </c>
      <c r="C881" s="14" t="str">
        <f t="shared" si="26"/>
        <v>Obesity</v>
      </c>
      <c r="D881" s="14">
        <v>4.8</v>
      </c>
      <c r="E881" s="14" t="str">
        <f t="shared" si="27"/>
        <v>Normal</v>
      </c>
      <c r="F881" s="25" t="s">
        <v>4716</v>
      </c>
      <c r="G881" s="25" t="s">
        <v>4716</v>
      </c>
      <c r="H881" s="25" t="s">
        <v>4716</v>
      </c>
      <c r="I881" s="14" t="s">
        <v>4718</v>
      </c>
      <c r="J881" s="28" t="s">
        <v>4716</v>
      </c>
    </row>
    <row r="882" spans="1:10" x14ac:dyDescent="0.3">
      <c r="A882" s="31" t="s">
        <v>2342</v>
      </c>
      <c r="B882" s="14">
        <v>45.41</v>
      </c>
      <c r="C882" s="14" t="str">
        <f t="shared" si="26"/>
        <v>Obesity</v>
      </c>
      <c r="D882" s="14">
        <v>4.96</v>
      </c>
      <c r="E882" s="14" t="str">
        <f t="shared" si="27"/>
        <v>Normal</v>
      </c>
      <c r="F882" s="25" t="s">
        <v>4716</v>
      </c>
      <c r="G882" s="25" t="s">
        <v>4716</v>
      </c>
      <c r="H882" s="25" t="s">
        <v>4716</v>
      </c>
      <c r="I882" s="14" t="s">
        <v>4718</v>
      </c>
      <c r="J882" s="28" t="s">
        <v>4716</v>
      </c>
    </row>
    <row r="883" spans="1:10" x14ac:dyDescent="0.3">
      <c r="A883" s="31" t="s">
        <v>2374</v>
      </c>
      <c r="B883" s="14">
        <v>41.55</v>
      </c>
      <c r="C883" s="14" t="str">
        <f t="shared" si="26"/>
        <v>Obesity</v>
      </c>
      <c r="D883" s="14">
        <v>4.6100000000000003</v>
      </c>
      <c r="E883" s="14" t="str">
        <f t="shared" si="27"/>
        <v>Normal</v>
      </c>
      <c r="F883" s="25" t="s">
        <v>4716</v>
      </c>
      <c r="G883" s="25" t="s">
        <v>4716</v>
      </c>
      <c r="H883" s="25" t="s">
        <v>4716</v>
      </c>
      <c r="I883" s="14" t="s">
        <v>4718</v>
      </c>
      <c r="J883" s="28" t="s">
        <v>4716</v>
      </c>
    </row>
    <row r="884" spans="1:10" x14ac:dyDescent="0.3">
      <c r="A884" s="31" t="s">
        <v>2384</v>
      </c>
      <c r="B884" s="14">
        <v>32.729999999999997</v>
      </c>
      <c r="C884" s="14" t="str">
        <f t="shared" si="26"/>
        <v>Obesity</v>
      </c>
      <c r="D884" s="14">
        <v>5.19</v>
      </c>
      <c r="E884" s="14" t="str">
        <f t="shared" si="27"/>
        <v>Normal</v>
      </c>
      <c r="F884" s="25" t="s">
        <v>4716</v>
      </c>
      <c r="G884" s="25" t="s">
        <v>4716</v>
      </c>
      <c r="H884" s="25" t="s">
        <v>4716</v>
      </c>
      <c r="I884" s="14" t="s">
        <v>4718</v>
      </c>
      <c r="J884" s="28" t="s">
        <v>4716</v>
      </c>
    </row>
    <row r="885" spans="1:10" x14ac:dyDescent="0.3">
      <c r="A885" s="31" t="s">
        <v>2484</v>
      </c>
      <c r="B885" s="14">
        <v>38.880000000000003</v>
      </c>
      <c r="C885" s="14" t="str">
        <f t="shared" si="26"/>
        <v>Obesity</v>
      </c>
      <c r="D885" s="14">
        <v>4.29</v>
      </c>
      <c r="E885" s="14" t="str">
        <f t="shared" si="27"/>
        <v>Normal</v>
      </c>
      <c r="F885" s="25" t="s">
        <v>4716</v>
      </c>
      <c r="G885" s="25" t="s">
        <v>4716</v>
      </c>
      <c r="H885" s="25" t="s">
        <v>4716</v>
      </c>
      <c r="I885" s="14" t="s">
        <v>4718</v>
      </c>
      <c r="J885" s="28" t="s">
        <v>4716</v>
      </c>
    </row>
    <row r="886" spans="1:10" x14ac:dyDescent="0.3">
      <c r="A886" s="31" t="s">
        <v>2560</v>
      </c>
      <c r="B886" s="14">
        <v>30.15</v>
      </c>
      <c r="C886" s="14" t="str">
        <f t="shared" si="26"/>
        <v>Obesity</v>
      </c>
      <c r="D886" s="14">
        <v>4.25</v>
      </c>
      <c r="E886" s="14" t="str">
        <f t="shared" si="27"/>
        <v>Normal</v>
      </c>
      <c r="F886" s="25" t="s">
        <v>4716</v>
      </c>
      <c r="G886" s="25" t="s">
        <v>4716</v>
      </c>
      <c r="H886" s="25" t="s">
        <v>4716</v>
      </c>
      <c r="I886" s="14" t="s">
        <v>4718</v>
      </c>
      <c r="J886" s="28" t="s">
        <v>4716</v>
      </c>
    </row>
    <row r="887" spans="1:10" x14ac:dyDescent="0.3">
      <c r="A887" s="31" t="s">
        <v>2592</v>
      </c>
      <c r="B887" s="14">
        <v>38.479999999999997</v>
      </c>
      <c r="C887" s="14" t="str">
        <f t="shared" si="26"/>
        <v>Obesity</v>
      </c>
      <c r="D887" s="14">
        <v>6.02</v>
      </c>
      <c r="E887" s="14" t="str">
        <f t="shared" si="27"/>
        <v>Prediabetes</v>
      </c>
      <c r="F887" s="25" t="s">
        <v>4716</v>
      </c>
      <c r="G887" s="25" t="s">
        <v>4716</v>
      </c>
      <c r="H887" s="25" t="s">
        <v>4716</v>
      </c>
      <c r="I887" s="14" t="s">
        <v>4718</v>
      </c>
      <c r="J887" s="28" t="s">
        <v>4716</v>
      </c>
    </row>
    <row r="888" spans="1:10" x14ac:dyDescent="0.3">
      <c r="A888" s="31" t="s">
        <v>2596</v>
      </c>
      <c r="B888" s="14">
        <v>27.13</v>
      </c>
      <c r="C888" s="14" t="str">
        <f t="shared" si="26"/>
        <v>Overweight</v>
      </c>
      <c r="D888" s="14">
        <v>5.59</v>
      </c>
      <c r="E888" s="14" t="str">
        <f t="shared" si="27"/>
        <v>Normal</v>
      </c>
      <c r="F888" s="25" t="s">
        <v>4716</v>
      </c>
      <c r="G888" s="25" t="s">
        <v>4716</v>
      </c>
      <c r="H888" s="25" t="s">
        <v>4716</v>
      </c>
      <c r="I888" s="14" t="s">
        <v>4718</v>
      </c>
      <c r="J888" s="28" t="s">
        <v>4716</v>
      </c>
    </row>
    <row r="889" spans="1:10" x14ac:dyDescent="0.3">
      <c r="A889" s="31" t="s">
        <v>2732</v>
      </c>
      <c r="B889" s="14">
        <v>27.92</v>
      </c>
      <c r="C889" s="14" t="str">
        <f t="shared" si="26"/>
        <v>Overweight</v>
      </c>
      <c r="D889" s="14">
        <v>5.79</v>
      </c>
      <c r="E889" s="14" t="str">
        <f t="shared" si="27"/>
        <v>Prediabetes</v>
      </c>
      <c r="F889" s="25" t="s">
        <v>4716</v>
      </c>
      <c r="G889" s="25" t="s">
        <v>4716</v>
      </c>
      <c r="H889" s="25" t="s">
        <v>4716</v>
      </c>
      <c r="I889" s="14" t="s">
        <v>4718</v>
      </c>
      <c r="J889" s="28" t="s">
        <v>4716</v>
      </c>
    </row>
    <row r="890" spans="1:10" x14ac:dyDescent="0.3">
      <c r="A890" s="31" t="s">
        <v>2774</v>
      </c>
      <c r="B890" s="14">
        <v>27.53</v>
      </c>
      <c r="C890" s="14" t="str">
        <f t="shared" si="26"/>
        <v>Overweight</v>
      </c>
      <c r="D890" s="14">
        <v>4.1100000000000003</v>
      </c>
      <c r="E890" s="14" t="str">
        <f t="shared" si="27"/>
        <v>Normal</v>
      </c>
      <c r="F890" s="25" t="s">
        <v>4716</v>
      </c>
      <c r="G890" s="25" t="s">
        <v>4716</v>
      </c>
      <c r="H890" s="25" t="s">
        <v>4716</v>
      </c>
      <c r="I890" s="14" t="s">
        <v>4718</v>
      </c>
      <c r="J890" s="28" t="s">
        <v>4716</v>
      </c>
    </row>
    <row r="891" spans="1:10" x14ac:dyDescent="0.3">
      <c r="A891" s="31" t="s">
        <v>2790</v>
      </c>
      <c r="B891" s="14">
        <v>39.97</v>
      </c>
      <c r="C891" s="14" t="str">
        <f t="shared" si="26"/>
        <v>Obesity</v>
      </c>
      <c r="D891" s="14">
        <v>4.09</v>
      </c>
      <c r="E891" s="14" t="str">
        <f t="shared" si="27"/>
        <v>Normal</v>
      </c>
      <c r="F891" s="25" t="s">
        <v>4716</v>
      </c>
      <c r="G891" s="25" t="s">
        <v>4716</v>
      </c>
      <c r="H891" s="25" t="s">
        <v>4716</v>
      </c>
      <c r="I891" s="14" t="s">
        <v>4718</v>
      </c>
      <c r="J891" s="28" t="s">
        <v>4716</v>
      </c>
    </row>
    <row r="892" spans="1:10" x14ac:dyDescent="0.3">
      <c r="A892" s="31" t="s">
        <v>2824</v>
      </c>
      <c r="B892" s="14">
        <v>30.21</v>
      </c>
      <c r="C892" s="14" t="str">
        <f t="shared" si="26"/>
        <v>Obesity</v>
      </c>
      <c r="D892" s="14">
        <v>5.5</v>
      </c>
      <c r="E892" s="14" t="str">
        <f t="shared" si="27"/>
        <v>Normal</v>
      </c>
      <c r="F892" s="25" t="s">
        <v>4716</v>
      </c>
      <c r="G892" s="25" t="s">
        <v>4716</v>
      </c>
      <c r="H892" s="25" t="s">
        <v>4716</v>
      </c>
      <c r="I892" s="14" t="s">
        <v>4718</v>
      </c>
      <c r="J892" s="28" t="s">
        <v>4716</v>
      </c>
    </row>
    <row r="893" spans="1:10" x14ac:dyDescent="0.3">
      <c r="A893" s="31" t="s">
        <v>2884</v>
      </c>
      <c r="B893" s="14">
        <v>25.24</v>
      </c>
      <c r="C893" s="14" t="str">
        <f t="shared" si="26"/>
        <v>Overweight</v>
      </c>
      <c r="D893" s="14">
        <v>5.82</v>
      </c>
      <c r="E893" s="14" t="str">
        <f t="shared" si="27"/>
        <v>Prediabetes</v>
      </c>
      <c r="F893" s="25" t="s">
        <v>4716</v>
      </c>
      <c r="G893" s="25" t="s">
        <v>4716</v>
      </c>
      <c r="H893" s="25" t="s">
        <v>4716</v>
      </c>
      <c r="I893" s="14" t="s">
        <v>4718</v>
      </c>
      <c r="J893" s="28" t="s">
        <v>4716</v>
      </c>
    </row>
    <row r="894" spans="1:10" x14ac:dyDescent="0.3">
      <c r="A894" s="31" t="s">
        <v>2944</v>
      </c>
      <c r="B894" s="14">
        <v>28</v>
      </c>
      <c r="C894" s="14" t="str">
        <f t="shared" si="26"/>
        <v>Overweight</v>
      </c>
      <c r="D894" s="14">
        <v>5.19</v>
      </c>
      <c r="E894" s="14" t="str">
        <f t="shared" si="27"/>
        <v>Normal</v>
      </c>
      <c r="F894" s="25" t="s">
        <v>4716</v>
      </c>
      <c r="G894" s="25" t="s">
        <v>4716</v>
      </c>
      <c r="H894" s="25" t="s">
        <v>4716</v>
      </c>
      <c r="I894" s="14" t="s">
        <v>4718</v>
      </c>
      <c r="J894" s="28" t="s">
        <v>4716</v>
      </c>
    </row>
    <row r="895" spans="1:10" x14ac:dyDescent="0.3">
      <c r="A895" s="31" t="s">
        <v>2950</v>
      </c>
      <c r="B895" s="14">
        <v>27.835000000000001</v>
      </c>
      <c r="C895" s="14" t="str">
        <f t="shared" si="26"/>
        <v>Overweight</v>
      </c>
      <c r="D895" s="14">
        <v>6.03</v>
      </c>
      <c r="E895" s="14" t="str">
        <f t="shared" si="27"/>
        <v>Prediabetes</v>
      </c>
      <c r="F895" s="25" t="s">
        <v>4716</v>
      </c>
      <c r="G895" s="25" t="s">
        <v>4716</v>
      </c>
      <c r="H895" s="25" t="s">
        <v>4716</v>
      </c>
      <c r="I895" s="14" t="s">
        <v>4718</v>
      </c>
      <c r="J895" s="28" t="s">
        <v>4716</v>
      </c>
    </row>
    <row r="896" spans="1:10" x14ac:dyDescent="0.3">
      <c r="A896" s="31" t="s">
        <v>2954</v>
      </c>
      <c r="B896" s="14">
        <v>19.95</v>
      </c>
      <c r="C896" s="14" t="str">
        <f t="shared" si="26"/>
        <v>Normal Weight</v>
      </c>
      <c r="D896" s="14">
        <v>6.11</v>
      </c>
      <c r="E896" s="14" t="str">
        <f t="shared" si="27"/>
        <v>Prediabetes</v>
      </c>
      <c r="F896" s="25" t="s">
        <v>4716</v>
      </c>
      <c r="G896" s="25" t="s">
        <v>4716</v>
      </c>
      <c r="H896" s="25" t="s">
        <v>4716</v>
      </c>
      <c r="I896" s="14" t="s">
        <v>4718</v>
      </c>
      <c r="J896" s="28" t="s">
        <v>4716</v>
      </c>
    </row>
    <row r="897" spans="1:10" x14ac:dyDescent="0.3">
      <c r="A897" s="31" t="s">
        <v>2960</v>
      </c>
      <c r="B897" s="14">
        <v>26.48</v>
      </c>
      <c r="C897" s="14" t="str">
        <f t="shared" si="26"/>
        <v>Overweight</v>
      </c>
      <c r="D897" s="14">
        <v>4.2</v>
      </c>
      <c r="E897" s="14" t="str">
        <f t="shared" si="27"/>
        <v>Normal</v>
      </c>
      <c r="F897" s="25" t="s">
        <v>4716</v>
      </c>
      <c r="G897" s="25" t="s">
        <v>4716</v>
      </c>
      <c r="H897" s="25" t="s">
        <v>4716</v>
      </c>
      <c r="I897" s="14" t="s">
        <v>4718</v>
      </c>
      <c r="J897" s="28" t="s">
        <v>4716</v>
      </c>
    </row>
    <row r="898" spans="1:10" x14ac:dyDescent="0.3">
      <c r="A898" s="31" t="s">
        <v>2962</v>
      </c>
      <c r="B898" s="14">
        <v>34.83</v>
      </c>
      <c r="C898" s="14" t="str">
        <f t="shared" ref="C898:C961" si="28">IF(B898&lt;18.5,"Underweight",
IF(B898&lt;=24.9,"Normal Weight",
IF(B898&lt;=29.9,"Overweight","Obesity")))</f>
        <v>Obesity</v>
      </c>
      <c r="D898" s="14">
        <v>5.79</v>
      </c>
      <c r="E898" s="14" t="str">
        <f t="shared" si="27"/>
        <v>Prediabetes</v>
      </c>
      <c r="F898" s="25" t="s">
        <v>4716</v>
      </c>
      <c r="G898" s="25" t="s">
        <v>4716</v>
      </c>
      <c r="H898" s="25" t="s">
        <v>4716</v>
      </c>
      <c r="I898" s="14" t="s">
        <v>4718</v>
      </c>
      <c r="J898" s="28" t="s">
        <v>4716</v>
      </c>
    </row>
    <row r="899" spans="1:10" x14ac:dyDescent="0.3">
      <c r="A899" s="31" t="s">
        <v>3000</v>
      </c>
      <c r="B899" s="14">
        <v>19.475000000000001</v>
      </c>
      <c r="C899" s="14" t="str">
        <f t="shared" si="28"/>
        <v>Normal Weight</v>
      </c>
      <c r="D899" s="14">
        <v>4.74</v>
      </c>
      <c r="E899" s="14" t="str">
        <f t="shared" ref="E899:E962" si="29">IF(D899&lt;5.7,"Normal",
IF(D899&lt;=6.4,"Prediabetes","Diabetes"))</f>
        <v>Normal</v>
      </c>
      <c r="F899" s="25" t="s">
        <v>4716</v>
      </c>
      <c r="G899" s="25" t="s">
        <v>4716</v>
      </c>
      <c r="H899" s="25" t="s">
        <v>4716</v>
      </c>
      <c r="I899" s="14" t="s">
        <v>4718</v>
      </c>
      <c r="J899" s="28" t="s">
        <v>4716</v>
      </c>
    </row>
    <row r="900" spans="1:10" x14ac:dyDescent="0.3">
      <c r="A900" s="31" t="s">
        <v>3072</v>
      </c>
      <c r="B900" s="14">
        <v>21.12</v>
      </c>
      <c r="C900" s="14" t="str">
        <f t="shared" si="28"/>
        <v>Normal Weight</v>
      </c>
      <c r="D900" s="14">
        <v>4.99</v>
      </c>
      <c r="E900" s="14" t="str">
        <f t="shared" si="29"/>
        <v>Normal</v>
      </c>
      <c r="F900" s="25" t="s">
        <v>4716</v>
      </c>
      <c r="G900" s="25" t="s">
        <v>4716</v>
      </c>
      <c r="H900" s="25" t="s">
        <v>4716</v>
      </c>
      <c r="I900" s="14" t="s">
        <v>4718</v>
      </c>
      <c r="J900" s="28" t="s">
        <v>4716</v>
      </c>
    </row>
    <row r="901" spans="1:10" x14ac:dyDescent="0.3">
      <c r="A901" s="31" t="s">
        <v>3076</v>
      </c>
      <c r="B901" s="14">
        <v>16.815000000000001</v>
      </c>
      <c r="C901" s="14" t="str">
        <f t="shared" si="28"/>
        <v>Underweight</v>
      </c>
      <c r="D901" s="14">
        <v>5.63</v>
      </c>
      <c r="E901" s="14" t="str">
        <f t="shared" si="29"/>
        <v>Normal</v>
      </c>
      <c r="F901" s="25" t="s">
        <v>4716</v>
      </c>
      <c r="G901" s="25" t="s">
        <v>4716</v>
      </c>
      <c r="H901" s="25" t="s">
        <v>4716</v>
      </c>
      <c r="I901" s="14" t="s">
        <v>4718</v>
      </c>
      <c r="J901" s="28" t="s">
        <v>4716</v>
      </c>
    </row>
    <row r="902" spans="1:10" x14ac:dyDescent="0.3">
      <c r="A902" s="31" t="s">
        <v>3092</v>
      </c>
      <c r="B902" s="14">
        <v>34.799999999999997</v>
      </c>
      <c r="C902" s="14" t="str">
        <f t="shared" si="28"/>
        <v>Obesity</v>
      </c>
      <c r="D902" s="14">
        <v>4.1900000000000004</v>
      </c>
      <c r="E902" s="14" t="str">
        <f t="shared" si="29"/>
        <v>Normal</v>
      </c>
      <c r="F902" s="25" t="s">
        <v>4716</v>
      </c>
      <c r="G902" s="25" t="s">
        <v>4716</v>
      </c>
      <c r="H902" s="25" t="s">
        <v>4716</v>
      </c>
      <c r="I902" s="14" t="s">
        <v>4718</v>
      </c>
      <c r="J902" s="28" t="s">
        <v>4716</v>
      </c>
    </row>
    <row r="903" spans="1:10" x14ac:dyDescent="0.3">
      <c r="A903" s="31" t="s">
        <v>3096</v>
      </c>
      <c r="B903" s="14">
        <v>27.265000000000001</v>
      </c>
      <c r="C903" s="14" t="str">
        <f t="shared" si="28"/>
        <v>Overweight</v>
      </c>
      <c r="D903" s="14">
        <v>5.51</v>
      </c>
      <c r="E903" s="14" t="str">
        <f t="shared" si="29"/>
        <v>Normal</v>
      </c>
      <c r="F903" s="25" t="s">
        <v>4716</v>
      </c>
      <c r="G903" s="25" t="s">
        <v>4716</v>
      </c>
      <c r="H903" s="25" t="s">
        <v>4716</v>
      </c>
      <c r="I903" s="14" t="s">
        <v>4718</v>
      </c>
      <c r="J903" s="28" t="s">
        <v>4716</v>
      </c>
    </row>
    <row r="904" spans="1:10" x14ac:dyDescent="0.3">
      <c r="A904" s="31" t="s">
        <v>3124</v>
      </c>
      <c r="B904" s="14">
        <v>29.26</v>
      </c>
      <c r="C904" s="14" t="str">
        <f t="shared" si="28"/>
        <v>Overweight</v>
      </c>
      <c r="D904" s="14">
        <v>4.03</v>
      </c>
      <c r="E904" s="14" t="str">
        <f t="shared" si="29"/>
        <v>Normal</v>
      </c>
      <c r="F904" s="25" t="s">
        <v>4716</v>
      </c>
      <c r="G904" s="25" t="s">
        <v>4716</v>
      </c>
      <c r="H904" s="25" t="s">
        <v>4716</v>
      </c>
      <c r="I904" s="14" t="s">
        <v>4718</v>
      </c>
      <c r="J904" s="28" t="s">
        <v>4716</v>
      </c>
    </row>
    <row r="905" spans="1:10" x14ac:dyDescent="0.3">
      <c r="A905" s="31" t="s">
        <v>3126</v>
      </c>
      <c r="B905" s="14">
        <v>27.835000000000001</v>
      </c>
      <c r="C905" s="14" t="str">
        <f t="shared" si="28"/>
        <v>Overweight</v>
      </c>
      <c r="D905" s="14">
        <v>4.5599999999999996</v>
      </c>
      <c r="E905" s="14" t="str">
        <f t="shared" si="29"/>
        <v>Normal</v>
      </c>
      <c r="F905" s="25" t="s">
        <v>4716</v>
      </c>
      <c r="G905" s="25" t="s">
        <v>4716</v>
      </c>
      <c r="H905" s="25" t="s">
        <v>4716</v>
      </c>
      <c r="I905" s="14" t="s">
        <v>4718</v>
      </c>
      <c r="J905" s="28" t="s">
        <v>4716</v>
      </c>
    </row>
    <row r="906" spans="1:10" x14ac:dyDescent="0.3">
      <c r="A906" s="31" t="s">
        <v>3134</v>
      </c>
      <c r="B906" s="14">
        <v>27.7</v>
      </c>
      <c r="C906" s="14" t="str">
        <f t="shared" si="28"/>
        <v>Overweight</v>
      </c>
      <c r="D906" s="14">
        <v>4.71</v>
      </c>
      <c r="E906" s="14" t="str">
        <f t="shared" si="29"/>
        <v>Normal</v>
      </c>
      <c r="F906" s="25" t="s">
        <v>4716</v>
      </c>
      <c r="G906" s="25" t="s">
        <v>4716</v>
      </c>
      <c r="H906" s="25" t="s">
        <v>4716</v>
      </c>
      <c r="I906" s="14" t="s">
        <v>4718</v>
      </c>
      <c r="J906" s="28" t="s">
        <v>4716</v>
      </c>
    </row>
    <row r="907" spans="1:10" x14ac:dyDescent="0.3">
      <c r="A907" s="31" t="s">
        <v>3142</v>
      </c>
      <c r="B907" s="14">
        <v>23.465</v>
      </c>
      <c r="C907" s="14" t="str">
        <f t="shared" si="28"/>
        <v>Normal Weight</v>
      </c>
      <c r="D907" s="14">
        <v>5.56</v>
      </c>
      <c r="E907" s="14" t="str">
        <f t="shared" si="29"/>
        <v>Normal</v>
      </c>
      <c r="F907" s="25" t="s">
        <v>4716</v>
      </c>
      <c r="G907" s="25" t="s">
        <v>4716</v>
      </c>
      <c r="H907" s="25" t="s">
        <v>4716</v>
      </c>
      <c r="I907" s="14" t="s">
        <v>4718</v>
      </c>
      <c r="J907" s="28" t="s">
        <v>4716</v>
      </c>
    </row>
    <row r="908" spans="1:10" x14ac:dyDescent="0.3">
      <c r="A908" s="31" t="s">
        <v>3152</v>
      </c>
      <c r="B908" s="14">
        <v>40.564999999999998</v>
      </c>
      <c r="C908" s="14" t="str">
        <f t="shared" si="28"/>
        <v>Obesity</v>
      </c>
      <c r="D908" s="14">
        <v>5.66</v>
      </c>
      <c r="E908" s="14" t="str">
        <f t="shared" si="29"/>
        <v>Normal</v>
      </c>
      <c r="F908" s="25" t="s">
        <v>4716</v>
      </c>
      <c r="G908" s="25" t="s">
        <v>4716</v>
      </c>
      <c r="H908" s="25" t="s">
        <v>4716</v>
      </c>
      <c r="I908" s="14" t="s">
        <v>4718</v>
      </c>
      <c r="J908" s="28" t="s">
        <v>4716</v>
      </c>
    </row>
    <row r="909" spans="1:10" x14ac:dyDescent="0.3">
      <c r="A909" s="31" t="s">
        <v>3190</v>
      </c>
      <c r="B909" s="14">
        <v>23.75</v>
      </c>
      <c r="C909" s="14" t="str">
        <f t="shared" si="28"/>
        <v>Normal Weight</v>
      </c>
      <c r="D909" s="14">
        <v>5.03</v>
      </c>
      <c r="E909" s="14" t="str">
        <f t="shared" si="29"/>
        <v>Normal</v>
      </c>
      <c r="F909" s="25" t="s">
        <v>4716</v>
      </c>
      <c r="G909" s="25" t="s">
        <v>4716</v>
      </c>
      <c r="H909" s="25" t="s">
        <v>4716</v>
      </c>
      <c r="I909" s="14" t="s">
        <v>4718</v>
      </c>
      <c r="J909" s="28" t="s">
        <v>4716</v>
      </c>
    </row>
    <row r="910" spans="1:10" x14ac:dyDescent="0.3">
      <c r="A910" s="31" t="s">
        <v>3208</v>
      </c>
      <c r="B910" s="14">
        <v>31.17</v>
      </c>
      <c r="C910" s="14" t="str">
        <f t="shared" si="28"/>
        <v>Obesity</v>
      </c>
      <c r="D910" s="14">
        <v>5.28</v>
      </c>
      <c r="E910" s="14" t="str">
        <f t="shared" si="29"/>
        <v>Normal</v>
      </c>
      <c r="F910" s="25" t="s">
        <v>4716</v>
      </c>
      <c r="G910" s="25" t="s">
        <v>4716</v>
      </c>
      <c r="H910" s="25" t="s">
        <v>4716</v>
      </c>
      <c r="I910" s="14" t="s">
        <v>4718</v>
      </c>
      <c r="J910" s="28" t="s">
        <v>4716</v>
      </c>
    </row>
    <row r="911" spans="1:10" x14ac:dyDescent="0.3">
      <c r="A911" s="31" t="s">
        <v>3228</v>
      </c>
      <c r="B911" s="14">
        <v>23.46</v>
      </c>
      <c r="C911" s="14" t="str">
        <f t="shared" si="28"/>
        <v>Normal Weight</v>
      </c>
      <c r="D911" s="14">
        <v>4.21</v>
      </c>
      <c r="E911" s="14" t="str">
        <f t="shared" si="29"/>
        <v>Normal</v>
      </c>
      <c r="F911" s="25" t="s">
        <v>4716</v>
      </c>
      <c r="G911" s="25" t="s">
        <v>4716</v>
      </c>
      <c r="H911" s="25" t="s">
        <v>4716</v>
      </c>
      <c r="I911" s="14" t="s">
        <v>4718</v>
      </c>
      <c r="J911" s="28" t="s">
        <v>4716</v>
      </c>
    </row>
    <row r="912" spans="1:10" x14ac:dyDescent="0.3">
      <c r="A912" s="31" t="s">
        <v>3256</v>
      </c>
      <c r="B912" s="14">
        <v>34.700000000000003</v>
      </c>
      <c r="C912" s="14" t="str">
        <f t="shared" si="28"/>
        <v>Obesity</v>
      </c>
      <c r="D912" s="14">
        <v>6.06</v>
      </c>
      <c r="E912" s="14" t="str">
        <f t="shared" si="29"/>
        <v>Prediabetes</v>
      </c>
      <c r="F912" s="25" t="s">
        <v>4716</v>
      </c>
      <c r="G912" s="25" t="s">
        <v>4716</v>
      </c>
      <c r="H912" s="25" t="s">
        <v>4716</v>
      </c>
      <c r="I912" s="14" t="s">
        <v>4718</v>
      </c>
      <c r="J912" s="28" t="s">
        <v>4716</v>
      </c>
    </row>
    <row r="913" spans="1:10" x14ac:dyDescent="0.3">
      <c r="A913" s="31" t="s">
        <v>3258</v>
      </c>
      <c r="B913" s="14">
        <v>37.049999999999997</v>
      </c>
      <c r="C913" s="14" t="str">
        <f t="shared" si="28"/>
        <v>Obesity</v>
      </c>
      <c r="D913" s="14">
        <v>5.48</v>
      </c>
      <c r="E913" s="14" t="str">
        <f t="shared" si="29"/>
        <v>Normal</v>
      </c>
      <c r="F913" s="25" t="s">
        <v>4716</v>
      </c>
      <c r="G913" s="25" t="s">
        <v>4716</v>
      </c>
      <c r="H913" s="25" t="s">
        <v>4716</v>
      </c>
      <c r="I913" s="14" t="s">
        <v>4718</v>
      </c>
      <c r="J913" s="28" t="s">
        <v>4716</v>
      </c>
    </row>
    <row r="914" spans="1:10" x14ac:dyDescent="0.3">
      <c r="A914" s="31" t="s">
        <v>3262</v>
      </c>
      <c r="B914" s="14">
        <v>28.024999999999999</v>
      </c>
      <c r="C914" s="14" t="str">
        <f t="shared" si="28"/>
        <v>Overweight</v>
      </c>
      <c r="D914" s="14">
        <v>5</v>
      </c>
      <c r="E914" s="14" t="str">
        <f t="shared" si="29"/>
        <v>Normal</v>
      </c>
      <c r="F914" s="25" t="s">
        <v>4716</v>
      </c>
      <c r="G914" s="25" t="s">
        <v>4716</v>
      </c>
      <c r="H914" s="25" t="s">
        <v>4716</v>
      </c>
      <c r="I914" s="14" t="s">
        <v>4718</v>
      </c>
      <c r="J914" s="28" t="s">
        <v>4716</v>
      </c>
    </row>
    <row r="915" spans="1:10" x14ac:dyDescent="0.3">
      <c r="A915" s="31" t="s">
        <v>3282</v>
      </c>
      <c r="B915" s="14">
        <v>30.69</v>
      </c>
      <c r="C915" s="14" t="str">
        <f t="shared" si="28"/>
        <v>Obesity</v>
      </c>
      <c r="D915" s="14">
        <v>4.83</v>
      </c>
      <c r="E915" s="14" t="str">
        <f t="shared" si="29"/>
        <v>Normal</v>
      </c>
      <c r="F915" s="25" t="s">
        <v>4716</v>
      </c>
      <c r="G915" s="25" t="s">
        <v>4716</v>
      </c>
      <c r="H915" s="25" t="s">
        <v>4716</v>
      </c>
      <c r="I915" s="14" t="s">
        <v>4718</v>
      </c>
      <c r="J915" s="28" t="s">
        <v>4716</v>
      </c>
    </row>
    <row r="916" spans="1:10" x14ac:dyDescent="0.3">
      <c r="A916" s="31" t="s">
        <v>3284</v>
      </c>
      <c r="B916" s="14">
        <v>28.93</v>
      </c>
      <c r="C916" s="14" t="str">
        <f t="shared" si="28"/>
        <v>Overweight</v>
      </c>
      <c r="D916" s="14">
        <v>4.87</v>
      </c>
      <c r="E916" s="14" t="str">
        <f t="shared" si="29"/>
        <v>Normal</v>
      </c>
      <c r="F916" s="25" t="s">
        <v>4716</v>
      </c>
      <c r="G916" s="25" t="s">
        <v>4716</v>
      </c>
      <c r="H916" s="25" t="s">
        <v>4716</v>
      </c>
      <c r="I916" s="14" t="s">
        <v>4718</v>
      </c>
      <c r="J916" s="28" t="s">
        <v>4716</v>
      </c>
    </row>
    <row r="917" spans="1:10" x14ac:dyDescent="0.3">
      <c r="A917" s="31" t="s">
        <v>3296</v>
      </c>
      <c r="B917" s="14">
        <v>34.32</v>
      </c>
      <c r="C917" s="14" t="str">
        <f t="shared" si="28"/>
        <v>Obesity</v>
      </c>
      <c r="D917" s="14">
        <v>5.16</v>
      </c>
      <c r="E917" s="14" t="str">
        <f t="shared" si="29"/>
        <v>Normal</v>
      </c>
      <c r="F917" s="25" t="s">
        <v>4716</v>
      </c>
      <c r="G917" s="25" t="s">
        <v>4716</v>
      </c>
      <c r="H917" s="25" t="s">
        <v>4716</v>
      </c>
      <c r="I917" s="14" t="s">
        <v>4718</v>
      </c>
      <c r="J917" s="28" t="s">
        <v>4716</v>
      </c>
    </row>
    <row r="918" spans="1:10" x14ac:dyDescent="0.3">
      <c r="A918" s="31" t="s">
        <v>3302</v>
      </c>
      <c r="B918" s="14">
        <v>28.9</v>
      </c>
      <c r="C918" s="14" t="str">
        <f t="shared" si="28"/>
        <v>Overweight</v>
      </c>
      <c r="D918" s="14">
        <v>5.36</v>
      </c>
      <c r="E918" s="14" t="str">
        <f t="shared" si="29"/>
        <v>Normal</v>
      </c>
      <c r="F918" s="25" t="s">
        <v>4716</v>
      </c>
      <c r="G918" s="25" t="s">
        <v>4716</v>
      </c>
      <c r="H918" s="25" t="s">
        <v>4716</v>
      </c>
      <c r="I918" s="14" t="s">
        <v>4718</v>
      </c>
      <c r="J918" s="28" t="s">
        <v>4716</v>
      </c>
    </row>
    <row r="919" spans="1:10" x14ac:dyDescent="0.3">
      <c r="A919" s="31" t="s">
        <v>3310</v>
      </c>
      <c r="B919" s="14">
        <v>19.95</v>
      </c>
      <c r="C919" s="14" t="str">
        <f t="shared" si="28"/>
        <v>Normal Weight</v>
      </c>
      <c r="D919" s="14">
        <v>5.39</v>
      </c>
      <c r="E919" s="14" t="str">
        <f t="shared" si="29"/>
        <v>Normal</v>
      </c>
      <c r="F919" s="25" t="s">
        <v>4716</v>
      </c>
      <c r="G919" s="25" t="s">
        <v>4716</v>
      </c>
      <c r="H919" s="25" t="s">
        <v>4716</v>
      </c>
      <c r="I919" s="14" t="s">
        <v>4718</v>
      </c>
      <c r="J919" s="28" t="s">
        <v>4716</v>
      </c>
    </row>
    <row r="920" spans="1:10" x14ac:dyDescent="0.3">
      <c r="A920" s="31" t="s">
        <v>3314</v>
      </c>
      <c r="B920" s="14">
        <v>43.34</v>
      </c>
      <c r="C920" s="14" t="str">
        <f t="shared" si="28"/>
        <v>Obesity</v>
      </c>
      <c r="D920" s="14">
        <v>4.91</v>
      </c>
      <c r="E920" s="14" t="str">
        <f t="shared" si="29"/>
        <v>Normal</v>
      </c>
      <c r="F920" s="25" t="s">
        <v>4716</v>
      </c>
      <c r="G920" s="25" t="s">
        <v>4716</v>
      </c>
      <c r="H920" s="25" t="s">
        <v>4716</v>
      </c>
      <c r="I920" s="14" t="s">
        <v>4718</v>
      </c>
      <c r="J920" s="28" t="s">
        <v>4716</v>
      </c>
    </row>
    <row r="921" spans="1:10" x14ac:dyDescent="0.3">
      <c r="A921" s="31" t="s">
        <v>3318</v>
      </c>
      <c r="B921" s="14">
        <v>35.86</v>
      </c>
      <c r="C921" s="14" t="str">
        <f t="shared" si="28"/>
        <v>Obesity</v>
      </c>
      <c r="D921" s="14">
        <v>6.22</v>
      </c>
      <c r="E921" s="14" t="str">
        <f t="shared" si="29"/>
        <v>Prediabetes</v>
      </c>
      <c r="F921" s="25" t="s">
        <v>4716</v>
      </c>
      <c r="G921" s="25" t="s">
        <v>4716</v>
      </c>
      <c r="H921" s="25" t="s">
        <v>4716</v>
      </c>
      <c r="I921" s="14" t="s">
        <v>4718</v>
      </c>
      <c r="J921" s="28" t="s">
        <v>4716</v>
      </c>
    </row>
    <row r="922" spans="1:10" x14ac:dyDescent="0.3">
      <c r="A922" s="31" t="s">
        <v>3336</v>
      </c>
      <c r="B922" s="14">
        <v>34.770000000000003</v>
      </c>
      <c r="C922" s="14" t="str">
        <f t="shared" si="28"/>
        <v>Obesity</v>
      </c>
      <c r="D922" s="14">
        <v>4.47</v>
      </c>
      <c r="E922" s="14" t="str">
        <f t="shared" si="29"/>
        <v>Normal</v>
      </c>
      <c r="F922" s="25" t="s">
        <v>4716</v>
      </c>
      <c r="G922" s="25" t="s">
        <v>4716</v>
      </c>
      <c r="H922" s="25" t="s">
        <v>4716</v>
      </c>
      <c r="I922" s="14" t="s">
        <v>4718</v>
      </c>
      <c r="J922" s="28" t="s">
        <v>4716</v>
      </c>
    </row>
    <row r="923" spans="1:10" x14ac:dyDescent="0.3">
      <c r="A923" s="31" t="s">
        <v>3348</v>
      </c>
      <c r="B923" s="14">
        <v>19.95</v>
      </c>
      <c r="C923" s="14" t="str">
        <f t="shared" si="28"/>
        <v>Normal Weight</v>
      </c>
      <c r="D923" s="14">
        <v>4.05</v>
      </c>
      <c r="E923" s="14" t="str">
        <f t="shared" si="29"/>
        <v>Normal</v>
      </c>
      <c r="F923" s="25" t="s">
        <v>4716</v>
      </c>
      <c r="G923" s="25" t="s">
        <v>4716</v>
      </c>
      <c r="H923" s="25" t="s">
        <v>4716</v>
      </c>
      <c r="I923" s="14" t="s">
        <v>4718</v>
      </c>
      <c r="J923" s="28" t="s">
        <v>4716</v>
      </c>
    </row>
    <row r="924" spans="1:10" x14ac:dyDescent="0.3">
      <c r="A924" s="31" t="s">
        <v>3352</v>
      </c>
      <c r="B924" s="14">
        <v>22.01</v>
      </c>
      <c r="C924" s="14" t="str">
        <f t="shared" si="28"/>
        <v>Normal Weight</v>
      </c>
      <c r="D924" s="14">
        <v>5.01</v>
      </c>
      <c r="E924" s="14" t="str">
        <f t="shared" si="29"/>
        <v>Normal</v>
      </c>
      <c r="F924" s="25" t="s">
        <v>4716</v>
      </c>
      <c r="G924" s="25" t="s">
        <v>4716</v>
      </c>
      <c r="H924" s="25" t="s">
        <v>4716</v>
      </c>
      <c r="I924" s="14" t="s">
        <v>4718</v>
      </c>
      <c r="J924" s="28" t="s">
        <v>4716</v>
      </c>
    </row>
    <row r="925" spans="1:10" x14ac:dyDescent="0.3">
      <c r="A925" s="31" t="s">
        <v>3360</v>
      </c>
      <c r="B925" s="14">
        <v>35.814999999999998</v>
      </c>
      <c r="C925" s="14" t="str">
        <f t="shared" si="28"/>
        <v>Obesity</v>
      </c>
      <c r="D925" s="14">
        <v>4.1500000000000004</v>
      </c>
      <c r="E925" s="14" t="str">
        <f t="shared" si="29"/>
        <v>Normal</v>
      </c>
      <c r="F925" s="25" t="s">
        <v>4716</v>
      </c>
      <c r="G925" s="25" t="s">
        <v>4716</v>
      </c>
      <c r="H925" s="25" t="s">
        <v>4716</v>
      </c>
      <c r="I925" s="14" t="s">
        <v>4718</v>
      </c>
      <c r="J925" s="28" t="s">
        <v>4716</v>
      </c>
    </row>
    <row r="926" spans="1:10" x14ac:dyDescent="0.3">
      <c r="A926" s="31" t="s">
        <v>3384</v>
      </c>
      <c r="B926" s="14">
        <v>31</v>
      </c>
      <c r="C926" s="14" t="str">
        <f t="shared" si="28"/>
        <v>Obesity</v>
      </c>
      <c r="D926" s="14">
        <v>4.7699999999999996</v>
      </c>
      <c r="E926" s="14" t="str">
        <f t="shared" si="29"/>
        <v>Normal</v>
      </c>
      <c r="F926" s="25" t="s">
        <v>4716</v>
      </c>
      <c r="G926" s="25" t="s">
        <v>4716</v>
      </c>
      <c r="H926" s="25" t="s">
        <v>4716</v>
      </c>
      <c r="I926" s="14" t="s">
        <v>4718</v>
      </c>
      <c r="J926" s="28" t="s">
        <v>4716</v>
      </c>
    </row>
    <row r="927" spans="1:10" x14ac:dyDescent="0.3">
      <c r="A927" s="31" t="s">
        <v>3386</v>
      </c>
      <c r="B927" s="14">
        <v>28.27</v>
      </c>
      <c r="C927" s="14" t="str">
        <f t="shared" si="28"/>
        <v>Overweight</v>
      </c>
      <c r="D927" s="14">
        <v>4.62</v>
      </c>
      <c r="E927" s="14" t="str">
        <f t="shared" si="29"/>
        <v>Normal</v>
      </c>
      <c r="F927" s="25" t="s">
        <v>4716</v>
      </c>
      <c r="G927" s="25" t="s">
        <v>4716</v>
      </c>
      <c r="H927" s="25" t="s">
        <v>4716</v>
      </c>
      <c r="I927" s="14" t="s">
        <v>4718</v>
      </c>
      <c r="J927" s="28" t="s">
        <v>4716</v>
      </c>
    </row>
    <row r="928" spans="1:10" x14ac:dyDescent="0.3">
      <c r="A928" s="31" t="s">
        <v>3402</v>
      </c>
      <c r="B928" s="14">
        <v>37.43</v>
      </c>
      <c r="C928" s="14" t="str">
        <f t="shared" si="28"/>
        <v>Obesity</v>
      </c>
      <c r="D928" s="14">
        <v>4.5199999999999996</v>
      </c>
      <c r="E928" s="14" t="str">
        <f t="shared" si="29"/>
        <v>Normal</v>
      </c>
      <c r="F928" s="25" t="s">
        <v>4716</v>
      </c>
      <c r="G928" s="25" t="s">
        <v>4716</v>
      </c>
      <c r="H928" s="25" t="s">
        <v>4716</v>
      </c>
      <c r="I928" s="14" t="s">
        <v>4718</v>
      </c>
      <c r="J928" s="28" t="s">
        <v>4716</v>
      </c>
    </row>
    <row r="929" spans="1:10" x14ac:dyDescent="0.3">
      <c r="A929" s="31" t="s">
        <v>3412</v>
      </c>
      <c r="B929" s="14">
        <v>40.15</v>
      </c>
      <c r="C929" s="14" t="str">
        <f t="shared" si="28"/>
        <v>Obesity</v>
      </c>
      <c r="D929" s="14">
        <v>5.93</v>
      </c>
      <c r="E929" s="14" t="str">
        <f t="shared" si="29"/>
        <v>Prediabetes</v>
      </c>
      <c r="F929" s="25" t="s">
        <v>4716</v>
      </c>
      <c r="G929" s="25" t="s">
        <v>4716</v>
      </c>
      <c r="H929" s="25" t="s">
        <v>4716</v>
      </c>
      <c r="I929" s="14" t="s">
        <v>4718</v>
      </c>
      <c r="J929" s="28" t="s">
        <v>4716</v>
      </c>
    </row>
    <row r="930" spans="1:10" x14ac:dyDescent="0.3">
      <c r="A930" s="31" t="s">
        <v>3414</v>
      </c>
      <c r="B930" s="14">
        <v>37.729999999999997</v>
      </c>
      <c r="C930" s="14" t="str">
        <f t="shared" si="28"/>
        <v>Obesity</v>
      </c>
      <c r="D930" s="14">
        <v>6.29</v>
      </c>
      <c r="E930" s="14" t="str">
        <f t="shared" si="29"/>
        <v>Prediabetes</v>
      </c>
      <c r="F930" s="25" t="s">
        <v>4716</v>
      </c>
      <c r="G930" s="25" t="s">
        <v>4716</v>
      </c>
      <c r="H930" s="25" t="s">
        <v>4716</v>
      </c>
      <c r="I930" s="14" t="s">
        <v>4718</v>
      </c>
      <c r="J930" s="28" t="s">
        <v>4716</v>
      </c>
    </row>
    <row r="931" spans="1:10" x14ac:dyDescent="0.3">
      <c r="A931" s="31" t="s">
        <v>3420</v>
      </c>
      <c r="B931" s="14">
        <v>27.6</v>
      </c>
      <c r="C931" s="14" t="str">
        <f t="shared" si="28"/>
        <v>Overweight</v>
      </c>
      <c r="D931" s="14">
        <v>5.33</v>
      </c>
      <c r="E931" s="14" t="str">
        <f t="shared" si="29"/>
        <v>Normal</v>
      </c>
      <c r="F931" s="25" t="s">
        <v>4716</v>
      </c>
      <c r="G931" s="25" t="s">
        <v>4716</v>
      </c>
      <c r="H931" s="25" t="s">
        <v>4716</v>
      </c>
      <c r="I931" s="14" t="s">
        <v>4718</v>
      </c>
      <c r="J931" s="28" t="s">
        <v>4716</v>
      </c>
    </row>
    <row r="932" spans="1:10" x14ac:dyDescent="0.3">
      <c r="A932" s="31" t="s">
        <v>3436</v>
      </c>
      <c r="B932" s="14">
        <v>30.9</v>
      </c>
      <c r="C932" s="14" t="str">
        <f t="shared" si="28"/>
        <v>Obesity</v>
      </c>
      <c r="D932" s="14">
        <v>6.05</v>
      </c>
      <c r="E932" s="14" t="str">
        <f t="shared" si="29"/>
        <v>Prediabetes</v>
      </c>
      <c r="F932" s="25" t="s">
        <v>4716</v>
      </c>
      <c r="G932" s="25" t="s">
        <v>4716</v>
      </c>
      <c r="H932" s="25" t="s">
        <v>4716</v>
      </c>
      <c r="I932" s="14" t="s">
        <v>4718</v>
      </c>
      <c r="J932" s="28" t="s">
        <v>4716</v>
      </c>
    </row>
    <row r="933" spans="1:10" x14ac:dyDescent="0.3">
      <c r="A933" s="31" t="s">
        <v>3448</v>
      </c>
      <c r="B933" s="14">
        <v>23.48</v>
      </c>
      <c r="C933" s="14" t="str">
        <f t="shared" si="28"/>
        <v>Normal Weight</v>
      </c>
      <c r="D933" s="14">
        <v>6.24</v>
      </c>
      <c r="E933" s="14" t="str">
        <f t="shared" si="29"/>
        <v>Prediabetes</v>
      </c>
      <c r="F933" s="25" t="s">
        <v>4716</v>
      </c>
      <c r="G933" s="25" t="s">
        <v>4716</v>
      </c>
      <c r="H933" s="25" t="s">
        <v>4716</v>
      </c>
      <c r="I933" s="14" t="s">
        <v>4718</v>
      </c>
      <c r="J933" s="28" t="s">
        <v>4716</v>
      </c>
    </row>
    <row r="934" spans="1:10" x14ac:dyDescent="0.3">
      <c r="A934" s="31" t="s">
        <v>3462</v>
      </c>
      <c r="B934" s="14">
        <v>34.799999999999997</v>
      </c>
      <c r="C934" s="14" t="str">
        <f t="shared" si="28"/>
        <v>Obesity</v>
      </c>
      <c r="D934" s="14">
        <v>4.38</v>
      </c>
      <c r="E934" s="14" t="str">
        <f t="shared" si="29"/>
        <v>Normal</v>
      </c>
      <c r="F934" s="25" t="s">
        <v>4716</v>
      </c>
      <c r="G934" s="25" t="s">
        <v>4716</v>
      </c>
      <c r="H934" s="25" t="s">
        <v>4716</v>
      </c>
      <c r="I934" s="14" t="s">
        <v>4718</v>
      </c>
      <c r="J934" s="28" t="s">
        <v>4716</v>
      </c>
    </row>
    <row r="935" spans="1:10" x14ac:dyDescent="0.3">
      <c r="A935" s="31" t="s">
        <v>3464</v>
      </c>
      <c r="B935" s="14">
        <v>34.21</v>
      </c>
      <c r="C935" s="14" t="str">
        <f t="shared" si="28"/>
        <v>Obesity</v>
      </c>
      <c r="D935" s="14">
        <v>4.54</v>
      </c>
      <c r="E935" s="14" t="str">
        <f t="shared" si="29"/>
        <v>Normal</v>
      </c>
      <c r="F935" s="25" t="s">
        <v>4716</v>
      </c>
      <c r="G935" s="25" t="s">
        <v>4716</v>
      </c>
      <c r="H935" s="25" t="s">
        <v>4716</v>
      </c>
      <c r="I935" s="14" t="s">
        <v>4718</v>
      </c>
      <c r="J935" s="28" t="s">
        <v>4716</v>
      </c>
    </row>
    <row r="936" spans="1:10" x14ac:dyDescent="0.3">
      <c r="A936" s="31" t="s">
        <v>3466</v>
      </c>
      <c r="B936" s="14">
        <v>31</v>
      </c>
      <c r="C936" s="14" t="str">
        <f t="shared" si="28"/>
        <v>Obesity</v>
      </c>
      <c r="D936" s="14">
        <v>5.38</v>
      </c>
      <c r="E936" s="14" t="str">
        <f t="shared" si="29"/>
        <v>Normal</v>
      </c>
      <c r="F936" s="25" t="s">
        <v>4716</v>
      </c>
      <c r="G936" s="25" t="s">
        <v>4716</v>
      </c>
      <c r="H936" s="25" t="s">
        <v>4716</v>
      </c>
      <c r="I936" s="14" t="s">
        <v>4718</v>
      </c>
      <c r="J936" s="28" t="s">
        <v>4716</v>
      </c>
    </row>
    <row r="937" spans="1:10" x14ac:dyDescent="0.3">
      <c r="A937" s="31" t="s">
        <v>3468</v>
      </c>
      <c r="B937" s="14">
        <v>26.125</v>
      </c>
      <c r="C937" s="14" t="str">
        <f t="shared" si="28"/>
        <v>Overweight</v>
      </c>
      <c r="D937" s="14">
        <v>5.55</v>
      </c>
      <c r="E937" s="14" t="str">
        <f t="shared" si="29"/>
        <v>Normal</v>
      </c>
      <c r="F937" s="25" t="s">
        <v>4716</v>
      </c>
      <c r="G937" s="25" t="s">
        <v>4716</v>
      </c>
      <c r="H937" s="25" t="s">
        <v>4716</v>
      </c>
      <c r="I937" s="14" t="s">
        <v>4718</v>
      </c>
      <c r="J937" s="28" t="s">
        <v>4716</v>
      </c>
    </row>
    <row r="938" spans="1:10" x14ac:dyDescent="0.3">
      <c r="A938" s="31" t="s">
        <v>3482</v>
      </c>
      <c r="B938" s="14">
        <v>20.53</v>
      </c>
      <c r="C938" s="14" t="str">
        <f t="shared" si="28"/>
        <v>Normal Weight</v>
      </c>
      <c r="D938" s="14">
        <v>4.8600000000000003</v>
      </c>
      <c r="E938" s="14" t="str">
        <f t="shared" si="29"/>
        <v>Normal</v>
      </c>
      <c r="F938" s="25" t="s">
        <v>4716</v>
      </c>
      <c r="G938" s="25" t="s">
        <v>4716</v>
      </c>
      <c r="H938" s="25" t="s">
        <v>4716</v>
      </c>
      <c r="I938" s="14" t="s">
        <v>4718</v>
      </c>
      <c r="J938" s="28" t="s">
        <v>4716</v>
      </c>
    </row>
    <row r="939" spans="1:10" x14ac:dyDescent="0.3">
      <c r="A939" s="31" t="s">
        <v>3490</v>
      </c>
      <c r="B939" s="14">
        <v>20.82</v>
      </c>
      <c r="C939" s="14" t="str">
        <f t="shared" si="28"/>
        <v>Normal Weight</v>
      </c>
      <c r="D939" s="14">
        <v>5.55</v>
      </c>
      <c r="E939" s="14" t="str">
        <f t="shared" si="29"/>
        <v>Normal</v>
      </c>
      <c r="F939" s="25" t="s">
        <v>4716</v>
      </c>
      <c r="G939" s="25" t="s">
        <v>4716</v>
      </c>
      <c r="H939" s="25" t="s">
        <v>4716</v>
      </c>
      <c r="I939" s="14" t="s">
        <v>4718</v>
      </c>
      <c r="J939" s="28" t="s">
        <v>4716</v>
      </c>
    </row>
    <row r="940" spans="1:10" x14ac:dyDescent="0.3">
      <c r="A940" s="31" t="s">
        <v>3496</v>
      </c>
      <c r="B940" s="14">
        <v>24.13</v>
      </c>
      <c r="C940" s="14" t="str">
        <f t="shared" si="28"/>
        <v>Normal Weight</v>
      </c>
      <c r="D940" s="14">
        <v>5.2</v>
      </c>
      <c r="E940" s="14" t="str">
        <f t="shared" si="29"/>
        <v>Normal</v>
      </c>
      <c r="F940" s="25" t="s">
        <v>4716</v>
      </c>
      <c r="G940" s="25" t="s">
        <v>4716</v>
      </c>
      <c r="H940" s="25" t="s">
        <v>4716</v>
      </c>
      <c r="I940" s="14" t="s">
        <v>4718</v>
      </c>
      <c r="J940" s="28" t="s">
        <v>4716</v>
      </c>
    </row>
    <row r="941" spans="1:10" x14ac:dyDescent="0.3">
      <c r="A941" s="31" t="s">
        <v>3500</v>
      </c>
      <c r="B941" s="14">
        <v>17.86</v>
      </c>
      <c r="C941" s="14" t="str">
        <f t="shared" si="28"/>
        <v>Underweight</v>
      </c>
      <c r="D941" s="14">
        <v>4.1100000000000003</v>
      </c>
      <c r="E941" s="14" t="str">
        <f t="shared" si="29"/>
        <v>Normal</v>
      </c>
      <c r="F941" s="25" t="s">
        <v>4716</v>
      </c>
      <c r="G941" s="25" t="s">
        <v>4716</v>
      </c>
      <c r="H941" s="25" t="s">
        <v>4716</v>
      </c>
      <c r="I941" s="14" t="s">
        <v>4718</v>
      </c>
      <c r="J941" s="28" t="s">
        <v>4716</v>
      </c>
    </row>
    <row r="942" spans="1:10" x14ac:dyDescent="0.3">
      <c r="A942" s="31" t="s">
        <v>3578</v>
      </c>
      <c r="B942" s="14">
        <v>17.91</v>
      </c>
      <c r="C942" s="14" t="str">
        <f t="shared" si="28"/>
        <v>Underweight</v>
      </c>
      <c r="D942" s="14">
        <v>5.65</v>
      </c>
      <c r="E942" s="14" t="str">
        <f t="shared" si="29"/>
        <v>Normal</v>
      </c>
      <c r="F942" s="25" t="s">
        <v>4716</v>
      </c>
      <c r="G942" s="25" t="s">
        <v>4716</v>
      </c>
      <c r="H942" s="25" t="s">
        <v>4716</v>
      </c>
      <c r="I942" s="14" t="s">
        <v>4718</v>
      </c>
      <c r="J942" s="28" t="s">
        <v>4716</v>
      </c>
    </row>
    <row r="943" spans="1:10" x14ac:dyDescent="0.3">
      <c r="A943" s="31" t="s">
        <v>3580</v>
      </c>
      <c r="B943" s="14">
        <v>31.57</v>
      </c>
      <c r="C943" s="14" t="str">
        <f t="shared" si="28"/>
        <v>Obesity</v>
      </c>
      <c r="D943" s="14">
        <v>6.15</v>
      </c>
      <c r="E943" s="14" t="str">
        <f t="shared" si="29"/>
        <v>Prediabetes</v>
      </c>
      <c r="F943" s="25" t="s">
        <v>4716</v>
      </c>
      <c r="G943" s="25" t="s">
        <v>4716</v>
      </c>
      <c r="H943" s="25" t="s">
        <v>4716</v>
      </c>
      <c r="I943" s="14" t="s">
        <v>4718</v>
      </c>
      <c r="J943" s="28" t="s">
        <v>4716</v>
      </c>
    </row>
    <row r="944" spans="1:10" x14ac:dyDescent="0.3">
      <c r="A944" s="31" t="s">
        <v>3594</v>
      </c>
      <c r="B944" s="14">
        <v>22.04</v>
      </c>
      <c r="C944" s="14" t="str">
        <f t="shared" si="28"/>
        <v>Normal Weight</v>
      </c>
      <c r="D944" s="14">
        <v>5.86</v>
      </c>
      <c r="E944" s="14" t="str">
        <f t="shared" si="29"/>
        <v>Prediabetes</v>
      </c>
      <c r="F944" s="25" t="s">
        <v>4716</v>
      </c>
      <c r="G944" s="25" t="s">
        <v>4716</v>
      </c>
      <c r="H944" s="25" t="s">
        <v>4716</v>
      </c>
      <c r="I944" s="14" t="s">
        <v>4718</v>
      </c>
      <c r="J944" s="28" t="s">
        <v>4716</v>
      </c>
    </row>
    <row r="945" spans="1:10" x14ac:dyDescent="0.3">
      <c r="A945" s="31" t="s">
        <v>3600</v>
      </c>
      <c r="B945" s="14">
        <v>38.6</v>
      </c>
      <c r="C945" s="14" t="str">
        <f t="shared" si="28"/>
        <v>Obesity</v>
      </c>
      <c r="D945" s="14">
        <v>6.02</v>
      </c>
      <c r="E945" s="14" t="str">
        <f t="shared" si="29"/>
        <v>Prediabetes</v>
      </c>
      <c r="F945" s="25" t="s">
        <v>4716</v>
      </c>
      <c r="G945" s="25" t="s">
        <v>4716</v>
      </c>
      <c r="H945" s="25" t="s">
        <v>4716</v>
      </c>
      <c r="I945" s="14" t="s">
        <v>4718</v>
      </c>
      <c r="J945" s="28" t="s">
        <v>4716</v>
      </c>
    </row>
    <row r="946" spans="1:10" x14ac:dyDescent="0.3">
      <c r="A946" s="31" t="s">
        <v>3602</v>
      </c>
      <c r="B946" s="14">
        <v>43.12</v>
      </c>
      <c r="C946" s="14" t="str">
        <f t="shared" si="28"/>
        <v>Obesity</v>
      </c>
      <c r="D946" s="14">
        <v>6.25</v>
      </c>
      <c r="E946" s="14" t="str">
        <f t="shared" si="29"/>
        <v>Prediabetes</v>
      </c>
      <c r="F946" s="25" t="s">
        <v>4716</v>
      </c>
      <c r="G946" s="25" t="s">
        <v>4716</v>
      </c>
      <c r="H946" s="25" t="s">
        <v>4716</v>
      </c>
      <c r="I946" s="14" t="s">
        <v>4718</v>
      </c>
      <c r="J946" s="28" t="s">
        <v>4716</v>
      </c>
    </row>
    <row r="947" spans="1:10" x14ac:dyDescent="0.3">
      <c r="A947" s="31" t="s">
        <v>3604</v>
      </c>
      <c r="B947" s="14">
        <v>30.5</v>
      </c>
      <c r="C947" s="14" t="str">
        <f t="shared" si="28"/>
        <v>Obesity</v>
      </c>
      <c r="D947" s="14">
        <v>4.8099999999999996</v>
      </c>
      <c r="E947" s="14" t="str">
        <f t="shared" si="29"/>
        <v>Normal</v>
      </c>
      <c r="F947" s="25" t="s">
        <v>4716</v>
      </c>
      <c r="G947" s="25" t="s">
        <v>4716</v>
      </c>
      <c r="H947" s="25" t="s">
        <v>4716</v>
      </c>
      <c r="I947" s="14" t="s">
        <v>4718</v>
      </c>
      <c r="J947" s="28" t="s">
        <v>4716</v>
      </c>
    </row>
    <row r="948" spans="1:10" x14ac:dyDescent="0.3">
      <c r="A948" s="31" t="s">
        <v>3606</v>
      </c>
      <c r="B948" s="14">
        <v>27.61</v>
      </c>
      <c r="C948" s="14" t="str">
        <f t="shared" si="28"/>
        <v>Overweight</v>
      </c>
      <c r="D948" s="14">
        <v>4.5999999999999996</v>
      </c>
      <c r="E948" s="14" t="str">
        <f t="shared" si="29"/>
        <v>Normal</v>
      </c>
      <c r="F948" s="25" t="s">
        <v>4716</v>
      </c>
      <c r="G948" s="25" t="s">
        <v>4716</v>
      </c>
      <c r="H948" s="25" t="s">
        <v>4716</v>
      </c>
      <c r="I948" s="14" t="s">
        <v>4718</v>
      </c>
      <c r="J948" s="28" t="s">
        <v>4716</v>
      </c>
    </row>
    <row r="949" spans="1:10" x14ac:dyDescent="0.3">
      <c r="A949" s="31" t="s">
        <v>3608</v>
      </c>
      <c r="B949" s="14">
        <v>27.1</v>
      </c>
      <c r="C949" s="14" t="str">
        <f t="shared" si="28"/>
        <v>Overweight</v>
      </c>
      <c r="D949" s="14">
        <v>5.08</v>
      </c>
      <c r="E949" s="14" t="str">
        <f t="shared" si="29"/>
        <v>Normal</v>
      </c>
      <c r="F949" s="25" t="s">
        <v>4716</v>
      </c>
      <c r="G949" s="25" t="s">
        <v>4716</v>
      </c>
      <c r="H949" s="25" t="s">
        <v>4716</v>
      </c>
      <c r="I949" s="14" t="s">
        <v>4718</v>
      </c>
      <c r="J949" s="28" t="s">
        <v>4716</v>
      </c>
    </row>
    <row r="950" spans="1:10" x14ac:dyDescent="0.3">
      <c r="A950" s="31" t="s">
        <v>3620</v>
      </c>
      <c r="B950" s="14">
        <v>22.895</v>
      </c>
      <c r="C950" s="14" t="str">
        <f t="shared" si="28"/>
        <v>Normal Weight</v>
      </c>
      <c r="D950" s="14">
        <v>5.24</v>
      </c>
      <c r="E950" s="14" t="str">
        <f t="shared" si="29"/>
        <v>Normal</v>
      </c>
      <c r="F950" s="25" t="s">
        <v>4716</v>
      </c>
      <c r="G950" s="25" t="s">
        <v>4716</v>
      </c>
      <c r="H950" s="25" t="s">
        <v>4716</v>
      </c>
      <c r="I950" s="14" t="s">
        <v>4718</v>
      </c>
      <c r="J950" s="28" t="s">
        <v>4716</v>
      </c>
    </row>
    <row r="951" spans="1:10" x14ac:dyDescent="0.3">
      <c r="A951" s="31" t="s">
        <v>3622</v>
      </c>
      <c r="B951" s="14">
        <v>21.945</v>
      </c>
      <c r="C951" s="14" t="str">
        <f t="shared" si="28"/>
        <v>Normal Weight</v>
      </c>
      <c r="D951" s="14">
        <v>5.37</v>
      </c>
      <c r="E951" s="14" t="str">
        <f t="shared" si="29"/>
        <v>Normal</v>
      </c>
      <c r="F951" s="25" t="s">
        <v>4716</v>
      </c>
      <c r="G951" s="25" t="s">
        <v>4716</v>
      </c>
      <c r="H951" s="25" t="s">
        <v>4716</v>
      </c>
      <c r="I951" s="14" t="s">
        <v>4718</v>
      </c>
      <c r="J951" s="28" t="s">
        <v>4716</v>
      </c>
    </row>
    <row r="952" spans="1:10" x14ac:dyDescent="0.3">
      <c r="A952" s="31" t="s">
        <v>3646</v>
      </c>
      <c r="B952" s="14">
        <v>30.21</v>
      </c>
      <c r="C952" s="14" t="str">
        <f t="shared" si="28"/>
        <v>Obesity</v>
      </c>
      <c r="D952" s="14">
        <v>5.21</v>
      </c>
      <c r="E952" s="14" t="str">
        <f t="shared" si="29"/>
        <v>Normal</v>
      </c>
      <c r="F952" s="25" t="s">
        <v>4716</v>
      </c>
      <c r="G952" s="25" t="s">
        <v>4716</v>
      </c>
      <c r="H952" s="25" t="s">
        <v>4716</v>
      </c>
      <c r="I952" s="14" t="s">
        <v>4718</v>
      </c>
      <c r="J952" s="28" t="s">
        <v>4716</v>
      </c>
    </row>
    <row r="953" spans="1:10" x14ac:dyDescent="0.3">
      <c r="A953" s="31" t="s">
        <v>3664</v>
      </c>
      <c r="B953" s="14">
        <v>28.405000000000001</v>
      </c>
      <c r="C953" s="14" t="str">
        <f t="shared" si="28"/>
        <v>Overweight</v>
      </c>
      <c r="D953" s="14">
        <v>4.12</v>
      </c>
      <c r="E953" s="14" t="str">
        <f t="shared" si="29"/>
        <v>Normal</v>
      </c>
      <c r="F953" s="25" t="s">
        <v>4716</v>
      </c>
      <c r="G953" s="25" t="s">
        <v>4716</v>
      </c>
      <c r="H953" s="25" t="s">
        <v>4716</v>
      </c>
      <c r="I953" s="14" t="s">
        <v>4718</v>
      </c>
      <c r="J953" s="28" t="s">
        <v>4716</v>
      </c>
    </row>
    <row r="954" spans="1:10" x14ac:dyDescent="0.3">
      <c r="A954" s="31" t="s">
        <v>3668</v>
      </c>
      <c r="B954" s="14">
        <v>18.850000000000001</v>
      </c>
      <c r="C954" s="14" t="str">
        <f t="shared" si="28"/>
        <v>Normal Weight</v>
      </c>
      <c r="D954" s="14">
        <v>6.03</v>
      </c>
      <c r="E954" s="14" t="str">
        <f t="shared" si="29"/>
        <v>Prediabetes</v>
      </c>
      <c r="F954" s="25" t="s">
        <v>4716</v>
      </c>
      <c r="G954" s="25" t="s">
        <v>4716</v>
      </c>
      <c r="H954" s="25" t="s">
        <v>4716</v>
      </c>
      <c r="I954" s="14" t="s">
        <v>4718</v>
      </c>
      <c r="J954" s="28" t="s">
        <v>4716</v>
      </c>
    </row>
    <row r="955" spans="1:10" x14ac:dyDescent="0.3">
      <c r="A955" s="31" t="s">
        <v>3680</v>
      </c>
      <c r="B955" s="14">
        <v>27.14</v>
      </c>
      <c r="C955" s="14" t="str">
        <f t="shared" si="28"/>
        <v>Overweight</v>
      </c>
      <c r="D955" s="14">
        <v>6.01</v>
      </c>
      <c r="E955" s="14" t="str">
        <f t="shared" si="29"/>
        <v>Prediabetes</v>
      </c>
      <c r="F955" s="25" t="s">
        <v>4716</v>
      </c>
      <c r="G955" s="25" t="s">
        <v>4716</v>
      </c>
      <c r="H955" s="25" t="s">
        <v>4716</v>
      </c>
      <c r="I955" s="14" t="s">
        <v>4718</v>
      </c>
      <c r="J955" s="28" t="s">
        <v>4716</v>
      </c>
    </row>
    <row r="956" spans="1:10" x14ac:dyDescent="0.3">
      <c r="A956" s="31" t="s">
        <v>3706</v>
      </c>
      <c r="B956" s="14">
        <v>25.9</v>
      </c>
      <c r="C956" s="14" t="str">
        <f t="shared" si="28"/>
        <v>Overweight</v>
      </c>
      <c r="D956" s="14">
        <v>5.45</v>
      </c>
      <c r="E956" s="14" t="str">
        <f t="shared" si="29"/>
        <v>Normal</v>
      </c>
      <c r="F956" s="25" t="s">
        <v>4716</v>
      </c>
      <c r="G956" s="25" t="s">
        <v>4716</v>
      </c>
      <c r="H956" s="25" t="s">
        <v>4716</v>
      </c>
      <c r="I956" s="14" t="s">
        <v>4718</v>
      </c>
      <c r="J956" s="28" t="s">
        <v>4716</v>
      </c>
    </row>
    <row r="957" spans="1:10" x14ac:dyDescent="0.3">
      <c r="A957" s="31" t="s">
        <v>3738</v>
      </c>
      <c r="B957" s="14">
        <v>44.22</v>
      </c>
      <c r="C957" s="14" t="str">
        <f t="shared" si="28"/>
        <v>Obesity</v>
      </c>
      <c r="D957" s="14">
        <v>4.1900000000000004</v>
      </c>
      <c r="E957" s="14" t="str">
        <f t="shared" si="29"/>
        <v>Normal</v>
      </c>
      <c r="F957" s="25" t="s">
        <v>4716</v>
      </c>
      <c r="G957" s="25" t="s">
        <v>4716</v>
      </c>
      <c r="H957" s="25" t="s">
        <v>4716</v>
      </c>
      <c r="I957" s="14" t="s">
        <v>4718</v>
      </c>
      <c r="J957" s="28" t="s">
        <v>4716</v>
      </c>
    </row>
    <row r="958" spans="1:10" x14ac:dyDescent="0.3">
      <c r="A958" s="31" t="s">
        <v>3750</v>
      </c>
      <c r="B958" s="14">
        <v>27.645</v>
      </c>
      <c r="C958" s="14" t="str">
        <f t="shared" si="28"/>
        <v>Overweight</v>
      </c>
      <c r="D958" s="14">
        <v>5.25</v>
      </c>
      <c r="E958" s="14" t="str">
        <f t="shared" si="29"/>
        <v>Normal</v>
      </c>
      <c r="F958" s="25" t="s">
        <v>4716</v>
      </c>
      <c r="G958" s="25" t="s">
        <v>4716</v>
      </c>
      <c r="H958" s="25" t="s">
        <v>4716</v>
      </c>
      <c r="I958" s="14" t="s">
        <v>4718</v>
      </c>
      <c r="J958" s="28" t="s">
        <v>4716</v>
      </c>
    </row>
    <row r="959" spans="1:10" x14ac:dyDescent="0.3">
      <c r="A959" s="31" t="s">
        <v>3752</v>
      </c>
      <c r="B959" s="14">
        <v>30.1</v>
      </c>
      <c r="C959" s="14" t="str">
        <f t="shared" si="28"/>
        <v>Obesity</v>
      </c>
      <c r="D959" s="14">
        <v>4.04</v>
      </c>
      <c r="E959" s="14" t="str">
        <f t="shared" si="29"/>
        <v>Normal</v>
      </c>
      <c r="F959" s="25" t="s">
        <v>4716</v>
      </c>
      <c r="G959" s="25" t="s">
        <v>4716</v>
      </c>
      <c r="H959" s="25" t="s">
        <v>4716</v>
      </c>
      <c r="I959" s="14" t="s">
        <v>4718</v>
      </c>
      <c r="J959" s="28" t="s">
        <v>4716</v>
      </c>
    </row>
    <row r="960" spans="1:10" x14ac:dyDescent="0.3">
      <c r="A960" s="31" t="s">
        <v>3760</v>
      </c>
      <c r="B960" s="14">
        <v>15.53</v>
      </c>
      <c r="C960" s="14" t="str">
        <f t="shared" si="28"/>
        <v>Underweight</v>
      </c>
      <c r="D960" s="14">
        <v>5.81</v>
      </c>
      <c r="E960" s="14" t="str">
        <f t="shared" si="29"/>
        <v>Prediabetes</v>
      </c>
      <c r="F960" s="25" t="s">
        <v>4716</v>
      </c>
      <c r="G960" s="25" t="s">
        <v>4716</v>
      </c>
      <c r="H960" s="25" t="s">
        <v>4716</v>
      </c>
      <c r="I960" s="14" t="s">
        <v>4718</v>
      </c>
      <c r="J960" s="28" t="s">
        <v>4716</v>
      </c>
    </row>
    <row r="961" spans="1:10" x14ac:dyDescent="0.3">
      <c r="A961" s="31" t="s">
        <v>3762</v>
      </c>
      <c r="B961" s="14">
        <v>30.7</v>
      </c>
      <c r="C961" s="14" t="str">
        <f t="shared" si="28"/>
        <v>Obesity</v>
      </c>
      <c r="D961" s="14">
        <v>5.82</v>
      </c>
      <c r="E961" s="14" t="str">
        <f t="shared" si="29"/>
        <v>Prediabetes</v>
      </c>
      <c r="F961" s="25" t="s">
        <v>4716</v>
      </c>
      <c r="G961" s="25" t="s">
        <v>4716</v>
      </c>
      <c r="H961" s="25" t="s">
        <v>4716</v>
      </c>
      <c r="I961" s="14" t="s">
        <v>4718</v>
      </c>
      <c r="J961" s="28" t="s">
        <v>4716</v>
      </c>
    </row>
    <row r="962" spans="1:10" x14ac:dyDescent="0.3">
      <c r="A962" s="31" t="s">
        <v>3764</v>
      </c>
      <c r="B962" s="14">
        <v>33.33</v>
      </c>
      <c r="C962" s="14" t="str">
        <f t="shared" ref="C962:C1025" si="30">IF(B962&lt;18.5,"Underweight",
IF(B962&lt;=24.9,"Normal Weight",
IF(B962&lt;=29.9,"Overweight","Obesity")))</f>
        <v>Obesity</v>
      </c>
      <c r="D962" s="14">
        <v>4.82</v>
      </c>
      <c r="E962" s="14" t="str">
        <f t="shared" si="29"/>
        <v>Normal</v>
      </c>
      <c r="F962" s="25" t="s">
        <v>4716</v>
      </c>
      <c r="G962" s="25" t="s">
        <v>4716</v>
      </c>
      <c r="H962" s="25" t="s">
        <v>4716</v>
      </c>
      <c r="I962" s="14" t="s">
        <v>4718</v>
      </c>
      <c r="J962" s="28" t="s">
        <v>4716</v>
      </c>
    </row>
    <row r="963" spans="1:10" x14ac:dyDescent="0.3">
      <c r="A963" s="31" t="s">
        <v>3766</v>
      </c>
      <c r="B963" s="14">
        <v>32.4</v>
      </c>
      <c r="C963" s="14" t="str">
        <f t="shared" si="30"/>
        <v>Obesity</v>
      </c>
      <c r="D963" s="14">
        <v>5.08</v>
      </c>
      <c r="E963" s="14" t="str">
        <f t="shared" ref="E963:E1026" si="31">IF(D963&lt;5.7,"Normal",
IF(D963&lt;=6.4,"Prediabetes","Diabetes"))</f>
        <v>Normal</v>
      </c>
      <c r="F963" s="25" t="s">
        <v>4716</v>
      </c>
      <c r="G963" s="25" t="s">
        <v>4716</v>
      </c>
      <c r="H963" s="25" t="s">
        <v>4716</v>
      </c>
      <c r="I963" s="14" t="s">
        <v>4718</v>
      </c>
      <c r="J963" s="28" t="s">
        <v>4716</v>
      </c>
    </row>
    <row r="964" spans="1:10" x14ac:dyDescent="0.3">
      <c r="A964" s="31" t="s">
        <v>3768</v>
      </c>
      <c r="B964" s="14">
        <v>27.93</v>
      </c>
      <c r="C964" s="14" t="str">
        <f t="shared" si="30"/>
        <v>Overweight</v>
      </c>
      <c r="D964" s="14">
        <v>5.59</v>
      </c>
      <c r="E964" s="14" t="str">
        <f t="shared" si="31"/>
        <v>Normal</v>
      </c>
      <c r="F964" s="25" t="s">
        <v>4716</v>
      </c>
      <c r="G964" s="25" t="s">
        <v>4716</v>
      </c>
      <c r="H964" s="25" t="s">
        <v>4716</v>
      </c>
      <c r="I964" s="14" t="s">
        <v>4718</v>
      </c>
      <c r="J964" s="28" t="s">
        <v>4716</v>
      </c>
    </row>
    <row r="965" spans="1:10" x14ac:dyDescent="0.3">
      <c r="A965" s="31" t="s">
        <v>3792</v>
      </c>
      <c r="B965" s="14">
        <v>17.559999999999999</v>
      </c>
      <c r="C965" s="14" t="str">
        <f t="shared" si="30"/>
        <v>Underweight</v>
      </c>
      <c r="D965" s="14">
        <v>6.2</v>
      </c>
      <c r="E965" s="14" t="str">
        <f t="shared" si="31"/>
        <v>Prediabetes</v>
      </c>
      <c r="F965" s="25" t="s">
        <v>4716</v>
      </c>
      <c r="G965" s="25" t="s">
        <v>4716</v>
      </c>
      <c r="H965" s="25" t="s">
        <v>4716</v>
      </c>
      <c r="I965" s="14" t="s">
        <v>4718</v>
      </c>
      <c r="J965" s="28" t="s">
        <v>4716</v>
      </c>
    </row>
    <row r="966" spans="1:10" x14ac:dyDescent="0.3">
      <c r="A966" s="31" t="s">
        <v>3794</v>
      </c>
      <c r="B966" s="14">
        <v>24.13</v>
      </c>
      <c r="C966" s="14" t="str">
        <f t="shared" si="30"/>
        <v>Normal Weight</v>
      </c>
      <c r="D966" s="14">
        <v>4.3899999999999997</v>
      </c>
      <c r="E966" s="14" t="str">
        <f t="shared" si="31"/>
        <v>Normal</v>
      </c>
      <c r="F966" s="25" t="s">
        <v>4716</v>
      </c>
      <c r="G966" s="25" t="s">
        <v>4716</v>
      </c>
      <c r="H966" s="25" t="s">
        <v>4716</v>
      </c>
      <c r="I966" s="14" t="s">
        <v>4718</v>
      </c>
      <c r="J966" s="28" t="s">
        <v>4716</v>
      </c>
    </row>
    <row r="967" spans="1:10" x14ac:dyDescent="0.3">
      <c r="A967" s="31" t="s">
        <v>3856</v>
      </c>
      <c r="B967" s="14">
        <v>19.05</v>
      </c>
      <c r="C967" s="14" t="str">
        <f t="shared" si="30"/>
        <v>Normal Weight</v>
      </c>
      <c r="D967" s="14">
        <v>4.92</v>
      </c>
      <c r="E967" s="14" t="str">
        <f t="shared" si="31"/>
        <v>Normal</v>
      </c>
      <c r="F967" s="25" t="s">
        <v>4716</v>
      </c>
      <c r="G967" s="25" t="s">
        <v>4716</v>
      </c>
      <c r="H967" s="25" t="s">
        <v>4716</v>
      </c>
      <c r="I967" s="14" t="s">
        <v>4718</v>
      </c>
      <c r="J967" s="28" t="s">
        <v>4716</v>
      </c>
    </row>
    <row r="968" spans="1:10" x14ac:dyDescent="0.3">
      <c r="A968" s="31" t="s">
        <v>3886</v>
      </c>
      <c r="B968" s="14">
        <v>16.5</v>
      </c>
      <c r="C968" s="14" t="str">
        <f t="shared" si="30"/>
        <v>Underweight</v>
      </c>
      <c r="D968" s="14">
        <v>5.03</v>
      </c>
      <c r="E968" s="14" t="str">
        <f t="shared" si="31"/>
        <v>Normal</v>
      </c>
      <c r="F968" s="25" t="s">
        <v>4716</v>
      </c>
      <c r="G968" s="25" t="s">
        <v>4716</v>
      </c>
      <c r="H968" s="25" t="s">
        <v>4716</v>
      </c>
      <c r="I968" s="14" t="s">
        <v>4718</v>
      </c>
      <c r="J968" s="28" t="s">
        <v>4716</v>
      </c>
    </row>
    <row r="969" spans="1:10" x14ac:dyDescent="0.3">
      <c r="A969" s="31" t="s">
        <v>3888</v>
      </c>
      <c r="B969" s="14">
        <v>31.4</v>
      </c>
      <c r="C969" s="14" t="str">
        <f t="shared" si="30"/>
        <v>Obesity</v>
      </c>
      <c r="D969" s="14">
        <v>5.88</v>
      </c>
      <c r="E969" s="14" t="str">
        <f t="shared" si="31"/>
        <v>Prediabetes</v>
      </c>
      <c r="F969" s="25" t="s">
        <v>4716</v>
      </c>
      <c r="G969" s="25" t="s">
        <v>4716</v>
      </c>
      <c r="H969" s="25" t="s">
        <v>4716</v>
      </c>
      <c r="I969" s="14" t="s">
        <v>4718</v>
      </c>
      <c r="J969" s="28" t="s">
        <v>4716</v>
      </c>
    </row>
    <row r="970" spans="1:10" x14ac:dyDescent="0.3">
      <c r="A970" s="31" t="s">
        <v>3892</v>
      </c>
      <c r="B970" s="14">
        <v>25.46</v>
      </c>
      <c r="C970" s="14" t="str">
        <f t="shared" si="30"/>
        <v>Overweight</v>
      </c>
      <c r="D970" s="14">
        <v>4.1399999999999997</v>
      </c>
      <c r="E970" s="14" t="str">
        <f t="shared" si="31"/>
        <v>Normal</v>
      </c>
      <c r="F970" s="25" t="s">
        <v>4716</v>
      </c>
      <c r="G970" s="25" t="s">
        <v>4716</v>
      </c>
      <c r="H970" s="25" t="s">
        <v>4716</v>
      </c>
      <c r="I970" s="14" t="s">
        <v>4718</v>
      </c>
      <c r="J970" s="28" t="s">
        <v>4716</v>
      </c>
    </row>
    <row r="971" spans="1:10" x14ac:dyDescent="0.3">
      <c r="A971" s="31" t="s">
        <v>3922</v>
      </c>
      <c r="B971" s="14">
        <v>27.7</v>
      </c>
      <c r="C971" s="14" t="str">
        <f t="shared" si="30"/>
        <v>Overweight</v>
      </c>
      <c r="D971" s="14">
        <v>5.6</v>
      </c>
      <c r="E971" s="14" t="str">
        <f t="shared" si="31"/>
        <v>Normal</v>
      </c>
      <c r="F971" s="25" t="s">
        <v>4716</v>
      </c>
      <c r="G971" s="25" t="s">
        <v>4716</v>
      </c>
      <c r="H971" s="25" t="s">
        <v>4716</v>
      </c>
      <c r="I971" s="14" t="s">
        <v>4718</v>
      </c>
      <c r="J971" s="28" t="s">
        <v>4716</v>
      </c>
    </row>
    <row r="972" spans="1:10" x14ac:dyDescent="0.3">
      <c r="A972" s="31" t="s">
        <v>3928</v>
      </c>
      <c r="B972" s="14">
        <v>28.5</v>
      </c>
      <c r="C972" s="14" t="str">
        <f t="shared" si="30"/>
        <v>Overweight</v>
      </c>
      <c r="D972" s="14">
        <v>6.11</v>
      </c>
      <c r="E972" s="14" t="str">
        <f t="shared" si="31"/>
        <v>Prediabetes</v>
      </c>
      <c r="F972" s="25" t="s">
        <v>4716</v>
      </c>
      <c r="G972" s="25" t="s">
        <v>4716</v>
      </c>
      <c r="H972" s="25" t="s">
        <v>4716</v>
      </c>
      <c r="I972" s="14" t="s">
        <v>4718</v>
      </c>
      <c r="J972" s="28" t="s">
        <v>4716</v>
      </c>
    </row>
    <row r="973" spans="1:10" x14ac:dyDescent="0.3">
      <c r="A973" s="31" t="s">
        <v>3942</v>
      </c>
      <c r="B973" s="14">
        <v>17.5</v>
      </c>
      <c r="C973" s="14" t="str">
        <f t="shared" si="30"/>
        <v>Underweight</v>
      </c>
      <c r="D973" s="14">
        <v>4.5599999999999996</v>
      </c>
      <c r="E973" s="14" t="str">
        <f t="shared" si="31"/>
        <v>Normal</v>
      </c>
      <c r="F973" s="25" t="s">
        <v>4716</v>
      </c>
      <c r="G973" s="25" t="s">
        <v>4716</v>
      </c>
      <c r="H973" s="25" t="s">
        <v>4716</v>
      </c>
      <c r="I973" s="14" t="s">
        <v>4718</v>
      </c>
      <c r="J973" s="28" t="s">
        <v>4716</v>
      </c>
    </row>
    <row r="974" spans="1:10" x14ac:dyDescent="0.3">
      <c r="A974" s="31" t="s">
        <v>4020</v>
      </c>
      <c r="B974" s="14">
        <v>17.03</v>
      </c>
      <c r="C974" s="14" t="str">
        <f t="shared" si="30"/>
        <v>Underweight</v>
      </c>
      <c r="D974" s="14">
        <v>4.12</v>
      </c>
      <c r="E974" s="14" t="str">
        <f t="shared" si="31"/>
        <v>Normal</v>
      </c>
      <c r="F974" s="25" t="s">
        <v>4716</v>
      </c>
      <c r="G974" s="25" t="s">
        <v>4716</v>
      </c>
      <c r="H974" s="25" t="s">
        <v>4716</v>
      </c>
      <c r="I974" s="14" t="s">
        <v>4718</v>
      </c>
      <c r="J974" s="28" t="s">
        <v>4716</v>
      </c>
    </row>
    <row r="975" spans="1:10" x14ac:dyDescent="0.3">
      <c r="A975" s="31" t="s">
        <v>4034</v>
      </c>
      <c r="B975" s="14">
        <v>26.6</v>
      </c>
      <c r="C975" s="14" t="str">
        <f t="shared" si="30"/>
        <v>Overweight</v>
      </c>
      <c r="D975" s="14">
        <v>4.33</v>
      </c>
      <c r="E975" s="14" t="str">
        <f t="shared" si="31"/>
        <v>Normal</v>
      </c>
      <c r="F975" s="25" t="s">
        <v>4716</v>
      </c>
      <c r="G975" s="25" t="s">
        <v>4716</v>
      </c>
      <c r="H975" s="25" t="s">
        <v>4716</v>
      </c>
      <c r="I975" s="14" t="s">
        <v>4718</v>
      </c>
      <c r="J975" s="28" t="s">
        <v>4716</v>
      </c>
    </row>
    <row r="976" spans="1:10" x14ac:dyDescent="0.3">
      <c r="A976" s="31" t="s">
        <v>4036</v>
      </c>
      <c r="B976" s="14">
        <v>25.27</v>
      </c>
      <c r="C976" s="14" t="str">
        <f t="shared" si="30"/>
        <v>Overweight</v>
      </c>
      <c r="D976" s="14">
        <v>5.83</v>
      </c>
      <c r="E976" s="14" t="str">
        <f t="shared" si="31"/>
        <v>Prediabetes</v>
      </c>
      <c r="F976" s="25" t="s">
        <v>4716</v>
      </c>
      <c r="G976" s="25" t="s">
        <v>4716</v>
      </c>
      <c r="H976" s="25" t="s">
        <v>4716</v>
      </c>
      <c r="I976" s="14" t="s">
        <v>4718</v>
      </c>
      <c r="J976" s="28" t="s">
        <v>4716</v>
      </c>
    </row>
    <row r="977" spans="1:10" x14ac:dyDescent="0.3">
      <c r="A977" s="31" t="s">
        <v>4046</v>
      </c>
      <c r="B977" s="14">
        <v>16.71</v>
      </c>
      <c r="C977" s="14" t="str">
        <f t="shared" si="30"/>
        <v>Underweight</v>
      </c>
      <c r="D977" s="14">
        <v>4.18</v>
      </c>
      <c r="E977" s="14" t="str">
        <f t="shared" si="31"/>
        <v>Normal</v>
      </c>
      <c r="F977" s="25" t="s">
        <v>4716</v>
      </c>
      <c r="G977" s="25" t="s">
        <v>4716</v>
      </c>
      <c r="H977" s="25" t="s">
        <v>4716</v>
      </c>
      <c r="I977" s="14" t="s">
        <v>4718</v>
      </c>
      <c r="J977" s="28" t="s">
        <v>4716</v>
      </c>
    </row>
    <row r="978" spans="1:10" x14ac:dyDescent="0.3">
      <c r="A978" s="31" t="s">
        <v>4070</v>
      </c>
      <c r="B978" s="14">
        <v>33.344999999999999</v>
      </c>
      <c r="C978" s="14" t="str">
        <f t="shared" si="30"/>
        <v>Obesity</v>
      </c>
      <c r="D978" s="14">
        <v>4.29</v>
      </c>
      <c r="E978" s="14" t="str">
        <f t="shared" si="31"/>
        <v>Normal</v>
      </c>
      <c r="F978" s="25" t="s">
        <v>4716</v>
      </c>
      <c r="G978" s="25" t="s">
        <v>4716</v>
      </c>
      <c r="H978" s="25" t="s">
        <v>4716</v>
      </c>
      <c r="I978" s="14" t="s">
        <v>4718</v>
      </c>
      <c r="J978" s="28" t="s">
        <v>4716</v>
      </c>
    </row>
    <row r="979" spans="1:10" x14ac:dyDescent="0.3">
      <c r="A979" s="31" t="s">
        <v>4072</v>
      </c>
      <c r="B979" s="14">
        <v>29.925000000000001</v>
      </c>
      <c r="C979" s="14" t="str">
        <f t="shared" si="30"/>
        <v>Obesity</v>
      </c>
      <c r="D979" s="14">
        <v>5.3</v>
      </c>
      <c r="E979" s="14" t="str">
        <f t="shared" si="31"/>
        <v>Normal</v>
      </c>
      <c r="F979" s="25" t="s">
        <v>4716</v>
      </c>
      <c r="G979" s="25" t="s">
        <v>4716</v>
      </c>
      <c r="H979" s="25" t="s">
        <v>4716</v>
      </c>
      <c r="I979" s="14" t="s">
        <v>4718</v>
      </c>
      <c r="J979" s="28" t="s">
        <v>4716</v>
      </c>
    </row>
    <row r="980" spans="1:10" x14ac:dyDescent="0.3">
      <c r="A980" s="31" t="s">
        <v>4074</v>
      </c>
      <c r="B980" s="14">
        <v>24.225000000000001</v>
      </c>
      <c r="C980" s="14" t="str">
        <f t="shared" si="30"/>
        <v>Normal Weight</v>
      </c>
      <c r="D980" s="14">
        <v>4.42</v>
      </c>
      <c r="E980" s="14" t="str">
        <f t="shared" si="31"/>
        <v>Normal</v>
      </c>
      <c r="F980" s="25" t="s">
        <v>4716</v>
      </c>
      <c r="G980" s="25" t="s">
        <v>4716</v>
      </c>
      <c r="H980" s="25" t="s">
        <v>4716</v>
      </c>
      <c r="I980" s="14" t="s">
        <v>4718</v>
      </c>
      <c r="J980" s="28" t="s">
        <v>4716</v>
      </c>
    </row>
    <row r="981" spans="1:10" x14ac:dyDescent="0.3">
      <c r="A981" s="31" t="s">
        <v>4160</v>
      </c>
      <c r="B981" s="14">
        <v>39.49</v>
      </c>
      <c r="C981" s="14" t="str">
        <f t="shared" si="30"/>
        <v>Obesity</v>
      </c>
      <c r="D981" s="14">
        <v>4.8099999999999996</v>
      </c>
      <c r="E981" s="14" t="str">
        <f t="shared" si="31"/>
        <v>Normal</v>
      </c>
      <c r="F981" s="25" t="s">
        <v>4716</v>
      </c>
      <c r="G981" s="25" t="s">
        <v>4716</v>
      </c>
      <c r="H981" s="25" t="s">
        <v>4716</v>
      </c>
      <c r="I981" s="14" t="s">
        <v>4718</v>
      </c>
      <c r="J981" s="28" t="s">
        <v>4716</v>
      </c>
    </row>
    <row r="982" spans="1:10" x14ac:dyDescent="0.3">
      <c r="A982" s="31" t="s">
        <v>4162</v>
      </c>
      <c r="B982" s="14">
        <v>33.99</v>
      </c>
      <c r="C982" s="14" t="str">
        <f t="shared" si="30"/>
        <v>Obesity</v>
      </c>
      <c r="D982" s="14">
        <v>4.55</v>
      </c>
      <c r="E982" s="14" t="str">
        <f t="shared" si="31"/>
        <v>Normal</v>
      </c>
      <c r="F982" s="25" t="s">
        <v>4716</v>
      </c>
      <c r="G982" s="25" t="s">
        <v>4716</v>
      </c>
      <c r="H982" s="25" t="s">
        <v>4716</v>
      </c>
      <c r="I982" s="14" t="s">
        <v>4718</v>
      </c>
      <c r="J982" s="28" t="s">
        <v>4716</v>
      </c>
    </row>
    <row r="983" spans="1:10" x14ac:dyDescent="0.3">
      <c r="A983" s="31" t="s">
        <v>4164</v>
      </c>
      <c r="B983" s="14">
        <v>27.72</v>
      </c>
      <c r="C983" s="14" t="str">
        <f t="shared" si="30"/>
        <v>Overweight</v>
      </c>
      <c r="D983" s="14">
        <v>6.43</v>
      </c>
      <c r="E983" s="14" t="str">
        <f t="shared" si="31"/>
        <v>Diabetes</v>
      </c>
      <c r="F983" s="25" t="s">
        <v>4716</v>
      </c>
      <c r="G983" s="25" t="s">
        <v>4716</v>
      </c>
      <c r="H983" s="25" t="s">
        <v>4716</v>
      </c>
      <c r="I983" s="14" t="s">
        <v>4718</v>
      </c>
      <c r="J983" s="28" t="s">
        <v>4716</v>
      </c>
    </row>
    <row r="984" spans="1:10" x14ac:dyDescent="0.3">
      <c r="A984" s="31" t="s">
        <v>4168</v>
      </c>
      <c r="B984" s="14">
        <v>22.6</v>
      </c>
      <c r="C984" s="14" t="str">
        <f t="shared" si="30"/>
        <v>Normal Weight</v>
      </c>
      <c r="D984" s="14">
        <v>6.04</v>
      </c>
      <c r="E984" s="14" t="str">
        <f t="shared" si="31"/>
        <v>Prediabetes</v>
      </c>
      <c r="F984" s="25" t="s">
        <v>4716</v>
      </c>
      <c r="G984" s="25" t="s">
        <v>4716</v>
      </c>
      <c r="H984" s="25" t="s">
        <v>4716</v>
      </c>
      <c r="I984" s="14" t="s">
        <v>4718</v>
      </c>
      <c r="J984" s="28" t="s">
        <v>4716</v>
      </c>
    </row>
    <row r="985" spans="1:10" x14ac:dyDescent="0.3">
      <c r="A985" s="31" t="s">
        <v>4186</v>
      </c>
      <c r="B985" s="14">
        <v>23.655000000000001</v>
      </c>
      <c r="C985" s="14" t="str">
        <f t="shared" si="30"/>
        <v>Normal Weight</v>
      </c>
      <c r="D985" s="14">
        <v>5.92</v>
      </c>
      <c r="E985" s="14" t="str">
        <f t="shared" si="31"/>
        <v>Prediabetes</v>
      </c>
      <c r="F985" s="25" t="s">
        <v>4716</v>
      </c>
      <c r="G985" s="25" t="s">
        <v>4716</v>
      </c>
      <c r="H985" s="25" t="s">
        <v>4716</v>
      </c>
      <c r="I985" s="14" t="s">
        <v>4718</v>
      </c>
      <c r="J985" s="28" t="s">
        <v>4716</v>
      </c>
    </row>
    <row r="986" spans="1:10" x14ac:dyDescent="0.3">
      <c r="A986" s="31" t="s">
        <v>4290</v>
      </c>
      <c r="B986" s="14">
        <v>35.86</v>
      </c>
      <c r="C986" s="14" t="str">
        <f t="shared" si="30"/>
        <v>Obesity</v>
      </c>
      <c r="D986" s="14">
        <v>4.33</v>
      </c>
      <c r="E986" s="14" t="str">
        <f t="shared" si="31"/>
        <v>Normal</v>
      </c>
      <c r="F986" s="25" t="s">
        <v>4716</v>
      </c>
      <c r="G986" s="25" t="s">
        <v>4716</v>
      </c>
      <c r="H986" s="25" t="s">
        <v>4716</v>
      </c>
      <c r="I986" s="14" t="s">
        <v>4718</v>
      </c>
      <c r="J986" s="28" t="s">
        <v>4716</v>
      </c>
    </row>
    <row r="987" spans="1:10" x14ac:dyDescent="0.3">
      <c r="A987" s="31" t="s">
        <v>4294</v>
      </c>
      <c r="B987" s="14">
        <v>32.01</v>
      </c>
      <c r="C987" s="14" t="str">
        <f t="shared" si="30"/>
        <v>Obesity</v>
      </c>
      <c r="D987" s="14">
        <v>6.45</v>
      </c>
      <c r="E987" s="14" t="str">
        <f t="shared" si="31"/>
        <v>Diabetes</v>
      </c>
      <c r="F987" s="25" t="s">
        <v>4716</v>
      </c>
      <c r="G987" s="25" t="s">
        <v>4716</v>
      </c>
      <c r="H987" s="25" t="s">
        <v>4716</v>
      </c>
      <c r="I987" s="14" t="s">
        <v>4718</v>
      </c>
      <c r="J987" s="28" t="s">
        <v>4716</v>
      </c>
    </row>
    <row r="988" spans="1:10" x14ac:dyDescent="0.3">
      <c r="A988" s="31" t="s">
        <v>4298</v>
      </c>
      <c r="B988" s="14">
        <v>29.3</v>
      </c>
      <c r="C988" s="14" t="str">
        <f t="shared" si="30"/>
        <v>Overweight</v>
      </c>
      <c r="D988" s="14">
        <v>6.15</v>
      </c>
      <c r="E988" s="14" t="str">
        <f t="shared" si="31"/>
        <v>Prediabetes</v>
      </c>
      <c r="F988" s="25" t="s">
        <v>4716</v>
      </c>
      <c r="G988" s="25" t="s">
        <v>4716</v>
      </c>
      <c r="H988" s="25" t="s">
        <v>4716</v>
      </c>
      <c r="I988" s="14" t="s">
        <v>4718</v>
      </c>
      <c r="J988" s="28" t="s">
        <v>4716</v>
      </c>
    </row>
    <row r="989" spans="1:10" x14ac:dyDescent="0.3">
      <c r="A989" s="31" t="s">
        <v>4300</v>
      </c>
      <c r="B989" s="14">
        <v>25.8</v>
      </c>
      <c r="C989" s="14" t="str">
        <f t="shared" si="30"/>
        <v>Overweight</v>
      </c>
      <c r="D989" s="14">
        <v>4.13</v>
      </c>
      <c r="E989" s="14" t="str">
        <f t="shared" si="31"/>
        <v>Normal</v>
      </c>
      <c r="F989" s="25" t="s">
        <v>4716</v>
      </c>
      <c r="G989" s="25" t="s">
        <v>4716</v>
      </c>
      <c r="H989" s="25" t="s">
        <v>4716</v>
      </c>
      <c r="I989" s="14" t="s">
        <v>4718</v>
      </c>
      <c r="J989" s="28" t="s">
        <v>4716</v>
      </c>
    </row>
    <row r="990" spans="1:10" x14ac:dyDescent="0.3">
      <c r="A990" s="31" t="s">
        <v>4302</v>
      </c>
      <c r="B990" s="14">
        <v>23.4</v>
      </c>
      <c r="C990" s="14" t="str">
        <f t="shared" si="30"/>
        <v>Normal Weight</v>
      </c>
      <c r="D990" s="14">
        <v>4.24</v>
      </c>
      <c r="E990" s="14" t="str">
        <f t="shared" si="31"/>
        <v>Normal</v>
      </c>
      <c r="F990" s="25" t="s">
        <v>4716</v>
      </c>
      <c r="G990" s="25" t="s">
        <v>4716</v>
      </c>
      <c r="H990" s="25" t="s">
        <v>4716</v>
      </c>
      <c r="I990" s="14" t="s">
        <v>4718</v>
      </c>
      <c r="J990" s="28" t="s">
        <v>4716</v>
      </c>
    </row>
    <row r="991" spans="1:10" x14ac:dyDescent="0.3">
      <c r="A991" s="31" t="s">
        <v>4350</v>
      </c>
      <c r="B991" s="14">
        <v>25.64</v>
      </c>
      <c r="C991" s="14" t="str">
        <f t="shared" si="30"/>
        <v>Overweight</v>
      </c>
      <c r="D991" s="14">
        <v>4.76</v>
      </c>
      <c r="E991" s="14" t="str">
        <f t="shared" si="31"/>
        <v>Normal</v>
      </c>
      <c r="F991" s="25" t="s">
        <v>4716</v>
      </c>
      <c r="G991" s="25" t="s">
        <v>4716</v>
      </c>
      <c r="H991" s="25" t="s">
        <v>4716</v>
      </c>
      <c r="I991" s="14" t="s">
        <v>4718</v>
      </c>
      <c r="J991" s="28" t="s">
        <v>4716</v>
      </c>
    </row>
    <row r="992" spans="1:10" x14ac:dyDescent="0.3">
      <c r="A992" s="31" t="s">
        <v>4440</v>
      </c>
      <c r="B992" s="14">
        <v>20.149999999999999</v>
      </c>
      <c r="C992" s="14" t="str">
        <f t="shared" si="30"/>
        <v>Normal Weight</v>
      </c>
      <c r="D992" s="14">
        <v>4.1500000000000004</v>
      </c>
      <c r="E992" s="14" t="str">
        <f t="shared" si="31"/>
        <v>Normal</v>
      </c>
      <c r="F992" s="25" t="s">
        <v>4716</v>
      </c>
      <c r="G992" s="25" t="s">
        <v>4716</v>
      </c>
      <c r="H992" s="25" t="s">
        <v>4716</v>
      </c>
      <c r="I992" s="14" t="s">
        <v>4718</v>
      </c>
      <c r="J992" s="28" t="s">
        <v>4716</v>
      </c>
    </row>
    <row r="993" spans="1:10" x14ac:dyDescent="0.3">
      <c r="A993" s="31" t="s">
        <v>4450</v>
      </c>
      <c r="B993" s="14">
        <v>18.36</v>
      </c>
      <c r="C993" s="14" t="str">
        <f t="shared" si="30"/>
        <v>Underweight</v>
      </c>
      <c r="D993" s="14">
        <v>5.96</v>
      </c>
      <c r="E993" s="14" t="str">
        <f t="shared" si="31"/>
        <v>Prediabetes</v>
      </c>
      <c r="F993" s="25" t="s">
        <v>4716</v>
      </c>
      <c r="G993" s="25" t="s">
        <v>4716</v>
      </c>
      <c r="H993" s="25" t="s">
        <v>4716</v>
      </c>
      <c r="I993" s="14" t="s">
        <v>4718</v>
      </c>
      <c r="J993" s="28" t="s">
        <v>4716</v>
      </c>
    </row>
    <row r="994" spans="1:10" x14ac:dyDescent="0.3">
      <c r="A994" s="31" t="s">
        <v>4456</v>
      </c>
      <c r="B994" s="14">
        <v>16.63</v>
      </c>
      <c r="C994" s="14" t="str">
        <f t="shared" si="30"/>
        <v>Underweight</v>
      </c>
      <c r="D994" s="14">
        <v>4.5</v>
      </c>
      <c r="E994" s="14" t="str">
        <f t="shared" si="31"/>
        <v>Normal</v>
      </c>
      <c r="F994" s="25" t="s">
        <v>4716</v>
      </c>
      <c r="G994" s="25" t="s">
        <v>4716</v>
      </c>
      <c r="H994" s="25" t="s">
        <v>4716</v>
      </c>
      <c r="I994" s="14" t="s">
        <v>4718</v>
      </c>
      <c r="J994" s="28" t="s">
        <v>4716</v>
      </c>
    </row>
    <row r="995" spans="1:10" x14ac:dyDescent="0.3">
      <c r="A995" s="31" t="s">
        <v>4472</v>
      </c>
      <c r="B995" s="14">
        <v>24.59</v>
      </c>
      <c r="C995" s="14" t="str">
        <f t="shared" si="30"/>
        <v>Normal Weight</v>
      </c>
      <c r="D995" s="14">
        <v>4.38</v>
      </c>
      <c r="E995" s="14" t="str">
        <f t="shared" si="31"/>
        <v>Normal</v>
      </c>
      <c r="F995" s="25" t="s">
        <v>4716</v>
      </c>
      <c r="G995" s="25" t="s">
        <v>4716</v>
      </c>
      <c r="H995" s="25" t="s">
        <v>4716</v>
      </c>
      <c r="I995" s="14" t="s">
        <v>4718</v>
      </c>
      <c r="J995" s="28" t="s">
        <v>4716</v>
      </c>
    </row>
    <row r="996" spans="1:10" x14ac:dyDescent="0.3">
      <c r="A996" s="31" t="s">
        <v>4482</v>
      </c>
      <c r="B996" s="14">
        <v>19.329999999999998</v>
      </c>
      <c r="C996" s="14" t="str">
        <f t="shared" si="30"/>
        <v>Normal Weight</v>
      </c>
      <c r="D996" s="14">
        <v>4.32</v>
      </c>
      <c r="E996" s="14" t="str">
        <f t="shared" si="31"/>
        <v>Normal</v>
      </c>
      <c r="F996" s="25" t="s">
        <v>4716</v>
      </c>
      <c r="G996" s="25" t="s">
        <v>4716</v>
      </c>
      <c r="H996" s="25" t="s">
        <v>4716</v>
      </c>
      <c r="I996" s="14" t="s">
        <v>4718</v>
      </c>
      <c r="J996" s="28" t="s">
        <v>4716</v>
      </c>
    </row>
    <row r="997" spans="1:10" x14ac:dyDescent="0.3">
      <c r="A997" s="31" t="s">
        <v>4488</v>
      </c>
      <c r="B997" s="14">
        <v>24.39</v>
      </c>
      <c r="C997" s="14" t="str">
        <f t="shared" si="30"/>
        <v>Normal Weight</v>
      </c>
      <c r="D997" s="14">
        <v>6.24</v>
      </c>
      <c r="E997" s="14" t="str">
        <f t="shared" si="31"/>
        <v>Prediabetes</v>
      </c>
      <c r="F997" s="25" t="s">
        <v>4716</v>
      </c>
      <c r="G997" s="25" t="s">
        <v>4716</v>
      </c>
      <c r="H997" s="25" t="s">
        <v>4716</v>
      </c>
      <c r="I997" s="14" t="s">
        <v>4718</v>
      </c>
      <c r="J997" s="28" t="s">
        <v>4716</v>
      </c>
    </row>
    <row r="998" spans="1:10" x14ac:dyDescent="0.3">
      <c r="A998" s="31" t="s">
        <v>4500</v>
      </c>
      <c r="B998" s="14">
        <v>23.88</v>
      </c>
      <c r="C998" s="14" t="str">
        <f t="shared" si="30"/>
        <v>Normal Weight</v>
      </c>
      <c r="D998" s="14">
        <v>4.51</v>
      </c>
      <c r="E998" s="14" t="str">
        <f t="shared" si="31"/>
        <v>Normal</v>
      </c>
      <c r="F998" s="25" t="s">
        <v>4716</v>
      </c>
      <c r="G998" s="25" t="s">
        <v>4716</v>
      </c>
      <c r="H998" s="25" t="s">
        <v>4716</v>
      </c>
      <c r="I998" s="14" t="s">
        <v>4718</v>
      </c>
      <c r="J998" s="28" t="s">
        <v>4716</v>
      </c>
    </row>
    <row r="999" spans="1:10" x14ac:dyDescent="0.3">
      <c r="A999" s="31" t="s">
        <v>4534</v>
      </c>
      <c r="B999" s="14">
        <v>16.600000000000001</v>
      </c>
      <c r="C999" s="14" t="str">
        <f t="shared" si="30"/>
        <v>Underweight</v>
      </c>
      <c r="D999" s="14">
        <v>5.87</v>
      </c>
      <c r="E999" s="14" t="str">
        <f t="shared" si="31"/>
        <v>Prediabetes</v>
      </c>
      <c r="F999" s="25" t="s">
        <v>4716</v>
      </c>
      <c r="G999" s="25" t="s">
        <v>4716</v>
      </c>
      <c r="H999" s="25" t="s">
        <v>4716</v>
      </c>
      <c r="I999" s="14" t="s">
        <v>4718</v>
      </c>
      <c r="J999" s="28" t="s">
        <v>4716</v>
      </c>
    </row>
    <row r="1000" spans="1:10" x14ac:dyDescent="0.3">
      <c r="A1000" s="31" t="s">
        <v>4538</v>
      </c>
      <c r="B1000" s="14">
        <v>19.7</v>
      </c>
      <c r="C1000" s="14" t="str">
        <f t="shared" si="30"/>
        <v>Normal Weight</v>
      </c>
      <c r="D1000" s="14">
        <v>5.51</v>
      </c>
      <c r="E1000" s="14" t="str">
        <f t="shared" si="31"/>
        <v>Normal</v>
      </c>
      <c r="F1000" s="25" t="s">
        <v>4716</v>
      </c>
      <c r="G1000" s="25" t="s">
        <v>4716</v>
      </c>
      <c r="H1000" s="25" t="s">
        <v>4716</v>
      </c>
      <c r="I1000" s="14" t="s">
        <v>4718</v>
      </c>
      <c r="J1000" s="28" t="s">
        <v>4716</v>
      </c>
    </row>
    <row r="1001" spans="1:10" x14ac:dyDescent="0.3">
      <c r="A1001" s="31" t="s">
        <v>4548</v>
      </c>
      <c r="B1001" s="14">
        <v>19.07</v>
      </c>
      <c r="C1001" s="14" t="str">
        <f t="shared" si="30"/>
        <v>Normal Weight</v>
      </c>
      <c r="D1001" s="14">
        <v>5.45</v>
      </c>
      <c r="E1001" s="14" t="str">
        <f t="shared" si="31"/>
        <v>Normal</v>
      </c>
      <c r="F1001" s="25" t="s">
        <v>4716</v>
      </c>
      <c r="G1001" s="25" t="s">
        <v>4716</v>
      </c>
      <c r="H1001" s="25" t="s">
        <v>4716</v>
      </c>
      <c r="I1001" s="14" t="s">
        <v>4718</v>
      </c>
      <c r="J1001" s="28" t="s">
        <v>4716</v>
      </c>
    </row>
    <row r="1002" spans="1:10" x14ac:dyDescent="0.3">
      <c r="A1002" s="31" t="s">
        <v>4598</v>
      </c>
      <c r="B1002" s="14">
        <v>15.61</v>
      </c>
      <c r="C1002" s="14" t="str">
        <f t="shared" si="30"/>
        <v>Underweight</v>
      </c>
      <c r="D1002" s="14">
        <v>5.28</v>
      </c>
      <c r="E1002" s="14" t="str">
        <f t="shared" si="31"/>
        <v>Normal</v>
      </c>
      <c r="F1002" s="25" t="s">
        <v>4716</v>
      </c>
      <c r="G1002" s="25" t="s">
        <v>4716</v>
      </c>
      <c r="H1002" s="25" t="s">
        <v>4716</v>
      </c>
      <c r="I1002" s="14" t="s">
        <v>4718</v>
      </c>
      <c r="J1002" s="28" t="s">
        <v>4716</v>
      </c>
    </row>
    <row r="1003" spans="1:10" x14ac:dyDescent="0.3">
      <c r="A1003" s="31" t="s">
        <v>4662</v>
      </c>
      <c r="B1003" s="14">
        <v>22.34</v>
      </c>
      <c r="C1003" s="14" t="str">
        <f t="shared" si="30"/>
        <v>Normal Weight</v>
      </c>
      <c r="D1003" s="14">
        <v>5.57</v>
      </c>
      <c r="E1003" s="14" t="str">
        <f t="shared" si="31"/>
        <v>Normal</v>
      </c>
      <c r="F1003" s="25" t="s">
        <v>4716</v>
      </c>
      <c r="G1003" s="25" t="s">
        <v>4716</v>
      </c>
      <c r="H1003" s="25" t="s">
        <v>4716</v>
      </c>
      <c r="I1003" s="14" t="s">
        <v>4718</v>
      </c>
      <c r="J1003" s="28" t="s">
        <v>4716</v>
      </c>
    </row>
    <row r="1004" spans="1:10" x14ac:dyDescent="0.3">
      <c r="A1004" s="31" t="s">
        <v>4664</v>
      </c>
      <c r="B1004" s="14">
        <v>17.7</v>
      </c>
      <c r="C1004" s="14" t="str">
        <f t="shared" si="30"/>
        <v>Underweight</v>
      </c>
      <c r="D1004" s="14">
        <v>6.28</v>
      </c>
      <c r="E1004" s="14" t="str">
        <f t="shared" si="31"/>
        <v>Prediabetes</v>
      </c>
      <c r="F1004" s="25" t="s">
        <v>4716</v>
      </c>
      <c r="G1004" s="25" t="s">
        <v>4716</v>
      </c>
      <c r="H1004" s="25" t="s">
        <v>4716</v>
      </c>
      <c r="I1004" s="14" t="s">
        <v>4718</v>
      </c>
      <c r="J1004" s="28" t="s">
        <v>4716</v>
      </c>
    </row>
    <row r="1005" spans="1:10" x14ac:dyDescent="0.3">
      <c r="A1005" s="31" t="s">
        <v>4668</v>
      </c>
      <c r="B1005" s="14">
        <v>17.600000000000001</v>
      </c>
      <c r="C1005" s="14" t="str">
        <f t="shared" si="30"/>
        <v>Underweight</v>
      </c>
      <c r="D1005" s="14">
        <v>4.3899999999999997</v>
      </c>
      <c r="E1005" s="14" t="str">
        <f t="shared" si="31"/>
        <v>Normal</v>
      </c>
      <c r="F1005" s="25" t="s">
        <v>4716</v>
      </c>
      <c r="G1005" s="25" t="s">
        <v>4716</v>
      </c>
      <c r="H1005" s="25" t="s">
        <v>4716</v>
      </c>
      <c r="I1005" s="14" t="s">
        <v>4718</v>
      </c>
      <c r="J1005" s="28" t="s">
        <v>4716</v>
      </c>
    </row>
    <row r="1006" spans="1:10" x14ac:dyDescent="0.3">
      <c r="A1006" s="31" t="s">
        <v>4670</v>
      </c>
      <c r="B1006" s="14">
        <v>17.579999999999998</v>
      </c>
      <c r="C1006" s="14" t="str">
        <f t="shared" si="30"/>
        <v>Underweight</v>
      </c>
      <c r="D1006" s="14">
        <v>4.51</v>
      </c>
      <c r="E1006" s="14" t="str">
        <f t="shared" si="31"/>
        <v>Normal</v>
      </c>
      <c r="F1006" s="25" t="s">
        <v>4716</v>
      </c>
      <c r="G1006" s="25" t="s">
        <v>4716</v>
      </c>
      <c r="H1006" s="25" t="s">
        <v>4716</v>
      </c>
      <c r="I1006" s="14" t="s">
        <v>4718</v>
      </c>
      <c r="J1006" s="28" t="s">
        <v>4716</v>
      </c>
    </row>
    <row r="1007" spans="1:10" x14ac:dyDescent="0.3">
      <c r="A1007" s="31" t="s">
        <v>864</v>
      </c>
      <c r="B1007" s="14">
        <v>30.59</v>
      </c>
      <c r="C1007" s="14" t="str">
        <f t="shared" si="30"/>
        <v>Obesity</v>
      </c>
      <c r="D1007" s="14">
        <v>5.23</v>
      </c>
      <c r="E1007" s="14" t="str">
        <f t="shared" si="31"/>
        <v>Normal</v>
      </c>
      <c r="F1007" s="25" t="s">
        <v>4716</v>
      </c>
      <c r="G1007" s="25" t="s">
        <v>4716</v>
      </c>
      <c r="H1007" s="25" t="s">
        <v>4719</v>
      </c>
      <c r="I1007" s="14" t="s">
        <v>4718</v>
      </c>
      <c r="J1007" s="28" t="s">
        <v>4716</v>
      </c>
    </row>
    <row r="1008" spans="1:10" x14ac:dyDescent="0.3">
      <c r="A1008" s="31" t="s">
        <v>886</v>
      </c>
      <c r="B1008" s="14">
        <v>33.1</v>
      </c>
      <c r="C1008" s="14" t="str">
        <f t="shared" si="30"/>
        <v>Obesity</v>
      </c>
      <c r="D1008" s="14">
        <v>5.52</v>
      </c>
      <c r="E1008" s="14" t="str">
        <f t="shared" si="31"/>
        <v>Normal</v>
      </c>
      <c r="F1008" s="25" t="s">
        <v>4716</v>
      </c>
      <c r="G1008" s="25" t="s">
        <v>4716</v>
      </c>
      <c r="H1008" s="25" t="s">
        <v>4719</v>
      </c>
      <c r="I1008" s="14" t="s">
        <v>4718</v>
      </c>
      <c r="J1008" s="28" t="s">
        <v>4716</v>
      </c>
    </row>
    <row r="1009" spans="1:10" x14ac:dyDescent="0.3">
      <c r="A1009" s="31" t="s">
        <v>892</v>
      </c>
      <c r="B1009" s="14">
        <v>27.265000000000001</v>
      </c>
      <c r="C1009" s="14" t="str">
        <f t="shared" si="30"/>
        <v>Overweight</v>
      </c>
      <c r="D1009" s="14">
        <v>4.25</v>
      </c>
      <c r="E1009" s="14" t="str">
        <f t="shared" si="31"/>
        <v>Normal</v>
      </c>
      <c r="F1009" s="25" t="s">
        <v>4716</v>
      </c>
      <c r="G1009" s="25" t="s">
        <v>4716</v>
      </c>
      <c r="H1009" s="25" t="s">
        <v>4719</v>
      </c>
      <c r="I1009" s="14" t="s">
        <v>4718</v>
      </c>
      <c r="J1009" s="28" t="s">
        <v>4716</v>
      </c>
    </row>
    <row r="1010" spans="1:10" x14ac:dyDescent="0.3">
      <c r="A1010" s="31" t="s">
        <v>978</v>
      </c>
      <c r="B1010" s="14">
        <v>29.64</v>
      </c>
      <c r="C1010" s="14" t="str">
        <f t="shared" si="30"/>
        <v>Overweight</v>
      </c>
      <c r="D1010" s="14">
        <v>4.93</v>
      </c>
      <c r="E1010" s="14" t="str">
        <f t="shared" si="31"/>
        <v>Normal</v>
      </c>
      <c r="F1010" s="25" t="s">
        <v>4716</v>
      </c>
      <c r="G1010" s="25" t="s">
        <v>4716</v>
      </c>
      <c r="H1010" s="25" t="s">
        <v>4719</v>
      </c>
      <c r="I1010" s="14" t="s">
        <v>4718</v>
      </c>
      <c r="J1010" s="28" t="s">
        <v>4716</v>
      </c>
    </row>
    <row r="1011" spans="1:10" x14ac:dyDescent="0.3">
      <c r="A1011" s="31" t="s">
        <v>1020</v>
      </c>
      <c r="B1011" s="14">
        <v>33.344999999999999</v>
      </c>
      <c r="C1011" s="14" t="str">
        <f t="shared" si="30"/>
        <v>Obesity</v>
      </c>
      <c r="D1011" s="14">
        <v>4.79</v>
      </c>
      <c r="E1011" s="14" t="str">
        <f t="shared" si="31"/>
        <v>Normal</v>
      </c>
      <c r="F1011" s="25" t="s">
        <v>4716</v>
      </c>
      <c r="G1011" s="25" t="s">
        <v>4716</v>
      </c>
      <c r="H1011" s="25" t="s">
        <v>4719</v>
      </c>
      <c r="I1011" s="14" t="s">
        <v>4718</v>
      </c>
      <c r="J1011" s="28" t="s">
        <v>4716</v>
      </c>
    </row>
    <row r="1012" spans="1:10" x14ac:dyDescent="0.3">
      <c r="A1012" s="31" t="s">
        <v>1034</v>
      </c>
      <c r="B1012" s="14">
        <v>35.72</v>
      </c>
      <c r="C1012" s="14" t="str">
        <f t="shared" si="30"/>
        <v>Obesity</v>
      </c>
      <c r="D1012" s="14">
        <v>4.08</v>
      </c>
      <c r="E1012" s="14" t="str">
        <f t="shared" si="31"/>
        <v>Normal</v>
      </c>
      <c r="F1012" s="25" t="s">
        <v>4716</v>
      </c>
      <c r="G1012" s="25" t="s">
        <v>4716</v>
      </c>
      <c r="H1012" s="25" t="s">
        <v>4719</v>
      </c>
      <c r="I1012" s="14" t="s">
        <v>4718</v>
      </c>
      <c r="J1012" s="28" t="s">
        <v>4716</v>
      </c>
    </row>
    <row r="1013" spans="1:10" x14ac:dyDescent="0.3">
      <c r="A1013" s="31" t="s">
        <v>1056</v>
      </c>
      <c r="B1013" s="14">
        <v>27.93</v>
      </c>
      <c r="C1013" s="14" t="str">
        <f t="shared" si="30"/>
        <v>Overweight</v>
      </c>
      <c r="D1013" s="14">
        <v>4.67</v>
      </c>
      <c r="E1013" s="14" t="str">
        <f t="shared" si="31"/>
        <v>Normal</v>
      </c>
      <c r="F1013" s="25" t="s">
        <v>4716</v>
      </c>
      <c r="G1013" s="25" t="s">
        <v>4716</v>
      </c>
      <c r="H1013" s="25" t="s">
        <v>4719</v>
      </c>
      <c r="I1013" s="14" t="s">
        <v>4718</v>
      </c>
      <c r="J1013" s="28" t="s">
        <v>4716</v>
      </c>
    </row>
    <row r="1014" spans="1:10" x14ac:dyDescent="0.3">
      <c r="A1014" s="31" t="s">
        <v>1060</v>
      </c>
      <c r="B1014" s="14">
        <v>35.31</v>
      </c>
      <c r="C1014" s="14" t="str">
        <f t="shared" si="30"/>
        <v>Obesity</v>
      </c>
      <c r="D1014" s="14">
        <v>5.87</v>
      </c>
      <c r="E1014" s="14" t="str">
        <f t="shared" si="31"/>
        <v>Prediabetes</v>
      </c>
      <c r="F1014" s="25" t="s">
        <v>4716</v>
      </c>
      <c r="G1014" s="25" t="s">
        <v>4716</v>
      </c>
      <c r="H1014" s="25" t="s">
        <v>4719</v>
      </c>
      <c r="I1014" s="14" t="s">
        <v>4718</v>
      </c>
      <c r="J1014" s="28" t="s">
        <v>4716</v>
      </c>
    </row>
    <row r="1015" spans="1:10" x14ac:dyDescent="0.3">
      <c r="A1015" s="31" t="s">
        <v>1092</v>
      </c>
      <c r="B1015" s="14">
        <v>29.734999999999999</v>
      </c>
      <c r="C1015" s="14" t="str">
        <f t="shared" si="30"/>
        <v>Overweight</v>
      </c>
      <c r="D1015" s="14">
        <v>4.53</v>
      </c>
      <c r="E1015" s="14" t="str">
        <f t="shared" si="31"/>
        <v>Normal</v>
      </c>
      <c r="F1015" s="25" t="s">
        <v>4716</v>
      </c>
      <c r="G1015" s="25" t="s">
        <v>4716</v>
      </c>
      <c r="H1015" s="25" t="s">
        <v>4719</v>
      </c>
      <c r="I1015" s="14" t="s">
        <v>4718</v>
      </c>
      <c r="J1015" s="28" t="s">
        <v>4716</v>
      </c>
    </row>
    <row r="1016" spans="1:10" x14ac:dyDescent="0.3">
      <c r="A1016" s="31" t="s">
        <v>1106</v>
      </c>
      <c r="B1016" s="14">
        <v>53.98</v>
      </c>
      <c r="C1016" s="14" t="str">
        <f t="shared" si="30"/>
        <v>Obesity</v>
      </c>
      <c r="D1016" s="14">
        <v>5.07</v>
      </c>
      <c r="E1016" s="14" t="str">
        <f t="shared" si="31"/>
        <v>Normal</v>
      </c>
      <c r="F1016" s="25" t="s">
        <v>4716</v>
      </c>
      <c r="G1016" s="25" t="s">
        <v>4716</v>
      </c>
      <c r="H1016" s="25" t="s">
        <v>4719</v>
      </c>
      <c r="I1016" s="14" t="s">
        <v>4718</v>
      </c>
      <c r="J1016" s="28" t="s">
        <v>4716</v>
      </c>
    </row>
    <row r="1017" spans="1:10" x14ac:dyDescent="0.3">
      <c r="A1017" s="31" t="s">
        <v>1114</v>
      </c>
      <c r="B1017" s="14">
        <v>53.29</v>
      </c>
      <c r="C1017" s="14" t="str">
        <f t="shared" si="30"/>
        <v>Obesity</v>
      </c>
      <c r="D1017" s="14">
        <v>4.03</v>
      </c>
      <c r="E1017" s="14" t="str">
        <f t="shared" si="31"/>
        <v>Normal</v>
      </c>
      <c r="F1017" s="25" t="s">
        <v>4716</v>
      </c>
      <c r="G1017" s="25" t="s">
        <v>4716</v>
      </c>
      <c r="H1017" s="25" t="s">
        <v>4719</v>
      </c>
      <c r="I1017" s="14" t="s">
        <v>4718</v>
      </c>
      <c r="J1017" s="28" t="s">
        <v>4716</v>
      </c>
    </row>
    <row r="1018" spans="1:10" x14ac:dyDescent="0.3">
      <c r="A1018" s="31" t="s">
        <v>1316</v>
      </c>
      <c r="B1018" s="14">
        <v>46.96</v>
      </c>
      <c r="C1018" s="14" t="str">
        <f t="shared" si="30"/>
        <v>Obesity</v>
      </c>
      <c r="D1018" s="14">
        <v>4.6399999999999997</v>
      </c>
      <c r="E1018" s="14" t="str">
        <f t="shared" si="31"/>
        <v>Normal</v>
      </c>
      <c r="F1018" s="25" t="s">
        <v>4716</v>
      </c>
      <c r="G1018" s="25" t="s">
        <v>4716</v>
      </c>
      <c r="H1018" s="25" t="s">
        <v>4719</v>
      </c>
      <c r="I1018" s="14" t="s">
        <v>4718</v>
      </c>
      <c r="J1018" s="28" t="s">
        <v>4716</v>
      </c>
    </row>
    <row r="1019" spans="1:10" x14ac:dyDescent="0.3">
      <c r="A1019" s="31" t="s">
        <v>1336</v>
      </c>
      <c r="B1019" s="14">
        <v>43.58</v>
      </c>
      <c r="C1019" s="14" t="str">
        <f t="shared" si="30"/>
        <v>Obesity</v>
      </c>
      <c r="D1019" s="14">
        <v>4.2300000000000004</v>
      </c>
      <c r="E1019" s="14" t="str">
        <f t="shared" si="31"/>
        <v>Normal</v>
      </c>
      <c r="F1019" s="25" t="s">
        <v>4716</v>
      </c>
      <c r="G1019" s="25" t="s">
        <v>4716</v>
      </c>
      <c r="H1019" s="25" t="s">
        <v>4719</v>
      </c>
      <c r="I1019" s="14" t="s">
        <v>4718</v>
      </c>
      <c r="J1019" s="28" t="s">
        <v>4716</v>
      </c>
    </row>
    <row r="1020" spans="1:10" x14ac:dyDescent="0.3">
      <c r="A1020" s="31" t="s">
        <v>1372</v>
      </c>
      <c r="B1020" s="14">
        <v>25.52</v>
      </c>
      <c r="C1020" s="14" t="str">
        <f t="shared" si="30"/>
        <v>Overweight</v>
      </c>
      <c r="D1020" s="14">
        <v>6.35</v>
      </c>
      <c r="E1020" s="14" t="str">
        <f t="shared" si="31"/>
        <v>Prediabetes</v>
      </c>
      <c r="F1020" s="25" t="s">
        <v>4716</v>
      </c>
      <c r="G1020" s="25" t="s">
        <v>4716</v>
      </c>
      <c r="H1020" s="25" t="s">
        <v>4719</v>
      </c>
      <c r="I1020" s="14" t="s">
        <v>4718</v>
      </c>
      <c r="J1020" s="28" t="s">
        <v>4716</v>
      </c>
    </row>
    <row r="1021" spans="1:10" x14ac:dyDescent="0.3">
      <c r="A1021" s="31" t="s">
        <v>1552</v>
      </c>
      <c r="B1021" s="14">
        <v>39.270000000000003</v>
      </c>
      <c r="C1021" s="14" t="str">
        <f t="shared" si="30"/>
        <v>Obesity</v>
      </c>
      <c r="D1021" s="14">
        <v>5.64</v>
      </c>
      <c r="E1021" s="14" t="str">
        <f t="shared" si="31"/>
        <v>Normal</v>
      </c>
      <c r="F1021" s="25" t="s">
        <v>4716</v>
      </c>
      <c r="G1021" s="25" t="s">
        <v>4716</v>
      </c>
      <c r="H1021" s="25" t="s">
        <v>4719</v>
      </c>
      <c r="I1021" s="14" t="s">
        <v>4718</v>
      </c>
      <c r="J1021" s="28" t="s">
        <v>4716</v>
      </c>
    </row>
    <row r="1022" spans="1:10" x14ac:dyDescent="0.3">
      <c r="A1022" s="31" t="s">
        <v>1618</v>
      </c>
      <c r="B1022" s="14">
        <v>38.14</v>
      </c>
      <c r="C1022" s="14" t="str">
        <f t="shared" si="30"/>
        <v>Obesity</v>
      </c>
      <c r="D1022" s="14">
        <v>5.58</v>
      </c>
      <c r="E1022" s="14" t="str">
        <f t="shared" si="31"/>
        <v>Normal</v>
      </c>
      <c r="F1022" s="25" t="s">
        <v>4716</v>
      </c>
      <c r="G1022" s="25" t="s">
        <v>4716</v>
      </c>
      <c r="H1022" s="25" t="s">
        <v>4719</v>
      </c>
      <c r="I1022" s="14" t="s">
        <v>4718</v>
      </c>
      <c r="J1022" s="28" t="s">
        <v>4716</v>
      </c>
    </row>
    <row r="1023" spans="1:10" x14ac:dyDescent="0.3">
      <c r="A1023" s="31" t="s">
        <v>1646</v>
      </c>
      <c r="B1023" s="14">
        <v>52.54</v>
      </c>
      <c r="C1023" s="14" t="str">
        <f t="shared" si="30"/>
        <v>Obesity</v>
      </c>
      <c r="D1023" s="14">
        <v>5.12</v>
      </c>
      <c r="E1023" s="14" t="str">
        <f t="shared" si="31"/>
        <v>Normal</v>
      </c>
      <c r="F1023" s="25" t="s">
        <v>4716</v>
      </c>
      <c r="G1023" s="25" t="s">
        <v>4716</v>
      </c>
      <c r="H1023" s="25" t="s">
        <v>4719</v>
      </c>
      <c r="I1023" s="14" t="s">
        <v>4718</v>
      </c>
      <c r="J1023" s="28" t="s">
        <v>4716</v>
      </c>
    </row>
    <row r="1024" spans="1:10" x14ac:dyDescent="0.3">
      <c r="A1024" s="31" t="s">
        <v>1726</v>
      </c>
      <c r="B1024" s="14">
        <v>36.799999999999997</v>
      </c>
      <c r="C1024" s="14" t="str">
        <f t="shared" si="30"/>
        <v>Obesity</v>
      </c>
      <c r="D1024" s="14">
        <v>4.62</v>
      </c>
      <c r="E1024" s="14" t="str">
        <f t="shared" si="31"/>
        <v>Normal</v>
      </c>
      <c r="F1024" s="25" t="s">
        <v>4716</v>
      </c>
      <c r="G1024" s="25" t="s">
        <v>4716</v>
      </c>
      <c r="H1024" s="25" t="s">
        <v>4719</v>
      </c>
      <c r="I1024" s="14" t="s">
        <v>4718</v>
      </c>
      <c r="J1024" s="28" t="s">
        <v>4716</v>
      </c>
    </row>
    <row r="1025" spans="1:10" x14ac:dyDescent="0.3">
      <c r="A1025" s="31" t="s">
        <v>1804</v>
      </c>
      <c r="B1025" s="14">
        <v>35.700000000000003</v>
      </c>
      <c r="C1025" s="14" t="str">
        <f t="shared" si="30"/>
        <v>Obesity</v>
      </c>
      <c r="D1025" s="14">
        <v>4.0599999999999996</v>
      </c>
      <c r="E1025" s="14" t="str">
        <f t="shared" si="31"/>
        <v>Normal</v>
      </c>
      <c r="F1025" s="25" t="s">
        <v>4716</v>
      </c>
      <c r="G1025" s="25" t="s">
        <v>4716</v>
      </c>
      <c r="H1025" s="25" t="s">
        <v>4719</v>
      </c>
      <c r="I1025" s="14" t="s">
        <v>4718</v>
      </c>
      <c r="J1025" s="28" t="s">
        <v>4716</v>
      </c>
    </row>
    <row r="1026" spans="1:10" x14ac:dyDescent="0.3">
      <c r="A1026" s="31" t="s">
        <v>1812</v>
      </c>
      <c r="B1026" s="14">
        <v>49.64</v>
      </c>
      <c r="C1026" s="14" t="str">
        <f t="shared" ref="C1026:C1089" si="32">IF(B1026&lt;18.5,"Underweight",
IF(B1026&lt;=24.9,"Normal Weight",
IF(B1026&lt;=29.9,"Overweight","Obesity")))</f>
        <v>Obesity</v>
      </c>
      <c r="D1026" s="14">
        <v>4.76</v>
      </c>
      <c r="E1026" s="14" t="str">
        <f t="shared" si="31"/>
        <v>Normal</v>
      </c>
      <c r="F1026" s="25" t="s">
        <v>4716</v>
      </c>
      <c r="G1026" s="25" t="s">
        <v>4716</v>
      </c>
      <c r="H1026" s="25" t="s">
        <v>4719</v>
      </c>
      <c r="I1026" s="14" t="s">
        <v>4718</v>
      </c>
      <c r="J1026" s="28" t="s">
        <v>4716</v>
      </c>
    </row>
    <row r="1027" spans="1:10" x14ac:dyDescent="0.3">
      <c r="A1027" s="31" t="s">
        <v>1862</v>
      </c>
      <c r="B1027" s="14">
        <v>34.479999999999997</v>
      </c>
      <c r="C1027" s="14" t="str">
        <f t="shared" si="32"/>
        <v>Obesity</v>
      </c>
      <c r="D1027" s="14">
        <v>6.31</v>
      </c>
      <c r="E1027" s="14" t="str">
        <f t="shared" ref="E1027:E1090" si="33">IF(D1027&lt;5.7,"Normal",
IF(D1027&lt;=6.4,"Prediabetes","Diabetes"))</f>
        <v>Prediabetes</v>
      </c>
      <c r="F1027" s="25" t="s">
        <v>4716</v>
      </c>
      <c r="G1027" s="25" t="s">
        <v>4716</v>
      </c>
      <c r="H1027" s="25" t="s">
        <v>4719</v>
      </c>
      <c r="I1027" s="14" t="s">
        <v>4718</v>
      </c>
      <c r="J1027" s="28" t="s">
        <v>4716</v>
      </c>
    </row>
    <row r="1028" spans="1:10" x14ac:dyDescent="0.3">
      <c r="A1028" s="31" t="s">
        <v>1954</v>
      </c>
      <c r="B1028" s="14">
        <v>33.35</v>
      </c>
      <c r="C1028" s="14" t="str">
        <f t="shared" si="32"/>
        <v>Obesity</v>
      </c>
      <c r="D1028" s="14">
        <v>6.05</v>
      </c>
      <c r="E1028" s="14" t="str">
        <f t="shared" si="33"/>
        <v>Prediabetes</v>
      </c>
      <c r="F1028" s="25" t="s">
        <v>4716</v>
      </c>
      <c r="G1028" s="25" t="s">
        <v>4716</v>
      </c>
      <c r="H1028" s="25" t="s">
        <v>4719</v>
      </c>
      <c r="I1028" s="14" t="s">
        <v>4718</v>
      </c>
      <c r="J1028" s="28" t="s">
        <v>4716</v>
      </c>
    </row>
    <row r="1029" spans="1:10" x14ac:dyDescent="0.3">
      <c r="A1029" s="31" t="s">
        <v>2164</v>
      </c>
      <c r="B1029" s="14">
        <v>30.55</v>
      </c>
      <c r="C1029" s="14" t="str">
        <f t="shared" si="32"/>
        <v>Obesity</v>
      </c>
      <c r="D1029" s="14">
        <v>5.89</v>
      </c>
      <c r="E1029" s="14" t="str">
        <f t="shared" si="33"/>
        <v>Prediabetes</v>
      </c>
      <c r="F1029" s="25" t="s">
        <v>4716</v>
      </c>
      <c r="G1029" s="25" t="s">
        <v>4716</v>
      </c>
      <c r="H1029" s="25" t="s">
        <v>4719</v>
      </c>
      <c r="I1029" s="14" t="s">
        <v>4718</v>
      </c>
      <c r="J1029" s="28" t="s">
        <v>4716</v>
      </c>
    </row>
    <row r="1030" spans="1:10" x14ac:dyDescent="0.3">
      <c r="A1030" s="31" t="s">
        <v>2248</v>
      </c>
      <c r="B1030" s="14">
        <v>29.78</v>
      </c>
      <c r="C1030" s="14" t="str">
        <f t="shared" si="32"/>
        <v>Overweight</v>
      </c>
      <c r="D1030" s="14">
        <v>5.85</v>
      </c>
      <c r="E1030" s="14" t="str">
        <f t="shared" si="33"/>
        <v>Prediabetes</v>
      </c>
      <c r="F1030" s="25" t="s">
        <v>4716</v>
      </c>
      <c r="G1030" s="25" t="s">
        <v>4716</v>
      </c>
      <c r="H1030" s="25" t="s">
        <v>4719</v>
      </c>
      <c r="I1030" s="14" t="s">
        <v>4718</v>
      </c>
      <c r="J1030" s="28" t="s">
        <v>4716</v>
      </c>
    </row>
    <row r="1031" spans="1:10" x14ac:dyDescent="0.3">
      <c r="A1031" s="31" t="s">
        <v>2340</v>
      </c>
      <c r="B1031" s="14">
        <v>28.61</v>
      </c>
      <c r="C1031" s="14" t="str">
        <f t="shared" si="32"/>
        <v>Overweight</v>
      </c>
      <c r="D1031" s="14">
        <v>5.76</v>
      </c>
      <c r="E1031" s="14" t="str">
        <f t="shared" si="33"/>
        <v>Prediabetes</v>
      </c>
      <c r="F1031" s="25" t="s">
        <v>4716</v>
      </c>
      <c r="G1031" s="25" t="s">
        <v>4716</v>
      </c>
      <c r="H1031" s="25" t="s">
        <v>4719</v>
      </c>
      <c r="I1031" s="14" t="s">
        <v>4718</v>
      </c>
      <c r="J1031" s="28" t="s">
        <v>4716</v>
      </c>
    </row>
    <row r="1032" spans="1:10" x14ac:dyDescent="0.3">
      <c r="A1032" s="31" t="s">
        <v>2382</v>
      </c>
      <c r="B1032" s="14">
        <v>28.09</v>
      </c>
      <c r="C1032" s="14" t="str">
        <f t="shared" si="32"/>
        <v>Overweight</v>
      </c>
      <c r="D1032" s="14">
        <v>6.06</v>
      </c>
      <c r="E1032" s="14" t="str">
        <f t="shared" si="33"/>
        <v>Prediabetes</v>
      </c>
      <c r="F1032" s="25" t="s">
        <v>4716</v>
      </c>
      <c r="G1032" s="25" t="s">
        <v>4716</v>
      </c>
      <c r="H1032" s="25" t="s">
        <v>4719</v>
      </c>
      <c r="I1032" s="14" t="s">
        <v>4718</v>
      </c>
      <c r="J1032" s="28" t="s">
        <v>4716</v>
      </c>
    </row>
    <row r="1033" spans="1:10" x14ac:dyDescent="0.3">
      <c r="A1033" s="31" t="s">
        <v>2470</v>
      </c>
      <c r="B1033" s="14">
        <v>39.799999999999997</v>
      </c>
      <c r="C1033" s="14" t="str">
        <f t="shared" si="32"/>
        <v>Obesity</v>
      </c>
      <c r="D1033" s="14">
        <v>5.66</v>
      </c>
      <c r="E1033" s="14" t="str">
        <f t="shared" si="33"/>
        <v>Normal</v>
      </c>
      <c r="F1033" s="25" t="s">
        <v>4716</v>
      </c>
      <c r="G1033" s="25" t="s">
        <v>4716</v>
      </c>
      <c r="H1033" s="25" t="s">
        <v>4719</v>
      </c>
      <c r="I1033" s="14" t="s">
        <v>4718</v>
      </c>
      <c r="J1033" s="28" t="s">
        <v>4716</v>
      </c>
    </row>
    <row r="1034" spans="1:10" x14ac:dyDescent="0.3">
      <c r="A1034" s="31" t="s">
        <v>2472</v>
      </c>
      <c r="B1034" s="14">
        <v>26.36</v>
      </c>
      <c r="C1034" s="14" t="str">
        <f t="shared" si="32"/>
        <v>Overweight</v>
      </c>
      <c r="D1034" s="14">
        <v>4.32</v>
      </c>
      <c r="E1034" s="14" t="str">
        <f t="shared" si="33"/>
        <v>Normal</v>
      </c>
      <c r="F1034" s="25" t="s">
        <v>4716</v>
      </c>
      <c r="G1034" s="25" t="s">
        <v>4716</v>
      </c>
      <c r="H1034" s="25" t="s">
        <v>4719</v>
      </c>
      <c r="I1034" s="14" t="s">
        <v>4718</v>
      </c>
      <c r="J1034" s="28" t="s">
        <v>4716</v>
      </c>
    </row>
    <row r="1035" spans="1:10" x14ac:dyDescent="0.3">
      <c r="A1035" s="31" t="s">
        <v>2546</v>
      </c>
      <c r="B1035" s="14">
        <v>27.36</v>
      </c>
      <c r="C1035" s="14" t="str">
        <f t="shared" si="32"/>
        <v>Overweight</v>
      </c>
      <c r="D1035" s="14">
        <v>5.96</v>
      </c>
      <c r="E1035" s="14" t="str">
        <f t="shared" si="33"/>
        <v>Prediabetes</v>
      </c>
      <c r="F1035" s="25" t="s">
        <v>4716</v>
      </c>
      <c r="G1035" s="25" t="s">
        <v>4716</v>
      </c>
      <c r="H1035" s="25" t="s">
        <v>4719</v>
      </c>
      <c r="I1035" s="14" t="s">
        <v>4718</v>
      </c>
      <c r="J1035" s="28" t="s">
        <v>4716</v>
      </c>
    </row>
    <row r="1036" spans="1:10" x14ac:dyDescent="0.3">
      <c r="A1036" s="31" t="s">
        <v>2582</v>
      </c>
      <c r="B1036" s="14">
        <v>34.4</v>
      </c>
      <c r="C1036" s="14" t="str">
        <f t="shared" si="32"/>
        <v>Obesity</v>
      </c>
      <c r="D1036" s="14">
        <v>4.95</v>
      </c>
      <c r="E1036" s="14" t="str">
        <f t="shared" si="33"/>
        <v>Normal</v>
      </c>
      <c r="F1036" s="25" t="s">
        <v>4716</v>
      </c>
      <c r="G1036" s="25" t="s">
        <v>4716</v>
      </c>
      <c r="H1036" s="25" t="s">
        <v>4719</v>
      </c>
      <c r="I1036" s="14" t="s">
        <v>4718</v>
      </c>
      <c r="J1036" s="28" t="s">
        <v>4716</v>
      </c>
    </row>
    <row r="1037" spans="1:10" x14ac:dyDescent="0.3">
      <c r="A1037" s="31" t="s">
        <v>2590</v>
      </c>
      <c r="B1037" s="14">
        <v>39.64</v>
      </c>
      <c r="C1037" s="14" t="str">
        <f t="shared" si="32"/>
        <v>Obesity</v>
      </c>
      <c r="D1037" s="14">
        <v>6</v>
      </c>
      <c r="E1037" s="14" t="str">
        <f t="shared" si="33"/>
        <v>Prediabetes</v>
      </c>
      <c r="F1037" s="25" t="s">
        <v>4716</v>
      </c>
      <c r="G1037" s="25" t="s">
        <v>4716</v>
      </c>
      <c r="H1037" s="25" t="s">
        <v>4719</v>
      </c>
      <c r="I1037" s="14" t="s">
        <v>4718</v>
      </c>
      <c r="J1037" s="28" t="s">
        <v>4716</v>
      </c>
    </row>
    <row r="1038" spans="1:10" x14ac:dyDescent="0.3">
      <c r="A1038" s="31" t="s">
        <v>2610</v>
      </c>
      <c r="B1038" s="14">
        <v>30.114999999999998</v>
      </c>
      <c r="C1038" s="14" t="str">
        <f t="shared" si="32"/>
        <v>Obesity</v>
      </c>
      <c r="D1038" s="14">
        <v>5.74</v>
      </c>
      <c r="E1038" s="14" t="str">
        <f t="shared" si="33"/>
        <v>Prediabetes</v>
      </c>
      <c r="F1038" s="25" t="s">
        <v>4716</v>
      </c>
      <c r="G1038" s="25" t="s">
        <v>4716</v>
      </c>
      <c r="H1038" s="25" t="s">
        <v>4719</v>
      </c>
      <c r="I1038" s="14" t="s">
        <v>4718</v>
      </c>
      <c r="J1038" s="28" t="s">
        <v>4716</v>
      </c>
    </row>
    <row r="1039" spans="1:10" x14ac:dyDescent="0.3">
      <c r="A1039" s="31" t="s">
        <v>2626</v>
      </c>
      <c r="B1039" s="14">
        <v>38.79</v>
      </c>
      <c r="C1039" s="14" t="str">
        <f t="shared" si="32"/>
        <v>Obesity</v>
      </c>
      <c r="D1039" s="14">
        <v>5.08</v>
      </c>
      <c r="E1039" s="14" t="str">
        <f t="shared" si="33"/>
        <v>Normal</v>
      </c>
      <c r="F1039" s="25" t="s">
        <v>4716</v>
      </c>
      <c r="G1039" s="25" t="s">
        <v>4716</v>
      </c>
      <c r="H1039" s="25" t="s">
        <v>4719</v>
      </c>
      <c r="I1039" s="14" t="s">
        <v>4718</v>
      </c>
      <c r="J1039" s="28" t="s">
        <v>4716</v>
      </c>
    </row>
    <row r="1040" spans="1:10" x14ac:dyDescent="0.3">
      <c r="A1040" s="31" t="s">
        <v>2628</v>
      </c>
      <c r="B1040" s="14">
        <v>30.684999999999999</v>
      </c>
      <c r="C1040" s="14" t="str">
        <f t="shared" si="32"/>
        <v>Obesity</v>
      </c>
      <c r="D1040" s="14">
        <v>4.87</v>
      </c>
      <c r="E1040" s="14" t="str">
        <f t="shared" si="33"/>
        <v>Normal</v>
      </c>
      <c r="F1040" s="25" t="s">
        <v>4716</v>
      </c>
      <c r="G1040" s="25" t="s">
        <v>4716</v>
      </c>
      <c r="H1040" s="25" t="s">
        <v>4719</v>
      </c>
      <c r="I1040" s="14" t="s">
        <v>4718</v>
      </c>
      <c r="J1040" s="28" t="s">
        <v>4716</v>
      </c>
    </row>
    <row r="1041" spans="1:10" x14ac:dyDescent="0.3">
      <c r="A1041" s="31" t="s">
        <v>2686</v>
      </c>
      <c r="B1041" s="14">
        <v>37.049999999999997</v>
      </c>
      <c r="C1041" s="14" t="str">
        <f t="shared" si="32"/>
        <v>Obesity</v>
      </c>
      <c r="D1041" s="14">
        <v>4.74</v>
      </c>
      <c r="E1041" s="14" t="str">
        <f t="shared" si="33"/>
        <v>Normal</v>
      </c>
      <c r="F1041" s="25" t="s">
        <v>4716</v>
      </c>
      <c r="G1041" s="25" t="s">
        <v>4716</v>
      </c>
      <c r="H1041" s="25" t="s">
        <v>4719</v>
      </c>
      <c r="I1041" s="14" t="s">
        <v>4718</v>
      </c>
      <c r="J1041" s="28" t="s">
        <v>4716</v>
      </c>
    </row>
    <row r="1042" spans="1:10" x14ac:dyDescent="0.3">
      <c r="A1042" s="31" t="s">
        <v>2702</v>
      </c>
      <c r="B1042" s="14">
        <v>45.54</v>
      </c>
      <c r="C1042" s="14" t="str">
        <f t="shared" si="32"/>
        <v>Obesity</v>
      </c>
      <c r="D1042" s="14">
        <v>5.84</v>
      </c>
      <c r="E1042" s="14" t="str">
        <f t="shared" si="33"/>
        <v>Prediabetes</v>
      </c>
      <c r="F1042" s="25" t="s">
        <v>4716</v>
      </c>
      <c r="G1042" s="25" t="s">
        <v>4716</v>
      </c>
      <c r="H1042" s="25" t="s">
        <v>4719</v>
      </c>
      <c r="I1042" s="14" t="s">
        <v>4718</v>
      </c>
      <c r="J1042" s="28" t="s">
        <v>4716</v>
      </c>
    </row>
    <row r="1043" spans="1:10" x14ac:dyDescent="0.3">
      <c r="A1043" s="31" t="s">
        <v>2770</v>
      </c>
      <c r="B1043" s="14">
        <v>34.58</v>
      </c>
      <c r="C1043" s="14" t="str">
        <f t="shared" si="32"/>
        <v>Obesity</v>
      </c>
      <c r="D1043" s="14">
        <v>6.3</v>
      </c>
      <c r="E1043" s="14" t="str">
        <f t="shared" si="33"/>
        <v>Prediabetes</v>
      </c>
      <c r="F1043" s="25" t="s">
        <v>4716</v>
      </c>
      <c r="G1043" s="25" t="s">
        <v>4716</v>
      </c>
      <c r="H1043" s="25" t="s">
        <v>4719</v>
      </c>
      <c r="I1043" s="14" t="s">
        <v>4718</v>
      </c>
      <c r="J1043" s="28" t="s">
        <v>4716</v>
      </c>
    </row>
    <row r="1044" spans="1:10" x14ac:dyDescent="0.3">
      <c r="A1044" s="31" t="s">
        <v>2792</v>
      </c>
      <c r="B1044" s="14">
        <v>37.22</v>
      </c>
      <c r="C1044" s="14" t="str">
        <f t="shared" si="32"/>
        <v>Obesity</v>
      </c>
      <c r="D1044" s="14">
        <v>4.62</v>
      </c>
      <c r="E1044" s="14" t="str">
        <f t="shared" si="33"/>
        <v>Normal</v>
      </c>
      <c r="F1044" s="25" t="s">
        <v>4716</v>
      </c>
      <c r="G1044" s="25" t="s">
        <v>4716</v>
      </c>
      <c r="H1044" s="25" t="s">
        <v>4719</v>
      </c>
      <c r="I1044" s="14" t="s">
        <v>4718</v>
      </c>
      <c r="J1044" s="28" t="s">
        <v>4716</v>
      </c>
    </row>
    <row r="1045" spans="1:10" x14ac:dyDescent="0.3">
      <c r="A1045" s="31" t="s">
        <v>2850</v>
      </c>
      <c r="B1045" s="14">
        <v>32.6</v>
      </c>
      <c r="C1045" s="14" t="str">
        <f t="shared" si="32"/>
        <v>Obesity</v>
      </c>
      <c r="D1045" s="14">
        <v>5.73</v>
      </c>
      <c r="E1045" s="14" t="str">
        <f t="shared" si="33"/>
        <v>Prediabetes</v>
      </c>
      <c r="F1045" s="25" t="s">
        <v>4716</v>
      </c>
      <c r="G1045" s="25" t="s">
        <v>4716</v>
      </c>
      <c r="H1045" s="25" t="s">
        <v>4719</v>
      </c>
      <c r="I1045" s="14" t="s">
        <v>4718</v>
      </c>
      <c r="J1045" s="28" t="s">
        <v>4716</v>
      </c>
    </row>
    <row r="1046" spans="1:10" x14ac:dyDescent="0.3">
      <c r="A1046" s="31" t="s">
        <v>2862</v>
      </c>
      <c r="B1046" s="14">
        <v>35.020000000000003</v>
      </c>
      <c r="C1046" s="14" t="str">
        <f t="shared" si="32"/>
        <v>Obesity</v>
      </c>
      <c r="D1046" s="14">
        <v>4.78</v>
      </c>
      <c r="E1046" s="14" t="str">
        <f t="shared" si="33"/>
        <v>Normal</v>
      </c>
      <c r="F1046" s="25" t="s">
        <v>4716</v>
      </c>
      <c r="G1046" s="25" t="s">
        <v>4716</v>
      </c>
      <c r="H1046" s="25" t="s">
        <v>4719</v>
      </c>
      <c r="I1046" s="14" t="s">
        <v>4718</v>
      </c>
      <c r="J1046" s="28" t="s">
        <v>4716</v>
      </c>
    </row>
    <row r="1047" spans="1:10" x14ac:dyDescent="0.3">
      <c r="A1047" s="31" t="s">
        <v>2872</v>
      </c>
      <c r="B1047" s="14">
        <v>35.29</v>
      </c>
      <c r="C1047" s="14" t="str">
        <f t="shared" si="32"/>
        <v>Obesity</v>
      </c>
      <c r="D1047" s="14">
        <v>5.9</v>
      </c>
      <c r="E1047" s="14" t="str">
        <f t="shared" si="33"/>
        <v>Prediabetes</v>
      </c>
      <c r="F1047" s="25" t="s">
        <v>4716</v>
      </c>
      <c r="G1047" s="25" t="s">
        <v>4716</v>
      </c>
      <c r="H1047" s="25" t="s">
        <v>4719</v>
      </c>
      <c r="I1047" s="14" t="s">
        <v>4718</v>
      </c>
      <c r="J1047" s="28" t="s">
        <v>4716</v>
      </c>
    </row>
    <row r="1048" spans="1:10" x14ac:dyDescent="0.3">
      <c r="A1048" s="31" t="s">
        <v>2876</v>
      </c>
      <c r="B1048" s="14">
        <v>35.64</v>
      </c>
      <c r="C1048" s="14" t="str">
        <f t="shared" si="32"/>
        <v>Obesity</v>
      </c>
      <c r="D1048" s="14">
        <v>6.17</v>
      </c>
      <c r="E1048" s="14" t="str">
        <f t="shared" si="33"/>
        <v>Prediabetes</v>
      </c>
      <c r="F1048" s="25" t="s">
        <v>4716</v>
      </c>
      <c r="G1048" s="25" t="s">
        <v>4716</v>
      </c>
      <c r="H1048" s="25" t="s">
        <v>4719</v>
      </c>
      <c r="I1048" s="14" t="s">
        <v>4718</v>
      </c>
      <c r="J1048" s="28" t="s">
        <v>4716</v>
      </c>
    </row>
    <row r="1049" spans="1:10" x14ac:dyDescent="0.3">
      <c r="A1049" s="31" t="s">
        <v>2882</v>
      </c>
      <c r="B1049" s="14">
        <v>29.9</v>
      </c>
      <c r="C1049" s="14" t="str">
        <f t="shared" si="32"/>
        <v>Overweight</v>
      </c>
      <c r="D1049" s="14">
        <v>5.27</v>
      </c>
      <c r="E1049" s="14" t="str">
        <f t="shared" si="33"/>
        <v>Normal</v>
      </c>
      <c r="F1049" s="25" t="s">
        <v>4716</v>
      </c>
      <c r="G1049" s="25" t="s">
        <v>4716</v>
      </c>
      <c r="H1049" s="25" t="s">
        <v>4719</v>
      </c>
      <c r="I1049" s="14" t="s">
        <v>4718</v>
      </c>
      <c r="J1049" s="28" t="s">
        <v>4716</v>
      </c>
    </row>
    <row r="1050" spans="1:10" x14ac:dyDescent="0.3">
      <c r="A1050" s="31" t="s">
        <v>2886</v>
      </c>
      <c r="B1050" s="14">
        <v>25.08</v>
      </c>
      <c r="C1050" s="14" t="str">
        <f t="shared" si="32"/>
        <v>Overweight</v>
      </c>
      <c r="D1050" s="14">
        <v>5.8</v>
      </c>
      <c r="E1050" s="14" t="str">
        <f t="shared" si="33"/>
        <v>Prediabetes</v>
      </c>
      <c r="F1050" s="25" t="s">
        <v>4716</v>
      </c>
      <c r="G1050" s="25" t="s">
        <v>4716</v>
      </c>
      <c r="H1050" s="25" t="s">
        <v>4719</v>
      </c>
      <c r="I1050" s="14" t="s">
        <v>4718</v>
      </c>
      <c r="J1050" s="28" t="s">
        <v>4716</v>
      </c>
    </row>
    <row r="1051" spans="1:10" x14ac:dyDescent="0.3">
      <c r="A1051" s="31" t="s">
        <v>2956</v>
      </c>
      <c r="B1051" s="14">
        <v>34.64</v>
      </c>
      <c r="C1051" s="14" t="str">
        <f t="shared" si="32"/>
        <v>Obesity</v>
      </c>
      <c r="D1051" s="14">
        <v>4.88</v>
      </c>
      <c r="E1051" s="14" t="str">
        <f t="shared" si="33"/>
        <v>Normal</v>
      </c>
      <c r="F1051" s="25" t="s">
        <v>4716</v>
      </c>
      <c r="G1051" s="25" t="s">
        <v>4716</v>
      </c>
      <c r="H1051" s="25" t="s">
        <v>4719</v>
      </c>
      <c r="I1051" s="14" t="s">
        <v>4718</v>
      </c>
      <c r="J1051" s="28" t="s">
        <v>4716</v>
      </c>
    </row>
    <row r="1052" spans="1:10" x14ac:dyDescent="0.3">
      <c r="A1052" s="31" t="s">
        <v>3016</v>
      </c>
      <c r="B1052" s="14">
        <v>30.1</v>
      </c>
      <c r="C1052" s="14" t="str">
        <f t="shared" si="32"/>
        <v>Obesity</v>
      </c>
      <c r="D1052" s="14">
        <v>4.3899999999999997</v>
      </c>
      <c r="E1052" s="14" t="str">
        <f t="shared" si="33"/>
        <v>Normal</v>
      </c>
      <c r="F1052" s="25" t="s">
        <v>4716</v>
      </c>
      <c r="G1052" s="25" t="s">
        <v>4716</v>
      </c>
      <c r="H1052" s="25" t="s">
        <v>4719</v>
      </c>
      <c r="I1052" s="14" t="s">
        <v>4718</v>
      </c>
      <c r="J1052" s="28" t="s">
        <v>4716</v>
      </c>
    </row>
    <row r="1053" spans="1:10" x14ac:dyDescent="0.3">
      <c r="A1053" s="31" t="s">
        <v>3022</v>
      </c>
      <c r="B1053" s="14">
        <v>26.03</v>
      </c>
      <c r="C1053" s="14" t="str">
        <f t="shared" si="32"/>
        <v>Overweight</v>
      </c>
      <c r="D1053" s="14">
        <v>4.47</v>
      </c>
      <c r="E1053" s="14" t="str">
        <f t="shared" si="33"/>
        <v>Normal</v>
      </c>
      <c r="F1053" s="25" t="s">
        <v>4716</v>
      </c>
      <c r="G1053" s="25" t="s">
        <v>4716</v>
      </c>
      <c r="H1053" s="25" t="s">
        <v>4719</v>
      </c>
      <c r="I1053" s="14" t="s">
        <v>4718</v>
      </c>
      <c r="J1053" s="28" t="s">
        <v>4716</v>
      </c>
    </row>
    <row r="1054" spans="1:10" x14ac:dyDescent="0.3">
      <c r="A1054" s="31" t="s">
        <v>3080</v>
      </c>
      <c r="B1054" s="14">
        <v>41.42</v>
      </c>
      <c r="C1054" s="14" t="str">
        <f t="shared" si="32"/>
        <v>Obesity</v>
      </c>
      <c r="D1054" s="14">
        <v>5.17</v>
      </c>
      <c r="E1054" s="14" t="str">
        <f t="shared" si="33"/>
        <v>Normal</v>
      </c>
      <c r="F1054" s="25" t="s">
        <v>4716</v>
      </c>
      <c r="G1054" s="25" t="s">
        <v>4716</v>
      </c>
      <c r="H1054" s="25" t="s">
        <v>4719</v>
      </c>
      <c r="I1054" s="14" t="s">
        <v>4718</v>
      </c>
      <c r="J1054" s="28" t="s">
        <v>4716</v>
      </c>
    </row>
    <row r="1055" spans="1:10" x14ac:dyDescent="0.3">
      <c r="A1055" s="31" t="s">
        <v>3186</v>
      </c>
      <c r="B1055" s="14">
        <v>31.74</v>
      </c>
      <c r="C1055" s="14" t="str">
        <f t="shared" si="32"/>
        <v>Obesity</v>
      </c>
      <c r="D1055" s="14">
        <v>4.46</v>
      </c>
      <c r="E1055" s="14" t="str">
        <f t="shared" si="33"/>
        <v>Normal</v>
      </c>
      <c r="F1055" s="25" t="s">
        <v>4716</v>
      </c>
      <c r="G1055" s="25" t="s">
        <v>4716</v>
      </c>
      <c r="H1055" s="25" t="s">
        <v>4719</v>
      </c>
      <c r="I1055" s="14" t="s">
        <v>4718</v>
      </c>
      <c r="J1055" s="28" t="s">
        <v>4716</v>
      </c>
    </row>
    <row r="1056" spans="1:10" x14ac:dyDescent="0.3">
      <c r="A1056" s="31" t="s">
        <v>3200</v>
      </c>
      <c r="B1056" s="14">
        <v>23.2</v>
      </c>
      <c r="C1056" s="14" t="str">
        <f t="shared" si="32"/>
        <v>Normal Weight</v>
      </c>
      <c r="D1056" s="14">
        <v>4.41</v>
      </c>
      <c r="E1056" s="14" t="str">
        <f t="shared" si="33"/>
        <v>Normal</v>
      </c>
      <c r="F1056" s="25" t="s">
        <v>4716</v>
      </c>
      <c r="G1056" s="25" t="s">
        <v>4716</v>
      </c>
      <c r="H1056" s="25" t="s">
        <v>4719</v>
      </c>
      <c r="I1056" s="14" t="s">
        <v>4718</v>
      </c>
      <c r="J1056" s="28" t="s">
        <v>4716</v>
      </c>
    </row>
    <row r="1057" spans="1:10" x14ac:dyDescent="0.3">
      <c r="A1057" s="31" t="s">
        <v>3260</v>
      </c>
      <c r="B1057" s="14">
        <v>18.78</v>
      </c>
      <c r="C1057" s="14" t="str">
        <f t="shared" si="32"/>
        <v>Normal Weight</v>
      </c>
      <c r="D1057" s="14">
        <v>4.45</v>
      </c>
      <c r="E1057" s="14" t="str">
        <f t="shared" si="33"/>
        <v>Normal</v>
      </c>
      <c r="F1057" s="25" t="s">
        <v>4716</v>
      </c>
      <c r="G1057" s="25" t="s">
        <v>4716</v>
      </c>
      <c r="H1057" s="25" t="s">
        <v>4719</v>
      </c>
      <c r="I1057" s="14" t="s">
        <v>4718</v>
      </c>
      <c r="J1057" s="28" t="s">
        <v>4716</v>
      </c>
    </row>
    <row r="1058" spans="1:10" x14ac:dyDescent="0.3">
      <c r="A1058" s="31" t="s">
        <v>3294</v>
      </c>
      <c r="B1058" s="14">
        <v>39.799999999999997</v>
      </c>
      <c r="C1058" s="14" t="str">
        <f t="shared" si="32"/>
        <v>Obesity</v>
      </c>
      <c r="D1058" s="14">
        <v>6.17</v>
      </c>
      <c r="E1058" s="14" t="str">
        <f t="shared" si="33"/>
        <v>Prediabetes</v>
      </c>
      <c r="F1058" s="25" t="s">
        <v>4716</v>
      </c>
      <c r="G1058" s="25" t="s">
        <v>4716</v>
      </c>
      <c r="H1058" s="25" t="s">
        <v>4719</v>
      </c>
      <c r="I1058" s="14" t="s">
        <v>4718</v>
      </c>
      <c r="J1058" s="28" t="s">
        <v>4716</v>
      </c>
    </row>
    <row r="1059" spans="1:10" x14ac:dyDescent="0.3">
      <c r="A1059" s="31" t="s">
        <v>3300</v>
      </c>
      <c r="B1059" s="14">
        <v>30.71</v>
      </c>
      <c r="C1059" s="14" t="str">
        <f t="shared" si="32"/>
        <v>Obesity</v>
      </c>
      <c r="D1059" s="14">
        <v>6.14</v>
      </c>
      <c r="E1059" s="14" t="str">
        <f t="shared" si="33"/>
        <v>Prediabetes</v>
      </c>
      <c r="F1059" s="25" t="s">
        <v>4716</v>
      </c>
      <c r="G1059" s="25" t="s">
        <v>4716</v>
      </c>
      <c r="H1059" s="25" t="s">
        <v>4719</v>
      </c>
      <c r="I1059" s="14" t="s">
        <v>4718</v>
      </c>
      <c r="J1059" s="28" t="s">
        <v>4716</v>
      </c>
    </row>
    <row r="1060" spans="1:10" x14ac:dyDescent="0.3">
      <c r="A1060" s="31" t="s">
        <v>3308</v>
      </c>
      <c r="B1060" s="14">
        <v>30.95</v>
      </c>
      <c r="C1060" s="14" t="str">
        <f t="shared" si="32"/>
        <v>Obesity</v>
      </c>
      <c r="D1060" s="14">
        <v>6.27</v>
      </c>
      <c r="E1060" s="14" t="str">
        <f t="shared" si="33"/>
        <v>Prediabetes</v>
      </c>
      <c r="F1060" s="25" t="s">
        <v>4716</v>
      </c>
      <c r="G1060" s="25" t="s">
        <v>4716</v>
      </c>
      <c r="H1060" s="25" t="s">
        <v>4719</v>
      </c>
      <c r="I1060" s="14" t="s">
        <v>4718</v>
      </c>
      <c r="J1060" s="28" t="s">
        <v>4716</v>
      </c>
    </row>
    <row r="1061" spans="1:10" x14ac:dyDescent="0.3">
      <c r="A1061" s="31" t="s">
        <v>3332</v>
      </c>
      <c r="B1061" s="14">
        <v>30.57</v>
      </c>
      <c r="C1061" s="14" t="str">
        <f t="shared" si="32"/>
        <v>Obesity</v>
      </c>
      <c r="D1061" s="14">
        <v>5.34</v>
      </c>
      <c r="E1061" s="14" t="str">
        <f t="shared" si="33"/>
        <v>Normal</v>
      </c>
      <c r="F1061" s="25" t="s">
        <v>4716</v>
      </c>
      <c r="G1061" s="25" t="s">
        <v>4716</v>
      </c>
      <c r="H1061" s="25" t="s">
        <v>4719</v>
      </c>
      <c r="I1061" s="14" t="s">
        <v>4718</v>
      </c>
      <c r="J1061" s="28" t="s">
        <v>4716</v>
      </c>
    </row>
    <row r="1062" spans="1:10" x14ac:dyDescent="0.3">
      <c r="A1062" s="31" t="s">
        <v>3342</v>
      </c>
      <c r="B1062" s="14">
        <v>25.6</v>
      </c>
      <c r="C1062" s="14" t="str">
        <f t="shared" si="32"/>
        <v>Overweight</v>
      </c>
      <c r="D1062" s="14">
        <v>6.03</v>
      </c>
      <c r="E1062" s="14" t="str">
        <f t="shared" si="33"/>
        <v>Prediabetes</v>
      </c>
      <c r="F1062" s="25" t="s">
        <v>4716</v>
      </c>
      <c r="G1062" s="25" t="s">
        <v>4716</v>
      </c>
      <c r="H1062" s="25" t="s">
        <v>4719</v>
      </c>
      <c r="I1062" s="14" t="s">
        <v>4718</v>
      </c>
      <c r="J1062" s="28" t="s">
        <v>4716</v>
      </c>
    </row>
    <row r="1063" spans="1:10" x14ac:dyDescent="0.3">
      <c r="A1063" s="31" t="s">
        <v>3474</v>
      </c>
      <c r="B1063" s="14">
        <v>22.515000000000001</v>
      </c>
      <c r="C1063" s="14" t="str">
        <f t="shared" si="32"/>
        <v>Normal Weight</v>
      </c>
      <c r="D1063" s="14">
        <v>4.37</v>
      </c>
      <c r="E1063" s="14" t="str">
        <f t="shared" si="33"/>
        <v>Normal</v>
      </c>
      <c r="F1063" s="25" t="s">
        <v>4716</v>
      </c>
      <c r="G1063" s="25" t="s">
        <v>4716</v>
      </c>
      <c r="H1063" s="25" t="s">
        <v>4719</v>
      </c>
      <c r="I1063" s="14" t="s">
        <v>4718</v>
      </c>
      <c r="J1063" s="28" t="s">
        <v>4716</v>
      </c>
    </row>
    <row r="1064" spans="1:10" x14ac:dyDescent="0.3">
      <c r="A1064" s="31" t="s">
        <v>3480</v>
      </c>
      <c r="B1064" s="14">
        <v>18.2</v>
      </c>
      <c r="C1064" s="14" t="str">
        <f t="shared" si="32"/>
        <v>Underweight</v>
      </c>
      <c r="D1064" s="14">
        <v>6.19</v>
      </c>
      <c r="E1064" s="14" t="str">
        <f t="shared" si="33"/>
        <v>Prediabetes</v>
      </c>
      <c r="F1064" s="25" t="s">
        <v>4716</v>
      </c>
      <c r="G1064" s="25" t="s">
        <v>4716</v>
      </c>
      <c r="H1064" s="25" t="s">
        <v>4719</v>
      </c>
      <c r="I1064" s="14" t="s">
        <v>4718</v>
      </c>
      <c r="J1064" s="28" t="s">
        <v>4716</v>
      </c>
    </row>
    <row r="1065" spans="1:10" x14ac:dyDescent="0.3">
      <c r="A1065" s="31" t="s">
        <v>3492</v>
      </c>
      <c r="B1065" s="14">
        <v>38.83</v>
      </c>
      <c r="C1065" s="14" t="str">
        <f t="shared" si="32"/>
        <v>Obesity</v>
      </c>
      <c r="D1065" s="14">
        <v>4.78</v>
      </c>
      <c r="E1065" s="14" t="str">
        <f t="shared" si="33"/>
        <v>Normal</v>
      </c>
      <c r="F1065" s="25" t="s">
        <v>4716</v>
      </c>
      <c r="G1065" s="25" t="s">
        <v>4716</v>
      </c>
      <c r="H1065" s="25" t="s">
        <v>4719</v>
      </c>
      <c r="I1065" s="14" t="s">
        <v>4718</v>
      </c>
      <c r="J1065" s="28" t="s">
        <v>4716</v>
      </c>
    </row>
    <row r="1066" spans="1:10" x14ac:dyDescent="0.3">
      <c r="A1066" s="31" t="s">
        <v>3508</v>
      </c>
      <c r="B1066" s="14">
        <v>28.54</v>
      </c>
      <c r="C1066" s="14" t="str">
        <f t="shared" si="32"/>
        <v>Overweight</v>
      </c>
      <c r="D1066" s="14">
        <v>5.51</v>
      </c>
      <c r="E1066" s="14" t="str">
        <f t="shared" si="33"/>
        <v>Normal</v>
      </c>
      <c r="F1066" s="25" t="s">
        <v>4716</v>
      </c>
      <c r="G1066" s="25" t="s">
        <v>4716</v>
      </c>
      <c r="H1066" s="25" t="s">
        <v>4719</v>
      </c>
      <c r="I1066" s="14" t="s">
        <v>4718</v>
      </c>
      <c r="J1066" s="28" t="s">
        <v>4716</v>
      </c>
    </row>
    <row r="1067" spans="1:10" x14ac:dyDescent="0.3">
      <c r="A1067" s="31" t="s">
        <v>3546</v>
      </c>
      <c r="B1067" s="14">
        <v>32.11</v>
      </c>
      <c r="C1067" s="14" t="str">
        <f t="shared" si="32"/>
        <v>Obesity</v>
      </c>
      <c r="D1067" s="14">
        <v>6.24</v>
      </c>
      <c r="E1067" s="14" t="str">
        <f t="shared" si="33"/>
        <v>Prediabetes</v>
      </c>
      <c r="F1067" s="25" t="s">
        <v>4716</v>
      </c>
      <c r="G1067" s="25" t="s">
        <v>4716</v>
      </c>
      <c r="H1067" s="25" t="s">
        <v>4719</v>
      </c>
      <c r="I1067" s="14" t="s">
        <v>4718</v>
      </c>
      <c r="J1067" s="28" t="s">
        <v>4716</v>
      </c>
    </row>
    <row r="1068" spans="1:10" x14ac:dyDescent="0.3">
      <c r="A1068" s="31" t="s">
        <v>3552</v>
      </c>
      <c r="B1068" s="14">
        <v>20.234999999999999</v>
      </c>
      <c r="C1068" s="14" t="str">
        <f t="shared" si="32"/>
        <v>Normal Weight</v>
      </c>
      <c r="D1068" s="14">
        <v>5.19</v>
      </c>
      <c r="E1068" s="14" t="str">
        <f t="shared" si="33"/>
        <v>Normal</v>
      </c>
      <c r="F1068" s="25" t="s">
        <v>4716</v>
      </c>
      <c r="G1068" s="25" t="s">
        <v>4716</v>
      </c>
      <c r="H1068" s="25" t="s">
        <v>4719</v>
      </c>
      <c r="I1068" s="14" t="s">
        <v>4718</v>
      </c>
      <c r="J1068" s="28" t="s">
        <v>4716</v>
      </c>
    </row>
    <row r="1069" spans="1:10" x14ac:dyDescent="0.3">
      <c r="A1069" s="31" t="s">
        <v>3574</v>
      </c>
      <c r="B1069" s="14">
        <v>17.55</v>
      </c>
      <c r="C1069" s="14" t="str">
        <f t="shared" si="32"/>
        <v>Underweight</v>
      </c>
      <c r="D1069" s="14">
        <v>5.93</v>
      </c>
      <c r="E1069" s="14" t="str">
        <f t="shared" si="33"/>
        <v>Prediabetes</v>
      </c>
      <c r="F1069" s="25" t="s">
        <v>4716</v>
      </c>
      <c r="G1069" s="25" t="s">
        <v>4716</v>
      </c>
      <c r="H1069" s="25" t="s">
        <v>4719</v>
      </c>
      <c r="I1069" s="14" t="s">
        <v>4718</v>
      </c>
      <c r="J1069" s="28" t="s">
        <v>4716</v>
      </c>
    </row>
    <row r="1070" spans="1:10" x14ac:dyDescent="0.3">
      <c r="A1070" s="31" t="s">
        <v>3628</v>
      </c>
      <c r="B1070" s="14">
        <v>28.6</v>
      </c>
      <c r="C1070" s="14" t="str">
        <f t="shared" si="32"/>
        <v>Overweight</v>
      </c>
      <c r="D1070" s="14">
        <v>6.08</v>
      </c>
      <c r="E1070" s="14" t="str">
        <f t="shared" si="33"/>
        <v>Prediabetes</v>
      </c>
      <c r="F1070" s="25" t="s">
        <v>4716</v>
      </c>
      <c r="G1070" s="25" t="s">
        <v>4716</v>
      </c>
      <c r="H1070" s="25" t="s">
        <v>4719</v>
      </c>
      <c r="I1070" s="14" t="s">
        <v>4718</v>
      </c>
      <c r="J1070" s="28" t="s">
        <v>4716</v>
      </c>
    </row>
    <row r="1071" spans="1:10" x14ac:dyDescent="0.3">
      <c r="A1071" s="31" t="s">
        <v>3632</v>
      </c>
      <c r="B1071" s="14">
        <v>34.99</v>
      </c>
      <c r="C1071" s="14" t="str">
        <f t="shared" si="32"/>
        <v>Obesity</v>
      </c>
      <c r="D1071" s="14">
        <v>5.0999999999999996</v>
      </c>
      <c r="E1071" s="14" t="str">
        <f t="shared" si="33"/>
        <v>Normal</v>
      </c>
      <c r="F1071" s="25" t="s">
        <v>4716</v>
      </c>
      <c r="G1071" s="25" t="s">
        <v>4716</v>
      </c>
      <c r="H1071" s="25" t="s">
        <v>4719</v>
      </c>
      <c r="I1071" s="14" t="s">
        <v>4718</v>
      </c>
      <c r="J1071" s="28" t="s">
        <v>4716</v>
      </c>
    </row>
    <row r="1072" spans="1:10" x14ac:dyDescent="0.3">
      <c r="A1072" s="31" t="s">
        <v>3634</v>
      </c>
      <c r="B1072" s="14">
        <v>17.05</v>
      </c>
      <c r="C1072" s="14" t="str">
        <f t="shared" si="32"/>
        <v>Underweight</v>
      </c>
      <c r="D1072" s="14">
        <v>5.3</v>
      </c>
      <c r="E1072" s="14" t="str">
        <f t="shared" si="33"/>
        <v>Normal</v>
      </c>
      <c r="F1072" s="25" t="s">
        <v>4716</v>
      </c>
      <c r="G1072" s="25" t="s">
        <v>4716</v>
      </c>
      <c r="H1072" s="25" t="s">
        <v>4719</v>
      </c>
      <c r="I1072" s="14" t="s">
        <v>4718</v>
      </c>
      <c r="J1072" s="28" t="s">
        <v>4716</v>
      </c>
    </row>
    <row r="1073" spans="1:10" x14ac:dyDescent="0.3">
      <c r="A1073" s="31" t="s">
        <v>3662</v>
      </c>
      <c r="B1073" s="14">
        <v>24.6</v>
      </c>
      <c r="C1073" s="14" t="str">
        <f t="shared" si="32"/>
        <v>Normal Weight</v>
      </c>
      <c r="D1073" s="14">
        <v>5.86</v>
      </c>
      <c r="E1073" s="14" t="str">
        <f t="shared" si="33"/>
        <v>Prediabetes</v>
      </c>
      <c r="F1073" s="25" t="s">
        <v>4716</v>
      </c>
      <c r="G1073" s="25" t="s">
        <v>4716</v>
      </c>
      <c r="H1073" s="25" t="s">
        <v>4719</v>
      </c>
      <c r="I1073" s="14" t="s">
        <v>4718</v>
      </c>
      <c r="J1073" s="28" t="s">
        <v>4716</v>
      </c>
    </row>
    <row r="1074" spans="1:10" x14ac:dyDescent="0.3">
      <c r="A1074" s="31" t="s">
        <v>3670</v>
      </c>
      <c r="B1074" s="14">
        <v>34.130000000000003</v>
      </c>
      <c r="C1074" s="14" t="str">
        <f t="shared" si="32"/>
        <v>Obesity</v>
      </c>
      <c r="D1074" s="14">
        <v>5.65</v>
      </c>
      <c r="E1074" s="14" t="str">
        <f t="shared" si="33"/>
        <v>Normal</v>
      </c>
      <c r="F1074" s="25" t="s">
        <v>4716</v>
      </c>
      <c r="G1074" s="25" t="s">
        <v>4716</v>
      </c>
      <c r="H1074" s="25" t="s">
        <v>4719</v>
      </c>
      <c r="I1074" s="14" t="s">
        <v>4718</v>
      </c>
      <c r="J1074" s="28" t="s">
        <v>4716</v>
      </c>
    </row>
    <row r="1075" spans="1:10" x14ac:dyDescent="0.3">
      <c r="A1075" s="31" t="s">
        <v>3700</v>
      </c>
      <c r="B1075" s="14">
        <v>32.11</v>
      </c>
      <c r="C1075" s="14" t="str">
        <f t="shared" si="32"/>
        <v>Obesity</v>
      </c>
      <c r="D1075" s="14">
        <v>5.19</v>
      </c>
      <c r="E1075" s="14" t="str">
        <f t="shared" si="33"/>
        <v>Normal</v>
      </c>
      <c r="F1075" s="25" t="s">
        <v>4716</v>
      </c>
      <c r="G1075" s="25" t="s">
        <v>4716</v>
      </c>
      <c r="H1075" s="25" t="s">
        <v>4719</v>
      </c>
      <c r="I1075" s="14" t="s">
        <v>4718</v>
      </c>
      <c r="J1075" s="28" t="s">
        <v>4716</v>
      </c>
    </row>
    <row r="1076" spans="1:10" x14ac:dyDescent="0.3">
      <c r="A1076" s="31" t="s">
        <v>3702</v>
      </c>
      <c r="B1076" s="14">
        <v>31.73</v>
      </c>
      <c r="C1076" s="14" t="str">
        <f t="shared" si="32"/>
        <v>Obesity</v>
      </c>
      <c r="D1076" s="14">
        <v>5.16</v>
      </c>
      <c r="E1076" s="14" t="str">
        <f t="shared" si="33"/>
        <v>Normal</v>
      </c>
      <c r="F1076" s="25" t="s">
        <v>4716</v>
      </c>
      <c r="G1076" s="25" t="s">
        <v>4716</v>
      </c>
      <c r="H1076" s="25" t="s">
        <v>4719</v>
      </c>
      <c r="I1076" s="14" t="s">
        <v>4718</v>
      </c>
      <c r="J1076" s="28" t="s">
        <v>4716</v>
      </c>
    </row>
    <row r="1077" spans="1:10" x14ac:dyDescent="0.3">
      <c r="A1077" s="31" t="s">
        <v>3736</v>
      </c>
      <c r="B1077" s="14">
        <v>33.81</v>
      </c>
      <c r="C1077" s="14" t="str">
        <f t="shared" si="32"/>
        <v>Obesity</v>
      </c>
      <c r="D1077" s="14">
        <v>6.49</v>
      </c>
      <c r="E1077" s="14" t="str">
        <f t="shared" si="33"/>
        <v>Diabetes</v>
      </c>
      <c r="F1077" s="25" t="s">
        <v>4716</v>
      </c>
      <c r="G1077" s="25" t="s">
        <v>4716</v>
      </c>
      <c r="H1077" s="25" t="s">
        <v>4719</v>
      </c>
      <c r="I1077" s="14" t="s">
        <v>4718</v>
      </c>
      <c r="J1077" s="28" t="s">
        <v>4716</v>
      </c>
    </row>
    <row r="1078" spans="1:10" x14ac:dyDescent="0.3">
      <c r="A1078" s="31" t="s">
        <v>3784</v>
      </c>
      <c r="B1078" s="14">
        <v>37.29</v>
      </c>
      <c r="C1078" s="14" t="str">
        <f t="shared" si="32"/>
        <v>Obesity</v>
      </c>
      <c r="D1078" s="14">
        <v>4.6399999999999997</v>
      </c>
      <c r="E1078" s="14" t="str">
        <f t="shared" si="33"/>
        <v>Normal</v>
      </c>
      <c r="F1078" s="25" t="s">
        <v>4716</v>
      </c>
      <c r="G1078" s="25" t="s">
        <v>4716</v>
      </c>
      <c r="H1078" s="25" t="s">
        <v>4719</v>
      </c>
      <c r="I1078" s="14" t="s">
        <v>4718</v>
      </c>
      <c r="J1078" s="28" t="s">
        <v>4716</v>
      </c>
    </row>
    <row r="1079" spans="1:10" x14ac:dyDescent="0.3">
      <c r="A1079" s="31" t="s">
        <v>3788</v>
      </c>
      <c r="B1079" s="14">
        <v>28.975000000000001</v>
      </c>
      <c r="C1079" s="14" t="str">
        <f t="shared" si="32"/>
        <v>Overweight</v>
      </c>
      <c r="D1079" s="14">
        <v>4.12</v>
      </c>
      <c r="E1079" s="14" t="str">
        <f t="shared" si="33"/>
        <v>Normal</v>
      </c>
      <c r="F1079" s="25" t="s">
        <v>4716</v>
      </c>
      <c r="G1079" s="25" t="s">
        <v>4716</v>
      </c>
      <c r="H1079" s="25" t="s">
        <v>4719</v>
      </c>
      <c r="I1079" s="14" t="s">
        <v>4718</v>
      </c>
      <c r="J1079" s="28" t="s">
        <v>4716</v>
      </c>
    </row>
    <row r="1080" spans="1:10" x14ac:dyDescent="0.3">
      <c r="A1080" s="31" t="s">
        <v>3814</v>
      </c>
      <c r="B1080" s="14">
        <v>29.59</v>
      </c>
      <c r="C1080" s="14" t="str">
        <f t="shared" si="32"/>
        <v>Overweight</v>
      </c>
      <c r="D1080" s="14">
        <v>6.16</v>
      </c>
      <c r="E1080" s="14" t="str">
        <f t="shared" si="33"/>
        <v>Prediabetes</v>
      </c>
      <c r="F1080" s="25" t="s">
        <v>4716</v>
      </c>
      <c r="G1080" s="25" t="s">
        <v>4716</v>
      </c>
      <c r="H1080" s="25" t="s">
        <v>4719</v>
      </c>
      <c r="I1080" s="14" t="s">
        <v>4718</v>
      </c>
      <c r="J1080" s="28" t="s">
        <v>4716</v>
      </c>
    </row>
    <row r="1081" spans="1:10" x14ac:dyDescent="0.3">
      <c r="A1081" s="31" t="s">
        <v>3816</v>
      </c>
      <c r="B1081" s="14">
        <v>31.16</v>
      </c>
      <c r="C1081" s="14" t="str">
        <f t="shared" si="32"/>
        <v>Obesity</v>
      </c>
      <c r="D1081" s="14">
        <v>4.49</v>
      </c>
      <c r="E1081" s="14" t="str">
        <f t="shared" si="33"/>
        <v>Normal</v>
      </c>
      <c r="F1081" s="25" t="s">
        <v>4716</v>
      </c>
      <c r="G1081" s="25" t="s">
        <v>4716</v>
      </c>
      <c r="H1081" s="25" t="s">
        <v>4719</v>
      </c>
      <c r="I1081" s="14" t="s">
        <v>4718</v>
      </c>
      <c r="J1081" s="28" t="s">
        <v>4716</v>
      </c>
    </row>
    <row r="1082" spans="1:10" x14ac:dyDescent="0.3">
      <c r="A1082" s="31" t="s">
        <v>3830</v>
      </c>
      <c r="B1082" s="14">
        <v>25.77</v>
      </c>
      <c r="C1082" s="14" t="str">
        <f t="shared" si="32"/>
        <v>Overweight</v>
      </c>
      <c r="D1082" s="14">
        <v>4.43</v>
      </c>
      <c r="E1082" s="14" t="str">
        <f t="shared" si="33"/>
        <v>Normal</v>
      </c>
      <c r="F1082" s="25" t="s">
        <v>4716</v>
      </c>
      <c r="G1082" s="25" t="s">
        <v>4716</v>
      </c>
      <c r="H1082" s="25" t="s">
        <v>4719</v>
      </c>
      <c r="I1082" s="14" t="s">
        <v>4718</v>
      </c>
      <c r="J1082" s="28" t="s">
        <v>4716</v>
      </c>
    </row>
    <row r="1083" spans="1:10" x14ac:dyDescent="0.3">
      <c r="A1083" s="31" t="s">
        <v>3868</v>
      </c>
      <c r="B1083" s="14">
        <v>26.03</v>
      </c>
      <c r="C1083" s="14" t="str">
        <f t="shared" si="32"/>
        <v>Overweight</v>
      </c>
      <c r="D1083" s="14">
        <v>5.97</v>
      </c>
      <c r="E1083" s="14" t="str">
        <f t="shared" si="33"/>
        <v>Prediabetes</v>
      </c>
      <c r="F1083" s="25" t="s">
        <v>4716</v>
      </c>
      <c r="G1083" s="25" t="s">
        <v>4716</v>
      </c>
      <c r="H1083" s="25" t="s">
        <v>4719</v>
      </c>
      <c r="I1083" s="14" t="s">
        <v>4718</v>
      </c>
      <c r="J1083" s="28" t="s">
        <v>4716</v>
      </c>
    </row>
    <row r="1084" spans="1:10" x14ac:dyDescent="0.3">
      <c r="A1084" s="31" t="s">
        <v>3884</v>
      </c>
      <c r="B1084" s="14">
        <v>32.07</v>
      </c>
      <c r="C1084" s="14" t="str">
        <f t="shared" si="32"/>
        <v>Obesity</v>
      </c>
      <c r="D1084" s="14">
        <v>5.25</v>
      </c>
      <c r="E1084" s="14" t="str">
        <f t="shared" si="33"/>
        <v>Normal</v>
      </c>
      <c r="F1084" s="25" t="s">
        <v>4716</v>
      </c>
      <c r="G1084" s="25" t="s">
        <v>4716</v>
      </c>
      <c r="H1084" s="25" t="s">
        <v>4719</v>
      </c>
      <c r="I1084" s="14" t="s">
        <v>4718</v>
      </c>
      <c r="J1084" s="28" t="s">
        <v>4716</v>
      </c>
    </row>
    <row r="1085" spans="1:10" x14ac:dyDescent="0.3">
      <c r="A1085" s="31" t="s">
        <v>3926</v>
      </c>
      <c r="B1085" s="14">
        <v>32.67</v>
      </c>
      <c r="C1085" s="14" t="str">
        <f t="shared" si="32"/>
        <v>Obesity</v>
      </c>
      <c r="D1085" s="14">
        <v>4.67</v>
      </c>
      <c r="E1085" s="14" t="str">
        <f t="shared" si="33"/>
        <v>Normal</v>
      </c>
      <c r="F1085" s="25" t="s">
        <v>4716</v>
      </c>
      <c r="G1085" s="25" t="s">
        <v>4716</v>
      </c>
      <c r="H1085" s="25" t="s">
        <v>4719</v>
      </c>
      <c r="I1085" s="14" t="s">
        <v>4718</v>
      </c>
      <c r="J1085" s="28" t="s">
        <v>4716</v>
      </c>
    </row>
    <row r="1086" spans="1:10" x14ac:dyDescent="0.3">
      <c r="A1086" s="31" t="s">
        <v>3938</v>
      </c>
      <c r="B1086" s="14">
        <v>38.94</v>
      </c>
      <c r="C1086" s="14" t="str">
        <f t="shared" si="32"/>
        <v>Obesity</v>
      </c>
      <c r="D1086" s="14">
        <v>4.3600000000000003</v>
      </c>
      <c r="E1086" s="14" t="str">
        <f t="shared" si="33"/>
        <v>Normal</v>
      </c>
      <c r="F1086" s="25" t="s">
        <v>4716</v>
      </c>
      <c r="G1086" s="25" t="s">
        <v>4716</v>
      </c>
      <c r="H1086" s="25" t="s">
        <v>4719</v>
      </c>
      <c r="I1086" s="14" t="s">
        <v>4718</v>
      </c>
      <c r="J1086" s="28" t="s">
        <v>4716</v>
      </c>
    </row>
    <row r="1087" spans="1:10" x14ac:dyDescent="0.3">
      <c r="A1087" s="31" t="s">
        <v>3940</v>
      </c>
      <c r="B1087" s="14">
        <v>31.02</v>
      </c>
      <c r="C1087" s="14" t="str">
        <f t="shared" si="32"/>
        <v>Obesity</v>
      </c>
      <c r="D1087" s="14">
        <v>4.84</v>
      </c>
      <c r="E1087" s="14" t="str">
        <f t="shared" si="33"/>
        <v>Normal</v>
      </c>
      <c r="F1087" s="25" t="s">
        <v>4716</v>
      </c>
      <c r="G1087" s="25" t="s">
        <v>4716</v>
      </c>
      <c r="H1087" s="25" t="s">
        <v>4719</v>
      </c>
      <c r="I1087" s="14" t="s">
        <v>4718</v>
      </c>
      <c r="J1087" s="28" t="s">
        <v>4716</v>
      </c>
    </row>
    <row r="1088" spans="1:10" x14ac:dyDescent="0.3">
      <c r="A1088" s="31" t="s">
        <v>3962</v>
      </c>
      <c r="B1088" s="14">
        <v>35.53</v>
      </c>
      <c r="C1088" s="14" t="str">
        <f t="shared" si="32"/>
        <v>Obesity</v>
      </c>
      <c r="D1088" s="14">
        <v>4.68</v>
      </c>
      <c r="E1088" s="14" t="str">
        <f t="shared" si="33"/>
        <v>Normal</v>
      </c>
      <c r="F1088" s="25" t="s">
        <v>4716</v>
      </c>
      <c r="G1088" s="25" t="s">
        <v>4716</v>
      </c>
      <c r="H1088" s="25" t="s">
        <v>4719</v>
      </c>
      <c r="I1088" s="14" t="s">
        <v>4718</v>
      </c>
      <c r="J1088" s="28" t="s">
        <v>4716</v>
      </c>
    </row>
    <row r="1089" spans="1:10" x14ac:dyDescent="0.3">
      <c r="A1089" s="31" t="s">
        <v>3966</v>
      </c>
      <c r="B1089" s="14">
        <v>25.9</v>
      </c>
      <c r="C1089" s="14" t="str">
        <f t="shared" si="32"/>
        <v>Overweight</v>
      </c>
      <c r="D1089" s="14">
        <v>5.12</v>
      </c>
      <c r="E1089" s="14" t="str">
        <f t="shared" si="33"/>
        <v>Normal</v>
      </c>
      <c r="F1089" s="25" t="s">
        <v>4716</v>
      </c>
      <c r="G1089" s="25" t="s">
        <v>4716</v>
      </c>
      <c r="H1089" s="25" t="s">
        <v>4719</v>
      </c>
      <c r="I1089" s="14" t="s">
        <v>4718</v>
      </c>
      <c r="J1089" s="28" t="s">
        <v>4716</v>
      </c>
    </row>
    <row r="1090" spans="1:10" x14ac:dyDescent="0.3">
      <c r="A1090" s="31" t="s">
        <v>3972</v>
      </c>
      <c r="B1090" s="14">
        <v>30.95</v>
      </c>
      <c r="C1090" s="14" t="str">
        <f t="shared" ref="C1090:C1153" si="34">IF(B1090&lt;18.5,"Underweight",
IF(B1090&lt;=24.9,"Normal Weight",
IF(B1090&lt;=29.9,"Overweight","Obesity")))</f>
        <v>Obesity</v>
      </c>
      <c r="D1090" s="14">
        <v>5.16</v>
      </c>
      <c r="E1090" s="14" t="str">
        <f t="shared" si="33"/>
        <v>Normal</v>
      </c>
      <c r="F1090" s="25" t="s">
        <v>4716</v>
      </c>
      <c r="G1090" s="25" t="s">
        <v>4716</v>
      </c>
      <c r="H1090" s="25" t="s">
        <v>4719</v>
      </c>
      <c r="I1090" s="14" t="s">
        <v>4718</v>
      </c>
      <c r="J1090" s="28" t="s">
        <v>4716</v>
      </c>
    </row>
    <row r="1091" spans="1:10" x14ac:dyDescent="0.3">
      <c r="A1091" s="31" t="s">
        <v>3974</v>
      </c>
      <c r="B1091" s="14">
        <v>30.54</v>
      </c>
      <c r="C1091" s="14" t="str">
        <f t="shared" si="34"/>
        <v>Obesity</v>
      </c>
      <c r="D1091" s="14">
        <v>5</v>
      </c>
      <c r="E1091" s="14" t="str">
        <f t="shared" ref="E1091:E1154" si="35">IF(D1091&lt;5.7,"Normal",
IF(D1091&lt;=6.4,"Prediabetes","Diabetes"))</f>
        <v>Normal</v>
      </c>
      <c r="F1091" s="25" t="s">
        <v>4716</v>
      </c>
      <c r="G1091" s="25" t="s">
        <v>4716</v>
      </c>
      <c r="H1091" s="25" t="s">
        <v>4719</v>
      </c>
      <c r="I1091" s="14" t="s">
        <v>4718</v>
      </c>
      <c r="J1091" s="28" t="s">
        <v>4716</v>
      </c>
    </row>
    <row r="1092" spans="1:10" x14ac:dyDescent="0.3">
      <c r="A1092" s="31" t="s">
        <v>3978</v>
      </c>
      <c r="B1092" s="14">
        <v>33.31</v>
      </c>
      <c r="C1092" s="14" t="str">
        <f t="shared" si="34"/>
        <v>Obesity</v>
      </c>
      <c r="D1092" s="14">
        <v>4.1900000000000004</v>
      </c>
      <c r="E1092" s="14" t="str">
        <f t="shared" si="35"/>
        <v>Normal</v>
      </c>
      <c r="F1092" s="25" t="s">
        <v>4716</v>
      </c>
      <c r="G1092" s="25" t="s">
        <v>4716</v>
      </c>
      <c r="H1092" s="25" t="s">
        <v>4719</v>
      </c>
      <c r="I1092" s="14" t="s">
        <v>4718</v>
      </c>
      <c r="J1092" s="28" t="s">
        <v>4716</v>
      </c>
    </row>
    <row r="1093" spans="1:10" x14ac:dyDescent="0.3">
      <c r="A1093" s="31" t="s">
        <v>4014</v>
      </c>
      <c r="B1093" s="14">
        <v>25.61</v>
      </c>
      <c r="C1093" s="14" t="str">
        <f t="shared" si="34"/>
        <v>Overweight</v>
      </c>
      <c r="D1093" s="14">
        <v>4</v>
      </c>
      <c r="E1093" s="14" t="str">
        <f t="shared" si="35"/>
        <v>Normal</v>
      </c>
      <c r="F1093" s="25" t="s">
        <v>4716</v>
      </c>
      <c r="G1093" s="25" t="s">
        <v>4716</v>
      </c>
      <c r="H1093" s="25" t="s">
        <v>4719</v>
      </c>
      <c r="I1093" s="14" t="s">
        <v>4718</v>
      </c>
      <c r="J1093" s="28" t="s">
        <v>4716</v>
      </c>
    </row>
    <row r="1094" spans="1:10" x14ac:dyDescent="0.3">
      <c r="A1094" s="31" t="s">
        <v>4054</v>
      </c>
      <c r="B1094" s="14">
        <v>23.4</v>
      </c>
      <c r="C1094" s="14" t="str">
        <f t="shared" si="34"/>
        <v>Normal Weight</v>
      </c>
      <c r="D1094" s="14">
        <v>5.53</v>
      </c>
      <c r="E1094" s="14" t="str">
        <f t="shared" si="35"/>
        <v>Normal</v>
      </c>
      <c r="F1094" s="25" t="s">
        <v>4716</v>
      </c>
      <c r="G1094" s="25" t="s">
        <v>4716</v>
      </c>
      <c r="H1094" s="25" t="s">
        <v>4719</v>
      </c>
      <c r="I1094" s="14" t="s">
        <v>4718</v>
      </c>
      <c r="J1094" s="28" t="s">
        <v>4716</v>
      </c>
    </row>
    <row r="1095" spans="1:10" x14ac:dyDescent="0.3">
      <c r="A1095" s="31" t="s">
        <v>4066</v>
      </c>
      <c r="B1095" s="14">
        <v>27.94</v>
      </c>
      <c r="C1095" s="14" t="str">
        <f t="shared" si="34"/>
        <v>Overweight</v>
      </c>
      <c r="D1095" s="14">
        <v>6.08</v>
      </c>
      <c r="E1095" s="14" t="str">
        <f t="shared" si="35"/>
        <v>Prediabetes</v>
      </c>
      <c r="F1095" s="25" t="s">
        <v>4716</v>
      </c>
      <c r="G1095" s="25" t="s">
        <v>4716</v>
      </c>
      <c r="H1095" s="25" t="s">
        <v>4719</v>
      </c>
      <c r="I1095" s="14" t="s">
        <v>4718</v>
      </c>
      <c r="J1095" s="28" t="s">
        <v>4716</v>
      </c>
    </row>
    <row r="1096" spans="1:10" x14ac:dyDescent="0.3">
      <c r="A1096" s="31" t="s">
        <v>4068</v>
      </c>
      <c r="B1096" s="14">
        <v>27.2</v>
      </c>
      <c r="C1096" s="14" t="str">
        <f t="shared" si="34"/>
        <v>Overweight</v>
      </c>
      <c r="D1096" s="14">
        <v>5.83</v>
      </c>
      <c r="E1096" s="14" t="str">
        <f t="shared" si="35"/>
        <v>Prediabetes</v>
      </c>
      <c r="F1096" s="25" t="s">
        <v>4716</v>
      </c>
      <c r="G1096" s="25" t="s">
        <v>4716</v>
      </c>
      <c r="H1096" s="25" t="s">
        <v>4719</v>
      </c>
      <c r="I1096" s="14" t="s">
        <v>4718</v>
      </c>
      <c r="J1096" s="28" t="s">
        <v>4716</v>
      </c>
    </row>
    <row r="1097" spans="1:10" x14ac:dyDescent="0.3">
      <c r="A1097" s="31" t="s">
        <v>4078</v>
      </c>
      <c r="B1097" s="14">
        <v>20.614999999999998</v>
      </c>
      <c r="C1097" s="14" t="str">
        <f t="shared" si="34"/>
        <v>Normal Weight</v>
      </c>
      <c r="D1097" s="14">
        <v>6.05</v>
      </c>
      <c r="E1097" s="14" t="str">
        <f t="shared" si="35"/>
        <v>Prediabetes</v>
      </c>
      <c r="F1097" s="25" t="s">
        <v>4716</v>
      </c>
      <c r="G1097" s="25" t="s">
        <v>4716</v>
      </c>
      <c r="H1097" s="25" t="s">
        <v>4719</v>
      </c>
      <c r="I1097" s="14" t="s">
        <v>4718</v>
      </c>
      <c r="J1097" s="28" t="s">
        <v>4716</v>
      </c>
    </row>
    <row r="1098" spans="1:10" x14ac:dyDescent="0.3">
      <c r="A1098" s="31" t="s">
        <v>4096</v>
      </c>
      <c r="B1098" s="14">
        <v>39.615000000000002</v>
      </c>
      <c r="C1098" s="14" t="str">
        <f t="shared" si="34"/>
        <v>Obesity</v>
      </c>
      <c r="D1098" s="14">
        <v>6.32</v>
      </c>
      <c r="E1098" s="14" t="str">
        <f t="shared" si="35"/>
        <v>Prediabetes</v>
      </c>
      <c r="F1098" s="25" t="s">
        <v>4716</v>
      </c>
      <c r="G1098" s="25" t="s">
        <v>4716</v>
      </c>
      <c r="H1098" s="25" t="s">
        <v>4719</v>
      </c>
      <c r="I1098" s="14" t="s">
        <v>4718</v>
      </c>
      <c r="J1098" s="28" t="s">
        <v>4716</v>
      </c>
    </row>
    <row r="1099" spans="1:10" x14ac:dyDescent="0.3">
      <c r="A1099" s="31" t="s">
        <v>4104</v>
      </c>
      <c r="B1099" s="14">
        <v>31.824999999999999</v>
      </c>
      <c r="C1099" s="14" t="str">
        <f t="shared" si="34"/>
        <v>Obesity</v>
      </c>
      <c r="D1099" s="14">
        <v>4.7</v>
      </c>
      <c r="E1099" s="14" t="str">
        <f t="shared" si="35"/>
        <v>Normal</v>
      </c>
      <c r="F1099" s="25" t="s">
        <v>4716</v>
      </c>
      <c r="G1099" s="25" t="s">
        <v>4716</v>
      </c>
      <c r="H1099" s="25" t="s">
        <v>4719</v>
      </c>
      <c r="I1099" s="14" t="s">
        <v>4718</v>
      </c>
      <c r="J1099" s="28" t="s">
        <v>4716</v>
      </c>
    </row>
    <row r="1100" spans="1:10" x14ac:dyDescent="0.3">
      <c r="A1100" s="31" t="s">
        <v>4106</v>
      </c>
      <c r="B1100" s="14">
        <v>25.745000000000001</v>
      </c>
      <c r="C1100" s="14" t="str">
        <f t="shared" si="34"/>
        <v>Overweight</v>
      </c>
      <c r="D1100" s="14">
        <v>4.34</v>
      </c>
      <c r="E1100" s="14" t="str">
        <f t="shared" si="35"/>
        <v>Normal</v>
      </c>
      <c r="F1100" s="25" t="s">
        <v>4716</v>
      </c>
      <c r="G1100" s="25" t="s">
        <v>4716</v>
      </c>
      <c r="H1100" s="25" t="s">
        <v>4719</v>
      </c>
      <c r="I1100" s="14" t="s">
        <v>4718</v>
      </c>
      <c r="J1100" s="28" t="s">
        <v>4716</v>
      </c>
    </row>
    <row r="1101" spans="1:10" x14ac:dyDescent="0.3">
      <c r="A1101" s="31" t="s">
        <v>4108</v>
      </c>
      <c r="B1101" s="14">
        <v>24.605</v>
      </c>
      <c r="C1101" s="14" t="str">
        <f t="shared" si="34"/>
        <v>Normal Weight</v>
      </c>
      <c r="D1101" s="14">
        <v>5.62</v>
      </c>
      <c r="E1101" s="14" t="str">
        <f t="shared" si="35"/>
        <v>Normal</v>
      </c>
      <c r="F1101" s="25" t="s">
        <v>4716</v>
      </c>
      <c r="G1101" s="25" t="s">
        <v>4716</v>
      </c>
      <c r="H1101" s="25" t="s">
        <v>4719</v>
      </c>
      <c r="I1101" s="14" t="s">
        <v>4718</v>
      </c>
      <c r="J1101" s="28" t="s">
        <v>4716</v>
      </c>
    </row>
    <row r="1102" spans="1:10" x14ac:dyDescent="0.3">
      <c r="A1102" s="31" t="s">
        <v>4110</v>
      </c>
      <c r="B1102" s="14">
        <v>24.51</v>
      </c>
      <c r="C1102" s="14" t="str">
        <f t="shared" si="34"/>
        <v>Normal Weight</v>
      </c>
      <c r="D1102" s="14">
        <v>4.24</v>
      </c>
      <c r="E1102" s="14" t="str">
        <f t="shared" si="35"/>
        <v>Normal</v>
      </c>
      <c r="F1102" s="25" t="s">
        <v>4716</v>
      </c>
      <c r="G1102" s="25" t="s">
        <v>4716</v>
      </c>
      <c r="H1102" s="25" t="s">
        <v>4719</v>
      </c>
      <c r="I1102" s="14" t="s">
        <v>4718</v>
      </c>
      <c r="J1102" s="28" t="s">
        <v>4716</v>
      </c>
    </row>
    <row r="1103" spans="1:10" x14ac:dyDescent="0.3">
      <c r="A1103" s="31" t="s">
        <v>4188</v>
      </c>
      <c r="B1103" s="14">
        <v>28.4</v>
      </c>
      <c r="C1103" s="14" t="str">
        <f t="shared" si="34"/>
        <v>Overweight</v>
      </c>
      <c r="D1103" s="14">
        <v>5.97</v>
      </c>
      <c r="E1103" s="14" t="str">
        <f t="shared" si="35"/>
        <v>Prediabetes</v>
      </c>
      <c r="F1103" s="25" t="s">
        <v>4716</v>
      </c>
      <c r="G1103" s="25" t="s">
        <v>4716</v>
      </c>
      <c r="H1103" s="25" t="s">
        <v>4719</v>
      </c>
      <c r="I1103" s="14" t="s">
        <v>4718</v>
      </c>
      <c r="J1103" s="28" t="s">
        <v>4716</v>
      </c>
    </row>
    <row r="1104" spans="1:10" x14ac:dyDescent="0.3">
      <c r="A1104" s="31" t="s">
        <v>4208</v>
      </c>
      <c r="B1104" s="14">
        <v>25.555</v>
      </c>
      <c r="C1104" s="14" t="str">
        <f t="shared" si="34"/>
        <v>Overweight</v>
      </c>
      <c r="D1104" s="14">
        <v>5.1100000000000003</v>
      </c>
      <c r="E1104" s="14" t="str">
        <f t="shared" si="35"/>
        <v>Normal</v>
      </c>
      <c r="F1104" s="25" t="s">
        <v>4716</v>
      </c>
      <c r="G1104" s="25" t="s">
        <v>4716</v>
      </c>
      <c r="H1104" s="25" t="s">
        <v>4719</v>
      </c>
      <c r="I1104" s="14" t="s">
        <v>4718</v>
      </c>
      <c r="J1104" s="28" t="s">
        <v>4716</v>
      </c>
    </row>
    <row r="1105" spans="1:10" x14ac:dyDescent="0.3">
      <c r="A1105" s="31" t="s">
        <v>4252</v>
      </c>
      <c r="B1105" s="14">
        <v>37.43</v>
      </c>
      <c r="C1105" s="14" t="str">
        <f t="shared" si="34"/>
        <v>Obesity</v>
      </c>
      <c r="D1105" s="14">
        <v>4.5599999999999996</v>
      </c>
      <c r="E1105" s="14" t="str">
        <f t="shared" si="35"/>
        <v>Normal</v>
      </c>
      <c r="F1105" s="25" t="s">
        <v>4716</v>
      </c>
      <c r="G1105" s="25" t="s">
        <v>4716</v>
      </c>
      <c r="H1105" s="25" t="s">
        <v>4719</v>
      </c>
      <c r="I1105" s="14" t="s">
        <v>4718</v>
      </c>
      <c r="J1105" s="28" t="s">
        <v>4716</v>
      </c>
    </row>
    <row r="1106" spans="1:10" x14ac:dyDescent="0.3">
      <c r="A1106" s="31" t="s">
        <v>4256</v>
      </c>
      <c r="B1106" s="14">
        <v>36.575000000000003</v>
      </c>
      <c r="C1106" s="14" t="str">
        <f t="shared" si="34"/>
        <v>Obesity</v>
      </c>
      <c r="D1106" s="14">
        <v>5.57</v>
      </c>
      <c r="E1106" s="14" t="str">
        <f t="shared" si="35"/>
        <v>Normal</v>
      </c>
      <c r="F1106" s="25" t="s">
        <v>4716</v>
      </c>
      <c r="G1106" s="25" t="s">
        <v>4716</v>
      </c>
      <c r="H1106" s="25" t="s">
        <v>4719</v>
      </c>
      <c r="I1106" s="14" t="s">
        <v>4718</v>
      </c>
      <c r="J1106" s="28" t="s">
        <v>4716</v>
      </c>
    </row>
    <row r="1107" spans="1:10" x14ac:dyDescent="0.3">
      <c r="A1107" s="31" t="s">
        <v>4258</v>
      </c>
      <c r="B1107" s="14">
        <v>35.15</v>
      </c>
      <c r="C1107" s="14" t="str">
        <f t="shared" si="34"/>
        <v>Obesity</v>
      </c>
      <c r="D1107" s="14">
        <v>5.47</v>
      </c>
      <c r="E1107" s="14" t="str">
        <f t="shared" si="35"/>
        <v>Normal</v>
      </c>
      <c r="F1107" s="25" t="s">
        <v>4716</v>
      </c>
      <c r="G1107" s="25" t="s">
        <v>4716</v>
      </c>
      <c r="H1107" s="25" t="s">
        <v>4719</v>
      </c>
      <c r="I1107" s="14" t="s">
        <v>4718</v>
      </c>
      <c r="J1107" s="28" t="s">
        <v>4716</v>
      </c>
    </row>
    <row r="1108" spans="1:10" x14ac:dyDescent="0.3">
      <c r="A1108" s="31" t="s">
        <v>4260</v>
      </c>
      <c r="B1108" s="14">
        <v>32.11</v>
      </c>
      <c r="C1108" s="14" t="str">
        <f t="shared" si="34"/>
        <v>Obesity</v>
      </c>
      <c r="D1108" s="14">
        <v>4.43</v>
      </c>
      <c r="E1108" s="14" t="str">
        <f t="shared" si="35"/>
        <v>Normal</v>
      </c>
      <c r="F1108" s="25" t="s">
        <v>4716</v>
      </c>
      <c r="G1108" s="25" t="s">
        <v>4716</v>
      </c>
      <c r="H1108" s="25" t="s">
        <v>4719</v>
      </c>
      <c r="I1108" s="14" t="s">
        <v>4718</v>
      </c>
      <c r="J1108" s="28" t="s">
        <v>4716</v>
      </c>
    </row>
    <row r="1109" spans="1:10" x14ac:dyDescent="0.3">
      <c r="A1109" s="31" t="s">
        <v>4262</v>
      </c>
      <c r="B1109" s="14">
        <v>30.495000000000001</v>
      </c>
      <c r="C1109" s="14" t="str">
        <f t="shared" si="34"/>
        <v>Obesity</v>
      </c>
      <c r="D1109" s="14">
        <v>4.95</v>
      </c>
      <c r="E1109" s="14" t="str">
        <f t="shared" si="35"/>
        <v>Normal</v>
      </c>
      <c r="F1109" s="25" t="s">
        <v>4716</v>
      </c>
      <c r="G1109" s="25" t="s">
        <v>4716</v>
      </c>
      <c r="H1109" s="25" t="s">
        <v>4719</v>
      </c>
      <c r="I1109" s="14" t="s">
        <v>4718</v>
      </c>
      <c r="J1109" s="28" t="s">
        <v>4716</v>
      </c>
    </row>
    <row r="1110" spans="1:10" x14ac:dyDescent="0.3">
      <c r="A1110" s="31" t="s">
        <v>4266</v>
      </c>
      <c r="B1110" s="14">
        <v>22.515000000000001</v>
      </c>
      <c r="C1110" s="14" t="str">
        <f t="shared" si="34"/>
        <v>Normal Weight</v>
      </c>
      <c r="D1110" s="14">
        <v>5.93</v>
      </c>
      <c r="E1110" s="14" t="str">
        <f t="shared" si="35"/>
        <v>Prediabetes</v>
      </c>
      <c r="F1110" s="25" t="s">
        <v>4716</v>
      </c>
      <c r="G1110" s="25" t="s">
        <v>4716</v>
      </c>
      <c r="H1110" s="25" t="s">
        <v>4719</v>
      </c>
      <c r="I1110" s="14" t="s">
        <v>4718</v>
      </c>
      <c r="J1110" s="28" t="s">
        <v>4716</v>
      </c>
    </row>
    <row r="1111" spans="1:10" x14ac:dyDescent="0.3">
      <c r="A1111" s="31" t="s">
        <v>4330</v>
      </c>
      <c r="B1111" s="14">
        <v>28.4</v>
      </c>
      <c r="C1111" s="14" t="str">
        <f t="shared" si="34"/>
        <v>Overweight</v>
      </c>
      <c r="D1111" s="14">
        <v>4.3</v>
      </c>
      <c r="E1111" s="14" t="str">
        <f t="shared" si="35"/>
        <v>Normal</v>
      </c>
      <c r="F1111" s="25" t="s">
        <v>4716</v>
      </c>
      <c r="G1111" s="25" t="s">
        <v>4716</v>
      </c>
      <c r="H1111" s="25" t="s">
        <v>4719</v>
      </c>
      <c r="I1111" s="14" t="s">
        <v>4718</v>
      </c>
      <c r="J1111" s="28" t="s">
        <v>4716</v>
      </c>
    </row>
    <row r="1112" spans="1:10" x14ac:dyDescent="0.3">
      <c r="A1112" s="31" t="s">
        <v>4334</v>
      </c>
      <c r="B1112" s="14">
        <v>24.6</v>
      </c>
      <c r="C1112" s="14" t="str">
        <f t="shared" si="34"/>
        <v>Normal Weight</v>
      </c>
      <c r="D1112" s="14">
        <v>6.19</v>
      </c>
      <c r="E1112" s="14" t="str">
        <f t="shared" si="35"/>
        <v>Prediabetes</v>
      </c>
      <c r="F1112" s="25" t="s">
        <v>4716</v>
      </c>
      <c r="G1112" s="25" t="s">
        <v>4716</v>
      </c>
      <c r="H1112" s="25" t="s">
        <v>4719</v>
      </c>
      <c r="I1112" s="14" t="s">
        <v>4718</v>
      </c>
      <c r="J1112" s="28" t="s">
        <v>4716</v>
      </c>
    </row>
    <row r="1113" spans="1:10" x14ac:dyDescent="0.3">
      <c r="A1113" s="31" t="s">
        <v>4336</v>
      </c>
      <c r="B1113" s="14">
        <v>20.9</v>
      </c>
      <c r="C1113" s="14" t="str">
        <f t="shared" si="34"/>
        <v>Normal Weight</v>
      </c>
      <c r="D1113" s="14">
        <v>5.12</v>
      </c>
      <c r="E1113" s="14" t="str">
        <f t="shared" si="35"/>
        <v>Normal</v>
      </c>
      <c r="F1113" s="25" t="s">
        <v>4716</v>
      </c>
      <c r="G1113" s="25" t="s">
        <v>4716</v>
      </c>
      <c r="H1113" s="25" t="s">
        <v>4719</v>
      </c>
      <c r="I1113" s="14" t="s">
        <v>4718</v>
      </c>
      <c r="J1113" s="28" t="s">
        <v>4716</v>
      </c>
    </row>
    <row r="1114" spans="1:10" x14ac:dyDescent="0.3">
      <c r="A1114" s="31" t="s">
        <v>4348</v>
      </c>
      <c r="B1114" s="14">
        <v>40.5</v>
      </c>
      <c r="C1114" s="14" t="str">
        <f t="shared" si="34"/>
        <v>Obesity</v>
      </c>
      <c r="D1114" s="14">
        <v>5.4</v>
      </c>
      <c r="E1114" s="14" t="str">
        <f t="shared" si="35"/>
        <v>Normal</v>
      </c>
      <c r="F1114" s="25" t="s">
        <v>4716</v>
      </c>
      <c r="G1114" s="25" t="s">
        <v>4716</v>
      </c>
      <c r="H1114" s="25" t="s">
        <v>4719</v>
      </c>
      <c r="I1114" s="14" t="s">
        <v>4718</v>
      </c>
      <c r="J1114" s="28" t="s">
        <v>4716</v>
      </c>
    </row>
    <row r="1115" spans="1:10" x14ac:dyDescent="0.3">
      <c r="A1115" s="31" t="s">
        <v>4352</v>
      </c>
      <c r="B1115" s="14">
        <v>32.9</v>
      </c>
      <c r="C1115" s="14" t="str">
        <f t="shared" si="34"/>
        <v>Obesity</v>
      </c>
      <c r="D1115" s="14">
        <v>4.78</v>
      </c>
      <c r="E1115" s="14" t="str">
        <f t="shared" si="35"/>
        <v>Normal</v>
      </c>
      <c r="F1115" s="25" t="s">
        <v>4716</v>
      </c>
      <c r="G1115" s="25" t="s">
        <v>4716</v>
      </c>
      <c r="H1115" s="25" t="s">
        <v>4719</v>
      </c>
      <c r="I1115" s="14" t="s">
        <v>4718</v>
      </c>
      <c r="J1115" s="28" t="s">
        <v>4716</v>
      </c>
    </row>
    <row r="1116" spans="1:10" x14ac:dyDescent="0.3">
      <c r="A1116" s="31" t="s">
        <v>4354</v>
      </c>
      <c r="B1116" s="14">
        <v>29.8</v>
      </c>
      <c r="C1116" s="14" t="str">
        <f t="shared" si="34"/>
        <v>Overweight</v>
      </c>
      <c r="D1116" s="14">
        <v>4.26</v>
      </c>
      <c r="E1116" s="14" t="str">
        <f t="shared" si="35"/>
        <v>Normal</v>
      </c>
      <c r="F1116" s="25" t="s">
        <v>4716</v>
      </c>
      <c r="G1116" s="25" t="s">
        <v>4716</v>
      </c>
      <c r="H1116" s="25" t="s">
        <v>4719</v>
      </c>
      <c r="I1116" s="14" t="s">
        <v>4718</v>
      </c>
      <c r="J1116" s="28" t="s">
        <v>4716</v>
      </c>
    </row>
    <row r="1117" spans="1:10" x14ac:dyDescent="0.3">
      <c r="A1117" s="31" t="s">
        <v>4356</v>
      </c>
      <c r="B1117" s="14">
        <v>28.9</v>
      </c>
      <c r="C1117" s="14" t="str">
        <f t="shared" si="34"/>
        <v>Overweight</v>
      </c>
      <c r="D1117" s="14">
        <v>5.85</v>
      </c>
      <c r="E1117" s="14" t="str">
        <f t="shared" si="35"/>
        <v>Prediabetes</v>
      </c>
      <c r="F1117" s="25" t="s">
        <v>4716</v>
      </c>
      <c r="G1117" s="25" t="s">
        <v>4716</v>
      </c>
      <c r="H1117" s="25" t="s">
        <v>4719</v>
      </c>
      <c r="I1117" s="14" t="s">
        <v>4718</v>
      </c>
      <c r="J1117" s="28" t="s">
        <v>4716</v>
      </c>
    </row>
    <row r="1118" spans="1:10" x14ac:dyDescent="0.3">
      <c r="A1118" s="31" t="s">
        <v>4358</v>
      </c>
      <c r="B1118" s="14">
        <v>24.7</v>
      </c>
      <c r="C1118" s="14" t="str">
        <f t="shared" si="34"/>
        <v>Normal Weight</v>
      </c>
      <c r="D1118" s="14">
        <v>5.32</v>
      </c>
      <c r="E1118" s="14" t="str">
        <f t="shared" si="35"/>
        <v>Normal</v>
      </c>
      <c r="F1118" s="25" t="s">
        <v>4716</v>
      </c>
      <c r="G1118" s="25" t="s">
        <v>4716</v>
      </c>
      <c r="H1118" s="25" t="s">
        <v>4719</v>
      </c>
      <c r="I1118" s="14" t="s">
        <v>4718</v>
      </c>
      <c r="J1118" s="28" t="s">
        <v>4716</v>
      </c>
    </row>
    <row r="1119" spans="1:10" x14ac:dyDescent="0.3">
      <c r="A1119" s="31" t="s">
        <v>4360</v>
      </c>
      <c r="B1119" s="14">
        <v>20.6</v>
      </c>
      <c r="C1119" s="14" t="str">
        <f t="shared" si="34"/>
        <v>Normal Weight</v>
      </c>
      <c r="D1119" s="14">
        <v>5.14</v>
      </c>
      <c r="E1119" s="14" t="str">
        <f t="shared" si="35"/>
        <v>Normal</v>
      </c>
      <c r="F1119" s="25" t="s">
        <v>4716</v>
      </c>
      <c r="G1119" s="25" t="s">
        <v>4716</v>
      </c>
      <c r="H1119" s="25" t="s">
        <v>4719</v>
      </c>
      <c r="I1119" s="14" t="s">
        <v>4718</v>
      </c>
      <c r="J1119" s="28" t="s">
        <v>4716</v>
      </c>
    </row>
    <row r="1120" spans="1:10" x14ac:dyDescent="0.3">
      <c r="A1120" s="31" t="s">
        <v>4362</v>
      </c>
      <c r="B1120" s="14">
        <v>18.600000000000001</v>
      </c>
      <c r="C1120" s="14" t="str">
        <f t="shared" si="34"/>
        <v>Normal Weight</v>
      </c>
      <c r="D1120" s="14">
        <v>5</v>
      </c>
      <c r="E1120" s="14" t="str">
        <f t="shared" si="35"/>
        <v>Normal</v>
      </c>
      <c r="F1120" s="25" t="s">
        <v>4716</v>
      </c>
      <c r="G1120" s="25" t="s">
        <v>4716</v>
      </c>
      <c r="H1120" s="25" t="s">
        <v>4719</v>
      </c>
      <c r="I1120" s="14" t="s">
        <v>4718</v>
      </c>
      <c r="J1120" s="28" t="s">
        <v>4716</v>
      </c>
    </row>
    <row r="1121" spans="1:10" x14ac:dyDescent="0.3">
      <c r="A1121" s="31" t="s">
        <v>4364</v>
      </c>
      <c r="B1121" s="14">
        <v>17.8</v>
      </c>
      <c r="C1121" s="14" t="str">
        <f t="shared" si="34"/>
        <v>Underweight</v>
      </c>
      <c r="D1121" s="14">
        <v>4.55</v>
      </c>
      <c r="E1121" s="14" t="str">
        <f t="shared" si="35"/>
        <v>Normal</v>
      </c>
      <c r="F1121" s="25" t="s">
        <v>4716</v>
      </c>
      <c r="G1121" s="25" t="s">
        <v>4716</v>
      </c>
      <c r="H1121" s="25" t="s">
        <v>4719</v>
      </c>
      <c r="I1121" s="14" t="s">
        <v>4718</v>
      </c>
      <c r="J1121" s="28" t="s">
        <v>4716</v>
      </c>
    </row>
    <row r="1122" spans="1:10" x14ac:dyDescent="0.3">
      <c r="A1122" s="31" t="s">
        <v>4398</v>
      </c>
      <c r="B1122" s="14">
        <v>35.53</v>
      </c>
      <c r="C1122" s="14" t="str">
        <f t="shared" si="34"/>
        <v>Obesity</v>
      </c>
      <c r="D1122" s="14">
        <v>4.3600000000000003</v>
      </c>
      <c r="E1122" s="14" t="str">
        <f t="shared" si="35"/>
        <v>Normal</v>
      </c>
      <c r="F1122" s="25" t="s">
        <v>4716</v>
      </c>
      <c r="G1122" s="25" t="s">
        <v>4716</v>
      </c>
      <c r="H1122" s="25" t="s">
        <v>4719</v>
      </c>
      <c r="I1122" s="14" t="s">
        <v>4718</v>
      </c>
      <c r="J1122" s="28" t="s">
        <v>4716</v>
      </c>
    </row>
    <row r="1123" spans="1:10" x14ac:dyDescent="0.3">
      <c r="A1123" s="31" t="s">
        <v>4400</v>
      </c>
      <c r="B1123" s="14">
        <v>30.59</v>
      </c>
      <c r="C1123" s="14" t="str">
        <f t="shared" si="34"/>
        <v>Obesity</v>
      </c>
      <c r="D1123" s="14">
        <v>4.41</v>
      </c>
      <c r="E1123" s="14" t="str">
        <f t="shared" si="35"/>
        <v>Normal</v>
      </c>
      <c r="F1123" s="25" t="s">
        <v>4716</v>
      </c>
      <c r="G1123" s="25" t="s">
        <v>4716</v>
      </c>
      <c r="H1123" s="25" t="s">
        <v>4719</v>
      </c>
      <c r="I1123" s="14" t="s">
        <v>4718</v>
      </c>
      <c r="J1123" s="28" t="s">
        <v>4716</v>
      </c>
    </row>
    <row r="1124" spans="1:10" x14ac:dyDescent="0.3">
      <c r="A1124" s="31" t="s">
        <v>4402</v>
      </c>
      <c r="B1124" s="14">
        <v>30.59</v>
      </c>
      <c r="C1124" s="14" t="str">
        <f t="shared" si="34"/>
        <v>Obesity</v>
      </c>
      <c r="D1124" s="14">
        <v>4.17</v>
      </c>
      <c r="E1124" s="14" t="str">
        <f t="shared" si="35"/>
        <v>Normal</v>
      </c>
      <c r="F1124" s="25" t="s">
        <v>4716</v>
      </c>
      <c r="G1124" s="25" t="s">
        <v>4716</v>
      </c>
      <c r="H1124" s="25" t="s">
        <v>4719</v>
      </c>
      <c r="I1124" s="14" t="s">
        <v>4718</v>
      </c>
      <c r="J1124" s="28" t="s">
        <v>4716</v>
      </c>
    </row>
    <row r="1125" spans="1:10" x14ac:dyDescent="0.3">
      <c r="A1125" s="31" t="s">
        <v>4404</v>
      </c>
      <c r="B1125" s="14">
        <v>27.835000000000001</v>
      </c>
      <c r="C1125" s="14" t="str">
        <f t="shared" si="34"/>
        <v>Overweight</v>
      </c>
      <c r="D1125" s="14">
        <v>4.4400000000000004</v>
      </c>
      <c r="E1125" s="14" t="str">
        <f t="shared" si="35"/>
        <v>Normal</v>
      </c>
      <c r="F1125" s="25" t="s">
        <v>4716</v>
      </c>
      <c r="G1125" s="25" t="s">
        <v>4716</v>
      </c>
      <c r="H1125" s="25" t="s">
        <v>4719</v>
      </c>
      <c r="I1125" s="14" t="s">
        <v>4718</v>
      </c>
      <c r="J1125" s="28" t="s">
        <v>4716</v>
      </c>
    </row>
    <row r="1126" spans="1:10" x14ac:dyDescent="0.3">
      <c r="A1126" s="31" t="s">
        <v>4412</v>
      </c>
      <c r="B1126" s="14">
        <v>25.555</v>
      </c>
      <c r="C1126" s="14" t="str">
        <f t="shared" si="34"/>
        <v>Overweight</v>
      </c>
      <c r="D1126" s="14">
        <v>4.37</v>
      </c>
      <c r="E1126" s="14" t="str">
        <f t="shared" si="35"/>
        <v>Normal</v>
      </c>
      <c r="F1126" s="25" t="s">
        <v>4716</v>
      </c>
      <c r="G1126" s="25" t="s">
        <v>4716</v>
      </c>
      <c r="H1126" s="25" t="s">
        <v>4719</v>
      </c>
      <c r="I1126" s="14" t="s">
        <v>4718</v>
      </c>
      <c r="J1126" s="28" t="s">
        <v>4716</v>
      </c>
    </row>
    <row r="1127" spans="1:10" x14ac:dyDescent="0.3">
      <c r="A1127" s="31" t="s">
        <v>4414</v>
      </c>
      <c r="B1127" s="14">
        <v>25.175000000000001</v>
      </c>
      <c r="C1127" s="14" t="str">
        <f t="shared" si="34"/>
        <v>Overweight</v>
      </c>
      <c r="D1127" s="14">
        <v>5.74</v>
      </c>
      <c r="E1127" s="14" t="str">
        <f t="shared" si="35"/>
        <v>Prediabetes</v>
      </c>
      <c r="F1127" s="25" t="s">
        <v>4716</v>
      </c>
      <c r="G1127" s="25" t="s">
        <v>4716</v>
      </c>
      <c r="H1127" s="25" t="s">
        <v>4719</v>
      </c>
      <c r="I1127" s="14" t="s">
        <v>4718</v>
      </c>
      <c r="J1127" s="28" t="s">
        <v>4716</v>
      </c>
    </row>
    <row r="1128" spans="1:10" x14ac:dyDescent="0.3">
      <c r="A1128" s="31" t="s">
        <v>4422</v>
      </c>
      <c r="B1128" s="14">
        <v>22.61</v>
      </c>
      <c r="C1128" s="14" t="str">
        <f t="shared" si="34"/>
        <v>Normal Weight</v>
      </c>
      <c r="D1128" s="14">
        <v>5.68</v>
      </c>
      <c r="E1128" s="14" t="str">
        <f t="shared" si="35"/>
        <v>Normal</v>
      </c>
      <c r="F1128" s="25" t="s">
        <v>4716</v>
      </c>
      <c r="G1128" s="25" t="s">
        <v>4716</v>
      </c>
      <c r="H1128" s="25" t="s">
        <v>4719</v>
      </c>
      <c r="I1128" s="14" t="s">
        <v>4718</v>
      </c>
      <c r="J1128" s="28" t="s">
        <v>4716</v>
      </c>
    </row>
    <row r="1129" spans="1:10" x14ac:dyDescent="0.3">
      <c r="A1129" s="31" t="s">
        <v>4424</v>
      </c>
      <c r="B1129" s="14">
        <v>21.754999999999999</v>
      </c>
      <c r="C1129" s="14" t="str">
        <f t="shared" si="34"/>
        <v>Normal Weight</v>
      </c>
      <c r="D1129" s="14">
        <v>6.09</v>
      </c>
      <c r="E1129" s="14" t="str">
        <f t="shared" si="35"/>
        <v>Prediabetes</v>
      </c>
      <c r="F1129" s="25" t="s">
        <v>4716</v>
      </c>
      <c r="G1129" s="25" t="s">
        <v>4716</v>
      </c>
      <c r="H1129" s="25" t="s">
        <v>4719</v>
      </c>
      <c r="I1129" s="14" t="s">
        <v>4718</v>
      </c>
      <c r="J1129" s="28" t="s">
        <v>4716</v>
      </c>
    </row>
    <row r="1130" spans="1:10" x14ac:dyDescent="0.3">
      <c r="A1130" s="31" t="s">
        <v>4426</v>
      </c>
      <c r="B1130" s="14">
        <v>20.425000000000001</v>
      </c>
      <c r="C1130" s="14" t="str">
        <f t="shared" si="34"/>
        <v>Normal Weight</v>
      </c>
      <c r="D1130" s="14">
        <v>5.53</v>
      </c>
      <c r="E1130" s="14" t="str">
        <f t="shared" si="35"/>
        <v>Normal</v>
      </c>
      <c r="F1130" s="25" t="s">
        <v>4716</v>
      </c>
      <c r="G1130" s="25" t="s">
        <v>4716</v>
      </c>
      <c r="H1130" s="25" t="s">
        <v>4719</v>
      </c>
      <c r="I1130" s="14" t="s">
        <v>4718</v>
      </c>
      <c r="J1130" s="28" t="s">
        <v>4716</v>
      </c>
    </row>
    <row r="1131" spans="1:10" x14ac:dyDescent="0.3">
      <c r="A1131" s="31" t="s">
        <v>4432</v>
      </c>
      <c r="B1131" s="14">
        <v>17.48</v>
      </c>
      <c r="C1131" s="14" t="str">
        <f t="shared" si="34"/>
        <v>Underweight</v>
      </c>
      <c r="D1131" s="14">
        <v>4.59</v>
      </c>
      <c r="E1131" s="14" t="str">
        <f t="shared" si="35"/>
        <v>Normal</v>
      </c>
      <c r="F1131" s="25" t="s">
        <v>4716</v>
      </c>
      <c r="G1131" s="25" t="s">
        <v>4716</v>
      </c>
      <c r="H1131" s="25" t="s">
        <v>4719</v>
      </c>
      <c r="I1131" s="14" t="s">
        <v>4718</v>
      </c>
      <c r="J1131" s="28" t="s">
        <v>4716</v>
      </c>
    </row>
    <row r="1132" spans="1:10" x14ac:dyDescent="0.3">
      <c r="A1132" s="31" t="s">
        <v>4458</v>
      </c>
      <c r="B1132" s="14">
        <v>19.39</v>
      </c>
      <c r="C1132" s="14" t="str">
        <f t="shared" si="34"/>
        <v>Normal Weight</v>
      </c>
      <c r="D1132" s="14">
        <v>5.59</v>
      </c>
      <c r="E1132" s="14" t="str">
        <f t="shared" si="35"/>
        <v>Normal</v>
      </c>
      <c r="F1132" s="25" t="s">
        <v>4716</v>
      </c>
      <c r="G1132" s="25" t="s">
        <v>4716</v>
      </c>
      <c r="H1132" s="25" t="s">
        <v>4719</v>
      </c>
      <c r="I1132" s="14" t="s">
        <v>4718</v>
      </c>
      <c r="J1132" s="28" t="s">
        <v>4716</v>
      </c>
    </row>
    <row r="1133" spans="1:10" x14ac:dyDescent="0.3">
      <c r="A1133" s="31" t="s">
        <v>4512</v>
      </c>
      <c r="B1133" s="14">
        <v>35.4</v>
      </c>
      <c r="C1133" s="14" t="str">
        <f t="shared" si="34"/>
        <v>Obesity</v>
      </c>
      <c r="D1133" s="14">
        <v>5.94</v>
      </c>
      <c r="E1133" s="14" t="str">
        <f t="shared" si="35"/>
        <v>Prediabetes</v>
      </c>
      <c r="F1133" s="25" t="s">
        <v>4716</v>
      </c>
      <c r="G1133" s="25" t="s">
        <v>4716</v>
      </c>
      <c r="H1133" s="25" t="s">
        <v>4719</v>
      </c>
      <c r="I1133" s="14" t="s">
        <v>4718</v>
      </c>
      <c r="J1133" s="28" t="s">
        <v>4716</v>
      </c>
    </row>
    <row r="1134" spans="1:10" x14ac:dyDescent="0.3">
      <c r="A1134" s="31" t="s">
        <v>4514</v>
      </c>
      <c r="B1134" s="14">
        <v>34.4</v>
      </c>
      <c r="C1134" s="14" t="str">
        <f t="shared" si="34"/>
        <v>Obesity</v>
      </c>
      <c r="D1134" s="14">
        <v>5.7</v>
      </c>
      <c r="E1134" s="14" t="str">
        <f t="shared" si="35"/>
        <v>Prediabetes</v>
      </c>
      <c r="F1134" s="25" t="s">
        <v>4716</v>
      </c>
      <c r="G1134" s="25" t="s">
        <v>4716</v>
      </c>
      <c r="H1134" s="25" t="s">
        <v>4719</v>
      </c>
      <c r="I1134" s="14" t="s">
        <v>4718</v>
      </c>
      <c r="J1134" s="28" t="s">
        <v>4716</v>
      </c>
    </row>
    <row r="1135" spans="1:10" x14ac:dyDescent="0.3">
      <c r="A1135" s="31" t="s">
        <v>4516</v>
      </c>
      <c r="B1135" s="14">
        <v>34.1</v>
      </c>
      <c r="C1135" s="14" t="str">
        <f t="shared" si="34"/>
        <v>Obesity</v>
      </c>
      <c r="D1135" s="14">
        <v>4.13</v>
      </c>
      <c r="E1135" s="14" t="str">
        <f t="shared" si="35"/>
        <v>Normal</v>
      </c>
      <c r="F1135" s="25" t="s">
        <v>4716</v>
      </c>
      <c r="G1135" s="25" t="s">
        <v>4716</v>
      </c>
      <c r="H1135" s="25" t="s">
        <v>4719</v>
      </c>
      <c r="I1135" s="14" t="s">
        <v>4718</v>
      </c>
      <c r="J1135" s="28" t="s">
        <v>4716</v>
      </c>
    </row>
    <row r="1136" spans="1:10" x14ac:dyDescent="0.3">
      <c r="A1136" s="31" t="s">
        <v>4518</v>
      </c>
      <c r="B1136" s="14">
        <v>30.4</v>
      </c>
      <c r="C1136" s="14" t="str">
        <f t="shared" si="34"/>
        <v>Obesity</v>
      </c>
      <c r="D1136" s="14">
        <v>4.7699999999999996</v>
      </c>
      <c r="E1136" s="14" t="str">
        <f t="shared" si="35"/>
        <v>Normal</v>
      </c>
      <c r="F1136" s="25" t="s">
        <v>4716</v>
      </c>
      <c r="G1136" s="25" t="s">
        <v>4716</v>
      </c>
      <c r="H1136" s="25" t="s">
        <v>4719</v>
      </c>
      <c r="I1136" s="14" t="s">
        <v>4718</v>
      </c>
      <c r="J1136" s="28" t="s">
        <v>4716</v>
      </c>
    </row>
    <row r="1137" spans="1:10" x14ac:dyDescent="0.3">
      <c r="A1137" s="31" t="s">
        <v>4520</v>
      </c>
      <c r="B1137" s="14">
        <v>28.7</v>
      </c>
      <c r="C1137" s="14" t="str">
        <f t="shared" si="34"/>
        <v>Overweight</v>
      </c>
      <c r="D1137" s="14">
        <v>4.99</v>
      </c>
      <c r="E1137" s="14" t="str">
        <f t="shared" si="35"/>
        <v>Normal</v>
      </c>
      <c r="F1137" s="25" t="s">
        <v>4716</v>
      </c>
      <c r="G1137" s="25" t="s">
        <v>4716</v>
      </c>
      <c r="H1137" s="25" t="s">
        <v>4719</v>
      </c>
      <c r="I1137" s="14" t="s">
        <v>4718</v>
      </c>
      <c r="J1137" s="28" t="s">
        <v>4716</v>
      </c>
    </row>
    <row r="1138" spans="1:10" x14ac:dyDescent="0.3">
      <c r="A1138" s="31" t="s">
        <v>4524</v>
      </c>
      <c r="B1138" s="14">
        <v>27.6</v>
      </c>
      <c r="C1138" s="14" t="str">
        <f t="shared" si="34"/>
        <v>Overweight</v>
      </c>
      <c r="D1138" s="14">
        <v>4.01</v>
      </c>
      <c r="E1138" s="14" t="str">
        <f t="shared" si="35"/>
        <v>Normal</v>
      </c>
      <c r="F1138" s="25" t="s">
        <v>4716</v>
      </c>
      <c r="G1138" s="25" t="s">
        <v>4716</v>
      </c>
      <c r="H1138" s="25" t="s">
        <v>4719</v>
      </c>
      <c r="I1138" s="14" t="s">
        <v>4718</v>
      </c>
      <c r="J1138" s="28" t="s">
        <v>4716</v>
      </c>
    </row>
    <row r="1139" spans="1:10" x14ac:dyDescent="0.3">
      <c r="A1139" s="31" t="s">
        <v>4526</v>
      </c>
      <c r="B1139" s="14">
        <v>20.7</v>
      </c>
      <c r="C1139" s="14" t="str">
        <f t="shared" si="34"/>
        <v>Normal Weight</v>
      </c>
      <c r="D1139" s="14">
        <v>4.49</v>
      </c>
      <c r="E1139" s="14" t="str">
        <f t="shared" si="35"/>
        <v>Normal</v>
      </c>
      <c r="F1139" s="25" t="s">
        <v>4716</v>
      </c>
      <c r="G1139" s="25" t="s">
        <v>4716</v>
      </c>
      <c r="H1139" s="25" t="s">
        <v>4719</v>
      </c>
      <c r="I1139" s="14" t="s">
        <v>4718</v>
      </c>
      <c r="J1139" s="28" t="s">
        <v>4716</v>
      </c>
    </row>
    <row r="1140" spans="1:10" x14ac:dyDescent="0.3">
      <c r="A1140" s="31" t="s">
        <v>4528</v>
      </c>
      <c r="B1140" s="14">
        <v>20.3</v>
      </c>
      <c r="C1140" s="14" t="str">
        <f t="shared" si="34"/>
        <v>Normal Weight</v>
      </c>
      <c r="D1140" s="14">
        <v>6.37</v>
      </c>
      <c r="E1140" s="14" t="str">
        <f t="shared" si="35"/>
        <v>Prediabetes</v>
      </c>
      <c r="F1140" s="25" t="s">
        <v>4716</v>
      </c>
      <c r="G1140" s="25" t="s">
        <v>4716</v>
      </c>
      <c r="H1140" s="25" t="s">
        <v>4719</v>
      </c>
      <c r="I1140" s="14" t="s">
        <v>4718</v>
      </c>
      <c r="J1140" s="28" t="s">
        <v>4716</v>
      </c>
    </row>
    <row r="1141" spans="1:10" x14ac:dyDescent="0.3">
      <c r="A1141" s="31" t="s">
        <v>4530</v>
      </c>
      <c r="B1141" s="14">
        <v>19.8</v>
      </c>
      <c r="C1141" s="14" t="str">
        <f t="shared" si="34"/>
        <v>Normal Weight</v>
      </c>
      <c r="D1141" s="14">
        <v>5.12</v>
      </c>
      <c r="E1141" s="14" t="str">
        <f t="shared" si="35"/>
        <v>Normal</v>
      </c>
      <c r="F1141" s="25" t="s">
        <v>4716</v>
      </c>
      <c r="G1141" s="25" t="s">
        <v>4716</v>
      </c>
      <c r="H1141" s="25" t="s">
        <v>4719</v>
      </c>
      <c r="I1141" s="14" t="s">
        <v>4718</v>
      </c>
      <c r="J1141" s="28" t="s">
        <v>4716</v>
      </c>
    </row>
    <row r="1142" spans="1:10" x14ac:dyDescent="0.3">
      <c r="A1142" s="31" t="s">
        <v>4568</v>
      </c>
      <c r="B1142" s="14">
        <v>15.01</v>
      </c>
      <c r="C1142" s="14" t="str">
        <f t="shared" si="34"/>
        <v>Underweight</v>
      </c>
      <c r="D1142" s="14">
        <v>4.1500000000000004</v>
      </c>
      <c r="E1142" s="14" t="str">
        <f t="shared" si="35"/>
        <v>Normal</v>
      </c>
      <c r="F1142" s="25" t="s">
        <v>4716</v>
      </c>
      <c r="G1142" s="25" t="s">
        <v>4716</v>
      </c>
      <c r="H1142" s="25" t="s">
        <v>4719</v>
      </c>
      <c r="I1142" s="14" t="s">
        <v>4718</v>
      </c>
      <c r="J1142" s="28" t="s">
        <v>4716</v>
      </c>
    </row>
    <row r="1143" spans="1:10" x14ac:dyDescent="0.3">
      <c r="A1143" s="31" t="s">
        <v>4604</v>
      </c>
      <c r="B1143" s="14">
        <v>16.399999999999999</v>
      </c>
      <c r="C1143" s="14" t="str">
        <f t="shared" si="34"/>
        <v>Underweight</v>
      </c>
      <c r="D1143" s="14">
        <v>5.4</v>
      </c>
      <c r="E1143" s="14" t="str">
        <f t="shared" si="35"/>
        <v>Normal</v>
      </c>
      <c r="F1143" s="25" t="s">
        <v>4716</v>
      </c>
      <c r="G1143" s="25" t="s">
        <v>4716</v>
      </c>
      <c r="H1143" s="25" t="s">
        <v>4719</v>
      </c>
      <c r="I1143" s="14" t="s">
        <v>4718</v>
      </c>
      <c r="J1143" s="28" t="s">
        <v>4716</v>
      </c>
    </row>
    <row r="1144" spans="1:10" x14ac:dyDescent="0.3">
      <c r="A1144" s="31" t="s">
        <v>4628</v>
      </c>
      <c r="B1144" s="14">
        <v>18.93</v>
      </c>
      <c r="C1144" s="14" t="str">
        <f t="shared" si="34"/>
        <v>Normal Weight</v>
      </c>
      <c r="D1144" s="14">
        <v>6.11</v>
      </c>
      <c r="E1144" s="14" t="str">
        <f t="shared" si="35"/>
        <v>Prediabetes</v>
      </c>
      <c r="F1144" s="25" t="s">
        <v>4716</v>
      </c>
      <c r="G1144" s="25" t="s">
        <v>4716</v>
      </c>
      <c r="H1144" s="25" t="s">
        <v>4719</v>
      </c>
      <c r="I1144" s="14" t="s">
        <v>4718</v>
      </c>
      <c r="J1144" s="28" t="s">
        <v>4716</v>
      </c>
    </row>
    <row r="1145" spans="1:10" x14ac:dyDescent="0.3">
      <c r="A1145" s="31" t="s">
        <v>4638</v>
      </c>
      <c r="B1145" s="14">
        <v>17.079999999999998</v>
      </c>
      <c r="C1145" s="14" t="str">
        <f t="shared" si="34"/>
        <v>Underweight</v>
      </c>
      <c r="D1145" s="14">
        <v>5.73</v>
      </c>
      <c r="E1145" s="14" t="str">
        <f t="shared" si="35"/>
        <v>Prediabetes</v>
      </c>
      <c r="F1145" s="25" t="s">
        <v>4716</v>
      </c>
      <c r="G1145" s="25" t="s">
        <v>4716</v>
      </c>
      <c r="H1145" s="25" t="s">
        <v>4719</v>
      </c>
      <c r="I1145" s="14" t="s">
        <v>4718</v>
      </c>
      <c r="J1145" s="28" t="s">
        <v>4716</v>
      </c>
    </row>
    <row r="1146" spans="1:10" x14ac:dyDescent="0.3">
      <c r="A1146" s="31" t="s">
        <v>4642</v>
      </c>
      <c r="B1146" s="14">
        <v>17.86</v>
      </c>
      <c r="C1146" s="14" t="str">
        <f t="shared" si="34"/>
        <v>Underweight</v>
      </c>
      <c r="D1146" s="14">
        <v>5.43</v>
      </c>
      <c r="E1146" s="14" t="str">
        <f t="shared" si="35"/>
        <v>Normal</v>
      </c>
      <c r="F1146" s="25" t="s">
        <v>4716</v>
      </c>
      <c r="G1146" s="25" t="s">
        <v>4716</v>
      </c>
      <c r="H1146" s="25" t="s">
        <v>4719</v>
      </c>
      <c r="I1146" s="14" t="s">
        <v>4718</v>
      </c>
      <c r="J1146" s="28" t="s">
        <v>4716</v>
      </c>
    </row>
    <row r="1147" spans="1:10" x14ac:dyDescent="0.3">
      <c r="A1147" s="31" t="s">
        <v>4658</v>
      </c>
      <c r="B1147" s="14">
        <v>17.07</v>
      </c>
      <c r="C1147" s="14" t="str">
        <f t="shared" si="34"/>
        <v>Underweight</v>
      </c>
      <c r="D1147" s="14">
        <v>5.22</v>
      </c>
      <c r="E1147" s="14" t="str">
        <f t="shared" si="35"/>
        <v>Normal</v>
      </c>
      <c r="F1147" s="25" t="s">
        <v>4716</v>
      </c>
      <c r="G1147" s="25" t="s">
        <v>4716</v>
      </c>
      <c r="H1147" s="25" t="s">
        <v>4719</v>
      </c>
      <c r="I1147" s="14" t="s">
        <v>4718</v>
      </c>
      <c r="J1147" s="28" t="s">
        <v>4716</v>
      </c>
    </row>
    <row r="1148" spans="1:10" x14ac:dyDescent="0.3">
      <c r="A1148" s="31" t="s">
        <v>4666</v>
      </c>
      <c r="B1148" s="14">
        <v>16.47</v>
      </c>
      <c r="C1148" s="14" t="str">
        <f t="shared" si="34"/>
        <v>Underweight</v>
      </c>
      <c r="D1148" s="14">
        <v>6.35</v>
      </c>
      <c r="E1148" s="14" t="str">
        <f t="shared" si="35"/>
        <v>Prediabetes</v>
      </c>
      <c r="F1148" s="25" t="s">
        <v>4716</v>
      </c>
      <c r="G1148" s="25" t="s">
        <v>4716</v>
      </c>
      <c r="H1148" s="25" t="s">
        <v>4719</v>
      </c>
      <c r="I1148" s="14" t="s">
        <v>4718</v>
      </c>
      <c r="J1148" s="28" t="s">
        <v>4716</v>
      </c>
    </row>
    <row r="1149" spans="1:10" x14ac:dyDescent="0.3">
      <c r="A1149" s="31" t="s">
        <v>360</v>
      </c>
      <c r="B1149" s="14">
        <v>34.799999999999997</v>
      </c>
      <c r="C1149" s="14" t="str">
        <f t="shared" si="34"/>
        <v>Obesity</v>
      </c>
      <c r="D1149" s="14">
        <v>11.4</v>
      </c>
      <c r="E1149" s="14" t="str">
        <f t="shared" si="35"/>
        <v>Diabetes</v>
      </c>
      <c r="F1149" s="25" t="s">
        <v>4717</v>
      </c>
      <c r="G1149" s="25" t="s">
        <v>4716</v>
      </c>
      <c r="H1149" s="25" t="s">
        <v>4719</v>
      </c>
      <c r="I1149" s="14" t="s">
        <v>4718</v>
      </c>
      <c r="J1149" s="28" t="s">
        <v>4716</v>
      </c>
    </row>
    <row r="1150" spans="1:10" x14ac:dyDescent="0.3">
      <c r="A1150" s="31" t="s">
        <v>680</v>
      </c>
      <c r="B1150" s="14">
        <v>32.299999999999997</v>
      </c>
      <c r="C1150" s="14" t="str">
        <f t="shared" si="34"/>
        <v>Obesity</v>
      </c>
      <c r="D1150" s="14">
        <v>4.8899999999999997</v>
      </c>
      <c r="E1150" s="14" t="str">
        <f t="shared" si="35"/>
        <v>Normal</v>
      </c>
      <c r="F1150" s="25" t="s">
        <v>4717</v>
      </c>
      <c r="G1150" s="25" t="s">
        <v>4716</v>
      </c>
      <c r="H1150" s="25" t="s">
        <v>4719</v>
      </c>
      <c r="I1150" s="14" t="s">
        <v>4718</v>
      </c>
      <c r="J1150" s="28" t="s">
        <v>4716</v>
      </c>
    </row>
    <row r="1151" spans="1:10" x14ac:dyDescent="0.3">
      <c r="A1151" s="31" t="s">
        <v>712</v>
      </c>
      <c r="B1151" s="14">
        <v>36.520000000000003</v>
      </c>
      <c r="C1151" s="14" t="str">
        <f t="shared" si="34"/>
        <v>Obesity</v>
      </c>
      <c r="D1151" s="14">
        <v>9.07</v>
      </c>
      <c r="E1151" s="14" t="str">
        <f t="shared" si="35"/>
        <v>Diabetes</v>
      </c>
      <c r="F1151" s="25" t="s">
        <v>4717</v>
      </c>
      <c r="G1151" s="25" t="s">
        <v>4716</v>
      </c>
      <c r="H1151" s="25" t="s">
        <v>4719</v>
      </c>
      <c r="I1151" s="14" t="s">
        <v>4718</v>
      </c>
      <c r="J1151" s="28" t="s">
        <v>4716</v>
      </c>
    </row>
    <row r="1152" spans="1:10" x14ac:dyDescent="0.3">
      <c r="A1152" s="31" t="s">
        <v>754</v>
      </c>
      <c r="B1152" s="14">
        <v>31.35</v>
      </c>
      <c r="C1152" s="14" t="str">
        <f t="shared" si="34"/>
        <v>Obesity</v>
      </c>
      <c r="D1152" s="14">
        <v>4.33</v>
      </c>
      <c r="E1152" s="14" t="str">
        <f t="shared" si="35"/>
        <v>Normal</v>
      </c>
      <c r="F1152" s="25" t="s">
        <v>4717</v>
      </c>
      <c r="G1152" s="25" t="s">
        <v>4716</v>
      </c>
      <c r="H1152" s="25" t="s">
        <v>4719</v>
      </c>
      <c r="I1152" s="14" t="s">
        <v>4718</v>
      </c>
      <c r="J1152" s="28" t="s">
        <v>4716</v>
      </c>
    </row>
    <row r="1153" spans="1:10" x14ac:dyDescent="0.3">
      <c r="A1153" s="31" t="s">
        <v>874</v>
      </c>
      <c r="B1153" s="14">
        <v>34.1</v>
      </c>
      <c r="C1153" s="14" t="str">
        <f t="shared" si="34"/>
        <v>Obesity</v>
      </c>
      <c r="D1153" s="14">
        <v>4.01</v>
      </c>
      <c r="E1153" s="14" t="str">
        <f t="shared" si="35"/>
        <v>Normal</v>
      </c>
      <c r="F1153" s="25" t="s">
        <v>4717</v>
      </c>
      <c r="G1153" s="25" t="s">
        <v>4716</v>
      </c>
      <c r="H1153" s="25" t="s">
        <v>4719</v>
      </c>
      <c r="I1153" s="14" t="s">
        <v>4718</v>
      </c>
      <c r="J1153" s="28" t="s">
        <v>4716</v>
      </c>
    </row>
    <row r="1154" spans="1:10" x14ac:dyDescent="0.3">
      <c r="A1154" s="31" t="s">
        <v>884</v>
      </c>
      <c r="B1154" s="14">
        <v>24.984999999999999</v>
      </c>
      <c r="C1154" s="14" t="str">
        <f t="shared" ref="C1154:C1217" si="36">IF(B1154&lt;18.5,"Underweight",
IF(B1154&lt;=24.9,"Normal Weight",
IF(B1154&lt;=29.9,"Overweight","Obesity")))</f>
        <v>Overweight</v>
      </c>
      <c r="D1154" s="14">
        <v>4.43</v>
      </c>
      <c r="E1154" s="14" t="str">
        <f t="shared" si="35"/>
        <v>Normal</v>
      </c>
      <c r="F1154" s="25" t="s">
        <v>4717</v>
      </c>
      <c r="G1154" s="25" t="s">
        <v>4716</v>
      </c>
      <c r="H1154" s="25" t="s">
        <v>4719</v>
      </c>
      <c r="I1154" s="14" t="s">
        <v>4718</v>
      </c>
      <c r="J1154" s="28" t="s">
        <v>4716</v>
      </c>
    </row>
    <row r="1155" spans="1:10" x14ac:dyDescent="0.3">
      <c r="A1155" s="31" t="s">
        <v>920</v>
      </c>
      <c r="B1155" s="14">
        <v>37.4</v>
      </c>
      <c r="C1155" s="14" t="str">
        <f t="shared" si="36"/>
        <v>Obesity</v>
      </c>
      <c r="D1155" s="14">
        <v>9.7200000000000006</v>
      </c>
      <c r="E1155" s="14" t="str">
        <f t="shared" ref="E1155:E1218" si="37">IF(D1155&lt;5.7,"Normal",
IF(D1155&lt;=6.4,"Prediabetes","Diabetes"))</f>
        <v>Diabetes</v>
      </c>
      <c r="F1155" s="25" t="s">
        <v>4717</v>
      </c>
      <c r="G1155" s="25" t="s">
        <v>4716</v>
      </c>
      <c r="H1155" s="25" t="s">
        <v>4719</v>
      </c>
      <c r="I1155" s="14" t="s">
        <v>4718</v>
      </c>
      <c r="J1155" s="28" t="s">
        <v>4716</v>
      </c>
    </row>
    <row r="1156" spans="1:10" x14ac:dyDescent="0.3">
      <c r="A1156" s="31" t="s">
        <v>968</v>
      </c>
      <c r="B1156" s="14">
        <v>38.06</v>
      </c>
      <c r="C1156" s="14" t="str">
        <f t="shared" si="36"/>
        <v>Obesity</v>
      </c>
      <c r="D1156" s="14">
        <v>5.24</v>
      </c>
      <c r="E1156" s="14" t="str">
        <f t="shared" si="37"/>
        <v>Normal</v>
      </c>
      <c r="F1156" s="25" t="s">
        <v>4717</v>
      </c>
      <c r="G1156" s="25" t="s">
        <v>4716</v>
      </c>
      <c r="H1156" s="25" t="s">
        <v>4719</v>
      </c>
      <c r="I1156" s="14" t="s">
        <v>4718</v>
      </c>
      <c r="J1156" s="28" t="s">
        <v>4716</v>
      </c>
    </row>
    <row r="1157" spans="1:10" x14ac:dyDescent="0.3">
      <c r="A1157" s="31" t="s">
        <v>1008</v>
      </c>
      <c r="B1157" s="14">
        <v>49.2</v>
      </c>
      <c r="C1157" s="14" t="str">
        <f t="shared" si="36"/>
        <v>Obesity</v>
      </c>
      <c r="D1157" s="14">
        <v>10.9</v>
      </c>
      <c r="E1157" s="14" t="str">
        <f t="shared" si="37"/>
        <v>Diabetes</v>
      </c>
      <c r="F1157" s="25" t="s">
        <v>4717</v>
      </c>
      <c r="G1157" s="25" t="s">
        <v>4716</v>
      </c>
      <c r="H1157" s="25" t="s">
        <v>4719</v>
      </c>
      <c r="I1157" s="14" t="s">
        <v>4718</v>
      </c>
      <c r="J1157" s="28" t="s">
        <v>4716</v>
      </c>
    </row>
    <row r="1158" spans="1:10" x14ac:dyDescent="0.3">
      <c r="A1158" s="31" t="s">
        <v>1048</v>
      </c>
      <c r="B1158" s="14">
        <v>46.4</v>
      </c>
      <c r="C1158" s="14" t="str">
        <f t="shared" si="36"/>
        <v>Obesity</v>
      </c>
      <c r="D1158" s="14">
        <v>8.3699999999999992</v>
      </c>
      <c r="E1158" s="14" t="str">
        <f t="shared" si="37"/>
        <v>Diabetes</v>
      </c>
      <c r="F1158" s="25" t="s">
        <v>4717</v>
      </c>
      <c r="G1158" s="25" t="s">
        <v>4716</v>
      </c>
      <c r="H1158" s="25" t="s">
        <v>4719</v>
      </c>
      <c r="I1158" s="14" t="s">
        <v>4718</v>
      </c>
      <c r="J1158" s="28" t="s">
        <v>4716</v>
      </c>
    </row>
    <row r="1159" spans="1:10" x14ac:dyDescent="0.3">
      <c r="A1159" s="31" t="s">
        <v>1050</v>
      </c>
      <c r="B1159" s="14">
        <v>51.92</v>
      </c>
      <c r="C1159" s="14" t="str">
        <f t="shared" si="36"/>
        <v>Obesity</v>
      </c>
      <c r="D1159" s="14">
        <v>5.18</v>
      </c>
      <c r="E1159" s="14" t="str">
        <f t="shared" si="37"/>
        <v>Normal</v>
      </c>
      <c r="F1159" s="25" t="s">
        <v>4717</v>
      </c>
      <c r="G1159" s="25" t="s">
        <v>4716</v>
      </c>
      <c r="H1159" s="25" t="s">
        <v>4719</v>
      </c>
      <c r="I1159" s="14" t="s">
        <v>4718</v>
      </c>
      <c r="J1159" s="28" t="s">
        <v>4716</v>
      </c>
    </row>
    <row r="1160" spans="1:10" x14ac:dyDescent="0.3">
      <c r="A1160" s="31" t="s">
        <v>1054</v>
      </c>
      <c r="B1160" s="14">
        <v>46.19</v>
      </c>
      <c r="C1160" s="14" t="str">
        <f t="shared" si="36"/>
        <v>Obesity</v>
      </c>
      <c r="D1160" s="14">
        <v>7.31</v>
      </c>
      <c r="E1160" s="14" t="str">
        <f t="shared" si="37"/>
        <v>Diabetes</v>
      </c>
      <c r="F1160" s="25" t="s">
        <v>4717</v>
      </c>
      <c r="G1160" s="25" t="s">
        <v>4716</v>
      </c>
      <c r="H1160" s="25" t="s">
        <v>4719</v>
      </c>
      <c r="I1160" s="14" t="s">
        <v>4718</v>
      </c>
      <c r="J1160" s="28" t="s">
        <v>4716</v>
      </c>
    </row>
    <row r="1161" spans="1:10" x14ac:dyDescent="0.3">
      <c r="A1161" s="31" t="s">
        <v>1088</v>
      </c>
      <c r="B1161" s="14">
        <v>32.229999999999997</v>
      </c>
      <c r="C1161" s="14" t="str">
        <f t="shared" si="36"/>
        <v>Obesity</v>
      </c>
      <c r="D1161" s="14">
        <v>4.6500000000000004</v>
      </c>
      <c r="E1161" s="14" t="str">
        <f t="shared" si="37"/>
        <v>Normal</v>
      </c>
      <c r="F1161" s="25" t="s">
        <v>4717</v>
      </c>
      <c r="G1161" s="25" t="s">
        <v>4716</v>
      </c>
      <c r="H1161" s="25" t="s">
        <v>4719</v>
      </c>
      <c r="I1161" s="14" t="s">
        <v>4718</v>
      </c>
      <c r="J1161" s="28" t="s">
        <v>4716</v>
      </c>
    </row>
    <row r="1162" spans="1:10" x14ac:dyDescent="0.3">
      <c r="A1162" s="31" t="s">
        <v>1090</v>
      </c>
      <c r="B1162" s="14">
        <v>44.2</v>
      </c>
      <c r="C1162" s="14" t="str">
        <f t="shared" si="36"/>
        <v>Obesity</v>
      </c>
      <c r="D1162" s="14">
        <v>11.34</v>
      </c>
      <c r="E1162" s="14" t="str">
        <f t="shared" si="37"/>
        <v>Diabetes</v>
      </c>
      <c r="F1162" s="25" t="s">
        <v>4717</v>
      </c>
      <c r="G1162" s="25" t="s">
        <v>4716</v>
      </c>
      <c r="H1162" s="25" t="s">
        <v>4719</v>
      </c>
      <c r="I1162" s="14" t="s">
        <v>4718</v>
      </c>
      <c r="J1162" s="28" t="s">
        <v>4716</v>
      </c>
    </row>
    <row r="1163" spans="1:10" x14ac:dyDescent="0.3">
      <c r="A1163" s="31" t="s">
        <v>1108</v>
      </c>
      <c r="B1163" s="14">
        <v>41.325000000000003</v>
      </c>
      <c r="C1163" s="14" t="str">
        <f t="shared" si="36"/>
        <v>Obesity</v>
      </c>
      <c r="D1163" s="14">
        <v>4.04</v>
      </c>
      <c r="E1163" s="14" t="str">
        <f t="shared" si="37"/>
        <v>Normal</v>
      </c>
      <c r="F1163" s="25" t="s">
        <v>4717</v>
      </c>
      <c r="G1163" s="25" t="s">
        <v>4716</v>
      </c>
      <c r="H1163" s="25" t="s">
        <v>4719</v>
      </c>
      <c r="I1163" s="14" t="s">
        <v>4718</v>
      </c>
      <c r="J1163" s="28" t="s">
        <v>4716</v>
      </c>
    </row>
    <row r="1164" spans="1:10" x14ac:dyDescent="0.3">
      <c r="A1164" s="31" t="s">
        <v>1112</v>
      </c>
      <c r="B1164" s="14">
        <v>44.52</v>
      </c>
      <c r="C1164" s="14" t="str">
        <f t="shared" si="36"/>
        <v>Obesity</v>
      </c>
      <c r="D1164" s="14">
        <v>8.64</v>
      </c>
      <c r="E1164" s="14" t="str">
        <f t="shared" si="37"/>
        <v>Diabetes</v>
      </c>
      <c r="F1164" s="25" t="s">
        <v>4717</v>
      </c>
      <c r="G1164" s="25" t="s">
        <v>4716</v>
      </c>
      <c r="H1164" s="25" t="s">
        <v>4719</v>
      </c>
      <c r="I1164" s="14" t="s">
        <v>4718</v>
      </c>
      <c r="J1164" s="28" t="s">
        <v>4716</v>
      </c>
    </row>
    <row r="1165" spans="1:10" x14ac:dyDescent="0.3">
      <c r="A1165" s="31" t="s">
        <v>1128</v>
      </c>
      <c r="B1165" s="14">
        <v>43.32</v>
      </c>
      <c r="C1165" s="14" t="str">
        <f t="shared" si="36"/>
        <v>Obesity</v>
      </c>
      <c r="D1165" s="14">
        <v>8.75</v>
      </c>
      <c r="E1165" s="14" t="str">
        <f t="shared" si="37"/>
        <v>Diabetes</v>
      </c>
      <c r="F1165" s="25" t="s">
        <v>4717</v>
      </c>
      <c r="G1165" s="25" t="s">
        <v>4716</v>
      </c>
      <c r="H1165" s="25" t="s">
        <v>4719</v>
      </c>
      <c r="I1165" s="14" t="s">
        <v>4718</v>
      </c>
      <c r="J1165" s="28" t="s">
        <v>4716</v>
      </c>
    </row>
    <row r="1166" spans="1:10" x14ac:dyDescent="0.3">
      <c r="A1166" s="31" t="s">
        <v>1144</v>
      </c>
      <c r="B1166" s="14">
        <v>42.02</v>
      </c>
      <c r="C1166" s="14" t="str">
        <f t="shared" si="36"/>
        <v>Obesity</v>
      </c>
      <c r="D1166" s="14">
        <v>9.9499999999999993</v>
      </c>
      <c r="E1166" s="14" t="str">
        <f t="shared" si="37"/>
        <v>Diabetes</v>
      </c>
      <c r="F1166" s="25" t="s">
        <v>4717</v>
      </c>
      <c r="G1166" s="25" t="s">
        <v>4716</v>
      </c>
      <c r="H1166" s="25" t="s">
        <v>4719</v>
      </c>
      <c r="I1166" s="14" t="s">
        <v>4718</v>
      </c>
      <c r="J1166" s="28" t="s">
        <v>4716</v>
      </c>
    </row>
    <row r="1167" spans="1:10" x14ac:dyDescent="0.3">
      <c r="A1167" s="31" t="s">
        <v>1192</v>
      </c>
      <c r="B1167" s="14">
        <v>39.81</v>
      </c>
      <c r="C1167" s="14" t="str">
        <f t="shared" si="36"/>
        <v>Obesity</v>
      </c>
      <c r="D1167" s="14">
        <v>7.65</v>
      </c>
      <c r="E1167" s="14" t="str">
        <f t="shared" si="37"/>
        <v>Diabetes</v>
      </c>
      <c r="F1167" s="25" t="s">
        <v>4717</v>
      </c>
      <c r="G1167" s="25" t="s">
        <v>4716</v>
      </c>
      <c r="H1167" s="25" t="s">
        <v>4719</v>
      </c>
      <c r="I1167" s="14" t="s">
        <v>4718</v>
      </c>
      <c r="J1167" s="28" t="s">
        <v>4716</v>
      </c>
    </row>
    <row r="1168" spans="1:10" x14ac:dyDescent="0.3">
      <c r="A1168" s="31" t="s">
        <v>1206</v>
      </c>
      <c r="B1168" s="14">
        <v>43.15</v>
      </c>
      <c r="C1168" s="14" t="str">
        <f t="shared" si="36"/>
        <v>Obesity</v>
      </c>
      <c r="D1168" s="14">
        <v>6.14</v>
      </c>
      <c r="E1168" s="14" t="str">
        <f t="shared" si="37"/>
        <v>Prediabetes</v>
      </c>
      <c r="F1168" s="25" t="s">
        <v>4717</v>
      </c>
      <c r="G1168" s="25" t="s">
        <v>4716</v>
      </c>
      <c r="H1168" s="25" t="s">
        <v>4719</v>
      </c>
      <c r="I1168" s="14" t="s">
        <v>4718</v>
      </c>
      <c r="J1168" s="28" t="s">
        <v>4716</v>
      </c>
    </row>
    <row r="1169" spans="1:10" x14ac:dyDescent="0.3">
      <c r="A1169" s="31" t="s">
        <v>1286</v>
      </c>
      <c r="B1169" s="14">
        <v>36.08</v>
      </c>
      <c r="C1169" s="14" t="str">
        <f t="shared" si="36"/>
        <v>Obesity</v>
      </c>
      <c r="D1169" s="14">
        <v>7.11</v>
      </c>
      <c r="E1169" s="14" t="str">
        <f t="shared" si="37"/>
        <v>Diabetes</v>
      </c>
      <c r="F1169" s="25" t="s">
        <v>4717</v>
      </c>
      <c r="G1169" s="25" t="s">
        <v>4716</v>
      </c>
      <c r="H1169" s="25" t="s">
        <v>4719</v>
      </c>
      <c r="I1169" s="14" t="s">
        <v>4718</v>
      </c>
      <c r="J1169" s="28" t="s">
        <v>4716</v>
      </c>
    </row>
    <row r="1170" spans="1:10" x14ac:dyDescent="0.3">
      <c r="A1170" s="31" t="s">
        <v>1288</v>
      </c>
      <c r="B1170" s="14">
        <v>40.44</v>
      </c>
      <c r="C1170" s="14" t="str">
        <f t="shared" si="36"/>
        <v>Obesity</v>
      </c>
      <c r="D1170" s="14">
        <v>5.13</v>
      </c>
      <c r="E1170" s="14" t="str">
        <f t="shared" si="37"/>
        <v>Normal</v>
      </c>
      <c r="F1170" s="25" t="s">
        <v>4717</v>
      </c>
      <c r="G1170" s="25" t="s">
        <v>4716</v>
      </c>
      <c r="H1170" s="25" t="s">
        <v>4719</v>
      </c>
      <c r="I1170" s="14" t="s">
        <v>4718</v>
      </c>
      <c r="J1170" s="28" t="s">
        <v>4716</v>
      </c>
    </row>
    <row r="1171" spans="1:10" x14ac:dyDescent="0.3">
      <c r="A1171" s="31" t="s">
        <v>1350</v>
      </c>
      <c r="B1171" s="14">
        <v>39.340000000000003</v>
      </c>
      <c r="C1171" s="14" t="str">
        <f t="shared" si="36"/>
        <v>Obesity</v>
      </c>
      <c r="D1171" s="14">
        <v>5.0199999999999996</v>
      </c>
      <c r="E1171" s="14" t="str">
        <f t="shared" si="37"/>
        <v>Normal</v>
      </c>
      <c r="F1171" s="25" t="s">
        <v>4717</v>
      </c>
      <c r="G1171" s="25" t="s">
        <v>4716</v>
      </c>
      <c r="H1171" s="25" t="s">
        <v>4719</v>
      </c>
      <c r="I1171" s="14" t="s">
        <v>4718</v>
      </c>
      <c r="J1171" s="28" t="s">
        <v>4716</v>
      </c>
    </row>
    <row r="1172" spans="1:10" x14ac:dyDescent="0.3">
      <c r="A1172" s="31" t="s">
        <v>1362</v>
      </c>
      <c r="B1172" s="14">
        <v>32.395000000000003</v>
      </c>
      <c r="C1172" s="14" t="str">
        <f t="shared" si="36"/>
        <v>Obesity</v>
      </c>
      <c r="D1172" s="14">
        <v>8.23</v>
      </c>
      <c r="E1172" s="14" t="str">
        <f t="shared" si="37"/>
        <v>Diabetes</v>
      </c>
      <c r="F1172" s="25" t="s">
        <v>4717</v>
      </c>
      <c r="G1172" s="25" t="s">
        <v>4716</v>
      </c>
      <c r="H1172" s="25" t="s">
        <v>4719</v>
      </c>
      <c r="I1172" s="14" t="s">
        <v>4718</v>
      </c>
      <c r="J1172" s="28" t="s">
        <v>4716</v>
      </c>
    </row>
    <row r="1173" spans="1:10" x14ac:dyDescent="0.3">
      <c r="A1173" s="31" t="s">
        <v>1398</v>
      </c>
      <c r="B1173" s="14">
        <v>26.695</v>
      </c>
      <c r="C1173" s="14" t="str">
        <f t="shared" si="36"/>
        <v>Overweight</v>
      </c>
      <c r="D1173" s="14">
        <v>10.14</v>
      </c>
      <c r="E1173" s="14" t="str">
        <f t="shared" si="37"/>
        <v>Diabetes</v>
      </c>
      <c r="F1173" s="25" t="s">
        <v>4717</v>
      </c>
      <c r="G1173" s="25" t="s">
        <v>4716</v>
      </c>
      <c r="H1173" s="25" t="s">
        <v>4719</v>
      </c>
      <c r="I1173" s="14" t="s">
        <v>4718</v>
      </c>
      <c r="J1173" s="28" t="s">
        <v>4716</v>
      </c>
    </row>
    <row r="1174" spans="1:10" x14ac:dyDescent="0.3">
      <c r="A1174" s="31" t="s">
        <v>1406</v>
      </c>
      <c r="B1174" s="14">
        <v>37.72</v>
      </c>
      <c r="C1174" s="14" t="str">
        <f t="shared" si="36"/>
        <v>Obesity</v>
      </c>
      <c r="D1174" s="14">
        <v>4.38</v>
      </c>
      <c r="E1174" s="14" t="str">
        <f t="shared" si="37"/>
        <v>Normal</v>
      </c>
      <c r="F1174" s="25" t="s">
        <v>4717</v>
      </c>
      <c r="G1174" s="25" t="s">
        <v>4716</v>
      </c>
      <c r="H1174" s="25" t="s">
        <v>4719</v>
      </c>
      <c r="I1174" s="14" t="s">
        <v>4718</v>
      </c>
      <c r="J1174" s="28" t="s">
        <v>4716</v>
      </c>
    </row>
    <row r="1175" spans="1:10" x14ac:dyDescent="0.3">
      <c r="A1175" s="31" t="s">
        <v>1428</v>
      </c>
      <c r="B1175" s="14">
        <v>43.35</v>
      </c>
      <c r="C1175" s="14" t="str">
        <f t="shared" si="36"/>
        <v>Obesity</v>
      </c>
      <c r="D1175" s="14">
        <v>5.41</v>
      </c>
      <c r="E1175" s="14" t="str">
        <f t="shared" si="37"/>
        <v>Normal</v>
      </c>
      <c r="F1175" s="25" t="s">
        <v>4717</v>
      </c>
      <c r="G1175" s="25" t="s">
        <v>4716</v>
      </c>
      <c r="H1175" s="25" t="s">
        <v>4719</v>
      </c>
      <c r="I1175" s="14" t="s">
        <v>4718</v>
      </c>
      <c r="J1175" s="28" t="s">
        <v>4716</v>
      </c>
    </row>
    <row r="1176" spans="1:10" x14ac:dyDescent="0.3">
      <c r="A1176" s="31" t="s">
        <v>1444</v>
      </c>
      <c r="B1176" s="14">
        <v>32.1</v>
      </c>
      <c r="C1176" s="14" t="str">
        <f t="shared" si="36"/>
        <v>Obesity</v>
      </c>
      <c r="D1176" s="14">
        <v>6.57</v>
      </c>
      <c r="E1176" s="14" t="str">
        <f t="shared" si="37"/>
        <v>Diabetes</v>
      </c>
      <c r="F1176" s="25" t="s">
        <v>4717</v>
      </c>
      <c r="G1176" s="25" t="s">
        <v>4716</v>
      </c>
      <c r="H1176" s="25" t="s">
        <v>4719</v>
      </c>
      <c r="I1176" s="14" t="s">
        <v>4718</v>
      </c>
      <c r="J1176" s="28" t="s">
        <v>4716</v>
      </c>
    </row>
    <row r="1177" spans="1:10" x14ac:dyDescent="0.3">
      <c r="A1177" s="31" t="s">
        <v>1446</v>
      </c>
      <c r="B1177" s="14">
        <v>27.83</v>
      </c>
      <c r="C1177" s="14" t="str">
        <f t="shared" si="36"/>
        <v>Overweight</v>
      </c>
      <c r="D1177" s="14">
        <v>11.61</v>
      </c>
      <c r="E1177" s="14" t="str">
        <f t="shared" si="37"/>
        <v>Diabetes</v>
      </c>
      <c r="F1177" s="25" t="s">
        <v>4717</v>
      </c>
      <c r="G1177" s="25" t="s">
        <v>4716</v>
      </c>
      <c r="H1177" s="25" t="s">
        <v>4719</v>
      </c>
      <c r="I1177" s="14" t="s">
        <v>4718</v>
      </c>
      <c r="J1177" s="28" t="s">
        <v>4716</v>
      </c>
    </row>
    <row r="1178" spans="1:10" x14ac:dyDescent="0.3">
      <c r="A1178" s="31" t="s">
        <v>1448</v>
      </c>
      <c r="B1178" s="14">
        <v>27.72</v>
      </c>
      <c r="C1178" s="14" t="str">
        <f t="shared" si="36"/>
        <v>Overweight</v>
      </c>
      <c r="D1178" s="14">
        <v>8.16</v>
      </c>
      <c r="E1178" s="14" t="str">
        <f t="shared" si="37"/>
        <v>Diabetes</v>
      </c>
      <c r="F1178" s="25" t="s">
        <v>4717</v>
      </c>
      <c r="G1178" s="25" t="s">
        <v>4716</v>
      </c>
      <c r="H1178" s="25" t="s">
        <v>4719</v>
      </c>
      <c r="I1178" s="14" t="s">
        <v>4718</v>
      </c>
      <c r="J1178" s="28" t="s">
        <v>4716</v>
      </c>
    </row>
    <row r="1179" spans="1:10" x14ac:dyDescent="0.3">
      <c r="A1179" s="31" t="s">
        <v>1486</v>
      </c>
      <c r="B1179" s="14">
        <v>35.590000000000003</v>
      </c>
      <c r="C1179" s="14" t="str">
        <f t="shared" si="36"/>
        <v>Obesity</v>
      </c>
      <c r="D1179" s="14">
        <v>5.21</v>
      </c>
      <c r="E1179" s="14" t="str">
        <f t="shared" si="37"/>
        <v>Normal</v>
      </c>
      <c r="F1179" s="25" t="s">
        <v>4717</v>
      </c>
      <c r="G1179" s="25" t="s">
        <v>4716</v>
      </c>
      <c r="H1179" s="25" t="s">
        <v>4719</v>
      </c>
      <c r="I1179" s="14" t="s">
        <v>4718</v>
      </c>
      <c r="J1179" s="28" t="s">
        <v>4716</v>
      </c>
    </row>
    <row r="1180" spans="1:10" x14ac:dyDescent="0.3">
      <c r="A1180" s="31" t="s">
        <v>1496</v>
      </c>
      <c r="B1180" s="14">
        <v>31.23</v>
      </c>
      <c r="C1180" s="14" t="str">
        <f t="shared" si="36"/>
        <v>Obesity</v>
      </c>
      <c r="D1180" s="14">
        <v>9.1199999999999992</v>
      </c>
      <c r="E1180" s="14" t="str">
        <f t="shared" si="37"/>
        <v>Diabetes</v>
      </c>
      <c r="F1180" s="25" t="s">
        <v>4717</v>
      </c>
      <c r="G1180" s="25" t="s">
        <v>4716</v>
      </c>
      <c r="H1180" s="25" t="s">
        <v>4719</v>
      </c>
      <c r="I1180" s="14" t="s">
        <v>4718</v>
      </c>
      <c r="J1180" s="28" t="s">
        <v>4716</v>
      </c>
    </row>
    <row r="1181" spans="1:10" x14ac:dyDescent="0.3">
      <c r="A1181" s="31" t="s">
        <v>1502</v>
      </c>
      <c r="B1181" s="14">
        <v>36.65</v>
      </c>
      <c r="C1181" s="14" t="str">
        <f t="shared" si="36"/>
        <v>Obesity</v>
      </c>
      <c r="D1181" s="14">
        <v>5.01</v>
      </c>
      <c r="E1181" s="14" t="str">
        <f t="shared" si="37"/>
        <v>Normal</v>
      </c>
      <c r="F1181" s="25" t="s">
        <v>4717</v>
      </c>
      <c r="G1181" s="25" t="s">
        <v>4716</v>
      </c>
      <c r="H1181" s="25" t="s">
        <v>4719</v>
      </c>
      <c r="I1181" s="14" t="s">
        <v>4718</v>
      </c>
      <c r="J1181" s="28" t="s">
        <v>4716</v>
      </c>
    </row>
    <row r="1182" spans="1:10" x14ac:dyDescent="0.3">
      <c r="A1182" s="31" t="s">
        <v>1514</v>
      </c>
      <c r="B1182" s="14">
        <v>31.78</v>
      </c>
      <c r="C1182" s="14" t="str">
        <f t="shared" si="36"/>
        <v>Obesity</v>
      </c>
      <c r="D1182" s="14">
        <v>11.35</v>
      </c>
      <c r="E1182" s="14" t="str">
        <f t="shared" si="37"/>
        <v>Diabetes</v>
      </c>
      <c r="F1182" s="25" t="s">
        <v>4717</v>
      </c>
      <c r="G1182" s="25" t="s">
        <v>4716</v>
      </c>
      <c r="H1182" s="25" t="s">
        <v>4719</v>
      </c>
      <c r="I1182" s="14" t="s">
        <v>4718</v>
      </c>
      <c r="J1182" s="28" t="s">
        <v>4716</v>
      </c>
    </row>
    <row r="1183" spans="1:10" x14ac:dyDescent="0.3">
      <c r="A1183" s="31" t="s">
        <v>1584</v>
      </c>
      <c r="B1183" s="14">
        <v>30.23</v>
      </c>
      <c r="C1183" s="14" t="str">
        <f t="shared" si="36"/>
        <v>Obesity</v>
      </c>
      <c r="D1183" s="14">
        <v>6.94</v>
      </c>
      <c r="E1183" s="14" t="str">
        <f t="shared" si="37"/>
        <v>Diabetes</v>
      </c>
      <c r="F1183" s="25" t="s">
        <v>4717</v>
      </c>
      <c r="G1183" s="25" t="s">
        <v>4716</v>
      </c>
      <c r="H1183" s="25" t="s">
        <v>4719</v>
      </c>
      <c r="I1183" s="14" t="s">
        <v>4718</v>
      </c>
      <c r="J1183" s="28" t="s">
        <v>4716</v>
      </c>
    </row>
    <row r="1184" spans="1:10" x14ac:dyDescent="0.3">
      <c r="A1184" s="31" t="s">
        <v>1600</v>
      </c>
      <c r="B1184" s="14">
        <v>34.56</v>
      </c>
      <c r="C1184" s="14" t="str">
        <f t="shared" si="36"/>
        <v>Obesity</v>
      </c>
      <c r="D1184" s="14">
        <v>5.84</v>
      </c>
      <c r="E1184" s="14" t="str">
        <f t="shared" si="37"/>
        <v>Prediabetes</v>
      </c>
      <c r="F1184" s="25" t="s">
        <v>4717</v>
      </c>
      <c r="G1184" s="25" t="s">
        <v>4716</v>
      </c>
      <c r="H1184" s="25" t="s">
        <v>4719</v>
      </c>
      <c r="I1184" s="14" t="s">
        <v>4718</v>
      </c>
      <c r="J1184" s="28" t="s">
        <v>4716</v>
      </c>
    </row>
    <row r="1185" spans="1:10" x14ac:dyDescent="0.3">
      <c r="A1185" s="31" t="s">
        <v>1612</v>
      </c>
      <c r="B1185" s="14">
        <v>34.840000000000003</v>
      </c>
      <c r="C1185" s="14" t="str">
        <f t="shared" si="36"/>
        <v>Obesity</v>
      </c>
      <c r="D1185" s="14">
        <v>6</v>
      </c>
      <c r="E1185" s="14" t="str">
        <f t="shared" si="37"/>
        <v>Prediabetes</v>
      </c>
      <c r="F1185" s="25" t="s">
        <v>4717</v>
      </c>
      <c r="G1185" s="25" t="s">
        <v>4716</v>
      </c>
      <c r="H1185" s="25" t="s">
        <v>4719</v>
      </c>
      <c r="I1185" s="14" t="s">
        <v>4718</v>
      </c>
      <c r="J1185" s="28" t="s">
        <v>4716</v>
      </c>
    </row>
    <row r="1186" spans="1:10" x14ac:dyDescent="0.3">
      <c r="A1186" s="31" t="s">
        <v>1632</v>
      </c>
      <c r="B1186" s="14">
        <v>31.79</v>
      </c>
      <c r="C1186" s="14" t="str">
        <f t="shared" si="36"/>
        <v>Obesity</v>
      </c>
      <c r="D1186" s="14">
        <v>11.33</v>
      </c>
      <c r="E1186" s="14" t="str">
        <f t="shared" si="37"/>
        <v>Diabetes</v>
      </c>
      <c r="F1186" s="25" t="s">
        <v>4717</v>
      </c>
      <c r="G1186" s="25" t="s">
        <v>4716</v>
      </c>
      <c r="H1186" s="25" t="s">
        <v>4719</v>
      </c>
      <c r="I1186" s="14" t="s">
        <v>4718</v>
      </c>
      <c r="J1186" s="28" t="s">
        <v>4716</v>
      </c>
    </row>
    <row r="1187" spans="1:10" x14ac:dyDescent="0.3">
      <c r="A1187" s="31" t="s">
        <v>1634</v>
      </c>
      <c r="B1187" s="14">
        <v>29.7</v>
      </c>
      <c r="C1187" s="14" t="str">
        <f t="shared" si="36"/>
        <v>Overweight</v>
      </c>
      <c r="D1187" s="14">
        <v>7.69</v>
      </c>
      <c r="E1187" s="14" t="str">
        <f t="shared" si="37"/>
        <v>Diabetes</v>
      </c>
      <c r="F1187" s="25" t="s">
        <v>4717</v>
      </c>
      <c r="G1187" s="25" t="s">
        <v>4716</v>
      </c>
      <c r="H1187" s="25" t="s">
        <v>4719</v>
      </c>
      <c r="I1187" s="14" t="s">
        <v>4718</v>
      </c>
      <c r="J1187" s="28" t="s">
        <v>4716</v>
      </c>
    </row>
    <row r="1188" spans="1:10" x14ac:dyDescent="0.3">
      <c r="A1188" s="31" t="s">
        <v>1636</v>
      </c>
      <c r="B1188" s="14">
        <v>25.46</v>
      </c>
      <c r="C1188" s="14" t="str">
        <f t="shared" si="36"/>
        <v>Overweight</v>
      </c>
      <c r="D1188" s="14">
        <v>8.77</v>
      </c>
      <c r="E1188" s="14" t="str">
        <f t="shared" si="37"/>
        <v>Diabetes</v>
      </c>
      <c r="F1188" s="25" t="s">
        <v>4717</v>
      </c>
      <c r="G1188" s="25" t="s">
        <v>4716</v>
      </c>
      <c r="H1188" s="25" t="s">
        <v>4719</v>
      </c>
      <c r="I1188" s="14" t="s">
        <v>4718</v>
      </c>
      <c r="J1188" s="28" t="s">
        <v>4716</v>
      </c>
    </row>
    <row r="1189" spans="1:10" x14ac:dyDescent="0.3">
      <c r="A1189" s="31" t="s">
        <v>1642</v>
      </c>
      <c r="B1189" s="14">
        <v>28.81</v>
      </c>
      <c r="C1189" s="14" t="str">
        <f t="shared" si="36"/>
        <v>Overweight</v>
      </c>
      <c r="D1189" s="14">
        <v>10.8</v>
      </c>
      <c r="E1189" s="14" t="str">
        <f t="shared" si="37"/>
        <v>Diabetes</v>
      </c>
      <c r="F1189" s="25" t="s">
        <v>4717</v>
      </c>
      <c r="G1189" s="25" t="s">
        <v>4716</v>
      </c>
      <c r="H1189" s="25" t="s">
        <v>4719</v>
      </c>
      <c r="I1189" s="14" t="s">
        <v>4718</v>
      </c>
      <c r="J1189" s="28" t="s">
        <v>4716</v>
      </c>
    </row>
    <row r="1190" spans="1:10" x14ac:dyDescent="0.3">
      <c r="A1190" s="31" t="s">
        <v>1652</v>
      </c>
      <c r="B1190" s="14">
        <v>26.504999999999999</v>
      </c>
      <c r="C1190" s="14" t="str">
        <f t="shared" si="36"/>
        <v>Overweight</v>
      </c>
      <c r="D1190" s="14">
        <v>6.79</v>
      </c>
      <c r="E1190" s="14" t="str">
        <f t="shared" si="37"/>
        <v>Diabetes</v>
      </c>
      <c r="F1190" s="25" t="s">
        <v>4717</v>
      </c>
      <c r="G1190" s="25" t="s">
        <v>4716</v>
      </c>
      <c r="H1190" s="25" t="s">
        <v>4719</v>
      </c>
      <c r="I1190" s="14" t="s">
        <v>4718</v>
      </c>
      <c r="J1190" s="28" t="s">
        <v>4716</v>
      </c>
    </row>
    <row r="1191" spans="1:10" x14ac:dyDescent="0.3">
      <c r="A1191" s="31" t="s">
        <v>1656</v>
      </c>
      <c r="B1191" s="14">
        <v>39.159999999999997</v>
      </c>
      <c r="C1191" s="14" t="str">
        <f t="shared" si="36"/>
        <v>Obesity</v>
      </c>
      <c r="D1191" s="14">
        <v>5.24</v>
      </c>
      <c r="E1191" s="14" t="str">
        <f t="shared" si="37"/>
        <v>Normal</v>
      </c>
      <c r="F1191" s="25" t="s">
        <v>4717</v>
      </c>
      <c r="G1191" s="25" t="s">
        <v>4716</v>
      </c>
      <c r="H1191" s="25" t="s">
        <v>4719</v>
      </c>
      <c r="I1191" s="14" t="s">
        <v>4718</v>
      </c>
      <c r="J1191" s="28" t="s">
        <v>4716</v>
      </c>
    </row>
    <row r="1192" spans="1:10" x14ac:dyDescent="0.3">
      <c r="A1192" s="31" t="s">
        <v>1658</v>
      </c>
      <c r="B1192" s="14">
        <v>28.22</v>
      </c>
      <c r="C1192" s="14" t="str">
        <f t="shared" si="36"/>
        <v>Overweight</v>
      </c>
      <c r="D1192" s="14">
        <v>7.51</v>
      </c>
      <c r="E1192" s="14" t="str">
        <f t="shared" si="37"/>
        <v>Diabetes</v>
      </c>
      <c r="F1192" s="25" t="s">
        <v>4717</v>
      </c>
      <c r="G1192" s="25" t="s">
        <v>4716</v>
      </c>
      <c r="H1192" s="25" t="s">
        <v>4719</v>
      </c>
      <c r="I1192" s="14" t="s">
        <v>4718</v>
      </c>
      <c r="J1192" s="28" t="s">
        <v>4716</v>
      </c>
    </row>
    <row r="1193" spans="1:10" x14ac:dyDescent="0.3">
      <c r="A1193" s="31" t="s">
        <v>1696</v>
      </c>
      <c r="B1193" s="14">
        <v>31.35</v>
      </c>
      <c r="C1193" s="14" t="str">
        <f t="shared" si="36"/>
        <v>Obesity</v>
      </c>
      <c r="D1193" s="14">
        <v>11</v>
      </c>
      <c r="E1193" s="14" t="str">
        <f t="shared" si="37"/>
        <v>Diabetes</v>
      </c>
      <c r="F1193" s="25" t="s">
        <v>4717</v>
      </c>
      <c r="G1193" s="25" t="s">
        <v>4716</v>
      </c>
      <c r="H1193" s="25" t="s">
        <v>4719</v>
      </c>
      <c r="I1193" s="14" t="s">
        <v>4718</v>
      </c>
      <c r="J1193" s="28" t="s">
        <v>4716</v>
      </c>
    </row>
    <row r="1194" spans="1:10" x14ac:dyDescent="0.3">
      <c r="A1194" s="31" t="s">
        <v>1704</v>
      </c>
      <c r="B1194" s="14">
        <v>32.15</v>
      </c>
      <c r="C1194" s="14" t="str">
        <f t="shared" si="36"/>
        <v>Obesity</v>
      </c>
      <c r="D1194" s="14">
        <v>4.0199999999999996</v>
      </c>
      <c r="E1194" s="14" t="str">
        <f t="shared" si="37"/>
        <v>Normal</v>
      </c>
      <c r="F1194" s="25" t="s">
        <v>4717</v>
      </c>
      <c r="G1194" s="25" t="s">
        <v>4716</v>
      </c>
      <c r="H1194" s="25" t="s">
        <v>4719</v>
      </c>
      <c r="I1194" s="14" t="s">
        <v>4718</v>
      </c>
      <c r="J1194" s="28" t="s">
        <v>4716</v>
      </c>
    </row>
    <row r="1195" spans="1:10" x14ac:dyDescent="0.3">
      <c r="A1195" s="31" t="s">
        <v>1736</v>
      </c>
      <c r="B1195" s="14">
        <v>37.1</v>
      </c>
      <c r="C1195" s="14" t="str">
        <f t="shared" si="36"/>
        <v>Obesity</v>
      </c>
      <c r="D1195" s="14">
        <v>11.21</v>
      </c>
      <c r="E1195" s="14" t="str">
        <f t="shared" si="37"/>
        <v>Diabetes</v>
      </c>
      <c r="F1195" s="25" t="s">
        <v>4717</v>
      </c>
      <c r="G1195" s="25" t="s">
        <v>4716</v>
      </c>
      <c r="H1195" s="25" t="s">
        <v>4719</v>
      </c>
      <c r="I1195" s="14" t="s">
        <v>4718</v>
      </c>
      <c r="J1195" s="28" t="s">
        <v>4716</v>
      </c>
    </row>
    <row r="1196" spans="1:10" x14ac:dyDescent="0.3">
      <c r="A1196" s="31" t="s">
        <v>1738</v>
      </c>
      <c r="B1196" s="14">
        <v>27.5</v>
      </c>
      <c r="C1196" s="14" t="str">
        <f t="shared" si="36"/>
        <v>Overweight</v>
      </c>
      <c r="D1196" s="14">
        <v>10.62</v>
      </c>
      <c r="E1196" s="14" t="str">
        <f t="shared" si="37"/>
        <v>Diabetes</v>
      </c>
      <c r="F1196" s="25" t="s">
        <v>4717</v>
      </c>
      <c r="G1196" s="25" t="s">
        <v>4716</v>
      </c>
      <c r="H1196" s="25" t="s">
        <v>4719</v>
      </c>
      <c r="I1196" s="14" t="s">
        <v>4718</v>
      </c>
      <c r="J1196" s="28" t="s">
        <v>4716</v>
      </c>
    </row>
    <row r="1197" spans="1:10" x14ac:dyDescent="0.3">
      <c r="A1197" s="31" t="s">
        <v>1740</v>
      </c>
      <c r="B1197" s="14">
        <v>24.7</v>
      </c>
      <c r="C1197" s="14" t="str">
        <f t="shared" si="36"/>
        <v>Normal Weight</v>
      </c>
      <c r="D1197" s="14">
        <v>10.7</v>
      </c>
      <c r="E1197" s="14" t="str">
        <f t="shared" si="37"/>
        <v>Diabetes</v>
      </c>
      <c r="F1197" s="25" t="s">
        <v>4717</v>
      </c>
      <c r="G1197" s="25" t="s">
        <v>4716</v>
      </c>
      <c r="H1197" s="25" t="s">
        <v>4719</v>
      </c>
      <c r="I1197" s="14" t="s">
        <v>4718</v>
      </c>
      <c r="J1197" s="28" t="s">
        <v>4716</v>
      </c>
    </row>
    <row r="1198" spans="1:10" x14ac:dyDescent="0.3">
      <c r="A1198" s="31" t="s">
        <v>1742</v>
      </c>
      <c r="B1198" s="14">
        <v>26.78</v>
      </c>
      <c r="C1198" s="14" t="str">
        <f t="shared" si="36"/>
        <v>Overweight</v>
      </c>
      <c r="D1198" s="14">
        <v>10.02</v>
      </c>
      <c r="E1198" s="14" t="str">
        <f t="shared" si="37"/>
        <v>Diabetes</v>
      </c>
      <c r="F1198" s="25" t="s">
        <v>4717</v>
      </c>
      <c r="G1198" s="25" t="s">
        <v>4716</v>
      </c>
      <c r="H1198" s="25" t="s">
        <v>4719</v>
      </c>
      <c r="I1198" s="14" t="s">
        <v>4718</v>
      </c>
      <c r="J1198" s="28" t="s">
        <v>4716</v>
      </c>
    </row>
    <row r="1199" spans="1:10" x14ac:dyDescent="0.3">
      <c r="A1199" s="31" t="s">
        <v>1760</v>
      </c>
      <c r="B1199" s="14">
        <v>35.200000000000003</v>
      </c>
      <c r="C1199" s="14" t="str">
        <f t="shared" si="36"/>
        <v>Obesity</v>
      </c>
      <c r="D1199" s="14">
        <v>7.72</v>
      </c>
      <c r="E1199" s="14" t="str">
        <f t="shared" si="37"/>
        <v>Diabetes</v>
      </c>
      <c r="F1199" s="25" t="s">
        <v>4717</v>
      </c>
      <c r="G1199" s="25" t="s">
        <v>4716</v>
      </c>
      <c r="H1199" s="25" t="s">
        <v>4719</v>
      </c>
      <c r="I1199" s="14" t="s">
        <v>4718</v>
      </c>
      <c r="J1199" s="28" t="s">
        <v>4716</v>
      </c>
    </row>
    <row r="1200" spans="1:10" x14ac:dyDescent="0.3">
      <c r="A1200" s="31" t="s">
        <v>1766</v>
      </c>
      <c r="B1200" s="14">
        <v>27.5</v>
      </c>
      <c r="C1200" s="14" t="str">
        <f t="shared" si="36"/>
        <v>Overweight</v>
      </c>
      <c r="D1200" s="14">
        <v>8.69</v>
      </c>
      <c r="E1200" s="14" t="str">
        <f t="shared" si="37"/>
        <v>Diabetes</v>
      </c>
      <c r="F1200" s="25" t="s">
        <v>4717</v>
      </c>
      <c r="G1200" s="25" t="s">
        <v>4716</v>
      </c>
      <c r="H1200" s="25" t="s">
        <v>4719</v>
      </c>
      <c r="I1200" s="14" t="s">
        <v>4718</v>
      </c>
      <c r="J1200" s="28" t="s">
        <v>4716</v>
      </c>
    </row>
    <row r="1201" spans="1:10" x14ac:dyDescent="0.3">
      <c r="A1201" s="31" t="s">
        <v>1788</v>
      </c>
      <c r="B1201" s="14">
        <v>28.785</v>
      </c>
      <c r="C1201" s="14" t="str">
        <f t="shared" si="36"/>
        <v>Overweight</v>
      </c>
      <c r="D1201" s="14">
        <v>9.1</v>
      </c>
      <c r="E1201" s="14" t="str">
        <f t="shared" si="37"/>
        <v>Diabetes</v>
      </c>
      <c r="F1201" s="25" t="s">
        <v>4717</v>
      </c>
      <c r="G1201" s="25" t="s">
        <v>4716</v>
      </c>
      <c r="H1201" s="25" t="s">
        <v>4719</v>
      </c>
      <c r="I1201" s="14" t="s">
        <v>4718</v>
      </c>
      <c r="J1201" s="28" t="s">
        <v>4716</v>
      </c>
    </row>
    <row r="1202" spans="1:10" x14ac:dyDescent="0.3">
      <c r="A1202" s="31" t="s">
        <v>1790</v>
      </c>
      <c r="B1202" s="14">
        <v>25.46</v>
      </c>
      <c r="C1202" s="14" t="str">
        <f t="shared" si="36"/>
        <v>Overweight</v>
      </c>
      <c r="D1202" s="14">
        <v>11.52</v>
      </c>
      <c r="E1202" s="14" t="str">
        <f t="shared" si="37"/>
        <v>Diabetes</v>
      </c>
      <c r="F1202" s="25" t="s">
        <v>4717</v>
      </c>
      <c r="G1202" s="25" t="s">
        <v>4716</v>
      </c>
      <c r="H1202" s="25" t="s">
        <v>4719</v>
      </c>
      <c r="I1202" s="14" t="s">
        <v>4718</v>
      </c>
      <c r="J1202" s="28" t="s">
        <v>4716</v>
      </c>
    </row>
    <row r="1203" spans="1:10" x14ac:dyDescent="0.3">
      <c r="A1203" s="31" t="s">
        <v>1814</v>
      </c>
      <c r="B1203" s="14">
        <v>36.799999999999997</v>
      </c>
      <c r="C1203" s="14" t="str">
        <f t="shared" si="36"/>
        <v>Obesity</v>
      </c>
      <c r="D1203" s="14">
        <v>5.73</v>
      </c>
      <c r="E1203" s="14" t="str">
        <f t="shared" si="37"/>
        <v>Prediabetes</v>
      </c>
      <c r="F1203" s="25" t="s">
        <v>4717</v>
      </c>
      <c r="G1203" s="25" t="s">
        <v>4716</v>
      </c>
      <c r="H1203" s="25" t="s">
        <v>4719</v>
      </c>
      <c r="I1203" s="14" t="s">
        <v>4718</v>
      </c>
      <c r="J1203" s="28" t="s">
        <v>4716</v>
      </c>
    </row>
    <row r="1204" spans="1:10" x14ac:dyDescent="0.3">
      <c r="A1204" s="31" t="s">
        <v>1866</v>
      </c>
      <c r="B1204" s="14">
        <v>26.4</v>
      </c>
      <c r="C1204" s="14" t="str">
        <f t="shared" si="36"/>
        <v>Overweight</v>
      </c>
      <c r="D1204" s="14">
        <v>9.2899999999999991</v>
      </c>
      <c r="E1204" s="14" t="str">
        <f t="shared" si="37"/>
        <v>Diabetes</v>
      </c>
      <c r="F1204" s="25" t="s">
        <v>4717</v>
      </c>
      <c r="G1204" s="25" t="s">
        <v>4716</v>
      </c>
      <c r="H1204" s="25" t="s">
        <v>4719</v>
      </c>
      <c r="I1204" s="14" t="s">
        <v>4718</v>
      </c>
      <c r="J1204" s="28" t="s">
        <v>4716</v>
      </c>
    </row>
    <row r="1205" spans="1:10" x14ac:dyDescent="0.3">
      <c r="A1205" s="31" t="s">
        <v>1868</v>
      </c>
      <c r="B1205" s="14">
        <v>28.1</v>
      </c>
      <c r="C1205" s="14" t="str">
        <f t="shared" si="36"/>
        <v>Overweight</v>
      </c>
      <c r="D1205" s="14">
        <v>5.79</v>
      </c>
      <c r="E1205" s="14" t="str">
        <f t="shared" si="37"/>
        <v>Prediabetes</v>
      </c>
      <c r="F1205" s="25" t="s">
        <v>4717</v>
      </c>
      <c r="G1205" s="25" t="s">
        <v>4716</v>
      </c>
      <c r="H1205" s="25" t="s">
        <v>4719</v>
      </c>
      <c r="I1205" s="14" t="s">
        <v>4718</v>
      </c>
      <c r="J1205" s="28" t="s">
        <v>4716</v>
      </c>
    </row>
    <row r="1206" spans="1:10" x14ac:dyDescent="0.3">
      <c r="A1206" s="31" t="s">
        <v>1876</v>
      </c>
      <c r="B1206" s="14">
        <v>23.75</v>
      </c>
      <c r="C1206" s="14" t="str">
        <f t="shared" si="36"/>
        <v>Normal Weight</v>
      </c>
      <c r="D1206" s="14">
        <v>5.42</v>
      </c>
      <c r="E1206" s="14" t="str">
        <f t="shared" si="37"/>
        <v>Normal</v>
      </c>
      <c r="F1206" s="25" t="s">
        <v>4717</v>
      </c>
      <c r="G1206" s="25" t="s">
        <v>4716</v>
      </c>
      <c r="H1206" s="25" t="s">
        <v>4719</v>
      </c>
      <c r="I1206" s="14" t="s">
        <v>4718</v>
      </c>
      <c r="J1206" s="28" t="s">
        <v>4716</v>
      </c>
    </row>
    <row r="1207" spans="1:10" x14ac:dyDescent="0.3">
      <c r="A1207" s="31" t="s">
        <v>1920</v>
      </c>
      <c r="B1207" s="14">
        <v>30</v>
      </c>
      <c r="C1207" s="14" t="str">
        <f t="shared" si="36"/>
        <v>Obesity</v>
      </c>
      <c r="D1207" s="14">
        <v>5.61</v>
      </c>
      <c r="E1207" s="14" t="str">
        <f t="shared" si="37"/>
        <v>Normal</v>
      </c>
      <c r="F1207" s="25" t="s">
        <v>4717</v>
      </c>
      <c r="G1207" s="25" t="s">
        <v>4716</v>
      </c>
      <c r="H1207" s="25" t="s">
        <v>4719</v>
      </c>
      <c r="I1207" s="14" t="s">
        <v>4718</v>
      </c>
      <c r="J1207" s="28" t="s">
        <v>4716</v>
      </c>
    </row>
    <row r="1208" spans="1:10" x14ac:dyDescent="0.3">
      <c r="A1208" s="31" t="s">
        <v>1922</v>
      </c>
      <c r="B1208" s="14">
        <v>35.340000000000003</v>
      </c>
      <c r="C1208" s="14" t="str">
        <f t="shared" si="36"/>
        <v>Obesity</v>
      </c>
      <c r="D1208" s="14">
        <v>5.51</v>
      </c>
      <c r="E1208" s="14" t="str">
        <f t="shared" si="37"/>
        <v>Normal</v>
      </c>
      <c r="F1208" s="25" t="s">
        <v>4717</v>
      </c>
      <c r="G1208" s="25" t="s">
        <v>4716</v>
      </c>
      <c r="H1208" s="25" t="s">
        <v>4719</v>
      </c>
      <c r="I1208" s="14" t="s">
        <v>4718</v>
      </c>
      <c r="J1208" s="28" t="s">
        <v>4716</v>
      </c>
    </row>
    <row r="1209" spans="1:10" x14ac:dyDescent="0.3">
      <c r="A1209" s="31" t="s">
        <v>1940</v>
      </c>
      <c r="B1209" s="14">
        <v>35.49</v>
      </c>
      <c r="C1209" s="14" t="str">
        <f t="shared" si="36"/>
        <v>Obesity</v>
      </c>
      <c r="D1209" s="14">
        <v>4.74</v>
      </c>
      <c r="E1209" s="14" t="str">
        <f t="shared" si="37"/>
        <v>Normal</v>
      </c>
      <c r="F1209" s="25" t="s">
        <v>4717</v>
      </c>
      <c r="G1209" s="25" t="s">
        <v>4716</v>
      </c>
      <c r="H1209" s="25" t="s">
        <v>4719</v>
      </c>
      <c r="I1209" s="14" t="s">
        <v>4718</v>
      </c>
      <c r="J1209" s="28" t="s">
        <v>4716</v>
      </c>
    </row>
    <row r="1210" spans="1:10" x14ac:dyDescent="0.3">
      <c r="A1210" s="31" t="s">
        <v>1948</v>
      </c>
      <c r="B1210" s="14">
        <v>49.84</v>
      </c>
      <c r="C1210" s="14" t="str">
        <f t="shared" si="36"/>
        <v>Obesity</v>
      </c>
      <c r="D1210" s="14">
        <v>5.0999999999999996</v>
      </c>
      <c r="E1210" s="14" t="str">
        <f t="shared" si="37"/>
        <v>Normal</v>
      </c>
      <c r="F1210" s="25" t="s">
        <v>4717</v>
      </c>
      <c r="G1210" s="25" t="s">
        <v>4716</v>
      </c>
      <c r="H1210" s="25" t="s">
        <v>4719</v>
      </c>
      <c r="I1210" s="14" t="s">
        <v>4718</v>
      </c>
      <c r="J1210" s="28" t="s">
        <v>4716</v>
      </c>
    </row>
    <row r="1211" spans="1:10" x14ac:dyDescent="0.3">
      <c r="A1211" s="31" t="s">
        <v>1974</v>
      </c>
      <c r="B1211" s="14">
        <v>24.93</v>
      </c>
      <c r="C1211" s="14" t="str">
        <f t="shared" si="36"/>
        <v>Overweight</v>
      </c>
      <c r="D1211" s="14">
        <v>9.18</v>
      </c>
      <c r="E1211" s="14" t="str">
        <f t="shared" si="37"/>
        <v>Diabetes</v>
      </c>
      <c r="F1211" s="25" t="s">
        <v>4717</v>
      </c>
      <c r="G1211" s="25" t="s">
        <v>4716</v>
      </c>
      <c r="H1211" s="25" t="s">
        <v>4719</v>
      </c>
      <c r="I1211" s="14" t="s">
        <v>4718</v>
      </c>
      <c r="J1211" s="28" t="s">
        <v>4716</v>
      </c>
    </row>
    <row r="1212" spans="1:10" x14ac:dyDescent="0.3">
      <c r="A1212" s="31" t="s">
        <v>1978</v>
      </c>
      <c r="B1212" s="14">
        <v>24.91</v>
      </c>
      <c r="C1212" s="14" t="str">
        <f t="shared" si="36"/>
        <v>Overweight</v>
      </c>
      <c r="D1212" s="14">
        <v>7.33</v>
      </c>
      <c r="E1212" s="14" t="str">
        <f t="shared" si="37"/>
        <v>Diabetes</v>
      </c>
      <c r="F1212" s="25" t="s">
        <v>4717</v>
      </c>
      <c r="G1212" s="25" t="s">
        <v>4716</v>
      </c>
      <c r="H1212" s="25" t="s">
        <v>4719</v>
      </c>
      <c r="I1212" s="14" t="s">
        <v>4718</v>
      </c>
      <c r="J1212" s="28" t="s">
        <v>4716</v>
      </c>
    </row>
    <row r="1213" spans="1:10" x14ac:dyDescent="0.3">
      <c r="A1213" s="31" t="s">
        <v>1994</v>
      </c>
      <c r="B1213" s="14">
        <v>36.6</v>
      </c>
      <c r="C1213" s="14" t="str">
        <f t="shared" si="36"/>
        <v>Obesity</v>
      </c>
      <c r="D1213" s="14">
        <v>5.2</v>
      </c>
      <c r="E1213" s="14" t="str">
        <f t="shared" si="37"/>
        <v>Normal</v>
      </c>
      <c r="F1213" s="25" t="s">
        <v>4717</v>
      </c>
      <c r="G1213" s="25" t="s">
        <v>4716</v>
      </c>
      <c r="H1213" s="25" t="s">
        <v>4719</v>
      </c>
      <c r="I1213" s="14" t="s">
        <v>4718</v>
      </c>
      <c r="J1213" s="28" t="s">
        <v>4716</v>
      </c>
    </row>
    <row r="1214" spans="1:10" x14ac:dyDescent="0.3">
      <c r="A1214" s="31" t="s">
        <v>1998</v>
      </c>
      <c r="B1214" s="14">
        <v>28.6</v>
      </c>
      <c r="C1214" s="14" t="str">
        <f t="shared" si="36"/>
        <v>Overweight</v>
      </c>
      <c r="D1214" s="14">
        <v>5.56</v>
      </c>
      <c r="E1214" s="14" t="str">
        <f t="shared" si="37"/>
        <v>Normal</v>
      </c>
      <c r="F1214" s="25" t="s">
        <v>4717</v>
      </c>
      <c r="G1214" s="25" t="s">
        <v>4716</v>
      </c>
      <c r="H1214" s="25" t="s">
        <v>4719</v>
      </c>
      <c r="I1214" s="14" t="s">
        <v>4718</v>
      </c>
      <c r="J1214" s="28" t="s">
        <v>4716</v>
      </c>
    </row>
    <row r="1215" spans="1:10" x14ac:dyDescent="0.3">
      <c r="A1215" s="31" t="s">
        <v>2002</v>
      </c>
      <c r="B1215" s="14">
        <v>26.41</v>
      </c>
      <c r="C1215" s="14" t="str">
        <f t="shared" si="36"/>
        <v>Overweight</v>
      </c>
      <c r="D1215" s="14">
        <v>5.99</v>
      </c>
      <c r="E1215" s="14" t="str">
        <f t="shared" si="37"/>
        <v>Prediabetes</v>
      </c>
      <c r="F1215" s="25" t="s">
        <v>4717</v>
      </c>
      <c r="G1215" s="25" t="s">
        <v>4716</v>
      </c>
      <c r="H1215" s="25" t="s">
        <v>4719</v>
      </c>
      <c r="I1215" s="14" t="s">
        <v>4718</v>
      </c>
      <c r="J1215" s="28" t="s">
        <v>4716</v>
      </c>
    </row>
    <row r="1216" spans="1:10" x14ac:dyDescent="0.3">
      <c r="A1216" s="31" t="s">
        <v>2012</v>
      </c>
      <c r="B1216" s="14">
        <v>35.9</v>
      </c>
      <c r="C1216" s="14" t="str">
        <f t="shared" si="36"/>
        <v>Obesity</v>
      </c>
      <c r="D1216" s="14">
        <v>4.8499999999999996</v>
      </c>
      <c r="E1216" s="14" t="str">
        <f t="shared" si="37"/>
        <v>Normal</v>
      </c>
      <c r="F1216" s="25" t="s">
        <v>4717</v>
      </c>
      <c r="G1216" s="25" t="s">
        <v>4716</v>
      </c>
      <c r="H1216" s="25" t="s">
        <v>4719</v>
      </c>
      <c r="I1216" s="14" t="s">
        <v>4718</v>
      </c>
      <c r="J1216" s="28" t="s">
        <v>4716</v>
      </c>
    </row>
    <row r="1217" spans="1:10" x14ac:dyDescent="0.3">
      <c r="A1217" s="31" t="s">
        <v>2014</v>
      </c>
      <c r="B1217" s="14">
        <v>26.7</v>
      </c>
      <c r="C1217" s="14" t="str">
        <f t="shared" si="36"/>
        <v>Overweight</v>
      </c>
      <c r="D1217" s="14">
        <v>5.09</v>
      </c>
      <c r="E1217" s="14" t="str">
        <f t="shared" si="37"/>
        <v>Normal</v>
      </c>
      <c r="F1217" s="25" t="s">
        <v>4717</v>
      </c>
      <c r="G1217" s="25" t="s">
        <v>4716</v>
      </c>
      <c r="H1217" s="25" t="s">
        <v>4719</v>
      </c>
      <c r="I1217" s="14" t="s">
        <v>4718</v>
      </c>
      <c r="J1217" s="28" t="s">
        <v>4716</v>
      </c>
    </row>
    <row r="1218" spans="1:10" x14ac:dyDescent="0.3">
      <c r="A1218" s="31" t="s">
        <v>2060</v>
      </c>
      <c r="B1218" s="14">
        <v>37.43</v>
      </c>
      <c r="C1218" s="14" t="str">
        <f t="shared" ref="C1218:C1281" si="38">IF(B1218&lt;18.5,"Underweight",
IF(B1218&lt;=24.9,"Normal Weight",
IF(B1218&lt;=29.9,"Overweight","Obesity")))</f>
        <v>Obesity</v>
      </c>
      <c r="D1218" s="14">
        <v>4.3499999999999996</v>
      </c>
      <c r="E1218" s="14" t="str">
        <f t="shared" si="37"/>
        <v>Normal</v>
      </c>
      <c r="F1218" s="25" t="s">
        <v>4717</v>
      </c>
      <c r="G1218" s="25" t="s">
        <v>4716</v>
      </c>
      <c r="H1218" s="25" t="s">
        <v>4719</v>
      </c>
      <c r="I1218" s="14" t="s">
        <v>4718</v>
      </c>
      <c r="J1218" s="28" t="s">
        <v>4716</v>
      </c>
    </row>
    <row r="1219" spans="1:10" x14ac:dyDescent="0.3">
      <c r="A1219" s="31" t="s">
        <v>2064</v>
      </c>
      <c r="B1219" s="14">
        <v>24.795000000000002</v>
      </c>
      <c r="C1219" s="14" t="str">
        <f t="shared" si="38"/>
        <v>Normal Weight</v>
      </c>
      <c r="D1219" s="14">
        <v>4.07</v>
      </c>
      <c r="E1219" s="14" t="str">
        <f t="shared" ref="E1219:E1282" si="39">IF(D1219&lt;5.7,"Normal",
IF(D1219&lt;=6.4,"Prediabetes","Diabetes"))</f>
        <v>Normal</v>
      </c>
      <c r="F1219" s="25" t="s">
        <v>4717</v>
      </c>
      <c r="G1219" s="25" t="s">
        <v>4716</v>
      </c>
      <c r="H1219" s="25" t="s">
        <v>4719</v>
      </c>
      <c r="I1219" s="14" t="s">
        <v>4718</v>
      </c>
      <c r="J1219" s="28" t="s">
        <v>4716</v>
      </c>
    </row>
    <row r="1220" spans="1:10" x14ac:dyDescent="0.3">
      <c r="A1220" s="31" t="s">
        <v>2130</v>
      </c>
      <c r="B1220" s="14">
        <v>39.6</v>
      </c>
      <c r="C1220" s="14" t="str">
        <f t="shared" si="38"/>
        <v>Obesity</v>
      </c>
      <c r="D1220" s="14">
        <v>4.4400000000000004</v>
      </c>
      <c r="E1220" s="14" t="str">
        <f t="shared" si="39"/>
        <v>Normal</v>
      </c>
      <c r="F1220" s="25" t="s">
        <v>4717</v>
      </c>
      <c r="G1220" s="25" t="s">
        <v>4716</v>
      </c>
      <c r="H1220" s="25" t="s">
        <v>4719</v>
      </c>
      <c r="I1220" s="14" t="s">
        <v>4718</v>
      </c>
      <c r="J1220" s="28" t="s">
        <v>4716</v>
      </c>
    </row>
    <row r="1221" spans="1:10" x14ac:dyDescent="0.3">
      <c r="A1221" s="31" t="s">
        <v>2134</v>
      </c>
      <c r="B1221" s="14">
        <v>33.25</v>
      </c>
      <c r="C1221" s="14" t="str">
        <f t="shared" si="38"/>
        <v>Obesity</v>
      </c>
      <c r="D1221" s="14">
        <v>5.64</v>
      </c>
      <c r="E1221" s="14" t="str">
        <f t="shared" si="39"/>
        <v>Normal</v>
      </c>
      <c r="F1221" s="25" t="s">
        <v>4717</v>
      </c>
      <c r="G1221" s="25" t="s">
        <v>4716</v>
      </c>
      <c r="H1221" s="25" t="s">
        <v>4719</v>
      </c>
      <c r="I1221" s="14" t="s">
        <v>4718</v>
      </c>
      <c r="J1221" s="28" t="s">
        <v>4716</v>
      </c>
    </row>
    <row r="1222" spans="1:10" x14ac:dyDescent="0.3">
      <c r="A1222" s="31" t="s">
        <v>2148</v>
      </c>
      <c r="B1222" s="14">
        <v>31.16</v>
      </c>
      <c r="C1222" s="14" t="str">
        <f t="shared" si="38"/>
        <v>Obesity</v>
      </c>
      <c r="D1222" s="14">
        <v>4.26</v>
      </c>
      <c r="E1222" s="14" t="str">
        <f t="shared" si="39"/>
        <v>Normal</v>
      </c>
      <c r="F1222" s="25" t="s">
        <v>4717</v>
      </c>
      <c r="G1222" s="25" t="s">
        <v>4716</v>
      </c>
      <c r="H1222" s="25" t="s">
        <v>4719</v>
      </c>
      <c r="I1222" s="14" t="s">
        <v>4718</v>
      </c>
      <c r="J1222" s="28" t="s">
        <v>4716</v>
      </c>
    </row>
    <row r="1223" spans="1:10" x14ac:dyDescent="0.3">
      <c r="A1223" s="31" t="s">
        <v>2172</v>
      </c>
      <c r="B1223" s="14">
        <v>26.12</v>
      </c>
      <c r="C1223" s="14" t="str">
        <f t="shared" si="38"/>
        <v>Overweight</v>
      </c>
      <c r="D1223" s="14">
        <v>4.17</v>
      </c>
      <c r="E1223" s="14" t="str">
        <f t="shared" si="39"/>
        <v>Normal</v>
      </c>
      <c r="F1223" s="25" t="s">
        <v>4717</v>
      </c>
      <c r="G1223" s="25" t="s">
        <v>4716</v>
      </c>
      <c r="H1223" s="25" t="s">
        <v>4719</v>
      </c>
      <c r="I1223" s="14" t="s">
        <v>4718</v>
      </c>
      <c r="J1223" s="28" t="s">
        <v>4716</v>
      </c>
    </row>
    <row r="1224" spans="1:10" x14ac:dyDescent="0.3">
      <c r="A1224" s="31" t="s">
        <v>2180</v>
      </c>
      <c r="B1224" s="14">
        <v>26.6</v>
      </c>
      <c r="C1224" s="14" t="str">
        <f t="shared" si="38"/>
        <v>Overweight</v>
      </c>
      <c r="D1224" s="14">
        <v>5.27</v>
      </c>
      <c r="E1224" s="14" t="str">
        <f t="shared" si="39"/>
        <v>Normal</v>
      </c>
      <c r="F1224" s="25" t="s">
        <v>4717</v>
      </c>
      <c r="G1224" s="25" t="s">
        <v>4716</v>
      </c>
      <c r="H1224" s="25" t="s">
        <v>4719</v>
      </c>
      <c r="I1224" s="14" t="s">
        <v>4718</v>
      </c>
      <c r="J1224" s="28" t="s">
        <v>4716</v>
      </c>
    </row>
    <row r="1225" spans="1:10" x14ac:dyDescent="0.3">
      <c r="A1225" s="31" t="s">
        <v>2198</v>
      </c>
      <c r="B1225" s="14">
        <v>23.96</v>
      </c>
      <c r="C1225" s="14" t="str">
        <f t="shared" si="38"/>
        <v>Normal Weight</v>
      </c>
      <c r="D1225" s="14">
        <v>9.58</v>
      </c>
      <c r="E1225" s="14" t="str">
        <f t="shared" si="39"/>
        <v>Diabetes</v>
      </c>
      <c r="F1225" s="25" t="s">
        <v>4717</v>
      </c>
      <c r="G1225" s="25" t="s">
        <v>4716</v>
      </c>
      <c r="H1225" s="25" t="s">
        <v>4719</v>
      </c>
      <c r="I1225" s="14" t="s">
        <v>4718</v>
      </c>
      <c r="J1225" s="28" t="s">
        <v>4716</v>
      </c>
    </row>
    <row r="1226" spans="1:10" x14ac:dyDescent="0.3">
      <c r="A1226" s="31" t="s">
        <v>2228</v>
      </c>
      <c r="B1226" s="14">
        <v>47.2</v>
      </c>
      <c r="C1226" s="14" t="str">
        <f t="shared" si="38"/>
        <v>Obesity</v>
      </c>
      <c r="D1226" s="14">
        <v>6.29</v>
      </c>
      <c r="E1226" s="14" t="str">
        <f t="shared" si="39"/>
        <v>Prediabetes</v>
      </c>
      <c r="F1226" s="25" t="s">
        <v>4717</v>
      </c>
      <c r="G1226" s="25" t="s">
        <v>4716</v>
      </c>
      <c r="H1226" s="25" t="s">
        <v>4719</v>
      </c>
      <c r="I1226" s="14" t="s">
        <v>4718</v>
      </c>
      <c r="J1226" s="28" t="s">
        <v>4716</v>
      </c>
    </row>
    <row r="1227" spans="1:10" x14ac:dyDescent="0.3">
      <c r="A1227" s="31" t="s">
        <v>2240</v>
      </c>
      <c r="B1227" s="14">
        <v>36.1</v>
      </c>
      <c r="C1227" s="14" t="str">
        <f t="shared" si="38"/>
        <v>Obesity</v>
      </c>
      <c r="D1227" s="14">
        <v>4.62</v>
      </c>
      <c r="E1227" s="14" t="str">
        <f t="shared" si="39"/>
        <v>Normal</v>
      </c>
      <c r="F1227" s="25" t="s">
        <v>4717</v>
      </c>
      <c r="G1227" s="25" t="s">
        <v>4716</v>
      </c>
      <c r="H1227" s="25" t="s">
        <v>4719</v>
      </c>
      <c r="I1227" s="14" t="s">
        <v>4718</v>
      </c>
      <c r="J1227" s="28" t="s">
        <v>4716</v>
      </c>
    </row>
    <row r="1228" spans="1:10" x14ac:dyDescent="0.3">
      <c r="A1228" s="31" t="s">
        <v>2242</v>
      </c>
      <c r="B1228" s="14">
        <v>30.495000000000001</v>
      </c>
      <c r="C1228" s="14" t="str">
        <f t="shared" si="38"/>
        <v>Obesity</v>
      </c>
      <c r="D1228" s="14">
        <v>5.74</v>
      </c>
      <c r="E1228" s="14" t="str">
        <f t="shared" si="39"/>
        <v>Prediabetes</v>
      </c>
      <c r="F1228" s="25" t="s">
        <v>4717</v>
      </c>
      <c r="G1228" s="25" t="s">
        <v>4716</v>
      </c>
      <c r="H1228" s="25" t="s">
        <v>4719</v>
      </c>
      <c r="I1228" s="14" t="s">
        <v>4718</v>
      </c>
      <c r="J1228" s="28" t="s">
        <v>4716</v>
      </c>
    </row>
    <row r="1229" spans="1:10" x14ac:dyDescent="0.3">
      <c r="A1229" s="31" t="s">
        <v>2244</v>
      </c>
      <c r="B1229" s="14">
        <v>21.4</v>
      </c>
      <c r="C1229" s="14" t="str">
        <f t="shared" si="38"/>
        <v>Normal Weight</v>
      </c>
      <c r="D1229" s="14">
        <v>6.3</v>
      </c>
      <c r="E1229" s="14" t="str">
        <f t="shared" si="39"/>
        <v>Prediabetes</v>
      </c>
      <c r="F1229" s="25" t="s">
        <v>4717</v>
      </c>
      <c r="G1229" s="25" t="s">
        <v>4716</v>
      </c>
      <c r="H1229" s="25" t="s">
        <v>4719</v>
      </c>
      <c r="I1229" s="14" t="s">
        <v>4718</v>
      </c>
      <c r="J1229" s="28" t="s">
        <v>4716</v>
      </c>
    </row>
    <row r="1230" spans="1:10" x14ac:dyDescent="0.3">
      <c r="A1230" s="31" t="s">
        <v>2260</v>
      </c>
      <c r="B1230" s="14">
        <v>31.78</v>
      </c>
      <c r="C1230" s="14" t="str">
        <f t="shared" si="38"/>
        <v>Obesity</v>
      </c>
      <c r="D1230" s="14">
        <v>4.24</v>
      </c>
      <c r="E1230" s="14" t="str">
        <f t="shared" si="39"/>
        <v>Normal</v>
      </c>
      <c r="F1230" s="25" t="s">
        <v>4717</v>
      </c>
      <c r="G1230" s="25" t="s">
        <v>4716</v>
      </c>
      <c r="H1230" s="25" t="s">
        <v>4719</v>
      </c>
      <c r="I1230" s="14" t="s">
        <v>4718</v>
      </c>
      <c r="J1230" s="28" t="s">
        <v>4716</v>
      </c>
    </row>
    <row r="1231" spans="1:10" x14ac:dyDescent="0.3">
      <c r="A1231" s="31" t="s">
        <v>2282</v>
      </c>
      <c r="B1231" s="14">
        <v>28.88</v>
      </c>
      <c r="C1231" s="14" t="str">
        <f t="shared" si="38"/>
        <v>Overweight</v>
      </c>
      <c r="D1231" s="14">
        <v>4.8600000000000003</v>
      </c>
      <c r="E1231" s="14" t="str">
        <f t="shared" si="39"/>
        <v>Normal</v>
      </c>
      <c r="F1231" s="25" t="s">
        <v>4717</v>
      </c>
      <c r="G1231" s="25" t="s">
        <v>4716</v>
      </c>
      <c r="H1231" s="25" t="s">
        <v>4719</v>
      </c>
      <c r="I1231" s="14" t="s">
        <v>4718</v>
      </c>
      <c r="J1231" s="28" t="s">
        <v>4716</v>
      </c>
    </row>
    <row r="1232" spans="1:10" x14ac:dyDescent="0.3">
      <c r="A1232" s="31" t="s">
        <v>2286</v>
      </c>
      <c r="B1232" s="14">
        <v>24.32</v>
      </c>
      <c r="C1232" s="14" t="str">
        <f t="shared" si="38"/>
        <v>Normal Weight</v>
      </c>
      <c r="D1232" s="14">
        <v>6.15</v>
      </c>
      <c r="E1232" s="14" t="str">
        <f t="shared" si="39"/>
        <v>Prediabetes</v>
      </c>
      <c r="F1232" s="25" t="s">
        <v>4717</v>
      </c>
      <c r="G1232" s="25" t="s">
        <v>4716</v>
      </c>
      <c r="H1232" s="25" t="s">
        <v>4719</v>
      </c>
      <c r="I1232" s="14" t="s">
        <v>4718</v>
      </c>
      <c r="J1232" s="28" t="s">
        <v>4716</v>
      </c>
    </row>
    <row r="1233" spans="1:10" x14ac:dyDescent="0.3">
      <c r="A1233" s="31" t="s">
        <v>2376</v>
      </c>
      <c r="B1233" s="14">
        <v>41.47</v>
      </c>
      <c r="C1233" s="14" t="str">
        <f t="shared" si="38"/>
        <v>Obesity</v>
      </c>
      <c r="D1233" s="14">
        <v>4.7</v>
      </c>
      <c r="E1233" s="14" t="str">
        <f t="shared" si="39"/>
        <v>Normal</v>
      </c>
      <c r="F1233" s="25" t="s">
        <v>4717</v>
      </c>
      <c r="G1233" s="25" t="s">
        <v>4716</v>
      </c>
      <c r="H1233" s="25" t="s">
        <v>4719</v>
      </c>
      <c r="I1233" s="14" t="s">
        <v>4718</v>
      </c>
      <c r="J1233" s="28" t="s">
        <v>4716</v>
      </c>
    </row>
    <row r="1234" spans="1:10" x14ac:dyDescent="0.3">
      <c r="A1234" s="31" t="s">
        <v>2380</v>
      </c>
      <c r="B1234" s="14">
        <v>29.48</v>
      </c>
      <c r="C1234" s="14" t="str">
        <f t="shared" si="38"/>
        <v>Overweight</v>
      </c>
      <c r="D1234" s="14">
        <v>5.63</v>
      </c>
      <c r="E1234" s="14" t="str">
        <f t="shared" si="39"/>
        <v>Normal</v>
      </c>
      <c r="F1234" s="25" t="s">
        <v>4717</v>
      </c>
      <c r="G1234" s="25" t="s">
        <v>4716</v>
      </c>
      <c r="H1234" s="25" t="s">
        <v>4719</v>
      </c>
      <c r="I1234" s="14" t="s">
        <v>4718</v>
      </c>
      <c r="J1234" s="28" t="s">
        <v>4716</v>
      </c>
    </row>
    <row r="1235" spans="1:10" x14ac:dyDescent="0.3">
      <c r="A1235" s="31" t="s">
        <v>2404</v>
      </c>
      <c r="B1235" s="14">
        <v>25.76</v>
      </c>
      <c r="C1235" s="14" t="str">
        <f t="shared" si="38"/>
        <v>Overweight</v>
      </c>
      <c r="D1235" s="14">
        <v>6.02</v>
      </c>
      <c r="E1235" s="14" t="str">
        <f t="shared" si="39"/>
        <v>Prediabetes</v>
      </c>
      <c r="F1235" s="25" t="s">
        <v>4717</v>
      </c>
      <c r="G1235" s="25" t="s">
        <v>4716</v>
      </c>
      <c r="H1235" s="25" t="s">
        <v>4719</v>
      </c>
      <c r="I1235" s="14" t="s">
        <v>4718</v>
      </c>
      <c r="J1235" s="28" t="s">
        <v>4716</v>
      </c>
    </row>
    <row r="1236" spans="1:10" x14ac:dyDescent="0.3">
      <c r="A1236" s="31" t="s">
        <v>2416</v>
      </c>
      <c r="B1236" s="14">
        <v>21.02</v>
      </c>
      <c r="C1236" s="14" t="str">
        <f t="shared" si="38"/>
        <v>Normal Weight</v>
      </c>
      <c r="D1236" s="14">
        <v>9.6199999999999992</v>
      </c>
      <c r="E1236" s="14" t="str">
        <f t="shared" si="39"/>
        <v>Diabetes</v>
      </c>
      <c r="F1236" s="25" t="s">
        <v>4717</v>
      </c>
      <c r="G1236" s="25" t="s">
        <v>4716</v>
      </c>
      <c r="H1236" s="25" t="s">
        <v>4719</v>
      </c>
      <c r="I1236" s="14" t="s">
        <v>4718</v>
      </c>
      <c r="J1236" s="28" t="s">
        <v>4716</v>
      </c>
    </row>
    <row r="1237" spans="1:10" x14ac:dyDescent="0.3">
      <c r="A1237" s="31" t="s">
        <v>2426</v>
      </c>
      <c r="B1237" s="14">
        <v>25.49</v>
      </c>
      <c r="C1237" s="14" t="str">
        <f t="shared" si="38"/>
        <v>Overweight</v>
      </c>
      <c r="D1237" s="14">
        <v>5.68</v>
      </c>
      <c r="E1237" s="14" t="str">
        <f t="shared" si="39"/>
        <v>Normal</v>
      </c>
      <c r="F1237" s="25" t="s">
        <v>4717</v>
      </c>
      <c r="G1237" s="25" t="s">
        <v>4716</v>
      </c>
      <c r="H1237" s="25" t="s">
        <v>4719</v>
      </c>
      <c r="I1237" s="14" t="s">
        <v>4718</v>
      </c>
      <c r="J1237" s="28" t="s">
        <v>4716</v>
      </c>
    </row>
    <row r="1238" spans="1:10" x14ac:dyDescent="0.3">
      <c r="A1238" s="31" t="s">
        <v>2480</v>
      </c>
      <c r="B1238" s="14">
        <v>24.225000000000001</v>
      </c>
      <c r="C1238" s="14" t="str">
        <f t="shared" si="38"/>
        <v>Normal Weight</v>
      </c>
      <c r="D1238" s="14">
        <v>4.25</v>
      </c>
      <c r="E1238" s="14" t="str">
        <f t="shared" si="39"/>
        <v>Normal</v>
      </c>
      <c r="F1238" s="25" t="s">
        <v>4717</v>
      </c>
      <c r="G1238" s="25" t="s">
        <v>4716</v>
      </c>
      <c r="H1238" s="25" t="s">
        <v>4719</v>
      </c>
      <c r="I1238" s="14" t="s">
        <v>4718</v>
      </c>
      <c r="J1238" s="28" t="s">
        <v>4716</v>
      </c>
    </row>
    <row r="1239" spans="1:10" x14ac:dyDescent="0.3">
      <c r="A1239" s="31" t="s">
        <v>2494</v>
      </c>
      <c r="B1239" s="14">
        <v>43.95</v>
      </c>
      <c r="C1239" s="14" t="str">
        <f t="shared" si="38"/>
        <v>Obesity</v>
      </c>
      <c r="D1239" s="14">
        <v>5.17</v>
      </c>
      <c r="E1239" s="14" t="str">
        <f t="shared" si="39"/>
        <v>Normal</v>
      </c>
      <c r="F1239" s="25" t="s">
        <v>4717</v>
      </c>
      <c r="G1239" s="25" t="s">
        <v>4716</v>
      </c>
      <c r="H1239" s="25" t="s">
        <v>4719</v>
      </c>
      <c r="I1239" s="14" t="s">
        <v>4718</v>
      </c>
      <c r="J1239" s="28" t="s">
        <v>4716</v>
      </c>
    </row>
    <row r="1240" spans="1:10" x14ac:dyDescent="0.3">
      <c r="A1240" s="31" t="s">
        <v>2524</v>
      </c>
      <c r="B1240" s="14">
        <v>23.94</v>
      </c>
      <c r="C1240" s="14" t="str">
        <f t="shared" si="38"/>
        <v>Normal Weight</v>
      </c>
      <c r="D1240" s="14">
        <v>4.54</v>
      </c>
      <c r="E1240" s="14" t="str">
        <f t="shared" si="39"/>
        <v>Normal</v>
      </c>
      <c r="F1240" s="25" t="s">
        <v>4717</v>
      </c>
      <c r="G1240" s="25" t="s">
        <v>4716</v>
      </c>
      <c r="H1240" s="25" t="s">
        <v>4719</v>
      </c>
      <c r="I1240" s="14" t="s">
        <v>4718</v>
      </c>
      <c r="J1240" s="28" t="s">
        <v>4716</v>
      </c>
    </row>
    <row r="1241" spans="1:10" x14ac:dyDescent="0.3">
      <c r="A1241" s="31" t="s">
        <v>2538</v>
      </c>
      <c r="B1241" s="14">
        <v>23.66</v>
      </c>
      <c r="C1241" s="14" t="str">
        <f t="shared" si="38"/>
        <v>Normal Weight</v>
      </c>
      <c r="D1241" s="14">
        <v>5.1100000000000003</v>
      </c>
      <c r="E1241" s="14" t="str">
        <f t="shared" si="39"/>
        <v>Normal</v>
      </c>
      <c r="F1241" s="25" t="s">
        <v>4717</v>
      </c>
      <c r="G1241" s="25" t="s">
        <v>4716</v>
      </c>
      <c r="H1241" s="25" t="s">
        <v>4719</v>
      </c>
      <c r="I1241" s="14" t="s">
        <v>4718</v>
      </c>
      <c r="J1241" s="28" t="s">
        <v>4716</v>
      </c>
    </row>
    <row r="1242" spans="1:10" x14ac:dyDescent="0.3">
      <c r="A1242" s="31" t="s">
        <v>2556</v>
      </c>
      <c r="B1242" s="14">
        <v>34.32</v>
      </c>
      <c r="C1242" s="14" t="str">
        <f t="shared" si="38"/>
        <v>Obesity</v>
      </c>
      <c r="D1242" s="14">
        <v>5.7</v>
      </c>
      <c r="E1242" s="14" t="str">
        <f t="shared" si="39"/>
        <v>Prediabetes</v>
      </c>
      <c r="F1242" s="25" t="s">
        <v>4717</v>
      </c>
      <c r="G1242" s="25" t="s">
        <v>4716</v>
      </c>
      <c r="H1242" s="25" t="s">
        <v>4719</v>
      </c>
      <c r="I1242" s="14" t="s">
        <v>4718</v>
      </c>
      <c r="J1242" s="28" t="s">
        <v>4716</v>
      </c>
    </row>
    <row r="1243" spans="1:10" x14ac:dyDescent="0.3">
      <c r="A1243" s="31" t="s">
        <v>2558</v>
      </c>
      <c r="B1243" s="14">
        <v>23.87</v>
      </c>
      <c r="C1243" s="14" t="str">
        <f t="shared" si="38"/>
        <v>Normal Weight</v>
      </c>
      <c r="D1243" s="14">
        <v>4.7699999999999996</v>
      </c>
      <c r="E1243" s="14" t="str">
        <f t="shared" si="39"/>
        <v>Normal</v>
      </c>
      <c r="F1243" s="25" t="s">
        <v>4717</v>
      </c>
      <c r="G1243" s="25" t="s">
        <v>4716</v>
      </c>
      <c r="H1243" s="25" t="s">
        <v>4719</v>
      </c>
      <c r="I1243" s="14" t="s">
        <v>4718</v>
      </c>
      <c r="J1243" s="28" t="s">
        <v>4716</v>
      </c>
    </row>
    <row r="1244" spans="1:10" x14ac:dyDescent="0.3">
      <c r="A1244" s="31" t="s">
        <v>2604</v>
      </c>
      <c r="B1244" s="14">
        <v>18.84</v>
      </c>
      <c r="C1244" s="14" t="str">
        <f t="shared" si="38"/>
        <v>Normal Weight</v>
      </c>
      <c r="D1244" s="14">
        <v>11.82</v>
      </c>
      <c r="E1244" s="14" t="str">
        <f t="shared" si="39"/>
        <v>Diabetes</v>
      </c>
      <c r="F1244" s="25" t="s">
        <v>4717</v>
      </c>
      <c r="G1244" s="25" t="s">
        <v>4716</v>
      </c>
      <c r="H1244" s="25" t="s">
        <v>4719</v>
      </c>
      <c r="I1244" s="14" t="s">
        <v>4718</v>
      </c>
      <c r="J1244" s="28" t="s">
        <v>4716</v>
      </c>
    </row>
    <row r="1245" spans="1:10" x14ac:dyDescent="0.3">
      <c r="A1245" s="31" t="s">
        <v>2616</v>
      </c>
      <c r="B1245" s="14">
        <v>16.579999999999998</v>
      </c>
      <c r="C1245" s="14" t="str">
        <f t="shared" si="38"/>
        <v>Underweight</v>
      </c>
      <c r="D1245" s="14">
        <v>6.98</v>
      </c>
      <c r="E1245" s="14" t="str">
        <f t="shared" si="39"/>
        <v>Diabetes</v>
      </c>
      <c r="F1245" s="25" t="s">
        <v>4717</v>
      </c>
      <c r="G1245" s="25" t="s">
        <v>4716</v>
      </c>
      <c r="H1245" s="25" t="s">
        <v>4719</v>
      </c>
      <c r="I1245" s="14" t="s">
        <v>4718</v>
      </c>
      <c r="J1245" s="28" t="s">
        <v>4716</v>
      </c>
    </row>
    <row r="1246" spans="1:10" x14ac:dyDescent="0.3">
      <c r="A1246" s="31" t="s">
        <v>2658</v>
      </c>
      <c r="B1246" s="14">
        <v>40.39</v>
      </c>
      <c r="C1246" s="14" t="str">
        <f t="shared" si="38"/>
        <v>Obesity</v>
      </c>
      <c r="D1246" s="14">
        <v>4.24</v>
      </c>
      <c r="E1246" s="14" t="str">
        <f t="shared" si="39"/>
        <v>Normal</v>
      </c>
      <c r="F1246" s="25" t="s">
        <v>4717</v>
      </c>
      <c r="G1246" s="25" t="s">
        <v>4716</v>
      </c>
      <c r="H1246" s="25" t="s">
        <v>4719</v>
      </c>
      <c r="I1246" s="14" t="s">
        <v>4718</v>
      </c>
      <c r="J1246" s="28" t="s">
        <v>4716</v>
      </c>
    </row>
    <row r="1247" spans="1:10" x14ac:dyDescent="0.3">
      <c r="A1247" s="31" t="s">
        <v>2660</v>
      </c>
      <c r="B1247" s="14">
        <v>25.96</v>
      </c>
      <c r="C1247" s="14" t="str">
        <f t="shared" si="38"/>
        <v>Overweight</v>
      </c>
      <c r="D1247" s="14">
        <v>4.68</v>
      </c>
      <c r="E1247" s="14" t="str">
        <f t="shared" si="39"/>
        <v>Normal</v>
      </c>
      <c r="F1247" s="25" t="s">
        <v>4717</v>
      </c>
      <c r="G1247" s="25" t="s">
        <v>4716</v>
      </c>
      <c r="H1247" s="25" t="s">
        <v>4719</v>
      </c>
      <c r="I1247" s="14" t="s">
        <v>4718</v>
      </c>
      <c r="J1247" s="28" t="s">
        <v>4716</v>
      </c>
    </row>
    <row r="1248" spans="1:10" x14ac:dyDescent="0.3">
      <c r="A1248" s="31" t="s">
        <v>2662</v>
      </c>
      <c r="B1248" s="14">
        <v>17.68</v>
      </c>
      <c r="C1248" s="14" t="str">
        <f t="shared" si="38"/>
        <v>Underweight</v>
      </c>
      <c r="D1248" s="14">
        <v>8.57</v>
      </c>
      <c r="E1248" s="14" t="str">
        <f t="shared" si="39"/>
        <v>Diabetes</v>
      </c>
      <c r="F1248" s="25" t="s">
        <v>4717</v>
      </c>
      <c r="G1248" s="25" t="s">
        <v>4716</v>
      </c>
      <c r="H1248" s="25" t="s">
        <v>4719</v>
      </c>
      <c r="I1248" s="14" t="s">
        <v>4718</v>
      </c>
      <c r="J1248" s="28" t="s">
        <v>4716</v>
      </c>
    </row>
    <row r="1249" spans="1:10" x14ac:dyDescent="0.3">
      <c r="A1249" s="31" t="s">
        <v>2718</v>
      </c>
      <c r="B1249" s="14">
        <v>23.274999999999999</v>
      </c>
      <c r="C1249" s="14" t="str">
        <f t="shared" si="38"/>
        <v>Normal Weight</v>
      </c>
      <c r="D1249" s="14">
        <v>6.26</v>
      </c>
      <c r="E1249" s="14" t="str">
        <f t="shared" si="39"/>
        <v>Prediabetes</v>
      </c>
      <c r="F1249" s="25" t="s">
        <v>4717</v>
      </c>
      <c r="G1249" s="25" t="s">
        <v>4716</v>
      </c>
      <c r="H1249" s="25" t="s">
        <v>4719</v>
      </c>
      <c r="I1249" s="14" t="s">
        <v>4718</v>
      </c>
      <c r="J1249" s="28" t="s">
        <v>4716</v>
      </c>
    </row>
    <row r="1250" spans="1:10" x14ac:dyDescent="0.3">
      <c r="A1250" s="31" t="s">
        <v>2720</v>
      </c>
      <c r="B1250" s="14">
        <v>22.8</v>
      </c>
      <c r="C1250" s="14" t="str">
        <f t="shared" si="38"/>
        <v>Normal Weight</v>
      </c>
      <c r="D1250" s="14">
        <v>4.29</v>
      </c>
      <c r="E1250" s="14" t="str">
        <f t="shared" si="39"/>
        <v>Normal</v>
      </c>
      <c r="F1250" s="25" t="s">
        <v>4717</v>
      </c>
      <c r="G1250" s="25" t="s">
        <v>4716</v>
      </c>
      <c r="H1250" s="25" t="s">
        <v>4719</v>
      </c>
      <c r="I1250" s="14" t="s">
        <v>4718</v>
      </c>
      <c r="J1250" s="28" t="s">
        <v>4716</v>
      </c>
    </row>
    <row r="1251" spans="1:10" x14ac:dyDescent="0.3">
      <c r="A1251" s="31" t="s">
        <v>2748</v>
      </c>
      <c r="B1251" s="14">
        <v>40.700000000000003</v>
      </c>
      <c r="C1251" s="14" t="str">
        <f t="shared" si="38"/>
        <v>Obesity</v>
      </c>
      <c r="D1251" s="14">
        <v>6.27</v>
      </c>
      <c r="E1251" s="14" t="str">
        <f t="shared" si="39"/>
        <v>Prediabetes</v>
      </c>
      <c r="F1251" s="25" t="s">
        <v>4717</v>
      </c>
      <c r="G1251" s="25" t="s">
        <v>4716</v>
      </c>
      <c r="H1251" s="25" t="s">
        <v>4719</v>
      </c>
      <c r="I1251" s="14" t="s">
        <v>4718</v>
      </c>
      <c r="J1251" s="28" t="s">
        <v>4716</v>
      </c>
    </row>
    <row r="1252" spans="1:10" x14ac:dyDescent="0.3">
      <c r="A1252" s="31" t="s">
        <v>2754</v>
      </c>
      <c r="B1252" s="14">
        <v>40.58</v>
      </c>
      <c r="C1252" s="14" t="str">
        <f t="shared" si="38"/>
        <v>Obesity</v>
      </c>
      <c r="D1252" s="14">
        <v>5.32</v>
      </c>
      <c r="E1252" s="14" t="str">
        <f t="shared" si="39"/>
        <v>Normal</v>
      </c>
      <c r="F1252" s="25" t="s">
        <v>4717</v>
      </c>
      <c r="G1252" s="25" t="s">
        <v>4716</v>
      </c>
      <c r="H1252" s="25" t="s">
        <v>4719</v>
      </c>
      <c r="I1252" s="14" t="s">
        <v>4718</v>
      </c>
      <c r="J1252" s="28" t="s">
        <v>4716</v>
      </c>
    </row>
    <row r="1253" spans="1:10" x14ac:dyDescent="0.3">
      <c r="A1253" s="31" t="s">
        <v>2816</v>
      </c>
      <c r="B1253" s="14">
        <v>40.119999999999997</v>
      </c>
      <c r="C1253" s="14" t="str">
        <f t="shared" si="38"/>
        <v>Obesity</v>
      </c>
      <c r="D1253" s="14">
        <v>6.22</v>
      </c>
      <c r="E1253" s="14" t="str">
        <f t="shared" si="39"/>
        <v>Prediabetes</v>
      </c>
      <c r="F1253" s="25" t="s">
        <v>4717</v>
      </c>
      <c r="G1253" s="25" t="s">
        <v>4716</v>
      </c>
      <c r="H1253" s="25" t="s">
        <v>4719</v>
      </c>
      <c r="I1253" s="14" t="s">
        <v>4718</v>
      </c>
      <c r="J1253" s="28" t="s">
        <v>4716</v>
      </c>
    </row>
    <row r="1254" spans="1:10" x14ac:dyDescent="0.3">
      <c r="A1254" s="31" t="s">
        <v>2832</v>
      </c>
      <c r="B1254" s="14">
        <v>29.6</v>
      </c>
      <c r="C1254" s="14" t="str">
        <f t="shared" si="38"/>
        <v>Overweight</v>
      </c>
      <c r="D1254" s="14">
        <v>6.17</v>
      </c>
      <c r="E1254" s="14" t="str">
        <f t="shared" si="39"/>
        <v>Prediabetes</v>
      </c>
      <c r="F1254" s="25" t="s">
        <v>4717</v>
      </c>
      <c r="G1254" s="25" t="s">
        <v>4716</v>
      </c>
      <c r="H1254" s="25" t="s">
        <v>4719</v>
      </c>
      <c r="I1254" s="14" t="s">
        <v>4718</v>
      </c>
      <c r="J1254" s="28" t="s">
        <v>4716</v>
      </c>
    </row>
    <row r="1255" spans="1:10" x14ac:dyDescent="0.3">
      <c r="A1255" s="31" t="s">
        <v>2834</v>
      </c>
      <c r="B1255" s="14">
        <v>39.43</v>
      </c>
      <c r="C1255" s="14" t="str">
        <f t="shared" si="38"/>
        <v>Obesity</v>
      </c>
      <c r="D1255" s="14">
        <v>6.1</v>
      </c>
      <c r="E1255" s="14" t="str">
        <f t="shared" si="39"/>
        <v>Prediabetes</v>
      </c>
      <c r="F1255" s="25" t="s">
        <v>4717</v>
      </c>
      <c r="G1255" s="25" t="s">
        <v>4716</v>
      </c>
      <c r="H1255" s="25" t="s">
        <v>4719</v>
      </c>
      <c r="I1255" s="14" t="s">
        <v>4718</v>
      </c>
      <c r="J1255" s="28" t="s">
        <v>4716</v>
      </c>
    </row>
    <row r="1256" spans="1:10" x14ac:dyDescent="0.3">
      <c r="A1256" s="31" t="s">
        <v>2858</v>
      </c>
      <c r="B1256" s="14">
        <v>34.1</v>
      </c>
      <c r="C1256" s="14" t="str">
        <f t="shared" si="38"/>
        <v>Obesity</v>
      </c>
      <c r="D1256" s="14">
        <v>6.29</v>
      </c>
      <c r="E1256" s="14" t="str">
        <f t="shared" si="39"/>
        <v>Prediabetes</v>
      </c>
      <c r="F1256" s="25" t="s">
        <v>4717</v>
      </c>
      <c r="G1256" s="25" t="s">
        <v>4716</v>
      </c>
      <c r="H1256" s="25" t="s">
        <v>4719</v>
      </c>
      <c r="I1256" s="14" t="s">
        <v>4718</v>
      </c>
      <c r="J1256" s="28" t="s">
        <v>4716</v>
      </c>
    </row>
    <row r="1257" spans="1:10" x14ac:dyDescent="0.3">
      <c r="A1257" s="31" t="s">
        <v>2870</v>
      </c>
      <c r="B1257" s="14">
        <v>24.19</v>
      </c>
      <c r="C1257" s="14" t="str">
        <f t="shared" si="38"/>
        <v>Normal Weight</v>
      </c>
      <c r="D1257" s="14">
        <v>6.22</v>
      </c>
      <c r="E1257" s="14" t="str">
        <f t="shared" si="39"/>
        <v>Prediabetes</v>
      </c>
      <c r="F1257" s="25" t="s">
        <v>4717</v>
      </c>
      <c r="G1257" s="25" t="s">
        <v>4716</v>
      </c>
      <c r="H1257" s="25" t="s">
        <v>4719</v>
      </c>
      <c r="I1257" s="14" t="s">
        <v>4718</v>
      </c>
      <c r="J1257" s="28" t="s">
        <v>4716</v>
      </c>
    </row>
    <row r="1258" spans="1:10" x14ac:dyDescent="0.3">
      <c r="A1258" s="31" t="s">
        <v>2922</v>
      </c>
      <c r="B1258" s="14">
        <v>31.92</v>
      </c>
      <c r="C1258" s="14" t="str">
        <f t="shared" si="38"/>
        <v>Obesity</v>
      </c>
      <c r="D1258" s="14">
        <v>4.8099999999999996</v>
      </c>
      <c r="E1258" s="14" t="str">
        <f t="shared" si="39"/>
        <v>Normal</v>
      </c>
      <c r="F1258" s="25" t="s">
        <v>4717</v>
      </c>
      <c r="G1258" s="25" t="s">
        <v>4716</v>
      </c>
      <c r="H1258" s="25" t="s">
        <v>4719</v>
      </c>
      <c r="I1258" s="14" t="s">
        <v>4718</v>
      </c>
      <c r="J1258" s="28" t="s">
        <v>4716</v>
      </c>
    </row>
    <row r="1259" spans="1:10" x14ac:dyDescent="0.3">
      <c r="A1259" s="31" t="s">
        <v>2924</v>
      </c>
      <c r="B1259" s="14">
        <v>26.315000000000001</v>
      </c>
      <c r="C1259" s="14" t="str">
        <f t="shared" si="38"/>
        <v>Overweight</v>
      </c>
      <c r="D1259" s="14">
        <v>4.5599999999999996</v>
      </c>
      <c r="E1259" s="14" t="str">
        <f t="shared" si="39"/>
        <v>Normal</v>
      </c>
      <c r="F1259" s="25" t="s">
        <v>4717</v>
      </c>
      <c r="G1259" s="25" t="s">
        <v>4716</v>
      </c>
      <c r="H1259" s="25" t="s">
        <v>4719</v>
      </c>
      <c r="I1259" s="14" t="s">
        <v>4718</v>
      </c>
      <c r="J1259" s="28" t="s">
        <v>4716</v>
      </c>
    </row>
    <row r="1260" spans="1:10" x14ac:dyDescent="0.3">
      <c r="A1260" s="31" t="s">
        <v>2980</v>
      </c>
      <c r="B1260" s="14">
        <v>18.760000000000002</v>
      </c>
      <c r="C1260" s="14" t="str">
        <f t="shared" si="38"/>
        <v>Normal Weight</v>
      </c>
      <c r="D1260" s="14">
        <v>4.88</v>
      </c>
      <c r="E1260" s="14" t="str">
        <f t="shared" si="39"/>
        <v>Normal</v>
      </c>
      <c r="F1260" s="25" t="s">
        <v>4717</v>
      </c>
      <c r="G1260" s="25" t="s">
        <v>4716</v>
      </c>
      <c r="H1260" s="25" t="s">
        <v>4719</v>
      </c>
      <c r="I1260" s="14" t="s">
        <v>4718</v>
      </c>
      <c r="J1260" s="28" t="s">
        <v>4716</v>
      </c>
    </row>
    <row r="1261" spans="1:10" x14ac:dyDescent="0.3">
      <c r="A1261" s="31" t="s">
        <v>3010</v>
      </c>
      <c r="B1261" s="14">
        <v>18.75</v>
      </c>
      <c r="C1261" s="14" t="str">
        <f t="shared" si="38"/>
        <v>Normal Weight</v>
      </c>
      <c r="D1261" s="14">
        <v>5.47</v>
      </c>
      <c r="E1261" s="14" t="str">
        <f t="shared" si="39"/>
        <v>Normal</v>
      </c>
      <c r="F1261" s="25" t="s">
        <v>4717</v>
      </c>
      <c r="G1261" s="25" t="s">
        <v>4716</v>
      </c>
      <c r="H1261" s="25" t="s">
        <v>4719</v>
      </c>
      <c r="I1261" s="14" t="s">
        <v>4718</v>
      </c>
      <c r="J1261" s="28" t="s">
        <v>4716</v>
      </c>
    </row>
    <row r="1262" spans="1:10" x14ac:dyDescent="0.3">
      <c r="A1262" s="31" t="s">
        <v>3056</v>
      </c>
      <c r="B1262" s="14">
        <v>24.51</v>
      </c>
      <c r="C1262" s="14" t="str">
        <f t="shared" si="38"/>
        <v>Normal Weight</v>
      </c>
      <c r="D1262" s="14">
        <v>4.83</v>
      </c>
      <c r="E1262" s="14" t="str">
        <f t="shared" si="39"/>
        <v>Normal</v>
      </c>
      <c r="F1262" s="25" t="s">
        <v>4717</v>
      </c>
      <c r="G1262" s="25" t="s">
        <v>4716</v>
      </c>
      <c r="H1262" s="25" t="s">
        <v>4719</v>
      </c>
      <c r="I1262" s="14" t="s">
        <v>4718</v>
      </c>
      <c r="J1262" s="28" t="s">
        <v>4716</v>
      </c>
    </row>
    <row r="1263" spans="1:10" x14ac:dyDescent="0.3">
      <c r="A1263" s="31" t="s">
        <v>3104</v>
      </c>
      <c r="B1263" s="14">
        <v>17.8</v>
      </c>
      <c r="C1263" s="14" t="str">
        <f t="shared" si="38"/>
        <v>Underweight</v>
      </c>
      <c r="D1263" s="14">
        <v>5.75</v>
      </c>
      <c r="E1263" s="14" t="str">
        <f t="shared" si="39"/>
        <v>Prediabetes</v>
      </c>
      <c r="F1263" s="25" t="s">
        <v>4717</v>
      </c>
      <c r="G1263" s="25" t="s">
        <v>4716</v>
      </c>
      <c r="H1263" s="25" t="s">
        <v>4719</v>
      </c>
      <c r="I1263" s="14" t="s">
        <v>4718</v>
      </c>
      <c r="J1263" s="28" t="s">
        <v>4716</v>
      </c>
    </row>
    <row r="1264" spans="1:10" x14ac:dyDescent="0.3">
      <c r="A1264" s="31" t="s">
        <v>3146</v>
      </c>
      <c r="B1264" s="14">
        <v>35.49</v>
      </c>
      <c r="C1264" s="14" t="str">
        <f t="shared" si="38"/>
        <v>Obesity</v>
      </c>
      <c r="D1264" s="14">
        <v>5.21</v>
      </c>
      <c r="E1264" s="14" t="str">
        <f t="shared" si="39"/>
        <v>Normal</v>
      </c>
      <c r="F1264" s="25" t="s">
        <v>4717</v>
      </c>
      <c r="G1264" s="25" t="s">
        <v>4716</v>
      </c>
      <c r="H1264" s="25" t="s">
        <v>4719</v>
      </c>
      <c r="I1264" s="14" t="s">
        <v>4718</v>
      </c>
      <c r="J1264" s="28" t="s">
        <v>4716</v>
      </c>
    </row>
    <row r="1265" spans="1:10" x14ac:dyDescent="0.3">
      <c r="A1265" s="31" t="s">
        <v>3162</v>
      </c>
      <c r="B1265" s="14">
        <v>45.43</v>
      </c>
      <c r="C1265" s="14" t="str">
        <f t="shared" si="38"/>
        <v>Obesity</v>
      </c>
      <c r="D1265" s="14">
        <v>4.2300000000000004</v>
      </c>
      <c r="E1265" s="14" t="str">
        <f t="shared" si="39"/>
        <v>Normal</v>
      </c>
      <c r="F1265" s="25" t="s">
        <v>4717</v>
      </c>
      <c r="G1265" s="25" t="s">
        <v>4716</v>
      </c>
      <c r="H1265" s="25" t="s">
        <v>4719</v>
      </c>
      <c r="I1265" s="14" t="s">
        <v>4718</v>
      </c>
      <c r="J1265" s="28" t="s">
        <v>4716</v>
      </c>
    </row>
    <row r="1266" spans="1:10" x14ac:dyDescent="0.3">
      <c r="A1266" s="31" t="s">
        <v>3164</v>
      </c>
      <c r="B1266" s="14">
        <v>32.340000000000003</v>
      </c>
      <c r="C1266" s="14" t="str">
        <f t="shared" si="38"/>
        <v>Obesity</v>
      </c>
      <c r="D1266" s="14">
        <v>4.88</v>
      </c>
      <c r="E1266" s="14" t="str">
        <f t="shared" si="39"/>
        <v>Normal</v>
      </c>
      <c r="F1266" s="25" t="s">
        <v>4717</v>
      </c>
      <c r="G1266" s="25" t="s">
        <v>4716</v>
      </c>
      <c r="H1266" s="25" t="s">
        <v>4719</v>
      </c>
      <c r="I1266" s="14" t="s">
        <v>4718</v>
      </c>
      <c r="J1266" s="28" t="s">
        <v>4716</v>
      </c>
    </row>
    <row r="1267" spans="1:10" x14ac:dyDescent="0.3">
      <c r="A1267" s="31" t="s">
        <v>3176</v>
      </c>
      <c r="B1267" s="14">
        <v>15.08</v>
      </c>
      <c r="C1267" s="14" t="str">
        <f t="shared" si="38"/>
        <v>Underweight</v>
      </c>
      <c r="D1267" s="14">
        <v>4.8499999999999996</v>
      </c>
      <c r="E1267" s="14" t="str">
        <f t="shared" si="39"/>
        <v>Normal</v>
      </c>
      <c r="F1267" s="25" t="s">
        <v>4717</v>
      </c>
      <c r="G1267" s="25" t="s">
        <v>4716</v>
      </c>
      <c r="H1267" s="25" t="s">
        <v>4719</v>
      </c>
      <c r="I1267" s="14" t="s">
        <v>4718</v>
      </c>
      <c r="J1267" s="28" t="s">
        <v>4716</v>
      </c>
    </row>
    <row r="1268" spans="1:10" x14ac:dyDescent="0.3">
      <c r="A1268" s="31" t="s">
        <v>3202</v>
      </c>
      <c r="B1268" s="14">
        <v>32.5</v>
      </c>
      <c r="C1268" s="14" t="str">
        <f t="shared" si="38"/>
        <v>Obesity</v>
      </c>
      <c r="D1268" s="14">
        <v>4.6900000000000004</v>
      </c>
      <c r="E1268" s="14" t="str">
        <f t="shared" si="39"/>
        <v>Normal</v>
      </c>
      <c r="F1268" s="25" t="s">
        <v>4717</v>
      </c>
      <c r="G1268" s="25" t="s">
        <v>4716</v>
      </c>
      <c r="H1268" s="25" t="s">
        <v>4719</v>
      </c>
      <c r="I1268" s="14" t="s">
        <v>4718</v>
      </c>
      <c r="J1268" s="28" t="s">
        <v>4716</v>
      </c>
    </row>
    <row r="1269" spans="1:10" x14ac:dyDescent="0.3">
      <c r="A1269" s="31" t="s">
        <v>3240</v>
      </c>
      <c r="B1269" s="14">
        <v>15.99</v>
      </c>
      <c r="C1269" s="14" t="str">
        <f t="shared" si="38"/>
        <v>Underweight</v>
      </c>
      <c r="D1269" s="14">
        <v>4.57</v>
      </c>
      <c r="E1269" s="14" t="str">
        <f t="shared" si="39"/>
        <v>Normal</v>
      </c>
      <c r="F1269" s="25" t="s">
        <v>4717</v>
      </c>
      <c r="G1269" s="25" t="s">
        <v>4716</v>
      </c>
      <c r="H1269" s="25" t="s">
        <v>4719</v>
      </c>
      <c r="I1269" s="14" t="s">
        <v>4718</v>
      </c>
      <c r="J1269" s="28" t="s">
        <v>4716</v>
      </c>
    </row>
    <row r="1270" spans="1:10" x14ac:dyDescent="0.3">
      <c r="A1270" s="31" t="s">
        <v>3244</v>
      </c>
      <c r="B1270" s="14">
        <v>26.22</v>
      </c>
      <c r="C1270" s="14" t="str">
        <f t="shared" si="38"/>
        <v>Overweight</v>
      </c>
      <c r="D1270" s="14">
        <v>5.57</v>
      </c>
      <c r="E1270" s="14" t="str">
        <f t="shared" si="39"/>
        <v>Normal</v>
      </c>
      <c r="F1270" s="25" t="s">
        <v>4717</v>
      </c>
      <c r="G1270" s="25" t="s">
        <v>4716</v>
      </c>
      <c r="H1270" s="25" t="s">
        <v>4719</v>
      </c>
      <c r="I1270" s="14" t="s">
        <v>4718</v>
      </c>
      <c r="J1270" s="28" t="s">
        <v>4716</v>
      </c>
    </row>
    <row r="1271" spans="1:10" x14ac:dyDescent="0.3">
      <c r="A1271" s="31" t="s">
        <v>3246</v>
      </c>
      <c r="B1271" s="14">
        <v>21.85</v>
      </c>
      <c r="C1271" s="14" t="str">
        <f t="shared" si="38"/>
        <v>Normal Weight</v>
      </c>
      <c r="D1271" s="14">
        <v>5.26</v>
      </c>
      <c r="E1271" s="14" t="str">
        <f t="shared" si="39"/>
        <v>Normal</v>
      </c>
      <c r="F1271" s="25" t="s">
        <v>4717</v>
      </c>
      <c r="G1271" s="25" t="s">
        <v>4716</v>
      </c>
      <c r="H1271" s="25" t="s">
        <v>4719</v>
      </c>
      <c r="I1271" s="14" t="s">
        <v>4718</v>
      </c>
      <c r="J1271" s="28" t="s">
        <v>4716</v>
      </c>
    </row>
    <row r="1272" spans="1:10" x14ac:dyDescent="0.3">
      <c r="A1272" s="31" t="s">
        <v>3330</v>
      </c>
      <c r="B1272" s="14">
        <v>42.655000000000001</v>
      </c>
      <c r="C1272" s="14" t="str">
        <f t="shared" si="38"/>
        <v>Obesity</v>
      </c>
      <c r="D1272" s="14">
        <v>5.94</v>
      </c>
      <c r="E1272" s="14" t="str">
        <f t="shared" si="39"/>
        <v>Prediabetes</v>
      </c>
      <c r="F1272" s="25" t="s">
        <v>4717</v>
      </c>
      <c r="G1272" s="25" t="s">
        <v>4716</v>
      </c>
      <c r="H1272" s="25" t="s">
        <v>4719</v>
      </c>
      <c r="I1272" s="14" t="s">
        <v>4718</v>
      </c>
      <c r="J1272" s="28" t="s">
        <v>4716</v>
      </c>
    </row>
    <row r="1273" spans="1:10" x14ac:dyDescent="0.3">
      <c r="A1273" s="31" t="s">
        <v>3354</v>
      </c>
      <c r="B1273" s="14">
        <v>41.8</v>
      </c>
      <c r="C1273" s="14" t="str">
        <f t="shared" si="38"/>
        <v>Obesity</v>
      </c>
      <c r="D1273" s="14">
        <v>5.82</v>
      </c>
      <c r="E1273" s="14" t="str">
        <f t="shared" si="39"/>
        <v>Prediabetes</v>
      </c>
      <c r="F1273" s="25" t="s">
        <v>4717</v>
      </c>
      <c r="G1273" s="25" t="s">
        <v>4716</v>
      </c>
      <c r="H1273" s="25" t="s">
        <v>4719</v>
      </c>
      <c r="I1273" s="14" t="s">
        <v>4718</v>
      </c>
      <c r="J1273" s="28" t="s">
        <v>4716</v>
      </c>
    </row>
    <row r="1274" spans="1:10" x14ac:dyDescent="0.3">
      <c r="A1274" s="31" t="s">
        <v>3358</v>
      </c>
      <c r="B1274" s="14">
        <v>32.799999999999997</v>
      </c>
      <c r="C1274" s="14" t="str">
        <f t="shared" si="38"/>
        <v>Obesity</v>
      </c>
      <c r="D1274" s="14">
        <v>6.16</v>
      </c>
      <c r="E1274" s="14" t="str">
        <f t="shared" si="39"/>
        <v>Prediabetes</v>
      </c>
      <c r="F1274" s="25" t="s">
        <v>4717</v>
      </c>
      <c r="G1274" s="25" t="s">
        <v>4716</v>
      </c>
      <c r="H1274" s="25" t="s">
        <v>4719</v>
      </c>
      <c r="I1274" s="14" t="s">
        <v>4718</v>
      </c>
      <c r="J1274" s="28" t="s">
        <v>4716</v>
      </c>
    </row>
    <row r="1275" spans="1:10" x14ac:dyDescent="0.3">
      <c r="A1275" s="31" t="s">
        <v>3368</v>
      </c>
      <c r="B1275" s="14">
        <v>21.37</v>
      </c>
      <c r="C1275" s="14" t="str">
        <f t="shared" si="38"/>
        <v>Normal Weight</v>
      </c>
      <c r="D1275" s="14">
        <v>4.54</v>
      </c>
      <c r="E1275" s="14" t="str">
        <f t="shared" si="39"/>
        <v>Normal</v>
      </c>
      <c r="F1275" s="25" t="s">
        <v>4717</v>
      </c>
      <c r="G1275" s="25" t="s">
        <v>4716</v>
      </c>
      <c r="H1275" s="25" t="s">
        <v>4719</v>
      </c>
      <c r="I1275" s="14" t="s">
        <v>4718</v>
      </c>
      <c r="J1275" s="28" t="s">
        <v>4716</v>
      </c>
    </row>
    <row r="1276" spans="1:10" x14ac:dyDescent="0.3">
      <c r="A1276" s="31" t="s">
        <v>3476</v>
      </c>
      <c r="B1276" s="14">
        <v>18.239999999999998</v>
      </c>
      <c r="C1276" s="14" t="str">
        <f t="shared" si="38"/>
        <v>Underweight</v>
      </c>
      <c r="D1276" s="14">
        <v>5.31</v>
      </c>
      <c r="E1276" s="14" t="str">
        <f t="shared" si="39"/>
        <v>Normal</v>
      </c>
      <c r="F1276" s="25" t="s">
        <v>4717</v>
      </c>
      <c r="G1276" s="25" t="s">
        <v>4716</v>
      </c>
      <c r="H1276" s="25" t="s">
        <v>4719</v>
      </c>
      <c r="I1276" s="14" t="s">
        <v>4718</v>
      </c>
      <c r="J1276" s="28" t="s">
        <v>4716</v>
      </c>
    </row>
    <row r="1277" spans="1:10" x14ac:dyDescent="0.3">
      <c r="A1277" s="31" t="s">
        <v>3504</v>
      </c>
      <c r="B1277" s="14">
        <v>23.9</v>
      </c>
      <c r="C1277" s="14" t="str">
        <f t="shared" si="38"/>
        <v>Normal Weight</v>
      </c>
      <c r="D1277" s="14">
        <v>6.06</v>
      </c>
      <c r="E1277" s="14" t="str">
        <f t="shared" si="39"/>
        <v>Prediabetes</v>
      </c>
      <c r="F1277" s="25" t="s">
        <v>4717</v>
      </c>
      <c r="G1277" s="25" t="s">
        <v>4716</v>
      </c>
      <c r="H1277" s="25" t="s">
        <v>4719</v>
      </c>
      <c r="I1277" s="14" t="s">
        <v>4718</v>
      </c>
      <c r="J1277" s="28" t="s">
        <v>4716</v>
      </c>
    </row>
    <row r="1278" spans="1:10" x14ac:dyDescent="0.3">
      <c r="A1278" s="31" t="s">
        <v>3512</v>
      </c>
      <c r="B1278" s="14">
        <v>32.18</v>
      </c>
      <c r="C1278" s="14" t="str">
        <f t="shared" si="38"/>
        <v>Obesity</v>
      </c>
      <c r="D1278" s="14">
        <v>6.44</v>
      </c>
      <c r="E1278" s="14" t="str">
        <f t="shared" si="39"/>
        <v>Diabetes</v>
      </c>
      <c r="F1278" s="25" t="s">
        <v>4717</v>
      </c>
      <c r="G1278" s="25" t="s">
        <v>4716</v>
      </c>
      <c r="H1278" s="25" t="s">
        <v>4719</v>
      </c>
      <c r="I1278" s="14" t="s">
        <v>4718</v>
      </c>
      <c r="J1278" s="28" t="s">
        <v>4716</v>
      </c>
    </row>
    <row r="1279" spans="1:10" x14ac:dyDescent="0.3">
      <c r="A1279" s="31" t="s">
        <v>3516</v>
      </c>
      <c r="B1279" s="14">
        <v>31.12</v>
      </c>
      <c r="C1279" s="14" t="str">
        <f t="shared" si="38"/>
        <v>Obesity</v>
      </c>
      <c r="D1279" s="14">
        <v>4.76</v>
      </c>
      <c r="E1279" s="14" t="str">
        <f t="shared" si="39"/>
        <v>Normal</v>
      </c>
      <c r="F1279" s="25" t="s">
        <v>4717</v>
      </c>
      <c r="G1279" s="25" t="s">
        <v>4716</v>
      </c>
      <c r="H1279" s="25" t="s">
        <v>4719</v>
      </c>
      <c r="I1279" s="14" t="s">
        <v>4718</v>
      </c>
      <c r="J1279" s="28" t="s">
        <v>4716</v>
      </c>
    </row>
    <row r="1280" spans="1:10" x14ac:dyDescent="0.3">
      <c r="A1280" s="31" t="s">
        <v>3564</v>
      </c>
      <c r="B1280" s="14">
        <v>26.695</v>
      </c>
      <c r="C1280" s="14" t="str">
        <f t="shared" si="38"/>
        <v>Overweight</v>
      </c>
      <c r="D1280" s="14">
        <v>4.21</v>
      </c>
      <c r="E1280" s="14" t="str">
        <f t="shared" si="39"/>
        <v>Normal</v>
      </c>
      <c r="F1280" s="25" t="s">
        <v>4717</v>
      </c>
      <c r="G1280" s="25" t="s">
        <v>4716</v>
      </c>
      <c r="H1280" s="25" t="s">
        <v>4719</v>
      </c>
      <c r="I1280" s="14" t="s">
        <v>4718</v>
      </c>
      <c r="J1280" s="28" t="s">
        <v>4716</v>
      </c>
    </row>
    <row r="1281" spans="1:10" x14ac:dyDescent="0.3">
      <c r="A1281" s="31" t="s">
        <v>3676</v>
      </c>
      <c r="B1281" s="14">
        <v>33.659999999999997</v>
      </c>
      <c r="C1281" s="14" t="str">
        <f t="shared" si="38"/>
        <v>Obesity</v>
      </c>
      <c r="D1281" s="14">
        <v>4.08</v>
      </c>
      <c r="E1281" s="14" t="str">
        <f t="shared" si="39"/>
        <v>Normal</v>
      </c>
      <c r="F1281" s="25" t="s">
        <v>4717</v>
      </c>
      <c r="G1281" s="25" t="s">
        <v>4716</v>
      </c>
      <c r="H1281" s="25" t="s">
        <v>4719</v>
      </c>
      <c r="I1281" s="14" t="s">
        <v>4718</v>
      </c>
      <c r="J1281" s="28" t="s">
        <v>4716</v>
      </c>
    </row>
    <row r="1282" spans="1:10" x14ac:dyDescent="0.3">
      <c r="A1282" s="31" t="s">
        <v>3718</v>
      </c>
      <c r="B1282" s="14">
        <v>24.3</v>
      </c>
      <c r="C1282" s="14" t="str">
        <f t="shared" ref="C1282:C1345" si="40">IF(B1282&lt;18.5,"Underweight",
IF(B1282&lt;=24.9,"Normal Weight",
IF(B1282&lt;=29.9,"Overweight","Obesity")))</f>
        <v>Normal Weight</v>
      </c>
      <c r="D1282" s="14">
        <v>4.9000000000000004</v>
      </c>
      <c r="E1282" s="14" t="str">
        <f t="shared" si="39"/>
        <v>Normal</v>
      </c>
      <c r="F1282" s="25" t="s">
        <v>4717</v>
      </c>
      <c r="G1282" s="25" t="s">
        <v>4716</v>
      </c>
      <c r="H1282" s="25" t="s">
        <v>4719</v>
      </c>
      <c r="I1282" s="14" t="s">
        <v>4718</v>
      </c>
      <c r="J1282" s="28" t="s">
        <v>4716</v>
      </c>
    </row>
    <row r="1283" spans="1:10" x14ac:dyDescent="0.3">
      <c r="A1283" s="31" t="s">
        <v>3740</v>
      </c>
      <c r="B1283" s="14">
        <v>15.46</v>
      </c>
      <c r="C1283" s="14" t="str">
        <f t="shared" si="40"/>
        <v>Underweight</v>
      </c>
      <c r="D1283" s="14">
        <v>4.99</v>
      </c>
      <c r="E1283" s="14" t="str">
        <f t="shared" ref="E1283:E1346" si="41">IF(D1283&lt;5.7,"Normal",
IF(D1283&lt;=6.4,"Prediabetes","Diabetes"))</f>
        <v>Normal</v>
      </c>
      <c r="F1283" s="25" t="s">
        <v>4717</v>
      </c>
      <c r="G1283" s="25" t="s">
        <v>4716</v>
      </c>
      <c r="H1283" s="25" t="s">
        <v>4719</v>
      </c>
      <c r="I1283" s="14" t="s">
        <v>4718</v>
      </c>
      <c r="J1283" s="28" t="s">
        <v>4716</v>
      </c>
    </row>
    <row r="1284" spans="1:10" x14ac:dyDescent="0.3">
      <c r="A1284" s="31" t="s">
        <v>3754</v>
      </c>
      <c r="B1284" s="14">
        <v>26.79</v>
      </c>
      <c r="C1284" s="14" t="str">
        <f t="shared" si="40"/>
        <v>Overweight</v>
      </c>
      <c r="D1284" s="14">
        <v>5</v>
      </c>
      <c r="E1284" s="14" t="str">
        <f t="shared" si="41"/>
        <v>Normal</v>
      </c>
      <c r="F1284" s="25" t="s">
        <v>4717</v>
      </c>
      <c r="G1284" s="25" t="s">
        <v>4716</v>
      </c>
      <c r="H1284" s="25" t="s">
        <v>4719</v>
      </c>
      <c r="I1284" s="14" t="s">
        <v>4718</v>
      </c>
      <c r="J1284" s="28" t="s">
        <v>4716</v>
      </c>
    </row>
    <row r="1285" spans="1:10" x14ac:dyDescent="0.3">
      <c r="A1285" s="31" t="s">
        <v>3780</v>
      </c>
      <c r="B1285" s="14">
        <v>16.510000000000002</v>
      </c>
      <c r="C1285" s="14" t="str">
        <f t="shared" si="40"/>
        <v>Underweight</v>
      </c>
      <c r="D1285" s="14">
        <v>4.42</v>
      </c>
      <c r="E1285" s="14" t="str">
        <f t="shared" si="41"/>
        <v>Normal</v>
      </c>
      <c r="F1285" s="25" t="s">
        <v>4717</v>
      </c>
      <c r="G1285" s="25" t="s">
        <v>4716</v>
      </c>
      <c r="H1285" s="25" t="s">
        <v>4719</v>
      </c>
      <c r="I1285" s="14" t="s">
        <v>4718</v>
      </c>
      <c r="J1285" s="28" t="s">
        <v>4716</v>
      </c>
    </row>
    <row r="1286" spans="1:10" x14ac:dyDescent="0.3">
      <c r="A1286" s="31" t="s">
        <v>3790</v>
      </c>
      <c r="B1286" s="14">
        <v>16.420000000000002</v>
      </c>
      <c r="C1286" s="14" t="str">
        <f t="shared" si="40"/>
        <v>Underweight</v>
      </c>
      <c r="D1286" s="14">
        <v>5.77</v>
      </c>
      <c r="E1286" s="14" t="str">
        <f t="shared" si="41"/>
        <v>Prediabetes</v>
      </c>
      <c r="F1286" s="25" t="s">
        <v>4717</v>
      </c>
      <c r="G1286" s="25" t="s">
        <v>4716</v>
      </c>
      <c r="H1286" s="25" t="s">
        <v>4719</v>
      </c>
      <c r="I1286" s="14" t="s">
        <v>4718</v>
      </c>
      <c r="J1286" s="28" t="s">
        <v>4716</v>
      </c>
    </row>
    <row r="1287" spans="1:10" x14ac:dyDescent="0.3">
      <c r="A1287" s="31" t="s">
        <v>3826</v>
      </c>
      <c r="B1287" s="14">
        <v>26.8</v>
      </c>
      <c r="C1287" s="14" t="str">
        <f t="shared" si="40"/>
        <v>Overweight</v>
      </c>
      <c r="D1287" s="14">
        <v>6.18</v>
      </c>
      <c r="E1287" s="14" t="str">
        <f t="shared" si="41"/>
        <v>Prediabetes</v>
      </c>
      <c r="F1287" s="25" t="s">
        <v>4717</v>
      </c>
      <c r="G1287" s="25" t="s">
        <v>4716</v>
      </c>
      <c r="H1287" s="25" t="s">
        <v>4719</v>
      </c>
      <c r="I1287" s="14" t="s">
        <v>4718</v>
      </c>
      <c r="J1287" s="28" t="s">
        <v>4716</v>
      </c>
    </row>
    <row r="1288" spans="1:10" x14ac:dyDescent="0.3">
      <c r="A1288" s="31" t="s">
        <v>3902</v>
      </c>
      <c r="B1288" s="14">
        <v>22.515000000000001</v>
      </c>
      <c r="C1288" s="14" t="str">
        <f t="shared" si="40"/>
        <v>Normal Weight</v>
      </c>
      <c r="D1288" s="14">
        <v>4.91</v>
      </c>
      <c r="E1288" s="14" t="str">
        <f t="shared" si="41"/>
        <v>Normal</v>
      </c>
      <c r="F1288" s="25" t="s">
        <v>4717</v>
      </c>
      <c r="G1288" s="25" t="s">
        <v>4716</v>
      </c>
      <c r="H1288" s="25" t="s">
        <v>4719</v>
      </c>
      <c r="I1288" s="14" t="s">
        <v>4718</v>
      </c>
      <c r="J1288" s="28" t="s">
        <v>4716</v>
      </c>
    </row>
    <row r="1289" spans="1:10" x14ac:dyDescent="0.3">
      <c r="A1289" s="31" t="s">
        <v>3970</v>
      </c>
      <c r="B1289" s="14">
        <v>25.84</v>
      </c>
      <c r="C1289" s="14" t="str">
        <f t="shared" si="40"/>
        <v>Overweight</v>
      </c>
      <c r="D1289" s="14">
        <v>5.81</v>
      </c>
      <c r="E1289" s="14" t="str">
        <f t="shared" si="41"/>
        <v>Prediabetes</v>
      </c>
      <c r="F1289" s="25" t="s">
        <v>4717</v>
      </c>
      <c r="G1289" s="25" t="s">
        <v>4716</v>
      </c>
      <c r="H1289" s="25" t="s">
        <v>4719</v>
      </c>
      <c r="I1289" s="14" t="s">
        <v>4718</v>
      </c>
      <c r="J1289" s="28" t="s">
        <v>4716</v>
      </c>
    </row>
    <row r="1290" spans="1:10" x14ac:dyDescent="0.3">
      <c r="A1290" s="31" t="s">
        <v>3988</v>
      </c>
      <c r="B1290" s="14">
        <v>42.13</v>
      </c>
      <c r="C1290" s="14" t="str">
        <f t="shared" si="40"/>
        <v>Obesity</v>
      </c>
      <c r="D1290" s="14">
        <v>5.72</v>
      </c>
      <c r="E1290" s="14" t="str">
        <f t="shared" si="41"/>
        <v>Prediabetes</v>
      </c>
      <c r="F1290" s="25" t="s">
        <v>4717</v>
      </c>
      <c r="G1290" s="25" t="s">
        <v>4716</v>
      </c>
      <c r="H1290" s="25" t="s">
        <v>4719</v>
      </c>
      <c r="I1290" s="14" t="s">
        <v>4718</v>
      </c>
      <c r="J1290" s="28" t="s">
        <v>4716</v>
      </c>
    </row>
    <row r="1291" spans="1:10" x14ac:dyDescent="0.3">
      <c r="A1291" s="31" t="s">
        <v>3990</v>
      </c>
      <c r="B1291" s="14">
        <v>33.99</v>
      </c>
      <c r="C1291" s="14" t="str">
        <f t="shared" si="40"/>
        <v>Obesity</v>
      </c>
      <c r="D1291" s="14">
        <v>4.83</v>
      </c>
      <c r="E1291" s="14" t="str">
        <f t="shared" si="41"/>
        <v>Normal</v>
      </c>
      <c r="F1291" s="25" t="s">
        <v>4717</v>
      </c>
      <c r="G1291" s="25" t="s">
        <v>4716</v>
      </c>
      <c r="H1291" s="25" t="s">
        <v>4719</v>
      </c>
      <c r="I1291" s="14" t="s">
        <v>4718</v>
      </c>
      <c r="J1291" s="28" t="s">
        <v>4716</v>
      </c>
    </row>
    <row r="1292" spans="1:10" x14ac:dyDescent="0.3">
      <c r="A1292" s="31" t="s">
        <v>3992</v>
      </c>
      <c r="B1292" s="14">
        <v>28.594999999999999</v>
      </c>
      <c r="C1292" s="14" t="str">
        <f t="shared" si="40"/>
        <v>Overweight</v>
      </c>
      <c r="D1292" s="14">
        <v>4.1399999999999997</v>
      </c>
      <c r="E1292" s="14" t="str">
        <f t="shared" si="41"/>
        <v>Normal</v>
      </c>
      <c r="F1292" s="25" t="s">
        <v>4717</v>
      </c>
      <c r="G1292" s="25" t="s">
        <v>4716</v>
      </c>
      <c r="H1292" s="25" t="s">
        <v>4719</v>
      </c>
      <c r="I1292" s="14" t="s">
        <v>4718</v>
      </c>
      <c r="J1292" s="28" t="s">
        <v>4716</v>
      </c>
    </row>
    <row r="1293" spans="1:10" x14ac:dyDescent="0.3">
      <c r="A1293" s="31" t="s">
        <v>3994</v>
      </c>
      <c r="B1293" s="14">
        <v>20.8</v>
      </c>
      <c r="C1293" s="14" t="str">
        <f t="shared" si="40"/>
        <v>Normal Weight</v>
      </c>
      <c r="D1293" s="14">
        <v>4.07</v>
      </c>
      <c r="E1293" s="14" t="str">
        <f t="shared" si="41"/>
        <v>Normal</v>
      </c>
      <c r="F1293" s="25" t="s">
        <v>4717</v>
      </c>
      <c r="G1293" s="25" t="s">
        <v>4716</v>
      </c>
      <c r="H1293" s="25" t="s">
        <v>4719</v>
      </c>
      <c r="I1293" s="14" t="s">
        <v>4718</v>
      </c>
      <c r="J1293" s="28" t="s">
        <v>4716</v>
      </c>
    </row>
    <row r="1294" spans="1:10" x14ac:dyDescent="0.3">
      <c r="A1294" s="31" t="s">
        <v>3996</v>
      </c>
      <c r="B1294" s="14">
        <v>23.465</v>
      </c>
      <c r="C1294" s="14" t="str">
        <f t="shared" si="40"/>
        <v>Normal Weight</v>
      </c>
      <c r="D1294" s="14">
        <v>6.26</v>
      </c>
      <c r="E1294" s="14" t="str">
        <f t="shared" si="41"/>
        <v>Prediabetes</v>
      </c>
      <c r="F1294" s="25" t="s">
        <v>4717</v>
      </c>
      <c r="G1294" s="25" t="s">
        <v>4716</v>
      </c>
      <c r="H1294" s="25" t="s">
        <v>4719</v>
      </c>
      <c r="I1294" s="14" t="s">
        <v>4718</v>
      </c>
      <c r="J1294" s="28" t="s">
        <v>4716</v>
      </c>
    </row>
    <row r="1295" spans="1:10" x14ac:dyDescent="0.3">
      <c r="A1295" s="31" t="s">
        <v>4032</v>
      </c>
      <c r="B1295" s="14">
        <v>28.48</v>
      </c>
      <c r="C1295" s="14" t="str">
        <f t="shared" si="40"/>
        <v>Overweight</v>
      </c>
      <c r="D1295" s="14">
        <v>6.22</v>
      </c>
      <c r="E1295" s="14" t="str">
        <f t="shared" si="41"/>
        <v>Prediabetes</v>
      </c>
      <c r="F1295" s="25" t="s">
        <v>4717</v>
      </c>
      <c r="G1295" s="25" t="s">
        <v>4716</v>
      </c>
      <c r="H1295" s="25" t="s">
        <v>4719</v>
      </c>
      <c r="I1295" s="14" t="s">
        <v>4718</v>
      </c>
      <c r="J1295" s="28" t="s">
        <v>4716</v>
      </c>
    </row>
    <row r="1296" spans="1:10" x14ac:dyDescent="0.3">
      <c r="A1296" s="31" t="s">
        <v>4038</v>
      </c>
      <c r="B1296" s="14">
        <v>34.484999999999999</v>
      </c>
      <c r="C1296" s="14" t="str">
        <f t="shared" si="40"/>
        <v>Obesity</v>
      </c>
      <c r="D1296" s="14">
        <v>4.7</v>
      </c>
      <c r="E1296" s="14" t="str">
        <f t="shared" si="41"/>
        <v>Normal</v>
      </c>
      <c r="F1296" s="25" t="s">
        <v>4717</v>
      </c>
      <c r="G1296" s="25" t="s">
        <v>4716</v>
      </c>
      <c r="H1296" s="25" t="s">
        <v>4719</v>
      </c>
      <c r="I1296" s="14" t="s">
        <v>4718</v>
      </c>
      <c r="J1296" s="28" t="s">
        <v>4716</v>
      </c>
    </row>
    <row r="1297" spans="1:10" x14ac:dyDescent="0.3">
      <c r="A1297" s="31" t="s">
        <v>4088</v>
      </c>
      <c r="B1297" s="14">
        <v>25.44</v>
      </c>
      <c r="C1297" s="14" t="str">
        <f t="shared" si="40"/>
        <v>Overweight</v>
      </c>
      <c r="D1297" s="14">
        <v>6.04</v>
      </c>
      <c r="E1297" s="14" t="str">
        <f t="shared" si="41"/>
        <v>Prediabetes</v>
      </c>
      <c r="F1297" s="25" t="s">
        <v>4717</v>
      </c>
      <c r="G1297" s="25" t="s">
        <v>4716</v>
      </c>
      <c r="H1297" s="25" t="s">
        <v>4719</v>
      </c>
      <c r="I1297" s="14" t="s">
        <v>4718</v>
      </c>
      <c r="J1297" s="28" t="s">
        <v>4716</v>
      </c>
    </row>
    <row r="1298" spans="1:10" x14ac:dyDescent="0.3">
      <c r="A1298" s="31" t="s">
        <v>4098</v>
      </c>
      <c r="B1298" s="14">
        <v>30.59</v>
      </c>
      <c r="C1298" s="14" t="str">
        <f t="shared" si="40"/>
        <v>Obesity</v>
      </c>
      <c r="D1298" s="14">
        <v>6.3</v>
      </c>
      <c r="E1298" s="14" t="str">
        <f t="shared" si="41"/>
        <v>Prediabetes</v>
      </c>
      <c r="F1298" s="25" t="s">
        <v>4717</v>
      </c>
      <c r="G1298" s="25" t="s">
        <v>4716</v>
      </c>
      <c r="H1298" s="25" t="s">
        <v>4719</v>
      </c>
      <c r="I1298" s="14" t="s">
        <v>4718</v>
      </c>
      <c r="J1298" s="28" t="s">
        <v>4716</v>
      </c>
    </row>
    <row r="1299" spans="1:10" x14ac:dyDescent="0.3">
      <c r="A1299" s="31" t="s">
        <v>4102</v>
      </c>
      <c r="B1299" s="14">
        <v>26.22</v>
      </c>
      <c r="C1299" s="14" t="str">
        <f t="shared" si="40"/>
        <v>Overweight</v>
      </c>
      <c r="D1299" s="14">
        <v>4.6500000000000004</v>
      </c>
      <c r="E1299" s="14" t="str">
        <f t="shared" si="41"/>
        <v>Normal</v>
      </c>
      <c r="F1299" s="25" t="s">
        <v>4717</v>
      </c>
      <c r="G1299" s="25" t="s">
        <v>4716</v>
      </c>
      <c r="H1299" s="25" t="s">
        <v>4719</v>
      </c>
      <c r="I1299" s="14" t="s">
        <v>4718</v>
      </c>
      <c r="J1299" s="28" t="s">
        <v>4716</v>
      </c>
    </row>
    <row r="1300" spans="1:10" x14ac:dyDescent="0.3">
      <c r="A1300" s="31" t="s">
        <v>4126</v>
      </c>
      <c r="B1300" s="14">
        <v>30.3</v>
      </c>
      <c r="C1300" s="14" t="str">
        <f t="shared" si="40"/>
        <v>Obesity</v>
      </c>
      <c r="D1300" s="14">
        <v>4.7300000000000004</v>
      </c>
      <c r="E1300" s="14" t="str">
        <f t="shared" si="41"/>
        <v>Normal</v>
      </c>
      <c r="F1300" s="25" t="s">
        <v>4717</v>
      </c>
      <c r="G1300" s="25" t="s">
        <v>4716</v>
      </c>
      <c r="H1300" s="25" t="s">
        <v>4719</v>
      </c>
      <c r="I1300" s="14" t="s">
        <v>4718</v>
      </c>
      <c r="J1300" s="28" t="s">
        <v>4716</v>
      </c>
    </row>
    <row r="1301" spans="1:10" x14ac:dyDescent="0.3">
      <c r="A1301" s="31" t="s">
        <v>4142</v>
      </c>
      <c r="B1301" s="14">
        <v>35.625</v>
      </c>
      <c r="C1301" s="14" t="str">
        <f t="shared" si="40"/>
        <v>Obesity</v>
      </c>
      <c r="D1301" s="14">
        <v>4.68</v>
      </c>
      <c r="E1301" s="14" t="str">
        <f t="shared" si="41"/>
        <v>Normal</v>
      </c>
      <c r="F1301" s="25" t="s">
        <v>4717</v>
      </c>
      <c r="G1301" s="25" t="s">
        <v>4716</v>
      </c>
      <c r="H1301" s="25" t="s">
        <v>4719</v>
      </c>
      <c r="I1301" s="14" t="s">
        <v>4718</v>
      </c>
      <c r="J1301" s="28" t="s">
        <v>4716</v>
      </c>
    </row>
    <row r="1302" spans="1:10" x14ac:dyDescent="0.3">
      <c r="A1302" s="31" t="s">
        <v>4146</v>
      </c>
      <c r="B1302" s="14">
        <v>27.55</v>
      </c>
      <c r="C1302" s="14" t="str">
        <f t="shared" si="40"/>
        <v>Overweight</v>
      </c>
      <c r="D1302" s="14">
        <v>4.5599999999999996</v>
      </c>
      <c r="E1302" s="14" t="str">
        <f t="shared" si="41"/>
        <v>Normal</v>
      </c>
      <c r="F1302" s="25" t="s">
        <v>4717</v>
      </c>
      <c r="G1302" s="25" t="s">
        <v>4716</v>
      </c>
      <c r="H1302" s="25" t="s">
        <v>4719</v>
      </c>
      <c r="I1302" s="14" t="s">
        <v>4718</v>
      </c>
      <c r="J1302" s="28" t="s">
        <v>4716</v>
      </c>
    </row>
    <row r="1303" spans="1:10" x14ac:dyDescent="0.3">
      <c r="A1303" s="31" t="s">
        <v>4254</v>
      </c>
      <c r="B1303" s="14">
        <v>25.74</v>
      </c>
      <c r="C1303" s="14" t="str">
        <f t="shared" si="40"/>
        <v>Overweight</v>
      </c>
      <c r="D1303" s="14">
        <v>6.41</v>
      </c>
      <c r="E1303" s="14" t="str">
        <f t="shared" si="41"/>
        <v>Diabetes</v>
      </c>
      <c r="F1303" s="25" t="s">
        <v>4717</v>
      </c>
      <c r="G1303" s="25" t="s">
        <v>4716</v>
      </c>
      <c r="H1303" s="25" t="s">
        <v>4719</v>
      </c>
      <c r="I1303" s="14" t="s">
        <v>4718</v>
      </c>
      <c r="J1303" s="28" t="s">
        <v>4716</v>
      </c>
    </row>
    <row r="1304" spans="1:10" x14ac:dyDescent="0.3">
      <c r="A1304" s="31" t="s">
        <v>4454</v>
      </c>
      <c r="B1304" s="14">
        <v>15.17</v>
      </c>
      <c r="C1304" s="14" t="str">
        <f t="shared" si="40"/>
        <v>Underweight</v>
      </c>
      <c r="D1304" s="14">
        <v>4.3</v>
      </c>
      <c r="E1304" s="14" t="str">
        <f t="shared" si="41"/>
        <v>Normal</v>
      </c>
      <c r="F1304" s="25" t="s">
        <v>4717</v>
      </c>
      <c r="G1304" s="25" t="s">
        <v>4716</v>
      </c>
      <c r="H1304" s="25" t="s">
        <v>4719</v>
      </c>
      <c r="I1304" s="14" t="s">
        <v>4718</v>
      </c>
      <c r="J1304" s="28" t="s">
        <v>4716</v>
      </c>
    </row>
    <row r="1305" spans="1:10" x14ac:dyDescent="0.3">
      <c r="A1305" s="31" t="s">
        <v>4460</v>
      </c>
      <c r="B1305" s="14">
        <v>17.34</v>
      </c>
      <c r="C1305" s="14" t="str">
        <f t="shared" si="40"/>
        <v>Underweight</v>
      </c>
      <c r="D1305" s="14">
        <v>6.29</v>
      </c>
      <c r="E1305" s="14" t="str">
        <f t="shared" si="41"/>
        <v>Prediabetes</v>
      </c>
      <c r="F1305" s="25" t="s">
        <v>4717</v>
      </c>
      <c r="G1305" s="25" t="s">
        <v>4716</v>
      </c>
      <c r="H1305" s="25" t="s">
        <v>4719</v>
      </c>
      <c r="I1305" s="14" t="s">
        <v>4718</v>
      </c>
      <c r="J1305" s="28" t="s">
        <v>4716</v>
      </c>
    </row>
    <row r="1306" spans="1:10" x14ac:dyDescent="0.3">
      <c r="A1306" s="31" t="s">
        <v>4464</v>
      </c>
      <c r="B1306" s="14">
        <v>16.670000000000002</v>
      </c>
      <c r="C1306" s="14" t="str">
        <f t="shared" si="40"/>
        <v>Underweight</v>
      </c>
      <c r="D1306" s="14">
        <v>4.7</v>
      </c>
      <c r="E1306" s="14" t="str">
        <f t="shared" si="41"/>
        <v>Normal</v>
      </c>
      <c r="F1306" s="25" t="s">
        <v>4717</v>
      </c>
      <c r="G1306" s="25" t="s">
        <v>4716</v>
      </c>
      <c r="H1306" s="25" t="s">
        <v>4719</v>
      </c>
      <c r="I1306" s="14" t="s">
        <v>4718</v>
      </c>
      <c r="J1306" s="28" t="s">
        <v>4716</v>
      </c>
    </row>
    <row r="1307" spans="1:10" x14ac:dyDescent="0.3">
      <c r="A1307" s="31" t="s">
        <v>4470</v>
      </c>
      <c r="B1307" s="14">
        <v>15.41</v>
      </c>
      <c r="C1307" s="14" t="str">
        <f t="shared" si="40"/>
        <v>Underweight</v>
      </c>
      <c r="D1307" s="14">
        <v>5.43</v>
      </c>
      <c r="E1307" s="14" t="str">
        <f t="shared" si="41"/>
        <v>Normal</v>
      </c>
      <c r="F1307" s="25" t="s">
        <v>4717</v>
      </c>
      <c r="G1307" s="25" t="s">
        <v>4716</v>
      </c>
      <c r="H1307" s="25" t="s">
        <v>4719</v>
      </c>
      <c r="I1307" s="14" t="s">
        <v>4718</v>
      </c>
      <c r="J1307" s="28" t="s">
        <v>4716</v>
      </c>
    </row>
    <row r="1308" spans="1:10" x14ac:dyDescent="0.3">
      <c r="A1308" s="31" t="s">
        <v>4484</v>
      </c>
      <c r="B1308" s="14">
        <v>21.26</v>
      </c>
      <c r="C1308" s="14" t="str">
        <f t="shared" si="40"/>
        <v>Normal Weight</v>
      </c>
      <c r="D1308" s="14">
        <v>5.65</v>
      </c>
      <c r="E1308" s="14" t="str">
        <f t="shared" si="41"/>
        <v>Normal</v>
      </c>
      <c r="F1308" s="25" t="s">
        <v>4717</v>
      </c>
      <c r="G1308" s="25" t="s">
        <v>4716</v>
      </c>
      <c r="H1308" s="25" t="s">
        <v>4719</v>
      </c>
      <c r="I1308" s="14" t="s">
        <v>4718</v>
      </c>
      <c r="J1308" s="28" t="s">
        <v>4716</v>
      </c>
    </row>
    <row r="1309" spans="1:10" x14ac:dyDescent="0.3">
      <c r="A1309" s="31" t="s">
        <v>4508</v>
      </c>
      <c r="B1309" s="14">
        <v>15.22</v>
      </c>
      <c r="C1309" s="14" t="str">
        <f t="shared" si="40"/>
        <v>Underweight</v>
      </c>
      <c r="D1309" s="14">
        <v>4.92</v>
      </c>
      <c r="E1309" s="14" t="str">
        <f t="shared" si="41"/>
        <v>Normal</v>
      </c>
      <c r="F1309" s="25" t="s">
        <v>4717</v>
      </c>
      <c r="G1309" s="25" t="s">
        <v>4716</v>
      </c>
      <c r="H1309" s="25" t="s">
        <v>4719</v>
      </c>
      <c r="I1309" s="14" t="s">
        <v>4718</v>
      </c>
      <c r="J1309" s="28" t="s">
        <v>4716</v>
      </c>
    </row>
    <row r="1310" spans="1:10" x14ac:dyDescent="0.3">
      <c r="A1310" s="31" t="s">
        <v>4522</v>
      </c>
      <c r="B1310" s="14">
        <v>17.440000000000001</v>
      </c>
      <c r="C1310" s="14" t="str">
        <f t="shared" si="40"/>
        <v>Underweight</v>
      </c>
      <c r="D1310" s="14">
        <v>4.42</v>
      </c>
      <c r="E1310" s="14" t="str">
        <f t="shared" si="41"/>
        <v>Normal</v>
      </c>
      <c r="F1310" s="25" t="s">
        <v>4717</v>
      </c>
      <c r="G1310" s="25" t="s">
        <v>4716</v>
      </c>
      <c r="H1310" s="25" t="s">
        <v>4719</v>
      </c>
      <c r="I1310" s="14" t="s">
        <v>4718</v>
      </c>
      <c r="J1310" s="28" t="s">
        <v>4716</v>
      </c>
    </row>
    <row r="1311" spans="1:10" x14ac:dyDescent="0.3">
      <c r="A1311" s="31" t="s">
        <v>4554</v>
      </c>
      <c r="B1311" s="14">
        <v>22.79</v>
      </c>
      <c r="C1311" s="14" t="str">
        <f t="shared" si="40"/>
        <v>Normal Weight</v>
      </c>
      <c r="D1311" s="14">
        <v>6.15</v>
      </c>
      <c r="E1311" s="14" t="str">
        <f t="shared" si="41"/>
        <v>Prediabetes</v>
      </c>
      <c r="F1311" s="25" t="s">
        <v>4717</v>
      </c>
      <c r="G1311" s="25" t="s">
        <v>4716</v>
      </c>
      <c r="H1311" s="25" t="s">
        <v>4719</v>
      </c>
      <c r="I1311" s="14" t="s">
        <v>4718</v>
      </c>
      <c r="J1311" s="28" t="s">
        <v>4716</v>
      </c>
    </row>
    <row r="1312" spans="1:10" x14ac:dyDescent="0.3">
      <c r="A1312" s="31" t="s">
        <v>4600</v>
      </c>
      <c r="B1312" s="14">
        <v>17.98</v>
      </c>
      <c r="C1312" s="14" t="str">
        <f t="shared" si="40"/>
        <v>Underweight</v>
      </c>
      <c r="D1312" s="14">
        <v>5.33</v>
      </c>
      <c r="E1312" s="14" t="str">
        <f t="shared" si="41"/>
        <v>Normal</v>
      </c>
      <c r="F1312" s="25" t="s">
        <v>4717</v>
      </c>
      <c r="G1312" s="25" t="s">
        <v>4716</v>
      </c>
      <c r="H1312" s="25" t="s">
        <v>4719</v>
      </c>
      <c r="I1312" s="14" t="s">
        <v>4718</v>
      </c>
      <c r="J1312" s="28" t="s">
        <v>4716</v>
      </c>
    </row>
    <row r="1313" spans="1:10" x14ac:dyDescent="0.3">
      <c r="A1313" s="31" t="s">
        <v>4652</v>
      </c>
      <c r="B1313" s="14">
        <v>20.100000000000001</v>
      </c>
      <c r="C1313" s="14" t="str">
        <f t="shared" si="40"/>
        <v>Normal Weight</v>
      </c>
      <c r="D1313" s="14">
        <v>5.6</v>
      </c>
      <c r="E1313" s="14" t="str">
        <f t="shared" si="41"/>
        <v>Normal</v>
      </c>
      <c r="F1313" s="25" t="s">
        <v>4717</v>
      </c>
      <c r="G1313" s="25" t="s">
        <v>4716</v>
      </c>
      <c r="H1313" s="25" t="s">
        <v>4719</v>
      </c>
      <c r="I1313" s="14" t="s">
        <v>4718</v>
      </c>
      <c r="J1313" s="28" t="s">
        <v>4716</v>
      </c>
    </row>
    <row r="1314" spans="1:10" x14ac:dyDescent="0.3">
      <c r="A1314" s="31" t="s">
        <v>752</v>
      </c>
      <c r="B1314" s="14">
        <v>22.42</v>
      </c>
      <c r="C1314" s="14" t="str">
        <f t="shared" si="40"/>
        <v>Normal Weight</v>
      </c>
      <c r="D1314" s="14">
        <v>4.68</v>
      </c>
      <c r="E1314" s="14" t="str">
        <f t="shared" si="41"/>
        <v>Normal</v>
      </c>
      <c r="F1314" s="25" t="s">
        <v>4717</v>
      </c>
      <c r="G1314" s="25" t="s">
        <v>4716</v>
      </c>
      <c r="H1314" s="25" t="s">
        <v>4716</v>
      </c>
      <c r="I1314" s="14" t="s">
        <v>4718</v>
      </c>
      <c r="J1314" s="28" t="s">
        <v>4716</v>
      </c>
    </row>
    <row r="1315" spans="1:10" x14ac:dyDescent="0.3">
      <c r="A1315" s="31" t="s">
        <v>790</v>
      </c>
      <c r="B1315" s="14">
        <v>24.1</v>
      </c>
      <c r="C1315" s="14" t="str">
        <f t="shared" si="40"/>
        <v>Normal Weight</v>
      </c>
      <c r="D1315" s="14">
        <v>11.14</v>
      </c>
      <c r="E1315" s="14" t="str">
        <f t="shared" si="41"/>
        <v>Diabetes</v>
      </c>
      <c r="F1315" s="25" t="s">
        <v>4717</v>
      </c>
      <c r="G1315" s="25" t="s">
        <v>4716</v>
      </c>
      <c r="H1315" s="25" t="s">
        <v>4716</v>
      </c>
      <c r="I1315" s="14" t="s">
        <v>4718</v>
      </c>
      <c r="J1315" s="28" t="s">
        <v>4716</v>
      </c>
    </row>
    <row r="1316" spans="1:10" x14ac:dyDescent="0.3">
      <c r="A1316" s="31" t="s">
        <v>858</v>
      </c>
      <c r="B1316" s="14">
        <v>41.91</v>
      </c>
      <c r="C1316" s="14" t="str">
        <f t="shared" si="40"/>
        <v>Obesity</v>
      </c>
      <c r="D1316" s="14">
        <v>5.98</v>
      </c>
      <c r="E1316" s="14" t="str">
        <f t="shared" si="41"/>
        <v>Prediabetes</v>
      </c>
      <c r="F1316" s="25" t="s">
        <v>4717</v>
      </c>
      <c r="G1316" s="25" t="s">
        <v>4716</v>
      </c>
      <c r="H1316" s="25" t="s">
        <v>4716</v>
      </c>
      <c r="I1316" s="14" t="s">
        <v>4718</v>
      </c>
      <c r="J1316" s="28" t="s">
        <v>4716</v>
      </c>
    </row>
    <row r="1317" spans="1:10" x14ac:dyDescent="0.3">
      <c r="A1317" s="31" t="s">
        <v>952</v>
      </c>
      <c r="B1317" s="14">
        <v>54.3</v>
      </c>
      <c r="C1317" s="14" t="str">
        <f t="shared" si="40"/>
        <v>Obesity</v>
      </c>
      <c r="D1317" s="14">
        <v>4.1500000000000004</v>
      </c>
      <c r="E1317" s="14" t="str">
        <f t="shared" si="41"/>
        <v>Normal</v>
      </c>
      <c r="F1317" s="25" t="s">
        <v>4717</v>
      </c>
      <c r="G1317" s="25" t="s">
        <v>4716</v>
      </c>
      <c r="H1317" s="25" t="s">
        <v>4716</v>
      </c>
      <c r="I1317" s="14" t="s">
        <v>4718</v>
      </c>
      <c r="J1317" s="28" t="s">
        <v>4716</v>
      </c>
    </row>
    <row r="1318" spans="1:10" x14ac:dyDescent="0.3">
      <c r="A1318" s="31" t="s">
        <v>954</v>
      </c>
      <c r="B1318" s="14">
        <v>33.344999999999999</v>
      </c>
      <c r="C1318" s="14" t="str">
        <f t="shared" si="40"/>
        <v>Obesity</v>
      </c>
      <c r="D1318" s="14">
        <v>11.32</v>
      </c>
      <c r="E1318" s="14" t="str">
        <f t="shared" si="41"/>
        <v>Diabetes</v>
      </c>
      <c r="F1318" s="25" t="s">
        <v>4717</v>
      </c>
      <c r="G1318" s="25" t="s">
        <v>4716</v>
      </c>
      <c r="H1318" s="25" t="s">
        <v>4716</v>
      </c>
      <c r="I1318" s="14" t="s">
        <v>4718</v>
      </c>
      <c r="J1318" s="28" t="s">
        <v>4716</v>
      </c>
    </row>
    <row r="1319" spans="1:10" x14ac:dyDescent="0.3">
      <c r="A1319" s="31" t="s">
        <v>1052</v>
      </c>
      <c r="B1319" s="14">
        <v>32.395000000000003</v>
      </c>
      <c r="C1319" s="14" t="str">
        <f t="shared" si="40"/>
        <v>Obesity</v>
      </c>
      <c r="D1319" s="14">
        <v>5.68</v>
      </c>
      <c r="E1319" s="14" t="str">
        <f t="shared" si="41"/>
        <v>Normal</v>
      </c>
      <c r="F1319" s="25" t="s">
        <v>4717</v>
      </c>
      <c r="G1319" s="25" t="s">
        <v>4716</v>
      </c>
      <c r="H1319" s="25" t="s">
        <v>4716</v>
      </c>
      <c r="I1319" s="14" t="s">
        <v>4718</v>
      </c>
      <c r="J1319" s="28" t="s">
        <v>4716</v>
      </c>
    </row>
    <row r="1320" spans="1:10" x14ac:dyDescent="0.3">
      <c r="A1320" s="31" t="s">
        <v>1062</v>
      </c>
      <c r="B1320" s="14">
        <v>30.4</v>
      </c>
      <c r="C1320" s="14" t="str">
        <f t="shared" si="40"/>
        <v>Obesity</v>
      </c>
      <c r="D1320" s="14">
        <v>4.07</v>
      </c>
      <c r="E1320" s="14" t="str">
        <f t="shared" si="41"/>
        <v>Normal</v>
      </c>
      <c r="F1320" s="25" t="s">
        <v>4717</v>
      </c>
      <c r="G1320" s="25" t="s">
        <v>4716</v>
      </c>
      <c r="H1320" s="25" t="s">
        <v>4716</v>
      </c>
      <c r="I1320" s="14" t="s">
        <v>4718</v>
      </c>
      <c r="J1320" s="28" t="s">
        <v>4716</v>
      </c>
    </row>
    <row r="1321" spans="1:10" x14ac:dyDescent="0.3">
      <c r="A1321" s="31" t="s">
        <v>1076</v>
      </c>
      <c r="B1321" s="14">
        <v>46.69</v>
      </c>
      <c r="C1321" s="14" t="str">
        <f t="shared" si="40"/>
        <v>Obesity</v>
      </c>
      <c r="D1321" s="14">
        <v>4.25</v>
      </c>
      <c r="E1321" s="14" t="str">
        <f t="shared" si="41"/>
        <v>Normal</v>
      </c>
      <c r="F1321" s="25" t="s">
        <v>4717</v>
      </c>
      <c r="G1321" s="25" t="s">
        <v>4716</v>
      </c>
      <c r="H1321" s="25" t="s">
        <v>4716</v>
      </c>
      <c r="I1321" s="14" t="s">
        <v>4718</v>
      </c>
      <c r="J1321" s="28" t="s">
        <v>4716</v>
      </c>
    </row>
    <row r="1322" spans="1:10" x14ac:dyDescent="0.3">
      <c r="A1322" s="31" t="s">
        <v>1098</v>
      </c>
      <c r="B1322" s="14">
        <v>51.75</v>
      </c>
      <c r="C1322" s="14" t="str">
        <f t="shared" si="40"/>
        <v>Obesity</v>
      </c>
      <c r="D1322" s="14">
        <v>8.59</v>
      </c>
      <c r="E1322" s="14" t="str">
        <f t="shared" si="41"/>
        <v>Diabetes</v>
      </c>
      <c r="F1322" s="25" t="s">
        <v>4717</v>
      </c>
      <c r="G1322" s="25" t="s">
        <v>4716</v>
      </c>
      <c r="H1322" s="25" t="s">
        <v>4716</v>
      </c>
      <c r="I1322" s="14" t="s">
        <v>4718</v>
      </c>
      <c r="J1322" s="28" t="s">
        <v>4716</v>
      </c>
    </row>
    <row r="1323" spans="1:10" x14ac:dyDescent="0.3">
      <c r="A1323" s="31" t="s">
        <v>1146</v>
      </c>
      <c r="B1323" s="14">
        <v>49.07</v>
      </c>
      <c r="C1323" s="14" t="str">
        <f t="shared" si="40"/>
        <v>Obesity</v>
      </c>
      <c r="D1323" s="14">
        <v>9.08</v>
      </c>
      <c r="E1323" s="14" t="str">
        <f t="shared" si="41"/>
        <v>Diabetes</v>
      </c>
      <c r="F1323" s="25" t="s">
        <v>4717</v>
      </c>
      <c r="G1323" s="25" t="s">
        <v>4716</v>
      </c>
      <c r="H1323" s="25" t="s">
        <v>4716</v>
      </c>
      <c r="I1323" s="14" t="s">
        <v>4718</v>
      </c>
      <c r="J1323" s="28" t="s">
        <v>4716</v>
      </c>
    </row>
    <row r="1324" spans="1:10" x14ac:dyDescent="0.3">
      <c r="A1324" s="31" t="s">
        <v>1152</v>
      </c>
      <c r="B1324" s="14">
        <v>42.95</v>
      </c>
      <c r="C1324" s="14" t="str">
        <f t="shared" si="40"/>
        <v>Obesity</v>
      </c>
      <c r="D1324" s="14">
        <v>5.16</v>
      </c>
      <c r="E1324" s="14" t="str">
        <f t="shared" si="41"/>
        <v>Normal</v>
      </c>
      <c r="F1324" s="25" t="s">
        <v>4717</v>
      </c>
      <c r="G1324" s="25" t="s">
        <v>4716</v>
      </c>
      <c r="H1324" s="25" t="s">
        <v>4716</v>
      </c>
      <c r="I1324" s="14" t="s">
        <v>4718</v>
      </c>
      <c r="J1324" s="28" t="s">
        <v>4716</v>
      </c>
    </row>
    <row r="1325" spans="1:10" x14ac:dyDescent="0.3">
      <c r="A1325" s="31" t="s">
        <v>1176</v>
      </c>
      <c r="B1325" s="14">
        <v>30.59</v>
      </c>
      <c r="C1325" s="14" t="str">
        <f t="shared" si="40"/>
        <v>Obesity</v>
      </c>
      <c r="D1325" s="14">
        <v>5.56</v>
      </c>
      <c r="E1325" s="14" t="str">
        <f t="shared" si="41"/>
        <v>Normal</v>
      </c>
      <c r="F1325" s="25" t="s">
        <v>4717</v>
      </c>
      <c r="G1325" s="25" t="s">
        <v>4716</v>
      </c>
      <c r="H1325" s="25" t="s">
        <v>4716</v>
      </c>
      <c r="I1325" s="14" t="s">
        <v>4718</v>
      </c>
      <c r="J1325" s="28" t="s">
        <v>4716</v>
      </c>
    </row>
    <row r="1326" spans="1:10" x14ac:dyDescent="0.3">
      <c r="A1326" s="31" t="s">
        <v>1188</v>
      </c>
      <c r="B1326" s="14">
        <v>47.15</v>
      </c>
      <c r="C1326" s="14" t="str">
        <f t="shared" si="40"/>
        <v>Obesity</v>
      </c>
      <c r="D1326" s="14">
        <v>9.5299999999999994</v>
      </c>
      <c r="E1326" s="14" t="str">
        <f t="shared" si="41"/>
        <v>Diabetes</v>
      </c>
      <c r="F1326" s="25" t="s">
        <v>4717</v>
      </c>
      <c r="G1326" s="25" t="s">
        <v>4716</v>
      </c>
      <c r="H1326" s="25" t="s">
        <v>4716</v>
      </c>
      <c r="I1326" s="14" t="s">
        <v>4718</v>
      </c>
      <c r="J1326" s="28" t="s">
        <v>4716</v>
      </c>
    </row>
    <row r="1327" spans="1:10" x14ac:dyDescent="0.3">
      <c r="A1327" s="31" t="s">
        <v>1214</v>
      </c>
      <c r="B1327" s="14">
        <v>54.45</v>
      </c>
      <c r="C1327" s="14" t="str">
        <f t="shared" si="40"/>
        <v>Obesity</v>
      </c>
      <c r="D1327" s="14">
        <v>4.7300000000000004</v>
      </c>
      <c r="E1327" s="14" t="str">
        <f t="shared" si="41"/>
        <v>Normal</v>
      </c>
      <c r="F1327" s="25" t="s">
        <v>4717</v>
      </c>
      <c r="G1327" s="25" t="s">
        <v>4716</v>
      </c>
      <c r="H1327" s="25" t="s">
        <v>4716</v>
      </c>
      <c r="I1327" s="14" t="s">
        <v>4718</v>
      </c>
      <c r="J1327" s="28" t="s">
        <v>4716</v>
      </c>
    </row>
    <row r="1328" spans="1:10" x14ac:dyDescent="0.3">
      <c r="A1328" s="31" t="s">
        <v>1216</v>
      </c>
      <c r="B1328" s="14">
        <v>54.43</v>
      </c>
      <c r="C1328" s="14" t="str">
        <f t="shared" si="40"/>
        <v>Obesity</v>
      </c>
      <c r="D1328" s="14">
        <v>4.6100000000000003</v>
      </c>
      <c r="E1328" s="14" t="str">
        <f t="shared" si="41"/>
        <v>Normal</v>
      </c>
      <c r="F1328" s="25" t="s">
        <v>4717</v>
      </c>
      <c r="G1328" s="25" t="s">
        <v>4716</v>
      </c>
      <c r="H1328" s="25" t="s">
        <v>4716</v>
      </c>
      <c r="I1328" s="14" t="s">
        <v>4718</v>
      </c>
      <c r="J1328" s="28" t="s">
        <v>4716</v>
      </c>
    </row>
    <row r="1329" spans="1:10" x14ac:dyDescent="0.3">
      <c r="A1329" s="31" t="s">
        <v>1236</v>
      </c>
      <c r="B1329" s="14">
        <v>53.63</v>
      </c>
      <c r="C1329" s="14" t="str">
        <f t="shared" si="40"/>
        <v>Obesity</v>
      </c>
      <c r="D1329" s="14">
        <v>5.47</v>
      </c>
      <c r="E1329" s="14" t="str">
        <f t="shared" si="41"/>
        <v>Normal</v>
      </c>
      <c r="F1329" s="25" t="s">
        <v>4717</v>
      </c>
      <c r="G1329" s="25" t="s">
        <v>4716</v>
      </c>
      <c r="H1329" s="25" t="s">
        <v>4716</v>
      </c>
      <c r="I1329" s="14" t="s">
        <v>4718</v>
      </c>
      <c r="J1329" s="28" t="s">
        <v>4716</v>
      </c>
    </row>
    <row r="1330" spans="1:10" x14ac:dyDescent="0.3">
      <c r="A1330" s="31" t="s">
        <v>1258</v>
      </c>
      <c r="B1330" s="14">
        <v>54.59</v>
      </c>
      <c r="C1330" s="14" t="str">
        <f t="shared" si="40"/>
        <v>Obesity</v>
      </c>
      <c r="D1330" s="14">
        <v>4.22</v>
      </c>
      <c r="E1330" s="14" t="str">
        <f t="shared" si="41"/>
        <v>Normal</v>
      </c>
      <c r="F1330" s="25" t="s">
        <v>4717</v>
      </c>
      <c r="G1330" s="25" t="s">
        <v>4716</v>
      </c>
      <c r="H1330" s="25" t="s">
        <v>4716</v>
      </c>
      <c r="I1330" s="14" t="s">
        <v>4718</v>
      </c>
      <c r="J1330" s="28" t="s">
        <v>4716</v>
      </c>
    </row>
    <row r="1331" spans="1:10" x14ac:dyDescent="0.3">
      <c r="A1331" s="31" t="s">
        <v>1276</v>
      </c>
      <c r="B1331" s="14">
        <v>38.04</v>
      </c>
      <c r="C1331" s="14" t="str">
        <f t="shared" si="40"/>
        <v>Obesity</v>
      </c>
      <c r="D1331" s="14">
        <v>5.0199999999999996</v>
      </c>
      <c r="E1331" s="14" t="str">
        <f t="shared" si="41"/>
        <v>Normal</v>
      </c>
      <c r="F1331" s="25" t="s">
        <v>4717</v>
      </c>
      <c r="G1331" s="25" t="s">
        <v>4716</v>
      </c>
      <c r="H1331" s="25" t="s">
        <v>4716</v>
      </c>
      <c r="I1331" s="14" t="s">
        <v>4718</v>
      </c>
      <c r="J1331" s="28" t="s">
        <v>4716</v>
      </c>
    </row>
    <row r="1332" spans="1:10" x14ac:dyDescent="0.3">
      <c r="A1332" s="31" t="s">
        <v>1282</v>
      </c>
      <c r="B1332" s="14">
        <v>50.92</v>
      </c>
      <c r="C1332" s="14" t="str">
        <f t="shared" si="40"/>
        <v>Obesity</v>
      </c>
      <c r="D1332" s="14">
        <v>5.31</v>
      </c>
      <c r="E1332" s="14" t="str">
        <f t="shared" si="41"/>
        <v>Normal</v>
      </c>
      <c r="F1332" s="25" t="s">
        <v>4717</v>
      </c>
      <c r="G1332" s="25" t="s">
        <v>4716</v>
      </c>
      <c r="H1332" s="25" t="s">
        <v>4716</v>
      </c>
      <c r="I1332" s="14" t="s">
        <v>4718</v>
      </c>
      <c r="J1332" s="28" t="s">
        <v>4716</v>
      </c>
    </row>
    <row r="1333" spans="1:10" x14ac:dyDescent="0.3">
      <c r="A1333" s="31" t="s">
        <v>1308</v>
      </c>
      <c r="B1333" s="14">
        <v>43.08</v>
      </c>
      <c r="C1333" s="14" t="str">
        <f t="shared" si="40"/>
        <v>Obesity</v>
      </c>
      <c r="D1333" s="14">
        <v>8.9600000000000009</v>
      </c>
      <c r="E1333" s="14" t="str">
        <f t="shared" si="41"/>
        <v>Diabetes</v>
      </c>
      <c r="F1333" s="25" t="s">
        <v>4717</v>
      </c>
      <c r="G1333" s="25" t="s">
        <v>4716</v>
      </c>
      <c r="H1333" s="25" t="s">
        <v>4716</v>
      </c>
      <c r="I1333" s="14" t="s">
        <v>4718</v>
      </c>
      <c r="J1333" s="28" t="s">
        <v>4716</v>
      </c>
    </row>
    <row r="1334" spans="1:10" x14ac:dyDescent="0.3">
      <c r="A1334" s="31" t="s">
        <v>1338</v>
      </c>
      <c r="B1334" s="14">
        <v>42.28</v>
      </c>
      <c r="C1334" s="14" t="str">
        <f t="shared" si="40"/>
        <v>Obesity</v>
      </c>
      <c r="D1334" s="14">
        <v>9.16</v>
      </c>
      <c r="E1334" s="14" t="str">
        <f t="shared" si="41"/>
        <v>Diabetes</v>
      </c>
      <c r="F1334" s="25" t="s">
        <v>4717</v>
      </c>
      <c r="G1334" s="25" t="s">
        <v>4716</v>
      </c>
      <c r="H1334" s="25" t="s">
        <v>4716</v>
      </c>
      <c r="I1334" s="14" t="s">
        <v>4718</v>
      </c>
      <c r="J1334" s="28" t="s">
        <v>4716</v>
      </c>
    </row>
    <row r="1335" spans="1:10" x14ac:dyDescent="0.3">
      <c r="A1335" s="31" t="s">
        <v>1400</v>
      </c>
      <c r="B1335" s="14">
        <v>32.799999999999997</v>
      </c>
      <c r="C1335" s="14" t="str">
        <f t="shared" si="40"/>
        <v>Obesity</v>
      </c>
      <c r="D1335" s="14">
        <v>6.06</v>
      </c>
      <c r="E1335" s="14" t="str">
        <f t="shared" si="41"/>
        <v>Prediabetes</v>
      </c>
      <c r="F1335" s="25" t="s">
        <v>4717</v>
      </c>
      <c r="G1335" s="25" t="s">
        <v>4716</v>
      </c>
      <c r="H1335" s="25" t="s">
        <v>4716</v>
      </c>
      <c r="I1335" s="14" t="s">
        <v>4718</v>
      </c>
      <c r="J1335" s="28" t="s">
        <v>4716</v>
      </c>
    </row>
    <row r="1336" spans="1:10" x14ac:dyDescent="0.3">
      <c r="A1336" s="31" t="s">
        <v>1478</v>
      </c>
      <c r="B1336" s="14">
        <v>45.9</v>
      </c>
      <c r="C1336" s="14" t="str">
        <f t="shared" si="40"/>
        <v>Obesity</v>
      </c>
      <c r="D1336" s="14">
        <v>11.14</v>
      </c>
      <c r="E1336" s="14" t="str">
        <f t="shared" si="41"/>
        <v>Diabetes</v>
      </c>
      <c r="F1336" s="25" t="s">
        <v>4717</v>
      </c>
      <c r="G1336" s="25" t="s">
        <v>4716</v>
      </c>
      <c r="H1336" s="25" t="s">
        <v>4716</v>
      </c>
      <c r="I1336" s="14" t="s">
        <v>4718</v>
      </c>
      <c r="J1336" s="28" t="s">
        <v>4716</v>
      </c>
    </row>
    <row r="1337" spans="1:10" x14ac:dyDescent="0.3">
      <c r="A1337" s="31" t="s">
        <v>1492</v>
      </c>
      <c r="B1337" s="14">
        <v>44.55</v>
      </c>
      <c r="C1337" s="14" t="str">
        <f t="shared" si="40"/>
        <v>Obesity</v>
      </c>
      <c r="D1337" s="14">
        <v>7.12</v>
      </c>
      <c r="E1337" s="14" t="str">
        <f t="shared" si="41"/>
        <v>Diabetes</v>
      </c>
      <c r="F1337" s="25" t="s">
        <v>4717</v>
      </c>
      <c r="G1337" s="25" t="s">
        <v>4716</v>
      </c>
      <c r="H1337" s="25" t="s">
        <v>4716</v>
      </c>
      <c r="I1337" s="14" t="s">
        <v>4718</v>
      </c>
      <c r="J1337" s="28" t="s">
        <v>4716</v>
      </c>
    </row>
    <row r="1338" spans="1:10" x14ac:dyDescent="0.3">
      <c r="A1338" s="31" t="s">
        <v>1506</v>
      </c>
      <c r="B1338" s="14">
        <v>31.824999999999999</v>
      </c>
      <c r="C1338" s="14" t="str">
        <f t="shared" si="40"/>
        <v>Obesity</v>
      </c>
      <c r="D1338" s="14">
        <v>5.52</v>
      </c>
      <c r="E1338" s="14" t="str">
        <f t="shared" si="41"/>
        <v>Normal</v>
      </c>
      <c r="F1338" s="25" t="s">
        <v>4717</v>
      </c>
      <c r="G1338" s="25" t="s">
        <v>4716</v>
      </c>
      <c r="H1338" s="25" t="s">
        <v>4716</v>
      </c>
      <c r="I1338" s="14" t="s">
        <v>4718</v>
      </c>
      <c r="J1338" s="28" t="s">
        <v>4716</v>
      </c>
    </row>
    <row r="1339" spans="1:10" x14ac:dyDescent="0.3">
      <c r="A1339" s="31" t="s">
        <v>1518</v>
      </c>
      <c r="B1339" s="14">
        <v>39.35</v>
      </c>
      <c r="C1339" s="14" t="str">
        <f t="shared" si="40"/>
        <v>Obesity</v>
      </c>
      <c r="D1339" s="14">
        <v>7.86</v>
      </c>
      <c r="E1339" s="14" t="str">
        <f t="shared" si="41"/>
        <v>Diabetes</v>
      </c>
      <c r="F1339" s="25" t="s">
        <v>4717</v>
      </c>
      <c r="G1339" s="25" t="s">
        <v>4716</v>
      </c>
      <c r="H1339" s="25" t="s">
        <v>4716</v>
      </c>
      <c r="I1339" s="14" t="s">
        <v>4718</v>
      </c>
      <c r="J1339" s="28" t="s">
        <v>4716</v>
      </c>
    </row>
    <row r="1340" spans="1:10" x14ac:dyDescent="0.3">
      <c r="A1340" s="31" t="s">
        <v>1532</v>
      </c>
      <c r="B1340" s="14">
        <v>38.869999999999997</v>
      </c>
      <c r="C1340" s="14" t="str">
        <f t="shared" si="40"/>
        <v>Obesity</v>
      </c>
      <c r="D1340" s="14">
        <v>8.6300000000000008</v>
      </c>
      <c r="E1340" s="14" t="str">
        <f t="shared" si="41"/>
        <v>Diabetes</v>
      </c>
      <c r="F1340" s="25" t="s">
        <v>4717</v>
      </c>
      <c r="G1340" s="25" t="s">
        <v>4716</v>
      </c>
      <c r="H1340" s="25" t="s">
        <v>4716</v>
      </c>
      <c r="I1340" s="14" t="s">
        <v>4718</v>
      </c>
      <c r="J1340" s="28" t="s">
        <v>4716</v>
      </c>
    </row>
    <row r="1341" spans="1:10" x14ac:dyDescent="0.3">
      <c r="A1341" s="31" t="s">
        <v>1554</v>
      </c>
      <c r="B1341" s="14">
        <v>30.71</v>
      </c>
      <c r="C1341" s="14" t="str">
        <f t="shared" si="40"/>
        <v>Obesity</v>
      </c>
      <c r="D1341" s="14">
        <v>5.59</v>
      </c>
      <c r="E1341" s="14" t="str">
        <f t="shared" si="41"/>
        <v>Normal</v>
      </c>
      <c r="F1341" s="25" t="s">
        <v>4717</v>
      </c>
      <c r="G1341" s="25" t="s">
        <v>4716</v>
      </c>
      <c r="H1341" s="25" t="s">
        <v>4716</v>
      </c>
      <c r="I1341" s="14" t="s">
        <v>4718</v>
      </c>
      <c r="J1341" s="28" t="s">
        <v>4716</v>
      </c>
    </row>
    <row r="1342" spans="1:10" x14ac:dyDescent="0.3">
      <c r="A1342" s="31" t="s">
        <v>1606</v>
      </c>
      <c r="B1342" s="14">
        <v>32.395000000000003</v>
      </c>
      <c r="C1342" s="14" t="str">
        <f t="shared" si="40"/>
        <v>Obesity</v>
      </c>
      <c r="D1342" s="14">
        <v>4.2699999999999996</v>
      </c>
      <c r="E1342" s="14" t="str">
        <f t="shared" si="41"/>
        <v>Normal</v>
      </c>
      <c r="F1342" s="25" t="s">
        <v>4717</v>
      </c>
      <c r="G1342" s="25" t="s">
        <v>4716</v>
      </c>
      <c r="H1342" s="25" t="s">
        <v>4716</v>
      </c>
      <c r="I1342" s="14" t="s">
        <v>4718</v>
      </c>
      <c r="J1342" s="28" t="s">
        <v>4716</v>
      </c>
    </row>
    <row r="1343" spans="1:10" x14ac:dyDescent="0.3">
      <c r="A1343" s="31" t="s">
        <v>1662</v>
      </c>
      <c r="B1343" s="14">
        <v>36.24</v>
      </c>
      <c r="C1343" s="14" t="str">
        <f t="shared" si="40"/>
        <v>Obesity</v>
      </c>
      <c r="D1343" s="14">
        <v>8.3800000000000008</v>
      </c>
      <c r="E1343" s="14" t="str">
        <f t="shared" si="41"/>
        <v>Diabetes</v>
      </c>
      <c r="F1343" s="25" t="s">
        <v>4717</v>
      </c>
      <c r="G1343" s="25" t="s">
        <v>4716</v>
      </c>
      <c r="H1343" s="25" t="s">
        <v>4716</v>
      </c>
      <c r="I1343" s="14" t="s">
        <v>4718</v>
      </c>
      <c r="J1343" s="28" t="s">
        <v>4716</v>
      </c>
    </row>
    <row r="1344" spans="1:10" x14ac:dyDescent="0.3">
      <c r="A1344" s="31" t="s">
        <v>1668</v>
      </c>
      <c r="B1344" s="14">
        <v>42.74</v>
      </c>
      <c r="C1344" s="14" t="str">
        <f t="shared" si="40"/>
        <v>Obesity</v>
      </c>
      <c r="D1344" s="14">
        <v>6.31</v>
      </c>
      <c r="E1344" s="14" t="str">
        <f t="shared" si="41"/>
        <v>Prediabetes</v>
      </c>
      <c r="F1344" s="25" t="s">
        <v>4717</v>
      </c>
      <c r="G1344" s="25" t="s">
        <v>4716</v>
      </c>
      <c r="H1344" s="25" t="s">
        <v>4716</v>
      </c>
      <c r="I1344" s="14" t="s">
        <v>4718</v>
      </c>
      <c r="J1344" s="28" t="s">
        <v>4716</v>
      </c>
    </row>
    <row r="1345" spans="1:10" x14ac:dyDescent="0.3">
      <c r="A1345" s="31" t="s">
        <v>1672</v>
      </c>
      <c r="B1345" s="14">
        <v>31.55</v>
      </c>
      <c r="C1345" s="14" t="str">
        <f t="shared" si="40"/>
        <v>Obesity</v>
      </c>
      <c r="D1345" s="14">
        <v>6.11</v>
      </c>
      <c r="E1345" s="14" t="str">
        <f t="shared" si="41"/>
        <v>Prediabetes</v>
      </c>
      <c r="F1345" s="25" t="s">
        <v>4717</v>
      </c>
      <c r="G1345" s="25" t="s">
        <v>4716</v>
      </c>
      <c r="H1345" s="25" t="s">
        <v>4716</v>
      </c>
      <c r="I1345" s="14" t="s">
        <v>4718</v>
      </c>
      <c r="J1345" s="28" t="s">
        <v>4716</v>
      </c>
    </row>
    <row r="1346" spans="1:10" x14ac:dyDescent="0.3">
      <c r="A1346" s="31" t="s">
        <v>1700</v>
      </c>
      <c r="B1346" s="14">
        <v>42.78</v>
      </c>
      <c r="C1346" s="14" t="str">
        <f t="shared" ref="C1346:C1409" si="42">IF(B1346&lt;18.5,"Underweight",
IF(B1346&lt;=24.9,"Normal Weight",
IF(B1346&lt;=29.9,"Overweight","Obesity")))</f>
        <v>Obesity</v>
      </c>
      <c r="D1346" s="14">
        <v>6.11</v>
      </c>
      <c r="E1346" s="14" t="str">
        <f t="shared" si="41"/>
        <v>Prediabetes</v>
      </c>
      <c r="F1346" s="25" t="s">
        <v>4717</v>
      </c>
      <c r="G1346" s="25" t="s">
        <v>4716</v>
      </c>
      <c r="H1346" s="25" t="s">
        <v>4716</v>
      </c>
      <c r="I1346" s="14" t="s">
        <v>4718</v>
      </c>
      <c r="J1346" s="28" t="s">
        <v>4716</v>
      </c>
    </row>
    <row r="1347" spans="1:10" x14ac:dyDescent="0.3">
      <c r="A1347" s="31" t="s">
        <v>1722</v>
      </c>
      <c r="B1347" s="14">
        <v>52.89</v>
      </c>
      <c r="C1347" s="14" t="str">
        <f t="shared" si="42"/>
        <v>Obesity</v>
      </c>
      <c r="D1347" s="14">
        <v>4.96</v>
      </c>
      <c r="E1347" s="14" t="str">
        <f t="shared" ref="E1347:E1410" si="43">IF(D1347&lt;5.7,"Normal",
IF(D1347&lt;=6.4,"Prediabetes","Diabetes"))</f>
        <v>Normal</v>
      </c>
      <c r="F1347" s="25" t="s">
        <v>4717</v>
      </c>
      <c r="G1347" s="25" t="s">
        <v>4716</v>
      </c>
      <c r="H1347" s="25" t="s">
        <v>4716</v>
      </c>
      <c r="I1347" s="14" t="s">
        <v>4718</v>
      </c>
      <c r="J1347" s="28" t="s">
        <v>4716</v>
      </c>
    </row>
    <row r="1348" spans="1:10" x14ac:dyDescent="0.3">
      <c r="A1348" s="31" t="s">
        <v>1724</v>
      </c>
      <c r="B1348" s="14">
        <v>32.965000000000003</v>
      </c>
      <c r="C1348" s="14" t="str">
        <f t="shared" si="42"/>
        <v>Obesity</v>
      </c>
      <c r="D1348" s="14">
        <v>6.15</v>
      </c>
      <c r="E1348" s="14" t="str">
        <f t="shared" si="43"/>
        <v>Prediabetes</v>
      </c>
      <c r="F1348" s="25" t="s">
        <v>4717</v>
      </c>
      <c r="G1348" s="25" t="s">
        <v>4716</v>
      </c>
      <c r="H1348" s="25" t="s">
        <v>4716</v>
      </c>
      <c r="I1348" s="14" t="s">
        <v>4718</v>
      </c>
      <c r="J1348" s="28" t="s">
        <v>4716</v>
      </c>
    </row>
    <row r="1349" spans="1:10" x14ac:dyDescent="0.3">
      <c r="A1349" s="31" t="s">
        <v>1754</v>
      </c>
      <c r="B1349" s="14">
        <v>39.86</v>
      </c>
      <c r="C1349" s="14" t="str">
        <f t="shared" si="42"/>
        <v>Obesity</v>
      </c>
      <c r="D1349" s="14">
        <v>11.84</v>
      </c>
      <c r="E1349" s="14" t="str">
        <f t="shared" si="43"/>
        <v>Diabetes</v>
      </c>
      <c r="F1349" s="25" t="s">
        <v>4717</v>
      </c>
      <c r="G1349" s="25" t="s">
        <v>4716</v>
      </c>
      <c r="H1349" s="25" t="s">
        <v>4716</v>
      </c>
      <c r="I1349" s="14" t="s">
        <v>4718</v>
      </c>
      <c r="J1349" s="28" t="s">
        <v>4716</v>
      </c>
    </row>
    <row r="1350" spans="1:10" x14ac:dyDescent="0.3">
      <c r="A1350" s="31" t="s">
        <v>1764</v>
      </c>
      <c r="B1350" s="14">
        <v>36.479999999999997</v>
      </c>
      <c r="C1350" s="14" t="str">
        <f t="shared" si="42"/>
        <v>Obesity</v>
      </c>
      <c r="D1350" s="14">
        <v>5.05</v>
      </c>
      <c r="E1350" s="14" t="str">
        <f t="shared" si="43"/>
        <v>Normal</v>
      </c>
      <c r="F1350" s="25" t="s">
        <v>4717</v>
      </c>
      <c r="G1350" s="25" t="s">
        <v>4716</v>
      </c>
      <c r="H1350" s="25" t="s">
        <v>4716</v>
      </c>
      <c r="I1350" s="14" t="s">
        <v>4718</v>
      </c>
      <c r="J1350" s="28" t="s">
        <v>4716</v>
      </c>
    </row>
    <row r="1351" spans="1:10" x14ac:dyDescent="0.3">
      <c r="A1351" s="31" t="s">
        <v>1768</v>
      </c>
      <c r="B1351" s="14">
        <v>33.44</v>
      </c>
      <c r="C1351" s="14" t="str">
        <f t="shared" si="42"/>
        <v>Obesity</v>
      </c>
      <c r="D1351" s="14">
        <v>5.9</v>
      </c>
      <c r="E1351" s="14" t="str">
        <f t="shared" si="43"/>
        <v>Prediabetes</v>
      </c>
      <c r="F1351" s="25" t="s">
        <v>4717</v>
      </c>
      <c r="G1351" s="25" t="s">
        <v>4716</v>
      </c>
      <c r="H1351" s="25" t="s">
        <v>4716</v>
      </c>
      <c r="I1351" s="14" t="s">
        <v>4718</v>
      </c>
      <c r="J1351" s="28" t="s">
        <v>4716</v>
      </c>
    </row>
    <row r="1352" spans="1:10" x14ac:dyDescent="0.3">
      <c r="A1352" s="31" t="s">
        <v>1770</v>
      </c>
      <c r="B1352" s="14">
        <v>28.215</v>
      </c>
      <c r="C1352" s="14" t="str">
        <f t="shared" si="42"/>
        <v>Overweight</v>
      </c>
      <c r="D1352" s="14">
        <v>6.29</v>
      </c>
      <c r="E1352" s="14" t="str">
        <f t="shared" si="43"/>
        <v>Prediabetes</v>
      </c>
      <c r="F1352" s="25" t="s">
        <v>4717</v>
      </c>
      <c r="G1352" s="25" t="s">
        <v>4716</v>
      </c>
      <c r="H1352" s="25" t="s">
        <v>4716</v>
      </c>
      <c r="I1352" s="14" t="s">
        <v>4718</v>
      </c>
      <c r="J1352" s="28" t="s">
        <v>4716</v>
      </c>
    </row>
    <row r="1353" spans="1:10" x14ac:dyDescent="0.3">
      <c r="A1353" s="31" t="s">
        <v>1772</v>
      </c>
      <c r="B1353" s="14">
        <v>27.17</v>
      </c>
      <c r="C1353" s="14" t="str">
        <f t="shared" si="42"/>
        <v>Overweight</v>
      </c>
      <c r="D1353" s="14">
        <v>5.84</v>
      </c>
      <c r="E1353" s="14" t="str">
        <f t="shared" si="43"/>
        <v>Prediabetes</v>
      </c>
      <c r="F1353" s="25" t="s">
        <v>4717</v>
      </c>
      <c r="G1353" s="25" t="s">
        <v>4716</v>
      </c>
      <c r="H1353" s="25" t="s">
        <v>4716</v>
      </c>
      <c r="I1353" s="14" t="s">
        <v>4718</v>
      </c>
      <c r="J1353" s="28" t="s">
        <v>4716</v>
      </c>
    </row>
    <row r="1354" spans="1:10" x14ac:dyDescent="0.3">
      <c r="A1354" s="31" t="s">
        <v>1800</v>
      </c>
      <c r="B1354" s="14">
        <v>39.25</v>
      </c>
      <c r="C1354" s="14" t="str">
        <f t="shared" si="42"/>
        <v>Obesity</v>
      </c>
      <c r="D1354" s="14">
        <v>8.41</v>
      </c>
      <c r="E1354" s="14" t="str">
        <f t="shared" si="43"/>
        <v>Diabetes</v>
      </c>
      <c r="F1354" s="25" t="s">
        <v>4717</v>
      </c>
      <c r="G1354" s="25" t="s">
        <v>4716</v>
      </c>
      <c r="H1354" s="25" t="s">
        <v>4716</v>
      </c>
      <c r="I1354" s="14" t="s">
        <v>4718</v>
      </c>
      <c r="J1354" s="28" t="s">
        <v>4716</v>
      </c>
    </row>
    <row r="1355" spans="1:10" x14ac:dyDescent="0.3">
      <c r="A1355" s="31" t="s">
        <v>1818</v>
      </c>
      <c r="B1355" s="14">
        <v>32.01</v>
      </c>
      <c r="C1355" s="14" t="str">
        <f t="shared" si="42"/>
        <v>Obesity</v>
      </c>
      <c r="D1355" s="14">
        <v>5.08</v>
      </c>
      <c r="E1355" s="14" t="str">
        <f t="shared" si="43"/>
        <v>Normal</v>
      </c>
      <c r="F1355" s="25" t="s">
        <v>4717</v>
      </c>
      <c r="G1355" s="25" t="s">
        <v>4716</v>
      </c>
      <c r="H1355" s="25" t="s">
        <v>4716</v>
      </c>
      <c r="I1355" s="14" t="s">
        <v>4718</v>
      </c>
      <c r="J1355" s="28" t="s">
        <v>4716</v>
      </c>
    </row>
    <row r="1356" spans="1:10" x14ac:dyDescent="0.3">
      <c r="A1356" s="31" t="s">
        <v>1822</v>
      </c>
      <c r="B1356" s="14">
        <v>34.865000000000002</v>
      </c>
      <c r="C1356" s="14" t="str">
        <f t="shared" si="42"/>
        <v>Obesity</v>
      </c>
      <c r="D1356" s="14">
        <v>5.35</v>
      </c>
      <c r="E1356" s="14" t="str">
        <f t="shared" si="43"/>
        <v>Normal</v>
      </c>
      <c r="F1356" s="25" t="s">
        <v>4717</v>
      </c>
      <c r="G1356" s="25" t="s">
        <v>4716</v>
      </c>
      <c r="H1356" s="25" t="s">
        <v>4716</v>
      </c>
      <c r="I1356" s="14" t="s">
        <v>4718</v>
      </c>
      <c r="J1356" s="28" t="s">
        <v>4716</v>
      </c>
    </row>
    <row r="1357" spans="1:10" x14ac:dyDescent="0.3">
      <c r="A1357" s="31" t="s">
        <v>1826</v>
      </c>
      <c r="B1357" s="14">
        <v>30.305</v>
      </c>
      <c r="C1357" s="14" t="str">
        <f t="shared" si="42"/>
        <v>Obesity</v>
      </c>
      <c r="D1357" s="14">
        <v>4.2699999999999996</v>
      </c>
      <c r="E1357" s="14" t="str">
        <f t="shared" si="43"/>
        <v>Normal</v>
      </c>
      <c r="F1357" s="25" t="s">
        <v>4717</v>
      </c>
      <c r="G1357" s="25" t="s">
        <v>4716</v>
      </c>
      <c r="H1357" s="25" t="s">
        <v>4716</v>
      </c>
      <c r="I1357" s="14" t="s">
        <v>4718</v>
      </c>
      <c r="J1357" s="28" t="s">
        <v>4716</v>
      </c>
    </row>
    <row r="1358" spans="1:10" x14ac:dyDescent="0.3">
      <c r="A1358" s="31" t="s">
        <v>1828</v>
      </c>
      <c r="B1358" s="14">
        <v>25.175000000000001</v>
      </c>
      <c r="C1358" s="14" t="str">
        <f t="shared" si="42"/>
        <v>Overweight</v>
      </c>
      <c r="D1358" s="14">
        <v>5.57</v>
      </c>
      <c r="E1358" s="14" t="str">
        <f t="shared" si="43"/>
        <v>Normal</v>
      </c>
      <c r="F1358" s="25" t="s">
        <v>4717</v>
      </c>
      <c r="G1358" s="25" t="s">
        <v>4716</v>
      </c>
      <c r="H1358" s="25" t="s">
        <v>4716</v>
      </c>
      <c r="I1358" s="14" t="s">
        <v>4718</v>
      </c>
      <c r="J1358" s="28" t="s">
        <v>4716</v>
      </c>
    </row>
    <row r="1359" spans="1:10" x14ac:dyDescent="0.3">
      <c r="A1359" s="31" t="s">
        <v>1830</v>
      </c>
      <c r="B1359" s="14">
        <v>26.8</v>
      </c>
      <c r="C1359" s="14" t="str">
        <f t="shared" si="42"/>
        <v>Overweight</v>
      </c>
      <c r="D1359" s="14">
        <v>5.68</v>
      </c>
      <c r="E1359" s="14" t="str">
        <f t="shared" si="43"/>
        <v>Normal</v>
      </c>
      <c r="F1359" s="25" t="s">
        <v>4717</v>
      </c>
      <c r="G1359" s="25" t="s">
        <v>4716</v>
      </c>
      <c r="H1359" s="25" t="s">
        <v>4716</v>
      </c>
      <c r="I1359" s="14" t="s">
        <v>4718</v>
      </c>
      <c r="J1359" s="28" t="s">
        <v>4716</v>
      </c>
    </row>
    <row r="1360" spans="1:10" x14ac:dyDescent="0.3">
      <c r="A1360" s="31" t="s">
        <v>1842</v>
      </c>
      <c r="B1360" s="14">
        <v>39.049999999999997</v>
      </c>
      <c r="C1360" s="14" t="str">
        <f t="shared" si="42"/>
        <v>Obesity</v>
      </c>
      <c r="D1360" s="14">
        <v>5.27</v>
      </c>
      <c r="E1360" s="14" t="str">
        <f t="shared" si="43"/>
        <v>Normal</v>
      </c>
      <c r="F1360" s="25" t="s">
        <v>4717</v>
      </c>
      <c r="G1360" s="25" t="s">
        <v>4716</v>
      </c>
      <c r="H1360" s="25" t="s">
        <v>4716</v>
      </c>
      <c r="I1360" s="14" t="s">
        <v>4718</v>
      </c>
      <c r="J1360" s="28" t="s">
        <v>4716</v>
      </c>
    </row>
    <row r="1361" spans="1:10" x14ac:dyDescent="0.3">
      <c r="A1361" s="31" t="s">
        <v>1844</v>
      </c>
      <c r="B1361" s="14">
        <v>33.1</v>
      </c>
      <c r="C1361" s="14" t="str">
        <f t="shared" si="42"/>
        <v>Obesity</v>
      </c>
      <c r="D1361" s="14">
        <v>5.46</v>
      </c>
      <c r="E1361" s="14" t="str">
        <f t="shared" si="43"/>
        <v>Normal</v>
      </c>
      <c r="F1361" s="25" t="s">
        <v>4717</v>
      </c>
      <c r="G1361" s="25" t="s">
        <v>4716</v>
      </c>
      <c r="H1361" s="25" t="s">
        <v>4716</v>
      </c>
      <c r="I1361" s="14" t="s">
        <v>4718</v>
      </c>
      <c r="J1361" s="28" t="s">
        <v>4716</v>
      </c>
    </row>
    <row r="1362" spans="1:10" x14ac:dyDescent="0.3">
      <c r="A1362" s="31" t="s">
        <v>1848</v>
      </c>
      <c r="B1362" s="14">
        <v>29</v>
      </c>
      <c r="C1362" s="14" t="str">
        <f t="shared" si="42"/>
        <v>Overweight</v>
      </c>
      <c r="D1362" s="14">
        <v>4.25</v>
      </c>
      <c r="E1362" s="14" t="str">
        <f t="shared" si="43"/>
        <v>Normal</v>
      </c>
      <c r="F1362" s="25" t="s">
        <v>4717</v>
      </c>
      <c r="G1362" s="25" t="s">
        <v>4716</v>
      </c>
      <c r="H1362" s="25" t="s">
        <v>4716</v>
      </c>
      <c r="I1362" s="14" t="s">
        <v>4718</v>
      </c>
      <c r="J1362" s="28" t="s">
        <v>4716</v>
      </c>
    </row>
    <row r="1363" spans="1:10" x14ac:dyDescent="0.3">
      <c r="A1363" s="31" t="s">
        <v>1852</v>
      </c>
      <c r="B1363" s="14">
        <v>25.2</v>
      </c>
      <c r="C1363" s="14" t="str">
        <f t="shared" si="42"/>
        <v>Overweight</v>
      </c>
      <c r="D1363" s="14">
        <v>6.25</v>
      </c>
      <c r="E1363" s="14" t="str">
        <f t="shared" si="43"/>
        <v>Prediabetes</v>
      </c>
      <c r="F1363" s="25" t="s">
        <v>4717</v>
      </c>
      <c r="G1363" s="25" t="s">
        <v>4716</v>
      </c>
      <c r="H1363" s="25" t="s">
        <v>4716</v>
      </c>
      <c r="I1363" s="14" t="s">
        <v>4718</v>
      </c>
      <c r="J1363" s="28" t="s">
        <v>4716</v>
      </c>
    </row>
    <row r="1364" spans="1:10" x14ac:dyDescent="0.3">
      <c r="A1364" s="31" t="s">
        <v>1854</v>
      </c>
      <c r="B1364" s="14">
        <v>22.77</v>
      </c>
      <c r="C1364" s="14" t="str">
        <f t="shared" si="42"/>
        <v>Normal Weight</v>
      </c>
      <c r="D1364" s="14">
        <v>4.47</v>
      </c>
      <c r="E1364" s="14" t="str">
        <f t="shared" si="43"/>
        <v>Normal</v>
      </c>
      <c r="F1364" s="25" t="s">
        <v>4717</v>
      </c>
      <c r="G1364" s="25" t="s">
        <v>4716</v>
      </c>
      <c r="H1364" s="25" t="s">
        <v>4716</v>
      </c>
      <c r="I1364" s="14" t="s">
        <v>4718</v>
      </c>
      <c r="J1364" s="28" t="s">
        <v>4716</v>
      </c>
    </row>
    <row r="1365" spans="1:10" x14ac:dyDescent="0.3">
      <c r="A1365" s="31" t="s">
        <v>1864</v>
      </c>
      <c r="B1365" s="14">
        <v>34.39</v>
      </c>
      <c r="C1365" s="14" t="str">
        <f t="shared" si="42"/>
        <v>Obesity</v>
      </c>
      <c r="D1365" s="14">
        <v>6.28</v>
      </c>
      <c r="E1365" s="14" t="str">
        <f t="shared" si="43"/>
        <v>Prediabetes</v>
      </c>
      <c r="F1365" s="25" t="s">
        <v>4717</v>
      </c>
      <c r="G1365" s="25" t="s">
        <v>4716</v>
      </c>
      <c r="H1365" s="25" t="s">
        <v>4716</v>
      </c>
      <c r="I1365" s="14" t="s">
        <v>4718</v>
      </c>
      <c r="J1365" s="28" t="s">
        <v>4716</v>
      </c>
    </row>
    <row r="1366" spans="1:10" x14ac:dyDescent="0.3">
      <c r="A1366" s="31" t="s">
        <v>1870</v>
      </c>
      <c r="B1366" s="14">
        <v>27</v>
      </c>
      <c r="C1366" s="14" t="str">
        <f t="shared" si="42"/>
        <v>Overweight</v>
      </c>
      <c r="D1366" s="14">
        <v>4.54</v>
      </c>
      <c r="E1366" s="14" t="str">
        <f t="shared" si="43"/>
        <v>Normal</v>
      </c>
      <c r="F1366" s="25" t="s">
        <v>4717</v>
      </c>
      <c r="G1366" s="25" t="s">
        <v>4716</v>
      </c>
      <c r="H1366" s="25" t="s">
        <v>4716</v>
      </c>
      <c r="I1366" s="14" t="s">
        <v>4718</v>
      </c>
      <c r="J1366" s="28" t="s">
        <v>4716</v>
      </c>
    </row>
    <row r="1367" spans="1:10" x14ac:dyDescent="0.3">
      <c r="A1367" s="31" t="s">
        <v>1872</v>
      </c>
      <c r="B1367" s="14">
        <v>28.594999999999999</v>
      </c>
      <c r="C1367" s="14" t="str">
        <f t="shared" si="42"/>
        <v>Overweight</v>
      </c>
      <c r="D1367" s="14">
        <v>4.68</v>
      </c>
      <c r="E1367" s="14" t="str">
        <f t="shared" si="43"/>
        <v>Normal</v>
      </c>
      <c r="F1367" s="25" t="s">
        <v>4717</v>
      </c>
      <c r="G1367" s="25" t="s">
        <v>4716</v>
      </c>
      <c r="H1367" s="25" t="s">
        <v>4716</v>
      </c>
      <c r="I1367" s="14" t="s">
        <v>4718</v>
      </c>
      <c r="J1367" s="28" t="s">
        <v>4716</v>
      </c>
    </row>
    <row r="1368" spans="1:10" x14ac:dyDescent="0.3">
      <c r="A1368" s="31" t="s">
        <v>1892</v>
      </c>
      <c r="B1368" s="14">
        <v>38.39</v>
      </c>
      <c r="C1368" s="14" t="str">
        <f t="shared" si="42"/>
        <v>Obesity</v>
      </c>
      <c r="D1368" s="14">
        <v>8.33</v>
      </c>
      <c r="E1368" s="14" t="str">
        <f t="shared" si="43"/>
        <v>Diabetes</v>
      </c>
      <c r="F1368" s="25" t="s">
        <v>4717</v>
      </c>
      <c r="G1368" s="25" t="s">
        <v>4716</v>
      </c>
      <c r="H1368" s="25" t="s">
        <v>4716</v>
      </c>
      <c r="I1368" s="14" t="s">
        <v>4718</v>
      </c>
      <c r="J1368" s="28" t="s">
        <v>4716</v>
      </c>
    </row>
    <row r="1369" spans="1:10" x14ac:dyDescent="0.3">
      <c r="A1369" s="31" t="s">
        <v>1894</v>
      </c>
      <c r="B1369" s="14">
        <v>25.87</v>
      </c>
      <c r="C1369" s="14" t="str">
        <f t="shared" si="42"/>
        <v>Overweight</v>
      </c>
      <c r="D1369" s="14">
        <v>5.63</v>
      </c>
      <c r="E1369" s="14" t="str">
        <f t="shared" si="43"/>
        <v>Normal</v>
      </c>
      <c r="F1369" s="25" t="s">
        <v>4717</v>
      </c>
      <c r="G1369" s="25" t="s">
        <v>4716</v>
      </c>
      <c r="H1369" s="25" t="s">
        <v>4716</v>
      </c>
      <c r="I1369" s="14" t="s">
        <v>4718</v>
      </c>
      <c r="J1369" s="28" t="s">
        <v>4716</v>
      </c>
    </row>
    <row r="1370" spans="1:10" x14ac:dyDescent="0.3">
      <c r="A1370" s="31" t="s">
        <v>1912</v>
      </c>
      <c r="B1370" s="14">
        <v>39.22</v>
      </c>
      <c r="C1370" s="14" t="str">
        <f t="shared" si="42"/>
        <v>Obesity</v>
      </c>
      <c r="D1370" s="14">
        <v>5.62</v>
      </c>
      <c r="E1370" s="14" t="str">
        <f t="shared" si="43"/>
        <v>Normal</v>
      </c>
      <c r="F1370" s="25" t="s">
        <v>4717</v>
      </c>
      <c r="G1370" s="25" t="s">
        <v>4716</v>
      </c>
      <c r="H1370" s="25" t="s">
        <v>4716</v>
      </c>
      <c r="I1370" s="14" t="s">
        <v>4718</v>
      </c>
      <c r="J1370" s="28" t="s">
        <v>4716</v>
      </c>
    </row>
    <row r="1371" spans="1:10" x14ac:dyDescent="0.3">
      <c r="A1371" s="31" t="s">
        <v>1950</v>
      </c>
      <c r="B1371" s="14">
        <v>49.06</v>
      </c>
      <c r="C1371" s="14" t="str">
        <f t="shared" si="42"/>
        <v>Obesity</v>
      </c>
      <c r="D1371" s="14">
        <v>5.43</v>
      </c>
      <c r="E1371" s="14" t="str">
        <f t="shared" si="43"/>
        <v>Normal</v>
      </c>
      <c r="F1371" s="25" t="s">
        <v>4717</v>
      </c>
      <c r="G1371" s="25" t="s">
        <v>4716</v>
      </c>
      <c r="H1371" s="25" t="s">
        <v>4716</v>
      </c>
      <c r="I1371" s="14" t="s">
        <v>4718</v>
      </c>
      <c r="J1371" s="28" t="s">
        <v>4716</v>
      </c>
    </row>
    <row r="1372" spans="1:10" x14ac:dyDescent="0.3">
      <c r="A1372" s="31" t="s">
        <v>1956</v>
      </c>
      <c r="B1372" s="14">
        <v>38</v>
      </c>
      <c r="C1372" s="14" t="str">
        <f t="shared" si="42"/>
        <v>Obesity</v>
      </c>
      <c r="D1372" s="14">
        <v>6.38</v>
      </c>
      <c r="E1372" s="14" t="str">
        <f t="shared" si="43"/>
        <v>Prediabetes</v>
      </c>
      <c r="F1372" s="25" t="s">
        <v>4717</v>
      </c>
      <c r="G1372" s="25" t="s">
        <v>4716</v>
      </c>
      <c r="H1372" s="25" t="s">
        <v>4716</v>
      </c>
      <c r="I1372" s="14" t="s">
        <v>4718</v>
      </c>
      <c r="J1372" s="28" t="s">
        <v>4716</v>
      </c>
    </row>
    <row r="1373" spans="1:10" x14ac:dyDescent="0.3">
      <c r="A1373" s="31" t="s">
        <v>1958</v>
      </c>
      <c r="B1373" s="14">
        <v>36.08</v>
      </c>
      <c r="C1373" s="14" t="str">
        <f t="shared" si="42"/>
        <v>Obesity</v>
      </c>
      <c r="D1373" s="14">
        <v>5.73</v>
      </c>
      <c r="E1373" s="14" t="str">
        <f t="shared" si="43"/>
        <v>Prediabetes</v>
      </c>
      <c r="F1373" s="25" t="s">
        <v>4717</v>
      </c>
      <c r="G1373" s="25" t="s">
        <v>4716</v>
      </c>
      <c r="H1373" s="25" t="s">
        <v>4716</v>
      </c>
      <c r="I1373" s="14" t="s">
        <v>4718</v>
      </c>
      <c r="J1373" s="28" t="s">
        <v>4716</v>
      </c>
    </row>
    <row r="1374" spans="1:10" x14ac:dyDescent="0.3">
      <c r="A1374" s="31" t="s">
        <v>1960</v>
      </c>
      <c r="B1374" s="14">
        <v>35.700000000000003</v>
      </c>
      <c r="C1374" s="14" t="str">
        <f t="shared" si="42"/>
        <v>Obesity</v>
      </c>
      <c r="D1374" s="14">
        <v>5.47</v>
      </c>
      <c r="E1374" s="14" t="str">
        <f t="shared" si="43"/>
        <v>Normal</v>
      </c>
      <c r="F1374" s="25" t="s">
        <v>4717</v>
      </c>
      <c r="G1374" s="25" t="s">
        <v>4716</v>
      </c>
      <c r="H1374" s="25" t="s">
        <v>4716</v>
      </c>
      <c r="I1374" s="14" t="s">
        <v>4718</v>
      </c>
      <c r="J1374" s="28" t="s">
        <v>4716</v>
      </c>
    </row>
    <row r="1375" spans="1:10" x14ac:dyDescent="0.3">
      <c r="A1375" s="31" t="s">
        <v>1966</v>
      </c>
      <c r="B1375" s="14">
        <v>23.3</v>
      </c>
      <c r="C1375" s="14" t="str">
        <f t="shared" si="42"/>
        <v>Normal Weight</v>
      </c>
      <c r="D1375" s="14">
        <v>5.36</v>
      </c>
      <c r="E1375" s="14" t="str">
        <f t="shared" si="43"/>
        <v>Normal</v>
      </c>
      <c r="F1375" s="25" t="s">
        <v>4717</v>
      </c>
      <c r="G1375" s="25" t="s">
        <v>4716</v>
      </c>
      <c r="H1375" s="25" t="s">
        <v>4716</v>
      </c>
      <c r="I1375" s="14" t="s">
        <v>4718</v>
      </c>
      <c r="J1375" s="28" t="s">
        <v>4716</v>
      </c>
    </row>
    <row r="1376" spans="1:10" x14ac:dyDescent="0.3">
      <c r="A1376" s="31" t="s">
        <v>1976</v>
      </c>
      <c r="B1376" s="14">
        <v>48.12</v>
      </c>
      <c r="C1376" s="14" t="str">
        <f t="shared" si="42"/>
        <v>Obesity</v>
      </c>
      <c r="D1376" s="14">
        <v>4.51</v>
      </c>
      <c r="E1376" s="14" t="str">
        <f t="shared" si="43"/>
        <v>Normal</v>
      </c>
      <c r="F1376" s="25" t="s">
        <v>4717</v>
      </c>
      <c r="G1376" s="25" t="s">
        <v>4716</v>
      </c>
      <c r="H1376" s="25" t="s">
        <v>4716</v>
      </c>
      <c r="I1376" s="14" t="s">
        <v>4718</v>
      </c>
      <c r="J1376" s="28" t="s">
        <v>4716</v>
      </c>
    </row>
    <row r="1377" spans="1:10" x14ac:dyDescent="0.3">
      <c r="A1377" s="31" t="s">
        <v>1984</v>
      </c>
      <c r="B1377" s="14">
        <v>38.93</v>
      </c>
      <c r="C1377" s="14" t="str">
        <f t="shared" si="42"/>
        <v>Obesity</v>
      </c>
      <c r="D1377" s="14">
        <v>5.64</v>
      </c>
      <c r="E1377" s="14" t="str">
        <f t="shared" si="43"/>
        <v>Normal</v>
      </c>
      <c r="F1377" s="25" t="s">
        <v>4717</v>
      </c>
      <c r="G1377" s="25" t="s">
        <v>4716</v>
      </c>
      <c r="H1377" s="25" t="s">
        <v>4716</v>
      </c>
      <c r="I1377" s="14" t="s">
        <v>4718</v>
      </c>
      <c r="J1377" s="28" t="s">
        <v>4716</v>
      </c>
    </row>
    <row r="1378" spans="1:10" x14ac:dyDescent="0.3">
      <c r="A1378" s="31" t="s">
        <v>2090</v>
      </c>
      <c r="B1378" s="14">
        <v>35.42</v>
      </c>
      <c r="C1378" s="14" t="str">
        <f t="shared" si="42"/>
        <v>Obesity</v>
      </c>
      <c r="D1378" s="14">
        <v>8.6999999999999993</v>
      </c>
      <c r="E1378" s="14" t="str">
        <f t="shared" si="43"/>
        <v>Diabetes</v>
      </c>
      <c r="F1378" s="25" t="s">
        <v>4717</v>
      </c>
      <c r="G1378" s="25" t="s">
        <v>4716</v>
      </c>
      <c r="H1378" s="25" t="s">
        <v>4716</v>
      </c>
      <c r="I1378" s="14" t="s">
        <v>4718</v>
      </c>
      <c r="J1378" s="28" t="s">
        <v>4716</v>
      </c>
    </row>
    <row r="1379" spans="1:10" x14ac:dyDescent="0.3">
      <c r="A1379" s="31" t="s">
        <v>2110</v>
      </c>
      <c r="B1379" s="14">
        <v>25.66</v>
      </c>
      <c r="C1379" s="14" t="str">
        <f t="shared" si="42"/>
        <v>Overweight</v>
      </c>
      <c r="D1379" s="14">
        <v>4.62</v>
      </c>
      <c r="E1379" s="14" t="str">
        <f t="shared" si="43"/>
        <v>Normal</v>
      </c>
      <c r="F1379" s="25" t="s">
        <v>4717</v>
      </c>
      <c r="G1379" s="25" t="s">
        <v>4716</v>
      </c>
      <c r="H1379" s="25" t="s">
        <v>4716</v>
      </c>
      <c r="I1379" s="14" t="s">
        <v>4718</v>
      </c>
      <c r="J1379" s="28" t="s">
        <v>4716</v>
      </c>
    </row>
    <row r="1380" spans="1:10" x14ac:dyDescent="0.3">
      <c r="A1380" s="31" t="s">
        <v>2150</v>
      </c>
      <c r="B1380" s="14">
        <v>25.55</v>
      </c>
      <c r="C1380" s="14" t="str">
        <f t="shared" si="42"/>
        <v>Overweight</v>
      </c>
      <c r="D1380" s="14">
        <v>4.96</v>
      </c>
      <c r="E1380" s="14" t="str">
        <f t="shared" si="43"/>
        <v>Normal</v>
      </c>
      <c r="F1380" s="25" t="s">
        <v>4717</v>
      </c>
      <c r="G1380" s="25" t="s">
        <v>4716</v>
      </c>
      <c r="H1380" s="25" t="s">
        <v>4716</v>
      </c>
      <c r="I1380" s="14" t="s">
        <v>4718</v>
      </c>
      <c r="J1380" s="28" t="s">
        <v>4716</v>
      </c>
    </row>
    <row r="1381" spans="1:10" x14ac:dyDescent="0.3">
      <c r="A1381" s="31" t="s">
        <v>2154</v>
      </c>
      <c r="B1381" s="14">
        <v>23.14</v>
      </c>
      <c r="C1381" s="14" t="str">
        <f t="shared" si="42"/>
        <v>Normal Weight</v>
      </c>
      <c r="D1381" s="14">
        <v>4.1500000000000004</v>
      </c>
      <c r="E1381" s="14" t="str">
        <f t="shared" si="43"/>
        <v>Normal</v>
      </c>
      <c r="F1381" s="25" t="s">
        <v>4717</v>
      </c>
      <c r="G1381" s="25" t="s">
        <v>4716</v>
      </c>
      <c r="H1381" s="25" t="s">
        <v>4716</v>
      </c>
      <c r="I1381" s="14" t="s">
        <v>4718</v>
      </c>
      <c r="J1381" s="28" t="s">
        <v>4716</v>
      </c>
    </row>
    <row r="1382" spans="1:10" x14ac:dyDescent="0.3">
      <c r="A1382" s="31" t="s">
        <v>2170</v>
      </c>
      <c r="B1382" s="14">
        <v>28.215</v>
      </c>
      <c r="C1382" s="14" t="str">
        <f t="shared" si="42"/>
        <v>Overweight</v>
      </c>
      <c r="D1382" s="14">
        <v>7.56</v>
      </c>
      <c r="E1382" s="14" t="str">
        <f t="shared" si="43"/>
        <v>Diabetes</v>
      </c>
      <c r="F1382" s="25" t="s">
        <v>4717</v>
      </c>
      <c r="G1382" s="25" t="s">
        <v>4716</v>
      </c>
      <c r="H1382" s="25" t="s">
        <v>4716</v>
      </c>
      <c r="I1382" s="14" t="s">
        <v>4718</v>
      </c>
      <c r="J1382" s="28" t="s">
        <v>4716</v>
      </c>
    </row>
    <row r="1383" spans="1:10" x14ac:dyDescent="0.3">
      <c r="A1383" s="31" t="s">
        <v>2200</v>
      </c>
      <c r="B1383" s="14">
        <v>35.93</v>
      </c>
      <c r="C1383" s="14" t="str">
        <f t="shared" si="42"/>
        <v>Obesity</v>
      </c>
      <c r="D1383" s="14">
        <v>6.4</v>
      </c>
      <c r="E1383" s="14" t="str">
        <f t="shared" si="43"/>
        <v>Prediabetes</v>
      </c>
      <c r="F1383" s="25" t="s">
        <v>4717</v>
      </c>
      <c r="G1383" s="25" t="s">
        <v>4716</v>
      </c>
      <c r="H1383" s="25" t="s">
        <v>4716</v>
      </c>
      <c r="I1383" s="14" t="s">
        <v>4718</v>
      </c>
      <c r="J1383" s="28" t="s">
        <v>4716</v>
      </c>
    </row>
    <row r="1384" spans="1:10" x14ac:dyDescent="0.3">
      <c r="A1384" s="31" t="s">
        <v>2208</v>
      </c>
      <c r="B1384" s="14">
        <v>31.28</v>
      </c>
      <c r="C1384" s="14" t="str">
        <f t="shared" si="42"/>
        <v>Obesity</v>
      </c>
      <c r="D1384" s="14">
        <v>6.94</v>
      </c>
      <c r="E1384" s="14" t="str">
        <f t="shared" si="43"/>
        <v>Diabetes</v>
      </c>
      <c r="F1384" s="25" t="s">
        <v>4717</v>
      </c>
      <c r="G1384" s="25" t="s">
        <v>4716</v>
      </c>
      <c r="H1384" s="25" t="s">
        <v>4716</v>
      </c>
      <c r="I1384" s="14" t="s">
        <v>4718</v>
      </c>
      <c r="J1384" s="28" t="s">
        <v>4716</v>
      </c>
    </row>
    <row r="1385" spans="1:10" x14ac:dyDescent="0.3">
      <c r="A1385" s="31" t="s">
        <v>2232</v>
      </c>
      <c r="B1385" s="14">
        <v>33.914999999999999</v>
      </c>
      <c r="C1385" s="14" t="str">
        <f t="shared" si="42"/>
        <v>Obesity</v>
      </c>
      <c r="D1385" s="14">
        <v>6.66</v>
      </c>
      <c r="E1385" s="14" t="str">
        <f t="shared" si="43"/>
        <v>Diabetes</v>
      </c>
      <c r="F1385" s="25" t="s">
        <v>4717</v>
      </c>
      <c r="G1385" s="25" t="s">
        <v>4716</v>
      </c>
      <c r="H1385" s="25" t="s">
        <v>4716</v>
      </c>
      <c r="I1385" s="14" t="s">
        <v>4718</v>
      </c>
      <c r="J1385" s="28" t="s">
        <v>4716</v>
      </c>
    </row>
    <row r="1386" spans="1:10" x14ac:dyDescent="0.3">
      <c r="A1386" s="31" t="s">
        <v>2250</v>
      </c>
      <c r="B1386" s="14">
        <v>34.76</v>
      </c>
      <c r="C1386" s="14" t="str">
        <f t="shared" si="42"/>
        <v>Obesity</v>
      </c>
      <c r="D1386" s="14">
        <v>5.92</v>
      </c>
      <c r="E1386" s="14" t="str">
        <f t="shared" si="43"/>
        <v>Prediabetes</v>
      </c>
      <c r="F1386" s="25" t="s">
        <v>4717</v>
      </c>
      <c r="G1386" s="25" t="s">
        <v>4716</v>
      </c>
      <c r="H1386" s="25" t="s">
        <v>4716</v>
      </c>
      <c r="I1386" s="14" t="s">
        <v>4718</v>
      </c>
      <c r="J1386" s="28" t="s">
        <v>4716</v>
      </c>
    </row>
    <row r="1387" spans="1:10" x14ac:dyDescent="0.3">
      <c r="A1387" s="31" t="s">
        <v>2258</v>
      </c>
      <c r="B1387" s="14">
        <v>24</v>
      </c>
      <c r="C1387" s="14" t="str">
        <f t="shared" si="42"/>
        <v>Normal Weight</v>
      </c>
      <c r="D1387" s="14">
        <v>4.01</v>
      </c>
      <c r="E1387" s="14" t="str">
        <f t="shared" si="43"/>
        <v>Normal</v>
      </c>
      <c r="F1387" s="25" t="s">
        <v>4717</v>
      </c>
      <c r="G1387" s="25" t="s">
        <v>4716</v>
      </c>
      <c r="H1387" s="25" t="s">
        <v>4716</v>
      </c>
      <c r="I1387" s="14" t="s">
        <v>4718</v>
      </c>
      <c r="J1387" s="28" t="s">
        <v>4716</v>
      </c>
    </row>
    <row r="1388" spans="1:10" x14ac:dyDescent="0.3">
      <c r="A1388" s="31" t="s">
        <v>2318</v>
      </c>
      <c r="B1388" s="14">
        <v>26.6</v>
      </c>
      <c r="C1388" s="14" t="str">
        <f t="shared" si="42"/>
        <v>Overweight</v>
      </c>
      <c r="D1388" s="14">
        <v>8.4499999999999993</v>
      </c>
      <c r="E1388" s="14" t="str">
        <f t="shared" si="43"/>
        <v>Diabetes</v>
      </c>
      <c r="F1388" s="25" t="s">
        <v>4717</v>
      </c>
      <c r="G1388" s="25" t="s">
        <v>4716</v>
      </c>
      <c r="H1388" s="25" t="s">
        <v>4716</v>
      </c>
      <c r="I1388" s="14" t="s">
        <v>4718</v>
      </c>
      <c r="J1388" s="28" t="s">
        <v>4716</v>
      </c>
    </row>
    <row r="1389" spans="1:10" x14ac:dyDescent="0.3">
      <c r="A1389" s="31" t="s">
        <v>2324</v>
      </c>
      <c r="B1389" s="14">
        <v>22.92</v>
      </c>
      <c r="C1389" s="14" t="str">
        <f t="shared" si="42"/>
        <v>Normal Weight</v>
      </c>
      <c r="D1389" s="14">
        <v>5.87</v>
      </c>
      <c r="E1389" s="14" t="str">
        <f t="shared" si="43"/>
        <v>Prediabetes</v>
      </c>
      <c r="F1389" s="25" t="s">
        <v>4717</v>
      </c>
      <c r="G1389" s="25" t="s">
        <v>4716</v>
      </c>
      <c r="H1389" s="25" t="s">
        <v>4716</v>
      </c>
      <c r="I1389" s="14" t="s">
        <v>4718</v>
      </c>
      <c r="J1389" s="28" t="s">
        <v>4716</v>
      </c>
    </row>
    <row r="1390" spans="1:10" x14ac:dyDescent="0.3">
      <c r="A1390" s="31" t="s">
        <v>2346</v>
      </c>
      <c r="B1390" s="14">
        <v>29.83</v>
      </c>
      <c r="C1390" s="14" t="str">
        <f t="shared" si="42"/>
        <v>Overweight</v>
      </c>
      <c r="D1390" s="14">
        <v>7.81</v>
      </c>
      <c r="E1390" s="14" t="str">
        <f t="shared" si="43"/>
        <v>Diabetes</v>
      </c>
      <c r="F1390" s="25" t="s">
        <v>4717</v>
      </c>
      <c r="G1390" s="25" t="s">
        <v>4716</v>
      </c>
      <c r="H1390" s="25" t="s">
        <v>4716</v>
      </c>
      <c r="I1390" s="14" t="s">
        <v>4718</v>
      </c>
      <c r="J1390" s="28" t="s">
        <v>4716</v>
      </c>
    </row>
    <row r="1391" spans="1:10" x14ac:dyDescent="0.3">
      <c r="A1391" s="31" t="s">
        <v>2352</v>
      </c>
      <c r="B1391" s="14">
        <v>23.01</v>
      </c>
      <c r="C1391" s="14" t="str">
        <f t="shared" si="42"/>
        <v>Normal Weight</v>
      </c>
      <c r="D1391" s="14">
        <v>6.04</v>
      </c>
      <c r="E1391" s="14" t="str">
        <f t="shared" si="43"/>
        <v>Prediabetes</v>
      </c>
      <c r="F1391" s="25" t="s">
        <v>4717</v>
      </c>
      <c r="G1391" s="25" t="s">
        <v>4716</v>
      </c>
      <c r="H1391" s="25" t="s">
        <v>4716</v>
      </c>
      <c r="I1391" s="14" t="s">
        <v>4718</v>
      </c>
      <c r="J1391" s="28" t="s">
        <v>4716</v>
      </c>
    </row>
    <row r="1392" spans="1:10" x14ac:dyDescent="0.3">
      <c r="A1392" s="31" t="s">
        <v>2368</v>
      </c>
      <c r="B1392" s="14">
        <v>26.33</v>
      </c>
      <c r="C1392" s="14" t="str">
        <f t="shared" si="42"/>
        <v>Overweight</v>
      </c>
      <c r="D1392" s="14">
        <v>11.8</v>
      </c>
      <c r="E1392" s="14" t="str">
        <f t="shared" si="43"/>
        <v>Diabetes</v>
      </c>
      <c r="F1392" s="25" t="s">
        <v>4717</v>
      </c>
      <c r="G1392" s="25" t="s">
        <v>4716</v>
      </c>
      <c r="H1392" s="25" t="s">
        <v>4716</v>
      </c>
      <c r="I1392" s="14" t="s">
        <v>4718</v>
      </c>
      <c r="J1392" s="28" t="s">
        <v>4716</v>
      </c>
    </row>
    <row r="1393" spans="1:10" x14ac:dyDescent="0.3">
      <c r="A1393" s="31" t="s">
        <v>2400</v>
      </c>
      <c r="B1393" s="14">
        <v>25.86</v>
      </c>
      <c r="C1393" s="14" t="str">
        <f t="shared" si="42"/>
        <v>Overweight</v>
      </c>
      <c r="D1393" s="14">
        <v>6.68</v>
      </c>
      <c r="E1393" s="14" t="str">
        <f t="shared" si="43"/>
        <v>Diabetes</v>
      </c>
      <c r="F1393" s="25" t="s">
        <v>4717</v>
      </c>
      <c r="G1393" s="25" t="s">
        <v>4716</v>
      </c>
      <c r="H1393" s="25" t="s">
        <v>4716</v>
      </c>
      <c r="I1393" s="14" t="s">
        <v>4718</v>
      </c>
      <c r="J1393" s="28" t="s">
        <v>4716</v>
      </c>
    </row>
    <row r="1394" spans="1:10" x14ac:dyDescent="0.3">
      <c r="A1394" s="31" t="s">
        <v>2408</v>
      </c>
      <c r="B1394" s="14">
        <v>33.18</v>
      </c>
      <c r="C1394" s="14" t="str">
        <f t="shared" si="42"/>
        <v>Obesity</v>
      </c>
      <c r="D1394" s="14">
        <v>6.01</v>
      </c>
      <c r="E1394" s="14" t="str">
        <f t="shared" si="43"/>
        <v>Prediabetes</v>
      </c>
      <c r="F1394" s="25" t="s">
        <v>4717</v>
      </c>
      <c r="G1394" s="25" t="s">
        <v>4716</v>
      </c>
      <c r="H1394" s="25" t="s">
        <v>4716</v>
      </c>
      <c r="I1394" s="14" t="s">
        <v>4718</v>
      </c>
      <c r="J1394" s="28" t="s">
        <v>4716</v>
      </c>
    </row>
    <row r="1395" spans="1:10" x14ac:dyDescent="0.3">
      <c r="A1395" s="31" t="s">
        <v>2412</v>
      </c>
      <c r="B1395" s="14">
        <v>34.15</v>
      </c>
      <c r="C1395" s="14" t="str">
        <f t="shared" si="42"/>
        <v>Obesity</v>
      </c>
      <c r="D1395" s="14">
        <v>4.49</v>
      </c>
      <c r="E1395" s="14" t="str">
        <f t="shared" si="43"/>
        <v>Normal</v>
      </c>
      <c r="F1395" s="25" t="s">
        <v>4717</v>
      </c>
      <c r="G1395" s="25" t="s">
        <v>4716</v>
      </c>
      <c r="H1395" s="25" t="s">
        <v>4716</v>
      </c>
      <c r="I1395" s="14" t="s">
        <v>4718</v>
      </c>
      <c r="J1395" s="28" t="s">
        <v>4716</v>
      </c>
    </row>
    <row r="1396" spans="1:10" x14ac:dyDescent="0.3">
      <c r="A1396" s="31" t="s">
        <v>2438</v>
      </c>
      <c r="B1396" s="14">
        <v>25.46</v>
      </c>
      <c r="C1396" s="14" t="str">
        <f t="shared" si="42"/>
        <v>Overweight</v>
      </c>
      <c r="D1396" s="14">
        <v>11.78</v>
      </c>
      <c r="E1396" s="14" t="str">
        <f t="shared" si="43"/>
        <v>Diabetes</v>
      </c>
      <c r="F1396" s="25" t="s">
        <v>4717</v>
      </c>
      <c r="G1396" s="25" t="s">
        <v>4716</v>
      </c>
      <c r="H1396" s="25" t="s">
        <v>4716</v>
      </c>
      <c r="I1396" s="14" t="s">
        <v>4718</v>
      </c>
      <c r="J1396" s="28" t="s">
        <v>4716</v>
      </c>
    </row>
    <row r="1397" spans="1:10" x14ac:dyDescent="0.3">
      <c r="A1397" s="31" t="s">
        <v>2442</v>
      </c>
      <c r="B1397" s="14">
        <v>31.27</v>
      </c>
      <c r="C1397" s="14" t="str">
        <f t="shared" si="42"/>
        <v>Obesity</v>
      </c>
      <c r="D1397" s="14">
        <v>7.73</v>
      </c>
      <c r="E1397" s="14" t="str">
        <f t="shared" si="43"/>
        <v>Diabetes</v>
      </c>
      <c r="F1397" s="25" t="s">
        <v>4717</v>
      </c>
      <c r="G1397" s="25" t="s">
        <v>4716</v>
      </c>
      <c r="H1397" s="25" t="s">
        <v>4716</v>
      </c>
      <c r="I1397" s="14" t="s">
        <v>4718</v>
      </c>
      <c r="J1397" s="28" t="s">
        <v>4716</v>
      </c>
    </row>
    <row r="1398" spans="1:10" x14ac:dyDescent="0.3">
      <c r="A1398" s="31" t="s">
        <v>2490</v>
      </c>
      <c r="B1398" s="14">
        <v>29.545000000000002</v>
      </c>
      <c r="C1398" s="14" t="str">
        <f t="shared" si="42"/>
        <v>Overweight</v>
      </c>
      <c r="D1398" s="14">
        <v>8.41</v>
      </c>
      <c r="E1398" s="14" t="str">
        <f t="shared" si="43"/>
        <v>Diabetes</v>
      </c>
      <c r="F1398" s="25" t="s">
        <v>4717</v>
      </c>
      <c r="G1398" s="25" t="s">
        <v>4716</v>
      </c>
      <c r="H1398" s="25" t="s">
        <v>4716</v>
      </c>
      <c r="I1398" s="14" t="s">
        <v>4718</v>
      </c>
      <c r="J1398" s="28" t="s">
        <v>4716</v>
      </c>
    </row>
    <row r="1399" spans="1:10" x14ac:dyDescent="0.3">
      <c r="A1399" s="31" t="s">
        <v>2508</v>
      </c>
      <c r="B1399" s="14">
        <v>31.26</v>
      </c>
      <c r="C1399" s="14" t="str">
        <f t="shared" si="42"/>
        <v>Obesity</v>
      </c>
      <c r="D1399" s="14">
        <v>5.94</v>
      </c>
      <c r="E1399" s="14" t="str">
        <f t="shared" si="43"/>
        <v>Prediabetes</v>
      </c>
      <c r="F1399" s="25" t="s">
        <v>4717</v>
      </c>
      <c r="G1399" s="25" t="s">
        <v>4716</v>
      </c>
      <c r="H1399" s="25" t="s">
        <v>4716</v>
      </c>
      <c r="I1399" s="14" t="s">
        <v>4718</v>
      </c>
      <c r="J1399" s="28" t="s">
        <v>4716</v>
      </c>
    </row>
    <row r="1400" spans="1:10" x14ac:dyDescent="0.3">
      <c r="A1400" s="31" t="s">
        <v>2542</v>
      </c>
      <c r="B1400" s="14">
        <v>19.190000000000001</v>
      </c>
      <c r="C1400" s="14" t="str">
        <f t="shared" si="42"/>
        <v>Normal Weight</v>
      </c>
      <c r="D1400" s="14">
        <v>7.71</v>
      </c>
      <c r="E1400" s="14" t="str">
        <f t="shared" si="43"/>
        <v>Diabetes</v>
      </c>
      <c r="F1400" s="25" t="s">
        <v>4717</v>
      </c>
      <c r="G1400" s="25" t="s">
        <v>4716</v>
      </c>
      <c r="H1400" s="25" t="s">
        <v>4716</v>
      </c>
      <c r="I1400" s="14" t="s">
        <v>4718</v>
      </c>
      <c r="J1400" s="28" t="s">
        <v>4716</v>
      </c>
    </row>
    <row r="1401" spans="1:10" x14ac:dyDescent="0.3">
      <c r="A1401" s="31" t="s">
        <v>2564</v>
      </c>
      <c r="B1401" s="14">
        <v>45.32</v>
      </c>
      <c r="C1401" s="14" t="str">
        <f t="shared" si="42"/>
        <v>Obesity</v>
      </c>
      <c r="D1401" s="14">
        <v>6.53</v>
      </c>
      <c r="E1401" s="14" t="str">
        <f t="shared" si="43"/>
        <v>Diabetes</v>
      </c>
      <c r="F1401" s="25" t="s">
        <v>4717</v>
      </c>
      <c r="G1401" s="25" t="s">
        <v>4716</v>
      </c>
      <c r="H1401" s="25" t="s">
        <v>4716</v>
      </c>
      <c r="I1401" s="14" t="s">
        <v>4718</v>
      </c>
      <c r="J1401" s="28" t="s">
        <v>4716</v>
      </c>
    </row>
    <row r="1402" spans="1:10" x14ac:dyDescent="0.3">
      <c r="A1402" s="31" t="s">
        <v>2566</v>
      </c>
      <c r="B1402" s="14">
        <v>31.93</v>
      </c>
      <c r="C1402" s="14" t="str">
        <f t="shared" si="42"/>
        <v>Obesity</v>
      </c>
      <c r="D1402" s="14">
        <v>4.82</v>
      </c>
      <c r="E1402" s="14" t="str">
        <f t="shared" si="43"/>
        <v>Normal</v>
      </c>
      <c r="F1402" s="25" t="s">
        <v>4717</v>
      </c>
      <c r="G1402" s="25" t="s">
        <v>4716</v>
      </c>
      <c r="H1402" s="25" t="s">
        <v>4716</v>
      </c>
      <c r="I1402" s="14" t="s">
        <v>4718</v>
      </c>
      <c r="J1402" s="28" t="s">
        <v>4716</v>
      </c>
    </row>
    <row r="1403" spans="1:10" x14ac:dyDescent="0.3">
      <c r="A1403" s="31" t="s">
        <v>2568</v>
      </c>
      <c r="B1403" s="14">
        <v>36</v>
      </c>
      <c r="C1403" s="14" t="str">
        <f t="shared" si="42"/>
        <v>Obesity</v>
      </c>
      <c r="D1403" s="14">
        <v>11.94</v>
      </c>
      <c r="E1403" s="14" t="str">
        <f t="shared" si="43"/>
        <v>Diabetes</v>
      </c>
      <c r="F1403" s="25" t="s">
        <v>4717</v>
      </c>
      <c r="G1403" s="25" t="s">
        <v>4716</v>
      </c>
      <c r="H1403" s="25" t="s">
        <v>4716</v>
      </c>
      <c r="I1403" s="14" t="s">
        <v>4718</v>
      </c>
      <c r="J1403" s="28" t="s">
        <v>4716</v>
      </c>
    </row>
    <row r="1404" spans="1:10" x14ac:dyDescent="0.3">
      <c r="A1404" s="31" t="s">
        <v>2570</v>
      </c>
      <c r="B1404" s="14">
        <v>32</v>
      </c>
      <c r="C1404" s="14" t="str">
        <f t="shared" si="42"/>
        <v>Obesity</v>
      </c>
      <c r="D1404" s="14">
        <v>7.85</v>
      </c>
      <c r="E1404" s="14" t="str">
        <f t="shared" si="43"/>
        <v>Diabetes</v>
      </c>
      <c r="F1404" s="25" t="s">
        <v>4717</v>
      </c>
      <c r="G1404" s="25" t="s">
        <v>4716</v>
      </c>
      <c r="H1404" s="25" t="s">
        <v>4716</v>
      </c>
      <c r="I1404" s="14" t="s">
        <v>4718</v>
      </c>
      <c r="J1404" s="28" t="s">
        <v>4716</v>
      </c>
    </row>
    <row r="1405" spans="1:10" x14ac:dyDescent="0.3">
      <c r="A1405" s="31" t="s">
        <v>2572</v>
      </c>
      <c r="B1405" s="14">
        <v>29.37</v>
      </c>
      <c r="C1405" s="14" t="str">
        <f t="shared" si="42"/>
        <v>Overweight</v>
      </c>
      <c r="D1405" s="14">
        <v>8.01</v>
      </c>
      <c r="E1405" s="14" t="str">
        <f t="shared" si="43"/>
        <v>Diabetes</v>
      </c>
      <c r="F1405" s="25" t="s">
        <v>4717</v>
      </c>
      <c r="G1405" s="25" t="s">
        <v>4716</v>
      </c>
      <c r="H1405" s="25" t="s">
        <v>4716</v>
      </c>
      <c r="I1405" s="14" t="s">
        <v>4718</v>
      </c>
      <c r="J1405" s="28" t="s">
        <v>4716</v>
      </c>
    </row>
    <row r="1406" spans="1:10" x14ac:dyDescent="0.3">
      <c r="A1406" s="31" t="s">
        <v>2574</v>
      </c>
      <c r="B1406" s="14">
        <v>23.6</v>
      </c>
      <c r="C1406" s="14" t="str">
        <f t="shared" si="42"/>
        <v>Normal Weight</v>
      </c>
      <c r="D1406" s="14">
        <v>7.4</v>
      </c>
      <c r="E1406" s="14" t="str">
        <f t="shared" si="43"/>
        <v>Diabetes</v>
      </c>
      <c r="F1406" s="25" t="s">
        <v>4717</v>
      </c>
      <c r="G1406" s="25" t="s">
        <v>4716</v>
      </c>
      <c r="H1406" s="25" t="s">
        <v>4716</v>
      </c>
      <c r="I1406" s="14" t="s">
        <v>4718</v>
      </c>
      <c r="J1406" s="28" t="s">
        <v>4716</v>
      </c>
    </row>
    <row r="1407" spans="1:10" x14ac:dyDescent="0.3">
      <c r="A1407" s="31" t="s">
        <v>2578</v>
      </c>
      <c r="B1407" s="14">
        <v>24.32</v>
      </c>
      <c r="C1407" s="14" t="str">
        <f t="shared" si="42"/>
        <v>Normal Weight</v>
      </c>
      <c r="D1407" s="14">
        <v>11.56</v>
      </c>
      <c r="E1407" s="14" t="str">
        <f t="shared" si="43"/>
        <v>Diabetes</v>
      </c>
      <c r="F1407" s="25" t="s">
        <v>4717</v>
      </c>
      <c r="G1407" s="25" t="s">
        <v>4716</v>
      </c>
      <c r="H1407" s="25" t="s">
        <v>4716</v>
      </c>
      <c r="I1407" s="14" t="s">
        <v>4718</v>
      </c>
      <c r="J1407" s="28" t="s">
        <v>4716</v>
      </c>
    </row>
    <row r="1408" spans="1:10" x14ac:dyDescent="0.3">
      <c r="A1408" s="31" t="s">
        <v>2606</v>
      </c>
      <c r="B1408" s="14">
        <v>19.57</v>
      </c>
      <c r="C1408" s="14" t="str">
        <f t="shared" si="42"/>
        <v>Normal Weight</v>
      </c>
      <c r="D1408" s="14">
        <v>7.41</v>
      </c>
      <c r="E1408" s="14" t="str">
        <f t="shared" si="43"/>
        <v>Diabetes</v>
      </c>
      <c r="F1408" s="25" t="s">
        <v>4717</v>
      </c>
      <c r="G1408" s="25" t="s">
        <v>4716</v>
      </c>
      <c r="H1408" s="25" t="s">
        <v>4716</v>
      </c>
      <c r="I1408" s="14" t="s">
        <v>4718</v>
      </c>
      <c r="J1408" s="28" t="s">
        <v>4716</v>
      </c>
    </row>
    <row r="1409" spans="1:10" x14ac:dyDescent="0.3">
      <c r="A1409" s="31" t="s">
        <v>2642</v>
      </c>
      <c r="B1409" s="14">
        <v>19.09</v>
      </c>
      <c r="C1409" s="14" t="str">
        <f t="shared" si="42"/>
        <v>Normal Weight</v>
      </c>
      <c r="D1409" s="14">
        <v>4</v>
      </c>
      <c r="E1409" s="14" t="str">
        <f t="shared" si="43"/>
        <v>Normal</v>
      </c>
      <c r="F1409" s="25" t="s">
        <v>4717</v>
      </c>
      <c r="G1409" s="25" t="s">
        <v>4716</v>
      </c>
      <c r="H1409" s="25" t="s">
        <v>4716</v>
      </c>
      <c r="I1409" s="14" t="s">
        <v>4718</v>
      </c>
      <c r="J1409" s="28" t="s">
        <v>4716</v>
      </c>
    </row>
    <row r="1410" spans="1:10" x14ac:dyDescent="0.3">
      <c r="A1410" s="31" t="s">
        <v>2680</v>
      </c>
      <c r="B1410" s="14">
        <v>47.52</v>
      </c>
      <c r="C1410" s="14" t="str">
        <f t="shared" ref="C1410:C1473" si="44">IF(B1410&lt;18.5,"Underweight",
IF(B1410&lt;=24.9,"Normal Weight",
IF(B1410&lt;=29.9,"Overweight","Obesity")))</f>
        <v>Obesity</v>
      </c>
      <c r="D1410" s="14">
        <v>11.39</v>
      </c>
      <c r="E1410" s="14" t="str">
        <f t="shared" si="43"/>
        <v>Diabetes</v>
      </c>
      <c r="F1410" s="25" t="s">
        <v>4717</v>
      </c>
      <c r="G1410" s="25" t="s">
        <v>4716</v>
      </c>
      <c r="H1410" s="25" t="s">
        <v>4716</v>
      </c>
      <c r="I1410" s="14" t="s">
        <v>4718</v>
      </c>
      <c r="J1410" s="28" t="s">
        <v>4716</v>
      </c>
    </row>
    <row r="1411" spans="1:10" x14ac:dyDescent="0.3">
      <c r="A1411" s="31" t="s">
        <v>2690</v>
      </c>
      <c r="B1411" s="14">
        <v>36.200000000000003</v>
      </c>
      <c r="C1411" s="14" t="str">
        <f t="shared" si="44"/>
        <v>Obesity</v>
      </c>
      <c r="D1411" s="14">
        <v>6.81</v>
      </c>
      <c r="E1411" s="14" t="str">
        <f t="shared" ref="E1411:E1474" si="45">IF(D1411&lt;5.7,"Normal",
IF(D1411&lt;=6.4,"Prediabetes","Diabetes"))</f>
        <v>Diabetes</v>
      </c>
      <c r="F1411" s="25" t="s">
        <v>4717</v>
      </c>
      <c r="G1411" s="25" t="s">
        <v>4716</v>
      </c>
      <c r="H1411" s="25" t="s">
        <v>4716</v>
      </c>
      <c r="I1411" s="14" t="s">
        <v>4718</v>
      </c>
      <c r="J1411" s="28" t="s">
        <v>4716</v>
      </c>
    </row>
    <row r="1412" spans="1:10" x14ac:dyDescent="0.3">
      <c r="A1412" s="31" t="s">
        <v>2694</v>
      </c>
      <c r="B1412" s="14">
        <v>32.299999999999997</v>
      </c>
      <c r="C1412" s="14" t="str">
        <f t="shared" si="44"/>
        <v>Obesity</v>
      </c>
      <c r="D1412" s="14">
        <v>6.74</v>
      </c>
      <c r="E1412" s="14" t="str">
        <f t="shared" si="45"/>
        <v>Diabetes</v>
      </c>
      <c r="F1412" s="25" t="s">
        <v>4717</v>
      </c>
      <c r="G1412" s="25" t="s">
        <v>4716</v>
      </c>
      <c r="H1412" s="25" t="s">
        <v>4716</v>
      </c>
      <c r="I1412" s="14" t="s">
        <v>4718</v>
      </c>
      <c r="J1412" s="28" t="s">
        <v>4716</v>
      </c>
    </row>
    <row r="1413" spans="1:10" x14ac:dyDescent="0.3">
      <c r="A1413" s="31" t="s">
        <v>2714</v>
      </c>
      <c r="B1413" s="14">
        <v>39.42</v>
      </c>
      <c r="C1413" s="14" t="str">
        <f t="shared" si="44"/>
        <v>Obesity</v>
      </c>
      <c r="D1413" s="14">
        <v>4.72</v>
      </c>
      <c r="E1413" s="14" t="str">
        <f t="shared" si="45"/>
        <v>Normal</v>
      </c>
      <c r="F1413" s="25" t="s">
        <v>4717</v>
      </c>
      <c r="G1413" s="25" t="s">
        <v>4716</v>
      </c>
      <c r="H1413" s="25" t="s">
        <v>4716</v>
      </c>
      <c r="I1413" s="14" t="s">
        <v>4718</v>
      </c>
      <c r="J1413" s="28" t="s">
        <v>4716</v>
      </c>
    </row>
    <row r="1414" spans="1:10" x14ac:dyDescent="0.3">
      <c r="A1414" s="31" t="s">
        <v>2724</v>
      </c>
      <c r="B1414" s="14">
        <v>25.13</v>
      </c>
      <c r="C1414" s="14" t="str">
        <f t="shared" si="44"/>
        <v>Overweight</v>
      </c>
      <c r="D1414" s="14">
        <v>8</v>
      </c>
      <c r="E1414" s="14" t="str">
        <f t="shared" si="45"/>
        <v>Diabetes</v>
      </c>
      <c r="F1414" s="25" t="s">
        <v>4717</v>
      </c>
      <c r="G1414" s="25" t="s">
        <v>4716</v>
      </c>
      <c r="H1414" s="25" t="s">
        <v>4716</v>
      </c>
      <c r="I1414" s="14" t="s">
        <v>4718</v>
      </c>
      <c r="J1414" s="28" t="s">
        <v>4716</v>
      </c>
    </row>
    <row r="1415" spans="1:10" x14ac:dyDescent="0.3">
      <c r="A1415" s="31" t="s">
        <v>2782</v>
      </c>
      <c r="B1415" s="14">
        <v>38.81</v>
      </c>
      <c r="C1415" s="14" t="str">
        <f t="shared" si="44"/>
        <v>Obesity</v>
      </c>
      <c r="D1415" s="14">
        <v>6.14</v>
      </c>
      <c r="E1415" s="14" t="str">
        <f t="shared" si="45"/>
        <v>Prediabetes</v>
      </c>
      <c r="F1415" s="25" t="s">
        <v>4717</v>
      </c>
      <c r="G1415" s="25" t="s">
        <v>4716</v>
      </c>
      <c r="H1415" s="25" t="s">
        <v>4716</v>
      </c>
      <c r="I1415" s="14" t="s">
        <v>4718</v>
      </c>
      <c r="J1415" s="28" t="s">
        <v>4716</v>
      </c>
    </row>
    <row r="1416" spans="1:10" x14ac:dyDescent="0.3">
      <c r="A1416" s="31" t="s">
        <v>2822</v>
      </c>
      <c r="B1416" s="14">
        <v>28.51</v>
      </c>
      <c r="C1416" s="14" t="str">
        <f t="shared" si="44"/>
        <v>Overweight</v>
      </c>
      <c r="D1416" s="14">
        <v>5.65</v>
      </c>
      <c r="E1416" s="14" t="str">
        <f t="shared" si="45"/>
        <v>Normal</v>
      </c>
      <c r="F1416" s="25" t="s">
        <v>4717</v>
      </c>
      <c r="G1416" s="25" t="s">
        <v>4716</v>
      </c>
      <c r="H1416" s="25" t="s">
        <v>4716</v>
      </c>
      <c r="I1416" s="14" t="s">
        <v>4718</v>
      </c>
      <c r="J1416" s="28" t="s">
        <v>4716</v>
      </c>
    </row>
    <row r="1417" spans="1:10" x14ac:dyDescent="0.3">
      <c r="A1417" s="31" t="s">
        <v>2836</v>
      </c>
      <c r="B1417" s="14">
        <v>27.34</v>
      </c>
      <c r="C1417" s="14" t="str">
        <f t="shared" si="44"/>
        <v>Overweight</v>
      </c>
      <c r="D1417" s="14">
        <v>5.19</v>
      </c>
      <c r="E1417" s="14" t="str">
        <f t="shared" si="45"/>
        <v>Normal</v>
      </c>
      <c r="F1417" s="25" t="s">
        <v>4717</v>
      </c>
      <c r="G1417" s="25" t="s">
        <v>4716</v>
      </c>
      <c r="H1417" s="25" t="s">
        <v>4716</v>
      </c>
      <c r="I1417" s="14" t="s">
        <v>4718</v>
      </c>
      <c r="J1417" s="28" t="s">
        <v>4716</v>
      </c>
    </row>
    <row r="1418" spans="1:10" x14ac:dyDescent="0.3">
      <c r="A1418" s="31" t="s">
        <v>2880</v>
      </c>
      <c r="B1418" s="14">
        <v>26.41</v>
      </c>
      <c r="C1418" s="14" t="str">
        <f t="shared" si="44"/>
        <v>Overweight</v>
      </c>
      <c r="D1418" s="14">
        <v>7.32</v>
      </c>
      <c r="E1418" s="14" t="str">
        <f t="shared" si="45"/>
        <v>Diabetes</v>
      </c>
      <c r="F1418" s="25" t="s">
        <v>4717</v>
      </c>
      <c r="G1418" s="25" t="s">
        <v>4716</v>
      </c>
      <c r="H1418" s="25" t="s">
        <v>4716</v>
      </c>
      <c r="I1418" s="14" t="s">
        <v>4718</v>
      </c>
      <c r="J1418" s="28" t="s">
        <v>4716</v>
      </c>
    </row>
    <row r="1419" spans="1:10" x14ac:dyDescent="0.3">
      <c r="A1419" s="31" t="s">
        <v>2914</v>
      </c>
      <c r="B1419" s="14">
        <v>29.04</v>
      </c>
      <c r="C1419" s="14" t="str">
        <f t="shared" si="44"/>
        <v>Overweight</v>
      </c>
      <c r="D1419" s="14">
        <v>10.56</v>
      </c>
      <c r="E1419" s="14" t="str">
        <f t="shared" si="45"/>
        <v>Diabetes</v>
      </c>
      <c r="F1419" s="25" t="s">
        <v>4717</v>
      </c>
      <c r="G1419" s="25" t="s">
        <v>4716</v>
      </c>
      <c r="H1419" s="25" t="s">
        <v>4716</v>
      </c>
      <c r="I1419" s="14" t="s">
        <v>4718</v>
      </c>
      <c r="J1419" s="28" t="s">
        <v>4716</v>
      </c>
    </row>
    <row r="1420" spans="1:10" x14ac:dyDescent="0.3">
      <c r="A1420" s="31" t="s">
        <v>2916</v>
      </c>
      <c r="B1420" s="14">
        <v>22.135000000000002</v>
      </c>
      <c r="C1420" s="14" t="str">
        <f t="shared" si="44"/>
        <v>Normal Weight</v>
      </c>
      <c r="D1420" s="14">
        <v>10.81</v>
      </c>
      <c r="E1420" s="14" t="str">
        <f t="shared" si="45"/>
        <v>Diabetes</v>
      </c>
      <c r="F1420" s="25" t="s">
        <v>4717</v>
      </c>
      <c r="G1420" s="25" t="s">
        <v>4716</v>
      </c>
      <c r="H1420" s="25" t="s">
        <v>4716</v>
      </c>
      <c r="I1420" s="14" t="s">
        <v>4718</v>
      </c>
      <c r="J1420" s="28" t="s">
        <v>4716</v>
      </c>
    </row>
    <row r="1421" spans="1:10" x14ac:dyDescent="0.3">
      <c r="A1421" s="31" t="s">
        <v>2930</v>
      </c>
      <c r="B1421" s="14">
        <v>22.41</v>
      </c>
      <c r="C1421" s="14" t="str">
        <f t="shared" si="44"/>
        <v>Normal Weight</v>
      </c>
      <c r="D1421" s="14">
        <v>11.37</v>
      </c>
      <c r="E1421" s="14" t="str">
        <f t="shared" si="45"/>
        <v>Diabetes</v>
      </c>
      <c r="F1421" s="25" t="s">
        <v>4717</v>
      </c>
      <c r="G1421" s="25" t="s">
        <v>4716</v>
      </c>
      <c r="H1421" s="25" t="s">
        <v>4716</v>
      </c>
      <c r="I1421" s="14" t="s">
        <v>4718</v>
      </c>
      <c r="J1421" s="28" t="s">
        <v>4716</v>
      </c>
    </row>
    <row r="1422" spans="1:10" x14ac:dyDescent="0.3">
      <c r="A1422" s="31" t="s">
        <v>2976</v>
      </c>
      <c r="B1422" s="14">
        <v>36.94</v>
      </c>
      <c r="C1422" s="14" t="str">
        <f t="shared" si="44"/>
        <v>Obesity</v>
      </c>
      <c r="D1422" s="14">
        <v>5.15</v>
      </c>
      <c r="E1422" s="14" t="str">
        <f t="shared" si="45"/>
        <v>Normal</v>
      </c>
      <c r="F1422" s="25" t="s">
        <v>4717</v>
      </c>
      <c r="G1422" s="25" t="s">
        <v>4716</v>
      </c>
      <c r="H1422" s="25" t="s">
        <v>4716</v>
      </c>
      <c r="I1422" s="14" t="s">
        <v>4718</v>
      </c>
      <c r="J1422" s="28" t="s">
        <v>4716</v>
      </c>
    </row>
    <row r="1423" spans="1:10" x14ac:dyDescent="0.3">
      <c r="A1423" s="31" t="s">
        <v>2988</v>
      </c>
      <c r="B1423" s="14">
        <v>21.79</v>
      </c>
      <c r="C1423" s="14" t="str">
        <f t="shared" si="44"/>
        <v>Normal Weight</v>
      </c>
      <c r="D1423" s="14">
        <v>8.6999999999999993</v>
      </c>
      <c r="E1423" s="14" t="str">
        <f t="shared" si="45"/>
        <v>Diabetes</v>
      </c>
      <c r="F1423" s="25" t="s">
        <v>4717</v>
      </c>
      <c r="G1423" s="25" t="s">
        <v>4716</v>
      </c>
      <c r="H1423" s="25" t="s">
        <v>4716</v>
      </c>
      <c r="I1423" s="14" t="s">
        <v>4718</v>
      </c>
      <c r="J1423" s="28" t="s">
        <v>4716</v>
      </c>
    </row>
    <row r="1424" spans="1:10" x14ac:dyDescent="0.3">
      <c r="A1424" s="31" t="s">
        <v>3026</v>
      </c>
      <c r="B1424" s="14">
        <v>19.32</v>
      </c>
      <c r="C1424" s="14" t="str">
        <f t="shared" si="44"/>
        <v>Normal Weight</v>
      </c>
      <c r="D1424" s="14">
        <v>11.58</v>
      </c>
      <c r="E1424" s="14" t="str">
        <f t="shared" si="45"/>
        <v>Diabetes</v>
      </c>
      <c r="F1424" s="25" t="s">
        <v>4717</v>
      </c>
      <c r="G1424" s="25" t="s">
        <v>4716</v>
      </c>
      <c r="H1424" s="25" t="s">
        <v>4716</v>
      </c>
      <c r="I1424" s="14" t="s">
        <v>4718</v>
      </c>
      <c r="J1424" s="28" t="s">
        <v>4716</v>
      </c>
    </row>
    <row r="1425" spans="1:10" x14ac:dyDescent="0.3">
      <c r="A1425" s="31" t="s">
        <v>3040</v>
      </c>
      <c r="B1425" s="14">
        <v>19</v>
      </c>
      <c r="C1425" s="14" t="str">
        <f t="shared" si="44"/>
        <v>Normal Weight</v>
      </c>
      <c r="D1425" s="14">
        <v>5.46</v>
      </c>
      <c r="E1425" s="14" t="str">
        <f t="shared" si="45"/>
        <v>Normal</v>
      </c>
      <c r="F1425" s="25" t="s">
        <v>4717</v>
      </c>
      <c r="G1425" s="25" t="s">
        <v>4716</v>
      </c>
      <c r="H1425" s="25" t="s">
        <v>4716</v>
      </c>
      <c r="I1425" s="14" t="s">
        <v>4718</v>
      </c>
      <c r="J1425" s="28" t="s">
        <v>4716</v>
      </c>
    </row>
    <row r="1426" spans="1:10" x14ac:dyDescent="0.3">
      <c r="A1426" s="31" t="s">
        <v>3046</v>
      </c>
      <c r="B1426" s="14">
        <v>28.88</v>
      </c>
      <c r="C1426" s="14" t="str">
        <f t="shared" si="44"/>
        <v>Overweight</v>
      </c>
      <c r="D1426" s="14">
        <v>6.59</v>
      </c>
      <c r="E1426" s="14" t="str">
        <f t="shared" si="45"/>
        <v>Diabetes</v>
      </c>
      <c r="F1426" s="25" t="s">
        <v>4717</v>
      </c>
      <c r="G1426" s="25" t="s">
        <v>4716</v>
      </c>
      <c r="H1426" s="25" t="s">
        <v>4716</v>
      </c>
      <c r="I1426" s="14" t="s">
        <v>4718</v>
      </c>
      <c r="J1426" s="28" t="s">
        <v>4716</v>
      </c>
    </row>
    <row r="1427" spans="1:10" x14ac:dyDescent="0.3">
      <c r="A1427" s="31" t="s">
        <v>3048</v>
      </c>
      <c r="B1427" s="14">
        <v>27.55</v>
      </c>
      <c r="C1427" s="14" t="str">
        <f t="shared" si="44"/>
        <v>Overweight</v>
      </c>
      <c r="D1427" s="14">
        <v>10.83</v>
      </c>
      <c r="E1427" s="14" t="str">
        <f t="shared" si="45"/>
        <v>Diabetes</v>
      </c>
      <c r="F1427" s="25" t="s">
        <v>4717</v>
      </c>
      <c r="G1427" s="25" t="s">
        <v>4716</v>
      </c>
      <c r="H1427" s="25" t="s">
        <v>4716</v>
      </c>
      <c r="I1427" s="14" t="s">
        <v>4718</v>
      </c>
      <c r="J1427" s="28" t="s">
        <v>4716</v>
      </c>
    </row>
    <row r="1428" spans="1:10" x14ac:dyDescent="0.3">
      <c r="A1428" s="31" t="s">
        <v>3102</v>
      </c>
      <c r="B1428" s="14">
        <v>28.594999999999999</v>
      </c>
      <c r="C1428" s="14" t="str">
        <f t="shared" si="44"/>
        <v>Overweight</v>
      </c>
      <c r="D1428" s="14">
        <v>8.5299999999999994</v>
      </c>
      <c r="E1428" s="14" t="str">
        <f t="shared" si="45"/>
        <v>Diabetes</v>
      </c>
      <c r="F1428" s="25" t="s">
        <v>4717</v>
      </c>
      <c r="G1428" s="25" t="s">
        <v>4716</v>
      </c>
      <c r="H1428" s="25" t="s">
        <v>4716</v>
      </c>
      <c r="I1428" s="14" t="s">
        <v>4718</v>
      </c>
      <c r="J1428" s="28" t="s">
        <v>4716</v>
      </c>
    </row>
    <row r="1429" spans="1:10" x14ac:dyDescent="0.3">
      <c r="A1429" s="31" t="s">
        <v>3130</v>
      </c>
      <c r="B1429" s="14">
        <v>20.58</v>
      </c>
      <c r="C1429" s="14" t="str">
        <f t="shared" si="44"/>
        <v>Normal Weight</v>
      </c>
      <c r="D1429" s="14">
        <v>11.04</v>
      </c>
      <c r="E1429" s="14" t="str">
        <f t="shared" si="45"/>
        <v>Diabetes</v>
      </c>
      <c r="F1429" s="25" t="s">
        <v>4717</v>
      </c>
      <c r="G1429" s="25" t="s">
        <v>4716</v>
      </c>
      <c r="H1429" s="25" t="s">
        <v>4716</v>
      </c>
      <c r="I1429" s="14" t="s">
        <v>4718</v>
      </c>
      <c r="J1429" s="28" t="s">
        <v>4716</v>
      </c>
    </row>
    <row r="1430" spans="1:10" x14ac:dyDescent="0.3">
      <c r="A1430" s="31" t="s">
        <v>3166</v>
      </c>
      <c r="B1430" s="14">
        <v>25.46</v>
      </c>
      <c r="C1430" s="14" t="str">
        <f t="shared" si="44"/>
        <v>Overweight</v>
      </c>
      <c r="D1430" s="14">
        <v>9.7100000000000009</v>
      </c>
      <c r="E1430" s="14" t="str">
        <f t="shared" si="45"/>
        <v>Diabetes</v>
      </c>
      <c r="F1430" s="25" t="s">
        <v>4717</v>
      </c>
      <c r="G1430" s="25" t="s">
        <v>4716</v>
      </c>
      <c r="H1430" s="25" t="s">
        <v>4716</v>
      </c>
      <c r="I1430" s="14" t="s">
        <v>4718</v>
      </c>
      <c r="J1430" s="28" t="s">
        <v>4716</v>
      </c>
    </row>
    <row r="1431" spans="1:10" x14ac:dyDescent="0.3">
      <c r="A1431" s="31" t="s">
        <v>3192</v>
      </c>
      <c r="B1431" s="14">
        <v>33.21</v>
      </c>
      <c r="C1431" s="14" t="str">
        <f t="shared" si="44"/>
        <v>Obesity</v>
      </c>
      <c r="D1431" s="14">
        <v>5.07</v>
      </c>
      <c r="E1431" s="14" t="str">
        <f t="shared" si="45"/>
        <v>Normal</v>
      </c>
      <c r="F1431" s="25" t="s">
        <v>4717</v>
      </c>
      <c r="G1431" s="25" t="s">
        <v>4716</v>
      </c>
      <c r="H1431" s="25" t="s">
        <v>4716</v>
      </c>
      <c r="I1431" s="14" t="s">
        <v>4718</v>
      </c>
      <c r="J1431" s="28" t="s">
        <v>4716</v>
      </c>
    </row>
    <row r="1432" spans="1:10" x14ac:dyDescent="0.3">
      <c r="A1432" s="31" t="s">
        <v>3216</v>
      </c>
      <c r="B1432" s="14">
        <v>38</v>
      </c>
      <c r="C1432" s="14" t="str">
        <f t="shared" si="44"/>
        <v>Obesity</v>
      </c>
      <c r="D1432" s="14">
        <v>5.41</v>
      </c>
      <c r="E1432" s="14" t="str">
        <f t="shared" si="45"/>
        <v>Normal</v>
      </c>
      <c r="F1432" s="25" t="s">
        <v>4717</v>
      </c>
      <c r="G1432" s="25" t="s">
        <v>4716</v>
      </c>
      <c r="H1432" s="25" t="s">
        <v>4716</v>
      </c>
      <c r="I1432" s="14" t="s">
        <v>4718</v>
      </c>
      <c r="J1432" s="28" t="s">
        <v>4716</v>
      </c>
    </row>
    <row r="1433" spans="1:10" x14ac:dyDescent="0.3">
      <c r="A1433" s="31" t="s">
        <v>3222</v>
      </c>
      <c r="B1433" s="14">
        <v>29.26</v>
      </c>
      <c r="C1433" s="14" t="str">
        <f t="shared" si="44"/>
        <v>Overweight</v>
      </c>
      <c r="D1433" s="14">
        <v>5.68</v>
      </c>
      <c r="E1433" s="14" t="str">
        <f t="shared" si="45"/>
        <v>Normal</v>
      </c>
      <c r="F1433" s="25" t="s">
        <v>4717</v>
      </c>
      <c r="G1433" s="25" t="s">
        <v>4716</v>
      </c>
      <c r="H1433" s="25" t="s">
        <v>4716</v>
      </c>
      <c r="I1433" s="14" t="s">
        <v>4718</v>
      </c>
      <c r="J1433" s="28" t="s">
        <v>4716</v>
      </c>
    </row>
    <row r="1434" spans="1:10" x14ac:dyDescent="0.3">
      <c r="A1434" s="31" t="s">
        <v>3252</v>
      </c>
      <c r="B1434" s="14">
        <v>32.770000000000003</v>
      </c>
      <c r="C1434" s="14" t="str">
        <f t="shared" si="44"/>
        <v>Obesity</v>
      </c>
      <c r="D1434" s="14">
        <v>4.42</v>
      </c>
      <c r="E1434" s="14" t="str">
        <f t="shared" si="45"/>
        <v>Normal</v>
      </c>
      <c r="F1434" s="25" t="s">
        <v>4717</v>
      </c>
      <c r="G1434" s="25" t="s">
        <v>4716</v>
      </c>
      <c r="H1434" s="25" t="s">
        <v>4716</v>
      </c>
      <c r="I1434" s="14" t="s">
        <v>4718</v>
      </c>
      <c r="J1434" s="28" t="s">
        <v>4716</v>
      </c>
    </row>
    <row r="1435" spans="1:10" x14ac:dyDescent="0.3">
      <c r="A1435" s="31" t="s">
        <v>3274</v>
      </c>
      <c r="B1435" s="14">
        <v>37.335000000000001</v>
      </c>
      <c r="C1435" s="14" t="str">
        <f t="shared" si="44"/>
        <v>Obesity</v>
      </c>
      <c r="D1435" s="14">
        <v>6.26</v>
      </c>
      <c r="E1435" s="14" t="str">
        <f t="shared" si="45"/>
        <v>Prediabetes</v>
      </c>
      <c r="F1435" s="25" t="s">
        <v>4717</v>
      </c>
      <c r="G1435" s="25" t="s">
        <v>4716</v>
      </c>
      <c r="H1435" s="25" t="s">
        <v>4716</v>
      </c>
      <c r="I1435" s="14" t="s">
        <v>4718</v>
      </c>
      <c r="J1435" s="28" t="s">
        <v>4716</v>
      </c>
    </row>
    <row r="1436" spans="1:10" x14ac:dyDescent="0.3">
      <c r="A1436" s="31" t="s">
        <v>3316</v>
      </c>
      <c r="B1436" s="14">
        <v>31.98</v>
      </c>
      <c r="C1436" s="14" t="str">
        <f t="shared" si="44"/>
        <v>Obesity</v>
      </c>
      <c r="D1436" s="14">
        <v>4.46</v>
      </c>
      <c r="E1436" s="14" t="str">
        <f t="shared" si="45"/>
        <v>Normal</v>
      </c>
      <c r="F1436" s="25" t="s">
        <v>4717</v>
      </c>
      <c r="G1436" s="25" t="s">
        <v>4716</v>
      </c>
      <c r="H1436" s="25" t="s">
        <v>4716</v>
      </c>
      <c r="I1436" s="14" t="s">
        <v>4718</v>
      </c>
      <c r="J1436" s="28" t="s">
        <v>4716</v>
      </c>
    </row>
    <row r="1437" spans="1:10" x14ac:dyDescent="0.3">
      <c r="A1437" s="31" t="s">
        <v>3366</v>
      </c>
      <c r="B1437" s="14">
        <v>33.25</v>
      </c>
      <c r="C1437" s="14" t="str">
        <f t="shared" si="44"/>
        <v>Obesity</v>
      </c>
      <c r="D1437" s="14">
        <v>5.62</v>
      </c>
      <c r="E1437" s="14" t="str">
        <f t="shared" si="45"/>
        <v>Normal</v>
      </c>
      <c r="F1437" s="25" t="s">
        <v>4717</v>
      </c>
      <c r="G1437" s="25" t="s">
        <v>4716</v>
      </c>
      <c r="H1437" s="25" t="s">
        <v>4716</v>
      </c>
      <c r="I1437" s="14" t="s">
        <v>4718</v>
      </c>
      <c r="J1437" s="28" t="s">
        <v>4716</v>
      </c>
    </row>
    <row r="1438" spans="1:10" x14ac:dyDescent="0.3">
      <c r="A1438" s="31" t="s">
        <v>3370</v>
      </c>
      <c r="B1438" s="14">
        <v>34.43</v>
      </c>
      <c r="C1438" s="14" t="str">
        <f t="shared" si="44"/>
        <v>Obesity</v>
      </c>
      <c r="D1438" s="14">
        <v>8.6199999999999992</v>
      </c>
      <c r="E1438" s="14" t="str">
        <f t="shared" si="45"/>
        <v>Diabetes</v>
      </c>
      <c r="F1438" s="25" t="s">
        <v>4717</v>
      </c>
      <c r="G1438" s="25" t="s">
        <v>4716</v>
      </c>
      <c r="H1438" s="25" t="s">
        <v>4716</v>
      </c>
      <c r="I1438" s="14" t="s">
        <v>4718</v>
      </c>
      <c r="J1438" s="28" t="s">
        <v>4716</v>
      </c>
    </row>
    <row r="1439" spans="1:10" x14ac:dyDescent="0.3">
      <c r="A1439" s="31" t="s">
        <v>3382</v>
      </c>
      <c r="B1439" s="14">
        <v>22.51</v>
      </c>
      <c r="C1439" s="14" t="str">
        <f t="shared" si="44"/>
        <v>Normal Weight</v>
      </c>
      <c r="D1439" s="14">
        <v>6.08</v>
      </c>
      <c r="E1439" s="14" t="str">
        <f t="shared" si="45"/>
        <v>Prediabetes</v>
      </c>
      <c r="F1439" s="25" t="s">
        <v>4717</v>
      </c>
      <c r="G1439" s="25" t="s">
        <v>4716</v>
      </c>
      <c r="H1439" s="25" t="s">
        <v>4716</v>
      </c>
      <c r="I1439" s="14" t="s">
        <v>4718</v>
      </c>
      <c r="J1439" s="28" t="s">
        <v>4716</v>
      </c>
    </row>
    <row r="1440" spans="1:10" x14ac:dyDescent="0.3">
      <c r="A1440" s="31" t="s">
        <v>3388</v>
      </c>
      <c r="B1440" s="14">
        <v>29.92</v>
      </c>
      <c r="C1440" s="14" t="str">
        <f t="shared" si="44"/>
        <v>Obesity</v>
      </c>
      <c r="D1440" s="14">
        <v>9.07</v>
      </c>
      <c r="E1440" s="14" t="str">
        <f t="shared" si="45"/>
        <v>Diabetes</v>
      </c>
      <c r="F1440" s="25" t="s">
        <v>4717</v>
      </c>
      <c r="G1440" s="25" t="s">
        <v>4716</v>
      </c>
      <c r="H1440" s="25" t="s">
        <v>4716</v>
      </c>
      <c r="I1440" s="14" t="s">
        <v>4718</v>
      </c>
      <c r="J1440" s="28" t="s">
        <v>4716</v>
      </c>
    </row>
    <row r="1441" spans="1:10" x14ac:dyDescent="0.3">
      <c r="A1441" s="31" t="s">
        <v>3390</v>
      </c>
      <c r="B1441" s="14">
        <v>25.9</v>
      </c>
      <c r="C1441" s="14" t="str">
        <f t="shared" si="44"/>
        <v>Overweight</v>
      </c>
      <c r="D1441" s="14">
        <v>9.1199999999999992</v>
      </c>
      <c r="E1441" s="14" t="str">
        <f t="shared" si="45"/>
        <v>Diabetes</v>
      </c>
      <c r="F1441" s="25" t="s">
        <v>4717</v>
      </c>
      <c r="G1441" s="25" t="s">
        <v>4716</v>
      </c>
      <c r="H1441" s="25" t="s">
        <v>4716</v>
      </c>
      <c r="I1441" s="14" t="s">
        <v>4718</v>
      </c>
      <c r="J1441" s="28" t="s">
        <v>4716</v>
      </c>
    </row>
    <row r="1442" spans="1:10" x14ac:dyDescent="0.3">
      <c r="A1442" s="31" t="s">
        <v>3392</v>
      </c>
      <c r="B1442" s="14">
        <v>27.74</v>
      </c>
      <c r="C1442" s="14" t="str">
        <f t="shared" si="44"/>
        <v>Overweight</v>
      </c>
      <c r="D1442" s="14">
        <v>7.32</v>
      </c>
      <c r="E1442" s="14" t="str">
        <f t="shared" si="45"/>
        <v>Diabetes</v>
      </c>
      <c r="F1442" s="25" t="s">
        <v>4717</v>
      </c>
      <c r="G1442" s="25" t="s">
        <v>4716</v>
      </c>
      <c r="H1442" s="25" t="s">
        <v>4716</v>
      </c>
      <c r="I1442" s="14" t="s">
        <v>4718</v>
      </c>
      <c r="J1442" s="28" t="s">
        <v>4716</v>
      </c>
    </row>
    <row r="1443" spans="1:10" x14ac:dyDescent="0.3">
      <c r="A1443" s="31" t="s">
        <v>3396</v>
      </c>
      <c r="B1443" s="14">
        <v>19.855</v>
      </c>
      <c r="C1443" s="14" t="str">
        <f t="shared" si="44"/>
        <v>Normal Weight</v>
      </c>
      <c r="D1443" s="14">
        <v>6.64</v>
      </c>
      <c r="E1443" s="14" t="str">
        <f t="shared" si="45"/>
        <v>Diabetes</v>
      </c>
      <c r="F1443" s="25" t="s">
        <v>4717</v>
      </c>
      <c r="G1443" s="25" t="s">
        <v>4716</v>
      </c>
      <c r="H1443" s="25" t="s">
        <v>4716</v>
      </c>
      <c r="I1443" s="14" t="s">
        <v>4718</v>
      </c>
      <c r="J1443" s="28" t="s">
        <v>4716</v>
      </c>
    </row>
    <row r="1444" spans="1:10" x14ac:dyDescent="0.3">
      <c r="A1444" s="31" t="s">
        <v>3408</v>
      </c>
      <c r="B1444" s="14">
        <v>15.2</v>
      </c>
      <c r="C1444" s="14" t="str">
        <f t="shared" si="44"/>
        <v>Underweight</v>
      </c>
      <c r="D1444" s="14">
        <v>7.81</v>
      </c>
      <c r="E1444" s="14" t="str">
        <f t="shared" si="45"/>
        <v>Diabetes</v>
      </c>
      <c r="F1444" s="25" t="s">
        <v>4717</v>
      </c>
      <c r="G1444" s="25" t="s">
        <v>4716</v>
      </c>
      <c r="H1444" s="25" t="s">
        <v>4716</v>
      </c>
      <c r="I1444" s="14" t="s">
        <v>4718</v>
      </c>
      <c r="J1444" s="28" t="s">
        <v>4716</v>
      </c>
    </row>
    <row r="1445" spans="1:10" x14ac:dyDescent="0.3">
      <c r="A1445" s="31" t="s">
        <v>3418</v>
      </c>
      <c r="B1445" s="14">
        <v>26.41</v>
      </c>
      <c r="C1445" s="14" t="str">
        <f t="shared" si="44"/>
        <v>Overweight</v>
      </c>
      <c r="D1445" s="14">
        <v>5.07</v>
      </c>
      <c r="E1445" s="14" t="str">
        <f t="shared" si="45"/>
        <v>Normal</v>
      </c>
      <c r="F1445" s="25" t="s">
        <v>4717</v>
      </c>
      <c r="G1445" s="25" t="s">
        <v>4716</v>
      </c>
      <c r="H1445" s="25" t="s">
        <v>4716</v>
      </c>
      <c r="I1445" s="14" t="s">
        <v>4718</v>
      </c>
      <c r="J1445" s="28" t="s">
        <v>4716</v>
      </c>
    </row>
    <row r="1446" spans="1:10" x14ac:dyDescent="0.3">
      <c r="A1446" s="31" t="s">
        <v>3422</v>
      </c>
      <c r="B1446" s="14">
        <v>33.82</v>
      </c>
      <c r="C1446" s="14" t="str">
        <f t="shared" si="44"/>
        <v>Obesity</v>
      </c>
      <c r="D1446" s="14">
        <v>8.93</v>
      </c>
      <c r="E1446" s="14" t="str">
        <f t="shared" si="45"/>
        <v>Diabetes</v>
      </c>
      <c r="F1446" s="25" t="s">
        <v>4717</v>
      </c>
      <c r="G1446" s="25" t="s">
        <v>4716</v>
      </c>
      <c r="H1446" s="25" t="s">
        <v>4716</v>
      </c>
      <c r="I1446" s="14" t="s">
        <v>4718</v>
      </c>
      <c r="J1446" s="28" t="s">
        <v>4716</v>
      </c>
    </row>
    <row r="1447" spans="1:10" x14ac:dyDescent="0.3">
      <c r="A1447" s="31" t="s">
        <v>3426</v>
      </c>
      <c r="B1447" s="14">
        <v>30.875</v>
      </c>
      <c r="C1447" s="14" t="str">
        <f t="shared" si="44"/>
        <v>Obesity</v>
      </c>
      <c r="D1447" s="14">
        <v>9.5399999999999991</v>
      </c>
      <c r="E1447" s="14" t="str">
        <f t="shared" si="45"/>
        <v>Diabetes</v>
      </c>
      <c r="F1447" s="25" t="s">
        <v>4717</v>
      </c>
      <c r="G1447" s="25" t="s">
        <v>4716</v>
      </c>
      <c r="H1447" s="25" t="s">
        <v>4716</v>
      </c>
      <c r="I1447" s="14" t="s">
        <v>4718</v>
      </c>
      <c r="J1447" s="28" t="s">
        <v>4716</v>
      </c>
    </row>
    <row r="1448" spans="1:10" x14ac:dyDescent="0.3">
      <c r="A1448" s="31" t="s">
        <v>3450</v>
      </c>
      <c r="B1448" s="14">
        <v>30.02</v>
      </c>
      <c r="C1448" s="14" t="str">
        <f t="shared" si="44"/>
        <v>Obesity</v>
      </c>
      <c r="D1448" s="14">
        <v>7.63</v>
      </c>
      <c r="E1448" s="14" t="str">
        <f t="shared" si="45"/>
        <v>Diabetes</v>
      </c>
      <c r="F1448" s="25" t="s">
        <v>4717</v>
      </c>
      <c r="G1448" s="25" t="s">
        <v>4716</v>
      </c>
      <c r="H1448" s="25" t="s">
        <v>4716</v>
      </c>
      <c r="I1448" s="14" t="s">
        <v>4718</v>
      </c>
      <c r="J1448" s="28" t="s">
        <v>4716</v>
      </c>
    </row>
    <row r="1449" spans="1:10" x14ac:dyDescent="0.3">
      <c r="A1449" s="31" t="s">
        <v>3452</v>
      </c>
      <c r="B1449" s="14">
        <v>26.885000000000002</v>
      </c>
      <c r="C1449" s="14" t="str">
        <f t="shared" si="44"/>
        <v>Overweight</v>
      </c>
      <c r="D1449" s="14">
        <v>8.66</v>
      </c>
      <c r="E1449" s="14" t="str">
        <f t="shared" si="45"/>
        <v>Diabetes</v>
      </c>
      <c r="F1449" s="25" t="s">
        <v>4717</v>
      </c>
      <c r="G1449" s="25" t="s">
        <v>4716</v>
      </c>
      <c r="H1449" s="25" t="s">
        <v>4716</v>
      </c>
      <c r="I1449" s="14" t="s">
        <v>4718</v>
      </c>
      <c r="J1449" s="28" t="s">
        <v>4716</v>
      </c>
    </row>
    <row r="1450" spans="1:10" x14ac:dyDescent="0.3">
      <c r="A1450" s="31" t="s">
        <v>3454</v>
      </c>
      <c r="B1450" s="14">
        <v>25.84</v>
      </c>
      <c r="C1450" s="14" t="str">
        <f t="shared" si="44"/>
        <v>Overweight</v>
      </c>
      <c r="D1450" s="14">
        <v>8.5500000000000007</v>
      </c>
      <c r="E1450" s="14" t="str">
        <f t="shared" si="45"/>
        <v>Diabetes</v>
      </c>
      <c r="F1450" s="25" t="s">
        <v>4717</v>
      </c>
      <c r="G1450" s="25" t="s">
        <v>4716</v>
      </c>
      <c r="H1450" s="25" t="s">
        <v>4716</v>
      </c>
      <c r="I1450" s="14" t="s">
        <v>4718</v>
      </c>
      <c r="J1450" s="28" t="s">
        <v>4716</v>
      </c>
    </row>
    <row r="1451" spans="1:10" x14ac:dyDescent="0.3">
      <c r="A1451" s="31" t="s">
        <v>3470</v>
      </c>
      <c r="B1451" s="14">
        <v>30.13</v>
      </c>
      <c r="C1451" s="14" t="str">
        <f t="shared" si="44"/>
        <v>Obesity</v>
      </c>
      <c r="D1451" s="14">
        <v>4.03</v>
      </c>
      <c r="E1451" s="14" t="str">
        <f t="shared" si="45"/>
        <v>Normal</v>
      </c>
      <c r="F1451" s="25" t="s">
        <v>4717</v>
      </c>
      <c r="G1451" s="25" t="s">
        <v>4716</v>
      </c>
      <c r="H1451" s="25" t="s">
        <v>4716</v>
      </c>
      <c r="I1451" s="14" t="s">
        <v>4718</v>
      </c>
      <c r="J1451" s="28" t="s">
        <v>4716</v>
      </c>
    </row>
    <row r="1452" spans="1:10" x14ac:dyDescent="0.3">
      <c r="A1452" s="31" t="s">
        <v>3494</v>
      </c>
      <c r="B1452" s="14">
        <v>23.44</v>
      </c>
      <c r="C1452" s="14" t="str">
        <f t="shared" si="44"/>
        <v>Normal Weight</v>
      </c>
      <c r="D1452" s="14">
        <v>4.6500000000000004</v>
      </c>
      <c r="E1452" s="14" t="str">
        <f t="shared" si="45"/>
        <v>Normal</v>
      </c>
      <c r="F1452" s="25" t="s">
        <v>4717</v>
      </c>
      <c r="G1452" s="25" t="s">
        <v>4716</v>
      </c>
      <c r="H1452" s="25" t="s">
        <v>4716</v>
      </c>
      <c r="I1452" s="14" t="s">
        <v>4718</v>
      </c>
      <c r="J1452" s="28" t="s">
        <v>4716</v>
      </c>
    </row>
    <row r="1453" spans="1:10" x14ac:dyDescent="0.3">
      <c r="A1453" s="31" t="s">
        <v>3498</v>
      </c>
      <c r="B1453" s="14">
        <v>42.13</v>
      </c>
      <c r="C1453" s="14" t="str">
        <f t="shared" si="44"/>
        <v>Obesity</v>
      </c>
      <c r="D1453" s="14">
        <v>4.54</v>
      </c>
      <c r="E1453" s="14" t="str">
        <f t="shared" si="45"/>
        <v>Normal</v>
      </c>
      <c r="F1453" s="25" t="s">
        <v>4717</v>
      </c>
      <c r="G1453" s="25" t="s">
        <v>4716</v>
      </c>
      <c r="H1453" s="25" t="s">
        <v>4716</v>
      </c>
      <c r="I1453" s="14" t="s">
        <v>4718</v>
      </c>
      <c r="J1453" s="28" t="s">
        <v>4716</v>
      </c>
    </row>
    <row r="1454" spans="1:10" x14ac:dyDescent="0.3">
      <c r="A1454" s="31" t="s">
        <v>3518</v>
      </c>
      <c r="B1454" s="14">
        <v>22.01</v>
      </c>
      <c r="C1454" s="14" t="str">
        <f t="shared" si="44"/>
        <v>Normal Weight</v>
      </c>
      <c r="D1454" s="14">
        <v>6.72</v>
      </c>
      <c r="E1454" s="14" t="str">
        <f t="shared" si="45"/>
        <v>Diabetes</v>
      </c>
      <c r="F1454" s="25" t="s">
        <v>4717</v>
      </c>
      <c r="G1454" s="25" t="s">
        <v>4716</v>
      </c>
      <c r="H1454" s="25" t="s">
        <v>4716</v>
      </c>
      <c r="I1454" s="14" t="s">
        <v>4718</v>
      </c>
      <c r="J1454" s="28" t="s">
        <v>4716</v>
      </c>
    </row>
    <row r="1455" spans="1:10" x14ac:dyDescent="0.3">
      <c r="A1455" s="31" t="s">
        <v>3524</v>
      </c>
      <c r="B1455" s="14">
        <v>33.700000000000003</v>
      </c>
      <c r="C1455" s="14" t="str">
        <f t="shared" si="44"/>
        <v>Obesity</v>
      </c>
      <c r="D1455" s="14">
        <v>4.32</v>
      </c>
      <c r="E1455" s="14" t="str">
        <f t="shared" si="45"/>
        <v>Normal</v>
      </c>
      <c r="F1455" s="25" t="s">
        <v>4717</v>
      </c>
      <c r="G1455" s="25" t="s">
        <v>4716</v>
      </c>
      <c r="H1455" s="25" t="s">
        <v>4716</v>
      </c>
      <c r="I1455" s="14" t="s">
        <v>4718</v>
      </c>
      <c r="J1455" s="28" t="s">
        <v>4716</v>
      </c>
    </row>
    <row r="1456" spans="1:10" x14ac:dyDescent="0.3">
      <c r="A1456" s="31" t="s">
        <v>3526</v>
      </c>
      <c r="B1456" s="14">
        <v>27.5</v>
      </c>
      <c r="C1456" s="14" t="str">
        <f t="shared" si="44"/>
        <v>Overweight</v>
      </c>
      <c r="D1456" s="14">
        <v>4.2300000000000004</v>
      </c>
      <c r="E1456" s="14" t="str">
        <f t="shared" si="45"/>
        <v>Normal</v>
      </c>
      <c r="F1456" s="25" t="s">
        <v>4717</v>
      </c>
      <c r="G1456" s="25" t="s">
        <v>4716</v>
      </c>
      <c r="H1456" s="25" t="s">
        <v>4716</v>
      </c>
      <c r="I1456" s="14" t="s">
        <v>4718</v>
      </c>
      <c r="J1456" s="28" t="s">
        <v>4716</v>
      </c>
    </row>
    <row r="1457" spans="1:10" x14ac:dyDescent="0.3">
      <c r="A1457" s="31" t="s">
        <v>3530</v>
      </c>
      <c r="B1457" s="14">
        <v>26.73</v>
      </c>
      <c r="C1457" s="14" t="str">
        <f t="shared" si="44"/>
        <v>Overweight</v>
      </c>
      <c r="D1457" s="14">
        <v>4.74</v>
      </c>
      <c r="E1457" s="14" t="str">
        <f t="shared" si="45"/>
        <v>Normal</v>
      </c>
      <c r="F1457" s="25" t="s">
        <v>4717</v>
      </c>
      <c r="G1457" s="25" t="s">
        <v>4716</v>
      </c>
      <c r="H1457" s="25" t="s">
        <v>4716</v>
      </c>
      <c r="I1457" s="14" t="s">
        <v>4718</v>
      </c>
      <c r="J1457" s="28" t="s">
        <v>4716</v>
      </c>
    </row>
    <row r="1458" spans="1:10" x14ac:dyDescent="0.3">
      <c r="A1458" s="31" t="s">
        <v>3534</v>
      </c>
      <c r="B1458" s="14">
        <v>23.56</v>
      </c>
      <c r="C1458" s="14" t="str">
        <f t="shared" si="44"/>
        <v>Normal Weight</v>
      </c>
      <c r="D1458" s="14">
        <v>5.45</v>
      </c>
      <c r="E1458" s="14" t="str">
        <f t="shared" si="45"/>
        <v>Normal</v>
      </c>
      <c r="F1458" s="25" t="s">
        <v>4717</v>
      </c>
      <c r="G1458" s="25" t="s">
        <v>4716</v>
      </c>
      <c r="H1458" s="25" t="s">
        <v>4716</v>
      </c>
      <c r="I1458" s="14" t="s">
        <v>4718</v>
      </c>
      <c r="J1458" s="28" t="s">
        <v>4716</v>
      </c>
    </row>
    <row r="1459" spans="1:10" x14ac:dyDescent="0.3">
      <c r="A1459" s="31" t="s">
        <v>3554</v>
      </c>
      <c r="B1459" s="14">
        <v>25.27</v>
      </c>
      <c r="C1459" s="14" t="str">
        <f t="shared" si="44"/>
        <v>Overweight</v>
      </c>
      <c r="D1459" s="14">
        <v>5.7</v>
      </c>
      <c r="E1459" s="14" t="str">
        <f t="shared" si="45"/>
        <v>Prediabetes</v>
      </c>
      <c r="F1459" s="25" t="s">
        <v>4717</v>
      </c>
      <c r="G1459" s="25" t="s">
        <v>4716</v>
      </c>
      <c r="H1459" s="25" t="s">
        <v>4716</v>
      </c>
      <c r="I1459" s="14" t="s">
        <v>4718</v>
      </c>
      <c r="J1459" s="28" t="s">
        <v>4716</v>
      </c>
    </row>
    <row r="1460" spans="1:10" x14ac:dyDescent="0.3">
      <c r="A1460" s="31" t="s">
        <v>3560</v>
      </c>
      <c r="B1460" s="14">
        <v>29.92</v>
      </c>
      <c r="C1460" s="14" t="str">
        <f t="shared" si="44"/>
        <v>Obesity</v>
      </c>
      <c r="D1460" s="14">
        <v>10.97</v>
      </c>
      <c r="E1460" s="14" t="str">
        <f t="shared" si="45"/>
        <v>Diabetes</v>
      </c>
      <c r="F1460" s="25" t="s">
        <v>4717</v>
      </c>
      <c r="G1460" s="25" t="s">
        <v>4716</v>
      </c>
      <c r="H1460" s="25" t="s">
        <v>4716</v>
      </c>
      <c r="I1460" s="14" t="s">
        <v>4718</v>
      </c>
      <c r="J1460" s="28" t="s">
        <v>4716</v>
      </c>
    </row>
    <row r="1461" spans="1:10" x14ac:dyDescent="0.3">
      <c r="A1461" s="31" t="s">
        <v>3562</v>
      </c>
      <c r="B1461" s="14">
        <v>26.2</v>
      </c>
      <c r="C1461" s="14" t="str">
        <f t="shared" si="44"/>
        <v>Overweight</v>
      </c>
      <c r="D1461" s="14">
        <v>10.93</v>
      </c>
      <c r="E1461" s="14" t="str">
        <f t="shared" si="45"/>
        <v>Diabetes</v>
      </c>
      <c r="F1461" s="25" t="s">
        <v>4717</v>
      </c>
      <c r="G1461" s="25" t="s">
        <v>4716</v>
      </c>
      <c r="H1461" s="25" t="s">
        <v>4716</v>
      </c>
      <c r="I1461" s="14" t="s">
        <v>4718</v>
      </c>
      <c r="J1461" s="28" t="s">
        <v>4716</v>
      </c>
    </row>
    <row r="1462" spans="1:10" x14ac:dyDescent="0.3">
      <c r="A1462" s="31" t="s">
        <v>3568</v>
      </c>
      <c r="B1462" s="14">
        <v>32.585000000000001</v>
      </c>
      <c r="C1462" s="14" t="str">
        <f t="shared" si="44"/>
        <v>Obesity</v>
      </c>
      <c r="D1462" s="14">
        <v>4.93</v>
      </c>
      <c r="E1462" s="14" t="str">
        <f t="shared" si="45"/>
        <v>Normal</v>
      </c>
      <c r="F1462" s="25" t="s">
        <v>4717</v>
      </c>
      <c r="G1462" s="25" t="s">
        <v>4716</v>
      </c>
      <c r="H1462" s="25" t="s">
        <v>4716</v>
      </c>
      <c r="I1462" s="14" t="s">
        <v>4718</v>
      </c>
      <c r="J1462" s="28" t="s">
        <v>4716</v>
      </c>
    </row>
    <row r="1463" spans="1:10" x14ac:dyDescent="0.3">
      <c r="A1463" s="31" t="s">
        <v>3576</v>
      </c>
      <c r="B1463" s="14">
        <v>29.41</v>
      </c>
      <c r="C1463" s="14" t="str">
        <f t="shared" si="44"/>
        <v>Overweight</v>
      </c>
      <c r="D1463" s="14">
        <v>6.29</v>
      </c>
      <c r="E1463" s="14" t="str">
        <f t="shared" si="45"/>
        <v>Prediabetes</v>
      </c>
      <c r="F1463" s="25" t="s">
        <v>4717</v>
      </c>
      <c r="G1463" s="25" t="s">
        <v>4716</v>
      </c>
      <c r="H1463" s="25" t="s">
        <v>4716</v>
      </c>
      <c r="I1463" s="14" t="s">
        <v>4718</v>
      </c>
      <c r="J1463" s="28" t="s">
        <v>4716</v>
      </c>
    </row>
    <row r="1464" spans="1:10" x14ac:dyDescent="0.3">
      <c r="A1464" s="31" t="s">
        <v>3586</v>
      </c>
      <c r="B1464" s="14">
        <v>18.905000000000001</v>
      </c>
      <c r="C1464" s="14" t="str">
        <f t="shared" si="44"/>
        <v>Normal Weight</v>
      </c>
      <c r="D1464" s="14">
        <v>4.91</v>
      </c>
      <c r="E1464" s="14" t="str">
        <f t="shared" si="45"/>
        <v>Normal</v>
      </c>
      <c r="F1464" s="25" t="s">
        <v>4717</v>
      </c>
      <c r="G1464" s="25" t="s">
        <v>4716</v>
      </c>
      <c r="H1464" s="25" t="s">
        <v>4716</v>
      </c>
      <c r="I1464" s="14" t="s">
        <v>4718</v>
      </c>
      <c r="J1464" s="28" t="s">
        <v>4716</v>
      </c>
    </row>
    <row r="1465" spans="1:10" x14ac:dyDescent="0.3">
      <c r="A1465" s="31" t="s">
        <v>3614</v>
      </c>
      <c r="B1465" s="14">
        <v>20.74</v>
      </c>
      <c r="C1465" s="14" t="str">
        <f t="shared" si="44"/>
        <v>Normal Weight</v>
      </c>
      <c r="D1465" s="14">
        <v>11.69</v>
      </c>
      <c r="E1465" s="14" t="str">
        <f t="shared" si="45"/>
        <v>Diabetes</v>
      </c>
      <c r="F1465" s="25" t="s">
        <v>4717</v>
      </c>
      <c r="G1465" s="25" t="s">
        <v>4716</v>
      </c>
      <c r="H1465" s="25" t="s">
        <v>4716</v>
      </c>
      <c r="I1465" s="14" t="s">
        <v>4718</v>
      </c>
      <c r="J1465" s="28" t="s">
        <v>4716</v>
      </c>
    </row>
    <row r="1466" spans="1:10" x14ac:dyDescent="0.3">
      <c r="A1466" s="31" t="s">
        <v>3660</v>
      </c>
      <c r="B1466" s="14">
        <v>42.9</v>
      </c>
      <c r="C1466" s="14" t="str">
        <f t="shared" si="44"/>
        <v>Obesity</v>
      </c>
      <c r="D1466" s="14">
        <v>4.87</v>
      </c>
      <c r="E1466" s="14" t="str">
        <f t="shared" si="45"/>
        <v>Normal</v>
      </c>
      <c r="F1466" s="25" t="s">
        <v>4717</v>
      </c>
      <c r="G1466" s="25" t="s">
        <v>4716</v>
      </c>
      <c r="H1466" s="25" t="s">
        <v>4716</v>
      </c>
      <c r="I1466" s="14" t="s">
        <v>4718</v>
      </c>
      <c r="J1466" s="28" t="s">
        <v>4716</v>
      </c>
    </row>
    <row r="1467" spans="1:10" x14ac:dyDescent="0.3">
      <c r="A1467" s="31" t="s">
        <v>3666</v>
      </c>
      <c r="B1467" s="14">
        <v>34.674999999999997</v>
      </c>
      <c r="C1467" s="14" t="str">
        <f t="shared" si="44"/>
        <v>Obesity</v>
      </c>
      <c r="D1467" s="14">
        <v>5.71</v>
      </c>
      <c r="E1467" s="14" t="str">
        <f t="shared" si="45"/>
        <v>Prediabetes</v>
      </c>
      <c r="F1467" s="25" t="s">
        <v>4717</v>
      </c>
      <c r="G1467" s="25" t="s">
        <v>4716</v>
      </c>
      <c r="H1467" s="25" t="s">
        <v>4716</v>
      </c>
      <c r="I1467" s="14" t="s">
        <v>4718</v>
      </c>
      <c r="J1467" s="28" t="s">
        <v>4716</v>
      </c>
    </row>
    <row r="1468" spans="1:10" x14ac:dyDescent="0.3">
      <c r="A1468" s="31" t="s">
        <v>3678</v>
      </c>
      <c r="B1468" s="14">
        <v>21.375</v>
      </c>
      <c r="C1468" s="14" t="str">
        <f t="shared" si="44"/>
        <v>Normal Weight</v>
      </c>
      <c r="D1468" s="14">
        <v>6.19</v>
      </c>
      <c r="E1468" s="14" t="str">
        <f t="shared" si="45"/>
        <v>Prediabetes</v>
      </c>
      <c r="F1468" s="25" t="s">
        <v>4717</v>
      </c>
      <c r="G1468" s="25" t="s">
        <v>4716</v>
      </c>
      <c r="H1468" s="25" t="s">
        <v>4716</v>
      </c>
      <c r="I1468" s="14" t="s">
        <v>4718</v>
      </c>
      <c r="J1468" s="28" t="s">
        <v>4716</v>
      </c>
    </row>
    <row r="1469" spans="1:10" x14ac:dyDescent="0.3">
      <c r="A1469" s="31" t="s">
        <v>3708</v>
      </c>
      <c r="B1469" s="14">
        <v>27.72</v>
      </c>
      <c r="C1469" s="14" t="str">
        <f t="shared" si="44"/>
        <v>Overweight</v>
      </c>
      <c r="D1469" s="14">
        <v>5.03</v>
      </c>
      <c r="E1469" s="14" t="str">
        <f t="shared" si="45"/>
        <v>Normal</v>
      </c>
      <c r="F1469" s="25" t="s">
        <v>4717</v>
      </c>
      <c r="G1469" s="25" t="s">
        <v>4716</v>
      </c>
      <c r="H1469" s="25" t="s">
        <v>4716</v>
      </c>
      <c r="I1469" s="14" t="s">
        <v>4718</v>
      </c>
      <c r="J1469" s="28" t="s">
        <v>4716</v>
      </c>
    </row>
    <row r="1470" spans="1:10" x14ac:dyDescent="0.3">
      <c r="A1470" s="31" t="s">
        <v>3710</v>
      </c>
      <c r="B1470" s="14">
        <v>31.5</v>
      </c>
      <c r="C1470" s="14" t="str">
        <f t="shared" si="44"/>
        <v>Obesity</v>
      </c>
      <c r="D1470" s="14">
        <v>9.6199999999999992</v>
      </c>
      <c r="E1470" s="14" t="str">
        <f t="shared" si="45"/>
        <v>Diabetes</v>
      </c>
      <c r="F1470" s="25" t="s">
        <v>4717</v>
      </c>
      <c r="G1470" s="25" t="s">
        <v>4716</v>
      </c>
      <c r="H1470" s="25" t="s">
        <v>4716</v>
      </c>
      <c r="I1470" s="14" t="s">
        <v>4718</v>
      </c>
      <c r="J1470" s="28" t="s">
        <v>4716</v>
      </c>
    </row>
    <row r="1471" spans="1:10" x14ac:dyDescent="0.3">
      <c r="A1471" s="31" t="s">
        <v>3712</v>
      </c>
      <c r="B1471" s="14">
        <v>29.7</v>
      </c>
      <c r="C1471" s="14" t="str">
        <f t="shared" si="44"/>
        <v>Overweight</v>
      </c>
      <c r="D1471" s="14">
        <v>6.77</v>
      </c>
      <c r="E1471" s="14" t="str">
        <f t="shared" si="45"/>
        <v>Diabetes</v>
      </c>
      <c r="F1471" s="25" t="s">
        <v>4717</v>
      </c>
      <c r="G1471" s="25" t="s">
        <v>4716</v>
      </c>
      <c r="H1471" s="25" t="s">
        <v>4716</v>
      </c>
      <c r="I1471" s="14" t="s">
        <v>4718</v>
      </c>
      <c r="J1471" s="28" t="s">
        <v>4716</v>
      </c>
    </row>
    <row r="1472" spans="1:10" x14ac:dyDescent="0.3">
      <c r="A1472" s="31" t="s">
        <v>3714</v>
      </c>
      <c r="B1472" s="14">
        <v>21.26</v>
      </c>
      <c r="C1472" s="14" t="str">
        <f t="shared" si="44"/>
        <v>Normal Weight</v>
      </c>
      <c r="D1472" s="14">
        <v>5.36</v>
      </c>
      <c r="E1472" s="14" t="str">
        <f t="shared" si="45"/>
        <v>Normal</v>
      </c>
      <c r="F1472" s="25" t="s">
        <v>4717</v>
      </c>
      <c r="G1472" s="25" t="s">
        <v>4716</v>
      </c>
      <c r="H1472" s="25" t="s">
        <v>4716</v>
      </c>
      <c r="I1472" s="14" t="s">
        <v>4718</v>
      </c>
      <c r="J1472" s="28" t="s">
        <v>4716</v>
      </c>
    </row>
    <row r="1473" spans="1:10" x14ac:dyDescent="0.3">
      <c r="A1473" s="31" t="s">
        <v>3732</v>
      </c>
      <c r="B1473" s="14">
        <v>35.814999999999998</v>
      </c>
      <c r="C1473" s="14" t="str">
        <f t="shared" si="44"/>
        <v>Obesity</v>
      </c>
      <c r="D1473" s="14">
        <v>5.1100000000000003</v>
      </c>
      <c r="E1473" s="14" t="str">
        <f t="shared" si="45"/>
        <v>Normal</v>
      </c>
      <c r="F1473" s="25" t="s">
        <v>4717</v>
      </c>
      <c r="G1473" s="25" t="s">
        <v>4716</v>
      </c>
      <c r="H1473" s="25" t="s">
        <v>4716</v>
      </c>
      <c r="I1473" s="14" t="s">
        <v>4718</v>
      </c>
      <c r="J1473" s="28" t="s">
        <v>4716</v>
      </c>
    </row>
    <row r="1474" spans="1:10" x14ac:dyDescent="0.3">
      <c r="A1474" s="31" t="s">
        <v>3742</v>
      </c>
      <c r="B1474" s="14">
        <v>30.3</v>
      </c>
      <c r="C1474" s="14" t="str">
        <f t="shared" ref="C1474:C1537" si="46">IF(B1474&lt;18.5,"Underweight",
IF(B1474&lt;=24.9,"Normal Weight",
IF(B1474&lt;=29.9,"Overweight","Obesity")))</f>
        <v>Obesity</v>
      </c>
      <c r="D1474" s="14">
        <v>4.7699999999999996</v>
      </c>
      <c r="E1474" s="14" t="str">
        <f t="shared" si="45"/>
        <v>Normal</v>
      </c>
      <c r="F1474" s="25" t="s">
        <v>4717</v>
      </c>
      <c r="G1474" s="25" t="s">
        <v>4716</v>
      </c>
      <c r="H1474" s="25" t="s">
        <v>4716</v>
      </c>
      <c r="I1474" s="14" t="s">
        <v>4718</v>
      </c>
      <c r="J1474" s="28" t="s">
        <v>4716</v>
      </c>
    </row>
    <row r="1475" spans="1:10" x14ac:dyDescent="0.3">
      <c r="A1475" s="31" t="s">
        <v>3756</v>
      </c>
      <c r="B1475" s="14">
        <v>27.1</v>
      </c>
      <c r="C1475" s="14" t="str">
        <f t="shared" si="46"/>
        <v>Overweight</v>
      </c>
      <c r="D1475" s="14">
        <v>4.01</v>
      </c>
      <c r="E1475" s="14" t="str">
        <f t="shared" ref="E1475:E1538" si="47">IF(D1475&lt;5.7,"Normal",
IF(D1475&lt;=6.4,"Prediabetes","Diabetes"))</f>
        <v>Normal</v>
      </c>
      <c r="F1475" s="25" t="s">
        <v>4717</v>
      </c>
      <c r="G1475" s="25" t="s">
        <v>4716</v>
      </c>
      <c r="H1475" s="25" t="s">
        <v>4716</v>
      </c>
      <c r="I1475" s="14" t="s">
        <v>4718</v>
      </c>
      <c r="J1475" s="28" t="s">
        <v>4716</v>
      </c>
    </row>
    <row r="1476" spans="1:10" x14ac:dyDescent="0.3">
      <c r="A1476" s="31" t="s">
        <v>3782</v>
      </c>
      <c r="B1476" s="14">
        <v>33.155000000000001</v>
      </c>
      <c r="C1476" s="14" t="str">
        <f t="shared" si="46"/>
        <v>Obesity</v>
      </c>
      <c r="D1476" s="14">
        <v>5.3</v>
      </c>
      <c r="E1476" s="14" t="str">
        <f t="shared" si="47"/>
        <v>Normal</v>
      </c>
      <c r="F1476" s="25" t="s">
        <v>4717</v>
      </c>
      <c r="G1476" s="25" t="s">
        <v>4716</v>
      </c>
      <c r="H1476" s="25" t="s">
        <v>4716</v>
      </c>
      <c r="I1476" s="14" t="s">
        <v>4718</v>
      </c>
      <c r="J1476" s="28" t="s">
        <v>4716</v>
      </c>
    </row>
    <row r="1477" spans="1:10" x14ac:dyDescent="0.3">
      <c r="A1477" s="31" t="s">
        <v>3786</v>
      </c>
      <c r="B1477" s="14">
        <v>20.23</v>
      </c>
      <c r="C1477" s="14" t="str">
        <f t="shared" si="46"/>
        <v>Normal Weight</v>
      </c>
      <c r="D1477" s="14">
        <v>6.16</v>
      </c>
      <c r="E1477" s="14" t="str">
        <f t="shared" si="47"/>
        <v>Prediabetes</v>
      </c>
      <c r="F1477" s="25" t="s">
        <v>4717</v>
      </c>
      <c r="G1477" s="25" t="s">
        <v>4716</v>
      </c>
      <c r="H1477" s="25" t="s">
        <v>4716</v>
      </c>
      <c r="I1477" s="14" t="s">
        <v>4718</v>
      </c>
      <c r="J1477" s="28" t="s">
        <v>4716</v>
      </c>
    </row>
    <row r="1478" spans="1:10" x14ac:dyDescent="0.3">
      <c r="A1478" s="31" t="s">
        <v>3810</v>
      </c>
      <c r="B1478" s="14">
        <v>31.254999999999999</v>
      </c>
      <c r="C1478" s="14" t="str">
        <f t="shared" si="46"/>
        <v>Obesity</v>
      </c>
      <c r="D1478" s="14">
        <v>5.84</v>
      </c>
      <c r="E1478" s="14" t="str">
        <f t="shared" si="47"/>
        <v>Prediabetes</v>
      </c>
      <c r="F1478" s="25" t="s">
        <v>4717</v>
      </c>
      <c r="G1478" s="25" t="s">
        <v>4716</v>
      </c>
      <c r="H1478" s="25" t="s">
        <v>4716</v>
      </c>
      <c r="I1478" s="14" t="s">
        <v>4718</v>
      </c>
      <c r="J1478" s="28" t="s">
        <v>4716</v>
      </c>
    </row>
    <row r="1479" spans="1:10" x14ac:dyDescent="0.3">
      <c r="A1479" s="31" t="s">
        <v>3818</v>
      </c>
      <c r="B1479" s="14">
        <v>34.21</v>
      </c>
      <c r="C1479" s="14" t="str">
        <f t="shared" si="46"/>
        <v>Obesity</v>
      </c>
      <c r="D1479" s="14">
        <v>4.4800000000000004</v>
      </c>
      <c r="E1479" s="14" t="str">
        <f t="shared" si="47"/>
        <v>Normal</v>
      </c>
      <c r="F1479" s="25" t="s">
        <v>4717</v>
      </c>
      <c r="G1479" s="25" t="s">
        <v>4716</v>
      </c>
      <c r="H1479" s="25" t="s">
        <v>4716</v>
      </c>
      <c r="I1479" s="14" t="s">
        <v>4718</v>
      </c>
      <c r="J1479" s="28" t="s">
        <v>4716</v>
      </c>
    </row>
    <row r="1480" spans="1:10" x14ac:dyDescent="0.3">
      <c r="A1480" s="31" t="s">
        <v>3852</v>
      </c>
      <c r="B1480" s="14">
        <v>19.48</v>
      </c>
      <c r="C1480" s="14" t="str">
        <f t="shared" si="46"/>
        <v>Normal Weight</v>
      </c>
      <c r="D1480" s="14">
        <v>5.63</v>
      </c>
      <c r="E1480" s="14" t="str">
        <f t="shared" si="47"/>
        <v>Normal</v>
      </c>
      <c r="F1480" s="25" t="s">
        <v>4717</v>
      </c>
      <c r="G1480" s="25" t="s">
        <v>4716</v>
      </c>
      <c r="H1480" s="25" t="s">
        <v>4716</v>
      </c>
      <c r="I1480" s="14" t="s">
        <v>4718</v>
      </c>
      <c r="J1480" s="28" t="s">
        <v>4716</v>
      </c>
    </row>
    <row r="1481" spans="1:10" x14ac:dyDescent="0.3">
      <c r="A1481" s="31" t="s">
        <v>3866</v>
      </c>
      <c r="B1481" s="14">
        <v>18.22</v>
      </c>
      <c r="C1481" s="14" t="str">
        <f t="shared" si="46"/>
        <v>Underweight</v>
      </c>
      <c r="D1481" s="14">
        <v>10.27</v>
      </c>
      <c r="E1481" s="14" t="str">
        <f t="shared" si="47"/>
        <v>Diabetes</v>
      </c>
      <c r="F1481" s="25" t="s">
        <v>4717</v>
      </c>
      <c r="G1481" s="25" t="s">
        <v>4716</v>
      </c>
      <c r="H1481" s="25" t="s">
        <v>4716</v>
      </c>
      <c r="I1481" s="14" t="s">
        <v>4718</v>
      </c>
      <c r="J1481" s="28" t="s">
        <v>4716</v>
      </c>
    </row>
    <row r="1482" spans="1:10" x14ac:dyDescent="0.3">
      <c r="A1482" s="31" t="s">
        <v>3872</v>
      </c>
      <c r="B1482" s="14">
        <v>18.170000000000002</v>
      </c>
      <c r="C1482" s="14" t="str">
        <f t="shared" si="46"/>
        <v>Underweight</v>
      </c>
      <c r="D1482" s="14">
        <v>6.91</v>
      </c>
      <c r="E1482" s="14" t="str">
        <f t="shared" si="47"/>
        <v>Diabetes</v>
      </c>
      <c r="F1482" s="25" t="s">
        <v>4717</v>
      </c>
      <c r="G1482" s="25" t="s">
        <v>4716</v>
      </c>
      <c r="H1482" s="25" t="s">
        <v>4716</v>
      </c>
      <c r="I1482" s="14" t="s">
        <v>4718</v>
      </c>
      <c r="J1482" s="28" t="s">
        <v>4716</v>
      </c>
    </row>
    <row r="1483" spans="1:10" x14ac:dyDescent="0.3">
      <c r="A1483" s="31" t="s">
        <v>3878</v>
      </c>
      <c r="B1483" s="14">
        <v>19.59</v>
      </c>
      <c r="C1483" s="14" t="str">
        <f t="shared" si="46"/>
        <v>Normal Weight</v>
      </c>
      <c r="D1483" s="14">
        <v>6.04</v>
      </c>
      <c r="E1483" s="14" t="str">
        <f t="shared" si="47"/>
        <v>Prediabetes</v>
      </c>
      <c r="F1483" s="25" t="s">
        <v>4717</v>
      </c>
      <c r="G1483" s="25" t="s">
        <v>4716</v>
      </c>
      <c r="H1483" s="25" t="s">
        <v>4716</v>
      </c>
      <c r="I1483" s="14" t="s">
        <v>4718</v>
      </c>
      <c r="J1483" s="28" t="s">
        <v>4716</v>
      </c>
    </row>
    <row r="1484" spans="1:10" x14ac:dyDescent="0.3">
      <c r="A1484" s="31" t="s">
        <v>3880</v>
      </c>
      <c r="B1484" s="14">
        <v>45.9</v>
      </c>
      <c r="C1484" s="14" t="str">
        <f t="shared" si="46"/>
        <v>Obesity</v>
      </c>
      <c r="D1484" s="14">
        <v>4.3</v>
      </c>
      <c r="E1484" s="14" t="str">
        <f t="shared" si="47"/>
        <v>Normal</v>
      </c>
      <c r="F1484" s="25" t="s">
        <v>4717</v>
      </c>
      <c r="G1484" s="25" t="s">
        <v>4716</v>
      </c>
      <c r="H1484" s="25" t="s">
        <v>4716</v>
      </c>
      <c r="I1484" s="14" t="s">
        <v>4718</v>
      </c>
      <c r="J1484" s="28" t="s">
        <v>4716</v>
      </c>
    </row>
    <row r="1485" spans="1:10" x14ac:dyDescent="0.3">
      <c r="A1485" s="31" t="s">
        <v>3898</v>
      </c>
      <c r="B1485" s="14">
        <v>18.920000000000002</v>
      </c>
      <c r="C1485" s="14" t="str">
        <f t="shared" si="46"/>
        <v>Normal Weight</v>
      </c>
      <c r="D1485" s="14">
        <v>5.98</v>
      </c>
      <c r="E1485" s="14" t="str">
        <f t="shared" si="47"/>
        <v>Prediabetes</v>
      </c>
      <c r="F1485" s="25" t="s">
        <v>4717</v>
      </c>
      <c r="G1485" s="25" t="s">
        <v>4716</v>
      </c>
      <c r="H1485" s="25" t="s">
        <v>4716</v>
      </c>
      <c r="I1485" s="14" t="s">
        <v>4718</v>
      </c>
      <c r="J1485" s="28" t="s">
        <v>4716</v>
      </c>
    </row>
    <row r="1486" spans="1:10" x14ac:dyDescent="0.3">
      <c r="A1486" s="31" t="s">
        <v>3906</v>
      </c>
      <c r="B1486" s="14">
        <v>17.75</v>
      </c>
      <c r="C1486" s="14" t="str">
        <f t="shared" si="46"/>
        <v>Underweight</v>
      </c>
      <c r="D1486" s="14">
        <v>6.8</v>
      </c>
      <c r="E1486" s="14" t="str">
        <f t="shared" si="47"/>
        <v>Diabetes</v>
      </c>
      <c r="F1486" s="25" t="s">
        <v>4717</v>
      </c>
      <c r="G1486" s="25" t="s">
        <v>4716</v>
      </c>
      <c r="H1486" s="25" t="s">
        <v>4716</v>
      </c>
      <c r="I1486" s="14" t="s">
        <v>4718</v>
      </c>
      <c r="J1486" s="28" t="s">
        <v>4716</v>
      </c>
    </row>
    <row r="1487" spans="1:10" x14ac:dyDescent="0.3">
      <c r="A1487" s="31" t="s">
        <v>3910</v>
      </c>
      <c r="B1487" s="14">
        <v>34.799999999999997</v>
      </c>
      <c r="C1487" s="14" t="str">
        <f t="shared" si="46"/>
        <v>Obesity</v>
      </c>
      <c r="D1487" s="14">
        <v>4.08</v>
      </c>
      <c r="E1487" s="14" t="str">
        <f t="shared" si="47"/>
        <v>Normal</v>
      </c>
      <c r="F1487" s="25" t="s">
        <v>4717</v>
      </c>
      <c r="G1487" s="25" t="s">
        <v>4716</v>
      </c>
      <c r="H1487" s="25" t="s">
        <v>4716</v>
      </c>
      <c r="I1487" s="14" t="s">
        <v>4718</v>
      </c>
      <c r="J1487" s="28" t="s">
        <v>4716</v>
      </c>
    </row>
    <row r="1488" spans="1:10" x14ac:dyDescent="0.3">
      <c r="A1488" s="31" t="s">
        <v>3912</v>
      </c>
      <c r="B1488" s="14">
        <v>16.809999999999999</v>
      </c>
      <c r="C1488" s="14" t="str">
        <f t="shared" si="46"/>
        <v>Underweight</v>
      </c>
      <c r="D1488" s="14">
        <v>5.51</v>
      </c>
      <c r="E1488" s="14" t="str">
        <f t="shared" si="47"/>
        <v>Normal</v>
      </c>
      <c r="F1488" s="25" t="s">
        <v>4717</v>
      </c>
      <c r="G1488" s="25" t="s">
        <v>4716</v>
      </c>
      <c r="H1488" s="25" t="s">
        <v>4716</v>
      </c>
      <c r="I1488" s="14" t="s">
        <v>4718</v>
      </c>
      <c r="J1488" s="28" t="s">
        <v>4716</v>
      </c>
    </row>
    <row r="1489" spans="1:10" x14ac:dyDescent="0.3">
      <c r="A1489" s="31" t="s">
        <v>3916</v>
      </c>
      <c r="B1489" s="14">
        <v>23.21</v>
      </c>
      <c r="C1489" s="14" t="str">
        <f t="shared" si="46"/>
        <v>Normal Weight</v>
      </c>
      <c r="D1489" s="14">
        <v>5.14</v>
      </c>
      <c r="E1489" s="14" t="str">
        <f t="shared" si="47"/>
        <v>Normal</v>
      </c>
      <c r="F1489" s="25" t="s">
        <v>4717</v>
      </c>
      <c r="G1489" s="25" t="s">
        <v>4716</v>
      </c>
      <c r="H1489" s="25" t="s">
        <v>4716</v>
      </c>
      <c r="I1489" s="14" t="s">
        <v>4718</v>
      </c>
      <c r="J1489" s="28" t="s">
        <v>4716</v>
      </c>
    </row>
    <row r="1490" spans="1:10" x14ac:dyDescent="0.3">
      <c r="A1490" s="31" t="s">
        <v>3918</v>
      </c>
      <c r="B1490" s="14">
        <v>25.175000000000001</v>
      </c>
      <c r="C1490" s="14" t="str">
        <f t="shared" si="46"/>
        <v>Overweight</v>
      </c>
      <c r="D1490" s="14">
        <v>5.21</v>
      </c>
      <c r="E1490" s="14" t="str">
        <f t="shared" si="47"/>
        <v>Normal</v>
      </c>
      <c r="F1490" s="25" t="s">
        <v>4717</v>
      </c>
      <c r="G1490" s="25" t="s">
        <v>4716</v>
      </c>
      <c r="H1490" s="25" t="s">
        <v>4716</v>
      </c>
      <c r="I1490" s="14" t="s">
        <v>4718</v>
      </c>
      <c r="J1490" s="28" t="s">
        <v>4716</v>
      </c>
    </row>
    <row r="1491" spans="1:10" x14ac:dyDescent="0.3">
      <c r="A1491" s="31" t="s">
        <v>3924</v>
      </c>
      <c r="B1491" s="14">
        <v>19.12</v>
      </c>
      <c r="C1491" s="14" t="str">
        <f t="shared" si="46"/>
        <v>Normal Weight</v>
      </c>
      <c r="D1491" s="14">
        <v>4.72</v>
      </c>
      <c r="E1491" s="14" t="str">
        <f t="shared" si="47"/>
        <v>Normal</v>
      </c>
      <c r="F1491" s="25" t="s">
        <v>4717</v>
      </c>
      <c r="G1491" s="25" t="s">
        <v>4716</v>
      </c>
      <c r="H1491" s="25" t="s">
        <v>4716</v>
      </c>
      <c r="I1491" s="14" t="s">
        <v>4718</v>
      </c>
      <c r="J1491" s="28" t="s">
        <v>4716</v>
      </c>
    </row>
    <row r="1492" spans="1:10" x14ac:dyDescent="0.3">
      <c r="A1492" s="31" t="s">
        <v>3946</v>
      </c>
      <c r="B1492" s="14">
        <v>17.3</v>
      </c>
      <c r="C1492" s="14" t="str">
        <f t="shared" si="46"/>
        <v>Underweight</v>
      </c>
      <c r="D1492" s="14">
        <v>7.66</v>
      </c>
      <c r="E1492" s="14" t="str">
        <f t="shared" si="47"/>
        <v>Diabetes</v>
      </c>
      <c r="F1492" s="25" t="s">
        <v>4717</v>
      </c>
      <c r="G1492" s="25" t="s">
        <v>4716</v>
      </c>
      <c r="H1492" s="25" t="s">
        <v>4716</v>
      </c>
      <c r="I1492" s="14" t="s">
        <v>4718</v>
      </c>
      <c r="J1492" s="28" t="s">
        <v>4716</v>
      </c>
    </row>
    <row r="1493" spans="1:10" x14ac:dyDescent="0.3">
      <c r="A1493" s="31" t="s">
        <v>3964</v>
      </c>
      <c r="B1493" s="14">
        <v>21.47</v>
      </c>
      <c r="C1493" s="14" t="str">
        <f t="shared" si="46"/>
        <v>Normal Weight</v>
      </c>
      <c r="D1493" s="14">
        <v>4.0199999999999996</v>
      </c>
      <c r="E1493" s="14" t="str">
        <f t="shared" si="47"/>
        <v>Normal</v>
      </c>
      <c r="F1493" s="25" t="s">
        <v>4717</v>
      </c>
      <c r="G1493" s="25" t="s">
        <v>4716</v>
      </c>
      <c r="H1493" s="25" t="s">
        <v>4716</v>
      </c>
      <c r="I1493" s="14" t="s">
        <v>4718</v>
      </c>
      <c r="J1493" s="28" t="s">
        <v>4716</v>
      </c>
    </row>
    <row r="1494" spans="1:10" x14ac:dyDescent="0.3">
      <c r="A1494" s="31" t="s">
        <v>4024</v>
      </c>
      <c r="B1494" s="14">
        <v>26.03</v>
      </c>
      <c r="C1494" s="14" t="str">
        <f t="shared" si="46"/>
        <v>Overweight</v>
      </c>
      <c r="D1494" s="14">
        <v>5.1100000000000003</v>
      </c>
      <c r="E1494" s="14" t="str">
        <f t="shared" si="47"/>
        <v>Normal</v>
      </c>
      <c r="F1494" s="25" t="s">
        <v>4717</v>
      </c>
      <c r="G1494" s="25" t="s">
        <v>4716</v>
      </c>
      <c r="H1494" s="25" t="s">
        <v>4716</v>
      </c>
      <c r="I1494" s="14" t="s">
        <v>4718</v>
      </c>
      <c r="J1494" s="28" t="s">
        <v>4716</v>
      </c>
    </row>
    <row r="1495" spans="1:10" x14ac:dyDescent="0.3">
      <c r="A1495" s="31" t="s">
        <v>4040</v>
      </c>
      <c r="B1495" s="14">
        <v>15.57</v>
      </c>
      <c r="C1495" s="14" t="str">
        <f t="shared" si="46"/>
        <v>Underweight</v>
      </c>
      <c r="D1495" s="14">
        <v>4.07</v>
      </c>
      <c r="E1495" s="14" t="str">
        <f t="shared" si="47"/>
        <v>Normal</v>
      </c>
      <c r="F1495" s="25" t="s">
        <v>4717</v>
      </c>
      <c r="G1495" s="25" t="s">
        <v>4716</v>
      </c>
      <c r="H1495" s="25" t="s">
        <v>4716</v>
      </c>
      <c r="I1495" s="14" t="s">
        <v>4718</v>
      </c>
      <c r="J1495" s="28" t="s">
        <v>4716</v>
      </c>
    </row>
    <row r="1496" spans="1:10" x14ac:dyDescent="0.3">
      <c r="A1496" s="31" t="s">
        <v>4048</v>
      </c>
      <c r="B1496" s="14">
        <v>24.1</v>
      </c>
      <c r="C1496" s="14" t="str">
        <f t="shared" si="46"/>
        <v>Normal Weight</v>
      </c>
      <c r="D1496" s="14">
        <v>4.4000000000000004</v>
      </c>
      <c r="E1496" s="14" t="str">
        <f t="shared" si="47"/>
        <v>Normal</v>
      </c>
      <c r="F1496" s="25" t="s">
        <v>4717</v>
      </c>
      <c r="G1496" s="25" t="s">
        <v>4716</v>
      </c>
      <c r="H1496" s="25" t="s">
        <v>4716</v>
      </c>
      <c r="I1496" s="14" t="s">
        <v>4718</v>
      </c>
      <c r="J1496" s="28" t="s">
        <v>4716</v>
      </c>
    </row>
    <row r="1497" spans="1:10" x14ac:dyDescent="0.3">
      <c r="A1497" s="31" t="s">
        <v>4100</v>
      </c>
      <c r="B1497" s="14">
        <v>16.72</v>
      </c>
      <c r="C1497" s="14" t="str">
        <f t="shared" si="46"/>
        <v>Underweight</v>
      </c>
      <c r="D1497" s="14">
        <v>4.38</v>
      </c>
      <c r="E1497" s="14" t="str">
        <f t="shared" si="47"/>
        <v>Normal</v>
      </c>
      <c r="F1497" s="25" t="s">
        <v>4717</v>
      </c>
      <c r="G1497" s="25" t="s">
        <v>4716</v>
      </c>
      <c r="H1497" s="25" t="s">
        <v>4716</v>
      </c>
      <c r="I1497" s="14" t="s">
        <v>4718</v>
      </c>
      <c r="J1497" s="28" t="s">
        <v>4716</v>
      </c>
    </row>
    <row r="1498" spans="1:10" x14ac:dyDescent="0.3">
      <c r="A1498" s="31" t="s">
        <v>4152</v>
      </c>
      <c r="B1498" s="14">
        <v>33.659999999999997</v>
      </c>
      <c r="C1498" s="14" t="str">
        <f t="shared" si="46"/>
        <v>Obesity</v>
      </c>
      <c r="D1498" s="14">
        <v>4.2</v>
      </c>
      <c r="E1498" s="14" t="str">
        <f t="shared" si="47"/>
        <v>Normal</v>
      </c>
      <c r="F1498" s="25" t="s">
        <v>4717</v>
      </c>
      <c r="G1498" s="25" t="s">
        <v>4716</v>
      </c>
      <c r="H1498" s="25" t="s">
        <v>4716</v>
      </c>
      <c r="I1498" s="14" t="s">
        <v>4718</v>
      </c>
      <c r="J1498" s="28" t="s">
        <v>4716</v>
      </c>
    </row>
    <row r="1499" spans="1:10" x14ac:dyDescent="0.3">
      <c r="A1499" s="31" t="s">
        <v>4154</v>
      </c>
      <c r="B1499" s="14">
        <v>32.67</v>
      </c>
      <c r="C1499" s="14" t="str">
        <f t="shared" si="46"/>
        <v>Obesity</v>
      </c>
      <c r="D1499" s="14">
        <v>5.61</v>
      </c>
      <c r="E1499" s="14" t="str">
        <f t="shared" si="47"/>
        <v>Normal</v>
      </c>
      <c r="F1499" s="25" t="s">
        <v>4717</v>
      </c>
      <c r="G1499" s="25" t="s">
        <v>4716</v>
      </c>
      <c r="H1499" s="25" t="s">
        <v>4716</v>
      </c>
      <c r="I1499" s="14" t="s">
        <v>4718</v>
      </c>
      <c r="J1499" s="28" t="s">
        <v>4716</v>
      </c>
    </row>
    <row r="1500" spans="1:10" x14ac:dyDescent="0.3">
      <c r="A1500" s="31" t="s">
        <v>4156</v>
      </c>
      <c r="B1500" s="14">
        <v>30.5</v>
      </c>
      <c r="C1500" s="14" t="str">
        <f t="shared" si="46"/>
        <v>Obesity</v>
      </c>
      <c r="D1500" s="14">
        <v>5.88</v>
      </c>
      <c r="E1500" s="14" t="str">
        <f t="shared" si="47"/>
        <v>Prediabetes</v>
      </c>
      <c r="F1500" s="25" t="s">
        <v>4717</v>
      </c>
      <c r="G1500" s="25" t="s">
        <v>4716</v>
      </c>
      <c r="H1500" s="25" t="s">
        <v>4716</v>
      </c>
      <c r="I1500" s="14" t="s">
        <v>4718</v>
      </c>
      <c r="J1500" s="28" t="s">
        <v>4716</v>
      </c>
    </row>
    <row r="1501" spans="1:10" x14ac:dyDescent="0.3">
      <c r="A1501" s="31" t="s">
        <v>4158</v>
      </c>
      <c r="B1501" s="14">
        <v>23.1</v>
      </c>
      <c r="C1501" s="14" t="str">
        <f t="shared" si="46"/>
        <v>Normal Weight</v>
      </c>
      <c r="D1501" s="14">
        <v>5.92</v>
      </c>
      <c r="E1501" s="14" t="str">
        <f t="shared" si="47"/>
        <v>Prediabetes</v>
      </c>
      <c r="F1501" s="25" t="s">
        <v>4717</v>
      </c>
      <c r="G1501" s="25" t="s">
        <v>4716</v>
      </c>
      <c r="H1501" s="25" t="s">
        <v>4716</v>
      </c>
      <c r="I1501" s="14" t="s">
        <v>4718</v>
      </c>
      <c r="J1501" s="28" t="s">
        <v>4716</v>
      </c>
    </row>
    <row r="1502" spans="1:10" x14ac:dyDescent="0.3">
      <c r="A1502" s="31" t="s">
        <v>4182</v>
      </c>
      <c r="B1502" s="14">
        <v>15.68</v>
      </c>
      <c r="C1502" s="14" t="str">
        <f t="shared" si="46"/>
        <v>Underweight</v>
      </c>
      <c r="D1502" s="14">
        <v>6.16</v>
      </c>
      <c r="E1502" s="14" t="str">
        <f t="shared" si="47"/>
        <v>Prediabetes</v>
      </c>
      <c r="F1502" s="25" t="s">
        <v>4717</v>
      </c>
      <c r="G1502" s="25" t="s">
        <v>4716</v>
      </c>
      <c r="H1502" s="25" t="s">
        <v>4716</v>
      </c>
      <c r="I1502" s="14" t="s">
        <v>4718</v>
      </c>
      <c r="J1502" s="28" t="s">
        <v>4716</v>
      </c>
    </row>
    <row r="1503" spans="1:10" x14ac:dyDescent="0.3">
      <c r="A1503" s="31" t="s">
        <v>4434</v>
      </c>
      <c r="B1503" s="14">
        <v>22.57</v>
      </c>
      <c r="C1503" s="14" t="str">
        <f t="shared" si="46"/>
        <v>Normal Weight</v>
      </c>
      <c r="D1503" s="14">
        <v>5.8</v>
      </c>
      <c r="E1503" s="14" t="str">
        <f t="shared" si="47"/>
        <v>Prediabetes</v>
      </c>
      <c r="F1503" s="25" t="s">
        <v>4717</v>
      </c>
      <c r="G1503" s="25" t="s">
        <v>4716</v>
      </c>
      <c r="H1503" s="25" t="s">
        <v>4716</v>
      </c>
      <c r="I1503" s="14" t="s">
        <v>4718</v>
      </c>
      <c r="J1503" s="28" t="s">
        <v>4716</v>
      </c>
    </row>
    <row r="1504" spans="1:10" x14ac:dyDescent="0.3">
      <c r="A1504" s="31" t="s">
        <v>4452</v>
      </c>
      <c r="B1504" s="14">
        <v>15.92</v>
      </c>
      <c r="C1504" s="14" t="str">
        <f t="shared" si="46"/>
        <v>Underweight</v>
      </c>
      <c r="D1504" s="14">
        <v>4.76</v>
      </c>
      <c r="E1504" s="14" t="str">
        <f t="shared" si="47"/>
        <v>Normal</v>
      </c>
      <c r="F1504" s="25" t="s">
        <v>4717</v>
      </c>
      <c r="G1504" s="25" t="s">
        <v>4716</v>
      </c>
      <c r="H1504" s="25" t="s">
        <v>4716</v>
      </c>
      <c r="I1504" s="14" t="s">
        <v>4718</v>
      </c>
      <c r="J1504" s="28" t="s">
        <v>4716</v>
      </c>
    </row>
    <row r="1505" spans="1:10" x14ac:dyDescent="0.3">
      <c r="A1505" s="31" t="s">
        <v>4486</v>
      </c>
      <c r="B1505" s="14">
        <v>15.6</v>
      </c>
      <c r="C1505" s="14" t="str">
        <f t="shared" si="46"/>
        <v>Underweight</v>
      </c>
      <c r="D1505" s="14">
        <v>4.12</v>
      </c>
      <c r="E1505" s="14" t="str">
        <f t="shared" si="47"/>
        <v>Normal</v>
      </c>
      <c r="F1505" s="25" t="s">
        <v>4717</v>
      </c>
      <c r="G1505" s="25" t="s">
        <v>4716</v>
      </c>
      <c r="H1505" s="25" t="s">
        <v>4716</v>
      </c>
      <c r="I1505" s="14" t="s">
        <v>4718</v>
      </c>
      <c r="J1505" s="28" t="s">
        <v>4716</v>
      </c>
    </row>
    <row r="1506" spans="1:10" x14ac:dyDescent="0.3">
      <c r="A1506" s="31" t="s">
        <v>4606</v>
      </c>
      <c r="B1506" s="14">
        <v>15.77</v>
      </c>
      <c r="C1506" s="14" t="str">
        <f t="shared" si="46"/>
        <v>Underweight</v>
      </c>
      <c r="D1506" s="14">
        <v>6.05</v>
      </c>
      <c r="E1506" s="14" t="str">
        <f t="shared" si="47"/>
        <v>Prediabetes</v>
      </c>
      <c r="F1506" s="25" t="s">
        <v>4717</v>
      </c>
      <c r="G1506" s="25" t="s">
        <v>4716</v>
      </c>
      <c r="H1506" s="25" t="s">
        <v>4716</v>
      </c>
      <c r="I1506" s="14" t="s">
        <v>4718</v>
      </c>
      <c r="J1506" s="28" t="s">
        <v>4716</v>
      </c>
    </row>
    <row r="1507" spans="1:10" x14ac:dyDescent="0.3">
      <c r="A1507" s="31" t="s">
        <v>4614</v>
      </c>
      <c r="B1507" s="14">
        <v>20.85</v>
      </c>
      <c r="C1507" s="14" t="str">
        <f t="shared" si="46"/>
        <v>Normal Weight</v>
      </c>
      <c r="D1507" s="14">
        <v>4.45</v>
      </c>
      <c r="E1507" s="14" t="str">
        <f t="shared" si="47"/>
        <v>Normal</v>
      </c>
      <c r="F1507" s="25" t="s">
        <v>4717</v>
      </c>
      <c r="G1507" s="25" t="s">
        <v>4716</v>
      </c>
      <c r="H1507" s="25" t="s">
        <v>4716</v>
      </c>
      <c r="I1507" s="14" t="s">
        <v>4718</v>
      </c>
      <c r="J1507" s="28" t="s">
        <v>4716</v>
      </c>
    </row>
    <row r="1508" spans="1:10" x14ac:dyDescent="0.3">
      <c r="A1508" s="31" t="s">
        <v>4624</v>
      </c>
      <c r="B1508" s="14">
        <v>20.54</v>
      </c>
      <c r="C1508" s="14" t="str">
        <f t="shared" si="46"/>
        <v>Normal Weight</v>
      </c>
      <c r="D1508" s="14">
        <v>4.2</v>
      </c>
      <c r="E1508" s="14" t="str">
        <f t="shared" si="47"/>
        <v>Normal</v>
      </c>
      <c r="F1508" s="25" t="s">
        <v>4717</v>
      </c>
      <c r="G1508" s="25" t="s">
        <v>4716</v>
      </c>
      <c r="H1508" s="25" t="s">
        <v>4716</v>
      </c>
      <c r="I1508" s="14" t="s">
        <v>4718</v>
      </c>
      <c r="J1508" s="28" t="s">
        <v>4716</v>
      </c>
    </row>
    <row r="1509" spans="1:10" x14ac:dyDescent="0.3">
      <c r="A1509" s="31" t="s">
        <v>4634</v>
      </c>
      <c r="B1509" s="14">
        <v>20.47</v>
      </c>
      <c r="C1509" s="14" t="str">
        <f t="shared" si="46"/>
        <v>Normal Weight</v>
      </c>
      <c r="D1509" s="14">
        <v>5.81</v>
      </c>
      <c r="E1509" s="14" t="str">
        <f t="shared" si="47"/>
        <v>Prediabetes</v>
      </c>
      <c r="F1509" s="25" t="s">
        <v>4717</v>
      </c>
      <c r="G1509" s="25" t="s">
        <v>4716</v>
      </c>
      <c r="H1509" s="25" t="s">
        <v>4716</v>
      </c>
      <c r="I1509" s="14" t="s">
        <v>4718</v>
      </c>
      <c r="J1509" s="28" t="s">
        <v>4716</v>
      </c>
    </row>
    <row r="1510" spans="1:10" x14ac:dyDescent="0.3">
      <c r="A1510" s="31" t="s">
        <v>4656</v>
      </c>
      <c r="B1510" s="14">
        <v>17.82</v>
      </c>
      <c r="C1510" s="14" t="str">
        <f t="shared" si="46"/>
        <v>Underweight</v>
      </c>
      <c r="D1510" s="14">
        <v>5.26</v>
      </c>
      <c r="E1510" s="14" t="str">
        <f t="shared" si="47"/>
        <v>Normal</v>
      </c>
      <c r="F1510" s="25" t="s">
        <v>4717</v>
      </c>
      <c r="G1510" s="25" t="s">
        <v>4716</v>
      </c>
      <c r="H1510" s="25" t="s">
        <v>4716</v>
      </c>
      <c r="I1510" s="14" t="s">
        <v>4718</v>
      </c>
      <c r="J1510" s="28" t="s">
        <v>4716</v>
      </c>
    </row>
    <row r="1511" spans="1:10" x14ac:dyDescent="0.3">
      <c r="A1511" s="31" t="s">
        <v>372</v>
      </c>
      <c r="B1511" s="14">
        <v>33.33</v>
      </c>
      <c r="C1511" s="14" t="str">
        <f t="shared" si="46"/>
        <v>Obesity</v>
      </c>
      <c r="D1511" s="14">
        <v>9.26</v>
      </c>
      <c r="E1511" s="14" t="str">
        <f t="shared" si="47"/>
        <v>Diabetes</v>
      </c>
      <c r="F1511" s="25" t="s">
        <v>4717</v>
      </c>
      <c r="G1511" s="25" t="s">
        <v>4716</v>
      </c>
      <c r="H1511" s="25" t="s">
        <v>4716</v>
      </c>
      <c r="I1511" s="14" t="s">
        <v>4720</v>
      </c>
      <c r="J1511" s="28" t="s">
        <v>4716</v>
      </c>
    </row>
    <row r="1512" spans="1:10" x14ac:dyDescent="0.3">
      <c r="A1512" s="31" t="s">
        <v>524</v>
      </c>
      <c r="B1512" s="14">
        <v>37.524999999999999</v>
      </c>
      <c r="C1512" s="14" t="str">
        <f t="shared" si="46"/>
        <v>Obesity</v>
      </c>
      <c r="D1512" s="14">
        <v>9.0299999999999994</v>
      </c>
      <c r="E1512" s="14" t="str">
        <f t="shared" si="47"/>
        <v>Diabetes</v>
      </c>
      <c r="F1512" s="25" t="s">
        <v>4717</v>
      </c>
      <c r="G1512" s="25" t="s">
        <v>4716</v>
      </c>
      <c r="H1512" s="25" t="s">
        <v>4716</v>
      </c>
      <c r="I1512" s="14" t="s">
        <v>4720</v>
      </c>
      <c r="J1512" s="28" t="s">
        <v>4716</v>
      </c>
    </row>
    <row r="1513" spans="1:10" x14ac:dyDescent="0.3">
      <c r="A1513" s="31" t="s">
        <v>722</v>
      </c>
      <c r="B1513" s="14">
        <v>36.1</v>
      </c>
      <c r="C1513" s="14" t="str">
        <f t="shared" si="46"/>
        <v>Obesity</v>
      </c>
      <c r="D1513" s="14">
        <v>11.39</v>
      </c>
      <c r="E1513" s="14" t="str">
        <f t="shared" si="47"/>
        <v>Diabetes</v>
      </c>
      <c r="F1513" s="25" t="s">
        <v>4717</v>
      </c>
      <c r="G1513" s="25" t="s">
        <v>4716</v>
      </c>
      <c r="H1513" s="25" t="s">
        <v>4716</v>
      </c>
      <c r="I1513" s="14" t="s">
        <v>4720</v>
      </c>
      <c r="J1513" s="28" t="s">
        <v>4716</v>
      </c>
    </row>
    <row r="1514" spans="1:10" x14ac:dyDescent="0.3">
      <c r="A1514" s="31" t="s">
        <v>762</v>
      </c>
      <c r="B1514" s="14">
        <v>24.86</v>
      </c>
      <c r="C1514" s="14" t="str">
        <f t="shared" si="46"/>
        <v>Normal Weight</v>
      </c>
      <c r="D1514" s="14">
        <v>8.92</v>
      </c>
      <c r="E1514" s="14" t="str">
        <f t="shared" si="47"/>
        <v>Diabetes</v>
      </c>
      <c r="F1514" s="25" t="s">
        <v>4717</v>
      </c>
      <c r="G1514" s="25" t="s">
        <v>4716</v>
      </c>
      <c r="H1514" s="25" t="s">
        <v>4716</v>
      </c>
      <c r="I1514" s="14" t="s">
        <v>4720</v>
      </c>
      <c r="J1514" s="28" t="s">
        <v>4716</v>
      </c>
    </row>
    <row r="1515" spans="1:10" x14ac:dyDescent="0.3">
      <c r="A1515" s="31" t="s">
        <v>784</v>
      </c>
      <c r="B1515" s="14">
        <v>36.765000000000001</v>
      </c>
      <c r="C1515" s="14" t="str">
        <f t="shared" si="46"/>
        <v>Obesity</v>
      </c>
      <c r="D1515" s="14">
        <v>11.95</v>
      </c>
      <c r="E1515" s="14" t="str">
        <f t="shared" si="47"/>
        <v>Diabetes</v>
      </c>
      <c r="F1515" s="25" t="s">
        <v>4717</v>
      </c>
      <c r="G1515" s="25" t="s">
        <v>4716</v>
      </c>
      <c r="H1515" s="25" t="s">
        <v>4716</v>
      </c>
      <c r="I1515" s="14" t="s">
        <v>4720</v>
      </c>
      <c r="J1515" s="28" t="s">
        <v>4716</v>
      </c>
    </row>
    <row r="1516" spans="1:10" x14ac:dyDescent="0.3">
      <c r="A1516" s="31" t="s">
        <v>802</v>
      </c>
      <c r="B1516" s="14">
        <v>26.4</v>
      </c>
      <c r="C1516" s="14" t="str">
        <f t="shared" si="46"/>
        <v>Overweight</v>
      </c>
      <c r="D1516" s="14">
        <v>9.5</v>
      </c>
      <c r="E1516" s="14" t="str">
        <f t="shared" si="47"/>
        <v>Diabetes</v>
      </c>
      <c r="F1516" s="25" t="s">
        <v>4717</v>
      </c>
      <c r="G1516" s="25" t="s">
        <v>4716</v>
      </c>
      <c r="H1516" s="25" t="s">
        <v>4716</v>
      </c>
      <c r="I1516" s="14" t="s">
        <v>4720</v>
      </c>
      <c r="J1516" s="28" t="s">
        <v>4716</v>
      </c>
    </row>
    <row r="1517" spans="1:10" x14ac:dyDescent="0.3">
      <c r="A1517" s="31" t="s">
        <v>848</v>
      </c>
      <c r="B1517" s="14">
        <v>25.08</v>
      </c>
      <c r="C1517" s="14" t="str">
        <f t="shared" si="46"/>
        <v>Overweight</v>
      </c>
      <c r="D1517" s="14">
        <v>9.52</v>
      </c>
      <c r="E1517" s="14" t="str">
        <f t="shared" si="47"/>
        <v>Diabetes</v>
      </c>
      <c r="F1517" s="25" t="s">
        <v>4717</v>
      </c>
      <c r="G1517" s="25" t="s">
        <v>4716</v>
      </c>
      <c r="H1517" s="25" t="s">
        <v>4716</v>
      </c>
      <c r="I1517" s="14" t="s">
        <v>4720</v>
      </c>
      <c r="J1517" s="28" t="s">
        <v>4716</v>
      </c>
    </row>
    <row r="1518" spans="1:10" x14ac:dyDescent="0.3">
      <c r="A1518" s="31" t="s">
        <v>890</v>
      </c>
      <c r="B1518" s="14">
        <v>30.875</v>
      </c>
      <c r="C1518" s="14" t="str">
        <f t="shared" si="46"/>
        <v>Obesity</v>
      </c>
      <c r="D1518" s="14">
        <v>10.97</v>
      </c>
      <c r="E1518" s="14" t="str">
        <f t="shared" si="47"/>
        <v>Diabetes</v>
      </c>
      <c r="F1518" s="25" t="s">
        <v>4717</v>
      </c>
      <c r="G1518" s="25" t="s">
        <v>4716</v>
      </c>
      <c r="H1518" s="25" t="s">
        <v>4716</v>
      </c>
      <c r="I1518" s="14" t="s">
        <v>4720</v>
      </c>
      <c r="J1518" s="28" t="s">
        <v>4716</v>
      </c>
    </row>
    <row r="1519" spans="1:10" x14ac:dyDescent="0.3">
      <c r="A1519" s="31" t="s">
        <v>966</v>
      </c>
      <c r="B1519" s="14">
        <v>54.47</v>
      </c>
      <c r="C1519" s="14" t="str">
        <f t="shared" si="46"/>
        <v>Obesity</v>
      </c>
      <c r="D1519" s="14">
        <v>4.49</v>
      </c>
      <c r="E1519" s="14" t="str">
        <f t="shared" si="47"/>
        <v>Normal</v>
      </c>
      <c r="F1519" s="25" t="s">
        <v>4717</v>
      </c>
      <c r="G1519" s="25" t="s">
        <v>4716</v>
      </c>
      <c r="H1519" s="25" t="s">
        <v>4716</v>
      </c>
      <c r="I1519" s="14" t="s">
        <v>4720</v>
      </c>
      <c r="J1519" s="28" t="s">
        <v>4716</v>
      </c>
    </row>
    <row r="1520" spans="1:10" x14ac:dyDescent="0.3">
      <c r="A1520" s="31" t="s">
        <v>980</v>
      </c>
      <c r="B1520" s="14">
        <v>53.93</v>
      </c>
      <c r="C1520" s="14" t="str">
        <f t="shared" si="46"/>
        <v>Obesity</v>
      </c>
      <c r="D1520" s="14">
        <v>5.34</v>
      </c>
      <c r="E1520" s="14" t="str">
        <f t="shared" si="47"/>
        <v>Normal</v>
      </c>
      <c r="F1520" s="25" t="s">
        <v>4717</v>
      </c>
      <c r="G1520" s="25" t="s">
        <v>4716</v>
      </c>
      <c r="H1520" s="25" t="s">
        <v>4716</v>
      </c>
      <c r="I1520" s="14" t="s">
        <v>4720</v>
      </c>
      <c r="J1520" s="28" t="s">
        <v>4716</v>
      </c>
    </row>
    <row r="1521" spans="1:10" x14ac:dyDescent="0.3">
      <c r="A1521" s="31" t="s">
        <v>992</v>
      </c>
      <c r="B1521" s="14">
        <v>51.74</v>
      </c>
      <c r="C1521" s="14" t="str">
        <f t="shared" si="46"/>
        <v>Obesity</v>
      </c>
      <c r="D1521" s="14">
        <v>4.9800000000000004</v>
      </c>
      <c r="E1521" s="14" t="str">
        <f t="shared" si="47"/>
        <v>Normal</v>
      </c>
      <c r="F1521" s="25" t="s">
        <v>4717</v>
      </c>
      <c r="G1521" s="25" t="s">
        <v>4716</v>
      </c>
      <c r="H1521" s="25" t="s">
        <v>4716</v>
      </c>
      <c r="I1521" s="14" t="s">
        <v>4720</v>
      </c>
      <c r="J1521" s="28" t="s">
        <v>4716</v>
      </c>
    </row>
    <row r="1522" spans="1:10" x14ac:dyDescent="0.3">
      <c r="A1522" s="31" t="s">
        <v>1026</v>
      </c>
      <c r="B1522" s="14">
        <v>51.18</v>
      </c>
      <c r="C1522" s="14" t="str">
        <f t="shared" si="46"/>
        <v>Obesity</v>
      </c>
      <c r="D1522" s="14">
        <v>4.4000000000000004</v>
      </c>
      <c r="E1522" s="14" t="str">
        <f t="shared" si="47"/>
        <v>Normal</v>
      </c>
      <c r="F1522" s="25" t="s">
        <v>4717</v>
      </c>
      <c r="G1522" s="25" t="s">
        <v>4716</v>
      </c>
      <c r="H1522" s="25" t="s">
        <v>4716</v>
      </c>
      <c r="I1522" s="14" t="s">
        <v>4720</v>
      </c>
      <c r="J1522" s="28" t="s">
        <v>4716</v>
      </c>
    </row>
    <row r="1523" spans="1:10" x14ac:dyDescent="0.3">
      <c r="A1523" s="31" t="s">
        <v>1070</v>
      </c>
      <c r="B1523" s="14">
        <v>51.94</v>
      </c>
      <c r="C1523" s="14" t="str">
        <f t="shared" si="46"/>
        <v>Obesity</v>
      </c>
      <c r="D1523" s="14">
        <v>8.8000000000000007</v>
      </c>
      <c r="E1523" s="14" t="str">
        <f t="shared" si="47"/>
        <v>Diabetes</v>
      </c>
      <c r="F1523" s="25" t="s">
        <v>4717</v>
      </c>
      <c r="G1523" s="25" t="s">
        <v>4716</v>
      </c>
      <c r="H1523" s="25" t="s">
        <v>4716</v>
      </c>
      <c r="I1523" s="14" t="s">
        <v>4720</v>
      </c>
      <c r="J1523" s="28" t="s">
        <v>4716</v>
      </c>
    </row>
    <row r="1524" spans="1:10" x14ac:dyDescent="0.3">
      <c r="A1524" s="31" t="s">
        <v>1116</v>
      </c>
      <c r="B1524" s="14">
        <v>46.63</v>
      </c>
      <c r="C1524" s="14" t="str">
        <f t="shared" si="46"/>
        <v>Obesity</v>
      </c>
      <c r="D1524" s="14">
        <v>4.26</v>
      </c>
      <c r="E1524" s="14" t="str">
        <f t="shared" si="47"/>
        <v>Normal</v>
      </c>
      <c r="F1524" s="25" t="s">
        <v>4717</v>
      </c>
      <c r="G1524" s="25" t="s">
        <v>4716</v>
      </c>
      <c r="H1524" s="25" t="s">
        <v>4716</v>
      </c>
      <c r="I1524" s="14" t="s">
        <v>4720</v>
      </c>
      <c r="J1524" s="28" t="s">
        <v>4716</v>
      </c>
    </row>
    <row r="1525" spans="1:10" x14ac:dyDescent="0.3">
      <c r="A1525" s="31" t="s">
        <v>1124</v>
      </c>
      <c r="B1525" s="14">
        <v>49.09</v>
      </c>
      <c r="C1525" s="14" t="str">
        <f t="shared" si="46"/>
        <v>Obesity</v>
      </c>
      <c r="D1525" s="14">
        <v>8.3800000000000008</v>
      </c>
      <c r="E1525" s="14" t="str">
        <f t="shared" si="47"/>
        <v>Diabetes</v>
      </c>
      <c r="F1525" s="25" t="s">
        <v>4717</v>
      </c>
      <c r="G1525" s="25" t="s">
        <v>4716</v>
      </c>
      <c r="H1525" s="25" t="s">
        <v>4716</v>
      </c>
      <c r="I1525" s="14" t="s">
        <v>4720</v>
      </c>
      <c r="J1525" s="28" t="s">
        <v>4716</v>
      </c>
    </row>
    <row r="1526" spans="1:10" x14ac:dyDescent="0.3">
      <c r="A1526" s="31" t="s">
        <v>1190</v>
      </c>
      <c r="B1526" s="14">
        <v>47.59</v>
      </c>
      <c r="C1526" s="14" t="str">
        <f t="shared" si="46"/>
        <v>Obesity</v>
      </c>
      <c r="D1526" s="14">
        <v>11.43</v>
      </c>
      <c r="E1526" s="14" t="str">
        <f t="shared" si="47"/>
        <v>Diabetes</v>
      </c>
      <c r="F1526" s="25" t="s">
        <v>4717</v>
      </c>
      <c r="G1526" s="25" t="s">
        <v>4716</v>
      </c>
      <c r="H1526" s="25" t="s">
        <v>4716</v>
      </c>
      <c r="I1526" s="14" t="s">
        <v>4720</v>
      </c>
      <c r="J1526" s="28" t="s">
        <v>4716</v>
      </c>
    </row>
    <row r="1527" spans="1:10" x14ac:dyDescent="0.3">
      <c r="A1527" s="31" t="s">
        <v>1266</v>
      </c>
      <c r="B1527" s="14">
        <v>41.325000000000003</v>
      </c>
      <c r="C1527" s="14" t="str">
        <f t="shared" si="46"/>
        <v>Obesity</v>
      </c>
      <c r="D1527" s="14">
        <v>5.1100000000000003</v>
      </c>
      <c r="E1527" s="14" t="str">
        <f t="shared" si="47"/>
        <v>Normal</v>
      </c>
      <c r="F1527" s="25" t="s">
        <v>4717</v>
      </c>
      <c r="G1527" s="25" t="s">
        <v>4716</v>
      </c>
      <c r="H1527" s="25" t="s">
        <v>4716</v>
      </c>
      <c r="I1527" s="14" t="s">
        <v>4720</v>
      </c>
      <c r="J1527" s="28" t="s">
        <v>4716</v>
      </c>
    </row>
    <row r="1528" spans="1:10" x14ac:dyDescent="0.3">
      <c r="A1528" s="31" t="s">
        <v>1296</v>
      </c>
      <c r="B1528" s="14">
        <v>39.799999999999997</v>
      </c>
      <c r="C1528" s="14" t="str">
        <f t="shared" si="46"/>
        <v>Obesity</v>
      </c>
      <c r="D1528" s="14">
        <v>4.6500000000000004</v>
      </c>
      <c r="E1528" s="14" t="str">
        <f t="shared" si="47"/>
        <v>Normal</v>
      </c>
      <c r="F1528" s="25" t="s">
        <v>4717</v>
      </c>
      <c r="G1528" s="25" t="s">
        <v>4716</v>
      </c>
      <c r="H1528" s="25" t="s">
        <v>4716</v>
      </c>
      <c r="I1528" s="14" t="s">
        <v>4720</v>
      </c>
      <c r="J1528" s="28" t="s">
        <v>4716</v>
      </c>
    </row>
    <row r="1529" spans="1:10" x14ac:dyDescent="0.3">
      <c r="A1529" s="31" t="s">
        <v>1298</v>
      </c>
      <c r="B1529" s="14">
        <v>33.659999999999997</v>
      </c>
      <c r="C1529" s="14" t="str">
        <f t="shared" si="46"/>
        <v>Obesity</v>
      </c>
      <c r="D1529" s="14">
        <v>5.65</v>
      </c>
      <c r="E1529" s="14" t="str">
        <f t="shared" si="47"/>
        <v>Normal</v>
      </c>
      <c r="F1529" s="25" t="s">
        <v>4717</v>
      </c>
      <c r="G1529" s="25" t="s">
        <v>4716</v>
      </c>
      <c r="H1529" s="25" t="s">
        <v>4716</v>
      </c>
      <c r="I1529" s="14" t="s">
        <v>4720</v>
      </c>
      <c r="J1529" s="28" t="s">
        <v>4716</v>
      </c>
    </row>
    <row r="1530" spans="1:10" x14ac:dyDescent="0.3">
      <c r="A1530" s="31" t="s">
        <v>1314</v>
      </c>
      <c r="B1530" s="14">
        <v>42.95</v>
      </c>
      <c r="C1530" s="14" t="str">
        <f t="shared" si="46"/>
        <v>Obesity</v>
      </c>
      <c r="D1530" s="14">
        <v>11.88</v>
      </c>
      <c r="E1530" s="14" t="str">
        <f t="shared" si="47"/>
        <v>Diabetes</v>
      </c>
      <c r="F1530" s="25" t="s">
        <v>4717</v>
      </c>
      <c r="G1530" s="25" t="s">
        <v>4716</v>
      </c>
      <c r="H1530" s="25" t="s">
        <v>4716</v>
      </c>
      <c r="I1530" s="14" t="s">
        <v>4720</v>
      </c>
      <c r="J1530" s="28" t="s">
        <v>4716</v>
      </c>
    </row>
    <row r="1531" spans="1:10" x14ac:dyDescent="0.3">
      <c r="A1531" s="31" t="s">
        <v>1332</v>
      </c>
      <c r="B1531" s="14">
        <v>39.979999999999997</v>
      </c>
      <c r="C1531" s="14" t="str">
        <f t="shared" si="46"/>
        <v>Obesity</v>
      </c>
      <c r="D1531" s="14">
        <v>9.4600000000000009</v>
      </c>
      <c r="E1531" s="14" t="str">
        <f t="shared" si="47"/>
        <v>Diabetes</v>
      </c>
      <c r="F1531" s="25" t="s">
        <v>4717</v>
      </c>
      <c r="G1531" s="25" t="s">
        <v>4716</v>
      </c>
      <c r="H1531" s="25" t="s">
        <v>4716</v>
      </c>
      <c r="I1531" s="14" t="s">
        <v>4720</v>
      </c>
      <c r="J1531" s="28" t="s">
        <v>4716</v>
      </c>
    </row>
    <row r="1532" spans="1:10" x14ac:dyDescent="0.3">
      <c r="A1532" s="31" t="s">
        <v>1374</v>
      </c>
      <c r="B1532" s="14">
        <v>35.200000000000003</v>
      </c>
      <c r="C1532" s="14" t="str">
        <f t="shared" si="46"/>
        <v>Obesity</v>
      </c>
      <c r="D1532" s="14">
        <v>6.26</v>
      </c>
      <c r="E1532" s="14" t="str">
        <f t="shared" si="47"/>
        <v>Prediabetes</v>
      </c>
      <c r="F1532" s="25" t="s">
        <v>4717</v>
      </c>
      <c r="G1532" s="25" t="s">
        <v>4716</v>
      </c>
      <c r="H1532" s="25" t="s">
        <v>4716</v>
      </c>
      <c r="I1532" s="14" t="s">
        <v>4720</v>
      </c>
      <c r="J1532" s="28" t="s">
        <v>4716</v>
      </c>
    </row>
    <row r="1533" spans="1:10" x14ac:dyDescent="0.3">
      <c r="A1533" s="31" t="s">
        <v>1380</v>
      </c>
      <c r="B1533" s="14">
        <v>23.085000000000001</v>
      </c>
      <c r="C1533" s="14" t="str">
        <f t="shared" si="46"/>
        <v>Normal Weight</v>
      </c>
      <c r="D1533" s="14">
        <v>4.2699999999999996</v>
      </c>
      <c r="E1533" s="14" t="str">
        <f t="shared" si="47"/>
        <v>Normal</v>
      </c>
      <c r="F1533" s="25" t="s">
        <v>4717</v>
      </c>
      <c r="G1533" s="25" t="s">
        <v>4716</v>
      </c>
      <c r="H1533" s="25" t="s">
        <v>4716</v>
      </c>
      <c r="I1533" s="14" t="s">
        <v>4720</v>
      </c>
      <c r="J1533" s="28" t="s">
        <v>4716</v>
      </c>
    </row>
    <row r="1534" spans="1:10" x14ac:dyDescent="0.3">
      <c r="A1534" s="31" t="s">
        <v>1382</v>
      </c>
      <c r="B1534" s="14">
        <v>21.66</v>
      </c>
      <c r="C1534" s="14" t="str">
        <f t="shared" si="46"/>
        <v>Normal Weight</v>
      </c>
      <c r="D1534" s="14">
        <v>5.2</v>
      </c>
      <c r="E1534" s="14" t="str">
        <f t="shared" si="47"/>
        <v>Normal</v>
      </c>
      <c r="F1534" s="25" t="s">
        <v>4717</v>
      </c>
      <c r="G1534" s="25" t="s">
        <v>4716</v>
      </c>
      <c r="H1534" s="25" t="s">
        <v>4716</v>
      </c>
      <c r="I1534" s="14" t="s">
        <v>4720</v>
      </c>
      <c r="J1534" s="28" t="s">
        <v>4716</v>
      </c>
    </row>
    <row r="1535" spans="1:10" x14ac:dyDescent="0.3">
      <c r="A1535" s="31" t="s">
        <v>1404</v>
      </c>
      <c r="B1535" s="14">
        <v>21.66</v>
      </c>
      <c r="C1535" s="14" t="str">
        <f t="shared" si="46"/>
        <v>Normal Weight</v>
      </c>
      <c r="D1535" s="14">
        <v>4.1399999999999997</v>
      </c>
      <c r="E1535" s="14" t="str">
        <f t="shared" si="47"/>
        <v>Normal</v>
      </c>
      <c r="F1535" s="25" t="s">
        <v>4717</v>
      </c>
      <c r="G1535" s="25" t="s">
        <v>4716</v>
      </c>
      <c r="H1535" s="25" t="s">
        <v>4716</v>
      </c>
      <c r="I1535" s="14" t="s">
        <v>4720</v>
      </c>
      <c r="J1535" s="28" t="s">
        <v>4716</v>
      </c>
    </row>
    <row r="1536" spans="1:10" x14ac:dyDescent="0.3">
      <c r="A1536" s="31" t="s">
        <v>1420</v>
      </c>
      <c r="B1536" s="14">
        <v>26.22</v>
      </c>
      <c r="C1536" s="14" t="str">
        <f t="shared" si="46"/>
        <v>Overweight</v>
      </c>
      <c r="D1536" s="14">
        <v>5.37</v>
      </c>
      <c r="E1536" s="14" t="str">
        <f t="shared" si="47"/>
        <v>Normal</v>
      </c>
      <c r="F1536" s="25" t="s">
        <v>4717</v>
      </c>
      <c r="G1536" s="25" t="s">
        <v>4716</v>
      </c>
      <c r="H1536" s="25" t="s">
        <v>4716</v>
      </c>
      <c r="I1536" s="14" t="s">
        <v>4720</v>
      </c>
      <c r="J1536" s="28" t="s">
        <v>4716</v>
      </c>
    </row>
    <row r="1537" spans="1:10" x14ac:dyDescent="0.3">
      <c r="A1537" s="31" t="s">
        <v>1422</v>
      </c>
      <c r="B1537" s="14">
        <v>25.08</v>
      </c>
      <c r="C1537" s="14" t="str">
        <f t="shared" si="46"/>
        <v>Overweight</v>
      </c>
      <c r="D1537" s="14">
        <v>5.75</v>
      </c>
      <c r="E1537" s="14" t="str">
        <f t="shared" si="47"/>
        <v>Prediabetes</v>
      </c>
      <c r="F1537" s="25" t="s">
        <v>4717</v>
      </c>
      <c r="G1537" s="25" t="s">
        <v>4716</v>
      </c>
      <c r="H1537" s="25" t="s">
        <v>4716</v>
      </c>
      <c r="I1537" s="14" t="s">
        <v>4720</v>
      </c>
      <c r="J1537" s="28" t="s">
        <v>4716</v>
      </c>
    </row>
    <row r="1538" spans="1:10" x14ac:dyDescent="0.3">
      <c r="A1538" s="31" t="s">
        <v>1424</v>
      </c>
      <c r="B1538" s="14">
        <v>39.1</v>
      </c>
      <c r="C1538" s="14" t="str">
        <f t="shared" ref="C1538:C1601" si="48">IF(B1538&lt;18.5,"Underweight",
IF(B1538&lt;=24.9,"Normal Weight",
IF(B1538&lt;=29.9,"Overweight","Obesity")))</f>
        <v>Obesity</v>
      </c>
      <c r="D1538" s="14">
        <v>6.79</v>
      </c>
      <c r="E1538" s="14" t="str">
        <f t="shared" si="47"/>
        <v>Diabetes</v>
      </c>
      <c r="F1538" s="25" t="s">
        <v>4717</v>
      </c>
      <c r="G1538" s="25" t="s">
        <v>4716</v>
      </c>
      <c r="H1538" s="25" t="s">
        <v>4716</v>
      </c>
      <c r="I1538" s="14" t="s">
        <v>4720</v>
      </c>
      <c r="J1538" s="28" t="s">
        <v>4716</v>
      </c>
    </row>
    <row r="1539" spans="1:10" x14ac:dyDescent="0.3">
      <c r="A1539" s="31" t="s">
        <v>1436</v>
      </c>
      <c r="B1539" s="14">
        <v>32.299999999999997</v>
      </c>
      <c r="C1539" s="14" t="str">
        <f t="shared" si="48"/>
        <v>Obesity</v>
      </c>
      <c r="D1539" s="14">
        <v>6.55</v>
      </c>
      <c r="E1539" s="14" t="str">
        <f t="shared" ref="E1539:E1602" si="49">IF(D1539&lt;5.7,"Normal",
IF(D1539&lt;=6.4,"Prediabetes","Diabetes"))</f>
        <v>Diabetes</v>
      </c>
      <c r="F1539" s="25" t="s">
        <v>4717</v>
      </c>
      <c r="G1539" s="25" t="s">
        <v>4716</v>
      </c>
      <c r="H1539" s="25" t="s">
        <v>4716</v>
      </c>
      <c r="I1539" s="14" t="s">
        <v>4720</v>
      </c>
      <c r="J1539" s="28" t="s">
        <v>4716</v>
      </c>
    </row>
    <row r="1540" spans="1:10" x14ac:dyDescent="0.3">
      <c r="A1540" s="31" t="s">
        <v>1450</v>
      </c>
      <c r="B1540" s="14">
        <v>36.765000000000001</v>
      </c>
      <c r="C1540" s="14" t="str">
        <f t="shared" si="48"/>
        <v>Obesity</v>
      </c>
      <c r="D1540" s="14">
        <v>4.4800000000000004</v>
      </c>
      <c r="E1540" s="14" t="str">
        <f t="shared" si="49"/>
        <v>Normal</v>
      </c>
      <c r="F1540" s="25" t="s">
        <v>4717</v>
      </c>
      <c r="G1540" s="25" t="s">
        <v>4716</v>
      </c>
      <c r="H1540" s="25" t="s">
        <v>4716</v>
      </c>
      <c r="I1540" s="14" t="s">
        <v>4720</v>
      </c>
      <c r="J1540" s="28" t="s">
        <v>4716</v>
      </c>
    </row>
    <row r="1541" spans="1:10" x14ac:dyDescent="0.3">
      <c r="A1541" s="31" t="s">
        <v>1454</v>
      </c>
      <c r="B1541" s="14">
        <v>31.445</v>
      </c>
      <c r="C1541" s="14" t="str">
        <f t="shared" si="48"/>
        <v>Obesity</v>
      </c>
      <c r="D1541" s="14">
        <v>4.4000000000000004</v>
      </c>
      <c r="E1541" s="14" t="str">
        <f t="shared" si="49"/>
        <v>Normal</v>
      </c>
      <c r="F1541" s="25" t="s">
        <v>4717</v>
      </c>
      <c r="G1541" s="25" t="s">
        <v>4716</v>
      </c>
      <c r="H1541" s="25" t="s">
        <v>4716</v>
      </c>
      <c r="I1541" s="14" t="s">
        <v>4720</v>
      </c>
      <c r="J1541" s="28" t="s">
        <v>4716</v>
      </c>
    </row>
    <row r="1542" spans="1:10" x14ac:dyDescent="0.3">
      <c r="A1542" s="31" t="s">
        <v>1460</v>
      </c>
      <c r="B1542" s="14">
        <v>36.85</v>
      </c>
      <c r="C1542" s="14" t="str">
        <f t="shared" si="48"/>
        <v>Obesity</v>
      </c>
      <c r="D1542" s="14">
        <v>6.21</v>
      </c>
      <c r="E1542" s="14" t="str">
        <f t="shared" si="49"/>
        <v>Prediabetes</v>
      </c>
      <c r="F1542" s="25" t="s">
        <v>4717</v>
      </c>
      <c r="G1542" s="25" t="s">
        <v>4716</v>
      </c>
      <c r="H1542" s="25" t="s">
        <v>4716</v>
      </c>
      <c r="I1542" s="14" t="s">
        <v>4720</v>
      </c>
      <c r="J1542" s="28" t="s">
        <v>4716</v>
      </c>
    </row>
    <row r="1543" spans="1:10" x14ac:dyDescent="0.3">
      <c r="A1543" s="31" t="s">
        <v>1462</v>
      </c>
      <c r="B1543" s="14">
        <v>36.299999999999997</v>
      </c>
      <c r="C1543" s="14" t="str">
        <f t="shared" si="48"/>
        <v>Obesity</v>
      </c>
      <c r="D1543" s="14">
        <v>5.79</v>
      </c>
      <c r="E1543" s="14" t="str">
        <f t="shared" si="49"/>
        <v>Prediabetes</v>
      </c>
      <c r="F1543" s="25" t="s">
        <v>4717</v>
      </c>
      <c r="G1543" s="25" t="s">
        <v>4716</v>
      </c>
      <c r="H1543" s="25" t="s">
        <v>4716</v>
      </c>
      <c r="I1543" s="14" t="s">
        <v>4720</v>
      </c>
      <c r="J1543" s="28" t="s">
        <v>4716</v>
      </c>
    </row>
    <row r="1544" spans="1:10" x14ac:dyDescent="0.3">
      <c r="A1544" s="31" t="s">
        <v>1466</v>
      </c>
      <c r="B1544" s="14">
        <v>31.8</v>
      </c>
      <c r="C1544" s="14" t="str">
        <f t="shared" si="48"/>
        <v>Obesity</v>
      </c>
      <c r="D1544" s="14">
        <v>5.36</v>
      </c>
      <c r="E1544" s="14" t="str">
        <f t="shared" si="49"/>
        <v>Normal</v>
      </c>
      <c r="F1544" s="25" t="s">
        <v>4717</v>
      </c>
      <c r="G1544" s="25" t="s">
        <v>4716</v>
      </c>
      <c r="H1544" s="25" t="s">
        <v>4716</v>
      </c>
      <c r="I1544" s="14" t="s">
        <v>4720</v>
      </c>
      <c r="J1544" s="28" t="s">
        <v>4716</v>
      </c>
    </row>
    <row r="1545" spans="1:10" x14ac:dyDescent="0.3">
      <c r="A1545" s="31" t="s">
        <v>1480</v>
      </c>
      <c r="B1545" s="14">
        <v>33.479999999999997</v>
      </c>
      <c r="C1545" s="14" t="str">
        <f t="shared" si="48"/>
        <v>Obesity</v>
      </c>
      <c r="D1545" s="14">
        <v>4.74</v>
      </c>
      <c r="E1545" s="14" t="str">
        <f t="shared" si="49"/>
        <v>Normal</v>
      </c>
      <c r="F1545" s="25" t="s">
        <v>4717</v>
      </c>
      <c r="G1545" s="25" t="s">
        <v>4716</v>
      </c>
      <c r="H1545" s="25" t="s">
        <v>4716</v>
      </c>
      <c r="I1545" s="14" t="s">
        <v>4720</v>
      </c>
      <c r="J1545" s="28" t="s">
        <v>4716</v>
      </c>
    </row>
    <row r="1546" spans="1:10" x14ac:dyDescent="0.3">
      <c r="A1546" s="31" t="s">
        <v>1482</v>
      </c>
      <c r="B1546" s="14">
        <v>28.31</v>
      </c>
      <c r="C1546" s="14" t="str">
        <f t="shared" si="48"/>
        <v>Overweight</v>
      </c>
      <c r="D1546" s="14">
        <v>5.96</v>
      </c>
      <c r="E1546" s="14" t="str">
        <f t="shared" si="49"/>
        <v>Prediabetes</v>
      </c>
      <c r="F1546" s="25" t="s">
        <v>4717</v>
      </c>
      <c r="G1546" s="25" t="s">
        <v>4716</v>
      </c>
      <c r="H1546" s="25" t="s">
        <v>4716</v>
      </c>
      <c r="I1546" s="14" t="s">
        <v>4720</v>
      </c>
      <c r="J1546" s="28" t="s">
        <v>4716</v>
      </c>
    </row>
    <row r="1547" spans="1:10" x14ac:dyDescent="0.3">
      <c r="A1547" s="31" t="s">
        <v>1500</v>
      </c>
      <c r="B1547" s="14">
        <v>35.909999999999997</v>
      </c>
      <c r="C1547" s="14" t="str">
        <f t="shared" si="48"/>
        <v>Obesity</v>
      </c>
      <c r="D1547" s="14">
        <v>6.72</v>
      </c>
      <c r="E1547" s="14" t="str">
        <f t="shared" si="49"/>
        <v>Diabetes</v>
      </c>
      <c r="F1547" s="25" t="s">
        <v>4717</v>
      </c>
      <c r="G1547" s="25" t="s">
        <v>4716</v>
      </c>
      <c r="H1547" s="25" t="s">
        <v>4716</v>
      </c>
      <c r="I1547" s="14" t="s">
        <v>4720</v>
      </c>
      <c r="J1547" s="28" t="s">
        <v>4716</v>
      </c>
    </row>
    <row r="1548" spans="1:10" x14ac:dyDescent="0.3">
      <c r="A1548" s="31" t="s">
        <v>1504</v>
      </c>
      <c r="B1548" s="14">
        <v>22.04</v>
      </c>
      <c r="C1548" s="14" t="str">
        <f t="shared" si="48"/>
        <v>Normal Weight</v>
      </c>
      <c r="D1548" s="14">
        <v>10.9</v>
      </c>
      <c r="E1548" s="14" t="str">
        <f t="shared" si="49"/>
        <v>Diabetes</v>
      </c>
      <c r="F1548" s="25" t="s">
        <v>4717</v>
      </c>
      <c r="G1548" s="25" t="s">
        <v>4716</v>
      </c>
      <c r="H1548" s="25" t="s">
        <v>4716</v>
      </c>
      <c r="I1548" s="14" t="s">
        <v>4720</v>
      </c>
      <c r="J1548" s="28" t="s">
        <v>4716</v>
      </c>
    </row>
    <row r="1549" spans="1:10" x14ac:dyDescent="0.3">
      <c r="A1549" s="31" t="s">
        <v>1534</v>
      </c>
      <c r="B1549" s="14">
        <v>32.299999999999997</v>
      </c>
      <c r="C1549" s="14" t="str">
        <f t="shared" si="48"/>
        <v>Obesity</v>
      </c>
      <c r="D1549" s="14">
        <v>5.28</v>
      </c>
      <c r="E1549" s="14" t="str">
        <f t="shared" si="49"/>
        <v>Normal</v>
      </c>
      <c r="F1549" s="25" t="s">
        <v>4717</v>
      </c>
      <c r="G1549" s="25" t="s">
        <v>4716</v>
      </c>
      <c r="H1549" s="25" t="s">
        <v>4716</v>
      </c>
      <c r="I1549" s="14" t="s">
        <v>4720</v>
      </c>
      <c r="J1549" s="28" t="s">
        <v>4716</v>
      </c>
    </row>
    <row r="1550" spans="1:10" x14ac:dyDescent="0.3">
      <c r="A1550" s="31" t="s">
        <v>1536</v>
      </c>
      <c r="B1550" s="14">
        <v>31.16</v>
      </c>
      <c r="C1550" s="14" t="str">
        <f t="shared" si="48"/>
        <v>Obesity</v>
      </c>
      <c r="D1550" s="14">
        <v>7.49</v>
      </c>
      <c r="E1550" s="14" t="str">
        <f t="shared" si="49"/>
        <v>Diabetes</v>
      </c>
      <c r="F1550" s="25" t="s">
        <v>4717</v>
      </c>
      <c r="G1550" s="25" t="s">
        <v>4716</v>
      </c>
      <c r="H1550" s="25" t="s">
        <v>4716</v>
      </c>
      <c r="I1550" s="14" t="s">
        <v>4720</v>
      </c>
      <c r="J1550" s="28" t="s">
        <v>4716</v>
      </c>
    </row>
    <row r="1551" spans="1:10" x14ac:dyDescent="0.3">
      <c r="A1551" s="31" t="s">
        <v>1540</v>
      </c>
      <c r="B1551" s="14">
        <v>21.09</v>
      </c>
      <c r="C1551" s="14" t="str">
        <f t="shared" si="48"/>
        <v>Normal Weight</v>
      </c>
      <c r="D1551" s="14">
        <v>9.2200000000000006</v>
      </c>
      <c r="E1551" s="14" t="str">
        <f t="shared" si="49"/>
        <v>Diabetes</v>
      </c>
      <c r="F1551" s="25" t="s">
        <v>4717</v>
      </c>
      <c r="G1551" s="25" t="s">
        <v>4716</v>
      </c>
      <c r="H1551" s="25" t="s">
        <v>4716</v>
      </c>
      <c r="I1551" s="14" t="s">
        <v>4720</v>
      </c>
      <c r="J1551" s="28" t="s">
        <v>4716</v>
      </c>
    </row>
    <row r="1552" spans="1:10" x14ac:dyDescent="0.3">
      <c r="A1552" s="31" t="s">
        <v>1544</v>
      </c>
      <c r="B1552" s="14">
        <v>41.47</v>
      </c>
      <c r="C1552" s="14" t="str">
        <f t="shared" si="48"/>
        <v>Obesity</v>
      </c>
      <c r="D1552" s="14">
        <v>5.86</v>
      </c>
      <c r="E1552" s="14" t="str">
        <f t="shared" si="49"/>
        <v>Prediabetes</v>
      </c>
      <c r="F1552" s="25" t="s">
        <v>4717</v>
      </c>
      <c r="G1552" s="25" t="s">
        <v>4716</v>
      </c>
      <c r="H1552" s="25" t="s">
        <v>4716</v>
      </c>
      <c r="I1552" s="14" t="s">
        <v>4720</v>
      </c>
      <c r="J1552" s="28" t="s">
        <v>4716</v>
      </c>
    </row>
    <row r="1553" spans="1:10" x14ac:dyDescent="0.3">
      <c r="A1553" s="31" t="s">
        <v>1546</v>
      </c>
      <c r="B1553" s="14">
        <v>33.1</v>
      </c>
      <c r="C1553" s="14" t="str">
        <f t="shared" si="48"/>
        <v>Obesity</v>
      </c>
      <c r="D1553" s="14">
        <v>5.19</v>
      </c>
      <c r="E1553" s="14" t="str">
        <f t="shared" si="49"/>
        <v>Normal</v>
      </c>
      <c r="F1553" s="25" t="s">
        <v>4717</v>
      </c>
      <c r="G1553" s="25" t="s">
        <v>4716</v>
      </c>
      <c r="H1553" s="25" t="s">
        <v>4716</v>
      </c>
      <c r="I1553" s="14" t="s">
        <v>4720</v>
      </c>
      <c r="J1553" s="28" t="s">
        <v>4716</v>
      </c>
    </row>
    <row r="1554" spans="1:10" x14ac:dyDescent="0.3">
      <c r="A1554" s="31" t="s">
        <v>1548</v>
      </c>
      <c r="B1554" s="14">
        <v>30.8</v>
      </c>
      <c r="C1554" s="14" t="str">
        <f t="shared" si="48"/>
        <v>Obesity</v>
      </c>
      <c r="D1554" s="14">
        <v>4.37</v>
      </c>
      <c r="E1554" s="14" t="str">
        <f t="shared" si="49"/>
        <v>Normal</v>
      </c>
      <c r="F1554" s="25" t="s">
        <v>4717</v>
      </c>
      <c r="G1554" s="25" t="s">
        <v>4716</v>
      </c>
      <c r="H1554" s="25" t="s">
        <v>4716</v>
      </c>
      <c r="I1554" s="14" t="s">
        <v>4720</v>
      </c>
      <c r="J1554" s="28" t="s">
        <v>4716</v>
      </c>
    </row>
    <row r="1555" spans="1:10" x14ac:dyDescent="0.3">
      <c r="A1555" s="31" t="s">
        <v>1576</v>
      </c>
      <c r="B1555" s="14">
        <v>33.914999999999999</v>
      </c>
      <c r="C1555" s="14" t="str">
        <f t="shared" si="48"/>
        <v>Obesity</v>
      </c>
      <c r="D1555" s="14">
        <v>9.56</v>
      </c>
      <c r="E1555" s="14" t="str">
        <f t="shared" si="49"/>
        <v>Diabetes</v>
      </c>
      <c r="F1555" s="25" t="s">
        <v>4717</v>
      </c>
      <c r="G1555" s="25" t="s">
        <v>4716</v>
      </c>
      <c r="H1555" s="25" t="s">
        <v>4716</v>
      </c>
      <c r="I1555" s="14" t="s">
        <v>4720</v>
      </c>
      <c r="J1555" s="28" t="s">
        <v>4716</v>
      </c>
    </row>
    <row r="1556" spans="1:10" x14ac:dyDescent="0.3">
      <c r="A1556" s="31" t="s">
        <v>1578</v>
      </c>
      <c r="B1556" s="14">
        <v>33.534999999999997</v>
      </c>
      <c r="C1556" s="14" t="str">
        <f t="shared" si="48"/>
        <v>Obesity</v>
      </c>
      <c r="D1556" s="14">
        <v>9.4</v>
      </c>
      <c r="E1556" s="14" t="str">
        <f t="shared" si="49"/>
        <v>Diabetes</v>
      </c>
      <c r="F1556" s="25" t="s">
        <v>4717</v>
      </c>
      <c r="G1556" s="25" t="s">
        <v>4716</v>
      </c>
      <c r="H1556" s="25" t="s">
        <v>4716</v>
      </c>
      <c r="I1556" s="14" t="s">
        <v>4720</v>
      </c>
      <c r="J1556" s="28" t="s">
        <v>4716</v>
      </c>
    </row>
    <row r="1557" spans="1:10" x14ac:dyDescent="0.3">
      <c r="A1557" s="31" t="s">
        <v>1580</v>
      </c>
      <c r="B1557" s="14">
        <v>23.655000000000001</v>
      </c>
      <c r="C1557" s="14" t="str">
        <f t="shared" si="48"/>
        <v>Normal Weight</v>
      </c>
      <c r="D1557" s="14">
        <v>8.48</v>
      </c>
      <c r="E1557" s="14" t="str">
        <f t="shared" si="49"/>
        <v>Diabetes</v>
      </c>
      <c r="F1557" s="25" t="s">
        <v>4717</v>
      </c>
      <c r="G1557" s="25" t="s">
        <v>4716</v>
      </c>
      <c r="H1557" s="25" t="s">
        <v>4716</v>
      </c>
      <c r="I1557" s="14" t="s">
        <v>4720</v>
      </c>
      <c r="J1557" s="28" t="s">
        <v>4716</v>
      </c>
    </row>
    <row r="1558" spans="1:10" x14ac:dyDescent="0.3">
      <c r="A1558" s="31" t="s">
        <v>1594</v>
      </c>
      <c r="B1558" s="14">
        <v>44</v>
      </c>
      <c r="C1558" s="14" t="str">
        <f t="shared" si="48"/>
        <v>Obesity</v>
      </c>
      <c r="D1558" s="14">
        <v>9.32</v>
      </c>
      <c r="E1558" s="14" t="str">
        <f t="shared" si="49"/>
        <v>Diabetes</v>
      </c>
      <c r="F1558" s="25" t="s">
        <v>4717</v>
      </c>
      <c r="G1558" s="25" t="s">
        <v>4716</v>
      </c>
      <c r="H1558" s="25" t="s">
        <v>4716</v>
      </c>
      <c r="I1558" s="14" t="s">
        <v>4720</v>
      </c>
      <c r="J1558" s="28" t="s">
        <v>4716</v>
      </c>
    </row>
    <row r="1559" spans="1:10" x14ac:dyDescent="0.3">
      <c r="A1559" s="31" t="s">
        <v>1602</v>
      </c>
      <c r="B1559" s="14">
        <v>28.2</v>
      </c>
      <c r="C1559" s="14" t="str">
        <f t="shared" si="48"/>
        <v>Overweight</v>
      </c>
      <c r="D1559" s="14">
        <v>7.19</v>
      </c>
      <c r="E1559" s="14" t="str">
        <f t="shared" si="49"/>
        <v>Diabetes</v>
      </c>
      <c r="F1559" s="25" t="s">
        <v>4717</v>
      </c>
      <c r="G1559" s="25" t="s">
        <v>4716</v>
      </c>
      <c r="H1559" s="25" t="s">
        <v>4716</v>
      </c>
      <c r="I1559" s="14" t="s">
        <v>4720</v>
      </c>
      <c r="J1559" s="28" t="s">
        <v>4716</v>
      </c>
    </row>
    <row r="1560" spans="1:10" x14ac:dyDescent="0.3">
      <c r="A1560" s="31" t="s">
        <v>1628</v>
      </c>
      <c r="B1560" s="14">
        <v>38.380000000000003</v>
      </c>
      <c r="C1560" s="14" t="str">
        <f t="shared" si="48"/>
        <v>Obesity</v>
      </c>
      <c r="D1560" s="14">
        <v>8.26</v>
      </c>
      <c r="E1560" s="14" t="str">
        <f t="shared" si="49"/>
        <v>Diabetes</v>
      </c>
      <c r="F1560" s="25" t="s">
        <v>4717</v>
      </c>
      <c r="G1560" s="25" t="s">
        <v>4716</v>
      </c>
      <c r="H1560" s="25" t="s">
        <v>4716</v>
      </c>
      <c r="I1560" s="14" t="s">
        <v>4720</v>
      </c>
      <c r="J1560" s="28" t="s">
        <v>4716</v>
      </c>
    </row>
    <row r="1561" spans="1:10" x14ac:dyDescent="0.3">
      <c r="A1561" s="31" t="s">
        <v>1630</v>
      </c>
      <c r="B1561" s="14">
        <v>33.659999999999997</v>
      </c>
      <c r="C1561" s="14" t="str">
        <f t="shared" si="48"/>
        <v>Obesity</v>
      </c>
      <c r="D1561" s="14">
        <v>5.42</v>
      </c>
      <c r="E1561" s="14" t="str">
        <f t="shared" si="49"/>
        <v>Normal</v>
      </c>
      <c r="F1561" s="25" t="s">
        <v>4717</v>
      </c>
      <c r="G1561" s="25" t="s">
        <v>4716</v>
      </c>
      <c r="H1561" s="25" t="s">
        <v>4716</v>
      </c>
      <c r="I1561" s="14" t="s">
        <v>4720</v>
      </c>
      <c r="J1561" s="28" t="s">
        <v>4716</v>
      </c>
    </row>
    <row r="1562" spans="1:10" x14ac:dyDescent="0.3">
      <c r="A1562" s="31" t="s">
        <v>1670</v>
      </c>
      <c r="B1562" s="14">
        <v>36.130000000000003</v>
      </c>
      <c r="C1562" s="14" t="str">
        <f t="shared" si="48"/>
        <v>Obesity</v>
      </c>
      <c r="D1562" s="14">
        <v>7.19</v>
      </c>
      <c r="E1562" s="14" t="str">
        <f t="shared" si="49"/>
        <v>Diabetes</v>
      </c>
      <c r="F1562" s="25" t="s">
        <v>4717</v>
      </c>
      <c r="G1562" s="25" t="s">
        <v>4716</v>
      </c>
      <c r="H1562" s="25" t="s">
        <v>4716</v>
      </c>
      <c r="I1562" s="14" t="s">
        <v>4720</v>
      </c>
      <c r="J1562" s="28" t="s">
        <v>4716</v>
      </c>
    </row>
    <row r="1563" spans="1:10" x14ac:dyDescent="0.3">
      <c r="A1563" s="31" t="s">
        <v>1684</v>
      </c>
      <c r="B1563" s="14">
        <v>33.82</v>
      </c>
      <c r="C1563" s="14" t="str">
        <f t="shared" si="48"/>
        <v>Obesity</v>
      </c>
      <c r="D1563" s="14">
        <v>5.89</v>
      </c>
      <c r="E1563" s="14" t="str">
        <f t="shared" si="49"/>
        <v>Prediabetes</v>
      </c>
      <c r="F1563" s="25" t="s">
        <v>4717</v>
      </c>
      <c r="G1563" s="25" t="s">
        <v>4716</v>
      </c>
      <c r="H1563" s="25" t="s">
        <v>4716</v>
      </c>
      <c r="I1563" s="14" t="s">
        <v>4720</v>
      </c>
      <c r="J1563" s="28" t="s">
        <v>4716</v>
      </c>
    </row>
    <row r="1564" spans="1:10" x14ac:dyDescent="0.3">
      <c r="A1564" s="31" t="s">
        <v>1694</v>
      </c>
      <c r="B1564" s="14">
        <v>34.08</v>
      </c>
      <c r="C1564" s="14" t="str">
        <f t="shared" si="48"/>
        <v>Obesity</v>
      </c>
      <c r="D1564" s="14">
        <v>7.58</v>
      </c>
      <c r="E1564" s="14" t="str">
        <f t="shared" si="49"/>
        <v>Diabetes</v>
      </c>
      <c r="F1564" s="25" t="s">
        <v>4717</v>
      </c>
      <c r="G1564" s="25" t="s">
        <v>4716</v>
      </c>
      <c r="H1564" s="25" t="s">
        <v>4716</v>
      </c>
      <c r="I1564" s="14" t="s">
        <v>4720</v>
      </c>
      <c r="J1564" s="28" t="s">
        <v>4716</v>
      </c>
    </row>
    <row r="1565" spans="1:10" x14ac:dyDescent="0.3">
      <c r="A1565" s="31" t="s">
        <v>1702</v>
      </c>
      <c r="B1565" s="14">
        <v>46.75</v>
      </c>
      <c r="C1565" s="14" t="str">
        <f t="shared" si="48"/>
        <v>Obesity</v>
      </c>
      <c r="D1565" s="14">
        <v>6.66</v>
      </c>
      <c r="E1565" s="14" t="str">
        <f t="shared" si="49"/>
        <v>Diabetes</v>
      </c>
      <c r="F1565" s="25" t="s">
        <v>4717</v>
      </c>
      <c r="G1565" s="25" t="s">
        <v>4716</v>
      </c>
      <c r="H1565" s="25" t="s">
        <v>4716</v>
      </c>
      <c r="I1565" s="14" t="s">
        <v>4720</v>
      </c>
      <c r="J1565" s="28" t="s">
        <v>4716</v>
      </c>
    </row>
    <row r="1566" spans="1:10" x14ac:dyDescent="0.3">
      <c r="A1566" s="31" t="s">
        <v>1706</v>
      </c>
      <c r="B1566" s="14">
        <v>43.4</v>
      </c>
      <c r="C1566" s="14" t="str">
        <f t="shared" si="48"/>
        <v>Obesity</v>
      </c>
      <c r="D1566" s="14">
        <v>8.81</v>
      </c>
      <c r="E1566" s="14" t="str">
        <f t="shared" si="49"/>
        <v>Diabetes</v>
      </c>
      <c r="F1566" s="25" t="s">
        <v>4717</v>
      </c>
      <c r="G1566" s="25" t="s">
        <v>4716</v>
      </c>
      <c r="H1566" s="25" t="s">
        <v>4716</v>
      </c>
      <c r="I1566" s="14" t="s">
        <v>4720</v>
      </c>
      <c r="J1566" s="28" t="s">
        <v>4716</v>
      </c>
    </row>
    <row r="1567" spans="1:10" x14ac:dyDescent="0.3">
      <c r="A1567" s="31" t="s">
        <v>1708</v>
      </c>
      <c r="B1567" s="14">
        <v>31.57</v>
      </c>
      <c r="C1567" s="14" t="str">
        <f t="shared" si="48"/>
        <v>Obesity</v>
      </c>
      <c r="D1567" s="14">
        <v>7.92</v>
      </c>
      <c r="E1567" s="14" t="str">
        <f t="shared" si="49"/>
        <v>Diabetes</v>
      </c>
      <c r="F1567" s="25" t="s">
        <v>4717</v>
      </c>
      <c r="G1567" s="25" t="s">
        <v>4716</v>
      </c>
      <c r="H1567" s="25" t="s">
        <v>4716</v>
      </c>
      <c r="I1567" s="14" t="s">
        <v>4720</v>
      </c>
      <c r="J1567" s="28" t="s">
        <v>4716</v>
      </c>
    </row>
    <row r="1568" spans="1:10" x14ac:dyDescent="0.3">
      <c r="A1568" s="31" t="s">
        <v>1712</v>
      </c>
      <c r="B1568" s="14">
        <v>31.07</v>
      </c>
      <c r="C1568" s="14" t="str">
        <f t="shared" si="48"/>
        <v>Obesity</v>
      </c>
      <c r="D1568" s="14">
        <v>4.62</v>
      </c>
      <c r="E1568" s="14" t="str">
        <f t="shared" si="49"/>
        <v>Normal</v>
      </c>
      <c r="F1568" s="25" t="s">
        <v>4717</v>
      </c>
      <c r="G1568" s="25" t="s">
        <v>4716</v>
      </c>
      <c r="H1568" s="25" t="s">
        <v>4716</v>
      </c>
      <c r="I1568" s="14" t="s">
        <v>4720</v>
      </c>
      <c r="J1568" s="28" t="s">
        <v>4716</v>
      </c>
    </row>
    <row r="1569" spans="1:10" x14ac:dyDescent="0.3">
      <c r="A1569" s="31" t="s">
        <v>1734</v>
      </c>
      <c r="B1569" s="14">
        <v>36.1</v>
      </c>
      <c r="C1569" s="14" t="str">
        <f t="shared" si="48"/>
        <v>Obesity</v>
      </c>
      <c r="D1569" s="14">
        <v>5.65</v>
      </c>
      <c r="E1569" s="14" t="str">
        <f t="shared" si="49"/>
        <v>Normal</v>
      </c>
      <c r="F1569" s="25" t="s">
        <v>4717</v>
      </c>
      <c r="G1569" s="25" t="s">
        <v>4716</v>
      </c>
      <c r="H1569" s="25" t="s">
        <v>4716</v>
      </c>
      <c r="I1569" s="14" t="s">
        <v>4720</v>
      </c>
      <c r="J1569" s="28" t="s">
        <v>4716</v>
      </c>
    </row>
    <row r="1570" spans="1:10" x14ac:dyDescent="0.3">
      <c r="A1570" s="31" t="s">
        <v>1746</v>
      </c>
      <c r="B1570" s="14">
        <v>29</v>
      </c>
      <c r="C1570" s="14" t="str">
        <f t="shared" si="48"/>
        <v>Overweight</v>
      </c>
      <c r="D1570" s="14">
        <v>4.3899999999999997</v>
      </c>
      <c r="E1570" s="14" t="str">
        <f t="shared" si="49"/>
        <v>Normal</v>
      </c>
      <c r="F1570" s="25" t="s">
        <v>4717</v>
      </c>
      <c r="G1570" s="25" t="s">
        <v>4716</v>
      </c>
      <c r="H1570" s="25" t="s">
        <v>4716</v>
      </c>
      <c r="I1570" s="14" t="s">
        <v>4720</v>
      </c>
      <c r="J1570" s="28" t="s">
        <v>4716</v>
      </c>
    </row>
    <row r="1571" spans="1:10" x14ac:dyDescent="0.3">
      <c r="A1571" s="31" t="s">
        <v>1752</v>
      </c>
      <c r="B1571" s="14">
        <v>37.51</v>
      </c>
      <c r="C1571" s="14" t="str">
        <f t="shared" si="48"/>
        <v>Obesity</v>
      </c>
      <c r="D1571" s="14">
        <v>5.5</v>
      </c>
      <c r="E1571" s="14" t="str">
        <f t="shared" si="49"/>
        <v>Normal</v>
      </c>
      <c r="F1571" s="25" t="s">
        <v>4717</v>
      </c>
      <c r="G1571" s="25" t="s">
        <v>4716</v>
      </c>
      <c r="H1571" s="25" t="s">
        <v>4716</v>
      </c>
      <c r="I1571" s="14" t="s">
        <v>4720</v>
      </c>
      <c r="J1571" s="28" t="s">
        <v>4716</v>
      </c>
    </row>
    <row r="1572" spans="1:10" x14ac:dyDescent="0.3">
      <c r="A1572" s="31" t="s">
        <v>1762</v>
      </c>
      <c r="B1572" s="14">
        <v>29.91</v>
      </c>
      <c r="C1572" s="14" t="str">
        <f t="shared" si="48"/>
        <v>Obesity</v>
      </c>
      <c r="D1572" s="14">
        <v>5.55</v>
      </c>
      <c r="E1572" s="14" t="str">
        <f t="shared" si="49"/>
        <v>Normal</v>
      </c>
      <c r="F1572" s="25" t="s">
        <v>4717</v>
      </c>
      <c r="G1572" s="25" t="s">
        <v>4716</v>
      </c>
      <c r="H1572" s="25" t="s">
        <v>4716</v>
      </c>
      <c r="I1572" s="14" t="s">
        <v>4720</v>
      </c>
      <c r="J1572" s="28" t="s">
        <v>4716</v>
      </c>
    </row>
    <row r="1573" spans="1:10" x14ac:dyDescent="0.3">
      <c r="A1573" s="31" t="s">
        <v>1802</v>
      </c>
      <c r="B1573" s="14">
        <v>26.6</v>
      </c>
      <c r="C1573" s="14" t="str">
        <f t="shared" si="48"/>
        <v>Overweight</v>
      </c>
      <c r="D1573" s="14">
        <v>5.07</v>
      </c>
      <c r="E1573" s="14" t="str">
        <f t="shared" si="49"/>
        <v>Normal</v>
      </c>
      <c r="F1573" s="25" t="s">
        <v>4717</v>
      </c>
      <c r="G1573" s="25" t="s">
        <v>4716</v>
      </c>
      <c r="H1573" s="25" t="s">
        <v>4716</v>
      </c>
      <c r="I1573" s="14" t="s">
        <v>4720</v>
      </c>
      <c r="J1573" s="28" t="s">
        <v>4716</v>
      </c>
    </row>
    <row r="1574" spans="1:10" x14ac:dyDescent="0.3">
      <c r="A1574" s="31" t="s">
        <v>1860</v>
      </c>
      <c r="B1574" s="14">
        <v>32.11</v>
      </c>
      <c r="C1574" s="14" t="str">
        <f t="shared" si="48"/>
        <v>Obesity</v>
      </c>
      <c r="D1574" s="14">
        <v>4.75</v>
      </c>
      <c r="E1574" s="14" t="str">
        <f t="shared" si="49"/>
        <v>Normal</v>
      </c>
      <c r="F1574" s="25" t="s">
        <v>4717</v>
      </c>
      <c r="G1574" s="25" t="s">
        <v>4716</v>
      </c>
      <c r="H1574" s="25" t="s">
        <v>4716</v>
      </c>
      <c r="I1574" s="14" t="s">
        <v>4720</v>
      </c>
      <c r="J1574" s="28" t="s">
        <v>4716</v>
      </c>
    </row>
    <row r="1575" spans="1:10" x14ac:dyDescent="0.3">
      <c r="A1575" s="31" t="s">
        <v>1880</v>
      </c>
      <c r="B1575" s="14">
        <v>30.69</v>
      </c>
      <c r="C1575" s="14" t="str">
        <f t="shared" si="48"/>
        <v>Obesity</v>
      </c>
      <c r="D1575" s="14">
        <v>7.05</v>
      </c>
      <c r="E1575" s="14" t="str">
        <f t="shared" si="49"/>
        <v>Diabetes</v>
      </c>
      <c r="F1575" s="25" t="s">
        <v>4717</v>
      </c>
      <c r="G1575" s="25" t="s">
        <v>4716</v>
      </c>
      <c r="H1575" s="25" t="s">
        <v>4716</v>
      </c>
      <c r="I1575" s="14" t="s">
        <v>4720</v>
      </c>
      <c r="J1575" s="28" t="s">
        <v>4716</v>
      </c>
    </row>
    <row r="1576" spans="1:10" x14ac:dyDescent="0.3">
      <c r="A1576" s="31" t="s">
        <v>1882</v>
      </c>
      <c r="B1576" s="14">
        <v>35.799999999999997</v>
      </c>
      <c r="C1576" s="14" t="str">
        <f t="shared" si="48"/>
        <v>Obesity</v>
      </c>
      <c r="D1576" s="14">
        <v>5.63</v>
      </c>
      <c r="E1576" s="14" t="str">
        <f t="shared" si="49"/>
        <v>Normal</v>
      </c>
      <c r="F1576" s="25" t="s">
        <v>4717</v>
      </c>
      <c r="G1576" s="25" t="s">
        <v>4716</v>
      </c>
      <c r="H1576" s="25" t="s">
        <v>4716</v>
      </c>
      <c r="I1576" s="14" t="s">
        <v>4720</v>
      </c>
      <c r="J1576" s="28" t="s">
        <v>4716</v>
      </c>
    </row>
    <row r="1577" spans="1:10" x14ac:dyDescent="0.3">
      <c r="A1577" s="31" t="s">
        <v>1884</v>
      </c>
      <c r="B1577" s="14">
        <v>28.785</v>
      </c>
      <c r="C1577" s="14" t="str">
        <f t="shared" si="48"/>
        <v>Overweight</v>
      </c>
      <c r="D1577" s="14">
        <v>4.24</v>
      </c>
      <c r="E1577" s="14" t="str">
        <f t="shared" si="49"/>
        <v>Normal</v>
      </c>
      <c r="F1577" s="25" t="s">
        <v>4717</v>
      </c>
      <c r="G1577" s="25" t="s">
        <v>4716</v>
      </c>
      <c r="H1577" s="25" t="s">
        <v>4716</v>
      </c>
      <c r="I1577" s="14" t="s">
        <v>4720</v>
      </c>
      <c r="J1577" s="28" t="s">
        <v>4716</v>
      </c>
    </row>
    <row r="1578" spans="1:10" x14ac:dyDescent="0.3">
      <c r="A1578" s="31" t="s">
        <v>1886</v>
      </c>
      <c r="B1578" s="14">
        <v>28.594999999999999</v>
      </c>
      <c r="C1578" s="14" t="str">
        <f t="shared" si="48"/>
        <v>Overweight</v>
      </c>
      <c r="D1578" s="14">
        <v>4.96</v>
      </c>
      <c r="E1578" s="14" t="str">
        <f t="shared" si="49"/>
        <v>Normal</v>
      </c>
      <c r="F1578" s="25" t="s">
        <v>4717</v>
      </c>
      <c r="G1578" s="25" t="s">
        <v>4716</v>
      </c>
      <c r="H1578" s="25" t="s">
        <v>4716</v>
      </c>
      <c r="I1578" s="14" t="s">
        <v>4720</v>
      </c>
      <c r="J1578" s="28" t="s">
        <v>4716</v>
      </c>
    </row>
    <row r="1579" spans="1:10" x14ac:dyDescent="0.3">
      <c r="A1579" s="31" t="s">
        <v>1890</v>
      </c>
      <c r="B1579" s="14">
        <v>28.31</v>
      </c>
      <c r="C1579" s="14" t="str">
        <f t="shared" si="48"/>
        <v>Overweight</v>
      </c>
      <c r="D1579" s="14">
        <v>5.43</v>
      </c>
      <c r="E1579" s="14" t="str">
        <f t="shared" si="49"/>
        <v>Normal</v>
      </c>
      <c r="F1579" s="25" t="s">
        <v>4717</v>
      </c>
      <c r="G1579" s="25" t="s">
        <v>4716</v>
      </c>
      <c r="H1579" s="25" t="s">
        <v>4716</v>
      </c>
      <c r="I1579" s="14" t="s">
        <v>4720</v>
      </c>
      <c r="J1579" s="28" t="s">
        <v>4716</v>
      </c>
    </row>
    <row r="1580" spans="1:10" x14ac:dyDescent="0.3">
      <c r="A1580" s="31" t="s">
        <v>1910</v>
      </c>
      <c r="B1580" s="14">
        <v>31.24</v>
      </c>
      <c r="C1580" s="14" t="str">
        <f t="shared" si="48"/>
        <v>Obesity</v>
      </c>
      <c r="D1580" s="14">
        <v>7.42</v>
      </c>
      <c r="E1580" s="14" t="str">
        <f t="shared" si="49"/>
        <v>Diabetes</v>
      </c>
      <c r="F1580" s="25" t="s">
        <v>4717</v>
      </c>
      <c r="G1580" s="25" t="s">
        <v>4716</v>
      </c>
      <c r="H1580" s="25" t="s">
        <v>4716</v>
      </c>
      <c r="I1580" s="14" t="s">
        <v>4720</v>
      </c>
      <c r="J1580" s="28" t="s">
        <v>4716</v>
      </c>
    </row>
    <row r="1581" spans="1:10" x14ac:dyDescent="0.3">
      <c r="A1581" s="31" t="s">
        <v>1924</v>
      </c>
      <c r="B1581" s="14">
        <v>32.204999999999998</v>
      </c>
      <c r="C1581" s="14" t="str">
        <f t="shared" si="48"/>
        <v>Obesity</v>
      </c>
      <c r="D1581" s="14">
        <v>8.3800000000000008</v>
      </c>
      <c r="E1581" s="14" t="str">
        <f t="shared" si="49"/>
        <v>Diabetes</v>
      </c>
      <c r="F1581" s="25" t="s">
        <v>4717</v>
      </c>
      <c r="G1581" s="25" t="s">
        <v>4716</v>
      </c>
      <c r="H1581" s="25" t="s">
        <v>4716</v>
      </c>
      <c r="I1581" s="14" t="s">
        <v>4720</v>
      </c>
      <c r="J1581" s="28" t="s">
        <v>4716</v>
      </c>
    </row>
    <row r="1582" spans="1:10" x14ac:dyDescent="0.3">
      <c r="A1582" s="31" t="s">
        <v>1928</v>
      </c>
      <c r="B1582" s="14">
        <v>26.63</v>
      </c>
      <c r="C1582" s="14" t="str">
        <f t="shared" si="48"/>
        <v>Overweight</v>
      </c>
      <c r="D1582" s="14">
        <v>4.3600000000000003</v>
      </c>
      <c r="E1582" s="14" t="str">
        <f t="shared" si="49"/>
        <v>Normal</v>
      </c>
      <c r="F1582" s="25" t="s">
        <v>4717</v>
      </c>
      <c r="G1582" s="25" t="s">
        <v>4716</v>
      </c>
      <c r="H1582" s="25" t="s">
        <v>4716</v>
      </c>
      <c r="I1582" s="14" t="s">
        <v>4720</v>
      </c>
      <c r="J1582" s="28" t="s">
        <v>4716</v>
      </c>
    </row>
    <row r="1583" spans="1:10" x14ac:dyDescent="0.3">
      <c r="A1583" s="31" t="s">
        <v>1932</v>
      </c>
      <c r="B1583" s="14">
        <v>25.65</v>
      </c>
      <c r="C1583" s="14" t="str">
        <f t="shared" si="48"/>
        <v>Overweight</v>
      </c>
      <c r="D1583" s="14">
        <v>4.05</v>
      </c>
      <c r="E1583" s="14" t="str">
        <f t="shared" si="49"/>
        <v>Normal</v>
      </c>
      <c r="F1583" s="25" t="s">
        <v>4717</v>
      </c>
      <c r="G1583" s="25" t="s">
        <v>4716</v>
      </c>
      <c r="H1583" s="25" t="s">
        <v>4716</v>
      </c>
      <c r="I1583" s="14" t="s">
        <v>4720</v>
      </c>
      <c r="J1583" s="28" t="s">
        <v>4716</v>
      </c>
    </row>
    <row r="1584" spans="1:10" x14ac:dyDescent="0.3">
      <c r="A1584" s="31" t="s">
        <v>1942</v>
      </c>
      <c r="B1584" s="14">
        <v>44.7</v>
      </c>
      <c r="C1584" s="14" t="str">
        <f t="shared" si="48"/>
        <v>Obesity</v>
      </c>
      <c r="D1584" s="14">
        <v>7.6</v>
      </c>
      <c r="E1584" s="14" t="str">
        <f t="shared" si="49"/>
        <v>Diabetes</v>
      </c>
      <c r="F1584" s="25" t="s">
        <v>4717</v>
      </c>
      <c r="G1584" s="25" t="s">
        <v>4716</v>
      </c>
      <c r="H1584" s="25" t="s">
        <v>4716</v>
      </c>
      <c r="I1584" s="14" t="s">
        <v>4720</v>
      </c>
      <c r="J1584" s="28" t="s">
        <v>4716</v>
      </c>
    </row>
    <row r="1585" spans="1:10" x14ac:dyDescent="0.3">
      <c r="A1585" s="31" t="s">
        <v>1944</v>
      </c>
      <c r="B1585" s="14">
        <v>38.380000000000003</v>
      </c>
      <c r="C1585" s="14" t="str">
        <f t="shared" si="48"/>
        <v>Obesity</v>
      </c>
      <c r="D1585" s="14">
        <v>8.5</v>
      </c>
      <c r="E1585" s="14" t="str">
        <f t="shared" si="49"/>
        <v>Diabetes</v>
      </c>
      <c r="F1585" s="25" t="s">
        <v>4717</v>
      </c>
      <c r="G1585" s="25" t="s">
        <v>4716</v>
      </c>
      <c r="H1585" s="25" t="s">
        <v>4716</v>
      </c>
      <c r="I1585" s="14" t="s">
        <v>4720</v>
      </c>
      <c r="J1585" s="28" t="s">
        <v>4716</v>
      </c>
    </row>
    <row r="1586" spans="1:10" x14ac:dyDescent="0.3">
      <c r="A1586" s="31" t="s">
        <v>1986</v>
      </c>
      <c r="B1586" s="14">
        <v>32.774999999999999</v>
      </c>
      <c r="C1586" s="14" t="str">
        <f t="shared" si="48"/>
        <v>Obesity</v>
      </c>
      <c r="D1586" s="14">
        <v>8.02</v>
      </c>
      <c r="E1586" s="14" t="str">
        <f t="shared" si="49"/>
        <v>Diabetes</v>
      </c>
      <c r="F1586" s="25" t="s">
        <v>4717</v>
      </c>
      <c r="G1586" s="25" t="s">
        <v>4716</v>
      </c>
      <c r="H1586" s="25" t="s">
        <v>4716</v>
      </c>
      <c r="I1586" s="14" t="s">
        <v>4720</v>
      </c>
      <c r="J1586" s="28" t="s">
        <v>4716</v>
      </c>
    </row>
    <row r="1587" spans="1:10" x14ac:dyDescent="0.3">
      <c r="A1587" s="31" t="s">
        <v>2006</v>
      </c>
      <c r="B1587" s="14">
        <v>31.73</v>
      </c>
      <c r="C1587" s="14" t="str">
        <f t="shared" si="48"/>
        <v>Obesity</v>
      </c>
      <c r="D1587" s="14">
        <v>7.32</v>
      </c>
      <c r="E1587" s="14" t="str">
        <f t="shared" si="49"/>
        <v>Diabetes</v>
      </c>
      <c r="F1587" s="25" t="s">
        <v>4717</v>
      </c>
      <c r="G1587" s="25" t="s">
        <v>4716</v>
      </c>
      <c r="H1587" s="25" t="s">
        <v>4716</v>
      </c>
      <c r="I1587" s="14" t="s">
        <v>4720</v>
      </c>
      <c r="J1587" s="28" t="s">
        <v>4716</v>
      </c>
    </row>
    <row r="1588" spans="1:10" x14ac:dyDescent="0.3">
      <c r="A1588" s="31" t="s">
        <v>2010</v>
      </c>
      <c r="B1588" s="14">
        <v>25.934999999999999</v>
      </c>
      <c r="C1588" s="14" t="str">
        <f t="shared" si="48"/>
        <v>Overweight</v>
      </c>
      <c r="D1588" s="14">
        <v>5.96</v>
      </c>
      <c r="E1588" s="14" t="str">
        <f t="shared" si="49"/>
        <v>Prediabetes</v>
      </c>
      <c r="F1588" s="25" t="s">
        <v>4717</v>
      </c>
      <c r="G1588" s="25" t="s">
        <v>4716</v>
      </c>
      <c r="H1588" s="25" t="s">
        <v>4716</v>
      </c>
      <c r="I1588" s="14" t="s">
        <v>4720</v>
      </c>
      <c r="J1588" s="28" t="s">
        <v>4716</v>
      </c>
    </row>
    <row r="1589" spans="1:10" x14ac:dyDescent="0.3">
      <c r="A1589" s="31" t="s">
        <v>2018</v>
      </c>
      <c r="B1589" s="14">
        <v>41.91</v>
      </c>
      <c r="C1589" s="14" t="str">
        <f t="shared" si="48"/>
        <v>Obesity</v>
      </c>
      <c r="D1589" s="14">
        <v>4.92</v>
      </c>
      <c r="E1589" s="14" t="str">
        <f t="shared" si="49"/>
        <v>Normal</v>
      </c>
      <c r="F1589" s="25" t="s">
        <v>4717</v>
      </c>
      <c r="G1589" s="25" t="s">
        <v>4716</v>
      </c>
      <c r="H1589" s="25" t="s">
        <v>4716</v>
      </c>
      <c r="I1589" s="14" t="s">
        <v>4720</v>
      </c>
      <c r="J1589" s="28" t="s">
        <v>4716</v>
      </c>
    </row>
    <row r="1590" spans="1:10" x14ac:dyDescent="0.3">
      <c r="A1590" s="31" t="s">
        <v>2020</v>
      </c>
      <c r="B1590" s="14">
        <v>39.82</v>
      </c>
      <c r="C1590" s="14" t="str">
        <f t="shared" si="48"/>
        <v>Obesity</v>
      </c>
      <c r="D1590" s="14">
        <v>6.05</v>
      </c>
      <c r="E1590" s="14" t="str">
        <f t="shared" si="49"/>
        <v>Prediabetes</v>
      </c>
      <c r="F1590" s="25" t="s">
        <v>4717</v>
      </c>
      <c r="G1590" s="25" t="s">
        <v>4716</v>
      </c>
      <c r="H1590" s="25" t="s">
        <v>4716</v>
      </c>
      <c r="I1590" s="14" t="s">
        <v>4720</v>
      </c>
      <c r="J1590" s="28" t="s">
        <v>4716</v>
      </c>
    </row>
    <row r="1591" spans="1:10" x14ac:dyDescent="0.3">
      <c r="A1591" s="31" t="s">
        <v>2026</v>
      </c>
      <c r="B1591" s="14">
        <v>27.2</v>
      </c>
      <c r="C1591" s="14" t="str">
        <f t="shared" si="48"/>
        <v>Overweight</v>
      </c>
      <c r="D1591" s="14">
        <v>6.06</v>
      </c>
      <c r="E1591" s="14" t="str">
        <f t="shared" si="49"/>
        <v>Prediabetes</v>
      </c>
      <c r="F1591" s="25" t="s">
        <v>4717</v>
      </c>
      <c r="G1591" s="25" t="s">
        <v>4716</v>
      </c>
      <c r="H1591" s="25" t="s">
        <v>4716</v>
      </c>
      <c r="I1591" s="14" t="s">
        <v>4720</v>
      </c>
      <c r="J1591" s="28" t="s">
        <v>4716</v>
      </c>
    </row>
    <row r="1592" spans="1:10" x14ac:dyDescent="0.3">
      <c r="A1592" s="31" t="s">
        <v>2028</v>
      </c>
      <c r="B1592" s="14">
        <v>25.3</v>
      </c>
      <c r="C1592" s="14" t="str">
        <f t="shared" si="48"/>
        <v>Overweight</v>
      </c>
      <c r="D1592" s="14">
        <v>5.19</v>
      </c>
      <c r="E1592" s="14" t="str">
        <f t="shared" si="49"/>
        <v>Normal</v>
      </c>
      <c r="F1592" s="25" t="s">
        <v>4717</v>
      </c>
      <c r="G1592" s="25" t="s">
        <v>4716</v>
      </c>
      <c r="H1592" s="25" t="s">
        <v>4716</v>
      </c>
      <c r="I1592" s="14" t="s">
        <v>4720</v>
      </c>
      <c r="J1592" s="28" t="s">
        <v>4716</v>
      </c>
    </row>
    <row r="1593" spans="1:10" x14ac:dyDescent="0.3">
      <c r="A1593" s="31" t="s">
        <v>2056</v>
      </c>
      <c r="B1593" s="14">
        <v>33.725000000000001</v>
      </c>
      <c r="C1593" s="14" t="str">
        <f t="shared" si="48"/>
        <v>Obesity</v>
      </c>
      <c r="D1593" s="14">
        <v>5.51</v>
      </c>
      <c r="E1593" s="14" t="str">
        <f t="shared" si="49"/>
        <v>Normal</v>
      </c>
      <c r="F1593" s="25" t="s">
        <v>4717</v>
      </c>
      <c r="G1593" s="25" t="s">
        <v>4716</v>
      </c>
      <c r="H1593" s="25" t="s">
        <v>4716</v>
      </c>
      <c r="I1593" s="14" t="s">
        <v>4720</v>
      </c>
      <c r="J1593" s="28" t="s">
        <v>4716</v>
      </c>
    </row>
    <row r="1594" spans="1:10" x14ac:dyDescent="0.3">
      <c r="A1594" s="31" t="s">
        <v>2078</v>
      </c>
      <c r="B1594" s="14">
        <v>33.299999999999997</v>
      </c>
      <c r="C1594" s="14" t="str">
        <f t="shared" si="48"/>
        <v>Obesity</v>
      </c>
      <c r="D1594" s="14">
        <v>8.26</v>
      </c>
      <c r="E1594" s="14" t="str">
        <f t="shared" si="49"/>
        <v>Diabetes</v>
      </c>
      <c r="F1594" s="25" t="s">
        <v>4717</v>
      </c>
      <c r="G1594" s="25" t="s">
        <v>4716</v>
      </c>
      <c r="H1594" s="25" t="s">
        <v>4716</v>
      </c>
      <c r="I1594" s="14" t="s">
        <v>4720</v>
      </c>
      <c r="J1594" s="28" t="s">
        <v>4716</v>
      </c>
    </row>
    <row r="1595" spans="1:10" x14ac:dyDescent="0.3">
      <c r="A1595" s="31" t="s">
        <v>2080</v>
      </c>
      <c r="B1595" s="14">
        <v>30.78</v>
      </c>
      <c r="C1595" s="14" t="str">
        <f t="shared" si="48"/>
        <v>Obesity</v>
      </c>
      <c r="D1595" s="14">
        <v>10.74</v>
      </c>
      <c r="E1595" s="14" t="str">
        <f t="shared" si="49"/>
        <v>Diabetes</v>
      </c>
      <c r="F1595" s="25" t="s">
        <v>4717</v>
      </c>
      <c r="G1595" s="25" t="s">
        <v>4716</v>
      </c>
      <c r="H1595" s="25" t="s">
        <v>4716</v>
      </c>
      <c r="I1595" s="14" t="s">
        <v>4720</v>
      </c>
      <c r="J1595" s="28" t="s">
        <v>4716</v>
      </c>
    </row>
    <row r="1596" spans="1:10" x14ac:dyDescent="0.3">
      <c r="A1596" s="31" t="s">
        <v>2118</v>
      </c>
      <c r="B1596" s="14">
        <v>40.299999999999997</v>
      </c>
      <c r="C1596" s="14" t="str">
        <f t="shared" si="48"/>
        <v>Obesity</v>
      </c>
      <c r="D1596" s="14">
        <v>5.3</v>
      </c>
      <c r="E1596" s="14" t="str">
        <f t="shared" si="49"/>
        <v>Normal</v>
      </c>
      <c r="F1596" s="25" t="s">
        <v>4717</v>
      </c>
      <c r="G1596" s="25" t="s">
        <v>4716</v>
      </c>
      <c r="H1596" s="25" t="s">
        <v>4716</v>
      </c>
      <c r="I1596" s="14" t="s">
        <v>4720</v>
      </c>
      <c r="J1596" s="28" t="s">
        <v>4716</v>
      </c>
    </row>
    <row r="1597" spans="1:10" x14ac:dyDescent="0.3">
      <c r="A1597" s="31" t="s">
        <v>2122</v>
      </c>
      <c r="B1597" s="14">
        <v>39.6</v>
      </c>
      <c r="C1597" s="14" t="str">
        <f t="shared" si="48"/>
        <v>Obesity</v>
      </c>
      <c r="D1597" s="14">
        <v>5.1100000000000003</v>
      </c>
      <c r="E1597" s="14" t="str">
        <f t="shared" si="49"/>
        <v>Normal</v>
      </c>
      <c r="F1597" s="25" t="s">
        <v>4717</v>
      </c>
      <c r="G1597" s="25" t="s">
        <v>4716</v>
      </c>
      <c r="H1597" s="25" t="s">
        <v>4716</v>
      </c>
      <c r="I1597" s="14" t="s">
        <v>4720</v>
      </c>
      <c r="J1597" s="28" t="s">
        <v>4716</v>
      </c>
    </row>
    <row r="1598" spans="1:10" x14ac:dyDescent="0.3">
      <c r="A1598" s="31" t="s">
        <v>2128</v>
      </c>
      <c r="B1598" s="14">
        <v>34.43</v>
      </c>
      <c r="C1598" s="14" t="str">
        <f t="shared" si="48"/>
        <v>Obesity</v>
      </c>
      <c r="D1598" s="14">
        <v>5.96</v>
      </c>
      <c r="E1598" s="14" t="str">
        <f t="shared" si="49"/>
        <v>Prediabetes</v>
      </c>
      <c r="F1598" s="25" t="s">
        <v>4717</v>
      </c>
      <c r="G1598" s="25" t="s">
        <v>4716</v>
      </c>
      <c r="H1598" s="25" t="s">
        <v>4716</v>
      </c>
      <c r="I1598" s="14" t="s">
        <v>4720</v>
      </c>
      <c r="J1598" s="28" t="s">
        <v>4716</v>
      </c>
    </row>
    <row r="1599" spans="1:10" x14ac:dyDescent="0.3">
      <c r="A1599" s="31" t="s">
        <v>2132</v>
      </c>
      <c r="B1599" s="14">
        <v>22.1</v>
      </c>
      <c r="C1599" s="14" t="str">
        <f t="shared" si="48"/>
        <v>Normal Weight</v>
      </c>
      <c r="D1599" s="14">
        <v>4.6500000000000004</v>
      </c>
      <c r="E1599" s="14" t="str">
        <f t="shared" si="49"/>
        <v>Normal</v>
      </c>
      <c r="F1599" s="25" t="s">
        <v>4717</v>
      </c>
      <c r="G1599" s="25" t="s">
        <v>4716</v>
      </c>
      <c r="H1599" s="25" t="s">
        <v>4716</v>
      </c>
      <c r="I1599" s="14" t="s">
        <v>4720</v>
      </c>
      <c r="J1599" s="28" t="s">
        <v>4716</v>
      </c>
    </row>
    <row r="1600" spans="1:10" x14ac:dyDescent="0.3">
      <c r="A1600" s="31" t="s">
        <v>2190</v>
      </c>
      <c r="B1600" s="14">
        <v>38.6</v>
      </c>
      <c r="C1600" s="14" t="str">
        <f t="shared" si="48"/>
        <v>Obesity</v>
      </c>
      <c r="D1600" s="14">
        <v>7.19</v>
      </c>
      <c r="E1600" s="14" t="str">
        <f t="shared" si="49"/>
        <v>Diabetes</v>
      </c>
      <c r="F1600" s="25" t="s">
        <v>4717</v>
      </c>
      <c r="G1600" s="25" t="s">
        <v>4716</v>
      </c>
      <c r="H1600" s="25" t="s">
        <v>4716</v>
      </c>
      <c r="I1600" s="14" t="s">
        <v>4720</v>
      </c>
      <c r="J1600" s="28" t="s">
        <v>4716</v>
      </c>
    </row>
    <row r="1601" spans="1:10" x14ac:dyDescent="0.3">
      <c r="A1601" s="31" t="s">
        <v>2202</v>
      </c>
      <c r="B1601" s="14">
        <v>26.11</v>
      </c>
      <c r="C1601" s="14" t="str">
        <f t="shared" si="48"/>
        <v>Overweight</v>
      </c>
      <c r="D1601" s="14">
        <v>6.8</v>
      </c>
      <c r="E1601" s="14" t="str">
        <f t="shared" si="49"/>
        <v>Diabetes</v>
      </c>
      <c r="F1601" s="25" t="s">
        <v>4717</v>
      </c>
      <c r="G1601" s="25" t="s">
        <v>4716</v>
      </c>
      <c r="H1601" s="25" t="s">
        <v>4716</v>
      </c>
      <c r="I1601" s="14" t="s">
        <v>4720</v>
      </c>
      <c r="J1601" s="28" t="s">
        <v>4716</v>
      </c>
    </row>
    <row r="1602" spans="1:10" x14ac:dyDescent="0.3">
      <c r="A1602" s="31" t="s">
        <v>2216</v>
      </c>
      <c r="B1602" s="14">
        <v>23.18</v>
      </c>
      <c r="C1602" s="14" t="str">
        <f t="shared" ref="C1602:C1665" si="50">IF(B1602&lt;18.5,"Underweight",
IF(B1602&lt;=24.9,"Normal Weight",
IF(B1602&lt;=29.9,"Overweight","Obesity")))</f>
        <v>Normal Weight</v>
      </c>
      <c r="D1602" s="14">
        <v>6.96</v>
      </c>
      <c r="E1602" s="14" t="str">
        <f t="shared" si="49"/>
        <v>Diabetes</v>
      </c>
      <c r="F1602" s="25" t="s">
        <v>4717</v>
      </c>
      <c r="G1602" s="25" t="s">
        <v>4716</v>
      </c>
      <c r="H1602" s="25" t="s">
        <v>4716</v>
      </c>
      <c r="I1602" s="14" t="s">
        <v>4720</v>
      </c>
      <c r="J1602" s="28" t="s">
        <v>4716</v>
      </c>
    </row>
    <row r="1603" spans="1:10" x14ac:dyDescent="0.3">
      <c r="A1603" s="31" t="s">
        <v>2252</v>
      </c>
      <c r="B1603" s="14">
        <v>18.335000000000001</v>
      </c>
      <c r="C1603" s="14" t="str">
        <f t="shared" si="50"/>
        <v>Underweight</v>
      </c>
      <c r="D1603" s="14">
        <v>10.01</v>
      </c>
      <c r="E1603" s="14" t="str">
        <f t="shared" ref="E1603:E1666" si="51">IF(D1603&lt;5.7,"Normal",
IF(D1603&lt;=6.4,"Prediabetes","Diabetes"))</f>
        <v>Diabetes</v>
      </c>
      <c r="F1603" s="25" t="s">
        <v>4717</v>
      </c>
      <c r="G1603" s="25" t="s">
        <v>4716</v>
      </c>
      <c r="H1603" s="25" t="s">
        <v>4716</v>
      </c>
      <c r="I1603" s="14" t="s">
        <v>4720</v>
      </c>
      <c r="J1603" s="28" t="s">
        <v>4716</v>
      </c>
    </row>
    <row r="1604" spans="1:10" x14ac:dyDescent="0.3">
      <c r="A1604" s="31" t="s">
        <v>2270</v>
      </c>
      <c r="B1604" s="14">
        <v>25</v>
      </c>
      <c r="C1604" s="14" t="str">
        <f t="shared" si="50"/>
        <v>Overweight</v>
      </c>
      <c r="D1604" s="14">
        <v>5.32</v>
      </c>
      <c r="E1604" s="14" t="str">
        <f t="shared" si="51"/>
        <v>Normal</v>
      </c>
      <c r="F1604" s="25" t="s">
        <v>4717</v>
      </c>
      <c r="G1604" s="25" t="s">
        <v>4716</v>
      </c>
      <c r="H1604" s="25" t="s">
        <v>4716</v>
      </c>
      <c r="I1604" s="14" t="s">
        <v>4720</v>
      </c>
      <c r="J1604" s="28" t="s">
        <v>4716</v>
      </c>
    </row>
    <row r="1605" spans="1:10" x14ac:dyDescent="0.3">
      <c r="A1605" s="31" t="s">
        <v>2312</v>
      </c>
      <c r="B1605" s="14">
        <v>47.74</v>
      </c>
      <c r="C1605" s="14" t="str">
        <f t="shared" si="50"/>
        <v>Obesity</v>
      </c>
      <c r="D1605" s="14">
        <v>8.0500000000000007</v>
      </c>
      <c r="E1605" s="14" t="str">
        <f t="shared" si="51"/>
        <v>Diabetes</v>
      </c>
      <c r="F1605" s="25" t="s">
        <v>4717</v>
      </c>
      <c r="G1605" s="25" t="s">
        <v>4716</v>
      </c>
      <c r="H1605" s="25" t="s">
        <v>4716</v>
      </c>
      <c r="I1605" s="14" t="s">
        <v>4720</v>
      </c>
      <c r="J1605" s="28" t="s">
        <v>4716</v>
      </c>
    </row>
    <row r="1606" spans="1:10" x14ac:dyDescent="0.3">
      <c r="A1606" s="31" t="s">
        <v>2314</v>
      </c>
      <c r="B1606" s="14">
        <v>30.2</v>
      </c>
      <c r="C1606" s="14" t="str">
        <f t="shared" si="50"/>
        <v>Obesity</v>
      </c>
      <c r="D1606" s="14">
        <v>9.8800000000000008</v>
      </c>
      <c r="E1606" s="14" t="str">
        <f t="shared" si="51"/>
        <v>Diabetes</v>
      </c>
      <c r="F1606" s="25" t="s">
        <v>4717</v>
      </c>
      <c r="G1606" s="25" t="s">
        <v>4716</v>
      </c>
      <c r="H1606" s="25" t="s">
        <v>4716</v>
      </c>
      <c r="I1606" s="14" t="s">
        <v>4720</v>
      </c>
      <c r="J1606" s="28" t="s">
        <v>4716</v>
      </c>
    </row>
    <row r="1607" spans="1:10" x14ac:dyDescent="0.3">
      <c r="A1607" s="31" t="s">
        <v>2316</v>
      </c>
      <c r="B1607" s="14">
        <v>33.25</v>
      </c>
      <c r="C1607" s="14" t="str">
        <f t="shared" si="50"/>
        <v>Obesity</v>
      </c>
      <c r="D1607" s="14">
        <v>7.42</v>
      </c>
      <c r="E1607" s="14" t="str">
        <f t="shared" si="51"/>
        <v>Diabetes</v>
      </c>
      <c r="F1607" s="25" t="s">
        <v>4717</v>
      </c>
      <c r="G1607" s="25" t="s">
        <v>4716</v>
      </c>
      <c r="H1607" s="25" t="s">
        <v>4716</v>
      </c>
      <c r="I1607" s="14" t="s">
        <v>4720</v>
      </c>
      <c r="J1607" s="28" t="s">
        <v>4716</v>
      </c>
    </row>
    <row r="1608" spans="1:10" x14ac:dyDescent="0.3">
      <c r="A1608" s="31" t="s">
        <v>2326</v>
      </c>
      <c r="B1608" s="14">
        <v>24.78</v>
      </c>
      <c r="C1608" s="14" t="str">
        <f t="shared" si="50"/>
        <v>Normal Weight</v>
      </c>
      <c r="D1608" s="14">
        <v>4.24</v>
      </c>
      <c r="E1608" s="14" t="str">
        <f t="shared" si="51"/>
        <v>Normal</v>
      </c>
      <c r="F1608" s="25" t="s">
        <v>4717</v>
      </c>
      <c r="G1608" s="25" t="s">
        <v>4716</v>
      </c>
      <c r="H1608" s="25" t="s">
        <v>4716</v>
      </c>
      <c r="I1608" s="14" t="s">
        <v>4720</v>
      </c>
      <c r="J1608" s="28" t="s">
        <v>4716</v>
      </c>
    </row>
    <row r="1609" spans="1:10" x14ac:dyDescent="0.3">
      <c r="A1609" s="31" t="s">
        <v>2334</v>
      </c>
      <c r="B1609" s="14">
        <v>37.4</v>
      </c>
      <c r="C1609" s="14" t="str">
        <f t="shared" si="50"/>
        <v>Obesity</v>
      </c>
      <c r="D1609" s="14">
        <v>11.3</v>
      </c>
      <c r="E1609" s="14" t="str">
        <f t="shared" si="51"/>
        <v>Diabetes</v>
      </c>
      <c r="F1609" s="25" t="s">
        <v>4717</v>
      </c>
      <c r="G1609" s="25" t="s">
        <v>4716</v>
      </c>
      <c r="H1609" s="25" t="s">
        <v>4716</v>
      </c>
      <c r="I1609" s="14" t="s">
        <v>4720</v>
      </c>
      <c r="J1609" s="28" t="s">
        <v>4716</v>
      </c>
    </row>
    <row r="1610" spans="1:10" x14ac:dyDescent="0.3">
      <c r="A1610" s="31" t="s">
        <v>2344</v>
      </c>
      <c r="B1610" s="14">
        <v>31.2</v>
      </c>
      <c r="C1610" s="14" t="str">
        <f t="shared" si="50"/>
        <v>Obesity</v>
      </c>
      <c r="D1610" s="14">
        <v>11.04</v>
      </c>
      <c r="E1610" s="14" t="str">
        <f t="shared" si="51"/>
        <v>Diabetes</v>
      </c>
      <c r="F1610" s="25" t="s">
        <v>4717</v>
      </c>
      <c r="G1610" s="25" t="s">
        <v>4716</v>
      </c>
      <c r="H1610" s="25" t="s">
        <v>4716</v>
      </c>
      <c r="I1610" s="14" t="s">
        <v>4720</v>
      </c>
      <c r="J1610" s="28" t="s">
        <v>4716</v>
      </c>
    </row>
    <row r="1611" spans="1:10" x14ac:dyDescent="0.3">
      <c r="A1611" s="31" t="s">
        <v>2358</v>
      </c>
      <c r="B1611" s="14">
        <v>24.48</v>
      </c>
      <c r="C1611" s="14" t="str">
        <f t="shared" si="50"/>
        <v>Normal Weight</v>
      </c>
      <c r="D1611" s="14">
        <v>4.37</v>
      </c>
      <c r="E1611" s="14" t="str">
        <f t="shared" si="51"/>
        <v>Normal</v>
      </c>
      <c r="F1611" s="25" t="s">
        <v>4717</v>
      </c>
      <c r="G1611" s="25" t="s">
        <v>4716</v>
      </c>
      <c r="H1611" s="25" t="s">
        <v>4716</v>
      </c>
      <c r="I1611" s="14" t="s">
        <v>4720</v>
      </c>
      <c r="J1611" s="28" t="s">
        <v>4716</v>
      </c>
    </row>
    <row r="1612" spans="1:10" x14ac:dyDescent="0.3">
      <c r="A1612" s="31" t="s">
        <v>2450</v>
      </c>
      <c r="B1612" s="14">
        <v>23.9</v>
      </c>
      <c r="C1612" s="14" t="str">
        <f t="shared" si="50"/>
        <v>Normal Weight</v>
      </c>
      <c r="D1612" s="14">
        <v>7.67</v>
      </c>
      <c r="E1612" s="14" t="str">
        <f t="shared" si="51"/>
        <v>Diabetes</v>
      </c>
      <c r="F1612" s="25" t="s">
        <v>4717</v>
      </c>
      <c r="G1612" s="25" t="s">
        <v>4716</v>
      </c>
      <c r="H1612" s="25" t="s">
        <v>4716</v>
      </c>
      <c r="I1612" s="14" t="s">
        <v>4720</v>
      </c>
      <c r="J1612" s="28" t="s">
        <v>4716</v>
      </c>
    </row>
    <row r="1613" spans="1:10" x14ac:dyDescent="0.3">
      <c r="A1613" s="31" t="s">
        <v>2456</v>
      </c>
      <c r="B1613" s="14">
        <v>36.700000000000003</v>
      </c>
      <c r="C1613" s="14" t="str">
        <f t="shared" si="50"/>
        <v>Obesity</v>
      </c>
      <c r="D1613" s="14">
        <v>8.6999999999999993</v>
      </c>
      <c r="E1613" s="14" t="str">
        <f t="shared" si="51"/>
        <v>Diabetes</v>
      </c>
      <c r="F1613" s="25" t="s">
        <v>4717</v>
      </c>
      <c r="G1613" s="25" t="s">
        <v>4716</v>
      </c>
      <c r="H1613" s="25" t="s">
        <v>4716</v>
      </c>
      <c r="I1613" s="14" t="s">
        <v>4720</v>
      </c>
      <c r="J1613" s="28" t="s">
        <v>4716</v>
      </c>
    </row>
    <row r="1614" spans="1:10" x14ac:dyDescent="0.3">
      <c r="A1614" s="31" t="s">
        <v>2458</v>
      </c>
      <c r="B1614" s="14">
        <v>34.1</v>
      </c>
      <c r="C1614" s="14" t="str">
        <f t="shared" si="50"/>
        <v>Obesity</v>
      </c>
      <c r="D1614" s="14">
        <v>9.0399999999999991</v>
      </c>
      <c r="E1614" s="14" t="str">
        <f t="shared" si="51"/>
        <v>Diabetes</v>
      </c>
      <c r="F1614" s="25" t="s">
        <v>4717</v>
      </c>
      <c r="G1614" s="25" t="s">
        <v>4716</v>
      </c>
      <c r="H1614" s="25" t="s">
        <v>4716</v>
      </c>
      <c r="I1614" s="14" t="s">
        <v>4720</v>
      </c>
      <c r="J1614" s="28" t="s">
        <v>4716</v>
      </c>
    </row>
    <row r="1615" spans="1:10" x14ac:dyDescent="0.3">
      <c r="A1615" s="31" t="s">
        <v>2598</v>
      </c>
      <c r="B1615" s="14">
        <v>20.75</v>
      </c>
      <c r="C1615" s="14" t="str">
        <f t="shared" si="50"/>
        <v>Normal Weight</v>
      </c>
      <c r="D1615" s="14">
        <v>5.18</v>
      </c>
      <c r="E1615" s="14" t="str">
        <f t="shared" si="51"/>
        <v>Normal</v>
      </c>
      <c r="F1615" s="25" t="s">
        <v>4717</v>
      </c>
      <c r="G1615" s="25" t="s">
        <v>4716</v>
      </c>
      <c r="H1615" s="25" t="s">
        <v>4716</v>
      </c>
      <c r="I1615" s="14" t="s">
        <v>4720</v>
      </c>
      <c r="J1615" s="28" t="s">
        <v>4716</v>
      </c>
    </row>
    <row r="1616" spans="1:10" x14ac:dyDescent="0.3">
      <c r="A1616" s="31" t="s">
        <v>2696</v>
      </c>
      <c r="B1616" s="14">
        <v>22.64</v>
      </c>
      <c r="C1616" s="14" t="str">
        <f t="shared" si="50"/>
        <v>Normal Weight</v>
      </c>
      <c r="D1616" s="14">
        <v>6.54</v>
      </c>
      <c r="E1616" s="14" t="str">
        <f t="shared" si="51"/>
        <v>Diabetes</v>
      </c>
      <c r="F1616" s="25" t="s">
        <v>4717</v>
      </c>
      <c r="G1616" s="25" t="s">
        <v>4716</v>
      </c>
      <c r="H1616" s="25" t="s">
        <v>4716</v>
      </c>
      <c r="I1616" s="14" t="s">
        <v>4720</v>
      </c>
      <c r="J1616" s="28" t="s">
        <v>4716</v>
      </c>
    </row>
    <row r="1617" spans="1:10" x14ac:dyDescent="0.3">
      <c r="A1617" s="31" t="s">
        <v>2726</v>
      </c>
      <c r="B1617" s="14">
        <v>22.72</v>
      </c>
      <c r="C1617" s="14" t="str">
        <f t="shared" si="50"/>
        <v>Normal Weight</v>
      </c>
      <c r="D1617" s="14">
        <v>9.9600000000000009</v>
      </c>
      <c r="E1617" s="14" t="str">
        <f t="shared" si="51"/>
        <v>Diabetes</v>
      </c>
      <c r="F1617" s="25" t="s">
        <v>4717</v>
      </c>
      <c r="G1617" s="25" t="s">
        <v>4716</v>
      </c>
      <c r="H1617" s="25" t="s">
        <v>4716</v>
      </c>
      <c r="I1617" s="14" t="s">
        <v>4720</v>
      </c>
      <c r="J1617" s="28" t="s">
        <v>4716</v>
      </c>
    </row>
    <row r="1618" spans="1:10" x14ac:dyDescent="0.3">
      <c r="A1618" s="31" t="s">
        <v>2730</v>
      </c>
      <c r="B1618" s="14">
        <v>17.28</v>
      </c>
      <c r="C1618" s="14" t="str">
        <f t="shared" si="50"/>
        <v>Underweight</v>
      </c>
      <c r="D1618" s="14">
        <v>6.22</v>
      </c>
      <c r="E1618" s="14" t="str">
        <f t="shared" si="51"/>
        <v>Prediabetes</v>
      </c>
      <c r="F1618" s="25" t="s">
        <v>4717</v>
      </c>
      <c r="G1618" s="25" t="s">
        <v>4716</v>
      </c>
      <c r="H1618" s="25" t="s">
        <v>4716</v>
      </c>
      <c r="I1618" s="14" t="s">
        <v>4720</v>
      </c>
      <c r="J1618" s="28" t="s">
        <v>4716</v>
      </c>
    </row>
    <row r="1619" spans="1:10" x14ac:dyDescent="0.3">
      <c r="A1619" s="31" t="s">
        <v>2898</v>
      </c>
      <c r="B1619" s="14">
        <v>15.36</v>
      </c>
      <c r="C1619" s="14" t="str">
        <f t="shared" si="50"/>
        <v>Underweight</v>
      </c>
      <c r="D1619" s="14">
        <v>5.49</v>
      </c>
      <c r="E1619" s="14" t="str">
        <f t="shared" si="51"/>
        <v>Normal</v>
      </c>
      <c r="F1619" s="25" t="s">
        <v>4717</v>
      </c>
      <c r="G1619" s="25" t="s">
        <v>4716</v>
      </c>
      <c r="H1619" s="25" t="s">
        <v>4716</v>
      </c>
      <c r="I1619" s="14" t="s">
        <v>4720</v>
      </c>
      <c r="J1619" s="28" t="s">
        <v>4716</v>
      </c>
    </row>
    <row r="1620" spans="1:10" x14ac:dyDescent="0.3">
      <c r="A1620" s="31" t="s">
        <v>3042</v>
      </c>
      <c r="B1620" s="14">
        <v>16.13</v>
      </c>
      <c r="C1620" s="14" t="str">
        <f t="shared" si="50"/>
        <v>Underweight</v>
      </c>
      <c r="D1620" s="14">
        <v>4.54</v>
      </c>
      <c r="E1620" s="14" t="str">
        <f t="shared" si="51"/>
        <v>Normal</v>
      </c>
      <c r="F1620" s="25" t="s">
        <v>4717</v>
      </c>
      <c r="G1620" s="25" t="s">
        <v>4716</v>
      </c>
      <c r="H1620" s="25" t="s">
        <v>4716</v>
      </c>
      <c r="I1620" s="14" t="s">
        <v>4720</v>
      </c>
      <c r="J1620" s="28" t="s">
        <v>4716</v>
      </c>
    </row>
    <row r="1621" spans="1:10" x14ac:dyDescent="0.3">
      <c r="A1621" s="31" t="s">
        <v>3044</v>
      </c>
      <c r="B1621" s="14">
        <v>18.77</v>
      </c>
      <c r="C1621" s="14" t="str">
        <f t="shared" si="50"/>
        <v>Normal Weight</v>
      </c>
      <c r="D1621" s="14">
        <v>11.98</v>
      </c>
      <c r="E1621" s="14" t="str">
        <f t="shared" si="51"/>
        <v>Diabetes</v>
      </c>
      <c r="F1621" s="25" t="s">
        <v>4717</v>
      </c>
      <c r="G1621" s="25" t="s">
        <v>4716</v>
      </c>
      <c r="H1621" s="25" t="s">
        <v>4716</v>
      </c>
      <c r="I1621" s="14" t="s">
        <v>4720</v>
      </c>
      <c r="J1621" s="28" t="s">
        <v>4716</v>
      </c>
    </row>
    <row r="1622" spans="1:10" x14ac:dyDescent="0.3">
      <c r="A1622" s="31" t="s">
        <v>3074</v>
      </c>
      <c r="B1622" s="14">
        <v>18.48</v>
      </c>
      <c r="C1622" s="14" t="str">
        <f t="shared" si="50"/>
        <v>Underweight</v>
      </c>
      <c r="D1622" s="14">
        <v>10.84</v>
      </c>
      <c r="E1622" s="14" t="str">
        <f t="shared" si="51"/>
        <v>Diabetes</v>
      </c>
      <c r="F1622" s="25" t="s">
        <v>4717</v>
      </c>
      <c r="G1622" s="25" t="s">
        <v>4716</v>
      </c>
      <c r="H1622" s="25" t="s">
        <v>4716</v>
      </c>
      <c r="I1622" s="14" t="s">
        <v>4720</v>
      </c>
      <c r="J1622" s="28" t="s">
        <v>4716</v>
      </c>
    </row>
    <row r="1623" spans="1:10" x14ac:dyDescent="0.3">
      <c r="A1623" s="31" t="s">
        <v>3118</v>
      </c>
      <c r="B1623" s="14">
        <v>17.98</v>
      </c>
      <c r="C1623" s="14" t="str">
        <f t="shared" si="50"/>
        <v>Underweight</v>
      </c>
      <c r="D1623" s="14">
        <v>6.57</v>
      </c>
      <c r="E1623" s="14" t="str">
        <f t="shared" si="51"/>
        <v>Diabetes</v>
      </c>
      <c r="F1623" s="25" t="s">
        <v>4717</v>
      </c>
      <c r="G1623" s="25" t="s">
        <v>4716</v>
      </c>
      <c r="H1623" s="25" t="s">
        <v>4716</v>
      </c>
      <c r="I1623" s="14" t="s">
        <v>4720</v>
      </c>
      <c r="J1623" s="28" t="s">
        <v>4716</v>
      </c>
    </row>
    <row r="1624" spans="1:10" x14ac:dyDescent="0.3">
      <c r="A1624" s="31" t="s">
        <v>3138</v>
      </c>
      <c r="B1624" s="14">
        <v>17.760000000000002</v>
      </c>
      <c r="C1624" s="14" t="str">
        <f t="shared" si="50"/>
        <v>Underweight</v>
      </c>
      <c r="D1624" s="14">
        <v>11.18</v>
      </c>
      <c r="E1624" s="14" t="str">
        <f t="shared" si="51"/>
        <v>Diabetes</v>
      </c>
      <c r="F1624" s="25" t="s">
        <v>4717</v>
      </c>
      <c r="G1624" s="25" t="s">
        <v>4716</v>
      </c>
      <c r="H1624" s="25" t="s">
        <v>4716</v>
      </c>
      <c r="I1624" s="14" t="s">
        <v>4720</v>
      </c>
      <c r="J1624" s="28" t="s">
        <v>4716</v>
      </c>
    </row>
    <row r="1625" spans="1:10" x14ac:dyDescent="0.3">
      <c r="A1625" s="31" t="s">
        <v>3154</v>
      </c>
      <c r="B1625" s="14">
        <v>18.03</v>
      </c>
      <c r="C1625" s="14" t="str">
        <f t="shared" si="50"/>
        <v>Underweight</v>
      </c>
      <c r="D1625" s="14">
        <v>10.66</v>
      </c>
      <c r="E1625" s="14" t="str">
        <f t="shared" si="51"/>
        <v>Diabetes</v>
      </c>
      <c r="F1625" s="25" t="s">
        <v>4717</v>
      </c>
      <c r="G1625" s="25" t="s">
        <v>4716</v>
      </c>
      <c r="H1625" s="25" t="s">
        <v>4716</v>
      </c>
      <c r="I1625" s="14" t="s">
        <v>4720</v>
      </c>
      <c r="J1625" s="28" t="s">
        <v>4716</v>
      </c>
    </row>
    <row r="1626" spans="1:10" x14ac:dyDescent="0.3">
      <c r="A1626" s="31" t="s">
        <v>3194</v>
      </c>
      <c r="B1626" s="14">
        <v>17.7</v>
      </c>
      <c r="C1626" s="14" t="str">
        <f t="shared" si="50"/>
        <v>Underweight</v>
      </c>
      <c r="D1626" s="14">
        <v>10.42</v>
      </c>
      <c r="E1626" s="14" t="str">
        <f t="shared" si="51"/>
        <v>Diabetes</v>
      </c>
      <c r="F1626" s="25" t="s">
        <v>4717</v>
      </c>
      <c r="G1626" s="25" t="s">
        <v>4716</v>
      </c>
      <c r="H1626" s="25" t="s">
        <v>4716</v>
      </c>
      <c r="I1626" s="14" t="s">
        <v>4720</v>
      </c>
      <c r="J1626" s="28" t="s">
        <v>4716</v>
      </c>
    </row>
    <row r="1627" spans="1:10" x14ac:dyDescent="0.3">
      <c r="A1627" s="31" t="s">
        <v>3224</v>
      </c>
      <c r="B1627" s="14">
        <v>15.09</v>
      </c>
      <c r="C1627" s="14" t="str">
        <f t="shared" si="50"/>
        <v>Underweight</v>
      </c>
      <c r="D1627" s="14">
        <v>7.59</v>
      </c>
      <c r="E1627" s="14" t="str">
        <f t="shared" si="51"/>
        <v>Diabetes</v>
      </c>
      <c r="F1627" s="25" t="s">
        <v>4717</v>
      </c>
      <c r="G1627" s="25" t="s">
        <v>4716</v>
      </c>
      <c r="H1627" s="25" t="s">
        <v>4716</v>
      </c>
      <c r="I1627" s="14" t="s">
        <v>4720</v>
      </c>
      <c r="J1627" s="28" t="s">
        <v>4716</v>
      </c>
    </row>
    <row r="1628" spans="1:10" x14ac:dyDescent="0.3">
      <c r="A1628" s="31" t="s">
        <v>3234</v>
      </c>
      <c r="B1628" s="14">
        <v>15.37</v>
      </c>
      <c r="C1628" s="14" t="str">
        <f t="shared" si="50"/>
        <v>Underweight</v>
      </c>
      <c r="D1628" s="14">
        <v>9.61</v>
      </c>
      <c r="E1628" s="14" t="str">
        <f t="shared" si="51"/>
        <v>Diabetes</v>
      </c>
      <c r="F1628" s="25" t="s">
        <v>4717</v>
      </c>
      <c r="G1628" s="25" t="s">
        <v>4716</v>
      </c>
      <c r="H1628" s="25" t="s">
        <v>4716</v>
      </c>
      <c r="I1628" s="14" t="s">
        <v>4720</v>
      </c>
      <c r="J1628" s="28" t="s">
        <v>4716</v>
      </c>
    </row>
    <row r="1629" spans="1:10" x14ac:dyDescent="0.3">
      <c r="A1629" s="31" t="s">
        <v>3254</v>
      </c>
      <c r="B1629" s="14">
        <v>16.850000000000001</v>
      </c>
      <c r="C1629" s="14" t="str">
        <f t="shared" si="50"/>
        <v>Underweight</v>
      </c>
      <c r="D1629" s="14">
        <v>11.75</v>
      </c>
      <c r="E1629" s="14" t="str">
        <f t="shared" si="51"/>
        <v>Diabetes</v>
      </c>
      <c r="F1629" s="25" t="s">
        <v>4717</v>
      </c>
      <c r="G1629" s="25" t="s">
        <v>4716</v>
      </c>
      <c r="H1629" s="25" t="s">
        <v>4716</v>
      </c>
      <c r="I1629" s="14" t="s">
        <v>4720</v>
      </c>
      <c r="J1629" s="28" t="s">
        <v>4716</v>
      </c>
    </row>
    <row r="1630" spans="1:10" x14ac:dyDescent="0.3">
      <c r="A1630" s="31" t="s">
        <v>3280</v>
      </c>
      <c r="B1630" s="14">
        <v>16.5</v>
      </c>
      <c r="C1630" s="14" t="str">
        <f t="shared" si="50"/>
        <v>Underweight</v>
      </c>
      <c r="D1630" s="14">
        <v>6.9</v>
      </c>
      <c r="E1630" s="14" t="str">
        <f t="shared" si="51"/>
        <v>Diabetes</v>
      </c>
      <c r="F1630" s="25" t="s">
        <v>4717</v>
      </c>
      <c r="G1630" s="25" t="s">
        <v>4716</v>
      </c>
      <c r="H1630" s="25" t="s">
        <v>4716</v>
      </c>
      <c r="I1630" s="14" t="s">
        <v>4720</v>
      </c>
      <c r="J1630" s="28" t="s">
        <v>4716</v>
      </c>
    </row>
    <row r="1631" spans="1:10" x14ac:dyDescent="0.3">
      <c r="A1631" s="31" t="s">
        <v>632</v>
      </c>
      <c r="B1631" s="14">
        <v>25.364999999999998</v>
      </c>
      <c r="C1631" s="14" t="str">
        <f t="shared" si="50"/>
        <v>Overweight</v>
      </c>
      <c r="D1631" s="14">
        <v>5.19</v>
      </c>
      <c r="E1631" s="14" t="str">
        <f t="shared" si="51"/>
        <v>Normal</v>
      </c>
      <c r="F1631" s="25" t="s">
        <v>4716</v>
      </c>
      <c r="G1631" s="25" t="s">
        <v>4716</v>
      </c>
      <c r="H1631" s="25" t="s">
        <v>4716</v>
      </c>
      <c r="I1631" s="14" t="s">
        <v>4720</v>
      </c>
      <c r="J1631" s="28" t="s">
        <v>4716</v>
      </c>
    </row>
    <row r="1632" spans="1:10" x14ac:dyDescent="0.3">
      <c r="A1632" s="31" t="s">
        <v>792</v>
      </c>
      <c r="B1632" s="14">
        <v>27.1</v>
      </c>
      <c r="C1632" s="14" t="str">
        <f t="shared" si="50"/>
        <v>Overweight</v>
      </c>
      <c r="D1632" s="14">
        <v>9.0500000000000007</v>
      </c>
      <c r="E1632" s="14" t="str">
        <f t="shared" si="51"/>
        <v>Diabetes</v>
      </c>
      <c r="F1632" s="25" t="s">
        <v>4716</v>
      </c>
      <c r="G1632" s="25" t="s">
        <v>4716</v>
      </c>
      <c r="H1632" s="25" t="s">
        <v>4716</v>
      </c>
      <c r="I1632" s="14" t="s">
        <v>4720</v>
      </c>
      <c r="J1632" s="28" t="s">
        <v>4716</v>
      </c>
    </row>
    <row r="1633" spans="1:10" x14ac:dyDescent="0.3">
      <c r="A1633" s="31" t="s">
        <v>806</v>
      </c>
      <c r="B1633" s="14">
        <v>27.36</v>
      </c>
      <c r="C1633" s="14" t="str">
        <f t="shared" si="50"/>
        <v>Overweight</v>
      </c>
      <c r="D1633" s="14">
        <v>5.88</v>
      </c>
      <c r="E1633" s="14" t="str">
        <f t="shared" si="51"/>
        <v>Prediabetes</v>
      </c>
      <c r="F1633" s="25" t="s">
        <v>4716</v>
      </c>
      <c r="G1633" s="25" t="s">
        <v>4716</v>
      </c>
      <c r="H1633" s="25" t="s">
        <v>4716</v>
      </c>
      <c r="I1633" s="14" t="s">
        <v>4720</v>
      </c>
      <c r="J1633" s="28" t="s">
        <v>4716</v>
      </c>
    </row>
    <row r="1634" spans="1:10" x14ac:dyDescent="0.3">
      <c r="A1634" s="31" t="s">
        <v>814</v>
      </c>
      <c r="B1634" s="14">
        <v>32.11</v>
      </c>
      <c r="C1634" s="14" t="str">
        <f t="shared" si="50"/>
        <v>Obesity</v>
      </c>
      <c r="D1634" s="14">
        <v>4.76</v>
      </c>
      <c r="E1634" s="14" t="str">
        <f t="shared" si="51"/>
        <v>Normal</v>
      </c>
      <c r="F1634" s="25" t="s">
        <v>4716</v>
      </c>
      <c r="G1634" s="25" t="s">
        <v>4716</v>
      </c>
      <c r="H1634" s="25" t="s">
        <v>4716</v>
      </c>
      <c r="I1634" s="14" t="s">
        <v>4720</v>
      </c>
      <c r="J1634" s="28" t="s">
        <v>4716</v>
      </c>
    </row>
    <row r="1635" spans="1:10" x14ac:dyDescent="0.3">
      <c r="A1635" s="31" t="s">
        <v>1000</v>
      </c>
      <c r="B1635" s="14">
        <v>27.83</v>
      </c>
      <c r="C1635" s="14" t="str">
        <f t="shared" si="50"/>
        <v>Overweight</v>
      </c>
      <c r="D1635" s="14">
        <v>5.36</v>
      </c>
      <c r="E1635" s="14" t="str">
        <f t="shared" si="51"/>
        <v>Normal</v>
      </c>
      <c r="F1635" s="25" t="s">
        <v>4716</v>
      </c>
      <c r="G1635" s="25" t="s">
        <v>4716</v>
      </c>
      <c r="H1635" s="25" t="s">
        <v>4716</v>
      </c>
      <c r="I1635" s="14" t="s">
        <v>4720</v>
      </c>
      <c r="J1635" s="28" t="s">
        <v>4716</v>
      </c>
    </row>
    <row r="1636" spans="1:10" x14ac:dyDescent="0.3">
      <c r="A1636" s="31" t="s">
        <v>1210</v>
      </c>
      <c r="B1636" s="14">
        <v>45.68</v>
      </c>
      <c r="C1636" s="14" t="str">
        <f t="shared" si="50"/>
        <v>Obesity</v>
      </c>
      <c r="D1636" s="14">
        <v>4.8</v>
      </c>
      <c r="E1636" s="14" t="str">
        <f t="shared" si="51"/>
        <v>Normal</v>
      </c>
      <c r="F1636" s="25" t="s">
        <v>4716</v>
      </c>
      <c r="G1636" s="25" t="s">
        <v>4716</v>
      </c>
      <c r="H1636" s="25" t="s">
        <v>4716</v>
      </c>
      <c r="I1636" s="14" t="s">
        <v>4720</v>
      </c>
      <c r="J1636" s="28" t="s">
        <v>4716</v>
      </c>
    </row>
    <row r="1637" spans="1:10" x14ac:dyDescent="0.3">
      <c r="A1637" s="31" t="s">
        <v>1256</v>
      </c>
      <c r="B1637" s="14">
        <v>44.29</v>
      </c>
      <c r="C1637" s="14" t="str">
        <f t="shared" si="50"/>
        <v>Obesity</v>
      </c>
      <c r="D1637" s="14">
        <v>9.66</v>
      </c>
      <c r="E1637" s="14" t="str">
        <f t="shared" si="51"/>
        <v>Diabetes</v>
      </c>
      <c r="F1637" s="25" t="s">
        <v>4716</v>
      </c>
      <c r="G1637" s="25" t="s">
        <v>4716</v>
      </c>
      <c r="H1637" s="25" t="s">
        <v>4716</v>
      </c>
      <c r="I1637" s="14" t="s">
        <v>4720</v>
      </c>
      <c r="J1637" s="28" t="s">
        <v>4716</v>
      </c>
    </row>
    <row r="1638" spans="1:10" x14ac:dyDescent="0.3">
      <c r="A1638" s="31" t="s">
        <v>1306</v>
      </c>
      <c r="B1638" s="14">
        <v>43.29</v>
      </c>
      <c r="C1638" s="14" t="str">
        <f t="shared" si="50"/>
        <v>Obesity</v>
      </c>
      <c r="D1638" s="14">
        <v>5.35</v>
      </c>
      <c r="E1638" s="14" t="str">
        <f t="shared" si="51"/>
        <v>Normal</v>
      </c>
      <c r="F1638" s="25" t="s">
        <v>4716</v>
      </c>
      <c r="G1638" s="25" t="s">
        <v>4716</v>
      </c>
      <c r="H1638" s="25" t="s">
        <v>4716</v>
      </c>
      <c r="I1638" s="14" t="s">
        <v>4720</v>
      </c>
      <c r="J1638" s="28" t="s">
        <v>4716</v>
      </c>
    </row>
    <row r="1639" spans="1:10" x14ac:dyDescent="0.3">
      <c r="A1639" s="31" t="s">
        <v>1416</v>
      </c>
      <c r="B1639" s="14">
        <v>39.369999999999997</v>
      </c>
      <c r="C1639" s="14" t="str">
        <f t="shared" si="50"/>
        <v>Obesity</v>
      </c>
      <c r="D1639" s="14">
        <v>5.91</v>
      </c>
      <c r="E1639" s="14" t="str">
        <f t="shared" si="51"/>
        <v>Prediabetes</v>
      </c>
      <c r="F1639" s="25" t="s">
        <v>4716</v>
      </c>
      <c r="G1639" s="25" t="s">
        <v>4716</v>
      </c>
      <c r="H1639" s="25" t="s">
        <v>4716</v>
      </c>
      <c r="I1639" s="14" t="s">
        <v>4720</v>
      </c>
      <c r="J1639" s="28" t="s">
        <v>4716</v>
      </c>
    </row>
    <row r="1640" spans="1:10" x14ac:dyDescent="0.3">
      <c r="A1640" s="31" t="s">
        <v>1610</v>
      </c>
      <c r="B1640" s="14">
        <v>37.119999999999997</v>
      </c>
      <c r="C1640" s="14" t="str">
        <f t="shared" si="50"/>
        <v>Obesity</v>
      </c>
      <c r="D1640" s="14">
        <v>5.29</v>
      </c>
      <c r="E1640" s="14" t="str">
        <f t="shared" si="51"/>
        <v>Normal</v>
      </c>
      <c r="F1640" s="25" t="s">
        <v>4716</v>
      </c>
      <c r="G1640" s="25" t="s">
        <v>4716</v>
      </c>
      <c r="H1640" s="25" t="s">
        <v>4716</v>
      </c>
      <c r="I1640" s="14" t="s">
        <v>4720</v>
      </c>
      <c r="J1640" s="28" t="s">
        <v>4716</v>
      </c>
    </row>
    <row r="1641" spans="1:10" x14ac:dyDescent="0.3">
      <c r="A1641" s="31" t="s">
        <v>1644</v>
      </c>
      <c r="B1641" s="14">
        <v>37.409999999999997</v>
      </c>
      <c r="C1641" s="14" t="str">
        <f t="shared" si="50"/>
        <v>Obesity</v>
      </c>
      <c r="D1641" s="14">
        <v>7.21</v>
      </c>
      <c r="E1641" s="14" t="str">
        <f t="shared" si="51"/>
        <v>Diabetes</v>
      </c>
      <c r="F1641" s="25" t="s">
        <v>4716</v>
      </c>
      <c r="G1641" s="25" t="s">
        <v>4716</v>
      </c>
      <c r="H1641" s="25" t="s">
        <v>4716</v>
      </c>
      <c r="I1641" s="14" t="s">
        <v>4720</v>
      </c>
      <c r="J1641" s="28" t="s">
        <v>4716</v>
      </c>
    </row>
    <row r="1642" spans="1:10" x14ac:dyDescent="0.3">
      <c r="A1642" s="31" t="s">
        <v>1660</v>
      </c>
      <c r="B1642" s="14">
        <v>35</v>
      </c>
      <c r="C1642" s="14" t="str">
        <f t="shared" si="50"/>
        <v>Obesity</v>
      </c>
      <c r="D1642" s="14">
        <v>4.13</v>
      </c>
      <c r="E1642" s="14" t="str">
        <f t="shared" si="51"/>
        <v>Normal</v>
      </c>
      <c r="F1642" s="25" t="s">
        <v>4716</v>
      </c>
      <c r="G1642" s="25" t="s">
        <v>4716</v>
      </c>
      <c r="H1642" s="25" t="s">
        <v>4716</v>
      </c>
      <c r="I1642" s="14" t="s">
        <v>4720</v>
      </c>
      <c r="J1642" s="28" t="s">
        <v>4716</v>
      </c>
    </row>
    <row r="1643" spans="1:10" x14ac:dyDescent="0.3">
      <c r="A1643" s="31" t="s">
        <v>1686</v>
      </c>
      <c r="B1643" s="14">
        <v>37.43</v>
      </c>
      <c r="C1643" s="14" t="str">
        <f t="shared" si="50"/>
        <v>Obesity</v>
      </c>
      <c r="D1643" s="14">
        <v>4.97</v>
      </c>
      <c r="E1643" s="14" t="str">
        <f t="shared" si="51"/>
        <v>Normal</v>
      </c>
      <c r="F1643" s="25" t="s">
        <v>4716</v>
      </c>
      <c r="G1643" s="25" t="s">
        <v>4716</v>
      </c>
      <c r="H1643" s="25" t="s">
        <v>4716</v>
      </c>
      <c r="I1643" s="14" t="s">
        <v>4720</v>
      </c>
      <c r="J1643" s="28" t="s">
        <v>4716</v>
      </c>
    </row>
    <row r="1644" spans="1:10" x14ac:dyDescent="0.3">
      <c r="A1644" s="31" t="s">
        <v>1728</v>
      </c>
      <c r="B1644" s="14">
        <v>34.299999999999997</v>
      </c>
      <c r="C1644" s="14" t="str">
        <f t="shared" si="50"/>
        <v>Obesity</v>
      </c>
      <c r="D1644" s="14">
        <v>4.87</v>
      </c>
      <c r="E1644" s="14" t="str">
        <f t="shared" si="51"/>
        <v>Normal</v>
      </c>
      <c r="F1644" s="25" t="s">
        <v>4716</v>
      </c>
      <c r="G1644" s="25" t="s">
        <v>4716</v>
      </c>
      <c r="H1644" s="25" t="s">
        <v>4716</v>
      </c>
      <c r="I1644" s="14" t="s">
        <v>4720</v>
      </c>
      <c r="J1644" s="28" t="s">
        <v>4716</v>
      </c>
    </row>
    <row r="1645" spans="1:10" x14ac:dyDescent="0.3">
      <c r="A1645" s="31" t="s">
        <v>1902</v>
      </c>
      <c r="B1645" s="14">
        <v>31.9</v>
      </c>
      <c r="C1645" s="14" t="str">
        <f t="shared" si="50"/>
        <v>Obesity</v>
      </c>
      <c r="D1645" s="14">
        <v>10.119999999999999</v>
      </c>
      <c r="E1645" s="14" t="str">
        <f t="shared" si="51"/>
        <v>Diabetes</v>
      </c>
      <c r="F1645" s="25" t="s">
        <v>4716</v>
      </c>
      <c r="G1645" s="25" t="s">
        <v>4716</v>
      </c>
      <c r="H1645" s="25" t="s">
        <v>4716</v>
      </c>
      <c r="I1645" s="14" t="s">
        <v>4720</v>
      </c>
      <c r="J1645" s="28" t="s">
        <v>4716</v>
      </c>
    </row>
    <row r="1646" spans="1:10" x14ac:dyDescent="0.3">
      <c r="A1646" s="31" t="s">
        <v>1952</v>
      </c>
      <c r="B1646" s="14">
        <v>30.88</v>
      </c>
      <c r="C1646" s="14" t="str">
        <f t="shared" si="50"/>
        <v>Obesity</v>
      </c>
      <c r="D1646" s="14">
        <v>5.82</v>
      </c>
      <c r="E1646" s="14" t="str">
        <f t="shared" si="51"/>
        <v>Prediabetes</v>
      </c>
      <c r="F1646" s="25" t="s">
        <v>4716</v>
      </c>
      <c r="G1646" s="25" t="s">
        <v>4716</v>
      </c>
      <c r="H1646" s="25" t="s">
        <v>4716</v>
      </c>
      <c r="I1646" s="14" t="s">
        <v>4720</v>
      </c>
      <c r="J1646" s="28" t="s">
        <v>4716</v>
      </c>
    </row>
    <row r="1647" spans="1:10" x14ac:dyDescent="0.3">
      <c r="A1647" s="31" t="s">
        <v>1982</v>
      </c>
      <c r="B1647" s="14">
        <v>33.700000000000003</v>
      </c>
      <c r="C1647" s="14" t="str">
        <f t="shared" si="50"/>
        <v>Obesity</v>
      </c>
      <c r="D1647" s="14">
        <v>4.01</v>
      </c>
      <c r="E1647" s="14" t="str">
        <f t="shared" si="51"/>
        <v>Normal</v>
      </c>
      <c r="F1647" s="25" t="s">
        <v>4716</v>
      </c>
      <c r="G1647" s="25" t="s">
        <v>4716</v>
      </c>
      <c r="H1647" s="25" t="s">
        <v>4716</v>
      </c>
      <c r="I1647" s="14" t="s">
        <v>4720</v>
      </c>
      <c r="J1647" s="28" t="s">
        <v>4716</v>
      </c>
    </row>
    <row r="1648" spans="1:10" x14ac:dyDescent="0.3">
      <c r="A1648" s="31" t="s">
        <v>2008</v>
      </c>
      <c r="B1648" s="14">
        <v>30.7</v>
      </c>
      <c r="C1648" s="14" t="str">
        <f t="shared" si="50"/>
        <v>Obesity</v>
      </c>
      <c r="D1648" s="14">
        <v>5.16</v>
      </c>
      <c r="E1648" s="14" t="str">
        <f t="shared" si="51"/>
        <v>Normal</v>
      </c>
      <c r="F1648" s="25" t="s">
        <v>4716</v>
      </c>
      <c r="G1648" s="25" t="s">
        <v>4716</v>
      </c>
      <c r="H1648" s="25" t="s">
        <v>4716</v>
      </c>
      <c r="I1648" s="14" t="s">
        <v>4720</v>
      </c>
      <c r="J1648" s="28" t="s">
        <v>4716</v>
      </c>
    </row>
    <row r="1649" spans="1:10" x14ac:dyDescent="0.3">
      <c r="A1649" s="31" t="s">
        <v>2022</v>
      </c>
      <c r="B1649" s="14">
        <v>28.12</v>
      </c>
      <c r="C1649" s="14" t="str">
        <f t="shared" si="50"/>
        <v>Overweight</v>
      </c>
      <c r="D1649" s="14">
        <v>4.67</v>
      </c>
      <c r="E1649" s="14" t="str">
        <f t="shared" si="51"/>
        <v>Normal</v>
      </c>
      <c r="F1649" s="25" t="s">
        <v>4716</v>
      </c>
      <c r="G1649" s="25" t="s">
        <v>4716</v>
      </c>
      <c r="H1649" s="25" t="s">
        <v>4716</v>
      </c>
      <c r="I1649" s="14" t="s">
        <v>4720</v>
      </c>
      <c r="J1649" s="28" t="s">
        <v>4716</v>
      </c>
    </row>
    <row r="1650" spans="1:10" x14ac:dyDescent="0.3">
      <c r="A1650" s="31" t="s">
        <v>2054</v>
      </c>
      <c r="B1650" s="14">
        <v>41.47</v>
      </c>
      <c r="C1650" s="14" t="str">
        <f t="shared" si="50"/>
        <v>Obesity</v>
      </c>
      <c r="D1650" s="14">
        <v>10.34</v>
      </c>
      <c r="E1650" s="14" t="str">
        <f t="shared" si="51"/>
        <v>Diabetes</v>
      </c>
      <c r="F1650" s="25" t="s">
        <v>4716</v>
      </c>
      <c r="G1650" s="25" t="s">
        <v>4716</v>
      </c>
      <c r="H1650" s="25" t="s">
        <v>4716</v>
      </c>
      <c r="I1650" s="14" t="s">
        <v>4720</v>
      </c>
      <c r="J1650" s="28" t="s">
        <v>4716</v>
      </c>
    </row>
    <row r="1651" spans="1:10" x14ac:dyDescent="0.3">
      <c r="A1651" s="31" t="s">
        <v>2100</v>
      </c>
      <c r="B1651" s="14">
        <v>28.16</v>
      </c>
      <c r="C1651" s="14" t="str">
        <f t="shared" si="50"/>
        <v>Overweight</v>
      </c>
      <c r="D1651" s="14">
        <v>5.56</v>
      </c>
      <c r="E1651" s="14" t="str">
        <f t="shared" si="51"/>
        <v>Normal</v>
      </c>
      <c r="F1651" s="25" t="s">
        <v>4716</v>
      </c>
      <c r="G1651" s="25" t="s">
        <v>4716</v>
      </c>
      <c r="H1651" s="25" t="s">
        <v>4716</v>
      </c>
      <c r="I1651" s="14" t="s">
        <v>4720</v>
      </c>
      <c r="J1651" s="28" t="s">
        <v>4716</v>
      </c>
    </row>
    <row r="1652" spans="1:10" x14ac:dyDescent="0.3">
      <c r="A1652" s="31" t="s">
        <v>2124</v>
      </c>
      <c r="B1652" s="14">
        <v>30.97</v>
      </c>
      <c r="C1652" s="14" t="str">
        <f t="shared" si="50"/>
        <v>Obesity</v>
      </c>
      <c r="D1652" s="14">
        <v>5.54</v>
      </c>
      <c r="E1652" s="14" t="str">
        <f t="shared" si="51"/>
        <v>Normal</v>
      </c>
      <c r="F1652" s="25" t="s">
        <v>4716</v>
      </c>
      <c r="G1652" s="25" t="s">
        <v>4716</v>
      </c>
      <c r="H1652" s="25" t="s">
        <v>4716</v>
      </c>
      <c r="I1652" s="14" t="s">
        <v>4720</v>
      </c>
      <c r="J1652" s="28" t="s">
        <v>4716</v>
      </c>
    </row>
    <row r="1653" spans="1:10" x14ac:dyDescent="0.3">
      <c r="A1653" s="31" t="s">
        <v>2142</v>
      </c>
      <c r="B1653" s="14">
        <v>26.22</v>
      </c>
      <c r="C1653" s="14" t="str">
        <f t="shared" si="50"/>
        <v>Overweight</v>
      </c>
      <c r="D1653" s="14">
        <v>5.83</v>
      </c>
      <c r="E1653" s="14" t="str">
        <f t="shared" si="51"/>
        <v>Prediabetes</v>
      </c>
      <c r="F1653" s="25" t="s">
        <v>4716</v>
      </c>
      <c r="G1653" s="25" t="s">
        <v>4716</v>
      </c>
      <c r="H1653" s="25" t="s">
        <v>4716</v>
      </c>
      <c r="I1653" s="14" t="s">
        <v>4720</v>
      </c>
      <c r="J1653" s="28" t="s">
        <v>4716</v>
      </c>
    </row>
    <row r="1654" spans="1:10" x14ac:dyDescent="0.3">
      <c r="A1654" s="31" t="s">
        <v>2166</v>
      </c>
      <c r="B1654" s="14">
        <v>28.81</v>
      </c>
      <c r="C1654" s="14" t="str">
        <f t="shared" si="50"/>
        <v>Overweight</v>
      </c>
      <c r="D1654" s="14">
        <v>8.76</v>
      </c>
      <c r="E1654" s="14" t="str">
        <f t="shared" si="51"/>
        <v>Diabetes</v>
      </c>
      <c r="F1654" s="25" t="s">
        <v>4716</v>
      </c>
      <c r="G1654" s="25" t="s">
        <v>4716</v>
      </c>
      <c r="H1654" s="25" t="s">
        <v>4716</v>
      </c>
      <c r="I1654" s="14" t="s">
        <v>4720</v>
      </c>
      <c r="J1654" s="28" t="s">
        <v>4716</v>
      </c>
    </row>
    <row r="1655" spans="1:10" x14ac:dyDescent="0.3">
      <c r="A1655" s="31" t="s">
        <v>2174</v>
      </c>
      <c r="B1655" s="14">
        <v>36.630000000000003</v>
      </c>
      <c r="C1655" s="14" t="str">
        <f t="shared" si="50"/>
        <v>Obesity</v>
      </c>
      <c r="D1655" s="14">
        <v>11.42</v>
      </c>
      <c r="E1655" s="14" t="str">
        <f t="shared" si="51"/>
        <v>Diabetes</v>
      </c>
      <c r="F1655" s="25" t="s">
        <v>4716</v>
      </c>
      <c r="G1655" s="25" t="s">
        <v>4716</v>
      </c>
      <c r="H1655" s="25" t="s">
        <v>4716</v>
      </c>
      <c r="I1655" s="14" t="s">
        <v>4720</v>
      </c>
      <c r="J1655" s="28" t="s">
        <v>4716</v>
      </c>
    </row>
    <row r="1656" spans="1:10" x14ac:dyDescent="0.3">
      <c r="A1656" s="31" t="s">
        <v>2176</v>
      </c>
      <c r="B1656" s="14">
        <v>33.344999999999999</v>
      </c>
      <c r="C1656" s="14" t="str">
        <f t="shared" si="50"/>
        <v>Obesity</v>
      </c>
      <c r="D1656" s="14">
        <v>7.33</v>
      </c>
      <c r="E1656" s="14" t="str">
        <f t="shared" si="51"/>
        <v>Diabetes</v>
      </c>
      <c r="F1656" s="25" t="s">
        <v>4716</v>
      </c>
      <c r="G1656" s="25" t="s">
        <v>4716</v>
      </c>
      <c r="H1656" s="25" t="s">
        <v>4716</v>
      </c>
      <c r="I1656" s="14" t="s">
        <v>4720</v>
      </c>
      <c r="J1656" s="28" t="s">
        <v>4716</v>
      </c>
    </row>
    <row r="1657" spans="1:10" x14ac:dyDescent="0.3">
      <c r="A1657" s="31" t="s">
        <v>2184</v>
      </c>
      <c r="B1657" s="14">
        <v>28.98</v>
      </c>
      <c r="C1657" s="14" t="str">
        <f t="shared" si="50"/>
        <v>Overweight</v>
      </c>
      <c r="D1657" s="14">
        <v>8.68</v>
      </c>
      <c r="E1657" s="14" t="str">
        <f t="shared" si="51"/>
        <v>Diabetes</v>
      </c>
      <c r="F1657" s="25" t="s">
        <v>4716</v>
      </c>
      <c r="G1657" s="25" t="s">
        <v>4716</v>
      </c>
      <c r="H1657" s="25" t="s">
        <v>4716</v>
      </c>
      <c r="I1657" s="14" t="s">
        <v>4720</v>
      </c>
      <c r="J1657" s="28" t="s">
        <v>4716</v>
      </c>
    </row>
    <row r="1658" spans="1:10" x14ac:dyDescent="0.3">
      <c r="A1658" s="31" t="s">
        <v>2204</v>
      </c>
      <c r="B1658" s="14">
        <v>32.299999999999997</v>
      </c>
      <c r="C1658" s="14" t="str">
        <f t="shared" si="50"/>
        <v>Obesity</v>
      </c>
      <c r="D1658" s="14">
        <v>9.48</v>
      </c>
      <c r="E1658" s="14" t="str">
        <f t="shared" si="51"/>
        <v>Diabetes</v>
      </c>
      <c r="F1658" s="25" t="s">
        <v>4716</v>
      </c>
      <c r="G1658" s="25" t="s">
        <v>4716</v>
      </c>
      <c r="H1658" s="25" t="s">
        <v>4716</v>
      </c>
      <c r="I1658" s="14" t="s">
        <v>4720</v>
      </c>
      <c r="J1658" s="28" t="s">
        <v>4716</v>
      </c>
    </row>
    <row r="1659" spans="1:10" x14ac:dyDescent="0.3">
      <c r="A1659" s="31" t="s">
        <v>2206</v>
      </c>
      <c r="B1659" s="14">
        <v>28.69</v>
      </c>
      <c r="C1659" s="14" t="str">
        <f t="shared" si="50"/>
        <v>Overweight</v>
      </c>
      <c r="D1659" s="14">
        <v>7.45</v>
      </c>
      <c r="E1659" s="14" t="str">
        <f t="shared" si="51"/>
        <v>Diabetes</v>
      </c>
      <c r="F1659" s="25" t="s">
        <v>4716</v>
      </c>
      <c r="G1659" s="25" t="s">
        <v>4716</v>
      </c>
      <c r="H1659" s="25" t="s">
        <v>4716</v>
      </c>
      <c r="I1659" s="14" t="s">
        <v>4720</v>
      </c>
      <c r="J1659" s="28" t="s">
        <v>4716</v>
      </c>
    </row>
    <row r="1660" spans="1:10" x14ac:dyDescent="0.3">
      <c r="A1660" s="31" t="s">
        <v>2220</v>
      </c>
      <c r="B1660" s="14">
        <v>27.29</v>
      </c>
      <c r="C1660" s="14" t="str">
        <f t="shared" si="50"/>
        <v>Overweight</v>
      </c>
      <c r="D1660" s="14">
        <v>5.85</v>
      </c>
      <c r="E1660" s="14" t="str">
        <f t="shared" si="51"/>
        <v>Prediabetes</v>
      </c>
      <c r="F1660" s="25" t="s">
        <v>4716</v>
      </c>
      <c r="G1660" s="25" t="s">
        <v>4716</v>
      </c>
      <c r="H1660" s="25" t="s">
        <v>4716</v>
      </c>
      <c r="I1660" s="14" t="s">
        <v>4720</v>
      </c>
      <c r="J1660" s="28" t="s">
        <v>4716</v>
      </c>
    </row>
    <row r="1661" spans="1:10" x14ac:dyDescent="0.3">
      <c r="A1661" s="31" t="s">
        <v>2222</v>
      </c>
      <c r="B1661" s="14">
        <v>23.18</v>
      </c>
      <c r="C1661" s="14" t="str">
        <f t="shared" si="50"/>
        <v>Normal Weight</v>
      </c>
      <c r="D1661" s="14">
        <v>10.56</v>
      </c>
      <c r="E1661" s="14" t="str">
        <f t="shared" si="51"/>
        <v>Diabetes</v>
      </c>
      <c r="F1661" s="25" t="s">
        <v>4716</v>
      </c>
      <c r="G1661" s="25" t="s">
        <v>4716</v>
      </c>
      <c r="H1661" s="25" t="s">
        <v>4716</v>
      </c>
      <c r="I1661" s="14" t="s">
        <v>4720</v>
      </c>
      <c r="J1661" s="28" t="s">
        <v>4716</v>
      </c>
    </row>
    <row r="1662" spans="1:10" x14ac:dyDescent="0.3">
      <c r="A1662" s="31" t="s">
        <v>2230</v>
      </c>
      <c r="B1662" s="14">
        <v>31.6</v>
      </c>
      <c r="C1662" s="14" t="str">
        <f t="shared" si="50"/>
        <v>Obesity</v>
      </c>
      <c r="D1662" s="14">
        <v>5.75</v>
      </c>
      <c r="E1662" s="14" t="str">
        <f t="shared" si="51"/>
        <v>Prediabetes</v>
      </c>
      <c r="F1662" s="25" t="s">
        <v>4716</v>
      </c>
      <c r="G1662" s="25" t="s">
        <v>4716</v>
      </c>
      <c r="H1662" s="25" t="s">
        <v>4716</v>
      </c>
      <c r="I1662" s="14" t="s">
        <v>4720</v>
      </c>
      <c r="J1662" s="28" t="s">
        <v>4716</v>
      </c>
    </row>
    <row r="1663" spans="1:10" x14ac:dyDescent="0.3">
      <c r="A1663" s="31" t="s">
        <v>2234</v>
      </c>
      <c r="B1663" s="14">
        <v>23.54</v>
      </c>
      <c r="C1663" s="14" t="str">
        <f t="shared" si="50"/>
        <v>Normal Weight</v>
      </c>
      <c r="D1663" s="14">
        <v>5.0999999999999996</v>
      </c>
      <c r="E1663" s="14" t="str">
        <f t="shared" si="51"/>
        <v>Normal</v>
      </c>
      <c r="F1663" s="25" t="s">
        <v>4716</v>
      </c>
      <c r="G1663" s="25" t="s">
        <v>4716</v>
      </c>
      <c r="H1663" s="25" t="s">
        <v>4716</v>
      </c>
      <c r="I1663" s="14" t="s">
        <v>4720</v>
      </c>
      <c r="J1663" s="28" t="s">
        <v>4716</v>
      </c>
    </row>
    <row r="1664" spans="1:10" x14ac:dyDescent="0.3">
      <c r="A1664" s="31" t="s">
        <v>2236</v>
      </c>
      <c r="B1664" s="14">
        <v>27.074999999999999</v>
      </c>
      <c r="C1664" s="14" t="str">
        <f t="shared" si="50"/>
        <v>Overweight</v>
      </c>
      <c r="D1664" s="14">
        <v>4.41</v>
      </c>
      <c r="E1664" s="14" t="str">
        <f t="shared" si="51"/>
        <v>Normal</v>
      </c>
      <c r="F1664" s="25" t="s">
        <v>4716</v>
      </c>
      <c r="G1664" s="25" t="s">
        <v>4716</v>
      </c>
      <c r="H1664" s="25" t="s">
        <v>4716</v>
      </c>
      <c r="I1664" s="14" t="s">
        <v>4720</v>
      </c>
      <c r="J1664" s="28" t="s">
        <v>4716</v>
      </c>
    </row>
    <row r="1665" spans="1:10" x14ac:dyDescent="0.3">
      <c r="A1665" s="31" t="s">
        <v>2264</v>
      </c>
      <c r="B1665" s="14">
        <v>30.114999999999998</v>
      </c>
      <c r="C1665" s="14" t="str">
        <f t="shared" si="50"/>
        <v>Obesity</v>
      </c>
      <c r="D1665" s="14">
        <v>4.99</v>
      </c>
      <c r="E1665" s="14" t="str">
        <f t="shared" si="51"/>
        <v>Normal</v>
      </c>
      <c r="F1665" s="25" t="s">
        <v>4716</v>
      </c>
      <c r="G1665" s="25" t="s">
        <v>4716</v>
      </c>
      <c r="H1665" s="25" t="s">
        <v>4716</v>
      </c>
      <c r="I1665" s="14" t="s">
        <v>4720</v>
      </c>
      <c r="J1665" s="28" t="s">
        <v>4716</v>
      </c>
    </row>
    <row r="1666" spans="1:10" x14ac:dyDescent="0.3">
      <c r="A1666" s="31" t="s">
        <v>2296</v>
      </c>
      <c r="B1666" s="14">
        <v>26.72</v>
      </c>
      <c r="C1666" s="14" t="str">
        <f t="shared" ref="C1666:C1729" si="52">IF(B1666&lt;18.5,"Underweight",
IF(B1666&lt;=24.9,"Normal Weight",
IF(B1666&lt;=29.9,"Overweight","Obesity")))</f>
        <v>Overweight</v>
      </c>
      <c r="D1666" s="14">
        <v>5.75</v>
      </c>
      <c r="E1666" s="14" t="str">
        <f t="shared" si="51"/>
        <v>Prediabetes</v>
      </c>
      <c r="F1666" s="25" t="s">
        <v>4716</v>
      </c>
      <c r="G1666" s="25" t="s">
        <v>4716</v>
      </c>
      <c r="H1666" s="25" t="s">
        <v>4716</v>
      </c>
      <c r="I1666" s="14" t="s">
        <v>4720</v>
      </c>
      <c r="J1666" s="28" t="s">
        <v>4716</v>
      </c>
    </row>
    <row r="1667" spans="1:10" x14ac:dyDescent="0.3">
      <c r="A1667" s="31" t="s">
        <v>2298</v>
      </c>
      <c r="B1667" s="14">
        <v>26.67</v>
      </c>
      <c r="C1667" s="14" t="str">
        <f t="shared" si="52"/>
        <v>Overweight</v>
      </c>
      <c r="D1667" s="14">
        <v>5.81</v>
      </c>
      <c r="E1667" s="14" t="str">
        <f t="shared" ref="E1667:E1730" si="53">IF(D1667&lt;5.7,"Normal",
IF(D1667&lt;=6.4,"Prediabetes","Diabetes"))</f>
        <v>Prediabetes</v>
      </c>
      <c r="F1667" s="25" t="s">
        <v>4716</v>
      </c>
      <c r="G1667" s="25" t="s">
        <v>4716</v>
      </c>
      <c r="H1667" s="25" t="s">
        <v>4716</v>
      </c>
      <c r="I1667" s="14" t="s">
        <v>4720</v>
      </c>
      <c r="J1667" s="28" t="s">
        <v>4716</v>
      </c>
    </row>
    <row r="1668" spans="1:10" x14ac:dyDescent="0.3">
      <c r="A1668" s="31" t="s">
        <v>2300</v>
      </c>
      <c r="B1668" s="14">
        <v>42.68</v>
      </c>
      <c r="C1668" s="14" t="str">
        <f t="shared" si="52"/>
        <v>Obesity</v>
      </c>
      <c r="D1668" s="14">
        <v>9.2799999999999994</v>
      </c>
      <c r="E1668" s="14" t="str">
        <f t="shared" si="53"/>
        <v>Diabetes</v>
      </c>
      <c r="F1668" s="25" t="s">
        <v>4716</v>
      </c>
      <c r="G1668" s="25" t="s">
        <v>4716</v>
      </c>
      <c r="H1668" s="25" t="s">
        <v>4716</v>
      </c>
      <c r="I1668" s="14" t="s">
        <v>4720</v>
      </c>
      <c r="J1668" s="28" t="s">
        <v>4716</v>
      </c>
    </row>
    <row r="1669" spans="1:10" x14ac:dyDescent="0.3">
      <c r="A1669" s="31" t="s">
        <v>2306</v>
      </c>
      <c r="B1669" s="14">
        <v>30.78</v>
      </c>
      <c r="C1669" s="14" t="str">
        <f t="shared" si="52"/>
        <v>Obesity</v>
      </c>
      <c r="D1669" s="14">
        <v>7.94</v>
      </c>
      <c r="E1669" s="14" t="str">
        <f t="shared" si="53"/>
        <v>Diabetes</v>
      </c>
      <c r="F1669" s="25" t="s">
        <v>4716</v>
      </c>
      <c r="G1669" s="25" t="s">
        <v>4716</v>
      </c>
      <c r="H1669" s="25" t="s">
        <v>4716</v>
      </c>
      <c r="I1669" s="14" t="s">
        <v>4720</v>
      </c>
      <c r="J1669" s="28" t="s">
        <v>4716</v>
      </c>
    </row>
    <row r="1670" spans="1:10" x14ac:dyDescent="0.3">
      <c r="A1670" s="31" t="s">
        <v>2320</v>
      </c>
      <c r="B1670" s="14">
        <v>26.35</v>
      </c>
      <c r="C1670" s="14" t="str">
        <f t="shared" si="52"/>
        <v>Overweight</v>
      </c>
      <c r="D1670" s="14">
        <v>6.21</v>
      </c>
      <c r="E1670" s="14" t="str">
        <f t="shared" si="53"/>
        <v>Prediabetes</v>
      </c>
      <c r="F1670" s="25" t="s">
        <v>4716</v>
      </c>
      <c r="G1670" s="25" t="s">
        <v>4716</v>
      </c>
      <c r="H1670" s="25" t="s">
        <v>4716</v>
      </c>
      <c r="I1670" s="14" t="s">
        <v>4720</v>
      </c>
      <c r="J1670" s="28" t="s">
        <v>4716</v>
      </c>
    </row>
    <row r="1671" spans="1:10" x14ac:dyDescent="0.3">
      <c r="A1671" s="31" t="s">
        <v>2338</v>
      </c>
      <c r="B1671" s="14">
        <v>32.299999999999997</v>
      </c>
      <c r="C1671" s="14" t="str">
        <f t="shared" si="52"/>
        <v>Obesity</v>
      </c>
      <c r="D1671" s="14">
        <v>4.37</v>
      </c>
      <c r="E1671" s="14" t="str">
        <f t="shared" si="53"/>
        <v>Normal</v>
      </c>
      <c r="F1671" s="25" t="s">
        <v>4716</v>
      </c>
      <c r="G1671" s="25" t="s">
        <v>4716</v>
      </c>
      <c r="H1671" s="25" t="s">
        <v>4716</v>
      </c>
      <c r="I1671" s="14" t="s">
        <v>4720</v>
      </c>
      <c r="J1671" s="28" t="s">
        <v>4716</v>
      </c>
    </row>
    <row r="1672" spans="1:10" x14ac:dyDescent="0.3">
      <c r="A1672" s="31" t="s">
        <v>2350</v>
      </c>
      <c r="B1672" s="14">
        <v>27.454999999999998</v>
      </c>
      <c r="C1672" s="14" t="str">
        <f t="shared" si="52"/>
        <v>Overweight</v>
      </c>
      <c r="D1672" s="14">
        <v>6.13</v>
      </c>
      <c r="E1672" s="14" t="str">
        <f t="shared" si="53"/>
        <v>Prediabetes</v>
      </c>
      <c r="F1672" s="25" t="s">
        <v>4716</v>
      </c>
      <c r="G1672" s="25" t="s">
        <v>4716</v>
      </c>
      <c r="H1672" s="25" t="s">
        <v>4716</v>
      </c>
      <c r="I1672" s="14" t="s">
        <v>4720</v>
      </c>
      <c r="J1672" s="28" t="s">
        <v>4716</v>
      </c>
    </row>
    <row r="1673" spans="1:10" x14ac:dyDescent="0.3">
      <c r="A1673" s="31" t="s">
        <v>2356</v>
      </c>
      <c r="B1673" s="14">
        <v>34.770000000000003</v>
      </c>
      <c r="C1673" s="14" t="str">
        <f t="shared" si="52"/>
        <v>Obesity</v>
      </c>
      <c r="D1673" s="14">
        <v>10.54</v>
      </c>
      <c r="E1673" s="14" t="str">
        <f t="shared" si="53"/>
        <v>Diabetes</v>
      </c>
      <c r="F1673" s="25" t="s">
        <v>4716</v>
      </c>
      <c r="G1673" s="25" t="s">
        <v>4716</v>
      </c>
      <c r="H1673" s="25" t="s">
        <v>4716</v>
      </c>
      <c r="I1673" s="14" t="s">
        <v>4720</v>
      </c>
      <c r="J1673" s="28" t="s">
        <v>4716</v>
      </c>
    </row>
    <row r="1674" spans="1:10" x14ac:dyDescent="0.3">
      <c r="A1674" s="31" t="s">
        <v>2360</v>
      </c>
      <c r="B1674" s="14">
        <v>22.61</v>
      </c>
      <c r="C1674" s="14" t="str">
        <f t="shared" si="52"/>
        <v>Normal Weight</v>
      </c>
      <c r="D1674" s="14">
        <v>9.6300000000000008</v>
      </c>
      <c r="E1674" s="14" t="str">
        <f t="shared" si="53"/>
        <v>Diabetes</v>
      </c>
      <c r="F1674" s="25" t="s">
        <v>4716</v>
      </c>
      <c r="G1674" s="25" t="s">
        <v>4716</v>
      </c>
      <c r="H1674" s="25" t="s">
        <v>4716</v>
      </c>
      <c r="I1674" s="14" t="s">
        <v>4720</v>
      </c>
      <c r="J1674" s="28" t="s">
        <v>4716</v>
      </c>
    </row>
    <row r="1675" spans="1:10" x14ac:dyDescent="0.3">
      <c r="A1675" s="31" t="s">
        <v>2364</v>
      </c>
      <c r="B1675" s="14">
        <v>46.09</v>
      </c>
      <c r="C1675" s="14" t="str">
        <f t="shared" si="52"/>
        <v>Obesity</v>
      </c>
      <c r="D1675" s="14">
        <v>5.44</v>
      </c>
      <c r="E1675" s="14" t="str">
        <f t="shared" si="53"/>
        <v>Normal</v>
      </c>
      <c r="F1675" s="25" t="s">
        <v>4716</v>
      </c>
      <c r="G1675" s="25" t="s">
        <v>4716</v>
      </c>
      <c r="H1675" s="25" t="s">
        <v>4716</v>
      </c>
      <c r="I1675" s="14" t="s">
        <v>4720</v>
      </c>
      <c r="J1675" s="28" t="s">
        <v>4716</v>
      </c>
    </row>
    <row r="1676" spans="1:10" x14ac:dyDescent="0.3">
      <c r="A1676" s="31" t="s">
        <v>2366</v>
      </c>
      <c r="B1676" s="14">
        <v>44.744999999999997</v>
      </c>
      <c r="C1676" s="14" t="str">
        <f t="shared" si="52"/>
        <v>Obesity</v>
      </c>
      <c r="D1676" s="14">
        <v>5.19</v>
      </c>
      <c r="E1676" s="14" t="str">
        <f t="shared" si="53"/>
        <v>Normal</v>
      </c>
      <c r="F1676" s="25" t="s">
        <v>4716</v>
      </c>
      <c r="G1676" s="25" t="s">
        <v>4716</v>
      </c>
      <c r="H1676" s="25" t="s">
        <v>4716</v>
      </c>
      <c r="I1676" s="14" t="s">
        <v>4720</v>
      </c>
      <c r="J1676" s="28" t="s">
        <v>4716</v>
      </c>
    </row>
    <row r="1677" spans="1:10" x14ac:dyDescent="0.3">
      <c r="A1677" s="31" t="s">
        <v>2370</v>
      </c>
      <c r="B1677" s="14">
        <v>26.6</v>
      </c>
      <c r="C1677" s="14" t="str">
        <f t="shared" si="52"/>
        <v>Overweight</v>
      </c>
      <c r="D1677" s="14">
        <v>8.3800000000000008</v>
      </c>
      <c r="E1677" s="14" t="str">
        <f t="shared" si="53"/>
        <v>Diabetes</v>
      </c>
      <c r="F1677" s="25" t="s">
        <v>4716</v>
      </c>
      <c r="G1677" s="25" t="s">
        <v>4716</v>
      </c>
      <c r="H1677" s="25" t="s">
        <v>4716</v>
      </c>
      <c r="I1677" s="14" t="s">
        <v>4720</v>
      </c>
      <c r="J1677" s="28" t="s">
        <v>4716</v>
      </c>
    </row>
    <row r="1678" spans="1:10" x14ac:dyDescent="0.3">
      <c r="A1678" s="31" t="s">
        <v>2418</v>
      </c>
      <c r="B1678" s="14">
        <v>37.51</v>
      </c>
      <c r="C1678" s="14" t="str">
        <f t="shared" si="52"/>
        <v>Obesity</v>
      </c>
      <c r="D1678" s="14">
        <v>11.06</v>
      </c>
      <c r="E1678" s="14" t="str">
        <f t="shared" si="53"/>
        <v>Diabetes</v>
      </c>
      <c r="F1678" s="25" t="s">
        <v>4716</v>
      </c>
      <c r="G1678" s="25" t="s">
        <v>4716</v>
      </c>
      <c r="H1678" s="25" t="s">
        <v>4716</v>
      </c>
      <c r="I1678" s="14" t="s">
        <v>4720</v>
      </c>
      <c r="J1678" s="28" t="s">
        <v>4716</v>
      </c>
    </row>
    <row r="1679" spans="1:10" x14ac:dyDescent="0.3">
      <c r="A1679" s="31" t="s">
        <v>2422</v>
      </c>
      <c r="B1679" s="14">
        <v>31.35</v>
      </c>
      <c r="C1679" s="14" t="str">
        <f t="shared" si="52"/>
        <v>Obesity</v>
      </c>
      <c r="D1679" s="14">
        <v>11.49</v>
      </c>
      <c r="E1679" s="14" t="str">
        <f t="shared" si="53"/>
        <v>Diabetes</v>
      </c>
      <c r="F1679" s="25" t="s">
        <v>4716</v>
      </c>
      <c r="G1679" s="25" t="s">
        <v>4716</v>
      </c>
      <c r="H1679" s="25" t="s">
        <v>4716</v>
      </c>
      <c r="I1679" s="14" t="s">
        <v>4720</v>
      </c>
      <c r="J1679" s="28" t="s">
        <v>4716</v>
      </c>
    </row>
    <row r="1680" spans="1:10" x14ac:dyDescent="0.3">
      <c r="A1680" s="31" t="s">
        <v>2424</v>
      </c>
      <c r="B1680" s="14">
        <v>29.83</v>
      </c>
      <c r="C1680" s="14" t="str">
        <f t="shared" si="52"/>
        <v>Overweight</v>
      </c>
      <c r="D1680" s="14">
        <v>8.68</v>
      </c>
      <c r="E1680" s="14" t="str">
        <f t="shared" si="53"/>
        <v>Diabetes</v>
      </c>
      <c r="F1680" s="25" t="s">
        <v>4716</v>
      </c>
      <c r="G1680" s="25" t="s">
        <v>4716</v>
      </c>
      <c r="H1680" s="25" t="s">
        <v>4716</v>
      </c>
      <c r="I1680" s="14" t="s">
        <v>4720</v>
      </c>
      <c r="J1680" s="28" t="s">
        <v>4716</v>
      </c>
    </row>
    <row r="1681" spans="1:10" x14ac:dyDescent="0.3">
      <c r="A1681" s="31" t="s">
        <v>2430</v>
      </c>
      <c r="B1681" s="14">
        <v>25.84</v>
      </c>
      <c r="C1681" s="14" t="str">
        <f t="shared" si="52"/>
        <v>Overweight</v>
      </c>
      <c r="D1681" s="14">
        <v>8.51</v>
      </c>
      <c r="E1681" s="14" t="str">
        <f t="shared" si="53"/>
        <v>Diabetes</v>
      </c>
      <c r="F1681" s="25" t="s">
        <v>4716</v>
      </c>
      <c r="G1681" s="25" t="s">
        <v>4716</v>
      </c>
      <c r="H1681" s="25" t="s">
        <v>4716</v>
      </c>
      <c r="I1681" s="14" t="s">
        <v>4720</v>
      </c>
      <c r="J1681" s="28" t="s">
        <v>4716</v>
      </c>
    </row>
    <row r="1682" spans="1:10" x14ac:dyDescent="0.3">
      <c r="A1682" s="31" t="s">
        <v>2446</v>
      </c>
      <c r="B1682" s="14">
        <v>21.3</v>
      </c>
      <c r="C1682" s="14" t="str">
        <f t="shared" si="52"/>
        <v>Normal Weight</v>
      </c>
      <c r="D1682" s="14">
        <v>10.42</v>
      </c>
      <c r="E1682" s="14" t="str">
        <f t="shared" si="53"/>
        <v>Diabetes</v>
      </c>
      <c r="F1682" s="25" t="s">
        <v>4716</v>
      </c>
      <c r="G1682" s="25" t="s">
        <v>4716</v>
      </c>
      <c r="H1682" s="25" t="s">
        <v>4716</v>
      </c>
      <c r="I1682" s="14" t="s">
        <v>4720</v>
      </c>
      <c r="J1682" s="28" t="s">
        <v>4716</v>
      </c>
    </row>
    <row r="1683" spans="1:10" x14ac:dyDescent="0.3">
      <c r="A1683" s="31" t="s">
        <v>2466</v>
      </c>
      <c r="B1683" s="14">
        <v>44.77</v>
      </c>
      <c r="C1683" s="14" t="str">
        <f t="shared" si="52"/>
        <v>Obesity</v>
      </c>
      <c r="D1683" s="14">
        <v>4.0599999999999996</v>
      </c>
      <c r="E1683" s="14" t="str">
        <f t="shared" si="53"/>
        <v>Normal</v>
      </c>
      <c r="F1683" s="25" t="s">
        <v>4716</v>
      </c>
      <c r="G1683" s="25" t="s">
        <v>4716</v>
      </c>
      <c r="H1683" s="25" t="s">
        <v>4716</v>
      </c>
      <c r="I1683" s="14" t="s">
        <v>4720</v>
      </c>
      <c r="J1683" s="28" t="s">
        <v>4716</v>
      </c>
    </row>
    <row r="1684" spans="1:10" x14ac:dyDescent="0.3">
      <c r="A1684" s="31" t="s">
        <v>2468</v>
      </c>
      <c r="B1684" s="14">
        <v>37.07</v>
      </c>
      <c r="C1684" s="14" t="str">
        <f t="shared" si="52"/>
        <v>Obesity</v>
      </c>
      <c r="D1684" s="14">
        <v>5.69</v>
      </c>
      <c r="E1684" s="14" t="str">
        <f t="shared" si="53"/>
        <v>Normal</v>
      </c>
      <c r="F1684" s="25" t="s">
        <v>4716</v>
      </c>
      <c r="G1684" s="25" t="s">
        <v>4716</v>
      </c>
      <c r="H1684" s="25" t="s">
        <v>4716</v>
      </c>
      <c r="I1684" s="14" t="s">
        <v>4720</v>
      </c>
      <c r="J1684" s="28" t="s">
        <v>4716</v>
      </c>
    </row>
    <row r="1685" spans="1:10" x14ac:dyDescent="0.3">
      <c r="A1685" s="31" t="s">
        <v>2474</v>
      </c>
      <c r="B1685" s="14">
        <v>29.925000000000001</v>
      </c>
      <c r="C1685" s="14" t="str">
        <f t="shared" si="52"/>
        <v>Obesity</v>
      </c>
      <c r="D1685" s="14">
        <v>8.2899999999999991</v>
      </c>
      <c r="E1685" s="14" t="str">
        <f t="shared" si="53"/>
        <v>Diabetes</v>
      </c>
      <c r="F1685" s="25" t="s">
        <v>4716</v>
      </c>
      <c r="G1685" s="25" t="s">
        <v>4716</v>
      </c>
      <c r="H1685" s="25" t="s">
        <v>4716</v>
      </c>
      <c r="I1685" s="14" t="s">
        <v>4720</v>
      </c>
      <c r="J1685" s="28" t="s">
        <v>4716</v>
      </c>
    </row>
    <row r="1686" spans="1:10" x14ac:dyDescent="0.3">
      <c r="A1686" s="31" t="s">
        <v>2488</v>
      </c>
      <c r="B1686" s="14">
        <v>25.6</v>
      </c>
      <c r="C1686" s="14" t="str">
        <f t="shared" si="52"/>
        <v>Overweight</v>
      </c>
      <c r="D1686" s="14">
        <v>5.65</v>
      </c>
      <c r="E1686" s="14" t="str">
        <f t="shared" si="53"/>
        <v>Normal</v>
      </c>
      <c r="F1686" s="25" t="s">
        <v>4716</v>
      </c>
      <c r="G1686" s="25" t="s">
        <v>4716</v>
      </c>
      <c r="H1686" s="25" t="s">
        <v>4716</v>
      </c>
      <c r="I1686" s="14" t="s">
        <v>4720</v>
      </c>
      <c r="J1686" s="28" t="s">
        <v>4716</v>
      </c>
    </row>
    <row r="1687" spans="1:10" x14ac:dyDescent="0.3">
      <c r="A1687" s="31" t="s">
        <v>2498</v>
      </c>
      <c r="B1687" s="14">
        <v>25.73</v>
      </c>
      <c r="C1687" s="14" t="str">
        <f t="shared" si="52"/>
        <v>Overweight</v>
      </c>
      <c r="D1687" s="14">
        <v>7.99</v>
      </c>
      <c r="E1687" s="14" t="str">
        <f t="shared" si="53"/>
        <v>Diabetes</v>
      </c>
      <c r="F1687" s="25" t="s">
        <v>4716</v>
      </c>
      <c r="G1687" s="25" t="s">
        <v>4716</v>
      </c>
      <c r="H1687" s="25" t="s">
        <v>4716</v>
      </c>
      <c r="I1687" s="14" t="s">
        <v>4720</v>
      </c>
      <c r="J1687" s="28" t="s">
        <v>4716</v>
      </c>
    </row>
    <row r="1688" spans="1:10" x14ac:dyDescent="0.3">
      <c r="A1688" s="31" t="s">
        <v>2502</v>
      </c>
      <c r="B1688" s="14">
        <v>32.204999999999998</v>
      </c>
      <c r="C1688" s="14" t="str">
        <f t="shared" si="52"/>
        <v>Obesity</v>
      </c>
      <c r="D1688" s="14">
        <v>6.14</v>
      </c>
      <c r="E1688" s="14" t="str">
        <f t="shared" si="53"/>
        <v>Prediabetes</v>
      </c>
      <c r="F1688" s="25" t="s">
        <v>4716</v>
      </c>
      <c r="G1688" s="25" t="s">
        <v>4716</v>
      </c>
      <c r="H1688" s="25" t="s">
        <v>4716</v>
      </c>
      <c r="I1688" s="14" t="s">
        <v>4720</v>
      </c>
      <c r="J1688" s="28" t="s">
        <v>4716</v>
      </c>
    </row>
    <row r="1689" spans="1:10" x14ac:dyDescent="0.3">
      <c r="A1689" s="31" t="s">
        <v>2504</v>
      </c>
      <c r="B1689" s="14">
        <v>26.41</v>
      </c>
      <c r="C1689" s="14" t="str">
        <f t="shared" si="52"/>
        <v>Overweight</v>
      </c>
      <c r="D1689" s="14">
        <v>4.08</v>
      </c>
      <c r="E1689" s="14" t="str">
        <f t="shared" si="53"/>
        <v>Normal</v>
      </c>
      <c r="F1689" s="25" t="s">
        <v>4716</v>
      </c>
      <c r="G1689" s="25" t="s">
        <v>4716</v>
      </c>
      <c r="H1689" s="25" t="s">
        <v>4716</v>
      </c>
      <c r="I1689" s="14" t="s">
        <v>4720</v>
      </c>
      <c r="J1689" s="28" t="s">
        <v>4716</v>
      </c>
    </row>
    <row r="1690" spans="1:10" x14ac:dyDescent="0.3">
      <c r="A1690" s="31" t="s">
        <v>2530</v>
      </c>
      <c r="B1690" s="14">
        <v>28.7</v>
      </c>
      <c r="C1690" s="14" t="str">
        <f t="shared" si="52"/>
        <v>Overweight</v>
      </c>
      <c r="D1690" s="14">
        <v>9.4700000000000006</v>
      </c>
      <c r="E1690" s="14" t="str">
        <f t="shared" si="53"/>
        <v>Diabetes</v>
      </c>
      <c r="F1690" s="25" t="s">
        <v>4716</v>
      </c>
      <c r="G1690" s="25" t="s">
        <v>4716</v>
      </c>
      <c r="H1690" s="25" t="s">
        <v>4716</v>
      </c>
      <c r="I1690" s="14" t="s">
        <v>4720</v>
      </c>
      <c r="J1690" s="28" t="s">
        <v>4716</v>
      </c>
    </row>
    <row r="1691" spans="1:10" x14ac:dyDescent="0.3">
      <c r="A1691" s="31" t="s">
        <v>2534</v>
      </c>
      <c r="B1691" s="14">
        <v>22.515000000000001</v>
      </c>
      <c r="C1691" s="14" t="str">
        <f t="shared" si="52"/>
        <v>Normal Weight</v>
      </c>
      <c r="D1691" s="14">
        <v>11.18</v>
      </c>
      <c r="E1691" s="14" t="str">
        <f t="shared" si="53"/>
        <v>Diabetes</v>
      </c>
      <c r="F1691" s="25" t="s">
        <v>4716</v>
      </c>
      <c r="G1691" s="25" t="s">
        <v>4716</v>
      </c>
      <c r="H1691" s="25" t="s">
        <v>4716</v>
      </c>
      <c r="I1691" s="14" t="s">
        <v>4720</v>
      </c>
      <c r="J1691" s="28" t="s">
        <v>4716</v>
      </c>
    </row>
    <row r="1692" spans="1:10" x14ac:dyDescent="0.3">
      <c r="A1692" s="31" t="s">
        <v>2554</v>
      </c>
      <c r="B1692" s="14">
        <v>27.17</v>
      </c>
      <c r="C1692" s="14" t="str">
        <f t="shared" si="52"/>
        <v>Overweight</v>
      </c>
      <c r="D1692" s="14">
        <v>10.81</v>
      </c>
      <c r="E1692" s="14" t="str">
        <f t="shared" si="53"/>
        <v>Diabetes</v>
      </c>
      <c r="F1692" s="25" t="s">
        <v>4716</v>
      </c>
      <c r="G1692" s="25" t="s">
        <v>4716</v>
      </c>
      <c r="H1692" s="25" t="s">
        <v>4716</v>
      </c>
      <c r="I1692" s="14" t="s">
        <v>4720</v>
      </c>
      <c r="J1692" s="28" t="s">
        <v>4716</v>
      </c>
    </row>
    <row r="1693" spans="1:10" x14ac:dyDescent="0.3">
      <c r="A1693" s="31" t="s">
        <v>2594</v>
      </c>
      <c r="B1693" s="14">
        <v>36.200000000000003</v>
      </c>
      <c r="C1693" s="14" t="str">
        <f t="shared" si="52"/>
        <v>Obesity</v>
      </c>
      <c r="D1693" s="14">
        <v>4.62</v>
      </c>
      <c r="E1693" s="14" t="str">
        <f t="shared" si="53"/>
        <v>Normal</v>
      </c>
      <c r="F1693" s="25" t="s">
        <v>4716</v>
      </c>
      <c r="G1693" s="25" t="s">
        <v>4716</v>
      </c>
      <c r="H1693" s="25" t="s">
        <v>4716</v>
      </c>
      <c r="I1693" s="14" t="s">
        <v>4720</v>
      </c>
      <c r="J1693" s="28" t="s">
        <v>4716</v>
      </c>
    </row>
    <row r="1694" spans="1:10" x14ac:dyDescent="0.3">
      <c r="A1694" s="31" t="s">
        <v>2600</v>
      </c>
      <c r="B1694" s="14">
        <v>26.6</v>
      </c>
      <c r="C1694" s="14" t="str">
        <f t="shared" si="52"/>
        <v>Overweight</v>
      </c>
      <c r="D1694" s="14">
        <v>6.29</v>
      </c>
      <c r="E1694" s="14" t="str">
        <f t="shared" si="53"/>
        <v>Prediabetes</v>
      </c>
      <c r="F1694" s="25" t="s">
        <v>4716</v>
      </c>
      <c r="G1694" s="25" t="s">
        <v>4716</v>
      </c>
      <c r="H1694" s="25" t="s">
        <v>4716</v>
      </c>
      <c r="I1694" s="14" t="s">
        <v>4720</v>
      </c>
      <c r="J1694" s="28" t="s">
        <v>4716</v>
      </c>
    </row>
    <row r="1695" spans="1:10" x14ac:dyDescent="0.3">
      <c r="A1695" s="31" t="s">
        <v>2602</v>
      </c>
      <c r="B1695" s="14">
        <v>25.3</v>
      </c>
      <c r="C1695" s="14" t="str">
        <f t="shared" si="52"/>
        <v>Overweight</v>
      </c>
      <c r="D1695" s="14">
        <v>4.49</v>
      </c>
      <c r="E1695" s="14" t="str">
        <f t="shared" si="53"/>
        <v>Normal</v>
      </c>
      <c r="F1695" s="25" t="s">
        <v>4716</v>
      </c>
      <c r="G1695" s="25" t="s">
        <v>4716</v>
      </c>
      <c r="H1695" s="25" t="s">
        <v>4716</v>
      </c>
      <c r="I1695" s="14" t="s">
        <v>4720</v>
      </c>
      <c r="J1695" s="28" t="s">
        <v>4716</v>
      </c>
    </row>
    <row r="1696" spans="1:10" x14ac:dyDescent="0.3">
      <c r="A1696" s="31" t="s">
        <v>2668</v>
      </c>
      <c r="B1696" s="14">
        <v>36.85</v>
      </c>
      <c r="C1696" s="14" t="str">
        <f t="shared" si="52"/>
        <v>Obesity</v>
      </c>
      <c r="D1696" s="14">
        <v>8.8000000000000007</v>
      </c>
      <c r="E1696" s="14" t="str">
        <f t="shared" si="53"/>
        <v>Diabetes</v>
      </c>
      <c r="F1696" s="25" t="s">
        <v>4716</v>
      </c>
      <c r="G1696" s="25" t="s">
        <v>4716</v>
      </c>
      <c r="H1696" s="25" t="s">
        <v>4716</v>
      </c>
      <c r="I1696" s="14" t="s">
        <v>4720</v>
      </c>
      <c r="J1696" s="28" t="s">
        <v>4716</v>
      </c>
    </row>
    <row r="1697" spans="1:10" x14ac:dyDescent="0.3">
      <c r="A1697" s="31" t="s">
        <v>2670</v>
      </c>
      <c r="B1697" s="14">
        <v>35.86</v>
      </c>
      <c r="C1697" s="14" t="str">
        <f t="shared" si="52"/>
        <v>Obesity</v>
      </c>
      <c r="D1697" s="14">
        <v>7.93</v>
      </c>
      <c r="E1697" s="14" t="str">
        <f t="shared" si="53"/>
        <v>Diabetes</v>
      </c>
      <c r="F1697" s="25" t="s">
        <v>4716</v>
      </c>
      <c r="G1697" s="25" t="s">
        <v>4716</v>
      </c>
      <c r="H1697" s="25" t="s">
        <v>4716</v>
      </c>
      <c r="I1697" s="14" t="s">
        <v>4720</v>
      </c>
      <c r="J1697" s="28" t="s">
        <v>4716</v>
      </c>
    </row>
    <row r="1698" spans="1:10" x14ac:dyDescent="0.3">
      <c r="A1698" s="31" t="s">
        <v>2672</v>
      </c>
      <c r="B1698" s="14">
        <v>30.3</v>
      </c>
      <c r="C1698" s="14" t="str">
        <f t="shared" si="52"/>
        <v>Obesity</v>
      </c>
      <c r="D1698" s="14">
        <v>9.4499999999999993</v>
      </c>
      <c r="E1698" s="14" t="str">
        <f t="shared" si="53"/>
        <v>Diabetes</v>
      </c>
      <c r="F1698" s="25" t="s">
        <v>4716</v>
      </c>
      <c r="G1698" s="25" t="s">
        <v>4716</v>
      </c>
      <c r="H1698" s="25" t="s">
        <v>4716</v>
      </c>
      <c r="I1698" s="14" t="s">
        <v>4720</v>
      </c>
      <c r="J1698" s="28" t="s">
        <v>4716</v>
      </c>
    </row>
    <row r="1699" spans="1:10" x14ac:dyDescent="0.3">
      <c r="A1699" s="31" t="s">
        <v>2676</v>
      </c>
      <c r="B1699" s="14">
        <v>25.06</v>
      </c>
      <c r="C1699" s="14" t="str">
        <f t="shared" si="52"/>
        <v>Overweight</v>
      </c>
      <c r="D1699" s="14">
        <v>10.53</v>
      </c>
      <c r="E1699" s="14" t="str">
        <f t="shared" si="53"/>
        <v>Diabetes</v>
      </c>
      <c r="F1699" s="25" t="s">
        <v>4716</v>
      </c>
      <c r="G1699" s="25" t="s">
        <v>4716</v>
      </c>
      <c r="H1699" s="25" t="s">
        <v>4716</v>
      </c>
      <c r="I1699" s="14" t="s">
        <v>4720</v>
      </c>
      <c r="J1699" s="28" t="s">
        <v>4716</v>
      </c>
    </row>
    <row r="1700" spans="1:10" x14ac:dyDescent="0.3">
      <c r="A1700" s="31" t="s">
        <v>2722</v>
      </c>
      <c r="B1700" s="14">
        <v>24.3</v>
      </c>
      <c r="C1700" s="14" t="str">
        <f t="shared" si="52"/>
        <v>Normal Weight</v>
      </c>
      <c r="D1700" s="14">
        <v>5.43</v>
      </c>
      <c r="E1700" s="14" t="str">
        <f t="shared" si="53"/>
        <v>Normal</v>
      </c>
      <c r="F1700" s="25" t="s">
        <v>4716</v>
      </c>
      <c r="G1700" s="25" t="s">
        <v>4716</v>
      </c>
      <c r="H1700" s="25" t="s">
        <v>4716</v>
      </c>
      <c r="I1700" s="14" t="s">
        <v>4720</v>
      </c>
      <c r="J1700" s="28" t="s">
        <v>4716</v>
      </c>
    </row>
    <row r="1701" spans="1:10" x14ac:dyDescent="0.3">
      <c r="A1701" s="31" t="s">
        <v>2892</v>
      </c>
      <c r="B1701" s="14">
        <v>19.95</v>
      </c>
      <c r="C1701" s="14" t="str">
        <f t="shared" si="52"/>
        <v>Normal Weight</v>
      </c>
      <c r="D1701" s="14">
        <v>4.3600000000000003</v>
      </c>
      <c r="E1701" s="14" t="str">
        <f t="shared" si="53"/>
        <v>Normal</v>
      </c>
      <c r="F1701" s="25" t="s">
        <v>4716</v>
      </c>
      <c r="G1701" s="25" t="s">
        <v>4716</v>
      </c>
      <c r="H1701" s="25" t="s">
        <v>4716</v>
      </c>
      <c r="I1701" s="14" t="s">
        <v>4720</v>
      </c>
      <c r="J1701" s="28" t="s">
        <v>4716</v>
      </c>
    </row>
    <row r="1702" spans="1:10" x14ac:dyDescent="0.3">
      <c r="A1702" s="31" t="s">
        <v>2906</v>
      </c>
      <c r="B1702" s="14">
        <v>22.95</v>
      </c>
      <c r="C1702" s="14" t="str">
        <f t="shared" si="52"/>
        <v>Normal Weight</v>
      </c>
      <c r="D1702" s="14">
        <v>10.53</v>
      </c>
      <c r="E1702" s="14" t="str">
        <f t="shared" si="53"/>
        <v>Diabetes</v>
      </c>
      <c r="F1702" s="25" t="s">
        <v>4716</v>
      </c>
      <c r="G1702" s="25" t="s">
        <v>4716</v>
      </c>
      <c r="H1702" s="25" t="s">
        <v>4716</v>
      </c>
      <c r="I1702" s="14" t="s">
        <v>4720</v>
      </c>
      <c r="J1702" s="28" t="s">
        <v>4716</v>
      </c>
    </row>
    <row r="1703" spans="1:10" x14ac:dyDescent="0.3">
      <c r="A1703" s="31" t="s">
        <v>3082</v>
      </c>
      <c r="B1703" s="14">
        <v>20.69</v>
      </c>
      <c r="C1703" s="14" t="str">
        <f t="shared" si="52"/>
        <v>Normal Weight</v>
      </c>
      <c r="D1703" s="14">
        <v>6.93</v>
      </c>
      <c r="E1703" s="14" t="str">
        <f t="shared" si="53"/>
        <v>Diabetes</v>
      </c>
      <c r="F1703" s="25" t="s">
        <v>4716</v>
      </c>
      <c r="G1703" s="25" t="s">
        <v>4716</v>
      </c>
      <c r="H1703" s="25" t="s">
        <v>4716</v>
      </c>
      <c r="I1703" s="14" t="s">
        <v>4720</v>
      </c>
      <c r="J1703" s="28" t="s">
        <v>4716</v>
      </c>
    </row>
    <row r="1704" spans="1:10" x14ac:dyDescent="0.3">
      <c r="A1704" s="31" t="s">
        <v>3196</v>
      </c>
      <c r="B1704" s="14">
        <v>17.2</v>
      </c>
      <c r="C1704" s="14" t="str">
        <f t="shared" si="52"/>
        <v>Underweight</v>
      </c>
      <c r="D1704" s="14">
        <v>6.45</v>
      </c>
      <c r="E1704" s="14" t="str">
        <f t="shared" si="53"/>
        <v>Diabetes</v>
      </c>
      <c r="F1704" s="25" t="s">
        <v>4716</v>
      </c>
      <c r="G1704" s="25" t="s">
        <v>4716</v>
      </c>
      <c r="H1704" s="25" t="s">
        <v>4716</v>
      </c>
      <c r="I1704" s="14" t="s">
        <v>4720</v>
      </c>
      <c r="J1704" s="28" t="s">
        <v>4716</v>
      </c>
    </row>
    <row r="1705" spans="1:10" x14ac:dyDescent="0.3">
      <c r="A1705" s="31" t="s">
        <v>3198</v>
      </c>
      <c r="B1705" s="14">
        <v>19.21</v>
      </c>
      <c r="C1705" s="14" t="str">
        <f t="shared" si="52"/>
        <v>Normal Weight</v>
      </c>
      <c r="D1705" s="14">
        <v>5.52</v>
      </c>
      <c r="E1705" s="14" t="str">
        <f t="shared" si="53"/>
        <v>Normal</v>
      </c>
      <c r="F1705" s="25" t="s">
        <v>4716</v>
      </c>
      <c r="G1705" s="25" t="s">
        <v>4716</v>
      </c>
      <c r="H1705" s="25" t="s">
        <v>4716</v>
      </c>
      <c r="I1705" s="14" t="s">
        <v>4720</v>
      </c>
      <c r="J1705" s="28" t="s">
        <v>4716</v>
      </c>
    </row>
    <row r="1706" spans="1:10" x14ac:dyDescent="0.3">
      <c r="A1706" s="31" t="s">
        <v>3206</v>
      </c>
      <c r="B1706" s="14">
        <v>19.11</v>
      </c>
      <c r="C1706" s="14" t="str">
        <f t="shared" si="52"/>
        <v>Normal Weight</v>
      </c>
      <c r="D1706" s="14">
        <v>4.3499999999999996</v>
      </c>
      <c r="E1706" s="14" t="str">
        <f t="shared" si="53"/>
        <v>Normal</v>
      </c>
      <c r="F1706" s="25" t="s">
        <v>4716</v>
      </c>
      <c r="G1706" s="25" t="s">
        <v>4716</v>
      </c>
      <c r="H1706" s="25" t="s">
        <v>4716</v>
      </c>
      <c r="I1706" s="14" t="s">
        <v>4720</v>
      </c>
      <c r="J1706" s="28" t="s">
        <v>4716</v>
      </c>
    </row>
    <row r="1707" spans="1:10" x14ac:dyDescent="0.3">
      <c r="A1707" s="31" t="s">
        <v>3232</v>
      </c>
      <c r="B1707" s="14">
        <v>19.28</v>
      </c>
      <c r="C1707" s="14" t="str">
        <f t="shared" si="52"/>
        <v>Normal Weight</v>
      </c>
      <c r="D1707" s="14">
        <v>11.85</v>
      </c>
      <c r="E1707" s="14" t="str">
        <f t="shared" si="53"/>
        <v>Diabetes</v>
      </c>
      <c r="F1707" s="25" t="s">
        <v>4716</v>
      </c>
      <c r="G1707" s="25" t="s">
        <v>4716</v>
      </c>
      <c r="H1707" s="25" t="s">
        <v>4716</v>
      </c>
      <c r="I1707" s="14" t="s">
        <v>4720</v>
      </c>
      <c r="J1707" s="28" t="s">
        <v>4716</v>
      </c>
    </row>
    <row r="1708" spans="1:10" x14ac:dyDescent="0.3">
      <c r="A1708" s="31" t="s">
        <v>3324</v>
      </c>
      <c r="B1708" s="14">
        <v>17.91</v>
      </c>
      <c r="C1708" s="14" t="str">
        <f t="shared" si="52"/>
        <v>Underweight</v>
      </c>
      <c r="D1708" s="14">
        <v>4.66</v>
      </c>
      <c r="E1708" s="14" t="str">
        <f t="shared" si="53"/>
        <v>Normal</v>
      </c>
      <c r="F1708" s="25" t="s">
        <v>4716</v>
      </c>
      <c r="G1708" s="25" t="s">
        <v>4716</v>
      </c>
      <c r="H1708" s="25" t="s">
        <v>4716</v>
      </c>
      <c r="I1708" s="14" t="s">
        <v>4720</v>
      </c>
      <c r="J1708" s="28" t="s">
        <v>4716</v>
      </c>
    </row>
    <row r="1709" spans="1:10" x14ac:dyDescent="0.3">
      <c r="A1709" s="31" t="s">
        <v>3334</v>
      </c>
      <c r="B1709" s="14">
        <v>17.7</v>
      </c>
      <c r="C1709" s="14" t="str">
        <f t="shared" si="52"/>
        <v>Underweight</v>
      </c>
      <c r="D1709" s="14">
        <v>6.38</v>
      </c>
      <c r="E1709" s="14" t="str">
        <f t="shared" si="53"/>
        <v>Prediabetes</v>
      </c>
      <c r="F1709" s="25" t="s">
        <v>4716</v>
      </c>
      <c r="G1709" s="25" t="s">
        <v>4716</v>
      </c>
      <c r="H1709" s="25" t="s">
        <v>4716</v>
      </c>
      <c r="I1709" s="14" t="s">
        <v>4720</v>
      </c>
      <c r="J1709" s="28" t="s">
        <v>4716</v>
      </c>
    </row>
    <row r="1710" spans="1:10" x14ac:dyDescent="0.3">
      <c r="A1710" s="31" t="s">
        <v>3350</v>
      </c>
      <c r="B1710" s="14">
        <v>17.55</v>
      </c>
      <c r="C1710" s="14" t="str">
        <f t="shared" si="52"/>
        <v>Underweight</v>
      </c>
      <c r="D1710" s="14">
        <v>4.2300000000000004</v>
      </c>
      <c r="E1710" s="14" t="str">
        <f t="shared" si="53"/>
        <v>Normal</v>
      </c>
      <c r="F1710" s="25" t="s">
        <v>4716</v>
      </c>
      <c r="G1710" s="25" t="s">
        <v>4716</v>
      </c>
      <c r="H1710" s="25" t="s">
        <v>4716</v>
      </c>
      <c r="I1710" s="14" t="s">
        <v>4720</v>
      </c>
      <c r="J1710" s="28" t="s">
        <v>4716</v>
      </c>
    </row>
    <row r="1711" spans="1:10" x14ac:dyDescent="0.3">
      <c r="A1711" s="31" t="s">
        <v>3394</v>
      </c>
      <c r="B1711" s="14">
        <v>17.260000000000002</v>
      </c>
      <c r="C1711" s="14" t="str">
        <f t="shared" si="52"/>
        <v>Underweight</v>
      </c>
      <c r="D1711" s="14">
        <v>11.73</v>
      </c>
      <c r="E1711" s="14" t="str">
        <f t="shared" si="53"/>
        <v>Diabetes</v>
      </c>
      <c r="F1711" s="25" t="s">
        <v>4716</v>
      </c>
      <c r="G1711" s="25" t="s">
        <v>4716</v>
      </c>
      <c r="H1711" s="25" t="s">
        <v>4716</v>
      </c>
      <c r="I1711" s="14" t="s">
        <v>4720</v>
      </c>
      <c r="J1711" s="28" t="s">
        <v>4716</v>
      </c>
    </row>
    <row r="1712" spans="1:10" x14ac:dyDescent="0.3">
      <c r="A1712" s="31" t="s">
        <v>3432</v>
      </c>
      <c r="B1712" s="14">
        <v>16.53</v>
      </c>
      <c r="C1712" s="14" t="str">
        <f t="shared" si="52"/>
        <v>Underweight</v>
      </c>
      <c r="D1712" s="14">
        <v>5.08</v>
      </c>
      <c r="E1712" s="14" t="str">
        <f t="shared" si="53"/>
        <v>Normal</v>
      </c>
      <c r="F1712" s="25" t="s">
        <v>4716</v>
      </c>
      <c r="G1712" s="25" t="s">
        <v>4716</v>
      </c>
      <c r="H1712" s="25" t="s">
        <v>4716</v>
      </c>
      <c r="I1712" s="14" t="s">
        <v>4720</v>
      </c>
      <c r="J1712" s="28" t="s">
        <v>4716</v>
      </c>
    </row>
    <row r="1713" spans="1:10" x14ac:dyDescent="0.3">
      <c r="A1713" s="31" t="s">
        <v>3536</v>
      </c>
      <c r="B1713" s="14">
        <v>15.84</v>
      </c>
      <c r="C1713" s="14" t="str">
        <f t="shared" si="52"/>
        <v>Underweight</v>
      </c>
      <c r="D1713" s="14">
        <v>10.34</v>
      </c>
      <c r="E1713" s="14" t="str">
        <f t="shared" si="53"/>
        <v>Diabetes</v>
      </c>
      <c r="F1713" s="25" t="s">
        <v>4716</v>
      </c>
      <c r="G1713" s="25" t="s">
        <v>4716</v>
      </c>
      <c r="H1713" s="25" t="s">
        <v>4716</v>
      </c>
      <c r="I1713" s="14" t="s">
        <v>4720</v>
      </c>
      <c r="J1713" s="28" t="s">
        <v>4716</v>
      </c>
    </row>
    <row r="1714" spans="1:10" x14ac:dyDescent="0.3">
      <c r="A1714" s="31" t="s">
        <v>638</v>
      </c>
      <c r="B1714" s="14">
        <v>24.7</v>
      </c>
      <c r="C1714" s="14" t="str">
        <f t="shared" si="52"/>
        <v>Normal Weight</v>
      </c>
      <c r="D1714" s="14">
        <v>10.25</v>
      </c>
      <c r="E1714" s="14" t="str">
        <f t="shared" si="53"/>
        <v>Diabetes</v>
      </c>
      <c r="F1714" s="25" t="s">
        <v>4716</v>
      </c>
      <c r="G1714" s="25" t="s">
        <v>4716</v>
      </c>
      <c r="H1714" s="25" t="s">
        <v>4716</v>
      </c>
      <c r="I1714" s="14" t="s">
        <v>4721</v>
      </c>
      <c r="J1714" s="28" t="s">
        <v>4716</v>
      </c>
    </row>
    <row r="1715" spans="1:10" x14ac:dyDescent="0.3">
      <c r="A1715" s="31" t="s">
        <v>1198</v>
      </c>
      <c r="B1715" s="14">
        <v>30.114999999999998</v>
      </c>
      <c r="C1715" s="14" t="str">
        <f t="shared" si="52"/>
        <v>Obesity</v>
      </c>
      <c r="D1715" s="14">
        <v>10.119999999999999</v>
      </c>
      <c r="E1715" s="14" t="str">
        <f t="shared" si="53"/>
        <v>Diabetes</v>
      </c>
      <c r="F1715" s="25" t="s">
        <v>4716</v>
      </c>
      <c r="G1715" s="25" t="s">
        <v>4716</v>
      </c>
      <c r="H1715" s="25" t="s">
        <v>4716</v>
      </c>
      <c r="I1715" s="14" t="s">
        <v>4721</v>
      </c>
      <c r="J1715" s="28" t="s">
        <v>4716</v>
      </c>
    </row>
    <row r="1716" spans="1:10" x14ac:dyDescent="0.3">
      <c r="A1716" s="31" t="s">
        <v>1230</v>
      </c>
      <c r="B1716" s="14">
        <v>39.049999999999997</v>
      </c>
      <c r="C1716" s="14" t="str">
        <f t="shared" si="52"/>
        <v>Obesity</v>
      </c>
      <c r="D1716" s="14">
        <v>7.59</v>
      </c>
      <c r="E1716" s="14" t="str">
        <f t="shared" si="53"/>
        <v>Diabetes</v>
      </c>
      <c r="F1716" s="25" t="s">
        <v>4716</v>
      </c>
      <c r="G1716" s="25" t="s">
        <v>4716</v>
      </c>
      <c r="H1716" s="25" t="s">
        <v>4716</v>
      </c>
      <c r="I1716" s="14" t="s">
        <v>4721</v>
      </c>
      <c r="J1716" s="28" t="s">
        <v>4716</v>
      </c>
    </row>
    <row r="1717" spans="1:10" x14ac:dyDescent="0.3">
      <c r="A1717" s="31" t="s">
        <v>1232</v>
      </c>
      <c r="B1717" s="14">
        <v>31.824999999999999</v>
      </c>
      <c r="C1717" s="14" t="str">
        <f t="shared" si="52"/>
        <v>Obesity</v>
      </c>
      <c r="D1717" s="14">
        <v>8.2799999999999994</v>
      </c>
      <c r="E1717" s="14" t="str">
        <f t="shared" si="53"/>
        <v>Diabetes</v>
      </c>
      <c r="F1717" s="25" t="s">
        <v>4716</v>
      </c>
      <c r="G1717" s="25" t="s">
        <v>4716</v>
      </c>
      <c r="H1717" s="25" t="s">
        <v>4716</v>
      </c>
      <c r="I1717" s="14" t="s">
        <v>4721</v>
      </c>
      <c r="J1717" s="28" t="s">
        <v>4716</v>
      </c>
    </row>
    <row r="1718" spans="1:10" x14ac:dyDescent="0.3">
      <c r="A1718" s="31" t="s">
        <v>1322</v>
      </c>
      <c r="B1718" s="14">
        <v>25.6</v>
      </c>
      <c r="C1718" s="14" t="str">
        <f t="shared" si="52"/>
        <v>Overweight</v>
      </c>
      <c r="D1718" s="14">
        <v>10.95</v>
      </c>
      <c r="E1718" s="14" t="str">
        <f t="shared" si="53"/>
        <v>Diabetes</v>
      </c>
      <c r="F1718" s="25" t="s">
        <v>4716</v>
      </c>
      <c r="G1718" s="25" t="s">
        <v>4716</v>
      </c>
      <c r="H1718" s="25" t="s">
        <v>4716</v>
      </c>
      <c r="I1718" s="14" t="s">
        <v>4721</v>
      </c>
      <c r="J1718" s="28" t="s">
        <v>4716</v>
      </c>
    </row>
    <row r="1719" spans="1:10" x14ac:dyDescent="0.3">
      <c r="A1719" s="31" t="s">
        <v>1330</v>
      </c>
      <c r="B1719" s="14">
        <v>39.33</v>
      </c>
      <c r="C1719" s="14" t="str">
        <f t="shared" si="52"/>
        <v>Obesity</v>
      </c>
      <c r="D1719" s="14">
        <v>10.4</v>
      </c>
      <c r="E1719" s="14" t="str">
        <f t="shared" si="53"/>
        <v>Diabetes</v>
      </c>
      <c r="F1719" s="25" t="s">
        <v>4716</v>
      </c>
      <c r="G1719" s="25" t="s">
        <v>4716</v>
      </c>
      <c r="H1719" s="25" t="s">
        <v>4716</v>
      </c>
      <c r="I1719" s="14" t="s">
        <v>4721</v>
      </c>
      <c r="J1719" s="28" t="s">
        <v>4716</v>
      </c>
    </row>
    <row r="1720" spans="1:10" x14ac:dyDescent="0.3">
      <c r="A1720" s="31" t="s">
        <v>1348</v>
      </c>
      <c r="B1720" s="14">
        <v>32.965000000000003</v>
      </c>
      <c r="C1720" s="14" t="str">
        <f t="shared" si="52"/>
        <v>Obesity</v>
      </c>
      <c r="D1720" s="14">
        <v>6.68</v>
      </c>
      <c r="E1720" s="14" t="str">
        <f t="shared" si="53"/>
        <v>Diabetes</v>
      </c>
      <c r="F1720" s="25" t="s">
        <v>4716</v>
      </c>
      <c r="G1720" s="25" t="s">
        <v>4716</v>
      </c>
      <c r="H1720" s="25" t="s">
        <v>4716</v>
      </c>
      <c r="I1720" s="14" t="s">
        <v>4721</v>
      </c>
      <c r="J1720" s="28" t="s">
        <v>4716</v>
      </c>
    </row>
    <row r="1721" spans="1:10" x14ac:dyDescent="0.3">
      <c r="A1721" s="31" t="s">
        <v>1390</v>
      </c>
      <c r="B1721" s="14">
        <v>39.159999999999997</v>
      </c>
      <c r="C1721" s="14" t="str">
        <f t="shared" si="52"/>
        <v>Obesity</v>
      </c>
      <c r="D1721" s="14">
        <v>8.08</v>
      </c>
      <c r="E1721" s="14" t="str">
        <f t="shared" si="53"/>
        <v>Diabetes</v>
      </c>
      <c r="F1721" s="25" t="s">
        <v>4716</v>
      </c>
      <c r="G1721" s="25" t="s">
        <v>4716</v>
      </c>
      <c r="H1721" s="25" t="s">
        <v>4716</v>
      </c>
      <c r="I1721" s="14" t="s">
        <v>4721</v>
      </c>
      <c r="J1721" s="28" t="s">
        <v>4716</v>
      </c>
    </row>
    <row r="1722" spans="1:10" x14ac:dyDescent="0.3">
      <c r="A1722" s="31" t="s">
        <v>1392</v>
      </c>
      <c r="B1722" s="14">
        <v>38.19</v>
      </c>
      <c r="C1722" s="14" t="str">
        <f t="shared" si="52"/>
        <v>Obesity</v>
      </c>
      <c r="D1722" s="14">
        <v>10.49</v>
      </c>
      <c r="E1722" s="14" t="str">
        <f t="shared" si="53"/>
        <v>Diabetes</v>
      </c>
      <c r="F1722" s="25" t="s">
        <v>4716</v>
      </c>
      <c r="G1722" s="25" t="s">
        <v>4716</v>
      </c>
      <c r="H1722" s="25" t="s">
        <v>4716</v>
      </c>
      <c r="I1722" s="14" t="s">
        <v>4721</v>
      </c>
      <c r="J1722" s="28" t="s">
        <v>4716</v>
      </c>
    </row>
    <row r="1723" spans="1:10" x14ac:dyDescent="0.3">
      <c r="A1723" s="31" t="s">
        <v>1394</v>
      </c>
      <c r="B1723" s="14">
        <v>26.41</v>
      </c>
      <c r="C1723" s="14" t="str">
        <f t="shared" si="52"/>
        <v>Overweight</v>
      </c>
      <c r="D1723" s="14">
        <v>8.11</v>
      </c>
      <c r="E1723" s="14" t="str">
        <f t="shared" si="53"/>
        <v>Diabetes</v>
      </c>
      <c r="F1723" s="25" t="s">
        <v>4716</v>
      </c>
      <c r="G1723" s="25" t="s">
        <v>4716</v>
      </c>
      <c r="H1723" s="25" t="s">
        <v>4716</v>
      </c>
      <c r="I1723" s="14" t="s">
        <v>4721</v>
      </c>
      <c r="J1723" s="28" t="s">
        <v>4716</v>
      </c>
    </row>
    <row r="1724" spans="1:10" x14ac:dyDescent="0.3">
      <c r="A1724" s="31" t="s">
        <v>1408</v>
      </c>
      <c r="B1724" s="14">
        <v>39.700000000000003</v>
      </c>
      <c r="C1724" s="14" t="str">
        <f t="shared" si="52"/>
        <v>Obesity</v>
      </c>
      <c r="D1724" s="14">
        <v>9.83</v>
      </c>
      <c r="E1724" s="14" t="str">
        <f t="shared" si="53"/>
        <v>Diabetes</v>
      </c>
      <c r="F1724" s="25" t="s">
        <v>4716</v>
      </c>
      <c r="G1724" s="25" t="s">
        <v>4716</v>
      </c>
      <c r="H1724" s="25" t="s">
        <v>4716</v>
      </c>
      <c r="I1724" s="14" t="s">
        <v>4721</v>
      </c>
      <c r="J1724" s="28" t="s">
        <v>4716</v>
      </c>
    </row>
    <row r="1725" spans="1:10" x14ac:dyDescent="0.3">
      <c r="A1725" s="31" t="s">
        <v>1410</v>
      </c>
      <c r="B1725" s="14">
        <v>35.97</v>
      </c>
      <c r="C1725" s="14" t="str">
        <f t="shared" si="52"/>
        <v>Obesity</v>
      </c>
      <c r="D1725" s="14">
        <v>11.08</v>
      </c>
      <c r="E1725" s="14" t="str">
        <f t="shared" si="53"/>
        <v>Diabetes</v>
      </c>
      <c r="F1725" s="25" t="s">
        <v>4716</v>
      </c>
      <c r="G1725" s="25" t="s">
        <v>4716</v>
      </c>
      <c r="H1725" s="25" t="s">
        <v>4716</v>
      </c>
      <c r="I1725" s="14" t="s">
        <v>4721</v>
      </c>
      <c r="J1725" s="28" t="s">
        <v>4716</v>
      </c>
    </row>
    <row r="1726" spans="1:10" x14ac:dyDescent="0.3">
      <c r="A1726" s="31" t="s">
        <v>1426</v>
      </c>
      <c r="B1726" s="14">
        <v>37.905000000000001</v>
      </c>
      <c r="C1726" s="14" t="str">
        <f t="shared" si="52"/>
        <v>Obesity</v>
      </c>
      <c r="D1726" s="14">
        <v>7.03</v>
      </c>
      <c r="E1726" s="14" t="str">
        <f t="shared" si="53"/>
        <v>Diabetes</v>
      </c>
      <c r="F1726" s="25" t="s">
        <v>4716</v>
      </c>
      <c r="G1726" s="25" t="s">
        <v>4716</v>
      </c>
      <c r="H1726" s="25" t="s">
        <v>4716</v>
      </c>
      <c r="I1726" s="14" t="s">
        <v>4721</v>
      </c>
      <c r="J1726" s="28" t="s">
        <v>4716</v>
      </c>
    </row>
    <row r="1727" spans="1:10" x14ac:dyDescent="0.3">
      <c r="A1727" s="31" t="s">
        <v>1474</v>
      </c>
      <c r="B1727" s="14">
        <v>40.479999999999997</v>
      </c>
      <c r="C1727" s="14" t="str">
        <f t="shared" si="52"/>
        <v>Obesity</v>
      </c>
      <c r="D1727" s="14">
        <v>6.7</v>
      </c>
      <c r="E1727" s="14" t="str">
        <f t="shared" si="53"/>
        <v>Diabetes</v>
      </c>
      <c r="F1727" s="25" t="s">
        <v>4716</v>
      </c>
      <c r="G1727" s="25" t="s">
        <v>4716</v>
      </c>
      <c r="H1727" s="25" t="s">
        <v>4716</v>
      </c>
      <c r="I1727" s="14" t="s">
        <v>4721</v>
      </c>
      <c r="J1727" s="28" t="s">
        <v>4716</v>
      </c>
    </row>
    <row r="1728" spans="1:10" x14ac:dyDescent="0.3">
      <c r="A1728" s="31" t="s">
        <v>1476</v>
      </c>
      <c r="B1728" s="14">
        <v>34.5</v>
      </c>
      <c r="C1728" s="14" t="str">
        <f t="shared" si="52"/>
        <v>Obesity</v>
      </c>
      <c r="D1728" s="14">
        <v>10.3</v>
      </c>
      <c r="E1728" s="14" t="str">
        <f t="shared" si="53"/>
        <v>Diabetes</v>
      </c>
      <c r="F1728" s="25" t="s">
        <v>4716</v>
      </c>
      <c r="G1728" s="25" t="s">
        <v>4716</v>
      </c>
      <c r="H1728" s="25" t="s">
        <v>4716</v>
      </c>
      <c r="I1728" s="14" t="s">
        <v>4721</v>
      </c>
      <c r="J1728" s="28" t="s">
        <v>4716</v>
      </c>
    </row>
    <row r="1729" spans="1:10" x14ac:dyDescent="0.3">
      <c r="A1729" s="31" t="s">
        <v>2032</v>
      </c>
      <c r="B1729" s="14">
        <v>54</v>
      </c>
      <c r="C1729" s="14" t="str">
        <f t="shared" si="52"/>
        <v>Obesity</v>
      </c>
      <c r="D1729" s="14">
        <v>4.68</v>
      </c>
      <c r="E1729" s="14" t="str">
        <f t="shared" si="53"/>
        <v>Normal</v>
      </c>
      <c r="F1729" s="25" t="s">
        <v>4717</v>
      </c>
      <c r="G1729" s="25" t="s">
        <v>4717</v>
      </c>
      <c r="H1729" s="25" t="s">
        <v>4716</v>
      </c>
      <c r="I1729" s="14" t="s">
        <v>4720</v>
      </c>
      <c r="J1729" s="28" t="s">
        <v>4716</v>
      </c>
    </row>
    <row r="1730" spans="1:10" x14ac:dyDescent="0.3">
      <c r="A1730" s="31" t="s">
        <v>2050</v>
      </c>
      <c r="B1730" s="14">
        <v>52.37</v>
      </c>
      <c r="C1730" s="14" t="str">
        <f t="shared" ref="C1730:C1793" si="54">IF(B1730&lt;18.5,"Underweight",
IF(B1730&lt;=24.9,"Normal Weight",
IF(B1730&lt;=29.9,"Overweight","Obesity")))</f>
        <v>Obesity</v>
      </c>
      <c r="D1730" s="14">
        <v>5.0599999999999996</v>
      </c>
      <c r="E1730" s="14" t="str">
        <f t="shared" si="53"/>
        <v>Normal</v>
      </c>
      <c r="F1730" s="25" t="s">
        <v>4717</v>
      </c>
      <c r="G1730" s="25" t="s">
        <v>4717</v>
      </c>
      <c r="H1730" s="25" t="s">
        <v>4716</v>
      </c>
      <c r="I1730" s="14" t="s">
        <v>4720</v>
      </c>
      <c r="J1730" s="28" t="s">
        <v>4716</v>
      </c>
    </row>
    <row r="1731" spans="1:10" x14ac:dyDescent="0.3">
      <c r="A1731" s="31" t="s">
        <v>3796</v>
      </c>
      <c r="B1731" s="14">
        <v>19.95</v>
      </c>
      <c r="C1731" s="14" t="str">
        <f t="shared" si="54"/>
        <v>Normal Weight</v>
      </c>
      <c r="D1731" s="14">
        <v>5.13</v>
      </c>
      <c r="E1731" s="14" t="str">
        <f t="shared" ref="E1731:E1794" si="55">IF(D1731&lt;5.7,"Normal",
IF(D1731&lt;=6.4,"Prediabetes","Diabetes"))</f>
        <v>Normal</v>
      </c>
      <c r="F1731" s="25" t="s">
        <v>4716</v>
      </c>
      <c r="G1731" s="25" t="s">
        <v>4717</v>
      </c>
      <c r="H1731" s="25" t="s">
        <v>4716</v>
      </c>
      <c r="I1731" s="14" t="s">
        <v>4720</v>
      </c>
      <c r="J1731" s="28" t="s">
        <v>4716</v>
      </c>
    </row>
    <row r="1732" spans="1:10" x14ac:dyDescent="0.3">
      <c r="A1732" s="31" t="s">
        <v>3822</v>
      </c>
      <c r="B1732" s="14">
        <v>34.58</v>
      </c>
      <c r="C1732" s="14" t="str">
        <f t="shared" si="54"/>
        <v>Obesity</v>
      </c>
      <c r="D1732" s="14">
        <v>5.14</v>
      </c>
      <c r="E1732" s="14" t="str">
        <f t="shared" si="55"/>
        <v>Normal</v>
      </c>
      <c r="F1732" s="25" t="s">
        <v>4716</v>
      </c>
      <c r="G1732" s="25" t="s">
        <v>4717</v>
      </c>
      <c r="H1732" s="25" t="s">
        <v>4716</v>
      </c>
      <c r="I1732" s="14" t="s">
        <v>4720</v>
      </c>
      <c r="J1732" s="28" t="s">
        <v>4716</v>
      </c>
    </row>
    <row r="1733" spans="1:10" x14ac:dyDescent="0.3">
      <c r="A1733" s="31" t="s">
        <v>3944</v>
      </c>
      <c r="B1733" s="14">
        <v>34.799999999999997</v>
      </c>
      <c r="C1733" s="14" t="str">
        <f t="shared" si="54"/>
        <v>Obesity</v>
      </c>
      <c r="D1733" s="14">
        <v>4.42</v>
      </c>
      <c r="E1733" s="14" t="str">
        <f t="shared" si="55"/>
        <v>Normal</v>
      </c>
      <c r="F1733" s="25" t="s">
        <v>4717</v>
      </c>
      <c r="G1733" s="25" t="s">
        <v>4717</v>
      </c>
      <c r="H1733" s="25" t="s">
        <v>4716</v>
      </c>
      <c r="I1733" s="14" t="s">
        <v>4720</v>
      </c>
      <c r="J1733" s="28" t="s">
        <v>4716</v>
      </c>
    </row>
    <row r="1734" spans="1:10" x14ac:dyDescent="0.3">
      <c r="A1734" s="31" t="s">
        <v>4002</v>
      </c>
      <c r="B1734" s="14">
        <v>29.34</v>
      </c>
      <c r="C1734" s="14" t="str">
        <f t="shared" si="54"/>
        <v>Overweight</v>
      </c>
      <c r="D1734" s="14">
        <v>6.09</v>
      </c>
      <c r="E1734" s="14" t="str">
        <f t="shared" si="55"/>
        <v>Prediabetes</v>
      </c>
      <c r="F1734" s="25" t="s">
        <v>4717</v>
      </c>
      <c r="G1734" s="25" t="s">
        <v>4717</v>
      </c>
      <c r="H1734" s="25" t="s">
        <v>4716</v>
      </c>
      <c r="I1734" s="14" t="s">
        <v>4720</v>
      </c>
      <c r="J1734" s="28" t="s">
        <v>4716</v>
      </c>
    </row>
    <row r="1735" spans="1:10" x14ac:dyDescent="0.3">
      <c r="A1735" s="31" t="s">
        <v>4062</v>
      </c>
      <c r="B1735" s="14">
        <v>28.12</v>
      </c>
      <c r="C1735" s="14" t="str">
        <f t="shared" si="54"/>
        <v>Overweight</v>
      </c>
      <c r="D1735" s="14">
        <v>5.55</v>
      </c>
      <c r="E1735" s="14" t="str">
        <f t="shared" si="55"/>
        <v>Normal</v>
      </c>
      <c r="F1735" s="25" t="s">
        <v>4717</v>
      </c>
      <c r="G1735" s="25" t="s">
        <v>4717</v>
      </c>
      <c r="H1735" s="25" t="s">
        <v>4716</v>
      </c>
      <c r="I1735" s="14" t="s">
        <v>4720</v>
      </c>
      <c r="J1735" s="28" t="s">
        <v>4716</v>
      </c>
    </row>
    <row r="1736" spans="1:10" x14ac:dyDescent="0.3">
      <c r="A1736" s="31" t="s">
        <v>4144</v>
      </c>
      <c r="B1736" s="14">
        <v>20.234999999999999</v>
      </c>
      <c r="C1736" s="14" t="str">
        <f t="shared" si="54"/>
        <v>Normal Weight</v>
      </c>
      <c r="D1736" s="14">
        <v>6.17</v>
      </c>
      <c r="E1736" s="14" t="str">
        <f t="shared" si="55"/>
        <v>Prediabetes</v>
      </c>
      <c r="F1736" s="25" t="s">
        <v>4717</v>
      </c>
      <c r="G1736" s="25" t="s">
        <v>4717</v>
      </c>
      <c r="H1736" s="25" t="s">
        <v>4716</v>
      </c>
      <c r="I1736" s="14" t="s">
        <v>4720</v>
      </c>
      <c r="J1736" s="28" t="s">
        <v>4716</v>
      </c>
    </row>
    <row r="1737" spans="1:10" x14ac:dyDescent="0.3">
      <c r="A1737" s="31" t="s">
        <v>4204</v>
      </c>
      <c r="B1737" s="14">
        <v>31.73</v>
      </c>
      <c r="C1737" s="14" t="str">
        <f t="shared" si="54"/>
        <v>Obesity</v>
      </c>
      <c r="D1737" s="14">
        <v>4.78</v>
      </c>
      <c r="E1737" s="14" t="str">
        <f t="shared" si="55"/>
        <v>Normal</v>
      </c>
      <c r="F1737" s="25" t="s">
        <v>4717</v>
      </c>
      <c r="G1737" s="25" t="s">
        <v>4717</v>
      </c>
      <c r="H1737" s="25" t="s">
        <v>4716</v>
      </c>
      <c r="I1737" s="14" t="s">
        <v>4720</v>
      </c>
      <c r="J1737" s="28" t="s">
        <v>4716</v>
      </c>
    </row>
    <row r="1738" spans="1:10" x14ac:dyDescent="0.3">
      <c r="A1738" s="31" t="s">
        <v>4206</v>
      </c>
      <c r="B1738" s="14">
        <v>28.88</v>
      </c>
      <c r="C1738" s="14" t="str">
        <f t="shared" si="54"/>
        <v>Overweight</v>
      </c>
      <c r="D1738" s="14">
        <v>6.09</v>
      </c>
      <c r="E1738" s="14" t="str">
        <f t="shared" si="55"/>
        <v>Prediabetes</v>
      </c>
      <c r="F1738" s="25" t="s">
        <v>4717</v>
      </c>
      <c r="G1738" s="25" t="s">
        <v>4717</v>
      </c>
      <c r="H1738" s="25" t="s">
        <v>4716</v>
      </c>
      <c r="I1738" s="14" t="s">
        <v>4720</v>
      </c>
      <c r="J1738" s="28" t="s">
        <v>4716</v>
      </c>
    </row>
    <row r="1739" spans="1:10" x14ac:dyDescent="0.3">
      <c r="A1739" s="31" t="s">
        <v>4278</v>
      </c>
      <c r="B1739" s="14">
        <v>32.11</v>
      </c>
      <c r="C1739" s="14" t="str">
        <f t="shared" si="54"/>
        <v>Obesity</v>
      </c>
      <c r="D1739" s="14">
        <v>4.03</v>
      </c>
      <c r="E1739" s="14" t="str">
        <f t="shared" si="55"/>
        <v>Normal</v>
      </c>
      <c r="F1739" s="25" t="s">
        <v>4717</v>
      </c>
      <c r="G1739" s="25" t="s">
        <v>4717</v>
      </c>
      <c r="H1739" s="25" t="s">
        <v>4716</v>
      </c>
      <c r="I1739" s="14" t="s">
        <v>4720</v>
      </c>
      <c r="J1739" s="28" t="s">
        <v>4716</v>
      </c>
    </row>
    <row r="1740" spans="1:10" x14ac:dyDescent="0.3">
      <c r="A1740" s="31" t="s">
        <v>4280</v>
      </c>
      <c r="B1740" s="14">
        <v>25.175000000000001</v>
      </c>
      <c r="C1740" s="14" t="str">
        <f t="shared" si="54"/>
        <v>Overweight</v>
      </c>
      <c r="D1740" s="14">
        <v>6.29</v>
      </c>
      <c r="E1740" s="14" t="str">
        <f t="shared" si="55"/>
        <v>Prediabetes</v>
      </c>
      <c r="F1740" s="25" t="s">
        <v>4717</v>
      </c>
      <c r="G1740" s="25" t="s">
        <v>4717</v>
      </c>
      <c r="H1740" s="25" t="s">
        <v>4716</v>
      </c>
      <c r="I1740" s="14" t="s">
        <v>4720</v>
      </c>
      <c r="J1740" s="28" t="s">
        <v>4716</v>
      </c>
    </row>
    <row r="1741" spans="1:10" x14ac:dyDescent="0.3">
      <c r="A1741" s="31" t="s">
        <v>2638</v>
      </c>
      <c r="B1741" s="14">
        <v>43.31</v>
      </c>
      <c r="C1741" s="14" t="str">
        <f t="shared" si="54"/>
        <v>Obesity</v>
      </c>
      <c r="D1741" s="14">
        <v>6.1</v>
      </c>
      <c r="E1741" s="14" t="str">
        <f t="shared" si="55"/>
        <v>Prediabetes</v>
      </c>
      <c r="F1741" s="25" t="s">
        <v>4717</v>
      </c>
      <c r="G1741" s="25" t="s">
        <v>4717</v>
      </c>
      <c r="H1741" s="25" t="s">
        <v>4716</v>
      </c>
      <c r="I1741" s="14" t="s">
        <v>4718</v>
      </c>
      <c r="J1741" s="28" t="s">
        <v>4716</v>
      </c>
    </row>
    <row r="1742" spans="1:10" x14ac:dyDescent="0.3">
      <c r="A1742" s="31" t="s">
        <v>4092</v>
      </c>
      <c r="B1742" s="14">
        <v>30.4</v>
      </c>
      <c r="C1742" s="14" t="str">
        <f t="shared" si="54"/>
        <v>Obesity</v>
      </c>
      <c r="D1742" s="14">
        <v>5.56</v>
      </c>
      <c r="E1742" s="14" t="str">
        <f t="shared" si="55"/>
        <v>Normal</v>
      </c>
      <c r="F1742" s="25" t="s">
        <v>4717</v>
      </c>
      <c r="G1742" s="25" t="s">
        <v>4717</v>
      </c>
      <c r="H1742" s="25" t="s">
        <v>4716</v>
      </c>
      <c r="I1742" s="14" t="s">
        <v>4718</v>
      </c>
      <c r="J1742" s="28" t="s">
        <v>4716</v>
      </c>
    </row>
    <row r="1743" spans="1:10" x14ac:dyDescent="0.3">
      <c r="A1743" s="31" t="s">
        <v>4248</v>
      </c>
      <c r="B1743" s="14">
        <v>24.3</v>
      </c>
      <c r="C1743" s="14" t="str">
        <f t="shared" si="54"/>
        <v>Normal Weight</v>
      </c>
      <c r="D1743" s="14">
        <v>6.1</v>
      </c>
      <c r="E1743" s="14" t="str">
        <f t="shared" si="55"/>
        <v>Prediabetes</v>
      </c>
      <c r="F1743" s="25" t="s">
        <v>4717</v>
      </c>
      <c r="G1743" s="25" t="s">
        <v>4717</v>
      </c>
      <c r="H1743" s="25" t="s">
        <v>4716</v>
      </c>
      <c r="I1743" s="14" t="s">
        <v>4718</v>
      </c>
      <c r="J1743" s="28" t="s">
        <v>4716</v>
      </c>
    </row>
    <row r="1744" spans="1:10" x14ac:dyDescent="0.3">
      <c r="A1744" s="31" t="s">
        <v>4396</v>
      </c>
      <c r="B1744" s="14">
        <v>26.84</v>
      </c>
      <c r="C1744" s="14" t="str">
        <f t="shared" si="54"/>
        <v>Overweight</v>
      </c>
      <c r="D1744" s="14">
        <v>5.99</v>
      </c>
      <c r="E1744" s="14" t="str">
        <f t="shared" si="55"/>
        <v>Prediabetes</v>
      </c>
      <c r="F1744" s="25" t="s">
        <v>4717</v>
      </c>
      <c r="G1744" s="25" t="s">
        <v>4717</v>
      </c>
      <c r="H1744" s="25" t="s">
        <v>4716</v>
      </c>
      <c r="I1744" s="14" t="s">
        <v>4718</v>
      </c>
      <c r="J1744" s="28" t="s">
        <v>4716</v>
      </c>
    </row>
    <row r="1745" spans="1:10" x14ac:dyDescent="0.3">
      <c r="A1745" s="31" t="s">
        <v>938</v>
      </c>
      <c r="B1745" s="14">
        <v>30.114999999999998</v>
      </c>
      <c r="C1745" s="14" t="str">
        <f t="shared" si="54"/>
        <v>Obesity</v>
      </c>
      <c r="D1745" s="14">
        <v>5.48</v>
      </c>
      <c r="E1745" s="14" t="str">
        <f t="shared" si="55"/>
        <v>Normal</v>
      </c>
      <c r="F1745" s="25" t="s">
        <v>4716</v>
      </c>
      <c r="G1745" s="25" t="s">
        <v>4717</v>
      </c>
      <c r="H1745" s="25" t="s">
        <v>4716</v>
      </c>
      <c r="I1745" s="14" t="s">
        <v>4718</v>
      </c>
      <c r="J1745" s="28" t="s">
        <v>4716</v>
      </c>
    </row>
    <row r="1746" spans="1:10" x14ac:dyDescent="0.3">
      <c r="A1746" s="31" t="s">
        <v>1434</v>
      </c>
      <c r="B1746" s="14">
        <v>38.28</v>
      </c>
      <c r="C1746" s="14" t="str">
        <f t="shared" si="54"/>
        <v>Obesity</v>
      </c>
      <c r="D1746" s="14">
        <v>5.51</v>
      </c>
      <c r="E1746" s="14" t="str">
        <f t="shared" si="55"/>
        <v>Normal</v>
      </c>
      <c r="F1746" s="25" t="s">
        <v>4716</v>
      </c>
      <c r="G1746" s="25" t="s">
        <v>4717</v>
      </c>
      <c r="H1746" s="25" t="s">
        <v>4716</v>
      </c>
      <c r="I1746" s="14" t="s">
        <v>4718</v>
      </c>
      <c r="J1746" s="28" t="s">
        <v>4716</v>
      </c>
    </row>
    <row r="1747" spans="1:10" x14ac:dyDescent="0.3">
      <c r="A1747" s="31" t="s">
        <v>1638</v>
      </c>
      <c r="B1747" s="14">
        <v>39.14</v>
      </c>
      <c r="C1747" s="14" t="str">
        <f t="shared" si="54"/>
        <v>Obesity</v>
      </c>
      <c r="D1747" s="14">
        <v>4.91</v>
      </c>
      <c r="E1747" s="14" t="str">
        <f t="shared" si="55"/>
        <v>Normal</v>
      </c>
      <c r="F1747" s="25" t="s">
        <v>4716</v>
      </c>
      <c r="G1747" s="25" t="s">
        <v>4717</v>
      </c>
      <c r="H1747" s="25" t="s">
        <v>4716</v>
      </c>
      <c r="I1747" s="14" t="s">
        <v>4718</v>
      </c>
      <c r="J1747" s="28" t="s">
        <v>4716</v>
      </c>
    </row>
    <row r="1748" spans="1:10" x14ac:dyDescent="0.3">
      <c r="A1748" s="31" t="s">
        <v>1832</v>
      </c>
      <c r="B1748" s="14">
        <v>21.78</v>
      </c>
      <c r="C1748" s="14" t="str">
        <f t="shared" si="54"/>
        <v>Normal Weight</v>
      </c>
      <c r="D1748" s="14">
        <v>5.3</v>
      </c>
      <c r="E1748" s="14" t="str">
        <f t="shared" si="55"/>
        <v>Normal</v>
      </c>
      <c r="F1748" s="25" t="s">
        <v>4716</v>
      </c>
      <c r="G1748" s="25" t="s">
        <v>4717</v>
      </c>
      <c r="H1748" s="25" t="s">
        <v>4716</v>
      </c>
      <c r="I1748" s="14" t="s">
        <v>4718</v>
      </c>
      <c r="J1748" s="28" t="s">
        <v>4716</v>
      </c>
    </row>
    <row r="1749" spans="1:10" x14ac:dyDescent="0.3">
      <c r="A1749" s="31" t="s">
        <v>1926</v>
      </c>
      <c r="B1749" s="14">
        <v>33.880000000000003</v>
      </c>
      <c r="C1749" s="14" t="str">
        <f t="shared" si="54"/>
        <v>Obesity</v>
      </c>
      <c r="D1749" s="14">
        <v>4.68</v>
      </c>
      <c r="E1749" s="14" t="str">
        <f t="shared" si="55"/>
        <v>Normal</v>
      </c>
      <c r="F1749" s="25" t="s">
        <v>4716</v>
      </c>
      <c r="G1749" s="25" t="s">
        <v>4717</v>
      </c>
      <c r="H1749" s="25" t="s">
        <v>4716</v>
      </c>
      <c r="I1749" s="14" t="s">
        <v>4718</v>
      </c>
      <c r="J1749" s="28" t="s">
        <v>4716</v>
      </c>
    </row>
    <row r="1750" spans="1:10" x14ac:dyDescent="0.3">
      <c r="A1750" s="31" t="s">
        <v>1990</v>
      </c>
      <c r="B1750" s="14">
        <v>28.31</v>
      </c>
      <c r="C1750" s="14" t="str">
        <f t="shared" si="54"/>
        <v>Overweight</v>
      </c>
      <c r="D1750" s="14">
        <v>4.55</v>
      </c>
      <c r="E1750" s="14" t="str">
        <f t="shared" si="55"/>
        <v>Normal</v>
      </c>
      <c r="F1750" s="25" t="s">
        <v>4716</v>
      </c>
      <c r="G1750" s="25" t="s">
        <v>4717</v>
      </c>
      <c r="H1750" s="25" t="s">
        <v>4716</v>
      </c>
      <c r="I1750" s="14" t="s">
        <v>4718</v>
      </c>
      <c r="J1750" s="28" t="s">
        <v>4716</v>
      </c>
    </row>
    <row r="1751" spans="1:10" x14ac:dyDescent="0.3">
      <c r="A1751" s="31" t="s">
        <v>2888</v>
      </c>
      <c r="B1751" s="14">
        <v>29.164999999999999</v>
      </c>
      <c r="C1751" s="14" t="str">
        <f t="shared" si="54"/>
        <v>Overweight</v>
      </c>
      <c r="D1751" s="14">
        <v>4.87</v>
      </c>
      <c r="E1751" s="14" t="str">
        <f t="shared" si="55"/>
        <v>Normal</v>
      </c>
      <c r="F1751" s="25" t="s">
        <v>4716</v>
      </c>
      <c r="G1751" s="25" t="s">
        <v>4717</v>
      </c>
      <c r="H1751" s="25" t="s">
        <v>4716</v>
      </c>
      <c r="I1751" s="14" t="s">
        <v>4718</v>
      </c>
      <c r="J1751" s="28" t="s">
        <v>4716</v>
      </c>
    </row>
    <row r="1752" spans="1:10" x14ac:dyDescent="0.3">
      <c r="A1752" s="31" t="s">
        <v>3006</v>
      </c>
      <c r="B1752" s="14">
        <v>42.88</v>
      </c>
      <c r="C1752" s="14" t="str">
        <f t="shared" si="54"/>
        <v>Obesity</v>
      </c>
      <c r="D1752" s="14">
        <v>4.87</v>
      </c>
      <c r="E1752" s="14" t="str">
        <f t="shared" si="55"/>
        <v>Normal</v>
      </c>
      <c r="F1752" s="25" t="s">
        <v>4716</v>
      </c>
      <c r="G1752" s="25" t="s">
        <v>4717</v>
      </c>
      <c r="H1752" s="25" t="s">
        <v>4716</v>
      </c>
      <c r="I1752" s="14" t="s">
        <v>4718</v>
      </c>
      <c r="J1752" s="28" t="s">
        <v>4716</v>
      </c>
    </row>
    <row r="1753" spans="1:10" x14ac:dyDescent="0.3">
      <c r="A1753" s="31" t="s">
        <v>3020</v>
      </c>
      <c r="B1753" s="14">
        <v>39.75</v>
      </c>
      <c r="C1753" s="14" t="str">
        <f t="shared" si="54"/>
        <v>Obesity</v>
      </c>
      <c r="D1753" s="14">
        <v>5.41</v>
      </c>
      <c r="E1753" s="14" t="str">
        <f t="shared" si="55"/>
        <v>Normal</v>
      </c>
      <c r="F1753" s="25" t="s">
        <v>4716</v>
      </c>
      <c r="G1753" s="25" t="s">
        <v>4717</v>
      </c>
      <c r="H1753" s="25" t="s">
        <v>4716</v>
      </c>
      <c r="I1753" s="14" t="s">
        <v>4718</v>
      </c>
      <c r="J1753" s="28" t="s">
        <v>4716</v>
      </c>
    </row>
    <row r="1754" spans="1:10" x14ac:dyDescent="0.3">
      <c r="A1754" s="31" t="s">
        <v>3174</v>
      </c>
      <c r="B1754" s="14">
        <v>43.39</v>
      </c>
      <c r="C1754" s="14" t="str">
        <f t="shared" si="54"/>
        <v>Obesity</v>
      </c>
      <c r="D1754" s="14">
        <v>5.85</v>
      </c>
      <c r="E1754" s="14" t="str">
        <f t="shared" si="55"/>
        <v>Prediabetes</v>
      </c>
      <c r="F1754" s="25" t="s">
        <v>4716</v>
      </c>
      <c r="G1754" s="25" t="s">
        <v>4717</v>
      </c>
      <c r="H1754" s="25" t="s">
        <v>4716</v>
      </c>
      <c r="I1754" s="14" t="s">
        <v>4718</v>
      </c>
      <c r="J1754" s="28" t="s">
        <v>4716</v>
      </c>
    </row>
    <row r="1755" spans="1:10" x14ac:dyDescent="0.3">
      <c r="A1755" s="31" t="s">
        <v>3292</v>
      </c>
      <c r="B1755" s="14">
        <v>39.14</v>
      </c>
      <c r="C1755" s="14" t="str">
        <f t="shared" si="54"/>
        <v>Obesity</v>
      </c>
      <c r="D1755" s="14">
        <v>6.24</v>
      </c>
      <c r="E1755" s="14" t="str">
        <f t="shared" si="55"/>
        <v>Prediabetes</v>
      </c>
      <c r="F1755" s="25" t="s">
        <v>4716</v>
      </c>
      <c r="G1755" s="25" t="s">
        <v>4717</v>
      </c>
      <c r="H1755" s="25" t="s">
        <v>4716</v>
      </c>
      <c r="I1755" s="14" t="s">
        <v>4718</v>
      </c>
      <c r="J1755" s="28" t="s">
        <v>4716</v>
      </c>
    </row>
    <row r="1756" spans="1:10" x14ac:dyDescent="0.3">
      <c r="A1756" s="31" t="s">
        <v>3328</v>
      </c>
      <c r="B1756" s="14">
        <v>38.99</v>
      </c>
      <c r="C1756" s="14" t="str">
        <f t="shared" si="54"/>
        <v>Obesity</v>
      </c>
      <c r="D1756" s="14">
        <v>5.21</v>
      </c>
      <c r="E1756" s="14" t="str">
        <f t="shared" si="55"/>
        <v>Normal</v>
      </c>
      <c r="F1756" s="25" t="s">
        <v>4716</v>
      </c>
      <c r="G1756" s="25" t="s">
        <v>4717</v>
      </c>
      <c r="H1756" s="25" t="s">
        <v>4716</v>
      </c>
      <c r="I1756" s="14" t="s">
        <v>4718</v>
      </c>
      <c r="J1756" s="28" t="s">
        <v>4716</v>
      </c>
    </row>
    <row r="1757" spans="1:10" x14ac:dyDescent="0.3">
      <c r="A1757" s="31" t="s">
        <v>3442</v>
      </c>
      <c r="B1757" s="14">
        <v>35.61</v>
      </c>
      <c r="C1757" s="14" t="str">
        <f t="shared" si="54"/>
        <v>Obesity</v>
      </c>
      <c r="D1757" s="14">
        <v>5.65</v>
      </c>
      <c r="E1757" s="14" t="str">
        <f t="shared" si="55"/>
        <v>Normal</v>
      </c>
      <c r="F1757" s="25" t="s">
        <v>4716</v>
      </c>
      <c r="G1757" s="25" t="s">
        <v>4717</v>
      </c>
      <c r="H1757" s="25" t="s">
        <v>4716</v>
      </c>
      <c r="I1757" s="14" t="s">
        <v>4718</v>
      </c>
      <c r="J1757" s="28" t="s">
        <v>4716</v>
      </c>
    </row>
    <row r="1758" spans="1:10" x14ac:dyDescent="0.3">
      <c r="A1758" s="31" t="s">
        <v>3444</v>
      </c>
      <c r="B1758" s="14">
        <v>37.56</v>
      </c>
      <c r="C1758" s="14" t="str">
        <f t="shared" si="54"/>
        <v>Obesity</v>
      </c>
      <c r="D1758" s="14">
        <v>5.88</v>
      </c>
      <c r="E1758" s="14" t="str">
        <f t="shared" si="55"/>
        <v>Prediabetes</v>
      </c>
      <c r="F1758" s="25" t="s">
        <v>4716</v>
      </c>
      <c r="G1758" s="25" t="s">
        <v>4717</v>
      </c>
      <c r="H1758" s="25" t="s">
        <v>4716</v>
      </c>
      <c r="I1758" s="14" t="s">
        <v>4718</v>
      </c>
      <c r="J1758" s="28" t="s">
        <v>4716</v>
      </c>
    </row>
    <row r="1759" spans="1:10" x14ac:dyDescent="0.3">
      <c r="A1759" s="31" t="s">
        <v>3478</v>
      </c>
      <c r="B1759" s="14">
        <v>37.28</v>
      </c>
      <c r="C1759" s="14" t="str">
        <f t="shared" si="54"/>
        <v>Obesity</v>
      </c>
      <c r="D1759" s="14">
        <v>4.66</v>
      </c>
      <c r="E1759" s="14" t="str">
        <f t="shared" si="55"/>
        <v>Normal</v>
      </c>
      <c r="F1759" s="25" t="s">
        <v>4716</v>
      </c>
      <c r="G1759" s="25" t="s">
        <v>4717</v>
      </c>
      <c r="H1759" s="25" t="s">
        <v>4716</v>
      </c>
      <c r="I1759" s="14" t="s">
        <v>4718</v>
      </c>
      <c r="J1759" s="28" t="s">
        <v>4716</v>
      </c>
    </row>
    <row r="1760" spans="1:10" x14ac:dyDescent="0.3">
      <c r="A1760" s="31" t="s">
        <v>3582</v>
      </c>
      <c r="B1760" s="14">
        <v>33.18</v>
      </c>
      <c r="C1760" s="14" t="str">
        <f t="shared" si="54"/>
        <v>Obesity</v>
      </c>
      <c r="D1760" s="14">
        <v>5.22</v>
      </c>
      <c r="E1760" s="14" t="str">
        <f t="shared" si="55"/>
        <v>Normal</v>
      </c>
      <c r="F1760" s="25" t="s">
        <v>4716</v>
      </c>
      <c r="G1760" s="25" t="s">
        <v>4717</v>
      </c>
      <c r="H1760" s="25" t="s">
        <v>4716</v>
      </c>
      <c r="I1760" s="14" t="s">
        <v>4718</v>
      </c>
      <c r="J1760" s="28" t="s">
        <v>4716</v>
      </c>
    </row>
    <row r="1761" spans="1:10" x14ac:dyDescent="0.3">
      <c r="A1761" s="31" t="s">
        <v>3610</v>
      </c>
      <c r="B1761" s="14">
        <v>35.93</v>
      </c>
      <c r="C1761" s="14" t="str">
        <f t="shared" si="54"/>
        <v>Obesity</v>
      </c>
      <c r="D1761" s="14">
        <v>5.43</v>
      </c>
      <c r="E1761" s="14" t="str">
        <f t="shared" si="55"/>
        <v>Normal</v>
      </c>
      <c r="F1761" s="25" t="s">
        <v>4716</v>
      </c>
      <c r="G1761" s="25" t="s">
        <v>4717</v>
      </c>
      <c r="H1761" s="25" t="s">
        <v>4716</v>
      </c>
      <c r="I1761" s="14" t="s">
        <v>4718</v>
      </c>
      <c r="J1761" s="28" t="s">
        <v>4716</v>
      </c>
    </row>
    <row r="1762" spans="1:10" x14ac:dyDescent="0.3">
      <c r="A1762" s="31" t="s">
        <v>3648</v>
      </c>
      <c r="B1762" s="14">
        <v>35.340000000000003</v>
      </c>
      <c r="C1762" s="14" t="str">
        <f t="shared" si="54"/>
        <v>Obesity</v>
      </c>
      <c r="D1762" s="14">
        <v>4.13</v>
      </c>
      <c r="E1762" s="14" t="str">
        <f t="shared" si="55"/>
        <v>Normal</v>
      </c>
      <c r="F1762" s="25" t="s">
        <v>4716</v>
      </c>
      <c r="G1762" s="25" t="s">
        <v>4717</v>
      </c>
      <c r="H1762" s="25" t="s">
        <v>4716</v>
      </c>
      <c r="I1762" s="14" t="s">
        <v>4718</v>
      </c>
      <c r="J1762" s="28" t="s">
        <v>4716</v>
      </c>
    </row>
    <row r="1763" spans="1:10" x14ac:dyDescent="0.3">
      <c r="A1763" s="31" t="s">
        <v>3656</v>
      </c>
      <c r="B1763" s="14">
        <v>31.35</v>
      </c>
      <c r="C1763" s="14" t="str">
        <f t="shared" si="54"/>
        <v>Obesity</v>
      </c>
      <c r="D1763" s="14">
        <v>4.2</v>
      </c>
      <c r="E1763" s="14" t="str">
        <f t="shared" si="55"/>
        <v>Normal</v>
      </c>
      <c r="F1763" s="25" t="s">
        <v>4716</v>
      </c>
      <c r="G1763" s="25" t="s">
        <v>4717</v>
      </c>
      <c r="H1763" s="25" t="s">
        <v>4716</v>
      </c>
      <c r="I1763" s="14" t="s">
        <v>4718</v>
      </c>
      <c r="J1763" s="28" t="s">
        <v>4716</v>
      </c>
    </row>
    <row r="1764" spans="1:10" x14ac:dyDescent="0.3">
      <c r="A1764" s="31" t="s">
        <v>3682</v>
      </c>
      <c r="B1764" s="14">
        <v>35.78</v>
      </c>
      <c r="C1764" s="14" t="str">
        <f t="shared" si="54"/>
        <v>Obesity</v>
      </c>
      <c r="D1764" s="14">
        <v>6.07</v>
      </c>
      <c r="E1764" s="14" t="str">
        <f t="shared" si="55"/>
        <v>Prediabetes</v>
      </c>
      <c r="F1764" s="25" t="s">
        <v>4716</v>
      </c>
      <c r="G1764" s="25" t="s">
        <v>4717</v>
      </c>
      <c r="H1764" s="25" t="s">
        <v>4716</v>
      </c>
      <c r="I1764" s="14" t="s">
        <v>4718</v>
      </c>
      <c r="J1764" s="28" t="s">
        <v>4716</v>
      </c>
    </row>
    <row r="1765" spans="1:10" x14ac:dyDescent="0.3">
      <c r="A1765" s="31" t="s">
        <v>3734</v>
      </c>
      <c r="B1765" s="14">
        <v>21.28</v>
      </c>
      <c r="C1765" s="14" t="str">
        <f t="shared" si="54"/>
        <v>Normal Weight</v>
      </c>
      <c r="D1765" s="14">
        <v>4.05</v>
      </c>
      <c r="E1765" s="14" t="str">
        <f t="shared" si="55"/>
        <v>Normal</v>
      </c>
      <c r="F1765" s="25" t="s">
        <v>4716</v>
      </c>
      <c r="G1765" s="25" t="s">
        <v>4717</v>
      </c>
      <c r="H1765" s="25" t="s">
        <v>4716</v>
      </c>
      <c r="I1765" s="14" t="s">
        <v>4718</v>
      </c>
      <c r="J1765" s="28" t="s">
        <v>4716</v>
      </c>
    </row>
    <row r="1766" spans="1:10" x14ac:dyDescent="0.3">
      <c r="A1766" s="31" t="s">
        <v>3832</v>
      </c>
      <c r="B1766" s="14">
        <v>34.46</v>
      </c>
      <c r="C1766" s="14" t="str">
        <f t="shared" si="54"/>
        <v>Obesity</v>
      </c>
      <c r="D1766" s="14">
        <v>4.17</v>
      </c>
      <c r="E1766" s="14" t="str">
        <f t="shared" si="55"/>
        <v>Normal</v>
      </c>
      <c r="F1766" s="25" t="s">
        <v>4716</v>
      </c>
      <c r="G1766" s="25" t="s">
        <v>4717</v>
      </c>
      <c r="H1766" s="25" t="s">
        <v>4716</v>
      </c>
      <c r="I1766" s="14" t="s">
        <v>4718</v>
      </c>
      <c r="J1766" s="28" t="s">
        <v>4716</v>
      </c>
    </row>
    <row r="1767" spans="1:10" x14ac:dyDescent="0.3">
      <c r="A1767" s="31" t="s">
        <v>3874</v>
      </c>
      <c r="B1767" s="14">
        <v>32.54</v>
      </c>
      <c r="C1767" s="14" t="str">
        <f t="shared" si="54"/>
        <v>Obesity</v>
      </c>
      <c r="D1767" s="14">
        <v>6.38</v>
      </c>
      <c r="E1767" s="14" t="str">
        <f t="shared" si="55"/>
        <v>Prediabetes</v>
      </c>
      <c r="F1767" s="25" t="s">
        <v>4716</v>
      </c>
      <c r="G1767" s="25" t="s">
        <v>4717</v>
      </c>
      <c r="H1767" s="25" t="s">
        <v>4716</v>
      </c>
      <c r="I1767" s="14" t="s">
        <v>4718</v>
      </c>
      <c r="J1767" s="28" t="s">
        <v>4716</v>
      </c>
    </row>
    <row r="1768" spans="1:10" x14ac:dyDescent="0.3">
      <c r="A1768" s="31" t="s">
        <v>3936</v>
      </c>
      <c r="B1768" s="14">
        <v>30.4</v>
      </c>
      <c r="C1768" s="14" t="str">
        <f t="shared" si="54"/>
        <v>Obesity</v>
      </c>
      <c r="D1768" s="14">
        <v>5.95</v>
      </c>
      <c r="E1768" s="14" t="str">
        <f t="shared" si="55"/>
        <v>Prediabetes</v>
      </c>
      <c r="F1768" s="25" t="s">
        <v>4716</v>
      </c>
      <c r="G1768" s="25" t="s">
        <v>4717</v>
      </c>
      <c r="H1768" s="25" t="s">
        <v>4716</v>
      </c>
      <c r="I1768" s="14" t="s">
        <v>4718</v>
      </c>
      <c r="J1768" s="28" t="s">
        <v>4716</v>
      </c>
    </row>
    <row r="1769" spans="1:10" x14ac:dyDescent="0.3">
      <c r="A1769" s="31" t="s">
        <v>3952</v>
      </c>
      <c r="B1769" s="14">
        <v>38.664999999999999</v>
      </c>
      <c r="C1769" s="14" t="str">
        <f t="shared" si="54"/>
        <v>Obesity</v>
      </c>
      <c r="D1769" s="14">
        <v>4.8600000000000003</v>
      </c>
      <c r="E1769" s="14" t="str">
        <f t="shared" si="55"/>
        <v>Normal</v>
      </c>
      <c r="F1769" s="25" t="s">
        <v>4716</v>
      </c>
      <c r="G1769" s="25" t="s">
        <v>4717</v>
      </c>
      <c r="H1769" s="25" t="s">
        <v>4716</v>
      </c>
      <c r="I1769" s="14" t="s">
        <v>4718</v>
      </c>
      <c r="J1769" s="28" t="s">
        <v>4716</v>
      </c>
    </row>
    <row r="1770" spans="1:10" x14ac:dyDescent="0.3">
      <c r="A1770" s="31" t="s">
        <v>4076</v>
      </c>
      <c r="B1770" s="14">
        <v>29.68</v>
      </c>
      <c r="C1770" s="14" t="str">
        <f t="shared" si="54"/>
        <v>Overweight</v>
      </c>
      <c r="D1770" s="14">
        <v>5.68</v>
      </c>
      <c r="E1770" s="14" t="str">
        <f t="shared" si="55"/>
        <v>Normal</v>
      </c>
      <c r="F1770" s="25" t="s">
        <v>4716</v>
      </c>
      <c r="G1770" s="25" t="s">
        <v>4717</v>
      </c>
      <c r="H1770" s="25" t="s">
        <v>4716</v>
      </c>
      <c r="I1770" s="14" t="s">
        <v>4718</v>
      </c>
      <c r="J1770" s="28" t="s">
        <v>4716</v>
      </c>
    </row>
    <row r="1771" spans="1:10" x14ac:dyDescent="0.3">
      <c r="A1771" s="31" t="s">
        <v>4080</v>
      </c>
      <c r="B1771" s="14">
        <v>32.119999999999997</v>
      </c>
      <c r="C1771" s="14" t="str">
        <f t="shared" si="54"/>
        <v>Obesity</v>
      </c>
      <c r="D1771" s="14">
        <v>5.33</v>
      </c>
      <c r="E1771" s="14" t="str">
        <f t="shared" si="55"/>
        <v>Normal</v>
      </c>
      <c r="F1771" s="25" t="s">
        <v>4716</v>
      </c>
      <c r="G1771" s="25" t="s">
        <v>4717</v>
      </c>
      <c r="H1771" s="25" t="s">
        <v>4716</v>
      </c>
      <c r="I1771" s="14" t="s">
        <v>4718</v>
      </c>
      <c r="J1771" s="28" t="s">
        <v>4716</v>
      </c>
    </row>
    <row r="1772" spans="1:10" x14ac:dyDescent="0.3">
      <c r="A1772" s="31" t="s">
        <v>4086</v>
      </c>
      <c r="B1772" s="14">
        <v>30.13</v>
      </c>
      <c r="C1772" s="14" t="str">
        <f t="shared" si="54"/>
        <v>Obesity</v>
      </c>
      <c r="D1772" s="14">
        <v>5.71</v>
      </c>
      <c r="E1772" s="14" t="str">
        <f t="shared" si="55"/>
        <v>Prediabetes</v>
      </c>
      <c r="F1772" s="25" t="s">
        <v>4716</v>
      </c>
      <c r="G1772" s="25" t="s">
        <v>4717</v>
      </c>
      <c r="H1772" s="25" t="s">
        <v>4716</v>
      </c>
      <c r="I1772" s="14" t="s">
        <v>4718</v>
      </c>
      <c r="J1772" s="28" t="s">
        <v>4716</v>
      </c>
    </row>
    <row r="1773" spans="1:10" x14ac:dyDescent="0.3">
      <c r="A1773" s="31" t="s">
        <v>4090</v>
      </c>
      <c r="B1773" s="14">
        <v>39.805</v>
      </c>
      <c r="C1773" s="14" t="str">
        <f t="shared" si="54"/>
        <v>Obesity</v>
      </c>
      <c r="D1773" s="14">
        <v>4.38</v>
      </c>
      <c r="E1773" s="14" t="str">
        <f t="shared" si="55"/>
        <v>Normal</v>
      </c>
      <c r="F1773" s="25" t="s">
        <v>4716</v>
      </c>
      <c r="G1773" s="25" t="s">
        <v>4717</v>
      </c>
      <c r="H1773" s="25" t="s">
        <v>4716</v>
      </c>
      <c r="I1773" s="14" t="s">
        <v>4718</v>
      </c>
      <c r="J1773" s="28" t="s">
        <v>4716</v>
      </c>
    </row>
    <row r="1774" spans="1:10" x14ac:dyDescent="0.3">
      <c r="A1774" s="31" t="s">
        <v>4094</v>
      </c>
      <c r="B1774" s="14">
        <v>23.18</v>
      </c>
      <c r="C1774" s="14" t="str">
        <f t="shared" si="54"/>
        <v>Normal Weight</v>
      </c>
      <c r="D1774" s="14">
        <v>4.24</v>
      </c>
      <c r="E1774" s="14" t="str">
        <f t="shared" si="55"/>
        <v>Normal</v>
      </c>
      <c r="F1774" s="25" t="s">
        <v>4716</v>
      </c>
      <c r="G1774" s="25" t="s">
        <v>4717</v>
      </c>
      <c r="H1774" s="25" t="s">
        <v>4716</v>
      </c>
      <c r="I1774" s="14" t="s">
        <v>4718</v>
      </c>
      <c r="J1774" s="28" t="s">
        <v>4716</v>
      </c>
    </row>
    <row r="1775" spans="1:10" x14ac:dyDescent="0.3">
      <c r="A1775" s="31" t="s">
        <v>4122</v>
      </c>
      <c r="B1775" s="14">
        <v>31.35</v>
      </c>
      <c r="C1775" s="14" t="str">
        <f t="shared" si="54"/>
        <v>Obesity</v>
      </c>
      <c r="D1775" s="14">
        <v>5.84</v>
      </c>
      <c r="E1775" s="14" t="str">
        <f t="shared" si="55"/>
        <v>Prediabetes</v>
      </c>
      <c r="F1775" s="25" t="s">
        <v>4716</v>
      </c>
      <c r="G1775" s="25" t="s">
        <v>4717</v>
      </c>
      <c r="H1775" s="25" t="s">
        <v>4716</v>
      </c>
      <c r="I1775" s="14" t="s">
        <v>4718</v>
      </c>
      <c r="J1775" s="28" t="s">
        <v>4716</v>
      </c>
    </row>
    <row r="1776" spans="1:10" x14ac:dyDescent="0.3">
      <c r="A1776" s="31" t="s">
        <v>4124</v>
      </c>
      <c r="B1776" s="14">
        <v>28.31</v>
      </c>
      <c r="C1776" s="14" t="str">
        <f t="shared" si="54"/>
        <v>Overweight</v>
      </c>
      <c r="D1776" s="14">
        <v>6.41</v>
      </c>
      <c r="E1776" s="14" t="str">
        <f t="shared" si="55"/>
        <v>Diabetes</v>
      </c>
      <c r="F1776" s="25" t="s">
        <v>4716</v>
      </c>
      <c r="G1776" s="25" t="s">
        <v>4717</v>
      </c>
      <c r="H1776" s="25" t="s">
        <v>4716</v>
      </c>
      <c r="I1776" s="14" t="s">
        <v>4718</v>
      </c>
      <c r="J1776" s="28" t="s">
        <v>4716</v>
      </c>
    </row>
    <row r="1777" spans="1:10" x14ac:dyDescent="0.3">
      <c r="A1777" s="31" t="s">
        <v>4150</v>
      </c>
      <c r="B1777" s="14">
        <v>29.98</v>
      </c>
      <c r="C1777" s="14" t="str">
        <f t="shared" si="54"/>
        <v>Obesity</v>
      </c>
      <c r="D1777" s="14">
        <v>6.03</v>
      </c>
      <c r="E1777" s="14" t="str">
        <f t="shared" si="55"/>
        <v>Prediabetes</v>
      </c>
      <c r="F1777" s="25" t="s">
        <v>4716</v>
      </c>
      <c r="G1777" s="25" t="s">
        <v>4717</v>
      </c>
      <c r="H1777" s="25" t="s">
        <v>4716</v>
      </c>
      <c r="I1777" s="14" t="s">
        <v>4718</v>
      </c>
      <c r="J1777" s="28" t="s">
        <v>4716</v>
      </c>
    </row>
    <row r="1778" spans="1:10" x14ac:dyDescent="0.3">
      <c r="A1778" s="31" t="s">
        <v>4192</v>
      </c>
      <c r="B1778" s="14">
        <v>26.18</v>
      </c>
      <c r="C1778" s="14" t="str">
        <f t="shared" si="54"/>
        <v>Overweight</v>
      </c>
      <c r="D1778" s="14">
        <v>6.12</v>
      </c>
      <c r="E1778" s="14" t="str">
        <f t="shared" si="55"/>
        <v>Prediabetes</v>
      </c>
      <c r="F1778" s="25" t="s">
        <v>4716</v>
      </c>
      <c r="G1778" s="25" t="s">
        <v>4717</v>
      </c>
      <c r="H1778" s="25" t="s">
        <v>4716</v>
      </c>
      <c r="I1778" s="14" t="s">
        <v>4718</v>
      </c>
      <c r="J1778" s="28" t="s">
        <v>4716</v>
      </c>
    </row>
    <row r="1779" spans="1:10" x14ac:dyDescent="0.3">
      <c r="A1779" s="31" t="s">
        <v>4210</v>
      </c>
      <c r="B1779" s="14">
        <v>37.29</v>
      </c>
      <c r="C1779" s="14" t="str">
        <f t="shared" si="54"/>
        <v>Obesity</v>
      </c>
      <c r="D1779" s="14">
        <v>4.46</v>
      </c>
      <c r="E1779" s="14" t="str">
        <f t="shared" si="55"/>
        <v>Normal</v>
      </c>
      <c r="F1779" s="25" t="s">
        <v>4716</v>
      </c>
      <c r="G1779" s="25" t="s">
        <v>4717</v>
      </c>
      <c r="H1779" s="25" t="s">
        <v>4716</v>
      </c>
      <c r="I1779" s="14" t="s">
        <v>4718</v>
      </c>
      <c r="J1779" s="28" t="s">
        <v>4716</v>
      </c>
    </row>
    <row r="1780" spans="1:10" x14ac:dyDescent="0.3">
      <c r="A1780" s="31" t="s">
        <v>4212</v>
      </c>
      <c r="B1780" s="14">
        <v>40.28</v>
      </c>
      <c r="C1780" s="14" t="str">
        <f t="shared" si="54"/>
        <v>Obesity</v>
      </c>
      <c r="D1780" s="14">
        <v>6.11</v>
      </c>
      <c r="E1780" s="14" t="str">
        <f t="shared" si="55"/>
        <v>Prediabetes</v>
      </c>
      <c r="F1780" s="25" t="s">
        <v>4716</v>
      </c>
      <c r="G1780" s="25" t="s">
        <v>4717</v>
      </c>
      <c r="H1780" s="25" t="s">
        <v>4716</v>
      </c>
      <c r="I1780" s="14" t="s">
        <v>4718</v>
      </c>
      <c r="J1780" s="28" t="s">
        <v>4716</v>
      </c>
    </row>
    <row r="1781" spans="1:10" x14ac:dyDescent="0.3">
      <c r="A1781" s="31" t="s">
        <v>4214</v>
      </c>
      <c r="B1781" s="14">
        <v>40.185000000000002</v>
      </c>
      <c r="C1781" s="14" t="str">
        <f t="shared" si="54"/>
        <v>Obesity</v>
      </c>
      <c r="D1781" s="14">
        <v>4.66</v>
      </c>
      <c r="E1781" s="14" t="str">
        <f t="shared" si="55"/>
        <v>Normal</v>
      </c>
      <c r="F1781" s="25" t="s">
        <v>4716</v>
      </c>
      <c r="G1781" s="25" t="s">
        <v>4717</v>
      </c>
      <c r="H1781" s="25" t="s">
        <v>4716</v>
      </c>
      <c r="I1781" s="14" t="s">
        <v>4718</v>
      </c>
      <c r="J1781" s="28" t="s">
        <v>4716</v>
      </c>
    </row>
    <row r="1782" spans="1:10" x14ac:dyDescent="0.3">
      <c r="A1782" s="31" t="s">
        <v>4218</v>
      </c>
      <c r="B1782" s="14">
        <v>35.625</v>
      </c>
      <c r="C1782" s="14" t="str">
        <f t="shared" si="54"/>
        <v>Obesity</v>
      </c>
      <c r="D1782" s="14">
        <v>6.21</v>
      </c>
      <c r="E1782" s="14" t="str">
        <f t="shared" si="55"/>
        <v>Prediabetes</v>
      </c>
      <c r="F1782" s="25" t="s">
        <v>4716</v>
      </c>
      <c r="G1782" s="25" t="s">
        <v>4717</v>
      </c>
      <c r="H1782" s="25" t="s">
        <v>4716</v>
      </c>
      <c r="I1782" s="14" t="s">
        <v>4718</v>
      </c>
      <c r="J1782" s="28" t="s">
        <v>4716</v>
      </c>
    </row>
    <row r="1783" spans="1:10" x14ac:dyDescent="0.3">
      <c r="A1783" s="31" t="s">
        <v>4220</v>
      </c>
      <c r="B1783" s="14">
        <v>33.155000000000001</v>
      </c>
      <c r="C1783" s="14" t="str">
        <f t="shared" si="54"/>
        <v>Obesity</v>
      </c>
      <c r="D1783" s="14">
        <v>4.5999999999999996</v>
      </c>
      <c r="E1783" s="14" t="str">
        <f t="shared" si="55"/>
        <v>Normal</v>
      </c>
      <c r="F1783" s="25" t="s">
        <v>4716</v>
      </c>
      <c r="G1783" s="25" t="s">
        <v>4717</v>
      </c>
      <c r="H1783" s="25" t="s">
        <v>4716</v>
      </c>
      <c r="I1783" s="14" t="s">
        <v>4718</v>
      </c>
      <c r="J1783" s="28" t="s">
        <v>4716</v>
      </c>
    </row>
    <row r="1784" spans="1:10" x14ac:dyDescent="0.3">
      <c r="A1784" s="31" t="s">
        <v>4222</v>
      </c>
      <c r="B1784" s="14">
        <v>31.92</v>
      </c>
      <c r="C1784" s="14" t="str">
        <f t="shared" si="54"/>
        <v>Obesity</v>
      </c>
      <c r="D1784" s="14">
        <v>5.04</v>
      </c>
      <c r="E1784" s="14" t="str">
        <f t="shared" si="55"/>
        <v>Normal</v>
      </c>
      <c r="F1784" s="25" t="s">
        <v>4716</v>
      </c>
      <c r="G1784" s="25" t="s">
        <v>4717</v>
      </c>
      <c r="H1784" s="25" t="s">
        <v>4716</v>
      </c>
      <c r="I1784" s="14" t="s">
        <v>4718</v>
      </c>
      <c r="J1784" s="28" t="s">
        <v>4716</v>
      </c>
    </row>
    <row r="1785" spans="1:10" x14ac:dyDescent="0.3">
      <c r="A1785" s="31" t="s">
        <v>4224</v>
      </c>
      <c r="B1785" s="14">
        <v>30.305</v>
      </c>
      <c r="C1785" s="14" t="str">
        <f t="shared" si="54"/>
        <v>Obesity</v>
      </c>
      <c r="D1785" s="14">
        <v>5.08</v>
      </c>
      <c r="E1785" s="14" t="str">
        <f t="shared" si="55"/>
        <v>Normal</v>
      </c>
      <c r="F1785" s="25" t="s">
        <v>4716</v>
      </c>
      <c r="G1785" s="25" t="s">
        <v>4717</v>
      </c>
      <c r="H1785" s="25" t="s">
        <v>4716</v>
      </c>
      <c r="I1785" s="14" t="s">
        <v>4718</v>
      </c>
      <c r="J1785" s="28" t="s">
        <v>4716</v>
      </c>
    </row>
    <row r="1786" spans="1:10" x14ac:dyDescent="0.3">
      <c r="A1786" s="31" t="s">
        <v>4226</v>
      </c>
      <c r="B1786" s="14">
        <v>30.114999999999998</v>
      </c>
      <c r="C1786" s="14" t="str">
        <f t="shared" si="54"/>
        <v>Obesity</v>
      </c>
      <c r="D1786" s="14">
        <v>4.38</v>
      </c>
      <c r="E1786" s="14" t="str">
        <f t="shared" si="55"/>
        <v>Normal</v>
      </c>
      <c r="F1786" s="25" t="s">
        <v>4716</v>
      </c>
      <c r="G1786" s="25" t="s">
        <v>4717</v>
      </c>
      <c r="H1786" s="25" t="s">
        <v>4716</v>
      </c>
      <c r="I1786" s="14" t="s">
        <v>4718</v>
      </c>
      <c r="J1786" s="28" t="s">
        <v>4716</v>
      </c>
    </row>
    <row r="1787" spans="1:10" x14ac:dyDescent="0.3">
      <c r="A1787" s="31" t="s">
        <v>4228</v>
      </c>
      <c r="B1787" s="14">
        <v>24.09</v>
      </c>
      <c r="C1787" s="14" t="str">
        <f t="shared" si="54"/>
        <v>Normal Weight</v>
      </c>
      <c r="D1787" s="14">
        <v>4.79</v>
      </c>
      <c r="E1787" s="14" t="str">
        <f t="shared" si="55"/>
        <v>Normal</v>
      </c>
      <c r="F1787" s="25" t="s">
        <v>4716</v>
      </c>
      <c r="G1787" s="25" t="s">
        <v>4717</v>
      </c>
      <c r="H1787" s="25" t="s">
        <v>4716</v>
      </c>
      <c r="I1787" s="14" t="s">
        <v>4718</v>
      </c>
      <c r="J1787" s="28" t="s">
        <v>4716</v>
      </c>
    </row>
    <row r="1788" spans="1:10" x14ac:dyDescent="0.3">
      <c r="A1788" s="31" t="s">
        <v>4230</v>
      </c>
      <c r="B1788" s="14">
        <v>28.215</v>
      </c>
      <c r="C1788" s="14" t="str">
        <f t="shared" si="54"/>
        <v>Overweight</v>
      </c>
      <c r="D1788" s="14">
        <v>4.21</v>
      </c>
      <c r="E1788" s="14" t="str">
        <f t="shared" si="55"/>
        <v>Normal</v>
      </c>
      <c r="F1788" s="25" t="s">
        <v>4716</v>
      </c>
      <c r="G1788" s="25" t="s">
        <v>4717</v>
      </c>
      <c r="H1788" s="25" t="s">
        <v>4716</v>
      </c>
      <c r="I1788" s="14" t="s">
        <v>4718</v>
      </c>
      <c r="J1788" s="28" t="s">
        <v>4716</v>
      </c>
    </row>
    <row r="1789" spans="1:10" x14ac:dyDescent="0.3">
      <c r="A1789" s="31" t="s">
        <v>4232</v>
      </c>
      <c r="B1789" s="14">
        <v>26.315000000000001</v>
      </c>
      <c r="C1789" s="14" t="str">
        <f t="shared" si="54"/>
        <v>Overweight</v>
      </c>
      <c r="D1789" s="14">
        <v>5.47</v>
      </c>
      <c r="E1789" s="14" t="str">
        <f t="shared" si="55"/>
        <v>Normal</v>
      </c>
      <c r="F1789" s="25" t="s">
        <v>4716</v>
      </c>
      <c r="G1789" s="25" t="s">
        <v>4717</v>
      </c>
      <c r="H1789" s="25" t="s">
        <v>4716</v>
      </c>
      <c r="I1789" s="14" t="s">
        <v>4718</v>
      </c>
      <c r="J1789" s="28" t="s">
        <v>4716</v>
      </c>
    </row>
    <row r="1790" spans="1:10" x14ac:dyDescent="0.3">
      <c r="A1790" s="31" t="s">
        <v>4234</v>
      </c>
      <c r="B1790" s="14">
        <v>25.08</v>
      </c>
      <c r="C1790" s="14" t="str">
        <f t="shared" si="54"/>
        <v>Overweight</v>
      </c>
      <c r="D1790" s="14">
        <v>5.09</v>
      </c>
      <c r="E1790" s="14" t="str">
        <f t="shared" si="55"/>
        <v>Normal</v>
      </c>
      <c r="F1790" s="25" t="s">
        <v>4716</v>
      </c>
      <c r="G1790" s="25" t="s">
        <v>4717</v>
      </c>
      <c r="H1790" s="25" t="s">
        <v>4716</v>
      </c>
      <c r="I1790" s="14" t="s">
        <v>4718</v>
      </c>
      <c r="J1790" s="28" t="s">
        <v>4716</v>
      </c>
    </row>
    <row r="1791" spans="1:10" x14ac:dyDescent="0.3">
      <c r="A1791" s="31" t="s">
        <v>4240</v>
      </c>
      <c r="B1791" s="14">
        <v>36</v>
      </c>
      <c r="C1791" s="14" t="str">
        <f t="shared" si="54"/>
        <v>Obesity</v>
      </c>
      <c r="D1791" s="14">
        <v>4.66</v>
      </c>
      <c r="E1791" s="14" t="str">
        <f t="shared" si="55"/>
        <v>Normal</v>
      </c>
      <c r="F1791" s="25" t="s">
        <v>4716</v>
      </c>
      <c r="G1791" s="25" t="s">
        <v>4717</v>
      </c>
      <c r="H1791" s="25" t="s">
        <v>4716</v>
      </c>
      <c r="I1791" s="14" t="s">
        <v>4718</v>
      </c>
      <c r="J1791" s="28" t="s">
        <v>4716</v>
      </c>
    </row>
    <row r="1792" spans="1:10" x14ac:dyDescent="0.3">
      <c r="A1792" s="31" t="s">
        <v>4242</v>
      </c>
      <c r="B1792" s="14">
        <v>28.82</v>
      </c>
      <c r="C1792" s="14" t="str">
        <f t="shared" si="54"/>
        <v>Overweight</v>
      </c>
      <c r="D1792" s="14">
        <v>5.59</v>
      </c>
      <c r="E1792" s="14" t="str">
        <f t="shared" si="55"/>
        <v>Normal</v>
      </c>
      <c r="F1792" s="25" t="s">
        <v>4716</v>
      </c>
      <c r="G1792" s="25" t="s">
        <v>4717</v>
      </c>
      <c r="H1792" s="25" t="s">
        <v>4716</v>
      </c>
      <c r="I1792" s="14" t="s">
        <v>4718</v>
      </c>
      <c r="J1792" s="28" t="s">
        <v>4716</v>
      </c>
    </row>
    <row r="1793" spans="1:10" x14ac:dyDescent="0.3">
      <c r="A1793" s="31" t="s">
        <v>4244</v>
      </c>
      <c r="B1793" s="14">
        <v>28.05</v>
      </c>
      <c r="C1793" s="14" t="str">
        <f t="shared" si="54"/>
        <v>Overweight</v>
      </c>
      <c r="D1793" s="14">
        <v>6.2</v>
      </c>
      <c r="E1793" s="14" t="str">
        <f t="shared" si="55"/>
        <v>Prediabetes</v>
      </c>
      <c r="F1793" s="25" t="s">
        <v>4716</v>
      </c>
      <c r="G1793" s="25" t="s">
        <v>4717</v>
      </c>
      <c r="H1793" s="25" t="s">
        <v>4716</v>
      </c>
      <c r="I1793" s="14" t="s">
        <v>4718</v>
      </c>
      <c r="J1793" s="28" t="s">
        <v>4716</v>
      </c>
    </row>
    <row r="1794" spans="1:10" x14ac:dyDescent="0.3">
      <c r="A1794" s="31" t="s">
        <v>4246</v>
      </c>
      <c r="B1794" s="14">
        <v>27.1</v>
      </c>
      <c r="C1794" s="14" t="str">
        <f t="shared" ref="C1794:C1857" si="56">IF(B1794&lt;18.5,"Underweight",
IF(B1794&lt;=24.9,"Normal Weight",
IF(B1794&lt;=29.9,"Overweight","Obesity")))</f>
        <v>Overweight</v>
      </c>
      <c r="D1794" s="14">
        <v>4.45</v>
      </c>
      <c r="E1794" s="14" t="str">
        <f t="shared" si="55"/>
        <v>Normal</v>
      </c>
      <c r="F1794" s="25" t="s">
        <v>4716</v>
      </c>
      <c r="G1794" s="25" t="s">
        <v>4717</v>
      </c>
      <c r="H1794" s="25" t="s">
        <v>4716</v>
      </c>
      <c r="I1794" s="14" t="s">
        <v>4718</v>
      </c>
      <c r="J1794" s="28" t="s">
        <v>4716</v>
      </c>
    </row>
    <row r="1795" spans="1:10" x14ac:dyDescent="0.3">
      <c r="A1795" s="31" t="s">
        <v>4250</v>
      </c>
      <c r="B1795" s="14">
        <v>30.72</v>
      </c>
      <c r="C1795" s="14" t="str">
        <f t="shared" si="56"/>
        <v>Obesity</v>
      </c>
      <c r="D1795" s="14">
        <v>6.06</v>
      </c>
      <c r="E1795" s="14" t="str">
        <f t="shared" ref="E1795:E1858" si="57">IF(D1795&lt;5.7,"Normal",
IF(D1795&lt;=6.4,"Prediabetes","Diabetes"))</f>
        <v>Prediabetes</v>
      </c>
      <c r="F1795" s="25" t="s">
        <v>4716</v>
      </c>
      <c r="G1795" s="25" t="s">
        <v>4717</v>
      </c>
      <c r="H1795" s="25" t="s">
        <v>4716</v>
      </c>
      <c r="I1795" s="14" t="s">
        <v>4718</v>
      </c>
      <c r="J1795" s="28" t="s">
        <v>4716</v>
      </c>
    </row>
    <row r="1796" spans="1:10" x14ac:dyDescent="0.3">
      <c r="A1796" s="31" t="s">
        <v>4264</v>
      </c>
      <c r="B1796" s="14">
        <v>29.24</v>
      </c>
      <c r="C1796" s="14" t="str">
        <f t="shared" si="56"/>
        <v>Overweight</v>
      </c>
      <c r="D1796" s="14">
        <v>4.04</v>
      </c>
      <c r="E1796" s="14" t="str">
        <f t="shared" si="57"/>
        <v>Normal</v>
      </c>
      <c r="F1796" s="25" t="s">
        <v>4716</v>
      </c>
      <c r="G1796" s="25" t="s">
        <v>4717</v>
      </c>
      <c r="H1796" s="25" t="s">
        <v>4716</v>
      </c>
      <c r="I1796" s="14" t="s">
        <v>4718</v>
      </c>
      <c r="J1796" s="28" t="s">
        <v>4716</v>
      </c>
    </row>
    <row r="1797" spans="1:10" x14ac:dyDescent="0.3">
      <c r="A1797" s="31" t="s">
        <v>4276</v>
      </c>
      <c r="B1797" s="14">
        <v>27.74</v>
      </c>
      <c r="C1797" s="14" t="str">
        <f t="shared" si="56"/>
        <v>Overweight</v>
      </c>
      <c r="D1797" s="14">
        <v>4.29</v>
      </c>
      <c r="E1797" s="14" t="str">
        <f t="shared" si="57"/>
        <v>Normal</v>
      </c>
      <c r="F1797" s="25" t="s">
        <v>4716</v>
      </c>
      <c r="G1797" s="25" t="s">
        <v>4717</v>
      </c>
      <c r="H1797" s="25" t="s">
        <v>4716</v>
      </c>
      <c r="I1797" s="14" t="s">
        <v>4718</v>
      </c>
      <c r="J1797" s="28" t="s">
        <v>4716</v>
      </c>
    </row>
    <row r="1798" spans="1:10" x14ac:dyDescent="0.3">
      <c r="A1798" s="31" t="s">
        <v>4326</v>
      </c>
      <c r="B1798" s="14">
        <v>27.06</v>
      </c>
      <c r="C1798" s="14" t="str">
        <f t="shared" si="56"/>
        <v>Overweight</v>
      </c>
      <c r="D1798" s="14">
        <v>6.14</v>
      </c>
      <c r="E1798" s="14" t="str">
        <f t="shared" si="57"/>
        <v>Prediabetes</v>
      </c>
      <c r="F1798" s="25" t="s">
        <v>4716</v>
      </c>
      <c r="G1798" s="25" t="s">
        <v>4717</v>
      </c>
      <c r="H1798" s="25" t="s">
        <v>4716</v>
      </c>
      <c r="I1798" s="14" t="s">
        <v>4718</v>
      </c>
      <c r="J1798" s="28" t="s">
        <v>4716</v>
      </c>
    </row>
    <row r="1799" spans="1:10" x14ac:dyDescent="0.3">
      <c r="A1799" s="31" t="s">
        <v>4342</v>
      </c>
      <c r="B1799" s="14">
        <v>27.98</v>
      </c>
      <c r="C1799" s="14" t="str">
        <f t="shared" si="56"/>
        <v>Overweight</v>
      </c>
      <c r="D1799" s="14">
        <v>4.38</v>
      </c>
      <c r="E1799" s="14" t="str">
        <f t="shared" si="57"/>
        <v>Normal</v>
      </c>
      <c r="F1799" s="25" t="s">
        <v>4716</v>
      </c>
      <c r="G1799" s="25" t="s">
        <v>4717</v>
      </c>
      <c r="H1799" s="25" t="s">
        <v>4716</v>
      </c>
      <c r="I1799" s="14" t="s">
        <v>4718</v>
      </c>
      <c r="J1799" s="28" t="s">
        <v>4716</v>
      </c>
    </row>
    <row r="1800" spans="1:10" x14ac:dyDescent="0.3">
      <c r="A1800" s="31" t="s">
        <v>4366</v>
      </c>
      <c r="B1800" s="14">
        <v>35.200000000000003</v>
      </c>
      <c r="C1800" s="14" t="str">
        <f t="shared" si="56"/>
        <v>Obesity</v>
      </c>
      <c r="D1800" s="14">
        <v>5.97</v>
      </c>
      <c r="E1800" s="14" t="str">
        <f t="shared" si="57"/>
        <v>Prediabetes</v>
      </c>
      <c r="F1800" s="25" t="s">
        <v>4716</v>
      </c>
      <c r="G1800" s="25" t="s">
        <v>4717</v>
      </c>
      <c r="H1800" s="25" t="s">
        <v>4716</v>
      </c>
      <c r="I1800" s="14" t="s">
        <v>4718</v>
      </c>
      <c r="J1800" s="28" t="s">
        <v>4716</v>
      </c>
    </row>
    <row r="1801" spans="1:10" x14ac:dyDescent="0.3">
      <c r="A1801" s="31" t="s">
        <v>4368</v>
      </c>
      <c r="B1801" s="14">
        <v>33.770000000000003</v>
      </c>
      <c r="C1801" s="14" t="str">
        <f t="shared" si="56"/>
        <v>Obesity</v>
      </c>
      <c r="D1801" s="14">
        <v>4.0199999999999996</v>
      </c>
      <c r="E1801" s="14" t="str">
        <f t="shared" si="57"/>
        <v>Normal</v>
      </c>
      <c r="F1801" s="25" t="s">
        <v>4716</v>
      </c>
      <c r="G1801" s="25" t="s">
        <v>4717</v>
      </c>
      <c r="H1801" s="25" t="s">
        <v>4716</v>
      </c>
      <c r="I1801" s="14" t="s">
        <v>4718</v>
      </c>
      <c r="J1801" s="28" t="s">
        <v>4716</v>
      </c>
    </row>
    <row r="1802" spans="1:10" x14ac:dyDescent="0.3">
      <c r="A1802" s="31" t="s">
        <v>4370</v>
      </c>
      <c r="B1802" s="14">
        <v>30.03</v>
      </c>
      <c r="C1802" s="14" t="str">
        <f t="shared" si="56"/>
        <v>Obesity</v>
      </c>
      <c r="D1802" s="14">
        <v>4.04</v>
      </c>
      <c r="E1802" s="14" t="str">
        <f t="shared" si="57"/>
        <v>Normal</v>
      </c>
      <c r="F1802" s="25" t="s">
        <v>4716</v>
      </c>
      <c r="G1802" s="25" t="s">
        <v>4717</v>
      </c>
      <c r="H1802" s="25" t="s">
        <v>4716</v>
      </c>
      <c r="I1802" s="14" t="s">
        <v>4718</v>
      </c>
      <c r="J1802" s="28" t="s">
        <v>4716</v>
      </c>
    </row>
    <row r="1803" spans="1:10" x14ac:dyDescent="0.3">
      <c r="A1803" s="31" t="s">
        <v>4372</v>
      </c>
      <c r="B1803" s="14">
        <v>29.37</v>
      </c>
      <c r="C1803" s="14" t="str">
        <f t="shared" si="56"/>
        <v>Overweight</v>
      </c>
      <c r="D1803" s="14">
        <v>5.54</v>
      </c>
      <c r="E1803" s="14" t="str">
        <f t="shared" si="57"/>
        <v>Normal</v>
      </c>
      <c r="F1803" s="25" t="s">
        <v>4716</v>
      </c>
      <c r="G1803" s="25" t="s">
        <v>4717</v>
      </c>
      <c r="H1803" s="25" t="s">
        <v>4716</v>
      </c>
      <c r="I1803" s="14" t="s">
        <v>4718</v>
      </c>
      <c r="J1803" s="28" t="s">
        <v>4716</v>
      </c>
    </row>
    <row r="1804" spans="1:10" x14ac:dyDescent="0.3">
      <c r="A1804" s="31" t="s">
        <v>4374</v>
      </c>
      <c r="B1804" s="14">
        <v>28.5</v>
      </c>
      <c r="C1804" s="14" t="str">
        <f t="shared" si="56"/>
        <v>Overweight</v>
      </c>
      <c r="D1804" s="14">
        <v>4.03</v>
      </c>
      <c r="E1804" s="14" t="str">
        <f t="shared" si="57"/>
        <v>Normal</v>
      </c>
      <c r="F1804" s="25" t="s">
        <v>4716</v>
      </c>
      <c r="G1804" s="25" t="s">
        <v>4717</v>
      </c>
      <c r="H1804" s="25" t="s">
        <v>4716</v>
      </c>
      <c r="I1804" s="14" t="s">
        <v>4718</v>
      </c>
      <c r="J1804" s="28" t="s">
        <v>4716</v>
      </c>
    </row>
    <row r="1805" spans="1:10" x14ac:dyDescent="0.3">
      <c r="A1805" s="31" t="s">
        <v>4376</v>
      </c>
      <c r="B1805" s="14">
        <v>23.32</v>
      </c>
      <c r="C1805" s="14" t="str">
        <f t="shared" si="56"/>
        <v>Normal Weight</v>
      </c>
      <c r="D1805" s="14">
        <v>5.62</v>
      </c>
      <c r="E1805" s="14" t="str">
        <f t="shared" si="57"/>
        <v>Normal</v>
      </c>
      <c r="F1805" s="25" t="s">
        <v>4716</v>
      </c>
      <c r="G1805" s="25" t="s">
        <v>4717</v>
      </c>
      <c r="H1805" s="25" t="s">
        <v>4716</v>
      </c>
      <c r="I1805" s="14" t="s">
        <v>4718</v>
      </c>
      <c r="J1805" s="28" t="s">
        <v>4716</v>
      </c>
    </row>
    <row r="1806" spans="1:10" x14ac:dyDescent="0.3">
      <c r="A1806" s="31" t="s">
        <v>4378</v>
      </c>
      <c r="B1806" s="14">
        <v>26.125</v>
      </c>
      <c r="C1806" s="14" t="str">
        <f t="shared" si="56"/>
        <v>Overweight</v>
      </c>
      <c r="D1806" s="14">
        <v>5.27</v>
      </c>
      <c r="E1806" s="14" t="str">
        <f t="shared" si="57"/>
        <v>Normal</v>
      </c>
      <c r="F1806" s="25" t="s">
        <v>4716</v>
      </c>
      <c r="G1806" s="25" t="s">
        <v>4717</v>
      </c>
      <c r="H1806" s="25" t="s">
        <v>4716</v>
      </c>
      <c r="I1806" s="14" t="s">
        <v>4718</v>
      </c>
      <c r="J1806" s="28" t="s">
        <v>4716</v>
      </c>
    </row>
    <row r="1807" spans="1:10" x14ac:dyDescent="0.3">
      <c r="A1807" s="31" t="s">
        <v>4380</v>
      </c>
      <c r="B1807" s="14">
        <v>25.46</v>
      </c>
      <c r="C1807" s="14" t="str">
        <f t="shared" si="56"/>
        <v>Overweight</v>
      </c>
      <c r="D1807" s="14">
        <v>5.18</v>
      </c>
      <c r="E1807" s="14" t="str">
        <f t="shared" si="57"/>
        <v>Normal</v>
      </c>
      <c r="F1807" s="25" t="s">
        <v>4716</v>
      </c>
      <c r="G1807" s="25" t="s">
        <v>4717</v>
      </c>
      <c r="H1807" s="25" t="s">
        <v>4716</v>
      </c>
      <c r="I1807" s="14" t="s">
        <v>4718</v>
      </c>
      <c r="J1807" s="28" t="s">
        <v>4716</v>
      </c>
    </row>
    <row r="1808" spans="1:10" x14ac:dyDescent="0.3">
      <c r="A1808" s="31" t="s">
        <v>4382</v>
      </c>
      <c r="B1808" s="14">
        <v>23.75</v>
      </c>
      <c r="C1808" s="14" t="str">
        <f t="shared" si="56"/>
        <v>Normal Weight</v>
      </c>
      <c r="D1808" s="14">
        <v>5.27</v>
      </c>
      <c r="E1808" s="14" t="str">
        <f t="shared" si="57"/>
        <v>Normal</v>
      </c>
      <c r="F1808" s="25" t="s">
        <v>4716</v>
      </c>
      <c r="G1808" s="25" t="s">
        <v>4717</v>
      </c>
      <c r="H1808" s="25" t="s">
        <v>4716</v>
      </c>
      <c r="I1808" s="14" t="s">
        <v>4718</v>
      </c>
      <c r="J1808" s="28" t="s">
        <v>4716</v>
      </c>
    </row>
    <row r="1809" spans="1:10" x14ac:dyDescent="0.3">
      <c r="A1809" s="31" t="s">
        <v>4384</v>
      </c>
      <c r="B1809" s="14">
        <v>23.085000000000001</v>
      </c>
      <c r="C1809" s="14" t="str">
        <f t="shared" si="56"/>
        <v>Normal Weight</v>
      </c>
      <c r="D1809" s="14">
        <v>5.62</v>
      </c>
      <c r="E1809" s="14" t="str">
        <f t="shared" si="57"/>
        <v>Normal</v>
      </c>
      <c r="F1809" s="25" t="s">
        <v>4716</v>
      </c>
      <c r="G1809" s="25" t="s">
        <v>4717</v>
      </c>
      <c r="H1809" s="25" t="s">
        <v>4716</v>
      </c>
      <c r="I1809" s="14" t="s">
        <v>4718</v>
      </c>
      <c r="J1809" s="28" t="s">
        <v>4716</v>
      </c>
    </row>
    <row r="1810" spans="1:10" x14ac:dyDescent="0.3">
      <c r="A1810" s="31" t="s">
        <v>4386</v>
      </c>
      <c r="B1810" s="14">
        <v>22.99</v>
      </c>
      <c r="C1810" s="14" t="str">
        <f t="shared" si="56"/>
        <v>Normal Weight</v>
      </c>
      <c r="D1810" s="14">
        <v>5.0599999999999996</v>
      </c>
      <c r="E1810" s="14" t="str">
        <f t="shared" si="57"/>
        <v>Normal</v>
      </c>
      <c r="F1810" s="25" t="s">
        <v>4716</v>
      </c>
      <c r="G1810" s="25" t="s">
        <v>4717</v>
      </c>
      <c r="H1810" s="25" t="s">
        <v>4716</v>
      </c>
      <c r="I1810" s="14" t="s">
        <v>4718</v>
      </c>
      <c r="J1810" s="28" t="s">
        <v>4716</v>
      </c>
    </row>
    <row r="1811" spans="1:10" x14ac:dyDescent="0.3">
      <c r="A1811" s="31" t="s">
        <v>4388</v>
      </c>
      <c r="B1811" s="14">
        <v>21.47</v>
      </c>
      <c r="C1811" s="14" t="str">
        <f t="shared" si="56"/>
        <v>Normal Weight</v>
      </c>
      <c r="D1811" s="14">
        <v>4.6900000000000004</v>
      </c>
      <c r="E1811" s="14" t="str">
        <f t="shared" si="57"/>
        <v>Normal</v>
      </c>
      <c r="F1811" s="25" t="s">
        <v>4716</v>
      </c>
      <c r="G1811" s="25" t="s">
        <v>4717</v>
      </c>
      <c r="H1811" s="25" t="s">
        <v>4716</v>
      </c>
      <c r="I1811" s="14" t="s">
        <v>4718</v>
      </c>
      <c r="J1811" s="28" t="s">
        <v>4716</v>
      </c>
    </row>
    <row r="1812" spans="1:10" x14ac:dyDescent="0.3">
      <c r="A1812" s="31" t="s">
        <v>4390</v>
      </c>
      <c r="B1812" s="14">
        <v>15.96</v>
      </c>
      <c r="C1812" s="14" t="str">
        <f t="shared" si="56"/>
        <v>Underweight</v>
      </c>
      <c r="D1812" s="14">
        <v>5.44</v>
      </c>
      <c r="E1812" s="14" t="str">
        <f t="shared" si="57"/>
        <v>Normal</v>
      </c>
      <c r="F1812" s="25" t="s">
        <v>4716</v>
      </c>
      <c r="G1812" s="25" t="s">
        <v>4717</v>
      </c>
      <c r="H1812" s="25" t="s">
        <v>4716</v>
      </c>
      <c r="I1812" s="14" t="s">
        <v>4718</v>
      </c>
      <c r="J1812" s="28" t="s">
        <v>4716</v>
      </c>
    </row>
    <row r="1813" spans="1:10" x14ac:dyDescent="0.3">
      <c r="A1813" s="31" t="s">
        <v>4392</v>
      </c>
      <c r="B1813" s="14">
        <v>39.5</v>
      </c>
      <c r="C1813" s="14" t="str">
        <f t="shared" si="56"/>
        <v>Obesity</v>
      </c>
      <c r="D1813" s="14">
        <v>5.05</v>
      </c>
      <c r="E1813" s="14" t="str">
        <f t="shared" si="57"/>
        <v>Normal</v>
      </c>
      <c r="F1813" s="25" t="s">
        <v>4716</v>
      </c>
      <c r="G1813" s="25" t="s">
        <v>4717</v>
      </c>
      <c r="H1813" s="25" t="s">
        <v>4716</v>
      </c>
      <c r="I1813" s="14" t="s">
        <v>4718</v>
      </c>
      <c r="J1813" s="28" t="s">
        <v>4716</v>
      </c>
    </row>
    <row r="1814" spans="1:10" x14ac:dyDescent="0.3">
      <c r="A1814" s="31" t="s">
        <v>4394</v>
      </c>
      <c r="B1814" s="14">
        <v>33.770000000000003</v>
      </c>
      <c r="C1814" s="14" t="str">
        <f t="shared" si="56"/>
        <v>Obesity</v>
      </c>
      <c r="D1814" s="14">
        <v>6</v>
      </c>
      <c r="E1814" s="14" t="str">
        <f t="shared" si="57"/>
        <v>Prediabetes</v>
      </c>
      <c r="F1814" s="25" t="s">
        <v>4716</v>
      </c>
      <c r="G1814" s="25" t="s">
        <v>4717</v>
      </c>
      <c r="H1814" s="25" t="s">
        <v>4716</v>
      </c>
      <c r="I1814" s="14" t="s">
        <v>4718</v>
      </c>
      <c r="J1814" s="28" t="s">
        <v>4716</v>
      </c>
    </row>
    <row r="1815" spans="1:10" x14ac:dyDescent="0.3">
      <c r="A1815" s="31" t="s">
        <v>4406</v>
      </c>
      <c r="B1815" s="14">
        <v>40.26</v>
      </c>
      <c r="C1815" s="14" t="str">
        <f t="shared" si="56"/>
        <v>Obesity</v>
      </c>
      <c r="D1815" s="14">
        <v>5.52</v>
      </c>
      <c r="E1815" s="14" t="str">
        <f t="shared" si="57"/>
        <v>Normal</v>
      </c>
      <c r="F1815" s="25" t="s">
        <v>4716</v>
      </c>
      <c r="G1815" s="25" t="s">
        <v>4717</v>
      </c>
      <c r="H1815" s="25" t="s">
        <v>4716</v>
      </c>
      <c r="I1815" s="14" t="s">
        <v>4718</v>
      </c>
      <c r="J1815" s="28" t="s">
        <v>4716</v>
      </c>
    </row>
    <row r="1816" spans="1:10" x14ac:dyDescent="0.3">
      <c r="A1816" s="31" t="s">
        <v>4408</v>
      </c>
      <c r="B1816" s="14">
        <v>39.82</v>
      </c>
      <c r="C1816" s="14" t="str">
        <f t="shared" si="56"/>
        <v>Obesity</v>
      </c>
      <c r="D1816" s="14">
        <v>6.01</v>
      </c>
      <c r="E1816" s="14" t="str">
        <f t="shared" si="57"/>
        <v>Prediabetes</v>
      </c>
      <c r="F1816" s="25" t="s">
        <v>4716</v>
      </c>
      <c r="G1816" s="25" t="s">
        <v>4717</v>
      </c>
      <c r="H1816" s="25" t="s">
        <v>4716</v>
      </c>
      <c r="I1816" s="14" t="s">
        <v>4718</v>
      </c>
      <c r="J1816" s="28" t="s">
        <v>4716</v>
      </c>
    </row>
    <row r="1817" spans="1:10" x14ac:dyDescent="0.3">
      <c r="A1817" s="31" t="s">
        <v>4410</v>
      </c>
      <c r="B1817" s="14">
        <v>39.159999999999997</v>
      </c>
      <c r="C1817" s="14" t="str">
        <f t="shared" si="56"/>
        <v>Obesity</v>
      </c>
      <c r="D1817" s="14">
        <v>5.81</v>
      </c>
      <c r="E1817" s="14" t="str">
        <f t="shared" si="57"/>
        <v>Prediabetes</v>
      </c>
      <c r="F1817" s="25" t="s">
        <v>4716</v>
      </c>
      <c r="G1817" s="25" t="s">
        <v>4717</v>
      </c>
      <c r="H1817" s="25" t="s">
        <v>4716</v>
      </c>
      <c r="I1817" s="14" t="s">
        <v>4718</v>
      </c>
      <c r="J1817" s="28" t="s">
        <v>4716</v>
      </c>
    </row>
    <row r="1818" spans="1:10" x14ac:dyDescent="0.3">
      <c r="A1818" s="31" t="s">
        <v>4416</v>
      </c>
      <c r="B1818" s="14">
        <v>38.28</v>
      </c>
      <c r="C1818" s="14" t="str">
        <f t="shared" si="56"/>
        <v>Obesity</v>
      </c>
      <c r="D1818" s="14">
        <v>5.39</v>
      </c>
      <c r="E1818" s="14" t="str">
        <f t="shared" si="57"/>
        <v>Normal</v>
      </c>
      <c r="F1818" s="25" t="s">
        <v>4716</v>
      </c>
      <c r="G1818" s="25" t="s">
        <v>4717</v>
      </c>
      <c r="H1818" s="25" t="s">
        <v>4716</v>
      </c>
      <c r="I1818" s="14" t="s">
        <v>4718</v>
      </c>
      <c r="J1818" s="28" t="s">
        <v>4716</v>
      </c>
    </row>
    <row r="1819" spans="1:10" x14ac:dyDescent="0.3">
      <c r="A1819" s="31" t="s">
        <v>4418</v>
      </c>
      <c r="B1819" s="14">
        <v>38.17</v>
      </c>
      <c r="C1819" s="14" t="str">
        <f t="shared" si="56"/>
        <v>Obesity</v>
      </c>
      <c r="D1819" s="14">
        <v>4.07</v>
      </c>
      <c r="E1819" s="14" t="str">
        <f t="shared" si="57"/>
        <v>Normal</v>
      </c>
      <c r="F1819" s="25" t="s">
        <v>4716</v>
      </c>
      <c r="G1819" s="25" t="s">
        <v>4717</v>
      </c>
      <c r="H1819" s="25" t="s">
        <v>4716</v>
      </c>
      <c r="I1819" s="14" t="s">
        <v>4718</v>
      </c>
      <c r="J1819" s="28" t="s">
        <v>4716</v>
      </c>
    </row>
    <row r="1820" spans="1:10" x14ac:dyDescent="0.3">
      <c r="A1820" s="31" t="s">
        <v>4420</v>
      </c>
      <c r="B1820" s="14">
        <v>36.85</v>
      </c>
      <c r="C1820" s="14" t="str">
        <f t="shared" si="56"/>
        <v>Obesity</v>
      </c>
      <c r="D1820" s="14">
        <v>5.49</v>
      </c>
      <c r="E1820" s="14" t="str">
        <f t="shared" si="57"/>
        <v>Normal</v>
      </c>
      <c r="F1820" s="25" t="s">
        <v>4716</v>
      </c>
      <c r="G1820" s="25" t="s">
        <v>4717</v>
      </c>
      <c r="H1820" s="25" t="s">
        <v>4716</v>
      </c>
      <c r="I1820" s="14" t="s">
        <v>4718</v>
      </c>
      <c r="J1820" s="28" t="s">
        <v>4716</v>
      </c>
    </row>
    <row r="1821" spans="1:10" x14ac:dyDescent="0.3">
      <c r="A1821" s="31" t="s">
        <v>4428</v>
      </c>
      <c r="B1821" s="14">
        <v>31.35</v>
      </c>
      <c r="C1821" s="14" t="str">
        <f t="shared" si="56"/>
        <v>Obesity</v>
      </c>
      <c r="D1821" s="14">
        <v>4.28</v>
      </c>
      <c r="E1821" s="14" t="str">
        <f t="shared" si="57"/>
        <v>Normal</v>
      </c>
      <c r="F1821" s="25" t="s">
        <v>4716</v>
      </c>
      <c r="G1821" s="25" t="s">
        <v>4717</v>
      </c>
      <c r="H1821" s="25" t="s">
        <v>4716</v>
      </c>
      <c r="I1821" s="14" t="s">
        <v>4718</v>
      </c>
      <c r="J1821" s="28" t="s">
        <v>4716</v>
      </c>
    </row>
    <row r="1822" spans="1:10" x14ac:dyDescent="0.3">
      <c r="A1822" s="31" t="s">
        <v>4430</v>
      </c>
      <c r="B1822" s="14">
        <v>31.13</v>
      </c>
      <c r="C1822" s="14" t="str">
        <f t="shared" si="56"/>
        <v>Obesity</v>
      </c>
      <c r="D1822" s="14">
        <v>6.01</v>
      </c>
      <c r="E1822" s="14" t="str">
        <f t="shared" si="57"/>
        <v>Prediabetes</v>
      </c>
      <c r="F1822" s="25" t="s">
        <v>4716</v>
      </c>
      <c r="G1822" s="25" t="s">
        <v>4717</v>
      </c>
      <c r="H1822" s="25" t="s">
        <v>4716</v>
      </c>
      <c r="I1822" s="14" t="s">
        <v>4718</v>
      </c>
      <c r="J1822" s="28" t="s">
        <v>4716</v>
      </c>
    </row>
    <row r="1823" spans="1:10" x14ac:dyDescent="0.3">
      <c r="A1823" s="31" t="s">
        <v>4436</v>
      </c>
      <c r="B1823" s="14">
        <v>26.73</v>
      </c>
      <c r="C1823" s="14" t="str">
        <f t="shared" si="56"/>
        <v>Overweight</v>
      </c>
      <c r="D1823" s="14">
        <v>5.08</v>
      </c>
      <c r="E1823" s="14" t="str">
        <f t="shared" si="57"/>
        <v>Normal</v>
      </c>
      <c r="F1823" s="25" t="s">
        <v>4716</v>
      </c>
      <c r="G1823" s="25" t="s">
        <v>4717</v>
      </c>
      <c r="H1823" s="25" t="s">
        <v>4716</v>
      </c>
      <c r="I1823" s="14" t="s">
        <v>4718</v>
      </c>
      <c r="J1823" s="28" t="s">
        <v>4716</v>
      </c>
    </row>
    <row r="1824" spans="1:10" x14ac:dyDescent="0.3">
      <c r="A1824" s="31" t="s">
        <v>4438</v>
      </c>
      <c r="B1824" s="14">
        <v>20.79</v>
      </c>
      <c r="C1824" s="14" t="str">
        <f t="shared" si="56"/>
        <v>Normal Weight</v>
      </c>
      <c r="D1824" s="14">
        <v>5.84</v>
      </c>
      <c r="E1824" s="14" t="str">
        <f t="shared" si="57"/>
        <v>Prediabetes</v>
      </c>
      <c r="F1824" s="25" t="s">
        <v>4716</v>
      </c>
      <c r="G1824" s="25" t="s">
        <v>4717</v>
      </c>
      <c r="H1824" s="25" t="s">
        <v>4716</v>
      </c>
      <c r="I1824" s="14" t="s">
        <v>4718</v>
      </c>
      <c r="J1824" s="28" t="s">
        <v>4716</v>
      </c>
    </row>
    <row r="1825" spans="1:10" x14ac:dyDescent="0.3">
      <c r="A1825" s="31" t="s">
        <v>4462</v>
      </c>
      <c r="B1825" s="14">
        <v>17.940000000000001</v>
      </c>
      <c r="C1825" s="14" t="str">
        <f t="shared" si="56"/>
        <v>Underweight</v>
      </c>
      <c r="D1825" s="14">
        <v>4.1900000000000004</v>
      </c>
      <c r="E1825" s="14" t="str">
        <f t="shared" si="57"/>
        <v>Normal</v>
      </c>
      <c r="F1825" s="25" t="s">
        <v>4716</v>
      </c>
      <c r="G1825" s="25" t="s">
        <v>4717</v>
      </c>
      <c r="H1825" s="25" t="s">
        <v>4716</v>
      </c>
      <c r="I1825" s="14" t="s">
        <v>4718</v>
      </c>
      <c r="J1825" s="28" t="s">
        <v>4716</v>
      </c>
    </row>
    <row r="1826" spans="1:10" x14ac:dyDescent="0.3">
      <c r="A1826" s="31" t="s">
        <v>4502</v>
      </c>
      <c r="B1826" s="14">
        <v>16.13</v>
      </c>
      <c r="C1826" s="14" t="str">
        <f t="shared" si="56"/>
        <v>Underweight</v>
      </c>
      <c r="D1826" s="14">
        <v>5.56</v>
      </c>
      <c r="E1826" s="14" t="str">
        <f t="shared" si="57"/>
        <v>Normal</v>
      </c>
      <c r="F1826" s="25" t="s">
        <v>4716</v>
      </c>
      <c r="G1826" s="25" t="s">
        <v>4717</v>
      </c>
      <c r="H1826" s="25" t="s">
        <v>4716</v>
      </c>
      <c r="I1826" s="14" t="s">
        <v>4718</v>
      </c>
      <c r="J1826" s="28" t="s">
        <v>4716</v>
      </c>
    </row>
    <row r="1827" spans="1:10" x14ac:dyDescent="0.3">
      <c r="A1827" s="31" t="s">
        <v>4504</v>
      </c>
      <c r="B1827" s="14">
        <v>24.09</v>
      </c>
      <c r="C1827" s="14" t="str">
        <f t="shared" si="56"/>
        <v>Normal Weight</v>
      </c>
      <c r="D1827" s="14">
        <v>4.0999999999999996</v>
      </c>
      <c r="E1827" s="14" t="str">
        <f t="shared" si="57"/>
        <v>Normal</v>
      </c>
      <c r="F1827" s="25" t="s">
        <v>4716</v>
      </c>
      <c r="G1827" s="25" t="s">
        <v>4717</v>
      </c>
      <c r="H1827" s="25" t="s">
        <v>4716</v>
      </c>
      <c r="I1827" s="14" t="s">
        <v>4718</v>
      </c>
      <c r="J1827" s="28" t="s">
        <v>4716</v>
      </c>
    </row>
    <row r="1828" spans="1:10" x14ac:dyDescent="0.3">
      <c r="A1828" s="31" t="s">
        <v>4506</v>
      </c>
      <c r="B1828" s="14">
        <v>19.43</v>
      </c>
      <c r="C1828" s="14" t="str">
        <f t="shared" si="56"/>
        <v>Normal Weight</v>
      </c>
      <c r="D1828" s="14">
        <v>5.85</v>
      </c>
      <c r="E1828" s="14" t="str">
        <f t="shared" si="57"/>
        <v>Prediabetes</v>
      </c>
      <c r="F1828" s="25" t="s">
        <v>4716</v>
      </c>
      <c r="G1828" s="25" t="s">
        <v>4717</v>
      </c>
      <c r="H1828" s="25" t="s">
        <v>4716</v>
      </c>
      <c r="I1828" s="14" t="s">
        <v>4718</v>
      </c>
      <c r="J1828" s="28" t="s">
        <v>4716</v>
      </c>
    </row>
    <row r="1829" spans="1:10" x14ac:dyDescent="0.3">
      <c r="A1829" s="31" t="s">
        <v>4540</v>
      </c>
      <c r="B1829" s="14">
        <v>19.21</v>
      </c>
      <c r="C1829" s="14" t="str">
        <f t="shared" si="56"/>
        <v>Normal Weight</v>
      </c>
      <c r="D1829" s="14">
        <v>4.76</v>
      </c>
      <c r="E1829" s="14" t="str">
        <f t="shared" si="57"/>
        <v>Normal</v>
      </c>
      <c r="F1829" s="25" t="s">
        <v>4716</v>
      </c>
      <c r="G1829" s="25" t="s">
        <v>4717</v>
      </c>
      <c r="H1829" s="25" t="s">
        <v>4716</v>
      </c>
      <c r="I1829" s="14" t="s">
        <v>4718</v>
      </c>
      <c r="J1829" s="28" t="s">
        <v>4716</v>
      </c>
    </row>
    <row r="1830" spans="1:10" x14ac:dyDescent="0.3">
      <c r="A1830" s="31" t="s">
        <v>4542</v>
      </c>
      <c r="B1830" s="14">
        <v>19.3</v>
      </c>
      <c r="C1830" s="14" t="str">
        <f t="shared" si="56"/>
        <v>Normal Weight</v>
      </c>
      <c r="D1830" s="14">
        <v>4.7</v>
      </c>
      <c r="E1830" s="14" t="str">
        <f t="shared" si="57"/>
        <v>Normal</v>
      </c>
      <c r="F1830" s="25" t="s">
        <v>4716</v>
      </c>
      <c r="G1830" s="25" t="s">
        <v>4717</v>
      </c>
      <c r="H1830" s="25" t="s">
        <v>4716</v>
      </c>
      <c r="I1830" s="14" t="s">
        <v>4718</v>
      </c>
      <c r="J1830" s="28" t="s">
        <v>4716</v>
      </c>
    </row>
    <row r="1831" spans="1:10" x14ac:dyDescent="0.3">
      <c r="A1831" s="31" t="s">
        <v>4546</v>
      </c>
      <c r="B1831" s="14">
        <v>17.12</v>
      </c>
      <c r="C1831" s="14" t="str">
        <f t="shared" si="56"/>
        <v>Underweight</v>
      </c>
      <c r="D1831" s="14">
        <v>4.5199999999999996</v>
      </c>
      <c r="E1831" s="14" t="str">
        <f t="shared" si="57"/>
        <v>Normal</v>
      </c>
      <c r="F1831" s="25" t="s">
        <v>4716</v>
      </c>
      <c r="G1831" s="25" t="s">
        <v>4717</v>
      </c>
      <c r="H1831" s="25" t="s">
        <v>4716</v>
      </c>
      <c r="I1831" s="14" t="s">
        <v>4718</v>
      </c>
      <c r="J1831" s="28" t="s">
        <v>4716</v>
      </c>
    </row>
    <row r="1832" spans="1:10" x14ac:dyDescent="0.3">
      <c r="A1832" s="31" t="s">
        <v>4562</v>
      </c>
      <c r="B1832" s="14">
        <v>53.13</v>
      </c>
      <c r="C1832" s="14" t="str">
        <f t="shared" si="56"/>
        <v>Obesity</v>
      </c>
      <c r="D1832" s="14">
        <v>4.4400000000000004</v>
      </c>
      <c r="E1832" s="14" t="str">
        <f t="shared" si="57"/>
        <v>Normal</v>
      </c>
      <c r="F1832" s="25" t="s">
        <v>4716</v>
      </c>
      <c r="G1832" s="25" t="s">
        <v>4717</v>
      </c>
      <c r="H1832" s="25" t="s">
        <v>4716</v>
      </c>
      <c r="I1832" s="14" t="s">
        <v>4718</v>
      </c>
      <c r="J1832" s="28" t="s">
        <v>4716</v>
      </c>
    </row>
    <row r="1833" spans="1:10" x14ac:dyDescent="0.3">
      <c r="A1833" s="31" t="s">
        <v>4566</v>
      </c>
      <c r="B1833" s="14">
        <v>43.01</v>
      </c>
      <c r="C1833" s="14" t="str">
        <f t="shared" si="56"/>
        <v>Obesity</v>
      </c>
      <c r="D1833" s="14">
        <v>5.44</v>
      </c>
      <c r="E1833" s="14" t="str">
        <f t="shared" si="57"/>
        <v>Normal</v>
      </c>
      <c r="F1833" s="25" t="s">
        <v>4716</v>
      </c>
      <c r="G1833" s="25" t="s">
        <v>4717</v>
      </c>
      <c r="H1833" s="25" t="s">
        <v>4716</v>
      </c>
      <c r="I1833" s="14" t="s">
        <v>4718</v>
      </c>
      <c r="J1833" s="28" t="s">
        <v>4716</v>
      </c>
    </row>
    <row r="1834" spans="1:10" x14ac:dyDescent="0.3">
      <c r="A1834" s="31" t="s">
        <v>4570</v>
      </c>
      <c r="B1834" s="14">
        <v>41.14</v>
      </c>
      <c r="C1834" s="14" t="str">
        <f t="shared" si="56"/>
        <v>Obesity</v>
      </c>
      <c r="D1834" s="14">
        <v>6.02</v>
      </c>
      <c r="E1834" s="14" t="str">
        <f t="shared" si="57"/>
        <v>Prediabetes</v>
      </c>
      <c r="F1834" s="25" t="s">
        <v>4716</v>
      </c>
      <c r="G1834" s="25" t="s">
        <v>4717</v>
      </c>
      <c r="H1834" s="25" t="s">
        <v>4716</v>
      </c>
      <c r="I1834" s="14" t="s">
        <v>4718</v>
      </c>
      <c r="J1834" s="28" t="s">
        <v>4716</v>
      </c>
    </row>
    <row r="1835" spans="1:10" x14ac:dyDescent="0.3">
      <c r="A1835" s="31" t="s">
        <v>4574</v>
      </c>
      <c r="B1835" s="14">
        <v>37.29</v>
      </c>
      <c r="C1835" s="14" t="str">
        <f t="shared" si="56"/>
        <v>Obesity</v>
      </c>
      <c r="D1835" s="14">
        <v>5.03</v>
      </c>
      <c r="E1835" s="14" t="str">
        <f t="shared" si="57"/>
        <v>Normal</v>
      </c>
      <c r="F1835" s="25" t="s">
        <v>4716</v>
      </c>
      <c r="G1835" s="25" t="s">
        <v>4717</v>
      </c>
      <c r="H1835" s="25" t="s">
        <v>4716</v>
      </c>
      <c r="I1835" s="14" t="s">
        <v>4718</v>
      </c>
      <c r="J1835" s="28" t="s">
        <v>4716</v>
      </c>
    </row>
    <row r="1836" spans="1:10" x14ac:dyDescent="0.3">
      <c r="A1836" s="31" t="s">
        <v>4578</v>
      </c>
      <c r="B1836" s="14">
        <v>34.43</v>
      </c>
      <c r="C1836" s="14" t="str">
        <f t="shared" si="56"/>
        <v>Obesity</v>
      </c>
      <c r="D1836" s="14">
        <v>4.2699999999999996</v>
      </c>
      <c r="E1836" s="14" t="str">
        <f t="shared" si="57"/>
        <v>Normal</v>
      </c>
      <c r="F1836" s="25" t="s">
        <v>4716</v>
      </c>
      <c r="G1836" s="25" t="s">
        <v>4717</v>
      </c>
      <c r="H1836" s="25" t="s">
        <v>4716</v>
      </c>
      <c r="I1836" s="14" t="s">
        <v>4718</v>
      </c>
      <c r="J1836" s="28" t="s">
        <v>4716</v>
      </c>
    </row>
    <row r="1837" spans="1:10" x14ac:dyDescent="0.3">
      <c r="A1837" s="31" t="s">
        <v>4580</v>
      </c>
      <c r="B1837" s="14">
        <v>34.1</v>
      </c>
      <c r="C1837" s="14" t="str">
        <f t="shared" si="56"/>
        <v>Obesity</v>
      </c>
      <c r="D1837" s="14">
        <v>4.07</v>
      </c>
      <c r="E1837" s="14" t="str">
        <f t="shared" si="57"/>
        <v>Normal</v>
      </c>
      <c r="F1837" s="25" t="s">
        <v>4716</v>
      </c>
      <c r="G1837" s="25" t="s">
        <v>4717</v>
      </c>
      <c r="H1837" s="25" t="s">
        <v>4716</v>
      </c>
      <c r="I1837" s="14" t="s">
        <v>4718</v>
      </c>
      <c r="J1837" s="28" t="s">
        <v>4716</v>
      </c>
    </row>
    <row r="1838" spans="1:10" x14ac:dyDescent="0.3">
      <c r="A1838" s="31" t="s">
        <v>4584</v>
      </c>
      <c r="B1838" s="14">
        <v>33.659999999999997</v>
      </c>
      <c r="C1838" s="14" t="str">
        <f t="shared" si="56"/>
        <v>Obesity</v>
      </c>
      <c r="D1838" s="14">
        <v>5.71</v>
      </c>
      <c r="E1838" s="14" t="str">
        <f t="shared" si="57"/>
        <v>Prediabetes</v>
      </c>
      <c r="F1838" s="25" t="s">
        <v>4716</v>
      </c>
      <c r="G1838" s="25" t="s">
        <v>4717</v>
      </c>
      <c r="H1838" s="25" t="s">
        <v>4716</v>
      </c>
      <c r="I1838" s="14" t="s">
        <v>4718</v>
      </c>
      <c r="J1838" s="28" t="s">
        <v>4716</v>
      </c>
    </row>
    <row r="1839" spans="1:10" x14ac:dyDescent="0.3">
      <c r="A1839" s="31" t="s">
        <v>4586</v>
      </c>
      <c r="B1839" s="14">
        <v>33.33</v>
      </c>
      <c r="C1839" s="14" t="str">
        <f t="shared" si="56"/>
        <v>Obesity</v>
      </c>
      <c r="D1839" s="14">
        <v>6.08</v>
      </c>
      <c r="E1839" s="14" t="str">
        <f t="shared" si="57"/>
        <v>Prediabetes</v>
      </c>
      <c r="F1839" s="25" t="s">
        <v>4716</v>
      </c>
      <c r="G1839" s="25" t="s">
        <v>4717</v>
      </c>
      <c r="H1839" s="25" t="s">
        <v>4716</v>
      </c>
      <c r="I1839" s="14" t="s">
        <v>4718</v>
      </c>
      <c r="J1839" s="28" t="s">
        <v>4716</v>
      </c>
    </row>
    <row r="1840" spans="1:10" x14ac:dyDescent="0.3">
      <c r="A1840" s="31" t="s">
        <v>4588</v>
      </c>
      <c r="B1840" s="14">
        <v>21.84</v>
      </c>
      <c r="C1840" s="14" t="str">
        <f t="shared" si="56"/>
        <v>Normal Weight</v>
      </c>
      <c r="D1840" s="14">
        <v>5.71</v>
      </c>
      <c r="E1840" s="14" t="str">
        <f t="shared" si="57"/>
        <v>Prediabetes</v>
      </c>
      <c r="F1840" s="25" t="s">
        <v>4716</v>
      </c>
      <c r="G1840" s="25" t="s">
        <v>4717</v>
      </c>
      <c r="H1840" s="25" t="s">
        <v>4716</v>
      </c>
      <c r="I1840" s="14" t="s">
        <v>4718</v>
      </c>
      <c r="J1840" s="28" t="s">
        <v>4716</v>
      </c>
    </row>
    <row r="1841" spans="1:10" x14ac:dyDescent="0.3">
      <c r="A1841" s="31" t="s">
        <v>4592</v>
      </c>
      <c r="B1841" s="14">
        <v>30.14</v>
      </c>
      <c r="C1841" s="14" t="str">
        <f t="shared" si="56"/>
        <v>Obesity</v>
      </c>
      <c r="D1841" s="14">
        <v>5.49</v>
      </c>
      <c r="E1841" s="14" t="str">
        <f t="shared" si="57"/>
        <v>Normal</v>
      </c>
      <c r="F1841" s="25" t="s">
        <v>4716</v>
      </c>
      <c r="G1841" s="25" t="s">
        <v>4717</v>
      </c>
      <c r="H1841" s="25" t="s">
        <v>4716</v>
      </c>
      <c r="I1841" s="14" t="s">
        <v>4718</v>
      </c>
      <c r="J1841" s="28" t="s">
        <v>4716</v>
      </c>
    </row>
    <row r="1842" spans="1:10" x14ac:dyDescent="0.3">
      <c r="A1842" s="31" t="s">
        <v>4594</v>
      </c>
      <c r="B1842" s="14">
        <v>23.21</v>
      </c>
      <c r="C1842" s="14" t="str">
        <f t="shared" si="56"/>
        <v>Normal Weight</v>
      </c>
      <c r="D1842" s="14">
        <v>4.37</v>
      </c>
      <c r="E1842" s="14" t="str">
        <f t="shared" si="57"/>
        <v>Normal</v>
      </c>
      <c r="F1842" s="25" t="s">
        <v>4716</v>
      </c>
      <c r="G1842" s="25" t="s">
        <v>4717</v>
      </c>
      <c r="H1842" s="25" t="s">
        <v>4716</v>
      </c>
      <c r="I1842" s="14" t="s">
        <v>4718</v>
      </c>
      <c r="J1842" s="28" t="s">
        <v>4716</v>
      </c>
    </row>
    <row r="1843" spans="1:10" x14ac:dyDescent="0.3">
      <c r="A1843" s="31" t="s">
        <v>4602</v>
      </c>
      <c r="B1843" s="14">
        <v>21.64</v>
      </c>
      <c r="C1843" s="14" t="str">
        <f t="shared" si="56"/>
        <v>Normal Weight</v>
      </c>
      <c r="D1843" s="14">
        <v>5.5</v>
      </c>
      <c r="E1843" s="14" t="str">
        <f t="shared" si="57"/>
        <v>Normal</v>
      </c>
      <c r="F1843" s="25" t="s">
        <v>4716</v>
      </c>
      <c r="G1843" s="25" t="s">
        <v>4717</v>
      </c>
      <c r="H1843" s="25" t="s">
        <v>4716</v>
      </c>
      <c r="I1843" s="14" t="s">
        <v>4718</v>
      </c>
      <c r="J1843" s="28" t="s">
        <v>4716</v>
      </c>
    </row>
    <row r="1844" spans="1:10" x14ac:dyDescent="0.3">
      <c r="A1844" s="31" t="s">
        <v>4618</v>
      </c>
      <c r="B1844" s="14">
        <v>20.66</v>
      </c>
      <c r="C1844" s="14" t="str">
        <f t="shared" si="56"/>
        <v>Normal Weight</v>
      </c>
      <c r="D1844" s="14">
        <v>5.8</v>
      </c>
      <c r="E1844" s="14" t="str">
        <f t="shared" si="57"/>
        <v>Prediabetes</v>
      </c>
      <c r="F1844" s="25" t="s">
        <v>4716</v>
      </c>
      <c r="G1844" s="25" t="s">
        <v>4717</v>
      </c>
      <c r="H1844" s="25" t="s">
        <v>4716</v>
      </c>
      <c r="I1844" s="14" t="s">
        <v>4718</v>
      </c>
      <c r="J1844" s="28" t="s">
        <v>4716</v>
      </c>
    </row>
    <row r="1845" spans="1:10" x14ac:dyDescent="0.3">
      <c r="A1845" s="31" t="s">
        <v>4630</v>
      </c>
      <c r="B1845" s="14">
        <v>24.14</v>
      </c>
      <c r="C1845" s="14" t="str">
        <f t="shared" si="56"/>
        <v>Normal Weight</v>
      </c>
      <c r="D1845" s="14">
        <v>5.29</v>
      </c>
      <c r="E1845" s="14" t="str">
        <f t="shared" si="57"/>
        <v>Normal</v>
      </c>
      <c r="F1845" s="25" t="s">
        <v>4716</v>
      </c>
      <c r="G1845" s="25" t="s">
        <v>4717</v>
      </c>
      <c r="H1845" s="25" t="s">
        <v>4716</v>
      </c>
      <c r="I1845" s="14" t="s">
        <v>4718</v>
      </c>
      <c r="J1845" s="28" t="s">
        <v>4716</v>
      </c>
    </row>
    <row r="1846" spans="1:10" x14ac:dyDescent="0.3">
      <c r="A1846" s="31" t="s">
        <v>4632</v>
      </c>
      <c r="B1846" s="14">
        <v>25.03</v>
      </c>
      <c r="C1846" s="14" t="str">
        <f t="shared" si="56"/>
        <v>Overweight</v>
      </c>
      <c r="D1846" s="14">
        <v>5.91</v>
      </c>
      <c r="E1846" s="14" t="str">
        <f t="shared" si="57"/>
        <v>Prediabetes</v>
      </c>
      <c r="F1846" s="25" t="s">
        <v>4716</v>
      </c>
      <c r="G1846" s="25" t="s">
        <v>4717</v>
      </c>
      <c r="H1846" s="25" t="s">
        <v>4716</v>
      </c>
      <c r="I1846" s="14" t="s">
        <v>4718</v>
      </c>
      <c r="J1846" s="28" t="s">
        <v>4716</v>
      </c>
    </row>
    <row r="1847" spans="1:10" x14ac:dyDescent="0.3">
      <c r="A1847" s="31" t="s">
        <v>82</v>
      </c>
      <c r="B1847" s="14">
        <v>52.58</v>
      </c>
      <c r="C1847" s="14" t="str">
        <f t="shared" si="56"/>
        <v>Obesity</v>
      </c>
      <c r="D1847" s="14">
        <v>4.1900000000000004</v>
      </c>
      <c r="E1847" s="14" t="str">
        <f t="shared" si="57"/>
        <v>Normal</v>
      </c>
      <c r="F1847" s="25" t="s">
        <v>4716</v>
      </c>
      <c r="G1847" s="25" t="s">
        <v>4717</v>
      </c>
      <c r="H1847" s="25" t="s">
        <v>4716</v>
      </c>
      <c r="I1847" s="14" t="s">
        <v>4718</v>
      </c>
      <c r="J1847" s="28" t="s">
        <v>4717</v>
      </c>
    </row>
    <row r="1848" spans="1:10" x14ac:dyDescent="0.3">
      <c r="A1848" s="31" t="s">
        <v>274</v>
      </c>
      <c r="B1848" s="14">
        <v>42.24</v>
      </c>
      <c r="C1848" s="14" t="str">
        <f t="shared" si="56"/>
        <v>Obesity</v>
      </c>
      <c r="D1848" s="14">
        <v>5.55</v>
      </c>
      <c r="E1848" s="14" t="str">
        <f t="shared" si="57"/>
        <v>Normal</v>
      </c>
      <c r="F1848" s="25" t="s">
        <v>4716</v>
      </c>
      <c r="G1848" s="25" t="s">
        <v>4717</v>
      </c>
      <c r="H1848" s="25" t="s">
        <v>4716</v>
      </c>
      <c r="I1848" s="14" t="s">
        <v>4718</v>
      </c>
      <c r="J1848" s="28" t="s">
        <v>4717</v>
      </c>
    </row>
    <row r="1849" spans="1:10" x14ac:dyDescent="0.3">
      <c r="A1849" s="31" t="s">
        <v>326</v>
      </c>
      <c r="B1849" s="14">
        <v>37.07</v>
      </c>
      <c r="C1849" s="14" t="str">
        <f t="shared" si="56"/>
        <v>Obesity</v>
      </c>
      <c r="D1849" s="14">
        <v>4.28</v>
      </c>
      <c r="E1849" s="14" t="str">
        <f t="shared" si="57"/>
        <v>Normal</v>
      </c>
      <c r="F1849" s="25" t="s">
        <v>4716</v>
      </c>
      <c r="G1849" s="25" t="s">
        <v>4717</v>
      </c>
      <c r="H1849" s="25" t="s">
        <v>4716</v>
      </c>
      <c r="I1849" s="14" t="s">
        <v>4718</v>
      </c>
      <c r="J1849" s="28" t="s">
        <v>4717</v>
      </c>
    </row>
    <row r="1850" spans="1:10" x14ac:dyDescent="0.3">
      <c r="A1850" s="31" t="s">
        <v>340</v>
      </c>
      <c r="B1850" s="14">
        <v>37.619999999999997</v>
      </c>
      <c r="C1850" s="14" t="str">
        <f t="shared" si="56"/>
        <v>Obesity</v>
      </c>
      <c r="D1850" s="14">
        <v>6.32</v>
      </c>
      <c r="E1850" s="14" t="str">
        <f t="shared" si="57"/>
        <v>Prediabetes</v>
      </c>
      <c r="F1850" s="25" t="s">
        <v>4717</v>
      </c>
      <c r="G1850" s="25" t="s">
        <v>4717</v>
      </c>
      <c r="H1850" s="25" t="s">
        <v>4716</v>
      </c>
      <c r="I1850" s="14" t="s">
        <v>4720</v>
      </c>
      <c r="J1850" s="28" t="s">
        <v>4717</v>
      </c>
    </row>
    <row r="1851" spans="1:10" x14ac:dyDescent="0.3">
      <c r="A1851" s="31" t="s">
        <v>388</v>
      </c>
      <c r="B1851" s="14">
        <v>38.17</v>
      </c>
      <c r="C1851" s="14" t="str">
        <f t="shared" si="56"/>
        <v>Obesity</v>
      </c>
      <c r="D1851" s="14">
        <v>4.53</v>
      </c>
      <c r="E1851" s="14" t="str">
        <f t="shared" si="57"/>
        <v>Normal</v>
      </c>
      <c r="F1851" s="25" t="s">
        <v>4716</v>
      </c>
      <c r="G1851" s="25" t="s">
        <v>4717</v>
      </c>
      <c r="H1851" s="25" t="s">
        <v>4716</v>
      </c>
      <c r="I1851" s="14" t="s">
        <v>4718</v>
      </c>
      <c r="J1851" s="28" t="s">
        <v>4717</v>
      </c>
    </row>
    <row r="1852" spans="1:10" x14ac:dyDescent="0.3">
      <c r="A1852" s="31" t="s">
        <v>398</v>
      </c>
      <c r="B1852" s="14">
        <v>36.85</v>
      </c>
      <c r="C1852" s="14" t="str">
        <f t="shared" si="56"/>
        <v>Obesity</v>
      </c>
      <c r="D1852" s="14">
        <v>5.88</v>
      </c>
      <c r="E1852" s="14" t="str">
        <f t="shared" si="57"/>
        <v>Prediabetes</v>
      </c>
      <c r="F1852" s="25" t="s">
        <v>4716</v>
      </c>
      <c r="G1852" s="25" t="s">
        <v>4717</v>
      </c>
      <c r="H1852" s="25" t="s">
        <v>4716</v>
      </c>
      <c r="I1852" s="14" t="s">
        <v>4718</v>
      </c>
      <c r="J1852" s="28" t="s">
        <v>4717</v>
      </c>
    </row>
    <row r="1853" spans="1:10" x14ac:dyDescent="0.3">
      <c r="A1853" s="31" t="s">
        <v>420</v>
      </c>
      <c r="B1853" s="14">
        <v>31.02</v>
      </c>
      <c r="C1853" s="14" t="str">
        <f t="shared" si="56"/>
        <v>Obesity</v>
      </c>
      <c r="D1853" s="14">
        <v>4.5599999999999996</v>
      </c>
      <c r="E1853" s="14" t="str">
        <f t="shared" si="57"/>
        <v>Normal</v>
      </c>
      <c r="F1853" s="25" t="s">
        <v>4716</v>
      </c>
      <c r="G1853" s="25" t="s">
        <v>4717</v>
      </c>
      <c r="H1853" s="25" t="s">
        <v>4716</v>
      </c>
      <c r="I1853" s="14" t="s">
        <v>4718</v>
      </c>
      <c r="J1853" s="28" t="s">
        <v>4717</v>
      </c>
    </row>
    <row r="1854" spans="1:10" x14ac:dyDescent="0.3">
      <c r="A1854" s="31" t="s">
        <v>422</v>
      </c>
      <c r="B1854" s="14">
        <v>35.6</v>
      </c>
      <c r="C1854" s="14" t="str">
        <f t="shared" si="56"/>
        <v>Obesity</v>
      </c>
      <c r="D1854" s="14">
        <v>4.0199999999999996</v>
      </c>
      <c r="E1854" s="14" t="str">
        <f t="shared" si="57"/>
        <v>Normal</v>
      </c>
      <c r="F1854" s="25" t="s">
        <v>4717</v>
      </c>
      <c r="G1854" s="25" t="s">
        <v>4717</v>
      </c>
      <c r="H1854" s="25" t="s">
        <v>4716</v>
      </c>
      <c r="I1854" s="14" t="s">
        <v>4720</v>
      </c>
      <c r="J1854" s="28" t="s">
        <v>4717</v>
      </c>
    </row>
    <row r="1855" spans="1:10" x14ac:dyDescent="0.3">
      <c r="A1855" s="31" t="s">
        <v>470</v>
      </c>
      <c r="B1855" s="14">
        <v>33.534999999999997</v>
      </c>
      <c r="C1855" s="14" t="str">
        <f t="shared" si="56"/>
        <v>Obesity</v>
      </c>
      <c r="D1855" s="14">
        <v>6.23</v>
      </c>
      <c r="E1855" s="14" t="str">
        <f t="shared" si="57"/>
        <v>Prediabetes</v>
      </c>
      <c r="F1855" s="25" t="s">
        <v>4716</v>
      </c>
      <c r="G1855" s="25" t="s">
        <v>4717</v>
      </c>
      <c r="H1855" s="25" t="s">
        <v>4716</v>
      </c>
      <c r="I1855" s="14" t="s">
        <v>4718</v>
      </c>
      <c r="J1855" s="28" t="s">
        <v>4717</v>
      </c>
    </row>
    <row r="1856" spans="1:10" x14ac:dyDescent="0.3">
      <c r="A1856" s="31" t="s">
        <v>504</v>
      </c>
      <c r="B1856" s="14">
        <v>30.4</v>
      </c>
      <c r="C1856" s="14" t="str">
        <f t="shared" si="56"/>
        <v>Obesity</v>
      </c>
      <c r="D1856" s="14">
        <v>5.91</v>
      </c>
      <c r="E1856" s="14" t="str">
        <f t="shared" si="57"/>
        <v>Prediabetes</v>
      </c>
      <c r="F1856" s="25" t="s">
        <v>4716</v>
      </c>
      <c r="G1856" s="25" t="s">
        <v>4717</v>
      </c>
      <c r="H1856" s="25" t="s">
        <v>4716</v>
      </c>
      <c r="I1856" s="14" t="s">
        <v>4720</v>
      </c>
      <c r="J1856" s="28" t="s">
        <v>4717</v>
      </c>
    </row>
    <row r="1857" spans="1:10" x14ac:dyDescent="0.3">
      <c r="A1857" s="31" t="s">
        <v>508</v>
      </c>
      <c r="B1857" s="14">
        <v>51.18</v>
      </c>
      <c r="C1857" s="14" t="str">
        <f t="shared" si="56"/>
        <v>Obesity</v>
      </c>
      <c r="D1857" s="14">
        <v>4.5599999999999996</v>
      </c>
      <c r="E1857" s="14" t="str">
        <f t="shared" si="57"/>
        <v>Normal</v>
      </c>
      <c r="F1857" s="25" t="s">
        <v>4717</v>
      </c>
      <c r="G1857" s="25" t="s">
        <v>4717</v>
      </c>
      <c r="H1857" s="25" t="s">
        <v>4716</v>
      </c>
      <c r="I1857" s="14" t="s">
        <v>4720</v>
      </c>
      <c r="J1857" s="28" t="s">
        <v>4717</v>
      </c>
    </row>
    <row r="1858" spans="1:10" x14ac:dyDescent="0.3">
      <c r="A1858" s="31" t="s">
        <v>514</v>
      </c>
      <c r="B1858" s="14">
        <v>31.73</v>
      </c>
      <c r="C1858" s="14" t="str">
        <f t="shared" ref="C1858:C1921" si="58">IF(B1858&lt;18.5,"Underweight",
IF(B1858&lt;=24.9,"Normal Weight",
IF(B1858&lt;=29.9,"Overweight","Obesity")))</f>
        <v>Obesity</v>
      </c>
      <c r="D1858" s="14">
        <v>5.73</v>
      </c>
      <c r="E1858" s="14" t="str">
        <f t="shared" si="57"/>
        <v>Prediabetes</v>
      </c>
      <c r="F1858" s="25" t="s">
        <v>4716</v>
      </c>
      <c r="G1858" s="25" t="s">
        <v>4717</v>
      </c>
      <c r="H1858" s="25" t="s">
        <v>4716</v>
      </c>
      <c r="I1858" s="14" t="s">
        <v>4718</v>
      </c>
      <c r="J1858" s="28" t="s">
        <v>4717</v>
      </c>
    </row>
    <row r="1859" spans="1:10" x14ac:dyDescent="0.3">
      <c r="A1859" s="31" t="s">
        <v>606</v>
      </c>
      <c r="B1859" s="14">
        <v>43.53</v>
      </c>
      <c r="C1859" s="14" t="str">
        <f t="shared" si="58"/>
        <v>Obesity</v>
      </c>
      <c r="D1859" s="14">
        <v>5.86</v>
      </c>
      <c r="E1859" s="14" t="str">
        <f t="shared" ref="E1859:E1922" si="59">IF(D1859&lt;5.7,"Normal",
IF(D1859&lt;=6.4,"Prediabetes","Diabetes"))</f>
        <v>Prediabetes</v>
      </c>
      <c r="F1859" s="25" t="s">
        <v>4717</v>
      </c>
      <c r="G1859" s="25" t="s">
        <v>4717</v>
      </c>
      <c r="H1859" s="25" t="s">
        <v>4716</v>
      </c>
      <c r="I1859" s="14" t="s">
        <v>4720</v>
      </c>
      <c r="J1859" s="28" t="s">
        <v>4717</v>
      </c>
    </row>
    <row r="1860" spans="1:10" x14ac:dyDescent="0.3">
      <c r="A1860" s="31" t="s">
        <v>608</v>
      </c>
      <c r="B1860" s="14">
        <v>46.06</v>
      </c>
      <c r="C1860" s="14" t="str">
        <f t="shared" si="58"/>
        <v>Obesity</v>
      </c>
      <c r="D1860" s="14">
        <v>4.18</v>
      </c>
      <c r="E1860" s="14" t="str">
        <f t="shared" si="59"/>
        <v>Normal</v>
      </c>
      <c r="F1860" s="25" t="s">
        <v>4716</v>
      </c>
      <c r="G1860" s="25" t="s">
        <v>4717</v>
      </c>
      <c r="H1860" s="25" t="s">
        <v>4716</v>
      </c>
      <c r="I1860" s="14" t="s">
        <v>4718</v>
      </c>
      <c r="J1860" s="28" t="s">
        <v>4717</v>
      </c>
    </row>
    <row r="1861" spans="1:10" x14ac:dyDescent="0.3">
      <c r="A1861" s="31" t="s">
        <v>630</v>
      </c>
      <c r="B1861" s="14">
        <v>43.5</v>
      </c>
      <c r="C1861" s="14" t="str">
        <f t="shared" si="58"/>
        <v>Obesity</v>
      </c>
      <c r="D1861" s="14">
        <v>6.38</v>
      </c>
      <c r="E1861" s="14" t="str">
        <f t="shared" si="59"/>
        <v>Prediabetes</v>
      </c>
      <c r="F1861" s="25" t="s">
        <v>4716</v>
      </c>
      <c r="G1861" s="25" t="s">
        <v>4717</v>
      </c>
      <c r="H1861" s="25" t="s">
        <v>4716</v>
      </c>
      <c r="I1861" s="14" t="s">
        <v>4718</v>
      </c>
      <c r="J1861" s="28" t="s">
        <v>4717</v>
      </c>
    </row>
    <row r="1862" spans="1:10" x14ac:dyDescent="0.3">
      <c r="A1862" s="31" t="s">
        <v>772</v>
      </c>
      <c r="B1862" s="14">
        <v>30.86</v>
      </c>
      <c r="C1862" s="14" t="str">
        <f t="shared" si="58"/>
        <v>Obesity</v>
      </c>
      <c r="D1862" s="14">
        <v>6.18</v>
      </c>
      <c r="E1862" s="14" t="str">
        <f t="shared" si="59"/>
        <v>Prediabetes</v>
      </c>
      <c r="F1862" s="25" t="s">
        <v>4716</v>
      </c>
      <c r="G1862" s="25" t="s">
        <v>4717</v>
      </c>
      <c r="H1862" s="25" t="s">
        <v>4716</v>
      </c>
      <c r="I1862" s="14" t="s">
        <v>4720</v>
      </c>
      <c r="J1862" s="28" t="s">
        <v>4717</v>
      </c>
    </row>
    <row r="1863" spans="1:10" x14ac:dyDescent="0.3">
      <c r="A1863" s="31" t="s">
        <v>782</v>
      </c>
      <c r="B1863" s="14">
        <v>32.54</v>
      </c>
      <c r="C1863" s="14" t="str">
        <f t="shared" si="58"/>
        <v>Obesity</v>
      </c>
      <c r="D1863" s="14">
        <v>4.0199999999999996</v>
      </c>
      <c r="E1863" s="14" t="str">
        <f t="shared" si="59"/>
        <v>Normal</v>
      </c>
      <c r="F1863" s="25" t="s">
        <v>4716</v>
      </c>
      <c r="G1863" s="25" t="s">
        <v>4717</v>
      </c>
      <c r="H1863" s="25" t="s">
        <v>4716</v>
      </c>
      <c r="I1863" s="14" t="s">
        <v>4718</v>
      </c>
      <c r="J1863" s="28" t="s">
        <v>4717</v>
      </c>
    </row>
    <row r="1864" spans="1:10" x14ac:dyDescent="0.3">
      <c r="A1864" s="31" t="s">
        <v>788</v>
      </c>
      <c r="B1864" s="14">
        <v>32.06</v>
      </c>
      <c r="C1864" s="14" t="str">
        <f t="shared" si="58"/>
        <v>Obesity</v>
      </c>
      <c r="D1864" s="14">
        <v>4.67</v>
      </c>
      <c r="E1864" s="14" t="str">
        <f t="shared" si="59"/>
        <v>Normal</v>
      </c>
      <c r="F1864" s="25" t="s">
        <v>4716</v>
      </c>
      <c r="G1864" s="25" t="s">
        <v>4717</v>
      </c>
      <c r="H1864" s="25" t="s">
        <v>4716</v>
      </c>
      <c r="I1864" s="14" t="s">
        <v>4718</v>
      </c>
      <c r="J1864" s="28" t="s">
        <v>4717</v>
      </c>
    </row>
    <row r="1865" spans="1:10" x14ac:dyDescent="0.3">
      <c r="A1865" s="31" t="s">
        <v>798</v>
      </c>
      <c r="B1865" s="14">
        <v>27.79</v>
      </c>
      <c r="C1865" s="14" t="str">
        <f t="shared" si="58"/>
        <v>Overweight</v>
      </c>
      <c r="D1865" s="14">
        <v>6.05</v>
      </c>
      <c r="E1865" s="14" t="str">
        <f t="shared" si="59"/>
        <v>Prediabetes</v>
      </c>
      <c r="F1865" s="25" t="s">
        <v>4717</v>
      </c>
      <c r="G1865" s="25" t="s">
        <v>4717</v>
      </c>
      <c r="H1865" s="25" t="s">
        <v>4716</v>
      </c>
      <c r="I1865" s="14" t="s">
        <v>4718</v>
      </c>
      <c r="J1865" s="28" t="s">
        <v>4717</v>
      </c>
    </row>
    <row r="1866" spans="1:10" x14ac:dyDescent="0.3">
      <c r="A1866" s="31" t="s">
        <v>856</v>
      </c>
      <c r="B1866" s="14">
        <v>25.71</v>
      </c>
      <c r="C1866" s="14" t="str">
        <f t="shared" si="58"/>
        <v>Overweight</v>
      </c>
      <c r="D1866" s="14">
        <v>4.18</v>
      </c>
      <c r="E1866" s="14" t="str">
        <f t="shared" si="59"/>
        <v>Normal</v>
      </c>
      <c r="F1866" s="25" t="s">
        <v>4716</v>
      </c>
      <c r="G1866" s="25" t="s">
        <v>4717</v>
      </c>
      <c r="H1866" s="25" t="s">
        <v>4716</v>
      </c>
      <c r="I1866" s="14" t="s">
        <v>4718</v>
      </c>
      <c r="J1866" s="28" t="s">
        <v>4717</v>
      </c>
    </row>
    <row r="1867" spans="1:10" x14ac:dyDescent="0.3">
      <c r="A1867" s="31" t="s">
        <v>1086</v>
      </c>
      <c r="B1867" s="14">
        <v>27.28</v>
      </c>
      <c r="C1867" s="14" t="str">
        <f t="shared" si="58"/>
        <v>Overweight</v>
      </c>
      <c r="D1867" s="14">
        <v>4.72</v>
      </c>
      <c r="E1867" s="14" t="str">
        <f t="shared" si="59"/>
        <v>Normal</v>
      </c>
      <c r="F1867" s="25" t="s">
        <v>4716</v>
      </c>
      <c r="G1867" s="25" t="s">
        <v>4717</v>
      </c>
      <c r="H1867" s="25" t="s">
        <v>4716</v>
      </c>
      <c r="I1867" s="14" t="s">
        <v>4718</v>
      </c>
      <c r="J1867" s="28" t="s">
        <v>4717</v>
      </c>
    </row>
    <row r="1868" spans="1:10" x14ac:dyDescent="0.3">
      <c r="A1868" s="31" t="s">
        <v>1150</v>
      </c>
      <c r="B1868" s="14">
        <v>27.36</v>
      </c>
      <c r="C1868" s="14" t="str">
        <f t="shared" si="58"/>
        <v>Overweight</v>
      </c>
      <c r="D1868" s="14">
        <v>4.6500000000000004</v>
      </c>
      <c r="E1868" s="14" t="str">
        <f t="shared" si="59"/>
        <v>Normal</v>
      </c>
      <c r="F1868" s="25" t="s">
        <v>4716</v>
      </c>
      <c r="G1868" s="25" t="s">
        <v>4717</v>
      </c>
      <c r="H1868" s="25" t="s">
        <v>4716</v>
      </c>
      <c r="I1868" s="14" t="s">
        <v>4718</v>
      </c>
      <c r="J1868" s="28" t="s">
        <v>4717</v>
      </c>
    </row>
    <row r="1869" spans="1:10" x14ac:dyDescent="0.3">
      <c r="A1869" s="31" t="s">
        <v>1414</v>
      </c>
      <c r="B1869" s="14">
        <v>21.66</v>
      </c>
      <c r="C1869" s="14" t="str">
        <f t="shared" si="58"/>
        <v>Normal Weight</v>
      </c>
      <c r="D1869" s="14">
        <v>4.37</v>
      </c>
      <c r="E1869" s="14" t="str">
        <f t="shared" si="59"/>
        <v>Normal</v>
      </c>
      <c r="F1869" s="25" t="s">
        <v>4716</v>
      </c>
      <c r="G1869" s="25" t="s">
        <v>4717</v>
      </c>
      <c r="H1869" s="25" t="s">
        <v>4716</v>
      </c>
      <c r="I1869" s="14" t="s">
        <v>4718</v>
      </c>
      <c r="J1869" s="28" t="s">
        <v>4717</v>
      </c>
    </row>
    <row r="1870" spans="1:10" x14ac:dyDescent="0.3">
      <c r="A1870" s="31" t="s">
        <v>1484</v>
      </c>
      <c r="B1870" s="14">
        <v>21.565000000000001</v>
      </c>
      <c r="C1870" s="14" t="str">
        <f t="shared" si="58"/>
        <v>Normal Weight</v>
      </c>
      <c r="D1870" s="14">
        <v>4.95</v>
      </c>
      <c r="E1870" s="14" t="str">
        <f t="shared" si="59"/>
        <v>Normal</v>
      </c>
      <c r="F1870" s="25" t="s">
        <v>4716</v>
      </c>
      <c r="G1870" s="25" t="s">
        <v>4717</v>
      </c>
      <c r="H1870" s="25" t="s">
        <v>4716</v>
      </c>
      <c r="I1870" s="14" t="s">
        <v>4718</v>
      </c>
      <c r="J1870" s="28" t="s">
        <v>4717</v>
      </c>
    </row>
    <row r="1871" spans="1:10" x14ac:dyDescent="0.3">
      <c r="A1871" s="31" t="s">
        <v>1648</v>
      </c>
      <c r="B1871" s="14">
        <v>17.29</v>
      </c>
      <c r="C1871" s="14" t="str">
        <f t="shared" si="58"/>
        <v>Underweight</v>
      </c>
      <c r="D1871" s="14">
        <v>4.62</v>
      </c>
      <c r="E1871" s="14" t="str">
        <f t="shared" si="59"/>
        <v>Normal</v>
      </c>
      <c r="F1871" s="25" t="s">
        <v>4716</v>
      </c>
      <c r="G1871" s="25" t="s">
        <v>4717</v>
      </c>
      <c r="H1871" s="25" t="s">
        <v>4716</v>
      </c>
      <c r="I1871" s="14" t="s">
        <v>4718</v>
      </c>
      <c r="J1871" s="28" t="s">
        <v>4717</v>
      </c>
    </row>
    <row r="1872" spans="1:10" x14ac:dyDescent="0.3">
      <c r="A1872" s="31" t="s">
        <v>6</v>
      </c>
      <c r="B1872" s="14">
        <v>34.484999999999999</v>
      </c>
      <c r="C1872" s="14" t="str">
        <f t="shared" si="58"/>
        <v>Obesity</v>
      </c>
      <c r="D1872" s="14">
        <v>11.87</v>
      </c>
      <c r="E1872" s="14" t="str">
        <f t="shared" si="59"/>
        <v>Diabetes</v>
      </c>
      <c r="F1872" s="25" t="s">
        <v>4717</v>
      </c>
      <c r="G1872" s="25" t="s">
        <v>4716</v>
      </c>
      <c r="H1872" s="25" t="s">
        <v>4716</v>
      </c>
      <c r="I1872" s="14" t="s">
        <v>4720</v>
      </c>
      <c r="J1872" s="28" t="s">
        <v>4717</v>
      </c>
    </row>
    <row r="1873" spans="1:10" x14ac:dyDescent="0.3">
      <c r="A1873" s="31" t="s">
        <v>16</v>
      </c>
      <c r="B1873" s="14">
        <v>36.96</v>
      </c>
      <c r="C1873" s="14" t="str">
        <f t="shared" si="58"/>
        <v>Obesity</v>
      </c>
      <c r="D1873" s="14">
        <v>7.93</v>
      </c>
      <c r="E1873" s="14" t="str">
        <f t="shared" si="59"/>
        <v>Diabetes</v>
      </c>
      <c r="F1873" s="25" t="s">
        <v>4716</v>
      </c>
      <c r="G1873" s="25" t="s">
        <v>4716</v>
      </c>
      <c r="H1873" s="25" t="s">
        <v>4716</v>
      </c>
      <c r="I1873" s="14" t="s">
        <v>4721</v>
      </c>
      <c r="J1873" s="28" t="s">
        <v>4717</v>
      </c>
    </row>
    <row r="1874" spans="1:10" x14ac:dyDescent="0.3">
      <c r="A1874" s="31" t="s">
        <v>22</v>
      </c>
      <c r="B1874" s="14">
        <v>37.700000000000003</v>
      </c>
      <c r="C1874" s="14" t="str">
        <f t="shared" si="58"/>
        <v>Obesity</v>
      </c>
      <c r="D1874" s="14">
        <v>5.96</v>
      </c>
      <c r="E1874" s="14" t="str">
        <f t="shared" si="59"/>
        <v>Prediabetes</v>
      </c>
      <c r="F1874" s="25" t="s">
        <v>4717</v>
      </c>
      <c r="G1874" s="25" t="s">
        <v>4716</v>
      </c>
      <c r="H1874" s="25" t="s">
        <v>4716</v>
      </c>
      <c r="I1874" s="14" t="s">
        <v>4720</v>
      </c>
      <c r="J1874" s="28" t="s">
        <v>4717</v>
      </c>
    </row>
    <row r="1875" spans="1:10" x14ac:dyDescent="0.3">
      <c r="A1875" s="31" t="s">
        <v>30</v>
      </c>
      <c r="B1875" s="14">
        <v>36.384999999999998</v>
      </c>
      <c r="C1875" s="14" t="str">
        <f t="shared" si="58"/>
        <v>Obesity</v>
      </c>
      <c r="D1875" s="14">
        <v>7.59</v>
      </c>
      <c r="E1875" s="14" t="str">
        <f t="shared" si="59"/>
        <v>Diabetes</v>
      </c>
      <c r="F1875" s="25" t="s">
        <v>4717</v>
      </c>
      <c r="G1875" s="25" t="s">
        <v>4716</v>
      </c>
      <c r="H1875" s="25" t="s">
        <v>4716</v>
      </c>
      <c r="I1875" s="14" t="s">
        <v>4720</v>
      </c>
      <c r="J1875" s="28" t="s">
        <v>4717</v>
      </c>
    </row>
    <row r="1876" spans="1:10" x14ac:dyDescent="0.3">
      <c r="A1876" s="31" t="s">
        <v>34</v>
      </c>
      <c r="B1876" s="14">
        <v>33.799999999999997</v>
      </c>
      <c r="C1876" s="14" t="str">
        <f t="shared" si="58"/>
        <v>Obesity</v>
      </c>
      <c r="D1876" s="14">
        <v>7.67</v>
      </c>
      <c r="E1876" s="14" t="str">
        <f t="shared" si="59"/>
        <v>Diabetes</v>
      </c>
      <c r="F1876" s="25" t="s">
        <v>4716</v>
      </c>
      <c r="G1876" s="25" t="s">
        <v>4716</v>
      </c>
      <c r="H1876" s="25" t="s">
        <v>4716</v>
      </c>
      <c r="I1876" s="14" t="s">
        <v>4721</v>
      </c>
      <c r="J1876" s="28" t="s">
        <v>4717</v>
      </c>
    </row>
    <row r="1877" spans="1:10" x14ac:dyDescent="0.3">
      <c r="A1877" s="31" t="s">
        <v>42</v>
      </c>
      <c r="B1877" s="14">
        <v>36.299999999999997</v>
      </c>
      <c r="C1877" s="14" t="str">
        <f t="shared" si="58"/>
        <v>Obesity</v>
      </c>
      <c r="D1877" s="14">
        <v>11.5</v>
      </c>
      <c r="E1877" s="14" t="str">
        <f t="shared" si="59"/>
        <v>Diabetes</v>
      </c>
      <c r="F1877" s="25" t="s">
        <v>4717</v>
      </c>
      <c r="G1877" s="25" t="s">
        <v>4716</v>
      </c>
      <c r="H1877" s="25" t="s">
        <v>4716</v>
      </c>
      <c r="I1877" s="14" t="s">
        <v>4720</v>
      </c>
      <c r="J1877" s="28" t="s">
        <v>4717</v>
      </c>
    </row>
    <row r="1878" spans="1:10" x14ac:dyDescent="0.3">
      <c r="A1878" s="31" t="s">
        <v>44</v>
      </c>
      <c r="B1878" s="14">
        <v>32.200000000000003</v>
      </c>
      <c r="C1878" s="14" t="str">
        <f t="shared" si="58"/>
        <v>Obesity</v>
      </c>
      <c r="D1878" s="14">
        <v>6.22</v>
      </c>
      <c r="E1878" s="14" t="str">
        <f t="shared" si="59"/>
        <v>Prediabetes</v>
      </c>
      <c r="F1878" s="25" t="s">
        <v>4717</v>
      </c>
      <c r="G1878" s="25" t="s">
        <v>4716</v>
      </c>
      <c r="H1878" s="25" t="s">
        <v>4716</v>
      </c>
      <c r="I1878" s="14" t="s">
        <v>4720</v>
      </c>
      <c r="J1878" s="28" t="s">
        <v>4717</v>
      </c>
    </row>
    <row r="1879" spans="1:10" x14ac:dyDescent="0.3">
      <c r="A1879" s="31" t="s">
        <v>46</v>
      </c>
      <c r="B1879" s="14">
        <v>31.3</v>
      </c>
      <c r="C1879" s="14" t="str">
        <f t="shared" si="58"/>
        <v>Obesity</v>
      </c>
      <c r="D1879" s="14">
        <v>11.38</v>
      </c>
      <c r="E1879" s="14" t="str">
        <f t="shared" si="59"/>
        <v>Diabetes</v>
      </c>
      <c r="F1879" s="25" t="s">
        <v>4716</v>
      </c>
      <c r="G1879" s="25" t="s">
        <v>4716</v>
      </c>
      <c r="H1879" s="25" t="s">
        <v>4716</v>
      </c>
      <c r="I1879" s="14" t="s">
        <v>4721</v>
      </c>
      <c r="J1879" s="28" t="s">
        <v>4717</v>
      </c>
    </row>
    <row r="1880" spans="1:10" x14ac:dyDescent="0.3">
      <c r="A1880" s="31" t="s">
        <v>48</v>
      </c>
      <c r="B1880" s="14">
        <v>41.8</v>
      </c>
      <c r="C1880" s="14" t="str">
        <f t="shared" si="58"/>
        <v>Obesity</v>
      </c>
      <c r="D1880" s="14">
        <v>7.89</v>
      </c>
      <c r="E1880" s="14" t="str">
        <f t="shared" si="59"/>
        <v>Diabetes</v>
      </c>
      <c r="F1880" s="25" t="s">
        <v>4717</v>
      </c>
      <c r="G1880" s="25" t="s">
        <v>4716</v>
      </c>
      <c r="H1880" s="25" t="s">
        <v>4716</v>
      </c>
      <c r="I1880" s="14" t="s">
        <v>4720</v>
      </c>
      <c r="J1880" s="28" t="s">
        <v>4717</v>
      </c>
    </row>
    <row r="1881" spans="1:10" x14ac:dyDescent="0.3">
      <c r="A1881" s="31" t="s">
        <v>50</v>
      </c>
      <c r="B1881" s="14">
        <v>35.090000000000003</v>
      </c>
      <c r="C1881" s="14" t="str">
        <f t="shared" si="58"/>
        <v>Obesity</v>
      </c>
      <c r="D1881" s="14">
        <v>4.38</v>
      </c>
      <c r="E1881" s="14" t="str">
        <f t="shared" si="59"/>
        <v>Normal</v>
      </c>
      <c r="F1881" s="25" t="s">
        <v>4717</v>
      </c>
      <c r="G1881" s="25" t="s">
        <v>4716</v>
      </c>
      <c r="H1881" s="25" t="s">
        <v>4716</v>
      </c>
      <c r="I1881" s="14" t="s">
        <v>4720</v>
      </c>
      <c r="J1881" s="28" t="s">
        <v>4717</v>
      </c>
    </row>
    <row r="1882" spans="1:10" x14ac:dyDescent="0.3">
      <c r="A1882" s="31" t="s">
        <v>52</v>
      </c>
      <c r="B1882" s="14">
        <v>33.880000000000003</v>
      </c>
      <c r="C1882" s="14" t="str">
        <f t="shared" si="58"/>
        <v>Obesity</v>
      </c>
      <c r="D1882" s="14">
        <v>7.01</v>
      </c>
      <c r="E1882" s="14" t="str">
        <f t="shared" si="59"/>
        <v>Diabetes</v>
      </c>
      <c r="F1882" s="25" t="s">
        <v>4716</v>
      </c>
      <c r="G1882" s="25" t="s">
        <v>4716</v>
      </c>
      <c r="H1882" s="25" t="s">
        <v>4716</v>
      </c>
      <c r="I1882" s="14" t="s">
        <v>4721</v>
      </c>
      <c r="J1882" s="28" t="s">
        <v>4717</v>
      </c>
    </row>
    <row r="1883" spans="1:10" x14ac:dyDescent="0.3">
      <c r="A1883" s="31" t="s">
        <v>58</v>
      </c>
      <c r="B1883" s="14">
        <v>35.86</v>
      </c>
      <c r="C1883" s="14" t="str">
        <f t="shared" si="58"/>
        <v>Obesity</v>
      </c>
      <c r="D1883" s="14">
        <v>6.74</v>
      </c>
      <c r="E1883" s="14" t="str">
        <f t="shared" si="59"/>
        <v>Diabetes</v>
      </c>
      <c r="F1883" s="25" t="s">
        <v>4717</v>
      </c>
      <c r="G1883" s="25" t="s">
        <v>4716</v>
      </c>
      <c r="H1883" s="25" t="s">
        <v>4716</v>
      </c>
      <c r="I1883" s="14" t="s">
        <v>4720</v>
      </c>
      <c r="J1883" s="28" t="s">
        <v>4717</v>
      </c>
    </row>
    <row r="1884" spans="1:10" x14ac:dyDescent="0.3">
      <c r="A1884" s="31" t="s">
        <v>94</v>
      </c>
      <c r="B1884" s="14">
        <v>33.630000000000003</v>
      </c>
      <c r="C1884" s="14" t="str">
        <f t="shared" si="58"/>
        <v>Obesity</v>
      </c>
      <c r="D1884" s="14">
        <v>4.43</v>
      </c>
      <c r="E1884" s="14" t="str">
        <f t="shared" si="59"/>
        <v>Normal</v>
      </c>
      <c r="F1884" s="25" t="s">
        <v>4717</v>
      </c>
      <c r="G1884" s="25" t="s">
        <v>4716</v>
      </c>
      <c r="H1884" s="25" t="s">
        <v>4716</v>
      </c>
      <c r="I1884" s="14" t="s">
        <v>4720</v>
      </c>
      <c r="J1884" s="28" t="s">
        <v>4717</v>
      </c>
    </row>
    <row r="1885" spans="1:10" x14ac:dyDescent="0.3">
      <c r="A1885" s="31" t="s">
        <v>98</v>
      </c>
      <c r="B1885" s="14">
        <v>53.09</v>
      </c>
      <c r="C1885" s="14" t="str">
        <f t="shared" si="58"/>
        <v>Obesity</v>
      </c>
      <c r="D1885" s="14">
        <v>4.82</v>
      </c>
      <c r="E1885" s="14" t="str">
        <f t="shared" si="59"/>
        <v>Normal</v>
      </c>
      <c r="F1885" s="25" t="s">
        <v>4717</v>
      </c>
      <c r="G1885" s="25" t="s">
        <v>4716</v>
      </c>
      <c r="H1885" s="25" t="s">
        <v>4716</v>
      </c>
      <c r="I1885" s="14" t="s">
        <v>4720</v>
      </c>
      <c r="J1885" s="28" t="s">
        <v>4717</v>
      </c>
    </row>
    <row r="1886" spans="1:10" x14ac:dyDescent="0.3">
      <c r="A1886" s="31" t="s">
        <v>100</v>
      </c>
      <c r="B1886" s="14">
        <v>31.79</v>
      </c>
      <c r="C1886" s="14" t="str">
        <f t="shared" si="58"/>
        <v>Obesity</v>
      </c>
      <c r="D1886" s="14">
        <v>5.51</v>
      </c>
      <c r="E1886" s="14" t="str">
        <f t="shared" si="59"/>
        <v>Normal</v>
      </c>
      <c r="F1886" s="25" t="s">
        <v>4717</v>
      </c>
      <c r="G1886" s="25" t="s">
        <v>4716</v>
      </c>
      <c r="H1886" s="25" t="s">
        <v>4716</v>
      </c>
      <c r="I1886" s="14" t="s">
        <v>4720</v>
      </c>
      <c r="J1886" s="28" t="s">
        <v>4717</v>
      </c>
    </row>
    <row r="1887" spans="1:10" x14ac:dyDescent="0.3">
      <c r="A1887" s="31" t="s">
        <v>114</v>
      </c>
      <c r="B1887" s="14">
        <v>34.200000000000003</v>
      </c>
      <c r="C1887" s="14" t="str">
        <f t="shared" si="58"/>
        <v>Obesity</v>
      </c>
      <c r="D1887" s="14">
        <v>5.75</v>
      </c>
      <c r="E1887" s="14" t="str">
        <f t="shared" si="59"/>
        <v>Prediabetes</v>
      </c>
      <c r="F1887" s="25" t="s">
        <v>4716</v>
      </c>
      <c r="G1887" s="25" t="s">
        <v>4716</v>
      </c>
      <c r="H1887" s="25" t="s">
        <v>4716</v>
      </c>
      <c r="I1887" s="14" t="s">
        <v>4720</v>
      </c>
      <c r="J1887" s="28" t="s">
        <v>4717</v>
      </c>
    </row>
    <row r="1888" spans="1:10" x14ac:dyDescent="0.3">
      <c r="A1888" s="31" t="s">
        <v>132</v>
      </c>
      <c r="B1888" s="14">
        <v>54.99</v>
      </c>
      <c r="C1888" s="14" t="str">
        <f t="shared" si="58"/>
        <v>Obesity</v>
      </c>
      <c r="D1888" s="14">
        <v>8.68</v>
      </c>
      <c r="E1888" s="14" t="str">
        <f t="shared" si="59"/>
        <v>Diabetes</v>
      </c>
      <c r="F1888" s="25" t="s">
        <v>4716</v>
      </c>
      <c r="G1888" s="25" t="s">
        <v>4716</v>
      </c>
      <c r="H1888" s="25" t="s">
        <v>4716</v>
      </c>
      <c r="I1888" s="14" t="s">
        <v>4720</v>
      </c>
      <c r="J1888" s="28" t="s">
        <v>4717</v>
      </c>
    </row>
    <row r="1889" spans="1:10" x14ac:dyDescent="0.3">
      <c r="A1889" s="31" t="s">
        <v>144</v>
      </c>
      <c r="B1889" s="14">
        <v>32.299999999999997</v>
      </c>
      <c r="C1889" s="14" t="str">
        <f t="shared" si="58"/>
        <v>Obesity</v>
      </c>
      <c r="D1889" s="14">
        <v>4.76</v>
      </c>
      <c r="E1889" s="14" t="str">
        <f t="shared" si="59"/>
        <v>Normal</v>
      </c>
      <c r="F1889" s="25" t="s">
        <v>4716</v>
      </c>
      <c r="G1889" s="25" t="s">
        <v>4716</v>
      </c>
      <c r="H1889" s="25" t="s">
        <v>4716</v>
      </c>
      <c r="I1889" s="14" t="s">
        <v>4720</v>
      </c>
      <c r="J1889" s="28" t="s">
        <v>4717</v>
      </c>
    </row>
    <row r="1890" spans="1:10" x14ac:dyDescent="0.3">
      <c r="A1890" s="31" t="s">
        <v>146</v>
      </c>
      <c r="B1890" s="14">
        <v>48.8</v>
      </c>
      <c r="C1890" s="14" t="str">
        <f t="shared" si="58"/>
        <v>Obesity</v>
      </c>
      <c r="D1890" s="14">
        <v>6.22</v>
      </c>
      <c r="E1890" s="14" t="str">
        <f t="shared" si="59"/>
        <v>Prediabetes</v>
      </c>
      <c r="F1890" s="25" t="s">
        <v>4717</v>
      </c>
      <c r="G1890" s="25" t="s">
        <v>4716</v>
      </c>
      <c r="H1890" s="25" t="s">
        <v>4716</v>
      </c>
      <c r="I1890" s="14" t="s">
        <v>4720</v>
      </c>
      <c r="J1890" s="28" t="s">
        <v>4717</v>
      </c>
    </row>
    <row r="1891" spans="1:10" x14ac:dyDescent="0.3">
      <c r="A1891" s="31" t="s">
        <v>170</v>
      </c>
      <c r="B1891" s="14">
        <v>31.824999999999999</v>
      </c>
      <c r="C1891" s="14" t="str">
        <f t="shared" si="58"/>
        <v>Obesity</v>
      </c>
      <c r="D1891" s="14">
        <v>4.0599999999999996</v>
      </c>
      <c r="E1891" s="14" t="str">
        <f t="shared" si="59"/>
        <v>Normal</v>
      </c>
      <c r="F1891" s="25" t="s">
        <v>4716</v>
      </c>
      <c r="G1891" s="25" t="s">
        <v>4716</v>
      </c>
      <c r="H1891" s="25" t="s">
        <v>4716</v>
      </c>
      <c r="I1891" s="14" t="s">
        <v>4720</v>
      </c>
      <c r="J1891" s="28" t="s">
        <v>4717</v>
      </c>
    </row>
    <row r="1892" spans="1:10" x14ac:dyDescent="0.3">
      <c r="A1892" s="31" t="s">
        <v>172</v>
      </c>
      <c r="B1892" s="14">
        <v>51.28</v>
      </c>
      <c r="C1892" s="14" t="str">
        <f t="shared" si="58"/>
        <v>Obesity</v>
      </c>
      <c r="D1892" s="14">
        <v>4.68</v>
      </c>
      <c r="E1892" s="14" t="str">
        <f t="shared" si="59"/>
        <v>Normal</v>
      </c>
      <c r="F1892" s="25" t="s">
        <v>4716</v>
      </c>
      <c r="G1892" s="25" t="s">
        <v>4716</v>
      </c>
      <c r="H1892" s="25" t="s">
        <v>4716</v>
      </c>
      <c r="I1892" s="14" t="s">
        <v>4720</v>
      </c>
      <c r="J1892" s="28" t="s">
        <v>4717</v>
      </c>
    </row>
    <row r="1893" spans="1:10" x14ac:dyDescent="0.3">
      <c r="A1893" s="31" t="s">
        <v>186</v>
      </c>
      <c r="B1893" s="14">
        <v>50.58</v>
      </c>
      <c r="C1893" s="14" t="str">
        <f t="shared" si="58"/>
        <v>Obesity</v>
      </c>
      <c r="D1893" s="14">
        <v>5.12</v>
      </c>
      <c r="E1893" s="14" t="str">
        <f t="shared" si="59"/>
        <v>Normal</v>
      </c>
      <c r="F1893" s="25" t="s">
        <v>4716</v>
      </c>
      <c r="G1893" s="25" t="s">
        <v>4716</v>
      </c>
      <c r="H1893" s="25" t="s">
        <v>4716</v>
      </c>
      <c r="I1893" s="14" t="s">
        <v>4720</v>
      </c>
      <c r="J1893" s="28" t="s">
        <v>4717</v>
      </c>
    </row>
    <row r="1894" spans="1:10" x14ac:dyDescent="0.3">
      <c r="A1894" s="31" t="s">
        <v>190</v>
      </c>
      <c r="B1894" s="14">
        <v>48.31</v>
      </c>
      <c r="C1894" s="14" t="str">
        <f t="shared" si="58"/>
        <v>Obesity</v>
      </c>
      <c r="D1894" s="14">
        <v>9.58</v>
      </c>
      <c r="E1894" s="14" t="str">
        <f t="shared" si="59"/>
        <v>Diabetes</v>
      </c>
      <c r="F1894" s="25" t="s">
        <v>4717</v>
      </c>
      <c r="G1894" s="25" t="s">
        <v>4716</v>
      </c>
      <c r="H1894" s="25" t="s">
        <v>4716</v>
      </c>
      <c r="I1894" s="14" t="s">
        <v>4720</v>
      </c>
      <c r="J1894" s="28" t="s">
        <v>4717</v>
      </c>
    </row>
    <row r="1895" spans="1:10" x14ac:dyDescent="0.3">
      <c r="A1895" s="31" t="s">
        <v>196</v>
      </c>
      <c r="B1895" s="14">
        <v>44.34</v>
      </c>
      <c r="C1895" s="14" t="str">
        <f t="shared" si="58"/>
        <v>Obesity</v>
      </c>
      <c r="D1895" s="14">
        <v>4.0199999999999996</v>
      </c>
      <c r="E1895" s="14" t="str">
        <f t="shared" si="59"/>
        <v>Normal</v>
      </c>
      <c r="F1895" s="25" t="s">
        <v>4717</v>
      </c>
      <c r="G1895" s="25" t="s">
        <v>4716</v>
      </c>
      <c r="H1895" s="25" t="s">
        <v>4716</v>
      </c>
      <c r="I1895" s="14" t="s">
        <v>4720</v>
      </c>
      <c r="J1895" s="28" t="s">
        <v>4717</v>
      </c>
    </row>
    <row r="1896" spans="1:10" x14ac:dyDescent="0.3">
      <c r="A1896" s="31" t="s">
        <v>212</v>
      </c>
      <c r="B1896" s="14">
        <v>43.83</v>
      </c>
      <c r="C1896" s="14" t="str">
        <f t="shared" si="58"/>
        <v>Obesity</v>
      </c>
      <c r="D1896" s="14">
        <v>6.03</v>
      </c>
      <c r="E1896" s="14" t="str">
        <f t="shared" si="59"/>
        <v>Prediabetes</v>
      </c>
      <c r="F1896" s="25" t="s">
        <v>4717</v>
      </c>
      <c r="G1896" s="25" t="s">
        <v>4716</v>
      </c>
      <c r="H1896" s="25" t="s">
        <v>4716</v>
      </c>
      <c r="I1896" s="14" t="s">
        <v>4720</v>
      </c>
      <c r="J1896" s="28" t="s">
        <v>4717</v>
      </c>
    </row>
    <row r="1897" spans="1:10" x14ac:dyDescent="0.3">
      <c r="A1897" s="31" t="s">
        <v>230</v>
      </c>
      <c r="B1897" s="14">
        <v>30.9</v>
      </c>
      <c r="C1897" s="14" t="str">
        <f t="shared" si="58"/>
        <v>Obesity</v>
      </c>
      <c r="D1897" s="14">
        <v>9.4</v>
      </c>
      <c r="E1897" s="14" t="str">
        <f t="shared" si="59"/>
        <v>Diabetes</v>
      </c>
      <c r="F1897" s="25" t="s">
        <v>4716</v>
      </c>
      <c r="G1897" s="25" t="s">
        <v>4716</v>
      </c>
      <c r="H1897" s="25" t="s">
        <v>4716</v>
      </c>
      <c r="I1897" s="14" t="s">
        <v>4720</v>
      </c>
      <c r="J1897" s="28" t="s">
        <v>4717</v>
      </c>
    </row>
    <row r="1898" spans="1:10" x14ac:dyDescent="0.3">
      <c r="A1898" s="31" t="s">
        <v>246</v>
      </c>
      <c r="B1898" s="14">
        <v>41.46</v>
      </c>
      <c r="C1898" s="14" t="str">
        <f t="shared" si="58"/>
        <v>Obesity</v>
      </c>
      <c r="D1898" s="14">
        <v>4.99</v>
      </c>
      <c r="E1898" s="14" t="str">
        <f t="shared" si="59"/>
        <v>Normal</v>
      </c>
      <c r="F1898" s="25" t="s">
        <v>4717</v>
      </c>
      <c r="G1898" s="25" t="s">
        <v>4716</v>
      </c>
      <c r="H1898" s="25" t="s">
        <v>4716</v>
      </c>
      <c r="I1898" s="14" t="s">
        <v>4720</v>
      </c>
      <c r="J1898" s="28" t="s">
        <v>4717</v>
      </c>
    </row>
    <row r="1899" spans="1:10" x14ac:dyDescent="0.3">
      <c r="A1899" s="31" t="s">
        <v>292</v>
      </c>
      <c r="B1899" s="14">
        <v>41.52</v>
      </c>
      <c r="C1899" s="14" t="str">
        <f t="shared" si="58"/>
        <v>Obesity</v>
      </c>
      <c r="D1899" s="14">
        <v>11.82</v>
      </c>
      <c r="E1899" s="14" t="str">
        <f t="shared" si="59"/>
        <v>Diabetes</v>
      </c>
      <c r="F1899" s="25" t="s">
        <v>4717</v>
      </c>
      <c r="G1899" s="25" t="s">
        <v>4716</v>
      </c>
      <c r="H1899" s="25" t="s">
        <v>4716</v>
      </c>
      <c r="I1899" s="14" t="s">
        <v>4720</v>
      </c>
      <c r="J1899" s="28" t="s">
        <v>4717</v>
      </c>
    </row>
    <row r="1900" spans="1:10" x14ac:dyDescent="0.3">
      <c r="A1900" s="31" t="s">
        <v>306</v>
      </c>
      <c r="B1900" s="14">
        <v>42.83</v>
      </c>
      <c r="C1900" s="14" t="str">
        <f t="shared" si="58"/>
        <v>Obesity</v>
      </c>
      <c r="D1900" s="14">
        <v>6.04</v>
      </c>
      <c r="E1900" s="14" t="str">
        <f t="shared" si="59"/>
        <v>Prediabetes</v>
      </c>
      <c r="F1900" s="25" t="s">
        <v>4716</v>
      </c>
      <c r="G1900" s="25" t="s">
        <v>4716</v>
      </c>
      <c r="H1900" s="25" t="s">
        <v>4716</v>
      </c>
      <c r="I1900" s="14" t="s">
        <v>4720</v>
      </c>
      <c r="J1900" s="28" t="s">
        <v>4717</v>
      </c>
    </row>
    <row r="1901" spans="1:10" x14ac:dyDescent="0.3">
      <c r="A1901" s="31" t="s">
        <v>320</v>
      </c>
      <c r="B1901" s="14">
        <v>39.799999999999997</v>
      </c>
      <c r="C1901" s="14" t="str">
        <f t="shared" si="58"/>
        <v>Obesity</v>
      </c>
      <c r="D1901" s="14">
        <v>10.54</v>
      </c>
      <c r="E1901" s="14" t="str">
        <f t="shared" si="59"/>
        <v>Diabetes</v>
      </c>
      <c r="F1901" s="25" t="s">
        <v>4717</v>
      </c>
      <c r="G1901" s="25" t="s">
        <v>4716</v>
      </c>
      <c r="H1901" s="25" t="s">
        <v>4716</v>
      </c>
      <c r="I1901" s="14" t="s">
        <v>4720</v>
      </c>
      <c r="J1901" s="28" t="s">
        <v>4717</v>
      </c>
    </row>
    <row r="1902" spans="1:10" x14ac:dyDescent="0.3">
      <c r="A1902" s="31" t="s">
        <v>364</v>
      </c>
      <c r="B1902" s="14">
        <v>39</v>
      </c>
      <c r="C1902" s="14" t="str">
        <f t="shared" si="58"/>
        <v>Obesity</v>
      </c>
      <c r="D1902" s="14">
        <v>5.7</v>
      </c>
      <c r="E1902" s="14" t="str">
        <f t="shared" si="59"/>
        <v>Prediabetes</v>
      </c>
      <c r="F1902" s="25" t="s">
        <v>4716</v>
      </c>
      <c r="G1902" s="25" t="s">
        <v>4716</v>
      </c>
      <c r="H1902" s="25" t="s">
        <v>4716</v>
      </c>
      <c r="I1902" s="14" t="s">
        <v>4720</v>
      </c>
      <c r="J1902" s="28" t="s">
        <v>4717</v>
      </c>
    </row>
    <row r="1903" spans="1:10" x14ac:dyDescent="0.3">
      <c r="A1903" s="31" t="s">
        <v>370</v>
      </c>
      <c r="B1903" s="14">
        <v>37.18</v>
      </c>
      <c r="C1903" s="14" t="str">
        <f t="shared" si="58"/>
        <v>Obesity</v>
      </c>
      <c r="D1903" s="14">
        <v>6.75</v>
      </c>
      <c r="E1903" s="14" t="str">
        <f t="shared" si="59"/>
        <v>Diabetes</v>
      </c>
      <c r="F1903" s="25" t="s">
        <v>4717</v>
      </c>
      <c r="G1903" s="25" t="s">
        <v>4716</v>
      </c>
      <c r="H1903" s="25" t="s">
        <v>4716</v>
      </c>
      <c r="I1903" s="14" t="s">
        <v>4720</v>
      </c>
      <c r="J1903" s="28" t="s">
        <v>4717</v>
      </c>
    </row>
    <row r="1904" spans="1:10" x14ac:dyDescent="0.3">
      <c r="A1904" s="31" t="s">
        <v>376</v>
      </c>
      <c r="B1904" s="14">
        <v>38.729999999999997</v>
      </c>
      <c r="C1904" s="14" t="str">
        <f t="shared" si="58"/>
        <v>Obesity</v>
      </c>
      <c r="D1904" s="14">
        <v>11.51</v>
      </c>
      <c r="E1904" s="14" t="str">
        <f t="shared" si="59"/>
        <v>Diabetes</v>
      </c>
      <c r="F1904" s="25" t="s">
        <v>4716</v>
      </c>
      <c r="G1904" s="25" t="s">
        <v>4716</v>
      </c>
      <c r="H1904" s="25" t="s">
        <v>4716</v>
      </c>
      <c r="I1904" s="14" t="s">
        <v>4720</v>
      </c>
      <c r="J1904" s="28" t="s">
        <v>4717</v>
      </c>
    </row>
    <row r="1905" spans="1:10" x14ac:dyDescent="0.3">
      <c r="A1905" s="31" t="s">
        <v>428</v>
      </c>
      <c r="B1905" s="14">
        <v>35.799999999999997</v>
      </c>
      <c r="C1905" s="14" t="str">
        <f t="shared" si="58"/>
        <v>Obesity</v>
      </c>
      <c r="D1905" s="14">
        <v>7.32</v>
      </c>
      <c r="E1905" s="14" t="str">
        <f t="shared" si="59"/>
        <v>Diabetes</v>
      </c>
      <c r="F1905" s="25" t="s">
        <v>4716</v>
      </c>
      <c r="G1905" s="25" t="s">
        <v>4716</v>
      </c>
      <c r="H1905" s="25" t="s">
        <v>4716</v>
      </c>
      <c r="I1905" s="14" t="s">
        <v>4720</v>
      </c>
      <c r="J1905" s="28" t="s">
        <v>4717</v>
      </c>
    </row>
    <row r="1906" spans="1:10" x14ac:dyDescent="0.3">
      <c r="A1906" s="31" t="s">
        <v>432</v>
      </c>
      <c r="B1906" s="14">
        <v>35.71</v>
      </c>
      <c r="C1906" s="14" t="str">
        <f t="shared" si="58"/>
        <v>Obesity</v>
      </c>
      <c r="D1906" s="14">
        <v>6.84</v>
      </c>
      <c r="E1906" s="14" t="str">
        <f t="shared" si="59"/>
        <v>Diabetes</v>
      </c>
      <c r="F1906" s="25" t="s">
        <v>4716</v>
      </c>
      <c r="G1906" s="25" t="s">
        <v>4716</v>
      </c>
      <c r="H1906" s="25" t="s">
        <v>4716</v>
      </c>
      <c r="I1906" s="14" t="s">
        <v>4720</v>
      </c>
      <c r="J1906" s="28" t="s">
        <v>4717</v>
      </c>
    </row>
    <row r="1907" spans="1:10" x14ac:dyDescent="0.3">
      <c r="A1907" s="31" t="s">
        <v>500</v>
      </c>
      <c r="B1907" s="14">
        <v>30.25</v>
      </c>
      <c r="C1907" s="14" t="str">
        <f t="shared" si="58"/>
        <v>Obesity</v>
      </c>
      <c r="D1907" s="14">
        <v>4.1900000000000004</v>
      </c>
      <c r="E1907" s="14" t="str">
        <f t="shared" si="59"/>
        <v>Normal</v>
      </c>
      <c r="F1907" s="25" t="s">
        <v>4716</v>
      </c>
      <c r="G1907" s="25" t="s">
        <v>4716</v>
      </c>
      <c r="H1907" s="25" t="s">
        <v>4716</v>
      </c>
      <c r="I1907" s="14" t="s">
        <v>4720</v>
      </c>
      <c r="J1907" s="28" t="s">
        <v>4717</v>
      </c>
    </row>
    <row r="1908" spans="1:10" x14ac:dyDescent="0.3">
      <c r="A1908" s="31" t="s">
        <v>528</v>
      </c>
      <c r="B1908" s="14">
        <v>28.16</v>
      </c>
      <c r="C1908" s="14" t="str">
        <f t="shared" si="58"/>
        <v>Overweight</v>
      </c>
      <c r="D1908" s="14">
        <v>5.77</v>
      </c>
      <c r="E1908" s="14" t="str">
        <f t="shared" si="59"/>
        <v>Prediabetes</v>
      </c>
      <c r="F1908" s="25" t="s">
        <v>4716</v>
      </c>
      <c r="G1908" s="25" t="s">
        <v>4716</v>
      </c>
      <c r="H1908" s="25" t="s">
        <v>4716</v>
      </c>
      <c r="I1908" s="14" t="s">
        <v>4720</v>
      </c>
      <c r="J1908" s="28" t="s">
        <v>4717</v>
      </c>
    </row>
    <row r="1909" spans="1:10" x14ac:dyDescent="0.3">
      <c r="A1909" s="31" t="s">
        <v>554</v>
      </c>
      <c r="B1909" s="14">
        <v>25.05</v>
      </c>
      <c r="C1909" s="14" t="str">
        <f t="shared" si="58"/>
        <v>Overweight</v>
      </c>
      <c r="D1909" s="14">
        <v>4.6100000000000003</v>
      </c>
      <c r="E1909" s="14" t="str">
        <f t="shared" si="59"/>
        <v>Normal</v>
      </c>
      <c r="F1909" s="25" t="s">
        <v>4716</v>
      </c>
      <c r="G1909" s="25" t="s">
        <v>4716</v>
      </c>
      <c r="H1909" s="25" t="s">
        <v>4716</v>
      </c>
      <c r="I1909" s="14" t="s">
        <v>4720</v>
      </c>
      <c r="J1909" s="28" t="s">
        <v>4717</v>
      </c>
    </row>
    <row r="1910" spans="1:10" x14ac:dyDescent="0.3">
      <c r="A1910" s="31" t="s">
        <v>574</v>
      </c>
      <c r="B1910" s="14">
        <v>25.46</v>
      </c>
      <c r="C1910" s="14" t="str">
        <f t="shared" si="58"/>
        <v>Overweight</v>
      </c>
      <c r="D1910" s="14">
        <v>6.03</v>
      </c>
      <c r="E1910" s="14" t="str">
        <f t="shared" si="59"/>
        <v>Prediabetes</v>
      </c>
      <c r="F1910" s="25" t="s">
        <v>4716</v>
      </c>
      <c r="G1910" s="25" t="s">
        <v>4716</v>
      </c>
      <c r="H1910" s="25" t="s">
        <v>4716</v>
      </c>
      <c r="I1910" s="14" t="s">
        <v>4720</v>
      </c>
      <c r="J1910" s="28" t="s">
        <v>4717</v>
      </c>
    </row>
    <row r="1911" spans="1:10" x14ac:dyDescent="0.3">
      <c r="A1911" s="31" t="s">
        <v>588</v>
      </c>
      <c r="B1911" s="14">
        <v>24.14</v>
      </c>
      <c r="C1911" s="14" t="str">
        <f t="shared" si="58"/>
        <v>Normal Weight</v>
      </c>
      <c r="D1911" s="14">
        <v>5.87</v>
      </c>
      <c r="E1911" s="14" t="str">
        <f t="shared" si="59"/>
        <v>Prediabetes</v>
      </c>
      <c r="F1911" s="25" t="s">
        <v>4716</v>
      </c>
      <c r="G1911" s="25" t="s">
        <v>4716</v>
      </c>
      <c r="H1911" s="25" t="s">
        <v>4716</v>
      </c>
      <c r="I1911" s="14" t="s">
        <v>4720</v>
      </c>
      <c r="J1911" s="28" t="s">
        <v>4717</v>
      </c>
    </row>
    <row r="1912" spans="1:10" x14ac:dyDescent="0.3">
      <c r="A1912" s="31" t="s">
        <v>610</v>
      </c>
      <c r="B1912" s="14">
        <v>29.92</v>
      </c>
      <c r="C1912" s="14" t="str">
        <f t="shared" si="58"/>
        <v>Obesity</v>
      </c>
      <c r="D1912" s="14">
        <v>11.99</v>
      </c>
      <c r="E1912" s="14" t="str">
        <f t="shared" si="59"/>
        <v>Diabetes</v>
      </c>
      <c r="F1912" s="25" t="s">
        <v>4717</v>
      </c>
      <c r="G1912" s="25" t="s">
        <v>4716</v>
      </c>
      <c r="H1912" s="25" t="s">
        <v>4716</v>
      </c>
      <c r="I1912" s="14" t="s">
        <v>4720</v>
      </c>
      <c r="J1912" s="28" t="s">
        <v>4717</v>
      </c>
    </row>
    <row r="1913" spans="1:10" x14ac:dyDescent="0.3">
      <c r="A1913" s="31" t="s">
        <v>618</v>
      </c>
      <c r="B1913" s="14">
        <v>18.63</v>
      </c>
      <c r="C1913" s="14" t="str">
        <f t="shared" si="58"/>
        <v>Normal Weight</v>
      </c>
      <c r="D1913" s="14">
        <v>9.81</v>
      </c>
      <c r="E1913" s="14" t="str">
        <f t="shared" si="59"/>
        <v>Diabetes</v>
      </c>
      <c r="F1913" s="25" t="s">
        <v>4717</v>
      </c>
      <c r="G1913" s="25" t="s">
        <v>4716</v>
      </c>
      <c r="H1913" s="25" t="s">
        <v>4716</v>
      </c>
      <c r="I1913" s="14" t="s">
        <v>4720</v>
      </c>
      <c r="J1913" s="28" t="s">
        <v>4717</v>
      </c>
    </row>
    <row r="1914" spans="1:10" x14ac:dyDescent="0.3">
      <c r="A1914" s="31" t="s">
        <v>664</v>
      </c>
      <c r="B1914" s="14">
        <v>18.73</v>
      </c>
      <c r="C1914" s="14" t="str">
        <f t="shared" si="58"/>
        <v>Normal Weight</v>
      </c>
      <c r="D1914" s="14">
        <v>10.64</v>
      </c>
      <c r="E1914" s="14" t="str">
        <f t="shared" si="59"/>
        <v>Diabetes</v>
      </c>
      <c r="F1914" s="25" t="s">
        <v>4716</v>
      </c>
      <c r="G1914" s="25" t="s">
        <v>4716</v>
      </c>
      <c r="H1914" s="25" t="s">
        <v>4716</v>
      </c>
      <c r="I1914" s="14" t="s">
        <v>4720</v>
      </c>
      <c r="J1914" s="28" t="s">
        <v>4717</v>
      </c>
    </row>
    <row r="1915" spans="1:10" x14ac:dyDescent="0.3">
      <c r="A1915" s="31" t="s">
        <v>670</v>
      </c>
      <c r="B1915" s="14">
        <v>27.74</v>
      </c>
      <c r="C1915" s="14" t="str">
        <f t="shared" si="58"/>
        <v>Overweight</v>
      </c>
      <c r="D1915" s="14">
        <v>4.68</v>
      </c>
      <c r="E1915" s="14" t="str">
        <f t="shared" si="59"/>
        <v>Normal</v>
      </c>
      <c r="F1915" s="25" t="s">
        <v>4717</v>
      </c>
      <c r="G1915" s="25" t="s">
        <v>4716</v>
      </c>
      <c r="H1915" s="25" t="s">
        <v>4716</v>
      </c>
      <c r="I1915" s="14" t="s">
        <v>4720</v>
      </c>
      <c r="J1915" s="28" t="s">
        <v>4717</v>
      </c>
    </row>
    <row r="1916" spans="1:10" x14ac:dyDescent="0.3">
      <c r="A1916" s="31" t="s">
        <v>676</v>
      </c>
      <c r="B1916" s="14">
        <v>26.885000000000002</v>
      </c>
      <c r="C1916" s="14" t="str">
        <f t="shared" si="58"/>
        <v>Overweight</v>
      </c>
      <c r="D1916" s="14">
        <v>9.86</v>
      </c>
      <c r="E1916" s="14" t="str">
        <f t="shared" si="59"/>
        <v>Diabetes</v>
      </c>
      <c r="F1916" s="25" t="s">
        <v>4716</v>
      </c>
      <c r="G1916" s="25" t="s">
        <v>4716</v>
      </c>
      <c r="H1916" s="25" t="s">
        <v>4716</v>
      </c>
      <c r="I1916" s="14" t="s">
        <v>4721</v>
      </c>
      <c r="J1916" s="28" t="s">
        <v>4717</v>
      </c>
    </row>
    <row r="1917" spans="1:10" x14ac:dyDescent="0.3">
      <c r="A1917" s="31" t="s">
        <v>684</v>
      </c>
      <c r="B1917" s="14">
        <v>29.07</v>
      </c>
      <c r="C1917" s="14" t="str">
        <f t="shared" si="58"/>
        <v>Overweight</v>
      </c>
      <c r="D1917" s="14">
        <v>8.66</v>
      </c>
      <c r="E1917" s="14" t="str">
        <f t="shared" si="59"/>
        <v>Diabetes</v>
      </c>
      <c r="F1917" s="25" t="s">
        <v>4717</v>
      </c>
      <c r="G1917" s="25" t="s">
        <v>4716</v>
      </c>
      <c r="H1917" s="25" t="s">
        <v>4716</v>
      </c>
      <c r="I1917" s="14" t="s">
        <v>4720</v>
      </c>
      <c r="J1917" s="28" t="s">
        <v>4717</v>
      </c>
    </row>
    <row r="1918" spans="1:10" x14ac:dyDescent="0.3">
      <c r="A1918" s="31" t="s">
        <v>694</v>
      </c>
      <c r="B1918" s="14">
        <v>26.98</v>
      </c>
      <c r="C1918" s="14" t="str">
        <f t="shared" si="58"/>
        <v>Overweight</v>
      </c>
      <c r="D1918" s="14">
        <v>5.21</v>
      </c>
      <c r="E1918" s="14" t="str">
        <f t="shared" si="59"/>
        <v>Normal</v>
      </c>
      <c r="F1918" s="25" t="s">
        <v>4717</v>
      </c>
      <c r="G1918" s="25" t="s">
        <v>4716</v>
      </c>
      <c r="H1918" s="25" t="s">
        <v>4716</v>
      </c>
      <c r="I1918" s="14" t="s">
        <v>4720</v>
      </c>
      <c r="J1918" s="28" t="s">
        <v>4717</v>
      </c>
    </row>
    <row r="1919" spans="1:10" x14ac:dyDescent="0.3">
      <c r="A1919" s="31" t="s">
        <v>698</v>
      </c>
      <c r="B1919" s="14">
        <v>28.31</v>
      </c>
      <c r="C1919" s="14" t="str">
        <f t="shared" si="58"/>
        <v>Overweight</v>
      </c>
      <c r="D1919" s="14">
        <v>8.4700000000000006</v>
      </c>
      <c r="E1919" s="14" t="str">
        <f t="shared" si="59"/>
        <v>Diabetes</v>
      </c>
      <c r="F1919" s="25" t="s">
        <v>4717</v>
      </c>
      <c r="G1919" s="25" t="s">
        <v>4716</v>
      </c>
      <c r="H1919" s="25" t="s">
        <v>4716</v>
      </c>
      <c r="I1919" s="14" t="s">
        <v>4720</v>
      </c>
      <c r="J1919" s="28" t="s">
        <v>4717</v>
      </c>
    </row>
    <row r="1920" spans="1:10" x14ac:dyDescent="0.3">
      <c r="A1920" s="31" t="s">
        <v>768</v>
      </c>
      <c r="B1920" s="14">
        <v>22.99</v>
      </c>
      <c r="C1920" s="14" t="str">
        <f t="shared" si="58"/>
        <v>Normal Weight</v>
      </c>
      <c r="D1920" s="14">
        <v>10.46</v>
      </c>
      <c r="E1920" s="14" t="str">
        <f t="shared" si="59"/>
        <v>Diabetes</v>
      </c>
      <c r="F1920" s="25" t="s">
        <v>4716</v>
      </c>
      <c r="G1920" s="25" t="s">
        <v>4716</v>
      </c>
      <c r="H1920" s="25" t="s">
        <v>4716</v>
      </c>
      <c r="I1920" s="14" t="s">
        <v>4721</v>
      </c>
      <c r="J1920" s="28" t="s">
        <v>4717</v>
      </c>
    </row>
    <row r="1921" spans="1:10" x14ac:dyDescent="0.3">
      <c r="A1921" s="31" t="s">
        <v>776</v>
      </c>
      <c r="B1921" s="14">
        <v>23.76</v>
      </c>
      <c r="C1921" s="14" t="str">
        <f t="shared" si="58"/>
        <v>Normal Weight</v>
      </c>
      <c r="D1921" s="14">
        <v>10.96</v>
      </c>
      <c r="E1921" s="14" t="str">
        <f t="shared" si="59"/>
        <v>Diabetes</v>
      </c>
      <c r="F1921" s="25" t="s">
        <v>4716</v>
      </c>
      <c r="G1921" s="25" t="s">
        <v>4716</v>
      </c>
      <c r="H1921" s="25" t="s">
        <v>4716</v>
      </c>
      <c r="I1921" s="14" t="s">
        <v>4721</v>
      </c>
      <c r="J1921" s="28" t="s">
        <v>4717</v>
      </c>
    </row>
    <row r="1922" spans="1:10" x14ac:dyDescent="0.3">
      <c r="A1922" s="31" t="s">
        <v>796</v>
      </c>
      <c r="B1922" s="14">
        <v>26.695</v>
      </c>
      <c r="C1922" s="14" t="str">
        <f t="shared" ref="C1922:C1985" si="60">IF(B1922&lt;18.5,"Underweight",
IF(B1922&lt;=24.9,"Normal Weight",
IF(B1922&lt;=29.9,"Overweight","Obesity")))</f>
        <v>Overweight</v>
      </c>
      <c r="D1922" s="14">
        <v>4.68</v>
      </c>
      <c r="E1922" s="14" t="str">
        <f t="shared" si="59"/>
        <v>Normal</v>
      </c>
      <c r="F1922" s="25" t="s">
        <v>4717</v>
      </c>
      <c r="G1922" s="25" t="s">
        <v>4716</v>
      </c>
      <c r="H1922" s="25" t="s">
        <v>4716</v>
      </c>
      <c r="I1922" s="14" t="s">
        <v>4720</v>
      </c>
      <c r="J1922" s="28" t="s">
        <v>4717</v>
      </c>
    </row>
    <row r="1923" spans="1:10" x14ac:dyDescent="0.3">
      <c r="A1923" s="31" t="s">
        <v>830</v>
      </c>
      <c r="B1923" s="14">
        <v>24.32</v>
      </c>
      <c r="C1923" s="14" t="str">
        <f t="shared" si="60"/>
        <v>Normal Weight</v>
      </c>
      <c r="D1923" s="14">
        <v>10.47</v>
      </c>
      <c r="E1923" s="14" t="str">
        <f t="shared" ref="E1923:E1986" si="61">IF(D1923&lt;5.7,"Normal",
IF(D1923&lt;=6.4,"Prediabetes","Diabetes"))</f>
        <v>Diabetes</v>
      </c>
      <c r="F1923" s="25" t="s">
        <v>4717</v>
      </c>
      <c r="G1923" s="25" t="s">
        <v>4716</v>
      </c>
      <c r="H1923" s="25" t="s">
        <v>4716</v>
      </c>
      <c r="I1923" s="14" t="s">
        <v>4720</v>
      </c>
      <c r="J1923" s="28" t="s">
        <v>4717</v>
      </c>
    </row>
    <row r="1924" spans="1:10" x14ac:dyDescent="0.3">
      <c r="A1924" s="31" t="s">
        <v>840</v>
      </c>
      <c r="B1924" s="14">
        <v>25.3</v>
      </c>
      <c r="C1924" s="14" t="str">
        <f t="shared" si="60"/>
        <v>Overweight</v>
      </c>
      <c r="D1924" s="14">
        <v>9.4700000000000006</v>
      </c>
      <c r="E1924" s="14" t="str">
        <f t="shared" si="61"/>
        <v>Diabetes</v>
      </c>
      <c r="F1924" s="25" t="s">
        <v>4717</v>
      </c>
      <c r="G1924" s="25" t="s">
        <v>4716</v>
      </c>
      <c r="H1924" s="25" t="s">
        <v>4716</v>
      </c>
      <c r="I1924" s="14" t="s">
        <v>4720</v>
      </c>
      <c r="J1924" s="28" t="s">
        <v>4717</v>
      </c>
    </row>
    <row r="1925" spans="1:10" x14ac:dyDescent="0.3">
      <c r="A1925" s="31" t="s">
        <v>846</v>
      </c>
      <c r="B1925" s="14">
        <v>27.6</v>
      </c>
      <c r="C1925" s="14" t="str">
        <f t="shared" si="60"/>
        <v>Overweight</v>
      </c>
      <c r="D1925" s="14">
        <v>5.22</v>
      </c>
      <c r="E1925" s="14" t="str">
        <f t="shared" si="61"/>
        <v>Normal</v>
      </c>
      <c r="F1925" s="25" t="s">
        <v>4716</v>
      </c>
      <c r="G1925" s="25" t="s">
        <v>4716</v>
      </c>
      <c r="H1925" s="25" t="s">
        <v>4716</v>
      </c>
      <c r="I1925" s="14" t="s">
        <v>4720</v>
      </c>
      <c r="J1925" s="28" t="s">
        <v>4717</v>
      </c>
    </row>
    <row r="1926" spans="1:10" x14ac:dyDescent="0.3">
      <c r="A1926" s="31" t="s">
        <v>852</v>
      </c>
      <c r="B1926" s="14">
        <v>27.36</v>
      </c>
      <c r="C1926" s="14" t="str">
        <f t="shared" si="60"/>
        <v>Overweight</v>
      </c>
      <c r="D1926" s="14">
        <v>9.4499999999999993</v>
      </c>
      <c r="E1926" s="14" t="str">
        <f t="shared" si="61"/>
        <v>Diabetes</v>
      </c>
      <c r="F1926" s="25" t="s">
        <v>4717</v>
      </c>
      <c r="G1926" s="25" t="s">
        <v>4716</v>
      </c>
      <c r="H1926" s="25" t="s">
        <v>4716</v>
      </c>
      <c r="I1926" s="14" t="s">
        <v>4720</v>
      </c>
      <c r="J1926" s="28" t="s">
        <v>4717</v>
      </c>
    </row>
    <row r="1927" spans="1:10" x14ac:dyDescent="0.3">
      <c r="A1927" s="31" t="s">
        <v>862</v>
      </c>
      <c r="B1927" s="14">
        <v>23.844999999999999</v>
      </c>
      <c r="C1927" s="14" t="str">
        <f t="shared" si="60"/>
        <v>Normal Weight</v>
      </c>
      <c r="D1927" s="14">
        <v>11.71</v>
      </c>
      <c r="E1927" s="14" t="str">
        <f t="shared" si="61"/>
        <v>Diabetes</v>
      </c>
      <c r="F1927" s="25" t="s">
        <v>4716</v>
      </c>
      <c r="G1927" s="25" t="s">
        <v>4716</v>
      </c>
      <c r="H1927" s="25" t="s">
        <v>4716</v>
      </c>
      <c r="I1927" s="14" t="s">
        <v>4720</v>
      </c>
      <c r="J1927" s="28" t="s">
        <v>4717</v>
      </c>
    </row>
    <row r="1928" spans="1:10" x14ac:dyDescent="0.3">
      <c r="A1928" s="31" t="s">
        <v>868</v>
      </c>
      <c r="B1928" s="14">
        <v>24.13</v>
      </c>
      <c r="C1928" s="14" t="str">
        <f t="shared" si="60"/>
        <v>Normal Weight</v>
      </c>
      <c r="D1928" s="14">
        <v>7.05</v>
      </c>
      <c r="E1928" s="14" t="str">
        <f t="shared" si="61"/>
        <v>Diabetes</v>
      </c>
      <c r="F1928" s="25" t="s">
        <v>4717</v>
      </c>
      <c r="G1928" s="25" t="s">
        <v>4716</v>
      </c>
      <c r="H1928" s="25" t="s">
        <v>4716</v>
      </c>
      <c r="I1928" s="14" t="s">
        <v>4720</v>
      </c>
      <c r="J1928" s="28" t="s">
        <v>4717</v>
      </c>
    </row>
    <row r="1929" spans="1:10" x14ac:dyDescent="0.3">
      <c r="A1929" s="31" t="s">
        <v>870</v>
      </c>
      <c r="B1929" s="14">
        <v>25.84</v>
      </c>
      <c r="C1929" s="14" t="str">
        <f t="shared" si="60"/>
        <v>Overweight</v>
      </c>
      <c r="D1929" s="14">
        <v>11.64</v>
      </c>
      <c r="E1929" s="14" t="str">
        <f t="shared" si="61"/>
        <v>Diabetes</v>
      </c>
      <c r="F1929" s="25" t="s">
        <v>4716</v>
      </c>
      <c r="G1929" s="25" t="s">
        <v>4716</v>
      </c>
      <c r="H1929" s="25" t="s">
        <v>4716</v>
      </c>
      <c r="I1929" s="14" t="s">
        <v>4720</v>
      </c>
      <c r="J1929" s="28" t="s">
        <v>4717</v>
      </c>
    </row>
    <row r="1930" spans="1:10" x14ac:dyDescent="0.3">
      <c r="A1930" s="31" t="s">
        <v>878</v>
      </c>
      <c r="B1930" s="14">
        <v>25.6</v>
      </c>
      <c r="C1930" s="14" t="str">
        <f t="shared" si="60"/>
        <v>Overweight</v>
      </c>
      <c r="D1930" s="14">
        <v>10.5</v>
      </c>
      <c r="E1930" s="14" t="str">
        <f t="shared" si="61"/>
        <v>Diabetes</v>
      </c>
      <c r="F1930" s="25" t="s">
        <v>4716</v>
      </c>
      <c r="G1930" s="25" t="s">
        <v>4716</v>
      </c>
      <c r="H1930" s="25" t="s">
        <v>4716</v>
      </c>
      <c r="I1930" s="14" t="s">
        <v>4720</v>
      </c>
      <c r="J1930" s="28" t="s">
        <v>4717</v>
      </c>
    </row>
    <row r="1931" spans="1:10" x14ac:dyDescent="0.3">
      <c r="A1931" s="31" t="s">
        <v>898</v>
      </c>
      <c r="B1931" s="14">
        <v>19.95</v>
      </c>
      <c r="C1931" s="14" t="str">
        <f t="shared" si="60"/>
        <v>Normal Weight</v>
      </c>
      <c r="D1931" s="14">
        <v>4.29</v>
      </c>
      <c r="E1931" s="14" t="str">
        <f t="shared" si="61"/>
        <v>Normal</v>
      </c>
      <c r="F1931" s="25" t="s">
        <v>4717</v>
      </c>
      <c r="G1931" s="25" t="s">
        <v>4716</v>
      </c>
      <c r="H1931" s="25" t="s">
        <v>4716</v>
      </c>
      <c r="I1931" s="14" t="s">
        <v>4720</v>
      </c>
      <c r="J1931" s="28" t="s">
        <v>4717</v>
      </c>
    </row>
    <row r="1932" spans="1:10" x14ac:dyDescent="0.3">
      <c r="A1932" s="31" t="s">
        <v>18</v>
      </c>
      <c r="B1932" s="14">
        <v>41.14</v>
      </c>
      <c r="C1932" s="14" t="str">
        <f t="shared" si="60"/>
        <v>Obesity</v>
      </c>
      <c r="D1932" s="14">
        <v>9.58</v>
      </c>
      <c r="E1932" s="14" t="str">
        <f t="shared" si="61"/>
        <v>Diabetes</v>
      </c>
      <c r="F1932" s="25" t="s">
        <v>4717</v>
      </c>
      <c r="G1932" s="25" t="s">
        <v>4716</v>
      </c>
      <c r="H1932" s="25" t="s">
        <v>4719</v>
      </c>
      <c r="I1932" s="14" t="s">
        <v>4718</v>
      </c>
      <c r="J1932" s="28" t="s">
        <v>4717</v>
      </c>
    </row>
    <row r="1933" spans="1:10" x14ac:dyDescent="0.3">
      <c r="A1933" s="31" t="s">
        <v>36</v>
      </c>
      <c r="B1933" s="14">
        <v>36.765000000000001</v>
      </c>
      <c r="C1933" s="14" t="str">
        <f t="shared" si="60"/>
        <v>Obesity</v>
      </c>
      <c r="D1933" s="14">
        <v>7.29</v>
      </c>
      <c r="E1933" s="14" t="str">
        <f t="shared" si="61"/>
        <v>Diabetes</v>
      </c>
      <c r="F1933" s="25" t="s">
        <v>4717</v>
      </c>
      <c r="G1933" s="25" t="s">
        <v>4716</v>
      </c>
      <c r="H1933" s="25" t="s">
        <v>4719</v>
      </c>
      <c r="I1933" s="14" t="s">
        <v>4718</v>
      </c>
      <c r="J1933" s="28" t="s">
        <v>4717</v>
      </c>
    </row>
    <row r="1934" spans="1:10" x14ac:dyDescent="0.3">
      <c r="A1934" s="31" t="s">
        <v>56</v>
      </c>
      <c r="B1934" s="14">
        <v>36.86</v>
      </c>
      <c r="C1934" s="14" t="str">
        <f t="shared" si="60"/>
        <v>Obesity</v>
      </c>
      <c r="D1934" s="14">
        <v>5.19</v>
      </c>
      <c r="E1934" s="14" t="str">
        <f t="shared" si="61"/>
        <v>Normal</v>
      </c>
      <c r="F1934" s="25" t="s">
        <v>4717</v>
      </c>
      <c r="G1934" s="25" t="s">
        <v>4716</v>
      </c>
      <c r="H1934" s="25" t="s">
        <v>4719</v>
      </c>
      <c r="I1934" s="14" t="s">
        <v>4718</v>
      </c>
      <c r="J1934" s="28" t="s">
        <v>4717</v>
      </c>
    </row>
    <row r="1935" spans="1:10" x14ac:dyDescent="0.3">
      <c r="A1935" s="31" t="s">
        <v>70</v>
      </c>
      <c r="B1935" s="14">
        <v>46.2</v>
      </c>
      <c r="C1935" s="14" t="str">
        <f t="shared" si="60"/>
        <v>Obesity</v>
      </c>
      <c r="D1935" s="14">
        <v>6.09</v>
      </c>
      <c r="E1935" s="14" t="str">
        <f t="shared" si="61"/>
        <v>Prediabetes</v>
      </c>
      <c r="F1935" s="25" t="s">
        <v>4716</v>
      </c>
      <c r="G1935" s="25" t="s">
        <v>4716</v>
      </c>
      <c r="H1935" s="25" t="s">
        <v>4719</v>
      </c>
      <c r="I1935" s="14" t="s">
        <v>4718</v>
      </c>
      <c r="J1935" s="28" t="s">
        <v>4717</v>
      </c>
    </row>
    <row r="1936" spans="1:10" x14ac:dyDescent="0.3">
      <c r="A1936" s="31" t="s">
        <v>80</v>
      </c>
      <c r="B1936" s="14">
        <v>35.5</v>
      </c>
      <c r="C1936" s="14" t="str">
        <f t="shared" si="60"/>
        <v>Obesity</v>
      </c>
      <c r="D1936" s="14">
        <v>5.14</v>
      </c>
      <c r="E1936" s="14" t="str">
        <f t="shared" si="61"/>
        <v>Normal</v>
      </c>
      <c r="F1936" s="25" t="s">
        <v>4716</v>
      </c>
      <c r="G1936" s="25" t="s">
        <v>4716</v>
      </c>
      <c r="H1936" s="25" t="s">
        <v>4719</v>
      </c>
      <c r="I1936" s="14" t="s">
        <v>4718</v>
      </c>
      <c r="J1936" s="28" t="s">
        <v>4717</v>
      </c>
    </row>
    <row r="1937" spans="1:10" x14ac:dyDescent="0.3">
      <c r="A1937" s="31" t="s">
        <v>106</v>
      </c>
      <c r="B1937" s="14">
        <v>34.104999999999997</v>
      </c>
      <c r="C1937" s="14" t="str">
        <f t="shared" si="60"/>
        <v>Obesity</v>
      </c>
      <c r="D1937" s="14">
        <v>5.03</v>
      </c>
      <c r="E1937" s="14" t="str">
        <f t="shared" si="61"/>
        <v>Normal</v>
      </c>
      <c r="F1937" s="25" t="s">
        <v>4717</v>
      </c>
      <c r="G1937" s="25" t="s">
        <v>4716</v>
      </c>
      <c r="H1937" s="25" t="s">
        <v>4719</v>
      </c>
      <c r="I1937" s="14" t="s">
        <v>4718</v>
      </c>
      <c r="J1937" s="28" t="s">
        <v>4717</v>
      </c>
    </row>
    <row r="1938" spans="1:10" x14ac:dyDescent="0.3">
      <c r="A1938" s="31" t="s">
        <v>122</v>
      </c>
      <c r="B1938" s="14">
        <v>38.06</v>
      </c>
      <c r="C1938" s="14" t="str">
        <f t="shared" si="60"/>
        <v>Obesity</v>
      </c>
      <c r="D1938" s="14">
        <v>6.04</v>
      </c>
      <c r="E1938" s="14" t="str">
        <f t="shared" si="61"/>
        <v>Prediabetes</v>
      </c>
      <c r="F1938" s="25" t="s">
        <v>4716</v>
      </c>
      <c r="G1938" s="25" t="s">
        <v>4716</v>
      </c>
      <c r="H1938" s="25" t="s">
        <v>4719</v>
      </c>
      <c r="I1938" s="14" t="s">
        <v>4718</v>
      </c>
      <c r="J1938" s="28" t="s">
        <v>4717</v>
      </c>
    </row>
    <row r="1939" spans="1:10" x14ac:dyDescent="0.3">
      <c r="A1939" s="31" t="s">
        <v>134</v>
      </c>
      <c r="B1939" s="14">
        <v>35.97</v>
      </c>
      <c r="C1939" s="14" t="str">
        <f t="shared" si="60"/>
        <v>Obesity</v>
      </c>
      <c r="D1939" s="14">
        <v>6.12</v>
      </c>
      <c r="E1939" s="14" t="str">
        <f t="shared" si="61"/>
        <v>Prediabetes</v>
      </c>
      <c r="F1939" s="25" t="s">
        <v>4716</v>
      </c>
      <c r="G1939" s="25" t="s">
        <v>4716</v>
      </c>
      <c r="H1939" s="25" t="s">
        <v>4719</v>
      </c>
      <c r="I1939" s="14" t="s">
        <v>4718</v>
      </c>
      <c r="J1939" s="28" t="s">
        <v>4717</v>
      </c>
    </row>
    <row r="1940" spans="1:10" x14ac:dyDescent="0.3">
      <c r="A1940" s="31" t="s">
        <v>136</v>
      </c>
      <c r="B1940" s="14">
        <v>45.54</v>
      </c>
      <c r="C1940" s="14" t="str">
        <f t="shared" si="60"/>
        <v>Obesity</v>
      </c>
      <c r="D1940" s="14">
        <v>5.4</v>
      </c>
      <c r="E1940" s="14" t="str">
        <f t="shared" si="61"/>
        <v>Normal</v>
      </c>
      <c r="F1940" s="25" t="s">
        <v>4717</v>
      </c>
      <c r="G1940" s="25" t="s">
        <v>4716</v>
      </c>
      <c r="H1940" s="25" t="s">
        <v>4719</v>
      </c>
      <c r="I1940" s="14" t="s">
        <v>4718</v>
      </c>
      <c r="J1940" s="28" t="s">
        <v>4717</v>
      </c>
    </row>
    <row r="1941" spans="1:10" x14ac:dyDescent="0.3">
      <c r="A1941" s="31" t="s">
        <v>168</v>
      </c>
      <c r="B1941" s="14">
        <v>49.41</v>
      </c>
      <c r="C1941" s="14" t="str">
        <f t="shared" si="60"/>
        <v>Obesity</v>
      </c>
      <c r="D1941" s="14">
        <v>4.2300000000000004</v>
      </c>
      <c r="E1941" s="14" t="str">
        <f t="shared" si="61"/>
        <v>Normal</v>
      </c>
      <c r="F1941" s="25" t="s">
        <v>4717</v>
      </c>
      <c r="G1941" s="25" t="s">
        <v>4716</v>
      </c>
      <c r="H1941" s="25" t="s">
        <v>4719</v>
      </c>
      <c r="I1941" s="14" t="s">
        <v>4718</v>
      </c>
      <c r="J1941" s="28" t="s">
        <v>4717</v>
      </c>
    </row>
    <row r="1942" spans="1:10" x14ac:dyDescent="0.3">
      <c r="A1942" s="31" t="s">
        <v>174</v>
      </c>
      <c r="B1942" s="14">
        <v>34.96</v>
      </c>
      <c r="C1942" s="14" t="str">
        <f t="shared" si="60"/>
        <v>Obesity</v>
      </c>
      <c r="D1942" s="14">
        <v>4.34</v>
      </c>
      <c r="E1942" s="14" t="str">
        <f t="shared" si="61"/>
        <v>Normal</v>
      </c>
      <c r="F1942" s="25" t="s">
        <v>4716</v>
      </c>
      <c r="G1942" s="25" t="s">
        <v>4716</v>
      </c>
      <c r="H1942" s="25" t="s">
        <v>4719</v>
      </c>
      <c r="I1942" s="14" t="s">
        <v>4718</v>
      </c>
      <c r="J1942" s="28" t="s">
        <v>4717</v>
      </c>
    </row>
    <row r="1943" spans="1:10" x14ac:dyDescent="0.3">
      <c r="A1943" s="31" t="s">
        <v>178</v>
      </c>
      <c r="B1943" s="14">
        <v>54.74</v>
      </c>
      <c r="C1943" s="14" t="str">
        <f t="shared" si="60"/>
        <v>Obesity</v>
      </c>
      <c r="D1943" s="14">
        <v>5.84</v>
      </c>
      <c r="E1943" s="14" t="str">
        <f t="shared" si="61"/>
        <v>Prediabetes</v>
      </c>
      <c r="F1943" s="25" t="s">
        <v>4717</v>
      </c>
      <c r="G1943" s="25" t="s">
        <v>4716</v>
      </c>
      <c r="H1943" s="25" t="s">
        <v>4719</v>
      </c>
      <c r="I1943" s="14" t="s">
        <v>4718</v>
      </c>
      <c r="J1943" s="28" t="s">
        <v>4717</v>
      </c>
    </row>
    <row r="1944" spans="1:10" x14ac:dyDescent="0.3">
      <c r="A1944" s="31" t="s">
        <v>180</v>
      </c>
      <c r="B1944" s="14">
        <v>32.56</v>
      </c>
      <c r="C1944" s="14" t="str">
        <f t="shared" si="60"/>
        <v>Obesity</v>
      </c>
      <c r="D1944" s="14">
        <v>5.41</v>
      </c>
      <c r="E1944" s="14" t="str">
        <f t="shared" si="61"/>
        <v>Normal</v>
      </c>
      <c r="F1944" s="25" t="s">
        <v>4716</v>
      </c>
      <c r="G1944" s="25" t="s">
        <v>4716</v>
      </c>
      <c r="H1944" s="25" t="s">
        <v>4719</v>
      </c>
      <c r="I1944" s="14" t="s">
        <v>4718</v>
      </c>
      <c r="J1944" s="28" t="s">
        <v>4717</v>
      </c>
    </row>
    <row r="1945" spans="1:10" x14ac:dyDescent="0.3">
      <c r="A1945" s="31" t="s">
        <v>206</v>
      </c>
      <c r="B1945" s="14">
        <v>49.48</v>
      </c>
      <c r="C1945" s="14" t="str">
        <f t="shared" si="60"/>
        <v>Obesity</v>
      </c>
      <c r="D1945" s="14">
        <v>4.96</v>
      </c>
      <c r="E1945" s="14" t="str">
        <f t="shared" si="61"/>
        <v>Normal</v>
      </c>
      <c r="F1945" s="25" t="s">
        <v>4716</v>
      </c>
      <c r="G1945" s="25" t="s">
        <v>4716</v>
      </c>
      <c r="H1945" s="25" t="s">
        <v>4719</v>
      </c>
      <c r="I1945" s="14" t="s">
        <v>4718</v>
      </c>
      <c r="J1945" s="28" t="s">
        <v>4717</v>
      </c>
    </row>
    <row r="1946" spans="1:10" x14ac:dyDescent="0.3">
      <c r="A1946" s="31" t="s">
        <v>210</v>
      </c>
      <c r="B1946" s="14">
        <v>35.299999999999997</v>
      </c>
      <c r="C1946" s="14" t="str">
        <f t="shared" si="60"/>
        <v>Obesity</v>
      </c>
      <c r="D1946" s="14">
        <v>5.82</v>
      </c>
      <c r="E1946" s="14" t="str">
        <f t="shared" si="61"/>
        <v>Prediabetes</v>
      </c>
      <c r="F1946" s="25" t="s">
        <v>4717</v>
      </c>
      <c r="G1946" s="25" t="s">
        <v>4716</v>
      </c>
      <c r="H1946" s="25" t="s">
        <v>4719</v>
      </c>
      <c r="I1946" s="14" t="s">
        <v>4718</v>
      </c>
      <c r="J1946" s="28" t="s">
        <v>4717</v>
      </c>
    </row>
    <row r="1947" spans="1:10" x14ac:dyDescent="0.3">
      <c r="A1947" s="31" t="s">
        <v>224</v>
      </c>
      <c r="B1947" s="14">
        <v>51.51</v>
      </c>
      <c r="C1947" s="14" t="str">
        <f t="shared" si="60"/>
        <v>Obesity</v>
      </c>
      <c r="D1947" s="14">
        <v>6.26</v>
      </c>
      <c r="E1947" s="14" t="str">
        <f t="shared" si="61"/>
        <v>Prediabetes</v>
      </c>
      <c r="F1947" s="25" t="s">
        <v>4717</v>
      </c>
      <c r="G1947" s="25" t="s">
        <v>4716</v>
      </c>
      <c r="H1947" s="25" t="s">
        <v>4719</v>
      </c>
      <c r="I1947" s="14" t="s">
        <v>4718</v>
      </c>
      <c r="J1947" s="28" t="s">
        <v>4717</v>
      </c>
    </row>
    <row r="1948" spans="1:10" x14ac:dyDescent="0.3">
      <c r="A1948" s="31" t="s">
        <v>234</v>
      </c>
      <c r="B1948" s="14">
        <v>44.88</v>
      </c>
      <c r="C1948" s="14" t="str">
        <f t="shared" si="60"/>
        <v>Obesity</v>
      </c>
      <c r="D1948" s="14">
        <v>6.04</v>
      </c>
      <c r="E1948" s="14" t="str">
        <f t="shared" si="61"/>
        <v>Prediabetes</v>
      </c>
      <c r="F1948" s="25" t="s">
        <v>4716</v>
      </c>
      <c r="G1948" s="25" t="s">
        <v>4716</v>
      </c>
      <c r="H1948" s="25" t="s">
        <v>4719</v>
      </c>
      <c r="I1948" s="14" t="s">
        <v>4718</v>
      </c>
      <c r="J1948" s="28" t="s">
        <v>4717</v>
      </c>
    </row>
    <row r="1949" spans="1:10" x14ac:dyDescent="0.3">
      <c r="A1949" s="31" t="s">
        <v>272</v>
      </c>
      <c r="B1949" s="14">
        <v>46.85</v>
      </c>
      <c r="C1949" s="14" t="str">
        <f t="shared" si="60"/>
        <v>Obesity</v>
      </c>
      <c r="D1949" s="14">
        <v>4.25</v>
      </c>
      <c r="E1949" s="14" t="str">
        <f t="shared" si="61"/>
        <v>Normal</v>
      </c>
      <c r="F1949" s="25" t="s">
        <v>4716</v>
      </c>
      <c r="G1949" s="25" t="s">
        <v>4716</v>
      </c>
      <c r="H1949" s="25" t="s">
        <v>4719</v>
      </c>
      <c r="I1949" s="14" t="s">
        <v>4718</v>
      </c>
      <c r="J1949" s="28" t="s">
        <v>4717</v>
      </c>
    </row>
    <row r="1950" spans="1:10" x14ac:dyDescent="0.3">
      <c r="A1950" s="31" t="s">
        <v>310</v>
      </c>
      <c r="B1950" s="14">
        <v>27.8</v>
      </c>
      <c r="C1950" s="14" t="str">
        <f t="shared" si="60"/>
        <v>Overweight</v>
      </c>
      <c r="D1950" s="14">
        <v>4.3600000000000003</v>
      </c>
      <c r="E1950" s="14" t="str">
        <f t="shared" si="61"/>
        <v>Normal</v>
      </c>
      <c r="F1950" s="25" t="s">
        <v>4716</v>
      </c>
      <c r="G1950" s="25" t="s">
        <v>4716</v>
      </c>
      <c r="H1950" s="25" t="s">
        <v>4719</v>
      </c>
      <c r="I1950" s="14" t="s">
        <v>4718</v>
      </c>
      <c r="J1950" s="28" t="s">
        <v>4717</v>
      </c>
    </row>
    <row r="1951" spans="1:10" x14ac:dyDescent="0.3">
      <c r="A1951" s="31" t="s">
        <v>312</v>
      </c>
      <c r="B1951" s="14">
        <v>45.81</v>
      </c>
      <c r="C1951" s="14" t="str">
        <f t="shared" si="60"/>
        <v>Obesity</v>
      </c>
      <c r="D1951" s="14">
        <v>4.76</v>
      </c>
      <c r="E1951" s="14" t="str">
        <f t="shared" si="61"/>
        <v>Normal</v>
      </c>
      <c r="F1951" s="25" t="s">
        <v>4717</v>
      </c>
      <c r="G1951" s="25" t="s">
        <v>4716</v>
      </c>
      <c r="H1951" s="25" t="s">
        <v>4719</v>
      </c>
      <c r="I1951" s="14" t="s">
        <v>4718</v>
      </c>
      <c r="J1951" s="28" t="s">
        <v>4717</v>
      </c>
    </row>
    <row r="1952" spans="1:10" x14ac:dyDescent="0.3">
      <c r="A1952" s="31" t="s">
        <v>330</v>
      </c>
      <c r="B1952" s="14">
        <v>42.69</v>
      </c>
      <c r="C1952" s="14" t="str">
        <f t="shared" si="60"/>
        <v>Obesity</v>
      </c>
      <c r="D1952" s="14">
        <v>4.8899999999999997</v>
      </c>
      <c r="E1952" s="14" t="str">
        <f t="shared" si="61"/>
        <v>Normal</v>
      </c>
      <c r="F1952" s="25" t="s">
        <v>4716</v>
      </c>
      <c r="G1952" s="25" t="s">
        <v>4716</v>
      </c>
      <c r="H1952" s="25" t="s">
        <v>4719</v>
      </c>
      <c r="I1952" s="14" t="s">
        <v>4718</v>
      </c>
      <c r="J1952" s="28" t="s">
        <v>4717</v>
      </c>
    </row>
    <row r="1953" spans="1:10" x14ac:dyDescent="0.3">
      <c r="A1953" s="31" t="s">
        <v>332</v>
      </c>
      <c r="B1953" s="14">
        <v>37.869999999999997</v>
      </c>
      <c r="C1953" s="14" t="str">
        <f t="shared" si="60"/>
        <v>Obesity</v>
      </c>
      <c r="D1953" s="14">
        <v>4.29</v>
      </c>
      <c r="E1953" s="14" t="str">
        <f t="shared" si="61"/>
        <v>Normal</v>
      </c>
      <c r="F1953" s="25" t="s">
        <v>4717</v>
      </c>
      <c r="G1953" s="25" t="s">
        <v>4716</v>
      </c>
      <c r="H1953" s="25" t="s">
        <v>4719</v>
      </c>
      <c r="I1953" s="14" t="s">
        <v>4718</v>
      </c>
      <c r="J1953" s="28" t="s">
        <v>4717</v>
      </c>
    </row>
    <row r="1954" spans="1:10" x14ac:dyDescent="0.3">
      <c r="A1954" s="31" t="s">
        <v>362</v>
      </c>
      <c r="B1954" s="14">
        <v>32.49</v>
      </c>
      <c r="C1954" s="14" t="str">
        <f t="shared" si="60"/>
        <v>Obesity</v>
      </c>
      <c r="D1954" s="14">
        <v>4.29</v>
      </c>
      <c r="E1954" s="14" t="str">
        <f t="shared" si="61"/>
        <v>Normal</v>
      </c>
      <c r="F1954" s="25" t="s">
        <v>4716</v>
      </c>
      <c r="G1954" s="25" t="s">
        <v>4716</v>
      </c>
      <c r="H1954" s="25" t="s">
        <v>4719</v>
      </c>
      <c r="I1954" s="14" t="s">
        <v>4718</v>
      </c>
      <c r="J1954" s="28" t="s">
        <v>4717</v>
      </c>
    </row>
    <row r="1955" spans="1:10" x14ac:dyDescent="0.3">
      <c r="A1955" s="31" t="s">
        <v>380</v>
      </c>
      <c r="B1955" s="14">
        <v>34.700000000000003</v>
      </c>
      <c r="C1955" s="14" t="str">
        <f t="shared" si="60"/>
        <v>Obesity</v>
      </c>
      <c r="D1955" s="14">
        <v>4.37</v>
      </c>
      <c r="E1955" s="14" t="str">
        <f t="shared" si="61"/>
        <v>Normal</v>
      </c>
      <c r="F1955" s="25" t="s">
        <v>4716</v>
      </c>
      <c r="G1955" s="25" t="s">
        <v>4716</v>
      </c>
      <c r="H1955" s="25" t="s">
        <v>4719</v>
      </c>
      <c r="I1955" s="14" t="s">
        <v>4718</v>
      </c>
      <c r="J1955" s="28" t="s">
        <v>4717</v>
      </c>
    </row>
    <row r="1956" spans="1:10" x14ac:dyDescent="0.3">
      <c r="A1956" s="31" t="s">
        <v>390</v>
      </c>
      <c r="B1956" s="14">
        <v>36.954999999999998</v>
      </c>
      <c r="C1956" s="14" t="str">
        <f t="shared" si="60"/>
        <v>Obesity</v>
      </c>
      <c r="D1956" s="14">
        <v>5.84</v>
      </c>
      <c r="E1956" s="14" t="str">
        <f t="shared" si="61"/>
        <v>Prediabetes</v>
      </c>
      <c r="F1956" s="25" t="s">
        <v>4716</v>
      </c>
      <c r="G1956" s="25" t="s">
        <v>4716</v>
      </c>
      <c r="H1956" s="25" t="s">
        <v>4719</v>
      </c>
      <c r="I1956" s="14" t="s">
        <v>4718</v>
      </c>
      <c r="J1956" s="28" t="s">
        <v>4717</v>
      </c>
    </row>
    <row r="1957" spans="1:10" x14ac:dyDescent="0.3">
      <c r="A1957" s="31" t="s">
        <v>392</v>
      </c>
      <c r="B1957" s="14">
        <v>34.4</v>
      </c>
      <c r="C1957" s="14" t="str">
        <f t="shared" si="60"/>
        <v>Obesity</v>
      </c>
      <c r="D1957" s="14">
        <v>4.9000000000000004</v>
      </c>
      <c r="E1957" s="14" t="str">
        <f t="shared" si="61"/>
        <v>Normal</v>
      </c>
      <c r="F1957" s="25" t="s">
        <v>4716</v>
      </c>
      <c r="G1957" s="25" t="s">
        <v>4716</v>
      </c>
      <c r="H1957" s="25" t="s">
        <v>4719</v>
      </c>
      <c r="I1957" s="14" t="s">
        <v>4718</v>
      </c>
      <c r="J1957" s="28" t="s">
        <v>4717</v>
      </c>
    </row>
    <row r="1958" spans="1:10" x14ac:dyDescent="0.3">
      <c r="A1958" s="31" t="s">
        <v>400</v>
      </c>
      <c r="B1958" s="14">
        <v>33.33</v>
      </c>
      <c r="C1958" s="14" t="str">
        <f t="shared" si="60"/>
        <v>Obesity</v>
      </c>
      <c r="D1958" s="14">
        <v>5.01</v>
      </c>
      <c r="E1958" s="14" t="str">
        <f t="shared" si="61"/>
        <v>Normal</v>
      </c>
      <c r="F1958" s="25" t="s">
        <v>4717</v>
      </c>
      <c r="G1958" s="25" t="s">
        <v>4716</v>
      </c>
      <c r="H1958" s="25" t="s">
        <v>4719</v>
      </c>
      <c r="I1958" s="14" t="s">
        <v>4718</v>
      </c>
      <c r="J1958" s="28" t="s">
        <v>4717</v>
      </c>
    </row>
    <row r="1959" spans="1:10" x14ac:dyDescent="0.3">
      <c r="A1959" s="31" t="s">
        <v>402</v>
      </c>
      <c r="B1959" s="14">
        <v>39.14</v>
      </c>
      <c r="C1959" s="14" t="str">
        <f t="shared" si="60"/>
        <v>Obesity</v>
      </c>
      <c r="D1959" s="14">
        <v>4.4000000000000004</v>
      </c>
      <c r="E1959" s="14" t="str">
        <f t="shared" si="61"/>
        <v>Normal</v>
      </c>
      <c r="F1959" s="25" t="s">
        <v>4716</v>
      </c>
      <c r="G1959" s="25" t="s">
        <v>4716</v>
      </c>
      <c r="H1959" s="25" t="s">
        <v>4719</v>
      </c>
      <c r="I1959" s="14" t="s">
        <v>4718</v>
      </c>
      <c r="J1959" s="28" t="s">
        <v>4717</v>
      </c>
    </row>
    <row r="1960" spans="1:10" x14ac:dyDescent="0.3">
      <c r="A1960" s="31" t="s">
        <v>406</v>
      </c>
      <c r="B1960" s="14">
        <v>29.78</v>
      </c>
      <c r="C1960" s="14" t="str">
        <f t="shared" si="60"/>
        <v>Overweight</v>
      </c>
      <c r="D1960" s="14">
        <v>10.27</v>
      </c>
      <c r="E1960" s="14" t="str">
        <f t="shared" si="61"/>
        <v>Diabetes</v>
      </c>
      <c r="F1960" s="25" t="s">
        <v>4717</v>
      </c>
      <c r="G1960" s="25" t="s">
        <v>4716</v>
      </c>
      <c r="H1960" s="25" t="s">
        <v>4719</v>
      </c>
      <c r="I1960" s="14" t="s">
        <v>4718</v>
      </c>
      <c r="J1960" s="28" t="s">
        <v>4717</v>
      </c>
    </row>
    <row r="1961" spans="1:10" x14ac:dyDescent="0.3">
      <c r="A1961" s="31" t="s">
        <v>440</v>
      </c>
      <c r="B1961" s="14">
        <v>53.25</v>
      </c>
      <c r="C1961" s="14" t="str">
        <f t="shared" si="60"/>
        <v>Obesity</v>
      </c>
      <c r="D1961" s="14">
        <v>6.11</v>
      </c>
      <c r="E1961" s="14" t="str">
        <f t="shared" si="61"/>
        <v>Prediabetes</v>
      </c>
      <c r="F1961" s="25" t="s">
        <v>4717</v>
      </c>
      <c r="G1961" s="25" t="s">
        <v>4716</v>
      </c>
      <c r="H1961" s="25" t="s">
        <v>4719</v>
      </c>
      <c r="I1961" s="14" t="s">
        <v>4718</v>
      </c>
      <c r="J1961" s="28" t="s">
        <v>4717</v>
      </c>
    </row>
    <row r="1962" spans="1:10" x14ac:dyDescent="0.3">
      <c r="A1962" s="31" t="s">
        <v>452</v>
      </c>
      <c r="B1962" s="14">
        <v>52.3</v>
      </c>
      <c r="C1962" s="14" t="str">
        <f t="shared" si="60"/>
        <v>Obesity</v>
      </c>
      <c r="D1962" s="14">
        <v>4.87</v>
      </c>
      <c r="E1962" s="14" t="str">
        <f t="shared" si="61"/>
        <v>Normal</v>
      </c>
      <c r="F1962" s="25" t="s">
        <v>4717</v>
      </c>
      <c r="G1962" s="25" t="s">
        <v>4716</v>
      </c>
      <c r="H1962" s="25" t="s">
        <v>4719</v>
      </c>
      <c r="I1962" s="14" t="s">
        <v>4718</v>
      </c>
      <c r="J1962" s="28" t="s">
        <v>4717</v>
      </c>
    </row>
    <row r="1963" spans="1:10" x14ac:dyDescent="0.3">
      <c r="A1963" s="31" t="s">
        <v>458</v>
      </c>
      <c r="B1963" s="14">
        <v>36.99</v>
      </c>
      <c r="C1963" s="14" t="str">
        <f t="shared" si="60"/>
        <v>Obesity</v>
      </c>
      <c r="D1963" s="14">
        <v>5.37</v>
      </c>
      <c r="E1963" s="14" t="str">
        <f t="shared" si="61"/>
        <v>Normal</v>
      </c>
      <c r="F1963" s="25" t="s">
        <v>4717</v>
      </c>
      <c r="G1963" s="25" t="s">
        <v>4716</v>
      </c>
      <c r="H1963" s="25" t="s">
        <v>4719</v>
      </c>
      <c r="I1963" s="14" t="s">
        <v>4718</v>
      </c>
      <c r="J1963" s="28" t="s">
        <v>4717</v>
      </c>
    </row>
    <row r="1964" spans="1:10" x14ac:dyDescent="0.3">
      <c r="A1964" s="31" t="s">
        <v>462</v>
      </c>
      <c r="B1964" s="14">
        <v>34.9</v>
      </c>
      <c r="C1964" s="14" t="str">
        <f t="shared" si="60"/>
        <v>Obesity</v>
      </c>
      <c r="D1964" s="14">
        <v>6.22</v>
      </c>
      <c r="E1964" s="14" t="str">
        <f t="shared" si="61"/>
        <v>Prediabetes</v>
      </c>
      <c r="F1964" s="25" t="s">
        <v>4716</v>
      </c>
      <c r="G1964" s="25" t="s">
        <v>4716</v>
      </c>
      <c r="H1964" s="25" t="s">
        <v>4719</v>
      </c>
      <c r="I1964" s="14" t="s">
        <v>4718</v>
      </c>
      <c r="J1964" s="28" t="s">
        <v>4717</v>
      </c>
    </row>
    <row r="1965" spans="1:10" x14ac:dyDescent="0.3">
      <c r="A1965" s="31" t="s">
        <v>466</v>
      </c>
      <c r="B1965" s="14">
        <v>34.799999999999997</v>
      </c>
      <c r="C1965" s="14" t="str">
        <f t="shared" si="60"/>
        <v>Obesity</v>
      </c>
      <c r="D1965" s="14">
        <v>6.18</v>
      </c>
      <c r="E1965" s="14" t="str">
        <f t="shared" si="61"/>
        <v>Prediabetes</v>
      </c>
      <c r="F1965" s="25" t="s">
        <v>4716</v>
      </c>
      <c r="G1965" s="25" t="s">
        <v>4716</v>
      </c>
      <c r="H1965" s="25" t="s">
        <v>4719</v>
      </c>
      <c r="I1965" s="14" t="s">
        <v>4718</v>
      </c>
      <c r="J1965" s="28" t="s">
        <v>4717</v>
      </c>
    </row>
    <row r="1966" spans="1:10" x14ac:dyDescent="0.3">
      <c r="A1966" s="31" t="s">
        <v>478</v>
      </c>
      <c r="B1966" s="14">
        <v>33.11</v>
      </c>
      <c r="C1966" s="14" t="str">
        <f t="shared" si="60"/>
        <v>Obesity</v>
      </c>
      <c r="D1966" s="14">
        <v>4.12</v>
      </c>
      <c r="E1966" s="14" t="str">
        <f t="shared" si="61"/>
        <v>Normal</v>
      </c>
      <c r="F1966" s="25" t="s">
        <v>4716</v>
      </c>
      <c r="G1966" s="25" t="s">
        <v>4716</v>
      </c>
      <c r="H1966" s="25" t="s">
        <v>4719</v>
      </c>
      <c r="I1966" s="14" t="s">
        <v>4718</v>
      </c>
      <c r="J1966" s="28" t="s">
        <v>4717</v>
      </c>
    </row>
    <row r="1967" spans="1:10" x14ac:dyDescent="0.3">
      <c r="A1967" s="31" t="s">
        <v>482</v>
      </c>
      <c r="B1967" s="14">
        <v>33.72</v>
      </c>
      <c r="C1967" s="14" t="str">
        <f t="shared" si="60"/>
        <v>Obesity</v>
      </c>
      <c r="D1967" s="14">
        <v>6.21</v>
      </c>
      <c r="E1967" s="14" t="str">
        <f t="shared" si="61"/>
        <v>Prediabetes</v>
      </c>
      <c r="F1967" s="25" t="s">
        <v>4717</v>
      </c>
      <c r="G1967" s="25" t="s">
        <v>4716</v>
      </c>
      <c r="H1967" s="25" t="s">
        <v>4719</v>
      </c>
      <c r="I1967" s="14" t="s">
        <v>4718</v>
      </c>
      <c r="J1967" s="28" t="s">
        <v>4717</v>
      </c>
    </row>
    <row r="1968" spans="1:10" x14ac:dyDescent="0.3">
      <c r="A1968" s="31" t="s">
        <v>506</v>
      </c>
      <c r="B1968" s="14">
        <v>30.2</v>
      </c>
      <c r="C1968" s="14" t="str">
        <f t="shared" si="60"/>
        <v>Obesity</v>
      </c>
      <c r="D1968" s="14">
        <v>4.47</v>
      </c>
      <c r="E1968" s="14" t="str">
        <f t="shared" si="61"/>
        <v>Normal</v>
      </c>
      <c r="F1968" s="25" t="s">
        <v>4717</v>
      </c>
      <c r="G1968" s="25" t="s">
        <v>4716</v>
      </c>
      <c r="H1968" s="25" t="s">
        <v>4719</v>
      </c>
      <c r="I1968" s="14" t="s">
        <v>4718</v>
      </c>
      <c r="J1968" s="28" t="s">
        <v>4717</v>
      </c>
    </row>
    <row r="1969" spans="1:10" x14ac:dyDescent="0.3">
      <c r="A1969" s="31" t="s">
        <v>512</v>
      </c>
      <c r="B1969" s="14">
        <v>31.92</v>
      </c>
      <c r="C1969" s="14" t="str">
        <f t="shared" si="60"/>
        <v>Obesity</v>
      </c>
      <c r="D1969" s="14">
        <v>5.1100000000000003</v>
      </c>
      <c r="E1969" s="14" t="str">
        <f t="shared" si="61"/>
        <v>Normal</v>
      </c>
      <c r="F1969" s="25" t="s">
        <v>4716</v>
      </c>
      <c r="G1969" s="25" t="s">
        <v>4716</v>
      </c>
      <c r="H1969" s="25" t="s">
        <v>4719</v>
      </c>
      <c r="I1969" s="14" t="s">
        <v>4718</v>
      </c>
      <c r="J1969" s="28" t="s">
        <v>4717</v>
      </c>
    </row>
    <row r="1970" spans="1:10" x14ac:dyDescent="0.3">
      <c r="A1970" s="31" t="s">
        <v>516</v>
      </c>
      <c r="B1970" s="14">
        <v>45.52</v>
      </c>
      <c r="C1970" s="14" t="str">
        <f t="shared" si="60"/>
        <v>Obesity</v>
      </c>
      <c r="D1970" s="14">
        <v>6.04</v>
      </c>
      <c r="E1970" s="14" t="str">
        <f t="shared" si="61"/>
        <v>Prediabetes</v>
      </c>
      <c r="F1970" s="25" t="s">
        <v>4716</v>
      </c>
      <c r="G1970" s="25" t="s">
        <v>4716</v>
      </c>
      <c r="H1970" s="25" t="s">
        <v>4719</v>
      </c>
      <c r="I1970" s="14" t="s">
        <v>4718</v>
      </c>
      <c r="J1970" s="28" t="s">
        <v>4717</v>
      </c>
    </row>
    <row r="1971" spans="1:10" x14ac:dyDescent="0.3">
      <c r="A1971" s="31" t="s">
        <v>518</v>
      </c>
      <c r="B1971" s="14">
        <v>52.81</v>
      </c>
      <c r="C1971" s="14" t="str">
        <f t="shared" si="60"/>
        <v>Obesity</v>
      </c>
      <c r="D1971" s="14">
        <v>5.19</v>
      </c>
      <c r="E1971" s="14" t="str">
        <f t="shared" si="61"/>
        <v>Normal</v>
      </c>
      <c r="F1971" s="25" t="s">
        <v>4716</v>
      </c>
      <c r="G1971" s="25" t="s">
        <v>4716</v>
      </c>
      <c r="H1971" s="25" t="s">
        <v>4719</v>
      </c>
      <c r="I1971" s="14" t="s">
        <v>4718</v>
      </c>
      <c r="J1971" s="28" t="s">
        <v>4717</v>
      </c>
    </row>
    <row r="1972" spans="1:10" x14ac:dyDescent="0.3">
      <c r="A1972" s="31" t="s">
        <v>530</v>
      </c>
      <c r="B1972" s="14">
        <v>30.02</v>
      </c>
      <c r="C1972" s="14" t="str">
        <f t="shared" si="60"/>
        <v>Obesity</v>
      </c>
      <c r="D1972" s="14">
        <v>5.98</v>
      </c>
      <c r="E1972" s="14" t="str">
        <f t="shared" si="61"/>
        <v>Prediabetes</v>
      </c>
      <c r="F1972" s="25" t="s">
        <v>4716</v>
      </c>
      <c r="G1972" s="25" t="s">
        <v>4716</v>
      </c>
      <c r="H1972" s="25" t="s">
        <v>4719</v>
      </c>
      <c r="I1972" s="14" t="s">
        <v>4718</v>
      </c>
      <c r="J1972" s="28" t="s">
        <v>4717</v>
      </c>
    </row>
    <row r="1973" spans="1:10" x14ac:dyDescent="0.3">
      <c r="A1973" s="31" t="s">
        <v>536</v>
      </c>
      <c r="B1973" s="14">
        <v>25.14</v>
      </c>
      <c r="C1973" s="14" t="str">
        <f t="shared" si="60"/>
        <v>Overweight</v>
      </c>
      <c r="D1973" s="14">
        <v>6.02</v>
      </c>
      <c r="E1973" s="14" t="str">
        <f t="shared" si="61"/>
        <v>Prediabetes</v>
      </c>
      <c r="F1973" s="25" t="s">
        <v>4717</v>
      </c>
      <c r="G1973" s="25" t="s">
        <v>4716</v>
      </c>
      <c r="H1973" s="25" t="s">
        <v>4719</v>
      </c>
      <c r="I1973" s="14" t="s">
        <v>4718</v>
      </c>
      <c r="J1973" s="28" t="s">
        <v>4717</v>
      </c>
    </row>
    <row r="1974" spans="1:10" x14ac:dyDescent="0.3">
      <c r="A1974" s="31" t="s">
        <v>566</v>
      </c>
      <c r="B1974" s="14">
        <v>30.25</v>
      </c>
      <c r="C1974" s="14" t="str">
        <f t="shared" si="60"/>
        <v>Obesity</v>
      </c>
      <c r="D1974" s="14">
        <v>5.58</v>
      </c>
      <c r="E1974" s="14" t="str">
        <f t="shared" si="61"/>
        <v>Normal</v>
      </c>
      <c r="F1974" s="25" t="s">
        <v>4716</v>
      </c>
      <c r="G1974" s="25" t="s">
        <v>4716</v>
      </c>
      <c r="H1974" s="25" t="s">
        <v>4719</v>
      </c>
      <c r="I1974" s="14" t="s">
        <v>4718</v>
      </c>
      <c r="J1974" s="28" t="s">
        <v>4717</v>
      </c>
    </row>
    <row r="1975" spans="1:10" x14ac:dyDescent="0.3">
      <c r="A1975" s="31" t="s">
        <v>582</v>
      </c>
      <c r="B1975" s="14">
        <v>22.88</v>
      </c>
      <c r="C1975" s="14" t="str">
        <f t="shared" si="60"/>
        <v>Normal Weight</v>
      </c>
      <c r="D1975" s="14">
        <v>5.9</v>
      </c>
      <c r="E1975" s="14" t="str">
        <f t="shared" si="61"/>
        <v>Prediabetes</v>
      </c>
      <c r="F1975" s="25" t="s">
        <v>4717</v>
      </c>
      <c r="G1975" s="25" t="s">
        <v>4716</v>
      </c>
      <c r="H1975" s="25" t="s">
        <v>4719</v>
      </c>
      <c r="I1975" s="14" t="s">
        <v>4718</v>
      </c>
      <c r="J1975" s="28" t="s">
        <v>4717</v>
      </c>
    </row>
    <row r="1976" spans="1:10" x14ac:dyDescent="0.3">
      <c r="A1976" s="31" t="s">
        <v>586</v>
      </c>
      <c r="B1976" s="14">
        <v>40.74</v>
      </c>
      <c r="C1976" s="14" t="str">
        <f t="shared" si="60"/>
        <v>Obesity</v>
      </c>
      <c r="D1976" s="14">
        <v>5.28</v>
      </c>
      <c r="E1976" s="14" t="str">
        <f t="shared" si="61"/>
        <v>Normal</v>
      </c>
      <c r="F1976" s="25" t="s">
        <v>4716</v>
      </c>
      <c r="G1976" s="25" t="s">
        <v>4716</v>
      </c>
      <c r="H1976" s="25" t="s">
        <v>4719</v>
      </c>
      <c r="I1976" s="14" t="s">
        <v>4718</v>
      </c>
      <c r="J1976" s="28" t="s">
        <v>4717</v>
      </c>
    </row>
    <row r="1977" spans="1:10" x14ac:dyDescent="0.3">
      <c r="A1977" s="31" t="s">
        <v>614</v>
      </c>
      <c r="B1977" s="14">
        <v>24.56</v>
      </c>
      <c r="C1977" s="14" t="str">
        <f t="shared" si="60"/>
        <v>Normal Weight</v>
      </c>
      <c r="D1977" s="14">
        <v>6.18</v>
      </c>
      <c r="E1977" s="14" t="str">
        <f t="shared" si="61"/>
        <v>Prediabetes</v>
      </c>
      <c r="F1977" s="25" t="s">
        <v>4717</v>
      </c>
      <c r="G1977" s="25" t="s">
        <v>4716</v>
      </c>
      <c r="H1977" s="25" t="s">
        <v>4719</v>
      </c>
      <c r="I1977" s="14" t="s">
        <v>4718</v>
      </c>
      <c r="J1977" s="28" t="s">
        <v>4717</v>
      </c>
    </row>
    <row r="1978" spans="1:10" x14ac:dyDescent="0.3">
      <c r="A1978" s="31" t="s">
        <v>622</v>
      </c>
      <c r="B1978" s="14">
        <v>22.37</v>
      </c>
      <c r="C1978" s="14" t="str">
        <f t="shared" si="60"/>
        <v>Normal Weight</v>
      </c>
      <c r="D1978" s="14">
        <v>5.86</v>
      </c>
      <c r="E1978" s="14" t="str">
        <f t="shared" si="61"/>
        <v>Prediabetes</v>
      </c>
      <c r="F1978" s="25" t="s">
        <v>4717</v>
      </c>
      <c r="G1978" s="25" t="s">
        <v>4716</v>
      </c>
      <c r="H1978" s="25" t="s">
        <v>4719</v>
      </c>
      <c r="I1978" s="14" t="s">
        <v>4718</v>
      </c>
      <c r="J1978" s="28" t="s">
        <v>4717</v>
      </c>
    </row>
    <row r="1979" spans="1:10" x14ac:dyDescent="0.3">
      <c r="A1979" s="31" t="s">
        <v>628</v>
      </c>
      <c r="B1979" s="14">
        <v>17.11</v>
      </c>
      <c r="C1979" s="14" t="str">
        <f t="shared" si="60"/>
        <v>Underweight</v>
      </c>
      <c r="D1979" s="14">
        <v>4.9800000000000004</v>
      </c>
      <c r="E1979" s="14" t="str">
        <f t="shared" si="61"/>
        <v>Normal</v>
      </c>
      <c r="F1979" s="25" t="s">
        <v>4717</v>
      </c>
      <c r="G1979" s="25" t="s">
        <v>4716</v>
      </c>
      <c r="H1979" s="25" t="s">
        <v>4719</v>
      </c>
      <c r="I1979" s="14" t="s">
        <v>4718</v>
      </c>
      <c r="J1979" s="28" t="s">
        <v>4717</v>
      </c>
    </row>
    <row r="1980" spans="1:10" x14ac:dyDescent="0.3">
      <c r="A1980" s="31" t="s">
        <v>636</v>
      </c>
      <c r="B1980" s="14">
        <v>29.83</v>
      </c>
      <c r="C1980" s="14" t="str">
        <f t="shared" si="60"/>
        <v>Overweight</v>
      </c>
      <c r="D1980" s="14">
        <v>9.6999999999999993</v>
      </c>
      <c r="E1980" s="14" t="str">
        <f t="shared" si="61"/>
        <v>Diabetes</v>
      </c>
      <c r="F1980" s="25" t="s">
        <v>4717</v>
      </c>
      <c r="G1980" s="25" t="s">
        <v>4716</v>
      </c>
      <c r="H1980" s="25" t="s">
        <v>4719</v>
      </c>
      <c r="I1980" s="14" t="s">
        <v>4718</v>
      </c>
      <c r="J1980" s="28" t="s">
        <v>4717</v>
      </c>
    </row>
    <row r="1981" spans="1:10" x14ac:dyDescent="0.3">
      <c r="A1981" s="31" t="s">
        <v>642</v>
      </c>
      <c r="B1981" s="14">
        <v>21.08</v>
      </c>
      <c r="C1981" s="14" t="str">
        <f t="shared" si="60"/>
        <v>Normal Weight</v>
      </c>
      <c r="D1981" s="14">
        <v>4.83</v>
      </c>
      <c r="E1981" s="14" t="str">
        <f t="shared" si="61"/>
        <v>Normal</v>
      </c>
      <c r="F1981" s="25" t="s">
        <v>4716</v>
      </c>
      <c r="G1981" s="25" t="s">
        <v>4716</v>
      </c>
      <c r="H1981" s="25" t="s">
        <v>4719</v>
      </c>
      <c r="I1981" s="14" t="s">
        <v>4718</v>
      </c>
      <c r="J1981" s="28" t="s">
        <v>4717</v>
      </c>
    </row>
    <row r="1982" spans="1:10" x14ac:dyDescent="0.3">
      <c r="A1982" s="31" t="s">
        <v>666</v>
      </c>
      <c r="B1982" s="14">
        <v>33.090000000000003</v>
      </c>
      <c r="C1982" s="14" t="str">
        <f t="shared" si="60"/>
        <v>Obesity</v>
      </c>
      <c r="D1982" s="14">
        <v>6.06</v>
      </c>
      <c r="E1982" s="14" t="str">
        <f t="shared" si="61"/>
        <v>Prediabetes</v>
      </c>
      <c r="F1982" s="25" t="s">
        <v>4716</v>
      </c>
      <c r="G1982" s="25" t="s">
        <v>4716</v>
      </c>
      <c r="H1982" s="25" t="s">
        <v>4719</v>
      </c>
      <c r="I1982" s="14" t="s">
        <v>4718</v>
      </c>
      <c r="J1982" s="28" t="s">
        <v>4717</v>
      </c>
    </row>
    <row r="1983" spans="1:10" x14ac:dyDescent="0.3">
      <c r="A1983" s="31" t="s">
        <v>692</v>
      </c>
      <c r="B1983" s="14">
        <v>39.21</v>
      </c>
      <c r="C1983" s="14" t="str">
        <f t="shared" si="60"/>
        <v>Obesity</v>
      </c>
      <c r="D1983" s="14">
        <v>5.04</v>
      </c>
      <c r="E1983" s="14" t="str">
        <f t="shared" si="61"/>
        <v>Normal</v>
      </c>
      <c r="F1983" s="25" t="s">
        <v>4716</v>
      </c>
      <c r="G1983" s="25" t="s">
        <v>4716</v>
      </c>
      <c r="H1983" s="25" t="s">
        <v>4719</v>
      </c>
      <c r="I1983" s="14" t="s">
        <v>4718</v>
      </c>
      <c r="J1983" s="28" t="s">
        <v>4717</v>
      </c>
    </row>
    <row r="1984" spans="1:10" x14ac:dyDescent="0.3">
      <c r="A1984" s="31" t="s">
        <v>736</v>
      </c>
      <c r="B1984" s="14">
        <v>30.23</v>
      </c>
      <c r="C1984" s="14" t="str">
        <f t="shared" si="60"/>
        <v>Obesity</v>
      </c>
      <c r="D1984" s="14">
        <v>4.2300000000000004</v>
      </c>
      <c r="E1984" s="14" t="str">
        <f t="shared" si="61"/>
        <v>Normal</v>
      </c>
      <c r="F1984" s="25" t="s">
        <v>4717</v>
      </c>
      <c r="G1984" s="25" t="s">
        <v>4716</v>
      </c>
      <c r="H1984" s="25" t="s">
        <v>4719</v>
      </c>
      <c r="I1984" s="14" t="s">
        <v>4718</v>
      </c>
      <c r="J1984" s="28" t="s">
        <v>4717</v>
      </c>
    </row>
    <row r="1985" spans="1:10" x14ac:dyDescent="0.3">
      <c r="A1985" s="31" t="s">
        <v>738</v>
      </c>
      <c r="B1985" s="14">
        <v>30.6</v>
      </c>
      <c r="C1985" s="14" t="str">
        <f t="shared" si="60"/>
        <v>Obesity</v>
      </c>
      <c r="D1985" s="14">
        <v>6.48</v>
      </c>
      <c r="E1985" s="14" t="str">
        <f t="shared" si="61"/>
        <v>Diabetes</v>
      </c>
      <c r="F1985" s="25" t="s">
        <v>4717</v>
      </c>
      <c r="G1985" s="25" t="s">
        <v>4716</v>
      </c>
      <c r="H1985" s="25" t="s">
        <v>4719</v>
      </c>
      <c r="I1985" s="14" t="s">
        <v>4718</v>
      </c>
      <c r="J1985" s="28" t="s">
        <v>4717</v>
      </c>
    </row>
    <row r="1986" spans="1:10" x14ac:dyDescent="0.3">
      <c r="A1986" s="31" t="s">
        <v>804</v>
      </c>
      <c r="B1986" s="14">
        <v>23.655000000000001</v>
      </c>
      <c r="C1986" s="14" t="str">
        <f t="shared" ref="C1986:C2049" si="62">IF(B1986&lt;18.5,"Underweight",
IF(B1986&lt;=24.9,"Normal Weight",
IF(B1986&lt;=29.9,"Overweight","Obesity")))</f>
        <v>Normal Weight</v>
      </c>
      <c r="D1986" s="14">
        <v>10.84</v>
      </c>
      <c r="E1986" s="14" t="str">
        <f t="shared" si="61"/>
        <v>Diabetes</v>
      </c>
      <c r="F1986" s="25" t="s">
        <v>4717</v>
      </c>
      <c r="G1986" s="25" t="s">
        <v>4716</v>
      </c>
      <c r="H1986" s="25" t="s">
        <v>4719</v>
      </c>
      <c r="I1986" s="14" t="s">
        <v>4718</v>
      </c>
      <c r="J1986" s="28" t="s">
        <v>4717</v>
      </c>
    </row>
    <row r="1987" spans="1:10" x14ac:dyDescent="0.3">
      <c r="A1987" s="31" t="s">
        <v>828</v>
      </c>
      <c r="B1987" s="14">
        <v>22.61</v>
      </c>
      <c r="C1987" s="14" t="str">
        <f t="shared" si="62"/>
        <v>Normal Weight</v>
      </c>
      <c r="D1987" s="14">
        <v>6.13</v>
      </c>
      <c r="E1987" s="14" t="str">
        <f t="shared" ref="E1987:E2050" si="63">IF(D1987&lt;5.7,"Normal",
IF(D1987&lt;=6.4,"Prediabetes","Diabetes"))</f>
        <v>Prediabetes</v>
      </c>
      <c r="F1987" s="25" t="s">
        <v>4717</v>
      </c>
      <c r="G1987" s="25" t="s">
        <v>4716</v>
      </c>
      <c r="H1987" s="25" t="s">
        <v>4719</v>
      </c>
      <c r="I1987" s="14" t="s">
        <v>4718</v>
      </c>
      <c r="J1987" s="28" t="s">
        <v>4717</v>
      </c>
    </row>
    <row r="1988" spans="1:10" x14ac:dyDescent="0.3">
      <c r="A1988" s="31" t="s">
        <v>882</v>
      </c>
      <c r="B1988" s="14">
        <v>22.88</v>
      </c>
      <c r="C1988" s="14" t="str">
        <f t="shared" si="62"/>
        <v>Normal Weight</v>
      </c>
      <c r="D1988" s="14">
        <v>5.71</v>
      </c>
      <c r="E1988" s="14" t="str">
        <f t="shared" si="63"/>
        <v>Prediabetes</v>
      </c>
      <c r="F1988" s="25" t="s">
        <v>4717</v>
      </c>
      <c r="G1988" s="25" t="s">
        <v>4716</v>
      </c>
      <c r="H1988" s="25" t="s">
        <v>4719</v>
      </c>
      <c r="I1988" s="14" t="s">
        <v>4718</v>
      </c>
      <c r="J1988" s="28" t="s">
        <v>4717</v>
      </c>
    </row>
    <row r="1989" spans="1:10" x14ac:dyDescent="0.3">
      <c r="A1989" s="31" t="s">
        <v>894</v>
      </c>
      <c r="B1989" s="14">
        <v>26.7</v>
      </c>
      <c r="C1989" s="14" t="str">
        <f t="shared" si="62"/>
        <v>Overweight</v>
      </c>
      <c r="D1989" s="14">
        <v>5.23</v>
      </c>
      <c r="E1989" s="14" t="str">
        <f t="shared" si="63"/>
        <v>Normal</v>
      </c>
      <c r="F1989" s="25" t="s">
        <v>4716</v>
      </c>
      <c r="G1989" s="25" t="s">
        <v>4716</v>
      </c>
      <c r="H1989" s="25" t="s">
        <v>4719</v>
      </c>
      <c r="I1989" s="14" t="s">
        <v>4718</v>
      </c>
      <c r="J1989" s="28" t="s">
        <v>4717</v>
      </c>
    </row>
    <row r="1990" spans="1:10" x14ac:dyDescent="0.3">
      <c r="A1990" s="31" t="s">
        <v>896</v>
      </c>
      <c r="B1990" s="14">
        <v>29.925000000000001</v>
      </c>
      <c r="C1990" s="14" t="str">
        <f t="shared" si="62"/>
        <v>Obesity</v>
      </c>
      <c r="D1990" s="14">
        <v>5.96</v>
      </c>
      <c r="E1990" s="14" t="str">
        <f t="shared" si="63"/>
        <v>Prediabetes</v>
      </c>
      <c r="F1990" s="25" t="s">
        <v>4717</v>
      </c>
      <c r="G1990" s="25" t="s">
        <v>4716</v>
      </c>
      <c r="H1990" s="25" t="s">
        <v>4719</v>
      </c>
      <c r="I1990" s="14" t="s">
        <v>4718</v>
      </c>
      <c r="J1990" s="28" t="s">
        <v>4717</v>
      </c>
    </row>
    <row r="1991" spans="1:10" x14ac:dyDescent="0.3">
      <c r="A1991" s="31" t="s">
        <v>916</v>
      </c>
      <c r="B1991" s="14">
        <v>18.23</v>
      </c>
      <c r="C1991" s="14" t="str">
        <f t="shared" si="62"/>
        <v>Underweight</v>
      </c>
      <c r="D1991" s="14">
        <v>5.78</v>
      </c>
      <c r="E1991" s="14" t="str">
        <f t="shared" si="63"/>
        <v>Prediabetes</v>
      </c>
      <c r="F1991" s="25" t="s">
        <v>4716</v>
      </c>
      <c r="G1991" s="25" t="s">
        <v>4716</v>
      </c>
      <c r="H1991" s="25" t="s">
        <v>4719</v>
      </c>
      <c r="I1991" s="14" t="s">
        <v>4718</v>
      </c>
      <c r="J1991" s="28" t="s">
        <v>4717</v>
      </c>
    </row>
    <row r="1992" spans="1:10" x14ac:dyDescent="0.3">
      <c r="A1992" s="31" t="s">
        <v>918</v>
      </c>
      <c r="B1992" s="14">
        <v>24.7</v>
      </c>
      <c r="C1992" s="14" t="str">
        <f t="shared" si="62"/>
        <v>Normal Weight</v>
      </c>
      <c r="D1992" s="14">
        <v>4.3600000000000003</v>
      </c>
      <c r="E1992" s="14" t="str">
        <f t="shared" si="63"/>
        <v>Normal</v>
      </c>
      <c r="F1992" s="25" t="s">
        <v>4716</v>
      </c>
      <c r="G1992" s="25" t="s">
        <v>4716</v>
      </c>
      <c r="H1992" s="25" t="s">
        <v>4719</v>
      </c>
      <c r="I1992" s="14" t="s">
        <v>4718</v>
      </c>
      <c r="J1992" s="28" t="s">
        <v>4717</v>
      </c>
    </row>
    <row r="1993" spans="1:10" x14ac:dyDescent="0.3">
      <c r="A1993" s="31" t="s">
        <v>922</v>
      </c>
      <c r="B1993" s="14">
        <v>26.885000000000002</v>
      </c>
      <c r="C1993" s="14" t="str">
        <f t="shared" si="62"/>
        <v>Overweight</v>
      </c>
      <c r="D1993" s="14">
        <v>5.18</v>
      </c>
      <c r="E1993" s="14" t="str">
        <f t="shared" si="63"/>
        <v>Normal</v>
      </c>
      <c r="F1993" s="25" t="s">
        <v>4716</v>
      </c>
      <c r="G1993" s="25" t="s">
        <v>4716</v>
      </c>
      <c r="H1993" s="25" t="s">
        <v>4719</v>
      </c>
      <c r="I1993" s="14" t="s">
        <v>4718</v>
      </c>
      <c r="J1993" s="28" t="s">
        <v>4717</v>
      </c>
    </row>
    <row r="1994" spans="1:10" x14ac:dyDescent="0.3">
      <c r="A1994" s="31" t="s">
        <v>924</v>
      </c>
      <c r="B1994" s="14">
        <v>25.27</v>
      </c>
      <c r="C1994" s="14" t="str">
        <f t="shared" si="62"/>
        <v>Overweight</v>
      </c>
      <c r="D1994" s="14">
        <v>5.29</v>
      </c>
      <c r="E1994" s="14" t="str">
        <f t="shared" si="63"/>
        <v>Normal</v>
      </c>
      <c r="F1994" s="25" t="s">
        <v>4716</v>
      </c>
      <c r="G1994" s="25" t="s">
        <v>4716</v>
      </c>
      <c r="H1994" s="25" t="s">
        <v>4719</v>
      </c>
      <c r="I1994" s="14" t="s">
        <v>4718</v>
      </c>
      <c r="J1994" s="28" t="s">
        <v>4717</v>
      </c>
    </row>
    <row r="1995" spans="1:10" x14ac:dyDescent="0.3">
      <c r="A1995" s="31" t="s">
        <v>930</v>
      </c>
      <c r="B1995" s="14">
        <v>24.89</v>
      </c>
      <c r="C1995" s="14" t="str">
        <f t="shared" si="62"/>
        <v>Normal Weight</v>
      </c>
      <c r="D1995" s="14">
        <v>6.1</v>
      </c>
      <c r="E1995" s="14" t="str">
        <f t="shared" si="63"/>
        <v>Prediabetes</v>
      </c>
      <c r="F1995" s="25" t="s">
        <v>4717</v>
      </c>
      <c r="G1995" s="25" t="s">
        <v>4716</v>
      </c>
      <c r="H1995" s="25" t="s">
        <v>4719</v>
      </c>
      <c r="I1995" s="14" t="s">
        <v>4718</v>
      </c>
      <c r="J1995" s="28" t="s">
        <v>4717</v>
      </c>
    </row>
    <row r="1996" spans="1:10" x14ac:dyDescent="0.3">
      <c r="A1996" s="31" t="s">
        <v>946</v>
      </c>
      <c r="B1996" s="14">
        <v>20.9</v>
      </c>
      <c r="C1996" s="14" t="str">
        <f t="shared" si="62"/>
        <v>Normal Weight</v>
      </c>
      <c r="D1996" s="14">
        <v>4.55</v>
      </c>
      <c r="E1996" s="14" t="str">
        <f t="shared" si="63"/>
        <v>Normal</v>
      </c>
      <c r="F1996" s="25" t="s">
        <v>4717</v>
      </c>
      <c r="G1996" s="25" t="s">
        <v>4716</v>
      </c>
      <c r="H1996" s="25" t="s">
        <v>4719</v>
      </c>
      <c r="I1996" s="14" t="s">
        <v>4718</v>
      </c>
      <c r="J1996" s="28" t="s">
        <v>4717</v>
      </c>
    </row>
    <row r="1997" spans="1:10" x14ac:dyDescent="0.3">
      <c r="A1997" s="31" t="s">
        <v>950</v>
      </c>
      <c r="B1997" s="14">
        <v>28.3</v>
      </c>
      <c r="C1997" s="14" t="str">
        <f t="shared" si="62"/>
        <v>Overweight</v>
      </c>
      <c r="D1997" s="14">
        <v>5.47</v>
      </c>
      <c r="E1997" s="14" t="str">
        <f t="shared" si="63"/>
        <v>Normal</v>
      </c>
      <c r="F1997" s="25" t="s">
        <v>4717</v>
      </c>
      <c r="G1997" s="25" t="s">
        <v>4716</v>
      </c>
      <c r="H1997" s="25" t="s">
        <v>4719</v>
      </c>
      <c r="I1997" s="14" t="s">
        <v>4718</v>
      </c>
      <c r="J1997" s="28" t="s">
        <v>4717</v>
      </c>
    </row>
    <row r="1998" spans="1:10" x14ac:dyDescent="0.3">
      <c r="A1998" s="31" t="s">
        <v>988</v>
      </c>
      <c r="B1998" s="14">
        <v>26.41</v>
      </c>
      <c r="C1998" s="14" t="str">
        <f t="shared" si="62"/>
        <v>Overweight</v>
      </c>
      <c r="D1998" s="14">
        <v>4.92</v>
      </c>
      <c r="E1998" s="14" t="str">
        <f t="shared" si="63"/>
        <v>Normal</v>
      </c>
      <c r="F1998" s="25" t="s">
        <v>4717</v>
      </c>
      <c r="G1998" s="25" t="s">
        <v>4716</v>
      </c>
      <c r="H1998" s="25" t="s">
        <v>4719</v>
      </c>
      <c r="I1998" s="14" t="s">
        <v>4718</v>
      </c>
      <c r="J1998" s="28" t="s">
        <v>4717</v>
      </c>
    </row>
    <row r="1999" spans="1:10" x14ac:dyDescent="0.3">
      <c r="A1999" s="31" t="s">
        <v>996</v>
      </c>
      <c r="B1999" s="14">
        <v>29.7</v>
      </c>
      <c r="C1999" s="14" t="str">
        <f t="shared" si="62"/>
        <v>Overweight</v>
      </c>
      <c r="D1999" s="14">
        <v>6.21</v>
      </c>
      <c r="E1999" s="14" t="str">
        <f t="shared" si="63"/>
        <v>Prediabetes</v>
      </c>
      <c r="F1999" s="25" t="s">
        <v>4717</v>
      </c>
      <c r="G1999" s="25" t="s">
        <v>4716</v>
      </c>
      <c r="H1999" s="25" t="s">
        <v>4719</v>
      </c>
      <c r="I1999" s="14" t="s">
        <v>4718</v>
      </c>
      <c r="J1999" s="28" t="s">
        <v>4717</v>
      </c>
    </row>
    <row r="2000" spans="1:10" x14ac:dyDescent="0.3">
      <c r="A2000" s="31" t="s">
        <v>998</v>
      </c>
      <c r="B2000" s="14">
        <v>20.045000000000002</v>
      </c>
      <c r="C2000" s="14" t="str">
        <f t="shared" si="62"/>
        <v>Normal Weight</v>
      </c>
      <c r="D2000" s="14">
        <v>6.17</v>
      </c>
      <c r="E2000" s="14" t="str">
        <f t="shared" si="63"/>
        <v>Prediabetes</v>
      </c>
      <c r="F2000" s="25" t="s">
        <v>4716</v>
      </c>
      <c r="G2000" s="25" t="s">
        <v>4716</v>
      </c>
      <c r="H2000" s="25" t="s">
        <v>4719</v>
      </c>
      <c r="I2000" s="14" t="s">
        <v>4718</v>
      </c>
      <c r="J2000" s="28" t="s">
        <v>4717</v>
      </c>
    </row>
    <row r="2001" spans="1:10" x14ac:dyDescent="0.3">
      <c r="A2001" s="31" t="s">
        <v>1036</v>
      </c>
      <c r="B2001" s="14">
        <v>27.94</v>
      </c>
      <c r="C2001" s="14" t="str">
        <f t="shared" si="62"/>
        <v>Overweight</v>
      </c>
      <c r="D2001" s="14">
        <v>4.4800000000000004</v>
      </c>
      <c r="E2001" s="14" t="str">
        <f t="shared" si="63"/>
        <v>Normal</v>
      </c>
      <c r="F2001" s="25" t="s">
        <v>4716</v>
      </c>
      <c r="G2001" s="25" t="s">
        <v>4716</v>
      </c>
      <c r="H2001" s="25" t="s">
        <v>4719</v>
      </c>
      <c r="I2001" s="14" t="s">
        <v>4718</v>
      </c>
      <c r="J2001" s="28" t="s">
        <v>4717</v>
      </c>
    </row>
    <row r="2002" spans="1:10" x14ac:dyDescent="0.3">
      <c r="A2002" s="31" t="s">
        <v>1040</v>
      </c>
      <c r="B2002" s="14">
        <v>18.3</v>
      </c>
      <c r="C2002" s="14" t="str">
        <f t="shared" si="62"/>
        <v>Underweight</v>
      </c>
      <c r="D2002" s="14">
        <v>5.46</v>
      </c>
      <c r="E2002" s="14" t="str">
        <f t="shared" si="63"/>
        <v>Normal</v>
      </c>
      <c r="F2002" s="25" t="s">
        <v>4717</v>
      </c>
      <c r="G2002" s="25" t="s">
        <v>4716</v>
      </c>
      <c r="H2002" s="25" t="s">
        <v>4719</v>
      </c>
      <c r="I2002" s="14" t="s">
        <v>4718</v>
      </c>
      <c r="J2002" s="28" t="s">
        <v>4717</v>
      </c>
    </row>
    <row r="2003" spans="1:10" x14ac:dyDescent="0.3">
      <c r="A2003" s="31" t="s">
        <v>1064</v>
      </c>
      <c r="B2003" s="14">
        <v>20.13</v>
      </c>
      <c r="C2003" s="14" t="str">
        <f t="shared" si="62"/>
        <v>Normal Weight</v>
      </c>
      <c r="D2003" s="14">
        <v>6.47</v>
      </c>
      <c r="E2003" s="14" t="str">
        <f t="shared" si="63"/>
        <v>Diabetes</v>
      </c>
      <c r="F2003" s="25" t="s">
        <v>4716</v>
      </c>
      <c r="G2003" s="25" t="s">
        <v>4716</v>
      </c>
      <c r="H2003" s="25" t="s">
        <v>4719</v>
      </c>
      <c r="I2003" s="14" t="s">
        <v>4718</v>
      </c>
      <c r="J2003" s="28" t="s">
        <v>4717</v>
      </c>
    </row>
    <row r="2004" spans="1:10" x14ac:dyDescent="0.3">
      <c r="A2004" s="31" t="s">
        <v>1118</v>
      </c>
      <c r="B2004" s="14">
        <v>28.88</v>
      </c>
      <c r="C2004" s="14" t="str">
        <f t="shared" si="62"/>
        <v>Overweight</v>
      </c>
      <c r="D2004" s="14">
        <v>5.35</v>
      </c>
      <c r="E2004" s="14" t="str">
        <f t="shared" si="63"/>
        <v>Normal</v>
      </c>
      <c r="F2004" s="25" t="s">
        <v>4716</v>
      </c>
      <c r="G2004" s="25" t="s">
        <v>4716</v>
      </c>
      <c r="H2004" s="25" t="s">
        <v>4719</v>
      </c>
      <c r="I2004" s="14" t="s">
        <v>4718</v>
      </c>
      <c r="J2004" s="28" t="s">
        <v>4717</v>
      </c>
    </row>
    <row r="2005" spans="1:10" x14ac:dyDescent="0.3">
      <c r="A2005" s="31" t="s">
        <v>1138</v>
      </c>
      <c r="B2005" s="14">
        <v>28.31</v>
      </c>
      <c r="C2005" s="14" t="str">
        <f t="shared" si="62"/>
        <v>Overweight</v>
      </c>
      <c r="D2005" s="14">
        <v>6.29</v>
      </c>
      <c r="E2005" s="14" t="str">
        <f t="shared" si="63"/>
        <v>Prediabetes</v>
      </c>
      <c r="F2005" s="25" t="s">
        <v>4716</v>
      </c>
      <c r="G2005" s="25" t="s">
        <v>4716</v>
      </c>
      <c r="H2005" s="25" t="s">
        <v>4719</v>
      </c>
      <c r="I2005" s="14" t="s">
        <v>4718</v>
      </c>
      <c r="J2005" s="28" t="s">
        <v>4717</v>
      </c>
    </row>
    <row r="2006" spans="1:10" x14ac:dyDescent="0.3">
      <c r="A2006" s="31" t="s">
        <v>1142</v>
      </c>
      <c r="B2006" s="14">
        <v>29.07</v>
      </c>
      <c r="C2006" s="14" t="str">
        <f t="shared" si="62"/>
        <v>Overweight</v>
      </c>
      <c r="D2006" s="14">
        <v>5.12</v>
      </c>
      <c r="E2006" s="14" t="str">
        <f t="shared" si="63"/>
        <v>Normal</v>
      </c>
      <c r="F2006" s="25" t="s">
        <v>4716</v>
      </c>
      <c r="G2006" s="25" t="s">
        <v>4716</v>
      </c>
      <c r="H2006" s="25" t="s">
        <v>4719</v>
      </c>
      <c r="I2006" s="14" t="s">
        <v>4718</v>
      </c>
      <c r="J2006" s="28" t="s">
        <v>4717</v>
      </c>
    </row>
    <row r="2007" spans="1:10" x14ac:dyDescent="0.3">
      <c r="A2007" s="31" t="s">
        <v>1160</v>
      </c>
      <c r="B2007" s="14">
        <v>28.3</v>
      </c>
      <c r="C2007" s="14" t="str">
        <f t="shared" si="62"/>
        <v>Overweight</v>
      </c>
      <c r="D2007" s="14">
        <v>5.73</v>
      </c>
      <c r="E2007" s="14" t="str">
        <f t="shared" si="63"/>
        <v>Prediabetes</v>
      </c>
      <c r="F2007" s="25" t="s">
        <v>4716</v>
      </c>
      <c r="G2007" s="25" t="s">
        <v>4716</v>
      </c>
      <c r="H2007" s="25" t="s">
        <v>4719</v>
      </c>
      <c r="I2007" s="14" t="s">
        <v>4718</v>
      </c>
      <c r="J2007" s="28" t="s">
        <v>4717</v>
      </c>
    </row>
    <row r="2008" spans="1:10" x14ac:dyDescent="0.3">
      <c r="A2008" s="31" t="s">
        <v>1172</v>
      </c>
      <c r="B2008" s="14">
        <v>27.9</v>
      </c>
      <c r="C2008" s="14" t="str">
        <f t="shared" si="62"/>
        <v>Overweight</v>
      </c>
      <c r="D2008" s="14">
        <v>6.02</v>
      </c>
      <c r="E2008" s="14" t="str">
        <f t="shared" si="63"/>
        <v>Prediabetes</v>
      </c>
      <c r="F2008" s="25" t="s">
        <v>4716</v>
      </c>
      <c r="G2008" s="25" t="s">
        <v>4716</v>
      </c>
      <c r="H2008" s="25" t="s">
        <v>4719</v>
      </c>
      <c r="I2008" s="14" t="s">
        <v>4718</v>
      </c>
      <c r="J2008" s="28" t="s">
        <v>4717</v>
      </c>
    </row>
    <row r="2009" spans="1:10" x14ac:dyDescent="0.3">
      <c r="A2009" s="31" t="s">
        <v>1184</v>
      </c>
      <c r="B2009" s="14">
        <v>21.754999999999999</v>
      </c>
      <c r="C2009" s="14" t="str">
        <f t="shared" si="62"/>
        <v>Normal Weight</v>
      </c>
      <c r="D2009" s="14">
        <v>4.63</v>
      </c>
      <c r="E2009" s="14" t="str">
        <f t="shared" si="63"/>
        <v>Normal</v>
      </c>
      <c r="F2009" s="25" t="s">
        <v>4716</v>
      </c>
      <c r="G2009" s="25" t="s">
        <v>4716</v>
      </c>
      <c r="H2009" s="25" t="s">
        <v>4719</v>
      </c>
      <c r="I2009" s="14" t="s">
        <v>4718</v>
      </c>
      <c r="J2009" s="28" t="s">
        <v>4717</v>
      </c>
    </row>
    <row r="2010" spans="1:10" x14ac:dyDescent="0.3">
      <c r="A2010" s="31" t="s">
        <v>1200</v>
      </c>
      <c r="B2010" s="14">
        <v>26.03</v>
      </c>
      <c r="C2010" s="14" t="str">
        <f t="shared" si="62"/>
        <v>Overweight</v>
      </c>
      <c r="D2010" s="14">
        <v>4.01</v>
      </c>
      <c r="E2010" s="14" t="str">
        <f t="shared" si="63"/>
        <v>Normal</v>
      </c>
      <c r="F2010" s="25" t="s">
        <v>4716</v>
      </c>
      <c r="G2010" s="25" t="s">
        <v>4716</v>
      </c>
      <c r="H2010" s="25" t="s">
        <v>4719</v>
      </c>
      <c r="I2010" s="14" t="s">
        <v>4718</v>
      </c>
      <c r="J2010" s="28" t="s">
        <v>4717</v>
      </c>
    </row>
    <row r="2011" spans="1:10" x14ac:dyDescent="0.3">
      <c r="A2011" s="31" t="s">
        <v>1208</v>
      </c>
      <c r="B2011" s="14">
        <v>27.7</v>
      </c>
      <c r="C2011" s="14" t="str">
        <f t="shared" si="62"/>
        <v>Overweight</v>
      </c>
      <c r="D2011" s="14">
        <v>5.6</v>
      </c>
      <c r="E2011" s="14" t="str">
        <f t="shared" si="63"/>
        <v>Normal</v>
      </c>
      <c r="F2011" s="25" t="s">
        <v>4716</v>
      </c>
      <c r="G2011" s="25" t="s">
        <v>4716</v>
      </c>
      <c r="H2011" s="25" t="s">
        <v>4719</v>
      </c>
      <c r="I2011" s="14" t="s">
        <v>4718</v>
      </c>
      <c r="J2011" s="28" t="s">
        <v>4717</v>
      </c>
    </row>
    <row r="2012" spans="1:10" x14ac:dyDescent="0.3">
      <c r="A2012" s="31" t="s">
        <v>1222</v>
      </c>
      <c r="B2012" s="14">
        <v>22.895</v>
      </c>
      <c r="C2012" s="14" t="str">
        <f t="shared" si="62"/>
        <v>Normal Weight</v>
      </c>
      <c r="D2012" s="14">
        <v>4.0599999999999996</v>
      </c>
      <c r="E2012" s="14" t="str">
        <f t="shared" si="63"/>
        <v>Normal</v>
      </c>
      <c r="F2012" s="25" t="s">
        <v>4716</v>
      </c>
      <c r="G2012" s="25" t="s">
        <v>4716</v>
      </c>
      <c r="H2012" s="25" t="s">
        <v>4719</v>
      </c>
      <c r="I2012" s="14" t="s">
        <v>4718</v>
      </c>
      <c r="J2012" s="28" t="s">
        <v>4717</v>
      </c>
    </row>
    <row r="2013" spans="1:10" x14ac:dyDescent="0.3">
      <c r="A2013" s="31" t="s">
        <v>1226</v>
      </c>
      <c r="B2013" s="14">
        <v>21.85</v>
      </c>
      <c r="C2013" s="14" t="str">
        <f t="shared" si="62"/>
        <v>Normal Weight</v>
      </c>
      <c r="D2013" s="14">
        <v>5.52</v>
      </c>
      <c r="E2013" s="14" t="str">
        <f t="shared" si="63"/>
        <v>Normal</v>
      </c>
      <c r="F2013" s="25" t="s">
        <v>4716</v>
      </c>
      <c r="G2013" s="25" t="s">
        <v>4716</v>
      </c>
      <c r="H2013" s="25" t="s">
        <v>4719</v>
      </c>
      <c r="I2013" s="14" t="s">
        <v>4718</v>
      </c>
      <c r="J2013" s="28" t="s">
        <v>4717</v>
      </c>
    </row>
    <row r="2014" spans="1:10" x14ac:dyDescent="0.3">
      <c r="A2014" s="31" t="s">
        <v>1250</v>
      </c>
      <c r="B2014" s="14">
        <v>24.13</v>
      </c>
      <c r="C2014" s="14" t="str">
        <f t="shared" si="62"/>
        <v>Normal Weight</v>
      </c>
      <c r="D2014" s="14">
        <v>5.29</v>
      </c>
      <c r="E2014" s="14" t="str">
        <f t="shared" si="63"/>
        <v>Normal</v>
      </c>
      <c r="F2014" s="25" t="s">
        <v>4717</v>
      </c>
      <c r="G2014" s="25" t="s">
        <v>4716</v>
      </c>
      <c r="H2014" s="25" t="s">
        <v>4719</v>
      </c>
      <c r="I2014" s="14" t="s">
        <v>4718</v>
      </c>
      <c r="J2014" s="28" t="s">
        <v>4717</v>
      </c>
    </row>
    <row r="2015" spans="1:10" x14ac:dyDescent="0.3">
      <c r="A2015" s="31" t="s">
        <v>1472</v>
      </c>
      <c r="B2015" s="14">
        <v>21.7</v>
      </c>
      <c r="C2015" s="14" t="str">
        <f t="shared" si="62"/>
        <v>Normal Weight</v>
      </c>
      <c r="D2015" s="14">
        <v>4.9000000000000004</v>
      </c>
      <c r="E2015" s="14" t="str">
        <f t="shared" si="63"/>
        <v>Normal</v>
      </c>
      <c r="F2015" s="25" t="s">
        <v>4716</v>
      </c>
      <c r="G2015" s="25" t="s">
        <v>4716</v>
      </c>
      <c r="H2015" s="25" t="s">
        <v>4719</v>
      </c>
      <c r="I2015" s="14" t="s">
        <v>4718</v>
      </c>
      <c r="J2015" s="28" t="s">
        <v>4717</v>
      </c>
    </row>
    <row r="2016" spans="1:10" x14ac:dyDescent="0.3">
      <c r="A2016" s="31" t="s">
        <v>38</v>
      </c>
      <c r="B2016" s="14">
        <v>36.954999999999998</v>
      </c>
      <c r="C2016" s="14" t="str">
        <f t="shared" si="62"/>
        <v>Obesity</v>
      </c>
      <c r="D2016" s="14">
        <v>4.72</v>
      </c>
      <c r="E2016" s="14" t="str">
        <f t="shared" si="63"/>
        <v>Normal</v>
      </c>
      <c r="F2016" s="25" t="s">
        <v>4717</v>
      </c>
      <c r="G2016" s="25" t="s">
        <v>4716</v>
      </c>
      <c r="H2016" s="25" t="s">
        <v>4716</v>
      </c>
      <c r="I2016" s="14" t="s">
        <v>4718</v>
      </c>
      <c r="J2016" s="28" t="s">
        <v>4717</v>
      </c>
    </row>
    <row r="2017" spans="1:10" x14ac:dyDescent="0.3">
      <c r="A2017" s="31" t="s">
        <v>90</v>
      </c>
      <c r="B2017" s="14">
        <v>38.94</v>
      </c>
      <c r="C2017" s="14" t="str">
        <f t="shared" si="62"/>
        <v>Obesity</v>
      </c>
      <c r="D2017" s="14">
        <v>8.49</v>
      </c>
      <c r="E2017" s="14" t="str">
        <f t="shared" si="63"/>
        <v>Diabetes</v>
      </c>
      <c r="F2017" s="25" t="s">
        <v>4717</v>
      </c>
      <c r="G2017" s="25" t="s">
        <v>4716</v>
      </c>
      <c r="H2017" s="25" t="s">
        <v>4716</v>
      </c>
      <c r="I2017" s="14" t="s">
        <v>4718</v>
      </c>
      <c r="J2017" s="28" t="s">
        <v>4717</v>
      </c>
    </row>
    <row r="2018" spans="1:10" x14ac:dyDescent="0.3">
      <c r="A2018" s="31" t="s">
        <v>92</v>
      </c>
      <c r="B2018" s="14">
        <v>30.21</v>
      </c>
      <c r="C2018" s="14" t="str">
        <f t="shared" si="62"/>
        <v>Obesity</v>
      </c>
      <c r="D2018" s="14">
        <v>5.34</v>
      </c>
      <c r="E2018" s="14" t="str">
        <f t="shared" si="63"/>
        <v>Normal</v>
      </c>
      <c r="F2018" s="25" t="s">
        <v>4717</v>
      </c>
      <c r="G2018" s="25" t="s">
        <v>4716</v>
      </c>
      <c r="H2018" s="25" t="s">
        <v>4716</v>
      </c>
      <c r="I2018" s="14" t="s">
        <v>4718</v>
      </c>
      <c r="J2018" s="28" t="s">
        <v>4717</v>
      </c>
    </row>
    <row r="2019" spans="1:10" x14ac:dyDescent="0.3">
      <c r="A2019" s="31" t="s">
        <v>102</v>
      </c>
      <c r="B2019" s="14">
        <v>41.895000000000003</v>
      </c>
      <c r="C2019" s="14" t="str">
        <f t="shared" si="62"/>
        <v>Obesity</v>
      </c>
      <c r="D2019" s="14">
        <v>10.87</v>
      </c>
      <c r="E2019" s="14" t="str">
        <f t="shared" si="63"/>
        <v>Diabetes</v>
      </c>
      <c r="F2019" s="25" t="s">
        <v>4717</v>
      </c>
      <c r="G2019" s="25" t="s">
        <v>4716</v>
      </c>
      <c r="H2019" s="25" t="s">
        <v>4716</v>
      </c>
      <c r="I2019" s="14" t="s">
        <v>4718</v>
      </c>
      <c r="J2019" s="28" t="s">
        <v>4717</v>
      </c>
    </row>
    <row r="2020" spans="1:10" x14ac:dyDescent="0.3">
      <c r="A2020" s="31" t="s">
        <v>112</v>
      </c>
      <c r="B2020" s="14">
        <v>36.630000000000003</v>
      </c>
      <c r="C2020" s="14" t="str">
        <f t="shared" si="62"/>
        <v>Obesity</v>
      </c>
      <c r="D2020" s="14">
        <v>7.72</v>
      </c>
      <c r="E2020" s="14" t="str">
        <f t="shared" si="63"/>
        <v>Diabetes</v>
      </c>
      <c r="F2020" s="25" t="s">
        <v>4717</v>
      </c>
      <c r="G2020" s="25" t="s">
        <v>4716</v>
      </c>
      <c r="H2020" s="25" t="s">
        <v>4716</v>
      </c>
      <c r="I2020" s="14" t="s">
        <v>4718</v>
      </c>
      <c r="J2020" s="28" t="s">
        <v>4717</v>
      </c>
    </row>
    <row r="2021" spans="1:10" x14ac:dyDescent="0.3">
      <c r="A2021" s="31" t="s">
        <v>130</v>
      </c>
      <c r="B2021" s="14">
        <v>36.08</v>
      </c>
      <c r="C2021" s="14" t="str">
        <f t="shared" si="62"/>
        <v>Obesity</v>
      </c>
      <c r="D2021" s="14">
        <v>8.8000000000000007</v>
      </c>
      <c r="E2021" s="14" t="str">
        <f t="shared" si="63"/>
        <v>Diabetes</v>
      </c>
      <c r="F2021" s="25" t="s">
        <v>4717</v>
      </c>
      <c r="G2021" s="25" t="s">
        <v>4716</v>
      </c>
      <c r="H2021" s="25" t="s">
        <v>4716</v>
      </c>
      <c r="I2021" s="14" t="s">
        <v>4718</v>
      </c>
      <c r="J2021" s="28" t="s">
        <v>4717</v>
      </c>
    </row>
    <row r="2022" spans="1:10" x14ac:dyDescent="0.3">
      <c r="A2022" s="31" t="s">
        <v>142</v>
      </c>
      <c r="B2022" s="14">
        <v>38.39</v>
      </c>
      <c r="C2022" s="14" t="str">
        <f t="shared" si="62"/>
        <v>Obesity</v>
      </c>
      <c r="D2022" s="14">
        <v>4.25</v>
      </c>
      <c r="E2022" s="14" t="str">
        <f t="shared" si="63"/>
        <v>Normal</v>
      </c>
      <c r="F2022" s="25" t="s">
        <v>4716</v>
      </c>
      <c r="G2022" s="25" t="s">
        <v>4716</v>
      </c>
      <c r="H2022" s="25" t="s">
        <v>4716</v>
      </c>
      <c r="I2022" s="14" t="s">
        <v>4718</v>
      </c>
      <c r="J2022" s="28" t="s">
        <v>4717</v>
      </c>
    </row>
    <row r="2023" spans="1:10" x14ac:dyDescent="0.3">
      <c r="A2023" s="31" t="s">
        <v>150</v>
      </c>
      <c r="B2023" s="14">
        <v>53.61</v>
      </c>
      <c r="C2023" s="14" t="str">
        <f t="shared" si="62"/>
        <v>Obesity</v>
      </c>
      <c r="D2023" s="14">
        <v>10.92</v>
      </c>
      <c r="E2023" s="14" t="str">
        <f t="shared" si="63"/>
        <v>Diabetes</v>
      </c>
      <c r="F2023" s="25" t="s">
        <v>4717</v>
      </c>
      <c r="G2023" s="25" t="s">
        <v>4716</v>
      </c>
      <c r="H2023" s="25" t="s">
        <v>4716</v>
      </c>
      <c r="I2023" s="14" t="s">
        <v>4718</v>
      </c>
      <c r="J2023" s="28" t="s">
        <v>4717</v>
      </c>
    </row>
    <row r="2024" spans="1:10" x14ac:dyDescent="0.3">
      <c r="A2024" s="31" t="s">
        <v>152</v>
      </c>
      <c r="B2024" s="14">
        <v>36.19</v>
      </c>
      <c r="C2024" s="14" t="str">
        <f t="shared" si="62"/>
        <v>Obesity</v>
      </c>
      <c r="D2024" s="14">
        <v>11.51</v>
      </c>
      <c r="E2024" s="14" t="str">
        <f t="shared" si="63"/>
        <v>Diabetes</v>
      </c>
      <c r="F2024" s="25" t="s">
        <v>4717</v>
      </c>
      <c r="G2024" s="25" t="s">
        <v>4716</v>
      </c>
      <c r="H2024" s="25" t="s">
        <v>4716</v>
      </c>
      <c r="I2024" s="14" t="s">
        <v>4718</v>
      </c>
      <c r="J2024" s="28" t="s">
        <v>4717</v>
      </c>
    </row>
    <row r="2025" spans="1:10" x14ac:dyDescent="0.3">
      <c r="A2025" s="31" t="s">
        <v>162</v>
      </c>
      <c r="B2025" s="14">
        <v>45.65</v>
      </c>
      <c r="C2025" s="14" t="str">
        <f t="shared" si="62"/>
        <v>Obesity</v>
      </c>
      <c r="D2025" s="14">
        <v>5.1100000000000003</v>
      </c>
      <c r="E2025" s="14" t="str">
        <f t="shared" si="63"/>
        <v>Normal</v>
      </c>
      <c r="F2025" s="25" t="s">
        <v>4717</v>
      </c>
      <c r="G2025" s="25" t="s">
        <v>4716</v>
      </c>
      <c r="H2025" s="25" t="s">
        <v>4716</v>
      </c>
      <c r="I2025" s="14" t="s">
        <v>4718</v>
      </c>
      <c r="J2025" s="28" t="s">
        <v>4717</v>
      </c>
    </row>
    <row r="2026" spans="1:10" x14ac:dyDescent="0.3">
      <c r="A2026" s="31" t="s">
        <v>166</v>
      </c>
      <c r="B2026" s="14">
        <v>45.41</v>
      </c>
      <c r="C2026" s="14" t="str">
        <f t="shared" si="62"/>
        <v>Obesity</v>
      </c>
      <c r="D2026" s="14">
        <v>4.03</v>
      </c>
      <c r="E2026" s="14" t="str">
        <f t="shared" si="63"/>
        <v>Normal</v>
      </c>
      <c r="F2026" s="25" t="s">
        <v>4717</v>
      </c>
      <c r="G2026" s="25" t="s">
        <v>4716</v>
      </c>
      <c r="H2026" s="25" t="s">
        <v>4716</v>
      </c>
      <c r="I2026" s="14" t="s">
        <v>4718</v>
      </c>
      <c r="J2026" s="28" t="s">
        <v>4717</v>
      </c>
    </row>
    <row r="2027" spans="1:10" x14ac:dyDescent="0.3">
      <c r="A2027" s="31" t="s">
        <v>182</v>
      </c>
      <c r="B2027" s="14">
        <v>39.049999999999997</v>
      </c>
      <c r="C2027" s="14" t="str">
        <f t="shared" si="62"/>
        <v>Obesity</v>
      </c>
      <c r="D2027" s="14">
        <v>6.06</v>
      </c>
      <c r="E2027" s="14" t="str">
        <f t="shared" si="63"/>
        <v>Prediabetes</v>
      </c>
      <c r="F2027" s="25" t="s">
        <v>4716</v>
      </c>
      <c r="G2027" s="25" t="s">
        <v>4716</v>
      </c>
      <c r="H2027" s="25" t="s">
        <v>4716</v>
      </c>
      <c r="I2027" s="14" t="s">
        <v>4718</v>
      </c>
      <c r="J2027" s="28" t="s">
        <v>4717</v>
      </c>
    </row>
    <row r="2028" spans="1:10" x14ac:dyDescent="0.3">
      <c r="A2028" s="31" t="s">
        <v>192</v>
      </c>
      <c r="B2028" s="14">
        <v>48.99</v>
      </c>
      <c r="C2028" s="14" t="str">
        <f t="shared" si="62"/>
        <v>Obesity</v>
      </c>
      <c r="D2028" s="14">
        <v>9.7799999999999994</v>
      </c>
      <c r="E2028" s="14" t="str">
        <f t="shared" si="63"/>
        <v>Diabetes</v>
      </c>
      <c r="F2028" s="25" t="s">
        <v>4717</v>
      </c>
      <c r="G2028" s="25" t="s">
        <v>4716</v>
      </c>
      <c r="H2028" s="25" t="s">
        <v>4716</v>
      </c>
      <c r="I2028" s="14" t="s">
        <v>4718</v>
      </c>
      <c r="J2028" s="28" t="s">
        <v>4717</v>
      </c>
    </row>
    <row r="2029" spans="1:10" x14ac:dyDescent="0.3">
      <c r="A2029" s="31" t="s">
        <v>218</v>
      </c>
      <c r="B2029" s="14">
        <v>34.104999999999997</v>
      </c>
      <c r="C2029" s="14" t="str">
        <f t="shared" si="62"/>
        <v>Obesity</v>
      </c>
      <c r="D2029" s="14">
        <v>5.07</v>
      </c>
      <c r="E2029" s="14" t="str">
        <f t="shared" si="63"/>
        <v>Normal</v>
      </c>
      <c r="F2029" s="25" t="s">
        <v>4716</v>
      </c>
      <c r="G2029" s="25" t="s">
        <v>4716</v>
      </c>
      <c r="H2029" s="25" t="s">
        <v>4716</v>
      </c>
      <c r="I2029" s="14" t="s">
        <v>4718</v>
      </c>
      <c r="J2029" s="28" t="s">
        <v>4717</v>
      </c>
    </row>
    <row r="2030" spans="1:10" x14ac:dyDescent="0.3">
      <c r="A2030" s="31" t="s">
        <v>220</v>
      </c>
      <c r="B2030" s="14">
        <v>48.93</v>
      </c>
      <c r="C2030" s="14" t="str">
        <f t="shared" si="62"/>
        <v>Obesity</v>
      </c>
      <c r="D2030" s="14">
        <v>11.17</v>
      </c>
      <c r="E2030" s="14" t="str">
        <f t="shared" si="63"/>
        <v>Diabetes</v>
      </c>
      <c r="F2030" s="25" t="s">
        <v>4717</v>
      </c>
      <c r="G2030" s="25" t="s">
        <v>4716</v>
      </c>
      <c r="H2030" s="25" t="s">
        <v>4716</v>
      </c>
      <c r="I2030" s="14" t="s">
        <v>4718</v>
      </c>
      <c r="J2030" s="28" t="s">
        <v>4717</v>
      </c>
    </row>
    <row r="2031" spans="1:10" x14ac:dyDescent="0.3">
      <c r="A2031" s="31" t="s">
        <v>228</v>
      </c>
      <c r="B2031" s="14">
        <v>36.67</v>
      </c>
      <c r="C2031" s="14" t="str">
        <f t="shared" si="62"/>
        <v>Obesity</v>
      </c>
      <c r="D2031" s="14">
        <v>5.18</v>
      </c>
      <c r="E2031" s="14" t="str">
        <f t="shared" si="63"/>
        <v>Normal</v>
      </c>
      <c r="F2031" s="25" t="s">
        <v>4716</v>
      </c>
      <c r="G2031" s="25" t="s">
        <v>4716</v>
      </c>
      <c r="H2031" s="25" t="s">
        <v>4716</v>
      </c>
      <c r="I2031" s="14" t="s">
        <v>4718</v>
      </c>
      <c r="J2031" s="28" t="s">
        <v>4717</v>
      </c>
    </row>
    <row r="2032" spans="1:10" x14ac:dyDescent="0.3">
      <c r="A2032" s="31" t="s">
        <v>240</v>
      </c>
      <c r="B2032" s="14">
        <v>42.13</v>
      </c>
      <c r="C2032" s="14" t="str">
        <f t="shared" si="62"/>
        <v>Obesity</v>
      </c>
      <c r="D2032" s="14">
        <v>5.2</v>
      </c>
      <c r="E2032" s="14" t="str">
        <f t="shared" si="63"/>
        <v>Normal</v>
      </c>
      <c r="F2032" s="25" t="s">
        <v>4717</v>
      </c>
      <c r="G2032" s="25" t="s">
        <v>4716</v>
      </c>
      <c r="H2032" s="25" t="s">
        <v>4716</v>
      </c>
      <c r="I2032" s="14" t="s">
        <v>4718</v>
      </c>
      <c r="J2032" s="28" t="s">
        <v>4717</v>
      </c>
    </row>
    <row r="2033" spans="1:10" x14ac:dyDescent="0.3">
      <c r="A2033" s="31" t="s">
        <v>252</v>
      </c>
      <c r="B2033" s="14">
        <v>37.799999999999997</v>
      </c>
      <c r="C2033" s="14" t="str">
        <f t="shared" si="62"/>
        <v>Obesity</v>
      </c>
      <c r="D2033" s="14">
        <v>6.29</v>
      </c>
      <c r="E2033" s="14" t="str">
        <f t="shared" si="63"/>
        <v>Prediabetes</v>
      </c>
      <c r="F2033" s="25" t="s">
        <v>4716</v>
      </c>
      <c r="G2033" s="25" t="s">
        <v>4716</v>
      </c>
      <c r="H2033" s="25" t="s">
        <v>4716</v>
      </c>
      <c r="I2033" s="14" t="s">
        <v>4718</v>
      </c>
      <c r="J2033" s="28" t="s">
        <v>4717</v>
      </c>
    </row>
    <row r="2034" spans="1:10" x14ac:dyDescent="0.3">
      <c r="A2034" s="31" t="s">
        <v>266</v>
      </c>
      <c r="B2034" s="14">
        <v>52.15</v>
      </c>
      <c r="C2034" s="14" t="str">
        <f t="shared" si="62"/>
        <v>Obesity</v>
      </c>
      <c r="D2034" s="14">
        <v>5.65</v>
      </c>
      <c r="E2034" s="14" t="str">
        <f t="shared" si="63"/>
        <v>Normal</v>
      </c>
      <c r="F2034" s="25" t="s">
        <v>4716</v>
      </c>
      <c r="G2034" s="25" t="s">
        <v>4716</v>
      </c>
      <c r="H2034" s="25" t="s">
        <v>4716</v>
      </c>
      <c r="I2034" s="14" t="s">
        <v>4718</v>
      </c>
      <c r="J2034" s="28" t="s">
        <v>4717</v>
      </c>
    </row>
    <row r="2035" spans="1:10" x14ac:dyDescent="0.3">
      <c r="A2035" s="31" t="s">
        <v>270</v>
      </c>
      <c r="B2035" s="14">
        <v>38.39</v>
      </c>
      <c r="C2035" s="14" t="str">
        <f t="shared" si="62"/>
        <v>Obesity</v>
      </c>
      <c r="D2035" s="14">
        <v>5.1100000000000003</v>
      </c>
      <c r="E2035" s="14" t="str">
        <f t="shared" si="63"/>
        <v>Normal</v>
      </c>
      <c r="F2035" s="25" t="s">
        <v>4717</v>
      </c>
      <c r="G2035" s="25" t="s">
        <v>4716</v>
      </c>
      <c r="H2035" s="25" t="s">
        <v>4716</v>
      </c>
      <c r="I2035" s="14" t="s">
        <v>4718</v>
      </c>
      <c r="J2035" s="28" t="s">
        <v>4717</v>
      </c>
    </row>
    <row r="2036" spans="1:10" x14ac:dyDescent="0.3">
      <c r="A2036" s="31" t="s">
        <v>282</v>
      </c>
      <c r="B2036" s="14">
        <v>35.200000000000003</v>
      </c>
      <c r="C2036" s="14" t="str">
        <f t="shared" si="62"/>
        <v>Obesity</v>
      </c>
      <c r="D2036" s="14">
        <v>8.01</v>
      </c>
      <c r="E2036" s="14" t="str">
        <f t="shared" si="63"/>
        <v>Diabetes</v>
      </c>
      <c r="F2036" s="25" t="s">
        <v>4717</v>
      </c>
      <c r="G2036" s="25" t="s">
        <v>4716</v>
      </c>
      <c r="H2036" s="25" t="s">
        <v>4716</v>
      </c>
      <c r="I2036" s="14" t="s">
        <v>4718</v>
      </c>
      <c r="J2036" s="28" t="s">
        <v>4717</v>
      </c>
    </row>
    <row r="2037" spans="1:10" x14ac:dyDescent="0.3">
      <c r="A2037" s="31" t="s">
        <v>288</v>
      </c>
      <c r="B2037" s="14">
        <v>33.4</v>
      </c>
      <c r="C2037" s="14" t="str">
        <f t="shared" si="62"/>
        <v>Obesity</v>
      </c>
      <c r="D2037" s="14">
        <v>10.73</v>
      </c>
      <c r="E2037" s="14" t="str">
        <f t="shared" si="63"/>
        <v>Diabetes</v>
      </c>
      <c r="F2037" s="25" t="s">
        <v>4717</v>
      </c>
      <c r="G2037" s="25" t="s">
        <v>4716</v>
      </c>
      <c r="H2037" s="25" t="s">
        <v>4716</v>
      </c>
      <c r="I2037" s="14" t="s">
        <v>4718</v>
      </c>
      <c r="J2037" s="28" t="s">
        <v>4717</v>
      </c>
    </row>
    <row r="2038" spans="1:10" x14ac:dyDescent="0.3">
      <c r="A2038" s="31" t="s">
        <v>302</v>
      </c>
      <c r="B2038" s="14">
        <v>36.54</v>
      </c>
      <c r="C2038" s="14" t="str">
        <f t="shared" si="62"/>
        <v>Obesity</v>
      </c>
      <c r="D2038" s="14">
        <v>4.46</v>
      </c>
      <c r="E2038" s="14" t="str">
        <f t="shared" si="63"/>
        <v>Normal</v>
      </c>
      <c r="F2038" s="25" t="s">
        <v>4717</v>
      </c>
      <c r="G2038" s="25" t="s">
        <v>4716</v>
      </c>
      <c r="H2038" s="25" t="s">
        <v>4716</v>
      </c>
      <c r="I2038" s="14" t="s">
        <v>4718</v>
      </c>
      <c r="J2038" s="28" t="s">
        <v>4717</v>
      </c>
    </row>
    <row r="2039" spans="1:10" x14ac:dyDescent="0.3">
      <c r="A2039" s="31" t="s">
        <v>308</v>
      </c>
      <c r="B2039" s="14">
        <v>40.15</v>
      </c>
      <c r="C2039" s="14" t="str">
        <f t="shared" si="62"/>
        <v>Obesity</v>
      </c>
      <c r="D2039" s="14">
        <v>5.76</v>
      </c>
      <c r="E2039" s="14" t="str">
        <f t="shared" si="63"/>
        <v>Prediabetes</v>
      </c>
      <c r="F2039" s="25" t="s">
        <v>4716</v>
      </c>
      <c r="G2039" s="25" t="s">
        <v>4716</v>
      </c>
      <c r="H2039" s="25" t="s">
        <v>4716</v>
      </c>
      <c r="I2039" s="14" t="s">
        <v>4718</v>
      </c>
      <c r="J2039" s="28" t="s">
        <v>4717</v>
      </c>
    </row>
    <row r="2040" spans="1:10" x14ac:dyDescent="0.3">
      <c r="A2040" s="31" t="s">
        <v>314</v>
      </c>
      <c r="B2040" s="14">
        <v>34.43</v>
      </c>
      <c r="C2040" s="14" t="str">
        <f t="shared" si="62"/>
        <v>Obesity</v>
      </c>
      <c r="D2040" s="14">
        <v>10.82</v>
      </c>
      <c r="E2040" s="14" t="str">
        <f t="shared" si="63"/>
        <v>Diabetes</v>
      </c>
      <c r="F2040" s="25" t="s">
        <v>4717</v>
      </c>
      <c r="G2040" s="25" t="s">
        <v>4716</v>
      </c>
      <c r="H2040" s="25" t="s">
        <v>4716</v>
      </c>
      <c r="I2040" s="14" t="s">
        <v>4718</v>
      </c>
      <c r="J2040" s="28" t="s">
        <v>4717</v>
      </c>
    </row>
    <row r="2041" spans="1:10" x14ac:dyDescent="0.3">
      <c r="A2041" s="31" t="s">
        <v>318</v>
      </c>
      <c r="B2041" s="14">
        <v>31.92</v>
      </c>
      <c r="C2041" s="14" t="str">
        <f t="shared" si="62"/>
        <v>Obesity</v>
      </c>
      <c r="D2041" s="14">
        <v>5.12</v>
      </c>
      <c r="E2041" s="14" t="str">
        <f t="shared" si="63"/>
        <v>Normal</v>
      </c>
      <c r="F2041" s="25" t="s">
        <v>4717</v>
      </c>
      <c r="G2041" s="25" t="s">
        <v>4716</v>
      </c>
      <c r="H2041" s="25" t="s">
        <v>4716</v>
      </c>
      <c r="I2041" s="14" t="s">
        <v>4718</v>
      </c>
      <c r="J2041" s="28" t="s">
        <v>4717</v>
      </c>
    </row>
    <row r="2042" spans="1:10" x14ac:dyDescent="0.3">
      <c r="A2042" s="31" t="s">
        <v>334</v>
      </c>
      <c r="B2042" s="14">
        <v>40.61</v>
      </c>
      <c r="C2042" s="14" t="str">
        <f t="shared" si="62"/>
        <v>Obesity</v>
      </c>
      <c r="D2042" s="14">
        <v>8</v>
      </c>
      <c r="E2042" s="14" t="str">
        <f t="shared" si="63"/>
        <v>Diabetes</v>
      </c>
      <c r="F2042" s="25" t="s">
        <v>4717</v>
      </c>
      <c r="G2042" s="25" t="s">
        <v>4716</v>
      </c>
      <c r="H2042" s="25" t="s">
        <v>4716</v>
      </c>
      <c r="I2042" s="14" t="s">
        <v>4718</v>
      </c>
      <c r="J2042" s="28" t="s">
        <v>4717</v>
      </c>
    </row>
    <row r="2043" spans="1:10" x14ac:dyDescent="0.3">
      <c r="A2043" s="31" t="s">
        <v>342</v>
      </c>
      <c r="B2043" s="14">
        <v>36.08</v>
      </c>
      <c r="C2043" s="14" t="str">
        <f t="shared" si="62"/>
        <v>Obesity</v>
      </c>
      <c r="D2043" s="14">
        <v>6.1</v>
      </c>
      <c r="E2043" s="14" t="str">
        <f t="shared" si="63"/>
        <v>Prediabetes</v>
      </c>
      <c r="F2043" s="25" t="s">
        <v>4717</v>
      </c>
      <c r="G2043" s="25" t="s">
        <v>4716</v>
      </c>
      <c r="H2043" s="25" t="s">
        <v>4716</v>
      </c>
      <c r="I2043" s="14" t="s">
        <v>4718</v>
      </c>
      <c r="J2043" s="28" t="s">
        <v>4717</v>
      </c>
    </row>
    <row r="2044" spans="1:10" x14ac:dyDescent="0.3">
      <c r="A2044" s="31" t="s">
        <v>346</v>
      </c>
      <c r="B2044" s="14">
        <v>47.46</v>
      </c>
      <c r="C2044" s="14" t="str">
        <f t="shared" si="62"/>
        <v>Obesity</v>
      </c>
      <c r="D2044" s="14">
        <v>6.24</v>
      </c>
      <c r="E2044" s="14" t="str">
        <f t="shared" si="63"/>
        <v>Prediabetes</v>
      </c>
      <c r="F2044" s="25" t="s">
        <v>4717</v>
      </c>
      <c r="G2044" s="25" t="s">
        <v>4716</v>
      </c>
      <c r="H2044" s="25" t="s">
        <v>4716</v>
      </c>
      <c r="I2044" s="14" t="s">
        <v>4718</v>
      </c>
      <c r="J2044" s="28" t="s">
        <v>4717</v>
      </c>
    </row>
    <row r="2045" spans="1:10" x14ac:dyDescent="0.3">
      <c r="A2045" s="31" t="s">
        <v>350</v>
      </c>
      <c r="B2045" s="14">
        <v>54.4</v>
      </c>
      <c r="C2045" s="14" t="str">
        <f t="shared" si="62"/>
        <v>Obesity</v>
      </c>
      <c r="D2045" s="14">
        <v>5.22</v>
      </c>
      <c r="E2045" s="14" t="str">
        <f t="shared" si="63"/>
        <v>Normal</v>
      </c>
      <c r="F2045" s="25" t="s">
        <v>4716</v>
      </c>
      <c r="G2045" s="25" t="s">
        <v>4716</v>
      </c>
      <c r="H2045" s="25" t="s">
        <v>4716</v>
      </c>
      <c r="I2045" s="14" t="s">
        <v>4718</v>
      </c>
      <c r="J2045" s="28" t="s">
        <v>4717</v>
      </c>
    </row>
    <row r="2046" spans="1:10" x14ac:dyDescent="0.3">
      <c r="A2046" s="31" t="s">
        <v>352</v>
      </c>
      <c r="B2046" s="14">
        <v>35.53</v>
      </c>
      <c r="C2046" s="14" t="str">
        <f t="shared" si="62"/>
        <v>Obesity</v>
      </c>
      <c r="D2046" s="14">
        <v>4.6100000000000003</v>
      </c>
      <c r="E2046" s="14" t="str">
        <f t="shared" si="63"/>
        <v>Normal</v>
      </c>
      <c r="F2046" s="25" t="s">
        <v>4716</v>
      </c>
      <c r="G2046" s="25" t="s">
        <v>4716</v>
      </c>
      <c r="H2046" s="25" t="s">
        <v>4716</v>
      </c>
      <c r="I2046" s="14" t="s">
        <v>4718</v>
      </c>
      <c r="J2046" s="28" t="s">
        <v>4717</v>
      </c>
    </row>
    <row r="2047" spans="1:10" x14ac:dyDescent="0.3">
      <c r="A2047" s="31" t="s">
        <v>366</v>
      </c>
      <c r="B2047" s="14">
        <v>35.299999999999997</v>
      </c>
      <c r="C2047" s="14" t="str">
        <f t="shared" si="62"/>
        <v>Obesity</v>
      </c>
      <c r="D2047" s="14">
        <v>6.09</v>
      </c>
      <c r="E2047" s="14" t="str">
        <f t="shared" si="63"/>
        <v>Prediabetes</v>
      </c>
      <c r="F2047" s="25" t="s">
        <v>4716</v>
      </c>
      <c r="G2047" s="25" t="s">
        <v>4716</v>
      </c>
      <c r="H2047" s="25" t="s">
        <v>4716</v>
      </c>
      <c r="I2047" s="14" t="s">
        <v>4718</v>
      </c>
      <c r="J2047" s="28" t="s">
        <v>4717</v>
      </c>
    </row>
    <row r="2048" spans="1:10" x14ac:dyDescent="0.3">
      <c r="A2048" s="31" t="s">
        <v>374</v>
      </c>
      <c r="B2048" s="14">
        <v>53.21</v>
      </c>
      <c r="C2048" s="14" t="str">
        <f t="shared" si="62"/>
        <v>Obesity</v>
      </c>
      <c r="D2048" s="14">
        <v>4.2699999999999996</v>
      </c>
      <c r="E2048" s="14" t="str">
        <f t="shared" si="63"/>
        <v>Normal</v>
      </c>
      <c r="F2048" s="25" t="s">
        <v>4716</v>
      </c>
      <c r="G2048" s="25" t="s">
        <v>4716</v>
      </c>
      <c r="H2048" s="25" t="s">
        <v>4716</v>
      </c>
      <c r="I2048" s="14" t="s">
        <v>4718</v>
      </c>
      <c r="J2048" s="28" t="s">
        <v>4717</v>
      </c>
    </row>
    <row r="2049" spans="1:10" x14ac:dyDescent="0.3">
      <c r="A2049" s="31" t="s">
        <v>382</v>
      </c>
      <c r="B2049" s="14">
        <v>38.28</v>
      </c>
      <c r="C2049" s="14" t="str">
        <f t="shared" si="62"/>
        <v>Obesity</v>
      </c>
      <c r="D2049" s="14">
        <v>11.56</v>
      </c>
      <c r="E2049" s="14" t="str">
        <f t="shared" si="63"/>
        <v>Diabetes</v>
      </c>
      <c r="F2049" s="25" t="s">
        <v>4717</v>
      </c>
      <c r="G2049" s="25" t="s">
        <v>4716</v>
      </c>
      <c r="H2049" s="25" t="s">
        <v>4716</v>
      </c>
      <c r="I2049" s="14" t="s">
        <v>4718</v>
      </c>
      <c r="J2049" s="28" t="s">
        <v>4717</v>
      </c>
    </row>
    <row r="2050" spans="1:10" x14ac:dyDescent="0.3">
      <c r="A2050" s="31" t="s">
        <v>386</v>
      </c>
      <c r="B2050" s="14">
        <v>52.06</v>
      </c>
      <c r="C2050" s="14" t="str">
        <f t="shared" ref="C2050:C2113" si="64">IF(B2050&lt;18.5,"Underweight",
IF(B2050&lt;=24.9,"Normal Weight",
IF(B2050&lt;=29.9,"Overweight","Obesity")))</f>
        <v>Obesity</v>
      </c>
      <c r="D2050" s="14">
        <v>4.6900000000000004</v>
      </c>
      <c r="E2050" s="14" t="str">
        <f t="shared" si="63"/>
        <v>Normal</v>
      </c>
      <c r="F2050" s="25" t="s">
        <v>4716</v>
      </c>
      <c r="G2050" s="25" t="s">
        <v>4716</v>
      </c>
      <c r="H2050" s="25" t="s">
        <v>4716</v>
      </c>
      <c r="I2050" s="14" t="s">
        <v>4718</v>
      </c>
      <c r="J2050" s="28" t="s">
        <v>4717</v>
      </c>
    </row>
    <row r="2051" spans="1:10" x14ac:dyDescent="0.3">
      <c r="A2051" s="31" t="s">
        <v>412</v>
      </c>
      <c r="B2051" s="14">
        <v>50.79</v>
      </c>
      <c r="C2051" s="14" t="str">
        <f t="shared" si="64"/>
        <v>Obesity</v>
      </c>
      <c r="D2051" s="14">
        <v>4.45</v>
      </c>
      <c r="E2051" s="14" t="str">
        <f t="shared" ref="E2051:E2114" si="65">IF(D2051&lt;5.7,"Normal",
IF(D2051&lt;=6.4,"Prediabetes","Diabetes"))</f>
        <v>Normal</v>
      </c>
      <c r="F2051" s="25" t="s">
        <v>4716</v>
      </c>
      <c r="G2051" s="25" t="s">
        <v>4716</v>
      </c>
      <c r="H2051" s="25" t="s">
        <v>4716</v>
      </c>
      <c r="I2051" s="14" t="s">
        <v>4718</v>
      </c>
      <c r="J2051" s="28" t="s">
        <v>4717</v>
      </c>
    </row>
    <row r="2052" spans="1:10" x14ac:dyDescent="0.3">
      <c r="A2052" s="31" t="s">
        <v>426</v>
      </c>
      <c r="B2052" s="14">
        <v>29.06</v>
      </c>
      <c r="C2052" s="14" t="str">
        <f t="shared" si="64"/>
        <v>Overweight</v>
      </c>
      <c r="D2052" s="14">
        <v>6.25</v>
      </c>
      <c r="E2052" s="14" t="str">
        <f t="shared" si="65"/>
        <v>Prediabetes</v>
      </c>
      <c r="F2052" s="25" t="s">
        <v>4717</v>
      </c>
      <c r="G2052" s="25" t="s">
        <v>4716</v>
      </c>
      <c r="H2052" s="25" t="s">
        <v>4716</v>
      </c>
      <c r="I2052" s="14" t="s">
        <v>4718</v>
      </c>
      <c r="J2052" s="28" t="s">
        <v>4717</v>
      </c>
    </row>
    <row r="2053" spans="1:10" x14ac:dyDescent="0.3">
      <c r="A2053" s="31" t="s">
        <v>430</v>
      </c>
      <c r="B2053" s="14">
        <v>49.8</v>
      </c>
      <c r="C2053" s="14" t="str">
        <f t="shared" si="64"/>
        <v>Obesity</v>
      </c>
      <c r="D2053" s="14">
        <v>4.24</v>
      </c>
      <c r="E2053" s="14" t="str">
        <f t="shared" si="65"/>
        <v>Normal</v>
      </c>
      <c r="F2053" s="25" t="s">
        <v>4716</v>
      </c>
      <c r="G2053" s="25" t="s">
        <v>4716</v>
      </c>
      <c r="H2053" s="25" t="s">
        <v>4716</v>
      </c>
      <c r="I2053" s="14" t="s">
        <v>4718</v>
      </c>
      <c r="J2053" s="28" t="s">
        <v>4717</v>
      </c>
    </row>
    <row r="2054" spans="1:10" x14ac:dyDescent="0.3">
      <c r="A2054" s="31" t="s">
        <v>434</v>
      </c>
      <c r="B2054" s="14">
        <v>30.8</v>
      </c>
      <c r="C2054" s="14" t="str">
        <f t="shared" si="64"/>
        <v>Obesity</v>
      </c>
      <c r="D2054" s="14">
        <v>5.23</v>
      </c>
      <c r="E2054" s="14" t="str">
        <f t="shared" si="65"/>
        <v>Normal</v>
      </c>
      <c r="F2054" s="25" t="s">
        <v>4717</v>
      </c>
      <c r="G2054" s="25" t="s">
        <v>4716</v>
      </c>
      <c r="H2054" s="25" t="s">
        <v>4716</v>
      </c>
      <c r="I2054" s="14" t="s">
        <v>4718</v>
      </c>
      <c r="J2054" s="28" t="s">
        <v>4717</v>
      </c>
    </row>
    <row r="2055" spans="1:10" x14ac:dyDescent="0.3">
      <c r="A2055" s="31" t="s">
        <v>438</v>
      </c>
      <c r="B2055" s="14">
        <v>42.27</v>
      </c>
      <c r="C2055" s="14" t="str">
        <f t="shared" si="64"/>
        <v>Obesity</v>
      </c>
      <c r="D2055" s="14">
        <v>6.05</v>
      </c>
      <c r="E2055" s="14" t="str">
        <f t="shared" si="65"/>
        <v>Prediabetes</v>
      </c>
      <c r="F2055" s="25" t="s">
        <v>4717</v>
      </c>
      <c r="G2055" s="25" t="s">
        <v>4716</v>
      </c>
      <c r="H2055" s="25" t="s">
        <v>4716</v>
      </c>
      <c r="I2055" s="14" t="s">
        <v>4718</v>
      </c>
      <c r="J2055" s="28" t="s">
        <v>4717</v>
      </c>
    </row>
    <row r="2056" spans="1:10" x14ac:dyDescent="0.3">
      <c r="A2056" s="31" t="s">
        <v>444</v>
      </c>
      <c r="B2056" s="14">
        <v>28.5</v>
      </c>
      <c r="C2056" s="14" t="str">
        <f t="shared" si="64"/>
        <v>Overweight</v>
      </c>
      <c r="D2056" s="14">
        <v>5.12</v>
      </c>
      <c r="E2056" s="14" t="str">
        <f t="shared" si="65"/>
        <v>Normal</v>
      </c>
      <c r="F2056" s="25" t="s">
        <v>4716</v>
      </c>
      <c r="G2056" s="25" t="s">
        <v>4716</v>
      </c>
      <c r="H2056" s="25" t="s">
        <v>4716</v>
      </c>
      <c r="I2056" s="14" t="s">
        <v>4718</v>
      </c>
      <c r="J2056" s="28" t="s">
        <v>4717</v>
      </c>
    </row>
    <row r="2057" spans="1:10" x14ac:dyDescent="0.3">
      <c r="A2057" s="31" t="s">
        <v>448</v>
      </c>
      <c r="B2057" s="14">
        <v>34.06</v>
      </c>
      <c r="C2057" s="14" t="str">
        <f t="shared" si="64"/>
        <v>Obesity</v>
      </c>
      <c r="D2057" s="14">
        <v>11.83</v>
      </c>
      <c r="E2057" s="14" t="str">
        <f t="shared" si="65"/>
        <v>Diabetes</v>
      </c>
      <c r="F2057" s="25" t="s">
        <v>4717</v>
      </c>
      <c r="G2057" s="25" t="s">
        <v>4716</v>
      </c>
      <c r="H2057" s="25" t="s">
        <v>4716</v>
      </c>
      <c r="I2057" s="14" t="s">
        <v>4718</v>
      </c>
      <c r="J2057" s="28" t="s">
        <v>4717</v>
      </c>
    </row>
    <row r="2058" spans="1:10" x14ac:dyDescent="0.3">
      <c r="A2058" s="31" t="s">
        <v>454</v>
      </c>
      <c r="B2058" s="14">
        <v>52.66</v>
      </c>
      <c r="C2058" s="14" t="str">
        <f t="shared" si="64"/>
        <v>Obesity</v>
      </c>
      <c r="D2058" s="14">
        <v>4.45</v>
      </c>
      <c r="E2058" s="14" t="str">
        <f t="shared" si="65"/>
        <v>Normal</v>
      </c>
      <c r="F2058" s="25" t="s">
        <v>4716</v>
      </c>
      <c r="G2058" s="25" t="s">
        <v>4716</v>
      </c>
      <c r="H2058" s="25" t="s">
        <v>4716</v>
      </c>
      <c r="I2058" s="14" t="s">
        <v>4718</v>
      </c>
      <c r="J2058" s="28" t="s">
        <v>4717</v>
      </c>
    </row>
    <row r="2059" spans="1:10" x14ac:dyDescent="0.3">
      <c r="A2059" s="31" t="s">
        <v>460</v>
      </c>
      <c r="B2059" s="14">
        <v>31.4</v>
      </c>
      <c r="C2059" s="14" t="str">
        <f t="shared" si="64"/>
        <v>Obesity</v>
      </c>
      <c r="D2059" s="14">
        <v>4.5999999999999996</v>
      </c>
      <c r="E2059" s="14" t="str">
        <f t="shared" si="65"/>
        <v>Normal</v>
      </c>
      <c r="F2059" s="25" t="s">
        <v>4717</v>
      </c>
      <c r="G2059" s="25" t="s">
        <v>4716</v>
      </c>
      <c r="H2059" s="25" t="s">
        <v>4716</v>
      </c>
      <c r="I2059" s="14" t="s">
        <v>4718</v>
      </c>
      <c r="J2059" s="28" t="s">
        <v>4717</v>
      </c>
    </row>
    <row r="2060" spans="1:10" x14ac:dyDescent="0.3">
      <c r="A2060" s="31" t="s">
        <v>464</v>
      </c>
      <c r="B2060" s="14">
        <v>31.13</v>
      </c>
      <c r="C2060" s="14" t="str">
        <f t="shared" si="64"/>
        <v>Obesity</v>
      </c>
      <c r="D2060" s="14">
        <v>4.5199999999999996</v>
      </c>
      <c r="E2060" s="14" t="str">
        <f t="shared" si="65"/>
        <v>Normal</v>
      </c>
      <c r="F2060" s="25" t="s">
        <v>4717</v>
      </c>
      <c r="G2060" s="25" t="s">
        <v>4716</v>
      </c>
      <c r="H2060" s="25" t="s">
        <v>4716</v>
      </c>
      <c r="I2060" s="14" t="s">
        <v>4718</v>
      </c>
      <c r="J2060" s="28" t="s">
        <v>4717</v>
      </c>
    </row>
    <row r="2061" spans="1:10" x14ac:dyDescent="0.3">
      <c r="A2061" s="31" t="s">
        <v>474</v>
      </c>
      <c r="B2061" s="14">
        <v>32.700000000000003</v>
      </c>
      <c r="C2061" s="14" t="str">
        <f t="shared" si="64"/>
        <v>Obesity</v>
      </c>
      <c r="D2061" s="14">
        <v>4.09</v>
      </c>
      <c r="E2061" s="14" t="str">
        <f t="shared" si="65"/>
        <v>Normal</v>
      </c>
      <c r="F2061" s="25" t="s">
        <v>4716</v>
      </c>
      <c r="G2061" s="25" t="s">
        <v>4716</v>
      </c>
      <c r="H2061" s="25" t="s">
        <v>4716</v>
      </c>
      <c r="I2061" s="14" t="s">
        <v>4718</v>
      </c>
      <c r="J2061" s="28" t="s">
        <v>4717</v>
      </c>
    </row>
    <row r="2062" spans="1:10" x14ac:dyDescent="0.3">
      <c r="A2062" s="31" t="s">
        <v>480</v>
      </c>
      <c r="B2062" s="14">
        <v>36.159999999999997</v>
      </c>
      <c r="C2062" s="14" t="str">
        <f t="shared" si="64"/>
        <v>Obesity</v>
      </c>
      <c r="D2062" s="14">
        <v>5.0999999999999996</v>
      </c>
      <c r="E2062" s="14" t="str">
        <f t="shared" si="65"/>
        <v>Normal</v>
      </c>
      <c r="F2062" s="25" t="s">
        <v>4716</v>
      </c>
      <c r="G2062" s="25" t="s">
        <v>4716</v>
      </c>
      <c r="H2062" s="25" t="s">
        <v>4716</v>
      </c>
      <c r="I2062" s="14" t="s">
        <v>4718</v>
      </c>
      <c r="J2062" s="28" t="s">
        <v>4717</v>
      </c>
    </row>
    <row r="2063" spans="1:10" x14ac:dyDescent="0.3">
      <c r="A2063" s="31" t="s">
        <v>484</v>
      </c>
      <c r="B2063" s="14">
        <v>37.74</v>
      </c>
      <c r="C2063" s="14" t="str">
        <f t="shared" si="64"/>
        <v>Obesity</v>
      </c>
      <c r="D2063" s="14">
        <v>9.5299999999999994</v>
      </c>
      <c r="E2063" s="14" t="str">
        <f t="shared" si="65"/>
        <v>Diabetes</v>
      </c>
      <c r="F2063" s="25" t="s">
        <v>4717</v>
      </c>
      <c r="G2063" s="25" t="s">
        <v>4716</v>
      </c>
      <c r="H2063" s="25" t="s">
        <v>4716</v>
      </c>
      <c r="I2063" s="14" t="s">
        <v>4718</v>
      </c>
      <c r="J2063" s="28" t="s">
        <v>4717</v>
      </c>
    </row>
    <row r="2064" spans="1:10" x14ac:dyDescent="0.3">
      <c r="A2064" s="31" t="s">
        <v>486</v>
      </c>
      <c r="B2064" s="14">
        <v>48.75</v>
      </c>
      <c r="C2064" s="14" t="str">
        <f t="shared" si="64"/>
        <v>Obesity</v>
      </c>
      <c r="D2064" s="14">
        <v>4.6399999999999997</v>
      </c>
      <c r="E2064" s="14" t="str">
        <f t="shared" si="65"/>
        <v>Normal</v>
      </c>
      <c r="F2064" s="25" t="s">
        <v>4717</v>
      </c>
      <c r="G2064" s="25" t="s">
        <v>4716</v>
      </c>
      <c r="H2064" s="25" t="s">
        <v>4716</v>
      </c>
      <c r="I2064" s="14" t="s">
        <v>4718</v>
      </c>
      <c r="J2064" s="28" t="s">
        <v>4717</v>
      </c>
    </row>
    <row r="2065" spans="1:10" x14ac:dyDescent="0.3">
      <c r="A2065" s="31" t="s">
        <v>488</v>
      </c>
      <c r="B2065" s="14">
        <v>31.065000000000001</v>
      </c>
      <c r="C2065" s="14" t="str">
        <f t="shared" si="64"/>
        <v>Obesity</v>
      </c>
      <c r="D2065" s="14">
        <v>5.05</v>
      </c>
      <c r="E2065" s="14" t="str">
        <f t="shared" si="65"/>
        <v>Normal</v>
      </c>
      <c r="F2065" s="25" t="s">
        <v>4716</v>
      </c>
      <c r="G2065" s="25" t="s">
        <v>4716</v>
      </c>
      <c r="H2065" s="25" t="s">
        <v>4716</v>
      </c>
      <c r="I2065" s="14" t="s">
        <v>4718</v>
      </c>
      <c r="J2065" s="28" t="s">
        <v>4717</v>
      </c>
    </row>
    <row r="2066" spans="1:10" x14ac:dyDescent="0.3">
      <c r="A2066" s="31" t="s">
        <v>492</v>
      </c>
      <c r="B2066" s="14">
        <v>30.18</v>
      </c>
      <c r="C2066" s="14" t="str">
        <f t="shared" si="64"/>
        <v>Obesity</v>
      </c>
      <c r="D2066" s="14">
        <v>8.31</v>
      </c>
      <c r="E2066" s="14" t="str">
        <f t="shared" si="65"/>
        <v>Diabetes</v>
      </c>
      <c r="F2066" s="25" t="s">
        <v>4717</v>
      </c>
      <c r="G2066" s="25" t="s">
        <v>4716</v>
      </c>
      <c r="H2066" s="25" t="s">
        <v>4716</v>
      </c>
      <c r="I2066" s="14" t="s">
        <v>4718</v>
      </c>
      <c r="J2066" s="28" t="s">
        <v>4717</v>
      </c>
    </row>
    <row r="2067" spans="1:10" x14ac:dyDescent="0.3">
      <c r="A2067" s="31" t="s">
        <v>520</v>
      </c>
      <c r="B2067" s="14">
        <v>33.58</v>
      </c>
      <c r="C2067" s="14" t="str">
        <f t="shared" si="64"/>
        <v>Obesity</v>
      </c>
      <c r="D2067" s="14">
        <v>5.56</v>
      </c>
      <c r="E2067" s="14" t="str">
        <f t="shared" si="65"/>
        <v>Normal</v>
      </c>
      <c r="F2067" s="25" t="s">
        <v>4716</v>
      </c>
      <c r="G2067" s="25" t="s">
        <v>4716</v>
      </c>
      <c r="H2067" s="25" t="s">
        <v>4716</v>
      </c>
      <c r="I2067" s="14" t="s">
        <v>4718</v>
      </c>
      <c r="J2067" s="28" t="s">
        <v>4717</v>
      </c>
    </row>
    <row r="2068" spans="1:10" x14ac:dyDescent="0.3">
      <c r="A2068" s="31" t="s">
        <v>544</v>
      </c>
      <c r="B2068" s="14">
        <v>45</v>
      </c>
      <c r="C2068" s="14" t="str">
        <f t="shared" si="64"/>
        <v>Obesity</v>
      </c>
      <c r="D2068" s="14">
        <v>5.24</v>
      </c>
      <c r="E2068" s="14" t="str">
        <f t="shared" si="65"/>
        <v>Normal</v>
      </c>
      <c r="F2068" s="25" t="s">
        <v>4717</v>
      </c>
      <c r="G2068" s="25" t="s">
        <v>4716</v>
      </c>
      <c r="H2068" s="25" t="s">
        <v>4716</v>
      </c>
      <c r="I2068" s="14" t="s">
        <v>4718</v>
      </c>
      <c r="J2068" s="28" t="s">
        <v>4717</v>
      </c>
    </row>
    <row r="2069" spans="1:10" x14ac:dyDescent="0.3">
      <c r="A2069" s="31" t="s">
        <v>550</v>
      </c>
      <c r="B2069" s="14">
        <v>44.44</v>
      </c>
      <c r="C2069" s="14" t="str">
        <f t="shared" si="64"/>
        <v>Obesity</v>
      </c>
      <c r="D2069" s="14">
        <v>4.9000000000000004</v>
      </c>
      <c r="E2069" s="14" t="str">
        <f t="shared" si="65"/>
        <v>Normal</v>
      </c>
      <c r="F2069" s="25" t="s">
        <v>4717</v>
      </c>
      <c r="G2069" s="25" t="s">
        <v>4716</v>
      </c>
      <c r="H2069" s="25" t="s">
        <v>4716</v>
      </c>
      <c r="I2069" s="14" t="s">
        <v>4718</v>
      </c>
      <c r="J2069" s="28" t="s">
        <v>4717</v>
      </c>
    </row>
    <row r="2070" spans="1:10" x14ac:dyDescent="0.3">
      <c r="A2070" s="31" t="s">
        <v>576</v>
      </c>
      <c r="B2070" s="14">
        <v>31.83</v>
      </c>
      <c r="C2070" s="14" t="str">
        <f t="shared" si="64"/>
        <v>Obesity</v>
      </c>
      <c r="D2070" s="14">
        <v>11.55</v>
      </c>
      <c r="E2070" s="14" t="str">
        <f t="shared" si="65"/>
        <v>Diabetes</v>
      </c>
      <c r="F2070" s="25" t="s">
        <v>4717</v>
      </c>
      <c r="G2070" s="25" t="s">
        <v>4716</v>
      </c>
      <c r="H2070" s="25" t="s">
        <v>4716</v>
      </c>
      <c r="I2070" s="14" t="s">
        <v>4718</v>
      </c>
      <c r="J2070" s="28" t="s">
        <v>4717</v>
      </c>
    </row>
    <row r="2071" spans="1:10" x14ac:dyDescent="0.3">
      <c r="A2071" s="31" t="s">
        <v>578</v>
      </c>
      <c r="B2071" s="14">
        <v>24.43</v>
      </c>
      <c r="C2071" s="14" t="str">
        <f t="shared" si="64"/>
        <v>Normal Weight</v>
      </c>
      <c r="D2071" s="14">
        <v>7.59</v>
      </c>
      <c r="E2071" s="14" t="str">
        <f t="shared" si="65"/>
        <v>Diabetes</v>
      </c>
      <c r="F2071" s="25" t="s">
        <v>4717</v>
      </c>
      <c r="G2071" s="25" t="s">
        <v>4716</v>
      </c>
      <c r="H2071" s="25" t="s">
        <v>4716</v>
      </c>
      <c r="I2071" s="14" t="s">
        <v>4718</v>
      </c>
      <c r="J2071" s="28" t="s">
        <v>4717</v>
      </c>
    </row>
    <row r="2072" spans="1:10" x14ac:dyDescent="0.3">
      <c r="A2072" s="31" t="s">
        <v>590</v>
      </c>
      <c r="B2072" s="14">
        <v>25.15</v>
      </c>
      <c r="C2072" s="14" t="str">
        <f t="shared" si="64"/>
        <v>Overweight</v>
      </c>
      <c r="D2072" s="14">
        <v>9.08</v>
      </c>
      <c r="E2072" s="14" t="str">
        <f t="shared" si="65"/>
        <v>Diabetes</v>
      </c>
      <c r="F2072" s="25" t="s">
        <v>4717</v>
      </c>
      <c r="G2072" s="25" t="s">
        <v>4716</v>
      </c>
      <c r="H2072" s="25" t="s">
        <v>4716</v>
      </c>
      <c r="I2072" s="14" t="s">
        <v>4718</v>
      </c>
      <c r="J2072" s="28" t="s">
        <v>4717</v>
      </c>
    </row>
    <row r="2073" spans="1:10" x14ac:dyDescent="0.3">
      <c r="A2073" s="31" t="s">
        <v>592</v>
      </c>
      <c r="B2073" s="14">
        <v>28.71</v>
      </c>
      <c r="C2073" s="14" t="str">
        <f t="shared" si="64"/>
        <v>Overweight</v>
      </c>
      <c r="D2073" s="14">
        <v>5.2</v>
      </c>
      <c r="E2073" s="14" t="str">
        <f t="shared" si="65"/>
        <v>Normal</v>
      </c>
      <c r="F2073" s="25" t="s">
        <v>4716</v>
      </c>
      <c r="G2073" s="25" t="s">
        <v>4716</v>
      </c>
      <c r="H2073" s="25" t="s">
        <v>4716</v>
      </c>
      <c r="I2073" s="14" t="s">
        <v>4718</v>
      </c>
      <c r="J2073" s="28" t="s">
        <v>4717</v>
      </c>
    </row>
    <row r="2074" spans="1:10" x14ac:dyDescent="0.3">
      <c r="A2074" s="31" t="s">
        <v>598</v>
      </c>
      <c r="B2074" s="14">
        <v>24.25</v>
      </c>
      <c r="C2074" s="14" t="str">
        <f t="shared" si="64"/>
        <v>Normal Weight</v>
      </c>
      <c r="D2074" s="14">
        <v>8.6999999999999993</v>
      </c>
      <c r="E2074" s="14" t="str">
        <f t="shared" si="65"/>
        <v>Diabetes</v>
      </c>
      <c r="F2074" s="25" t="s">
        <v>4717</v>
      </c>
      <c r="G2074" s="25" t="s">
        <v>4716</v>
      </c>
      <c r="H2074" s="25" t="s">
        <v>4716</v>
      </c>
      <c r="I2074" s="14" t="s">
        <v>4718</v>
      </c>
      <c r="J2074" s="28" t="s">
        <v>4717</v>
      </c>
    </row>
    <row r="2075" spans="1:10" x14ac:dyDescent="0.3">
      <c r="A2075" s="31" t="s">
        <v>602</v>
      </c>
      <c r="B2075" s="14">
        <v>40.020000000000003</v>
      </c>
      <c r="C2075" s="14" t="str">
        <f t="shared" si="64"/>
        <v>Obesity</v>
      </c>
      <c r="D2075" s="14">
        <v>5.19</v>
      </c>
      <c r="E2075" s="14" t="str">
        <f t="shared" si="65"/>
        <v>Normal</v>
      </c>
      <c r="F2075" s="25" t="s">
        <v>4717</v>
      </c>
      <c r="G2075" s="25" t="s">
        <v>4716</v>
      </c>
      <c r="H2075" s="25" t="s">
        <v>4716</v>
      </c>
      <c r="I2075" s="14" t="s">
        <v>4718</v>
      </c>
      <c r="J2075" s="28" t="s">
        <v>4717</v>
      </c>
    </row>
    <row r="2076" spans="1:10" x14ac:dyDescent="0.3">
      <c r="A2076" s="31" t="s">
        <v>612</v>
      </c>
      <c r="B2076" s="14">
        <v>28.46</v>
      </c>
      <c r="C2076" s="14" t="str">
        <f t="shared" si="64"/>
        <v>Overweight</v>
      </c>
      <c r="D2076" s="14">
        <v>4.8499999999999996</v>
      </c>
      <c r="E2076" s="14" t="str">
        <f t="shared" si="65"/>
        <v>Normal</v>
      </c>
      <c r="F2076" s="25" t="s">
        <v>4717</v>
      </c>
      <c r="G2076" s="25" t="s">
        <v>4716</v>
      </c>
      <c r="H2076" s="25" t="s">
        <v>4716</v>
      </c>
      <c r="I2076" s="14" t="s">
        <v>4718</v>
      </c>
      <c r="J2076" s="28" t="s">
        <v>4717</v>
      </c>
    </row>
    <row r="2077" spans="1:10" x14ac:dyDescent="0.3">
      <c r="A2077" s="31" t="s">
        <v>620</v>
      </c>
      <c r="B2077" s="14">
        <v>26.26</v>
      </c>
      <c r="C2077" s="14" t="str">
        <f t="shared" si="64"/>
        <v>Overweight</v>
      </c>
      <c r="D2077" s="14">
        <v>11.8</v>
      </c>
      <c r="E2077" s="14" t="str">
        <f t="shared" si="65"/>
        <v>Diabetes</v>
      </c>
      <c r="F2077" s="25" t="s">
        <v>4717</v>
      </c>
      <c r="G2077" s="25" t="s">
        <v>4716</v>
      </c>
      <c r="H2077" s="25" t="s">
        <v>4716</v>
      </c>
      <c r="I2077" s="14" t="s">
        <v>4718</v>
      </c>
      <c r="J2077" s="28" t="s">
        <v>4717</v>
      </c>
    </row>
    <row r="2078" spans="1:10" x14ac:dyDescent="0.3">
      <c r="A2078" s="31" t="s">
        <v>624</v>
      </c>
      <c r="B2078" s="14">
        <v>39.619999999999997</v>
      </c>
      <c r="C2078" s="14" t="str">
        <f t="shared" si="64"/>
        <v>Obesity</v>
      </c>
      <c r="D2078" s="14">
        <v>4.28</v>
      </c>
      <c r="E2078" s="14" t="str">
        <f t="shared" si="65"/>
        <v>Normal</v>
      </c>
      <c r="F2078" s="25" t="s">
        <v>4716</v>
      </c>
      <c r="G2078" s="25" t="s">
        <v>4716</v>
      </c>
      <c r="H2078" s="25" t="s">
        <v>4716</v>
      </c>
      <c r="I2078" s="14" t="s">
        <v>4718</v>
      </c>
      <c r="J2078" s="28" t="s">
        <v>4717</v>
      </c>
    </row>
    <row r="2079" spans="1:10" x14ac:dyDescent="0.3">
      <c r="A2079" s="31" t="s">
        <v>652</v>
      </c>
      <c r="B2079" s="14">
        <v>26.39</v>
      </c>
      <c r="C2079" s="14" t="str">
        <f t="shared" si="64"/>
        <v>Overweight</v>
      </c>
      <c r="D2079" s="14">
        <v>4.58</v>
      </c>
      <c r="E2079" s="14" t="str">
        <f t="shared" si="65"/>
        <v>Normal</v>
      </c>
      <c r="F2079" s="25" t="s">
        <v>4717</v>
      </c>
      <c r="G2079" s="25" t="s">
        <v>4716</v>
      </c>
      <c r="H2079" s="25" t="s">
        <v>4716</v>
      </c>
      <c r="I2079" s="14" t="s">
        <v>4718</v>
      </c>
      <c r="J2079" s="28" t="s">
        <v>4717</v>
      </c>
    </row>
    <row r="2080" spans="1:10" x14ac:dyDescent="0.3">
      <c r="A2080" s="31" t="s">
        <v>654</v>
      </c>
      <c r="B2080" s="14">
        <v>19.260000000000002</v>
      </c>
      <c r="C2080" s="14" t="str">
        <f t="shared" si="64"/>
        <v>Normal Weight</v>
      </c>
      <c r="D2080" s="14">
        <v>8.9600000000000009</v>
      </c>
      <c r="E2080" s="14" t="str">
        <f t="shared" si="65"/>
        <v>Diabetes</v>
      </c>
      <c r="F2080" s="25" t="s">
        <v>4717</v>
      </c>
      <c r="G2080" s="25" t="s">
        <v>4716</v>
      </c>
      <c r="H2080" s="25" t="s">
        <v>4716</v>
      </c>
      <c r="I2080" s="14" t="s">
        <v>4718</v>
      </c>
      <c r="J2080" s="28" t="s">
        <v>4717</v>
      </c>
    </row>
    <row r="2081" spans="1:10" x14ac:dyDescent="0.3">
      <c r="A2081" s="31" t="s">
        <v>662</v>
      </c>
      <c r="B2081" s="14">
        <v>37.67</v>
      </c>
      <c r="C2081" s="14" t="str">
        <f t="shared" si="64"/>
        <v>Obesity</v>
      </c>
      <c r="D2081" s="14">
        <v>5.89</v>
      </c>
      <c r="E2081" s="14" t="str">
        <f t="shared" si="65"/>
        <v>Prediabetes</v>
      </c>
      <c r="F2081" s="25" t="s">
        <v>4716</v>
      </c>
      <c r="G2081" s="25" t="s">
        <v>4716</v>
      </c>
      <c r="H2081" s="25" t="s">
        <v>4716</v>
      </c>
      <c r="I2081" s="14" t="s">
        <v>4718</v>
      </c>
      <c r="J2081" s="28" t="s">
        <v>4717</v>
      </c>
    </row>
    <row r="2082" spans="1:10" x14ac:dyDescent="0.3">
      <c r="A2082" s="31" t="s">
        <v>668</v>
      </c>
      <c r="B2082" s="14">
        <v>18.329999999999998</v>
      </c>
      <c r="C2082" s="14" t="str">
        <f t="shared" si="64"/>
        <v>Underweight</v>
      </c>
      <c r="D2082" s="14">
        <v>7.46</v>
      </c>
      <c r="E2082" s="14" t="str">
        <f t="shared" si="65"/>
        <v>Diabetes</v>
      </c>
      <c r="F2082" s="25" t="s">
        <v>4717</v>
      </c>
      <c r="G2082" s="25" t="s">
        <v>4716</v>
      </c>
      <c r="H2082" s="25" t="s">
        <v>4716</v>
      </c>
      <c r="I2082" s="14" t="s">
        <v>4718</v>
      </c>
      <c r="J2082" s="28" t="s">
        <v>4717</v>
      </c>
    </row>
    <row r="2083" spans="1:10" x14ac:dyDescent="0.3">
      <c r="A2083" s="31" t="s">
        <v>672</v>
      </c>
      <c r="B2083" s="14">
        <v>24.2</v>
      </c>
      <c r="C2083" s="14" t="str">
        <f t="shared" si="64"/>
        <v>Normal Weight</v>
      </c>
      <c r="D2083" s="14">
        <v>6.15</v>
      </c>
      <c r="E2083" s="14" t="str">
        <f t="shared" si="65"/>
        <v>Prediabetes</v>
      </c>
      <c r="F2083" s="25" t="s">
        <v>4716</v>
      </c>
      <c r="G2083" s="25" t="s">
        <v>4716</v>
      </c>
      <c r="H2083" s="25" t="s">
        <v>4716</v>
      </c>
      <c r="I2083" s="14" t="s">
        <v>4718</v>
      </c>
      <c r="J2083" s="28" t="s">
        <v>4717</v>
      </c>
    </row>
    <row r="2084" spans="1:10" x14ac:dyDescent="0.3">
      <c r="A2084" s="31" t="s">
        <v>690</v>
      </c>
      <c r="B2084" s="14">
        <v>30.52</v>
      </c>
      <c r="C2084" s="14" t="str">
        <f t="shared" si="64"/>
        <v>Obesity</v>
      </c>
      <c r="D2084" s="14">
        <v>4.21</v>
      </c>
      <c r="E2084" s="14" t="str">
        <f t="shared" si="65"/>
        <v>Normal</v>
      </c>
      <c r="F2084" s="25" t="s">
        <v>4716</v>
      </c>
      <c r="G2084" s="25" t="s">
        <v>4716</v>
      </c>
      <c r="H2084" s="25" t="s">
        <v>4716</v>
      </c>
      <c r="I2084" s="14" t="s">
        <v>4718</v>
      </c>
      <c r="J2084" s="28" t="s">
        <v>4717</v>
      </c>
    </row>
    <row r="2085" spans="1:10" x14ac:dyDescent="0.3">
      <c r="A2085" s="31" t="s">
        <v>734</v>
      </c>
      <c r="B2085" s="14">
        <v>27.04</v>
      </c>
      <c r="C2085" s="14" t="str">
        <f t="shared" si="64"/>
        <v>Overweight</v>
      </c>
      <c r="D2085" s="14">
        <v>4.0999999999999996</v>
      </c>
      <c r="E2085" s="14" t="str">
        <f t="shared" si="65"/>
        <v>Normal</v>
      </c>
      <c r="F2085" s="25" t="s">
        <v>4716</v>
      </c>
      <c r="G2085" s="25" t="s">
        <v>4716</v>
      </c>
      <c r="H2085" s="25" t="s">
        <v>4716</v>
      </c>
      <c r="I2085" s="14" t="s">
        <v>4718</v>
      </c>
      <c r="J2085" s="28" t="s">
        <v>4717</v>
      </c>
    </row>
    <row r="2086" spans="1:10" x14ac:dyDescent="0.3">
      <c r="A2086" s="31" t="s">
        <v>740</v>
      </c>
      <c r="B2086" s="14">
        <v>26.8</v>
      </c>
      <c r="C2086" s="14" t="str">
        <f t="shared" si="64"/>
        <v>Overweight</v>
      </c>
      <c r="D2086" s="14">
        <v>5.53</v>
      </c>
      <c r="E2086" s="14" t="str">
        <f t="shared" si="65"/>
        <v>Normal</v>
      </c>
      <c r="F2086" s="25" t="s">
        <v>4716</v>
      </c>
      <c r="G2086" s="25" t="s">
        <v>4716</v>
      </c>
      <c r="H2086" s="25" t="s">
        <v>4716</v>
      </c>
      <c r="I2086" s="14" t="s">
        <v>4718</v>
      </c>
      <c r="J2086" s="28" t="s">
        <v>4717</v>
      </c>
    </row>
    <row r="2087" spans="1:10" x14ac:dyDescent="0.3">
      <c r="A2087" s="31" t="s">
        <v>744</v>
      </c>
      <c r="B2087" s="14">
        <v>16.3</v>
      </c>
      <c r="C2087" s="14" t="str">
        <f t="shared" si="64"/>
        <v>Underweight</v>
      </c>
      <c r="D2087" s="14">
        <v>5.51</v>
      </c>
      <c r="E2087" s="14" t="str">
        <f t="shared" si="65"/>
        <v>Normal</v>
      </c>
      <c r="F2087" s="25" t="s">
        <v>4716</v>
      </c>
      <c r="G2087" s="25" t="s">
        <v>4716</v>
      </c>
      <c r="H2087" s="25" t="s">
        <v>4716</v>
      </c>
      <c r="I2087" s="14" t="s">
        <v>4718</v>
      </c>
      <c r="J2087" s="28" t="s">
        <v>4717</v>
      </c>
    </row>
    <row r="2088" spans="1:10" x14ac:dyDescent="0.3">
      <c r="A2088" s="31" t="s">
        <v>780</v>
      </c>
      <c r="B2088" s="14">
        <v>16.21</v>
      </c>
      <c r="C2088" s="14" t="str">
        <f t="shared" si="64"/>
        <v>Underweight</v>
      </c>
      <c r="D2088" s="14">
        <v>6.29</v>
      </c>
      <c r="E2088" s="14" t="str">
        <f t="shared" si="65"/>
        <v>Prediabetes</v>
      </c>
      <c r="F2088" s="25" t="s">
        <v>4717</v>
      </c>
      <c r="G2088" s="25" t="s">
        <v>4716</v>
      </c>
      <c r="H2088" s="25" t="s">
        <v>4716</v>
      </c>
      <c r="I2088" s="14" t="s">
        <v>4718</v>
      </c>
      <c r="J2088" s="28" t="s">
        <v>4717</v>
      </c>
    </row>
    <row r="2089" spans="1:10" x14ac:dyDescent="0.3">
      <c r="A2089" s="31" t="s">
        <v>816</v>
      </c>
      <c r="B2089" s="14">
        <v>29.8</v>
      </c>
      <c r="C2089" s="14" t="str">
        <f t="shared" si="64"/>
        <v>Overweight</v>
      </c>
      <c r="D2089" s="14">
        <v>8.24</v>
      </c>
      <c r="E2089" s="14" t="str">
        <f t="shared" si="65"/>
        <v>Diabetes</v>
      </c>
      <c r="F2089" s="25" t="s">
        <v>4717</v>
      </c>
      <c r="G2089" s="25" t="s">
        <v>4716</v>
      </c>
      <c r="H2089" s="25" t="s">
        <v>4716</v>
      </c>
      <c r="I2089" s="14" t="s">
        <v>4718</v>
      </c>
      <c r="J2089" s="28" t="s">
        <v>4717</v>
      </c>
    </row>
    <row r="2090" spans="1:10" x14ac:dyDescent="0.3">
      <c r="A2090" s="31" t="s">
        <v>818</v>
      </c>
      <c r="B2090" s="14">
        <v>24.01</v>
      </c>
      <c r="C2090" s="14" t="str">
        <f t="shared" si="64"/>
        <v>Normal Weight</v>
      </c>
      <c r="D2090" s="14">
        <v>4.76</v>
      </c>
      <c r="E2090" s="14" t="str">
        <f t="shared" si="65"/>
        <v>Normal</v>
      </c>
      <c r="F2090" s="25" t="s">
        <v>4716</v>
      </c>
      <c r="G2090" s="25" t="s">
        <v>4716</v>
      </c>
      <c r="H2090" s="25" t="s">
        <v>4716</v>
      </c>
      <c r="I2090" s="14" t="s">
        <v>4718</v>
      </c>
      <c r="J2090" s="28" t="s">
        <v>4717</v>
      </c>
    </row>
    <row r="2091" spans="1:10" x14ac:dyDescent="0.3">
      <c r="A2091" s="31" t="s">
        <v>822</v>
      </c>
      <c r="B2091" s="14">
        <v>21.2</v>
      </c>
      <c r="C2091" s="14" t="str">
        <f t="shared" si="64"/>
        <v>Normal Weight</v>
      </c>
      <c r="D2091" s="14">
        <v>4.07</v>
      </c>
      <c r="E2091" s="14" t="str">
        <f t="shared" si="65"/>
        <v>Normal</v>
      </c>
      <c r="F2091" s="25" t="s">
        <v>4717</v>
      </c>
      <c r="G2091" s="25" t="s">
        <v>4716</v>
      </c>
      <c r="H2091" s="25" t="s">
        <v>4716</v>
      </c>
      <c r="I2091" s="14" t="s">
        <v>4718</v>
      </c>
      <c r="J2091" s="28" t="s">
        <v>4717</v>
      </c>
    </row>
    <row r="2092" spans="1:10" x14ac:dyDescent="0.3">
      <c r="A2092" s="31" t="s">
        <v>824</v>
      </c>
      <c r="B2092" s="14">
        <v>28.215</v>
      </c>
      <c r="C2092" s="14" t="str">
        <f t="shared" si="64"/>
        <v>Overweight</v>
      </c>
      <c r="D2092" s="14">
        <v>8.26</v>
      </c>
      <c r="E2092" s="14" t="str">
        <f t="shared" si="65"/>
        <v>Diabetes</v>
      </c>
      <c r="F2092" s="25" t="s">
        <v>4717</v>
      </c>
      <c r="G2092" s="25" t="s">
        <v>4716</v>
      </c>
      <c r="H2092" s="25" t="s">
        <v>4716</v>
      </c>
      <c r="I2092" s="14" t="s">
        <v>4718</v>
      </c>
      <c r="J2092" s="28" t="s">
        <v>4717</v>
      </c>
    </row>
    <row r="2093" spans="1:10" x14ac:dyDescent="0.3">
      <c r="A2093" s="31" t="s">
        <v>832</v>
      </c>
      <c r="B2093" s="14">
        <v>20.96</v>
      </c>
      <c r="C2093" s="14" t="str">
        <f t="shared" si="64"/>
        <v>Normal Weight</v>
      </c>
      <c r="D2093" s="14">
        <v>4.04</v>
      </c>
      <c r="E2093" s="14" t="str">
        <f t="shared" si="65"/>
        <v>Normal</v>
      </c>
      <c r="F2093" s="25" t="s">
        <v>4717</v>
      </c>
      <c r="G2093" s="25" t="s">
        <v>4716</v>
      </c>
      <c r="H2093" s="25" t="s">
        <v>4716</v>
      </c>
      <c r="I2093" s="14" t="s">
        <v>4718</v>
      </c>
      <c r="J2093" s="28" t="s">
        <v>4717</v>
      </c>
    </row>
    <row r="2094" spans="1:10" x14ac:dyDescent="0.3">
      <c r="A2094" s="31" t="s">
        <v>836</v>
      </c>
      <c r="B2094" s="14">
        <v>18.100000000000001</v>
      </c>
      <c r="C2094" s="14" t="str">
        <f t="shared" si="64"/>
        <v>Underweight</v>
      </c>
      <c r="D2094" s="14">
        <v>6.33</v>
      </c>
      <c r="E2094" s="14" t="str">
        <f t="shared" si="65"/>
        <v>Prediabetes</v>
      </c>
      <c r="F2094" s="25" t="s">
        <v>4716</v>
      </c>
      <c r="G2094" s="25" t="s">
        <v>4716</v>
      </c>
      <c r="H2094" s="25" t="s">
        <v>4716</v>
      </c>
      <c r="I2094" s="14" t="s">
        <v>4718</v>
      </c>
      <c r="J2094" s="28" t="s">
        <v>4717</v>
      </c>
    </row>
    <row r="2095" spans="1:10" x14ac:dyDescent="0.3">
      <c r="A2095" s="31" t="s">
        <v>844</v>
      </c>
      <c r="B2095" s="14">
        <v>27.645</v>
      </c>
      <c r="C2095" s="14" t="str">
        <f t="shared" si="64"/>
        <v>Overweight</v>
      </c>
      <c r="D2095" s="14">
        <v>11.03</v>
      </c>
      <c r="E2095" s="14" t="str">
        <f t="shared" si="65"/>
        <v>Diabetes</v>
      </c>
      <c r="F2095" s="25" t="s">
        <v>4717</v>
      </c>
      <c r="G2095" s="25" t="s">
        <v>4716</v>
      </c>
      <c r="H2095" s="25" t="s">
        <v>4716</v>
      </c>
      <c r="I2095" s="14" t="s">
        <v>4718</v>
      </c>
      <c r="J2095" s="28" t="s">
        <v>4717</v>
      </c>
    </row>
    <row r="2096" spans="1:10" x14ac:dyDescent="0.3">
      <c r="A2096" s="31" t="s">
        <v>876</v>
      </c>
      <c r="B2096" s="14">
        <v>26.125</v>
      </c>
      <c r="C2096" s="14" t="str">
        <f t="shared" si="64"/>
        <v>Overweight</v>
      </c>
      <c r="D2096" s="14">
        <v>8.56</v>
      </c>
      <c r="E2096" s="14" t="str">
        <f t="shared" si="65"/>
        <v>Diabetes</v>
      </c>
      <c r="F2096" s="25" t="s">
        <v>4717</v>
      </c>
      <c r="G2096" s="25" t="s">
        <v>4716</v>
      </c>
      <c r="H2096" s="25" t="s">
        <v>4716</v>
      </c>
      <c r="I2096" s="14" t="s">
        <v>4718</v>
      </c>
      <c r="J2096" s="28" t="s">
        <v>4717</v>
      </c>
    </row>
    <row r="2097" spans="1:10" x14ac:dyDescent="0.3">
      <c r="A2097" s="31" t="s">
        <v>888</v>
      </c>
      <c r="B2097" s="14">
        <v>27.83</v>
      </c>
      <c r="C2097" s="14" t="str">
        <f t="shared" si="64"/>
        <v>Overweight</v>
      </c>
      <c r="D2097" s="14">
        <v>9.1999999999999993</v>
      </c>
      <c r="E2097" s="14" t="str">
        <f t="shared" si="65"/>
        <v>Diabetes</v>
      </c>
      <c r="F2097" s="25" t="s">
        <v>4717</v>
      </c>
      <c r="G2097" s="25" t="s">
        <v>4716</v>
      </c>
      <c r="H2097" s="25" t="s">
        <v>4716</v>
      </c>
      <c r="I2097" s="14" t="s">
        <v>4718</v>
      </c>
      <c r="J2097" s="28" t="s">
        <v>4717</v>
      </c>
    </row>
    <row r="2098" spans="1:10" x14ac:dyDescent="0.3">
      <c r="A2098" s="31" t="s">
        <v>914</v>
      </c>
      <c r="B2098" s="14">
        <v>25.41</v>
      </c>
      <c r="C2098" s="14" t="str">
        <f t="shared" si="64"/>
        <v>Overweight</v>
      </c>
      <c r="D2098" s="14">
        <v>10.53</v>
      </c>
      <c r="E2098" s="14" t="str">
        <f t="shared" si="65"/>
        <v>Diabetes</v>
      </c>
      <c r="F2098" s="25" t="s">
        <v>4717</v>
      </c>
      <c r="G2098" s="25" t="s">
        <v>4716</v>
      </c>
      <c r="H2098" s="25" t="s">
        <v>4716</v>
      </c>
      <c r="I2098" s="14" t="s">
        <v>4718</v>
      </c>
      <c r="J2098" s="28" t="s">
        <v>4717</v>
      </c>
    </row>
    <row r="2099" spans="1:10" x14ac:dyDescent="0.3">
      <c r="A2099" s="31" t="s">
        <v>958</v>
      </c>
      <c r="B2099" s="14">
        <v>28.024999999999999</v>
      </c>
      <c r="C2099" s="14" t="str">
        <f t="shared" si="64"/>
        <v>Overweight</v>
      </c>
      <c r="D2099" s="14">
        <v>7.67</v>
      </c>
      <c r="E2099" s="14" t="str">
        <f t="shared" si="65"/>
        <v>Diabetes</v>
      </c>
      <c r="F2099" s="25" t="s">
        <v>4717</v>
      </c>
      <c r="G2099" s="25" t="s">
        <v>4716</v>
      </c>
      <c r="H2099" s="25" t="s">
        <v>4716</v>
      </c>
      <c r="I2099" s="14" t="s">
        <v>4718</v>
      </c>
      <c r="J2099" s="28" t="s">
        <v>4717</v>
      </c>
    </row>
    <row r="2100" spans="1:10" x14ac:dyDescent="0.3">
      <c r="A2100" s="31" t="s">
        <v>960</v>
      </c>
      <c r="B2100" s="14">
        <v>28.69</v>
      </c>
      <c r="C2100" s="14" t="str">
        <f t="shared" si="64"/>
        <v>Overweight</v>
      </c>
      <c r="D2100" s="14">
        <v>6.23</v>
      </c>
      <c r="E2100" s="14" t="str">
        <f t="shared" si="65"/>
        <v>Prediabetes</v>
      </c>
      <c r="F2100" s="25" t="s">
        <v>4716</v>
      </c>
      <c r="G2100" s="25" t="s">
        <v>4716</v>
      </c>
      <c r="H2100" s="25" t="s">
        <v>4716</v>
      </c>
      <c r="I2100" s="14" t="s">
        <v>4718</v>
      </c>
      <c r="J2100" s="28" t="s">
        <v>4717</v>
      </c>
    </row>
    <row r="2101" spans="1:10" x14ac:dyDescent="0.3">
      <c r="A2101" s="31" t="s">
        <v>982</v>
      </c>
      <c r="B2101" s="14">
        <v>28.024999999999999</v>
      </c>
      <c r="C2101" s="14" t="str">
        <f t="shared" si="64"/>
        <v>Overweight</v>
      </c>
      <c r="D2101" s="14">
        <v>5.65</v>
      </c>
      <c r="E2101" s="14" t="str">
        <f t="shared" si="65"/>
        <v>Normal</v>
      </c>
      <c r="F2101" s="25" t="s">
        <v>4716</v>
      </c>
      <c r="G2101" s="25" t="s">
        <v>4716</v>
      </c>
      <c r="H2101" s="25" t="s">
        <v>4716</v>
      </c>
      <c r="I2101" s="14" t="s">
        <v>4718</v>
      </c>
      <c r="J2101" s="28" t="s">
        <v>4717</v>
      </c>
    </row>
    <row r="2102" spans="1:10" x14ac:dyDescent="0.3">
      <c r="A2102" s="31" t="s">
        <v>990</v>
      </c>
      <c r="B2102" s="14">
        <v>27.835000000000001</v>
      </c>
      <c r="C2102" s="14" t="str">
        <f t="shared" si="64"/>
        <v>Overweight</v>
      </c>
      <c r="D2102" s="14">
        <v>5.9</v>
      </c>
      <c r="E2102" s="14" t="str">
        <f t="shared" si="65"/>
        <v>Prediabetes</v>
      </c>
      <c r="F2102" s="25" t="s">
        <v>4717</v>
      </c>
      <c r="G2102" s="25" t="s">
        <v>4716</v>
      </c>
      <c r="H2102" s="25" t="s">
        <v>4716</v>
      </c>
      <c r="I2102" s="14" t="s">
        <v>4718</v>
      </c>
      <c r="J2102" s="28" t="s">
        <v>4717</v>
      </c>
    </row>
    <row r="2103" spans="1:10" x14ac:dyDescent="0.3">
      <c r="A2103" s="31" t="s">
        <v>1012</v>
      </c>
      <c r="B2103" s="14">
        <v>28.38</v>
      </c>
      <c r="C2103" s="14" t="str">
        <f t="shared" si="64"/>
        <v>Overweight</v>
      </c>
      <c r="D2103" s="14">
        <v>6.07</v>
      </c>
      <c r="E2103" s="14" t="str">
        <f t="shared" si="65"/>
        <v>Prediabetes</v>
      </c>
      <c r="F2103" s="25" t="s">
        <v>4716</v>
      </c>
      <c r="G2103" s="25" t="s">
        <v>4716</v>
      </c>
      <c r="H2103" s="25" t="s">
        <v>4716</v>
      </c>
      <c r="I2103" s="14" t="s">
        <v>4718</v>
      </c>
      <c r="J2103" s="28" t="s">
        <v>4717</v>
      </c>
    </row>
    <row r="2104" spans="1:10" x14ac:dyDescent="0.3">
      <c r="A2104" s="31" t="s">
        <v>1022</v>
      </c>
      <c r="B2104" s="14">
        <v>24.42</v>
      </c>
      <c r="C2104" s="14" t="str">
        <f t="shared" si="64"/>
        <v>Normal Weight</v>
      </c>
      <c r="D2104" s="14">
        <v>5.81</v>
      </c>
      <c r="E2104" s="14" t="str">
        <f t="shared" si="65"/>
        <v>Prediabetes</v>
      </c>
      <c r="F2104" s="25" t="s">
        <v>4716</v>
      </c>
      <c r="G2104" s="25" t="s">
        <v>4716</v>
      </c>
      <c r="H2104" s="25" t="s">
        <v>4716</v>
      </c>
      <c r="I2104" s="14" t="s">
        <v>4718</v>
      </c>
      <c r="J2104" s="28" t="s">
        <v>4717</v>
      </c>
    </row>
    <row r="2105" spans="1:10" x14ac:dyDescent="0.3">
      <c r="A2105" s="31" t="s">
        <v>1042</v>
      </c>
      <c r="B2105" s="14">
        <v>25.3</v>
      </c>
      <c r="C2105" s="14" t="str">
        <f t="shared" si="64"/>
        <v>Overweight</v>
      </c>
      <c r="D2105" s="14">
        <v>5.0199999999999996</v>
      </c>
      <c r="E2105" s="14" t="str">
        <f t="shared" si="65"/>
        <v>Normal</v>
      </c>
      <c r="F2105" s="25" t="s">
        <v>4717</v>
      </c>
      <c r="G2105" s="25" t="s">
        <v>4716</v>
      </c>
      <c r="H2105" s="25" t="s">
        <v>4716</v>
      </c>
      <c r="I2105" s="14" t="s">
        <v>4718</v>
      </c>
      <c r="J2105" s="28" t="s">
        <v>4717</v>
      </c>
    </row>
    <row r="2106" spans="1:10" x14ac:dyDescent="0.3">
      <c r="A2106" s="31" t="s">
        <v>1066</v>
      </c>
      <c r="B2106" s="14">
        <v>23.655000000000001</v>
      </c>
      <c r="C2106" s="14" t="str">
        <f t="shared" si="64"/>
        <v>Normal Weight</v>
      </c>
      <c r="D2106" s="14">
        <v>5.14</v>
      </c>
      <c r="E2106" s="14" t="str">
        <f t="shared" si="65"/>
        <v>Normal</v>
      </c>
      <c r="F2106" s="25" t="s">
        <v>4716</v>
      </c>
      <c r="G2106" s="25" t="s">
        <v>4716</v>
      </c>
      <c r="H2106" s="25" t="s">
        <v>4716</v>
      </c>
      <c r="I2106" s="14" t="s">
        <v>4718</v>
      </c>
      <c r="J2106" s="28" t="s">
        <v>4717</v>
      </c>
    </row>
    <row r="2107" spans="1:10" x14ac:dyDescent="0.3">
      <c r="A2107" s="31" t="s">
        <v>1072</v>
      </c>
      <c r="B2107" s="14">
        <v>29.83</v>
      </c>
      <c r="C2107" s="14" t="str">
        <f t="shared" si="64"/>
        <v>Overweight</v>
      </c>
      <c r="D2107" s="14">
        <v>5.84</v>
      </c>
      <c r="E2107" s="14" t="str">
        <f t="shared" si="65"/>
        <v>Prediabetes</v>
      </c>
      <c r="F2107" s="25" t="s">
        <v>4716</v>
      </c>
      <c r="G2107" s="25" t="s">
        <v>4716</v>
      </c>
      <c r="H2107" s="25" t="s">
        <v>4716</v>
      </c>
      <c r="I2107" s="14" t="s">
        <v>4718</v>
      </c>
      <c r="J2107" s="28" t="s">
        <v>4717</v>
      </c>
    </row>
    <row r="2108" spans="1:10" x14ac:dyDescent="0.3">
      <c r="A2108" s="31" t="s">
        <v>1074</v>
      </c>
      <c r="B2108" s="14">
        <v>22.6</v>
      </c>
      <c r="C2108" s="14" t="str">
        <f t="shared" si="64"/>
        <v>Normal Weight</v>
      </c>
      <c r="D2108" s="14">
        <v>10.43</v>
      </c>
      <c r="E2108" s="14" t="str">
        <f t="shared" si="65"/>
        <v>Diabetes</v>
      </c>
      <c r="F2108" s="25" t="s">
        <v>4717</v>
      </c>
      <c r="G2108" s="25" t="s">
        <v>4716</v>
      </c>
      <c r="H2108" s="25" t="s">
        <v>4716</v>
      </c>
      <c r="I2108" s="14" t="s">
        <v>4718</v>
      </c>
      <c r="J2108" s="28" t="s">
        <v>4717</v>
      </c>
    </row>
    <row r="2109" spans="1:10" x14ac:dyDescent="0.3">
      <c r="A2109" s="31" t="s">
        <v>1080</v>
      </c>
      <c r="B2109" s="14">
        <v>28.5</v>
      </c>
      <c r="C2109" s="14" t="str">
        <f t="shared" si="64"/>
        <v>Overweight</v>
      </c>
      <c r="D2109" s="14">
        <v>5.55</v>
      </c>
      <c r="E2109" s="14" t="str">
        <f t="shared" si="65"/>
        <v>Normal</v>
      </c>
      <c r="F2109" s="25" t="s">
        <v>4717</v>
      </c>
      <c r="G2109" s="25" t="s">
        <v>4716</v>
      </c>
      <c r="H2109" s="25" t="s">
        <v>4716</v>
      </c>
      <c r="I2109" s="14" t="s">
        <v>4718</v>
      </c>
      <c r="J2109" s="28" t="s">
        <v>4717</v>
      </c>
    </row>
    <row r="2110" spans="1:10" x14ac:dyDescent="0.3">
      <c r="A2110" s="31" t="s">
        <v>1082</v>
      </c>
      <c r="B2110" s="14">
        <v>24.4</v>
      </c>
      <c r="C2110" s="14" t="str">
        <f t="shared" si="64"/>
        <v>Normal Weight</v>
      </c>
      <c r="D2110" s="14">
        <v>4.5199999999999996</v>
      </c>
      <c r="E2110" s="14" t="str">
        <f t="shared" si="65"/>
        <v>Normal</v>
      </c>
      <c r="F2110" s="25" t="s">
        <v>4716</v>
      </c>
      <c r="G2110" s="25" t="s">
        <v>4716</v>
      </c>
      <c r="H2110" s="25" t="s">
        <v>4716</v>
      </c>
      <c r="I2110" s="14" t="s">
        <v>4718</v>
      </c>
      <c r="J2110" s="28" t="s">
        <v>4717</v>
      </c>
    </row>
    <row r="2111" spans="1:10" x14ac:dyDescent="0.3">
      <c r="A2111" s="31" t="s">
        <v>1084</v>
      </c>
      <c r="B2111" s="14">
        <v>29.15</v>
      </c>
      <c r="C2111" s="14" t="str">
        <f t="shared" si="64"/>
        <v>Overweight</v>
      </c>
      <c r="D2111" s="14">
        <v>4.45</v>
      </c>
      <c r="E2111" s="14" t="str">
        <f t="shared" si="65"/>
        <v>Normal</v>
      </c>
      <c r="F2111" s="25" t="s">
        <v>4717</v>
      </c>
      <c r="G2111" s="25" t="s">
        <v>4716</v>
      </c>
      <c r="H2111" s="25" t="s">
        <v>4716</v>
      </c>
      <c r="I2111" s="14" t="s">
        <v>4718</v>
      </c>
      <c r="J2111" s="28" t="s">
        <v>4717</v>
      </c>
    </row>
    <row r="2112" spans="1:10" x14ac:dyDescent="0.3">
      <c r="A2112" s="31" t="s">
        <v>1140</v>
      </c>
      <c r="B2112" s="14">
        <v>22.99</v>
      </c>
      <c r="C2112" s="14" t="str">
        <f t="shared" si="64"/>
        <v>Normal Weight</v>
      </c>
      <c r="D2112" s="14">
        <v>6.29</v>
      </c>
      <c r="E2112" s="14" t="str">
        <f t="shared" si="65"/>
        <v>Prediabetes</v>
      </c>
      <c r="F2112" s="25" t="s">
        <v>4716</v>
      </c>
      <c r="G2112" s="25" t="s">
        <v>4716</v>
      </c>
      <c r="H2112" s="25" t="s">
        <v>4716</v>
      </c>
      <c r="I2112" s="14" t="s">
        <v>4718</v>
      </c>
      <c r="J2112" s="28" t="s">
        <v>4717</v>
      </c>
    </row>
    <row r="2113" spans="1:10" x14ac:dyDescent="0.3">
      <c r="A2113" s="31" t="s">
        <v>1196</v>
      </c>
      <c r="B2113" s="14">
        <v>24.75</v>
      </c>
      <c r="C2113" s="14" t="str">
        <f t="shared" si="64"/>
        <v>Normal Weight</v>
      </c>
      <c r="D2113" s="14">
        <v>4.3600000000000003</v>
      </c>
      <c r="E2113" s="14" t="str">
        <f t="shared" si="65"/>
        <v>Normal</v>
      </c>
      <c r="F2113" s="25" t="s">
        <v>4717</v>
      </c>
      <c r="G2113" s="25" t="s">
        <v>4716</v>
      </c>
      <c r="H2113" s="25" t="s">
        <v>4716</v>
      </c>
      <c r="I2113" s="14" t="s">
        <v>4718</v>
      </c>
      <c r="J2113" s="28" t="s">
        <v>4717</v>
      </c>
    </row>
    <row r="2114" spans="1:10" x14ac:dyDescent="0.3">
      <c r="A2114" s="31" t="s">
        <v>1202</v>
      </c>
      <c r="B2114" s="14">
        <v>20.045000000000002</v>
      </c>
      <c r="C2114" s="14" t="str">
        <f t="shared" ref="C2114:C2177" si="66">IF(B2114&lt;18.5,"Underweight",
IF(B2114&lt;=24.9,"Normal Weight",
IF(B2114&lt;=29.9,"Overweight","Obesity")))</f>
        <v>Normal Weight</v>
      </c>
      <c r="D2114" s="14">
        <v>4.7699999999999996</v>
      </c>
      <c r="E2114" s="14" t="str">
        <f t="shared" si="65"/>
        <v>Normal</v>
      </c>
      <c r="F2114" s="25" t="s">
        <v>4717</v>
      </c>
      <c r="G2114" s="25" t="s">
        <v>4716</v>
      </c>
      <c r="H2114" s="25" t="s">
        <v>4716</v>
      </c>
      <c r="I2114" s="14" t="s">
        <v>4718</v>
      </c>
      <c r="J2114" s="28" t="s">
        <v>4717</v>
      </c>
    </row>
    <row r="2115" spans="1:10" x14ac:dyDescent="0.3">
      <c r="A2115" s="31" t="s">
        <v>1248</v>
      </c>
      <c r="B2115" s="14">
        <v>19.3</v>
      </c>
      <c r="C2115" s="14" t="str">
        <f t="shared" si="66"/>
        <v>Normal Weight</v>
      </c>
      <c r="D2115" s="14">
        <v>4.46</v>
      </c>
      <c r="E2115" s="14" t="str">
        <f t="shared" ref="E2115:E2178" si="67">IF(D2115&lt;5.7,"Normal",
IF(D2115&lt;=6.4,"Prediabetes","Diabetes"))</f>
        <v>Normal</v>
      </c>
      <c r="F2115" s="25" t="s">
        <v>4716</v>
      </c>
      <c r="G2115" s="25" t="s">
        <v>4716</v>
      </c>
      <c r="H2115" s="25" t="s">
        <v>4716</v>
      </c>
      <c r="I2115" s="14" t="s">
        <v>4718</v>
      </c>
      <c r="J2115" s="28" t="s">
        <v>4717</v>
      </c>
    </row>
    <row r="2116" spans="1:10" x14ac:dyDescent="0.3">
      <c r="A2116" s="31" t="s">
        <v>1320</v>
      </c>
      <c r="B2116" s="14">
        <v>17.954999999999998</v>
      </c>
      <c r="C2116" s="14" t="str">
        <f t="shared" si="66"/>
        <v>Underweight</v>
      </c>
      <c r="D2116" s="14">
        <v>5.29</v>
      </c>
      <c r="E2116" s="14" t="str">
        <f t="shared" si="67"/>
        <v>Normal</v>
      </c>
      <c r="F2116" s="25" t="s">
        <v>4717</v>
      </c>
      <c r="G2116" s="25" t="s">
        <v>4716</v>
      </c>
      <c r="H2116" s="25" t="s">
        <v>4716</v>
      </c>
      <c r="I2116" s="14" t="s">
        <v>4718</v>
      </c>
      <c r="J2116" s="28" t="s">
        <v>4717</v>
      </c>
    </row>
    <row r="2117" spans="1:10" x14ac:dyDescent="0.3">
      <c r="A2117" s="31" t="s">
        <v>1366</v>
      </c>
      <c r="B2117" s="14">
        <v>20.52</v>
      </c>
      <c r="C2117" s="14" t="str">
        <f t="shared" si="66"/>
        <v>Normal Weight</v>
      </c>
      <c r="D2117" s="14">
        <v>5.45</v>
      </c>
      <c r="E2117" s="14" t="str">
        <f t="shared" si="67"/>
        <v>Normal</v>
      </c>
      <c r="F2117" s="25" t="s">
        <v>4716</v>
      </c>
      <c r="G2117" s="25" t="s">
        <v>4716</v>
      </c>
      <c r="H2117" s="25" t="s">
        <v>4716</v>
      </c>
      <c r="I2117" s="14" t="s">
        <v>4718</v>
      </c>
      <c r="J2117" s="28" t="s">
        <v>4717</v>
      </c>
    </row>
    <row r="2118" spans="1:10" x14ac:dyDescent="0.3">
      <c r="A2118" s="31" t="s">
        <v>64</v>
      </c>
      <c r="B2118" s="14">
        <v>42.35</v>
      </c>
      <c r="C2118" s="14" t="str">
        <f t="shared" si="66"/>
        <v>Obesity</v>
      </c>
      <c r="D2118" s="14">
        <v>5.08</v>
      </c>
      <c r="E2118" s="14" t="str">
        <f t="shared" si="67"/>
        <v>Normal</v>
      </c>
      <c r="F2118" s="25" t="s">
        <v>4717</v>
      </c>
      <c r="G2118" s="25" t="s">
        <v>4716</v>
      </c>
      <c r="H2118" s="25" t="s">
        <v>4716</v>
      </c>
      <c r="I2118" s="14">
        <v>0</v>
      </c>
      <c r="J2118" s="28" t="s">
        <v>4717</v>
      </c>
    </row>
    <row r="2119" spans="1:10" x14ac:dyDescent="0.3">
      <c r="A2119" s="31" t="s">
        <v>68</v>
      </c>
      <c r="B2119" s="14">
        <v>47.6</v>
      </c>
      <c r="C2119" s="14" t="str">
        <f t="shared" si="66"/>
        <v>Obesity</v>
      </c>
      <c r="D2119" s="14">
        <v>5.95</v>
      </c>
      <c r="E2119" s="14" t="str">
        <f t="shared" si="67"/>
        <v>Prediabetes</v>
      </c>
      <c r="F2119" s="25" t="s">
        <v>4717</v>
      </c>
      <c r="G2119" s="25" t="s">
        <v>4716</v>
      </c>
      <c r="H2119" s="25" t="s">
        <v>4716</v>
      </c>
      <c r="I2119" s="14">
        <v>0</v>
      </c>
      <c r="J2119" s="28" t="s">
        <v>4717</v>
      </c>
    </row>
    <row r="2120" spans="1:10" x14ac:dyDescent="0.3">
      <c r="A2120" s="31" t="s">
        <v>84</v>
      </c>
      <c r="B2120" s="14">
        <v>35.200000000000003</v>
      </c>
      <c r="C2120" s="14" t="str">
        <f t="shared" si="66"/>
        <v>Obesity</v>
      </c>
      <c r="D2120" s="14">
        <v>11.68</v>
      </c>
      <c r="E2120" s="14" t="str">
        <f t="shared" si="67"/>
        <v>Diabetes</v>
      </c>
      <c r="F2120" s="25" t="s">
        <v>4717</v>
      </c>
      <c r="G2120" s="25" t="s">
        <v>4716</v>
      </c>
      <c r="H2120" s="25" t="s">
        <v>4716</v>
      </c>
      <c r="I2120" s="14">
        <v>0</v>
      </c>
      <c r="J2120" s="28" t="s">
        <v>4717</v>
      </c>
    </row>
    <row r="2121" spans="1:10" x14ac:dyDescent="0.3">
      <c r="A2121" s="31" t="s">
        <v>124</v>
      </c>
      <c r="B2121" s="14">
        <v>51.48</v>
      </c>
      <c r="C2121" s="14" t="str">
        <f t="shared" si="66"/>
        <v>Obesity</v>
      </c>
      <c r="D2121" s="14">
        <v>9.33</v>
      </c>
      <c r="E2121" s="14" t="str">
        <f t="shared" si="67"/>
        <v>Diabetes</v>
      </c>
      <c r="F2121" s="25" t="s">
        <v>4717</v>
      </c>
      <c r="G2121" s="25" t="s">
        <v>4716</v>
      </c>
      <c r="H2121" s="25" t="s">
        <v>4716</v>
      </c>
      <c r="I2121" s="14">
        <v>0</v>
      </c>
      <c r="J2121" s="28" t="s">
        <v>4717</v>
      </c>
    </row>
    <row r="2122" spans="1:10" x14ac:dyDescent="0.3">
      <c r="A2122" s="31" t="s">
        <v>128</v>
      </c>
      <c r="B2122" s="14">
        <v>30.684999999999999</v>
      </c>
      <c r="C2122" s="14" t="str">
        <f t="shared" si="66"/>
        <v>Obesity</v>
      </c>
      <c r="D2122" s="14">
        <v>7.02</v>
      </c>
      <c r="E2122" s="14" t="str">
        <f t="shared" si="67"/>
        <v>Diabetes</v>
      </c>
      <c r="F2122" s="25" t="s">
        <v>4717</v>
      </c>
      <c r="G2122" s="25" t="s">
        <v>4716</v>
      </c>
      <c r="H2122" s="25" t="s">
        <v>4716</v>
      </c>
      <c r="I2122" s="14">
        <v>0</v>
      </c>
      <c r="J2122" s="28" t="s">
        <v>4717</v>
      </c>
    </row>
    <row r="2123" spans="1:10" x14ac:dyDescent="0.3">
      <c r="A2123" s="31" t="s">
        <v>138</v>
      </c>
      <c r="B2123" s="14">
        <v>35.53</v>
      </c>
      <c r="C2123" s="14" t="str">
        <f t="shared" si="66"/>
        <v>Obesity</v>
      </c>
      <c r="D2123" s="14">
        <v>4.3600000000000003</v>
      </c>
      <c r="E2123" s="14" t="str">
        <f t="shared" si="67"/>
        <v>Normal</v>
      </c>
      <c r="F2123" s="25" t="s">
        <v>4717</v>
      </c>
      <c r="G2123" s="25" t="s">
        <v>4716</v>
      </c>
      <c r="H2123" s="25" t="s">
        <v>4716</v>
      </c>
      <c r="I2123" s="14">
        <v>0</v>
      </c>
      <c r="J2123" s="28" t="s">
        <v>4717</v>
      </c>
    </row>
    <row r="2124" spans="1:10" x14ac:dyDescent="0.3">
      <c r="A2124" s="31" t="s">
        <v>154</v>
      </c>
      <c r="B2124" s="14">
        <v>34.6</v>
      </c>
      <c r="C2124" s="14" t="str">
        <f t="shared" si="66"/>
        <v>Obesity</v>
      </c>
      <c r="D2124" s="14">
        <v>5.99</v>
      </c>
      <c r="E2124" s="14" t="str">
        <f t="shared" si="67"/>
        <v>Prediabetes</v>
      </c>
      <c r="F2124" s="25" t="s">
        <v>4717</v>
      </c>
      <c r="G2124" s="25" t="s">
        <v>4716</v>
      </c>
      <c r="H2124" s="25" t="s">
        <v>4716</v>
      </c>
      <c r="I2124" s="14">
        <v>0</v>
      </c>
      <c r="J2124" s="28" t="s">
        <v>4717</v>
      </c>
    </row>
    <row r="2125" spans="1:10" x14ac:dyDescent="0.3">
      <c r="A2125" s="31" t="s">
        <v>158</v>
      </c>
      <c r="B2125" s="14">
        <v>48.82</v>
      </c>
      <c r="C2125" s="14" t="str">
        <f t="shared" si="66"/>
        <v>Obesity</v>
      </c>
      <c r="D2125" s="14">
        <v>6.67</v>
      </c>
      <c r="E2125" s="14" t="str">
        <f t="shared" si="67"/>
        <v>Diabetes</v>
      </c>
      <c r="F2125" s="25" t="s">
        <v>4717</v>
      </c>
      <c r="G2125" s="25" t="s">
        <v>4716</v>
      </c>
      <c r="H2125" s="25" t="s">
        <v>4716</v>
      </c>
      <c r="I2125" s="14">
        <v>0</v>
      </c>
      <c r="J2125" s="28" t="s">
        <v>4717</v>
      </c>
    </row>
    <row r="2126" spans="1:10" x14ac:dyDescent="0.3">
      <c r="A2126" s="31" t="s">
        <v>188</v>
      </c>
      <c r="B2126" s="14">
        <v>30.495000000000001</v>
      </c>
      <c r="C2126" s="14" t="str">
        <f t="shared" si="66"/>
        <v>Obesity</v>
      </c>
      <c r="D2126" s="14">
        <v>4.57</v>
      </c>
      <c r="E2126" s="14" t="str">
        <f t="shared" si="67"/>
        <v>Normal</v>
      </c>
      <c r="F2126" s="25" t="s">
        <v>4717</v>
      </c>
      <c r="G2126" s="25" t="s">
        <v>4716</v>
      </c>
      <c r="H2126" s="25" t="s">
        <v>4716</v>
      </c>
      <c r="I2126" s="14">
        <v>0</v>
      </c>
      <c r="J2126" s="28" t="s">
        <v>4717</v>
      </c>
    </row>
    <row r="2127" spans="1:10" x14ac:dyDescent="0.3">
      <c r="A2127" s="31" t="s">
        <v>194</v>
      </c>
      <c r="B2127" s="14">
        <v>38.39</v>
      </c>
      <c r="C2127" s="14" t="str">
        <f t="shared" si="66"/>
        <v>Obesity</v>
      </c>
      <c r="D2127" s="14">
        <v>4.1100000000000003</v>
      </c>
      <c r="E2127" s="14" t="str">
        <f t="shared" si="67"/>
        <v>Normal</v>
      </c>
      <c r="F2127" s="25" t="s">
        <v>4717</v>
      </c>
      <c r="G2127" s="25" t="s">
        <v>4716</v>
      </c>
      <c r="H2127" s="25" t="s">
        <v>4716</v>
      </c>
      <c r="I2127" s="14">
        <v>0</v>
      </c>
      <c r="J2127" s="28" t="s">
        <v>4717</v>
      </c>
    </row>
    <row r="2128" spans="1:10" x14ac:dyDescent="0.3">
      <c r="A2128" s="31" t="s">
        <v>202</v>
      </c>
      <c r="B2128" s="14">
        <v>35.75</v>
      </c>
      <c r="C2128" s="14" t="str">
        <f t="shared" si="66"/>
        <v>Obesity</v>
      </c>
      <c r="D2128" s="14">
        <v>8</v>
      </c>
      <c r="E2128" s="14" t="str">
        <f t="shared" si="67"/>
        <v>Diabetes</v>
      </c>
      <c r="F2128" s="25" t="s">
        <v>4717</v>
      </c>
      <c r="G2128" s="25" t="s">
        <v>4716</v>
      </c>
      <c r="H2128" s="25" t="s">
        <v>4716</v>
      </c>
      <c r="I2128" s="14">
        <v>0</v>
      </c>
      <c r="J2128" s="28" t="s">
        <v>4717</v>
      </c>
    </row>
    <row r="2129" spans="1:10" x14ac:dyDescent="0.3">
      <c r="A2129" s="31" t="s">
        <v>204</v>
      </c>
      <c r="B2129" s="14">
        <v>53.81</v>
      </c>
      <c r="C2129" s="14" t="str">
        <f t="shared" si="66"/>
        <v>Obesity</v>
      </c>
      <c r="D2129" s="14">
        <v>8.77</v>
      </c>
      <c r="E2129" s="14" t="str">
        <f t="shared" si="67"/>
        <v>Diabetes</v>
      </c>
      <c r="F2129" s="25" t="s">
        <v>4717</v>
      </c>
      <c r="G2129" s="25" t="s">
        <v>4716</v>
      </c>
      <c r="H2129" s="25" t="s">
        <v>4716</v>
      </c>
      <c r="I2129" s="14">
        <v>0</v>
      </c>
      <c r="J2129" s="28" t="s">
        <v>4717</v>
      </c>
    </row>
    <row r="2130" spans="1:10" x14ac:dyDescent="0.3">
      <c r="A2130" s="31" t="s">
        <v>208</v>
      </c>
      <c r="B2130" s="14">
        <v>34.1</v>
      </c>
      <c r="C2130" s="14" t="str">
        <f t="shared" si="66"/>
        <v>Obesity</v>
      </c>
      <c r="D2130" s="14">
        <v>4.43</v>
      </c>
      <c r="E2130" s="14" t="str">
        <f t="shared" si="67"/>
        <v>Normal</v>
      </c>
      <c r="F2130" s="25" t="s">
        <v>4717</v>
      </c>
      <c r="G2130" s="25" t="s">
        <v>4716</v>
      </c>
      <c r="H2130" s="25" t="s">
        <v>4716</v>
      </c>
      <c r="I2130" s="14">
        <v>0</v>
      </c>
      <c r="J2130" s="28" t="s">
        <v>4717</v>
      </c>
    </row>
    <row r="2131" spans="1:10" x14ac:dyDescent="0.3">
      <c r="A2131" s="31" t="s">
        <v>222</v>
      </c>
      <c r="B2131" s="14">
        <v>37.07</v>
      </c>
      <c r="C2131" s="14" t="str">
        <f t="shared" si="66"/>
        <v>Obesity</v>
      </c>
      <c r="D2131" s="14">
        <v>6.14</v>
      </c>
      <c r="E2131" s="14" t="str">
        <f t="shared" si="67"/>
        <v>Prediabetes</v>
      </c>
      <c r="F2131" s="25" t="s">
        <v>4717</v>
      </c>
      <c r="G2131" s="25" t="s">
        <v>4716</v>
      </c>
      <c r="H2131" s="25" t="s">
        <v>4716</v>
      </c>
      <c r="I2131" s="14">
        <v>0</v>
      </c>
      <c r="J2131" s="28" t="s">
        <v>4717</v>
      </c>
    </row>
    <row r="2132" spans="1:10" x14ac:dyDescent="0.3">
      <c r="A2132" s="31" t="s">
        <v>226</v>
      </c>
      <c r="B2132" s="14">
        <v>34.799999999999997</v>
      </c>
      <c r="C2132" s="14" t="str">
        <f t="shared" si="66"/>
        <v>Obesity</v>
      </c>
      <c r="D2132" s="14">
        <v>4.72</v>
      </c>
      <c r="E2132" s="14" t="str">
        <f t="shared" si="67"/>
        <v>Normal</v>
      </c>
      <c r="F2132" s="25" t="s">
        <v>4717</v>
      </c>
      <c r="G2132" s="25" t="s">
        <v>4716</v>
      </c>
      <c r="H2132" s="25" t="s">
        <v>4716</v>
      </c>
      <c r="I2132" s="14">
        <v>0</v>
      </c>
      <c r="J2132" s="28" t="s">
        <v>4717</v>
      </c>
    </row>
    <row r="2133" spans="1:10" x14ac:dyDescent="0.3">
      <c r="A2133" s="31" t="s">
        <v>242</v>
      </c>
      <c r="B2133" s="14">
        <v>30.78</v>
      </c>
      <c r="C2133" s="14" t="str">
        <f t="shared" si="66"/>
        <v>Obesity</v>
      </c>
      <c r="D2133" s="14">
        <v>8.4499999999999993</v>
      </c>
      <c r="E2133" s="14" t="str">
        <f t="shared" si="67"/>
        <v>Diabetes</v>
      </c>
      <c r="F2133" s="25" t="s">
        <v>4717</v>
      </c>
      <c r="G2133" s="25" t="s">
        <v>4716</v>
      </c>
      <c r="H2133" s="25" t="s">
        <v>4716</v>
      </c>
      <c r="I2133" s="14">
        <v>0</v>
      </c>
      <c r="J2133" s="28" t="s">
        <v>4717</v>
      </c>
    </row>
    <row r="2134" spans="1:10" x14ac:dyDescent="0.3">
      <c r="A2134" s="31" t="s">
        <v>258</v>
      </c>
      <c r="B2134" s="14">
        <v>34.200000000000003</v>
      </c>
      <c r="C2134" s="14" t="str">
        <f t="shared" si="66"/>
        <v>Obesity</v>
      </c>
      <c r="D2134" s="14">
        <v>5.91</v>
      </c>
      <c r="E2134" s="14" t="str">
        <f t="shared" si="67"/>
        <v>Prediabetes</v>
      </c>
      <c r="F2134" s="25" t="s">
        <v>4717</v>
      </c>
      <c r="G2134" s="25" t="s">
        <v>4716</v>
      </c>
      <c r="H2134" s="25" t="s">
        <v>4716</v>
      </c>
      <c r="I2134" s="14">
        <v>0</v>
      </c>
      <c r="J2134" s="28" t="s">
        <v>4717</v>
      </c>
    </row>
    <row r="2135" spans="1:10" x14ac:dyDescent="0.3">
      <c r="A2135" s="31" t="s">
        <v>264</v>
      </c>
      <c r="B2135" s="14">
        <v>44.86</v>
      </c>
      <c r="C2135" s="14" t="str">
        <f t="shared" si="66"/>
        <v>Obesity</v>
      </c>
      <c r="D2135" s="14">
        <v>4.38</v>
      </c>
      <c r="E2135" s="14" t="str">
        <f t="shared" si="67"/>
        <v>Normal</v>
      </c>
      <c r="F2135" s="25" t="s">
        <v>4717</v>
      </c>
      <c r="G2135" s="25" t="s">
        <v>4716</v>
      </c>
      <c r="H2135" s="25" t="s">
        <v>4716</v>
      </c>
      <c r="I2135" s="14">
        <v>0</v>
      </c>
      <c r="J2135" s="28" t="s">
        <v>4717</v>
      </c>
    </row>
    <row r="2136" spans="1:10" x14ac:dyDescent="0.3">
      <c r="A2136" s="31" t="s">
        <v>268</v>
      </c>
      <c r="B2136" s="14">
        <v>41.12</v>
      </c>
      <c r="C2136" s="14" t="str">
        <f t="shared" si="66"/>
        <v>Obesity</v>
      </c>
      <c r="D2136" s="14">
        <v>7.54</v>
      </c>
      <c r="E2136" s="14" t="str">
        <f t="shared" si="67"/>
        <v>Diabetes</v>
      </c>
      <c r="F2136" s="25" t="s">
        <v>4717</v>
      </c>
      <c r="G2136" s="25" t="s">
        <v>4716</v>
      </c>
      <c r="H2136" s="25" t="s">
        <v>4716</v>
      </c>
      <c r="I2136" s="14">
        <v>0</v>
      </c>
      <c r="J2136" s="28" t="s">
        <v>4717</v>
      </c>
    </row>
    <row r="2137" spans="1:10" x14ac:dyDescent="0.3">
      <c r="A2137" s="31" t="s">
        <v>278</v>
      </c>
      <c r="B2137" s="14">
        <v>42.89</v>
      </c>
      <c r="C2137" s="14" t="str">
        <f t="shared" si="66"/>
        <v>Obesity</v>
      </c>
      <c r="D2137" s="14">
        <v>5.28</v>
      </c>
      <c r="E2137" s="14" t="str">
        <f t="shared" si="67"/>
        <v>Normal</v>
      </c>
      <c r="F2137" s="25" t="s">
        <v>4717</v>
      </c>
      <c r="G2137" s="25" t="s">
        <v>4716</v>
      </c>
      <c r="H2137" s="25" t="s">
        <v>4716</v>
      </c>
      <c r="I2137" s="14">
        <v>0</v>
      </c>
      <c r="J2137" s="28" t="s">
        <v>4717</v>
      </c>
    </row>
    <row r="2138" spans="1:10" x14ac:dyDescent="0.3">
      <c r="A2138" s="31" t="s">
        <v>316</v>
      </c>
      <c r="B2138" s="14">
        <v>41.33</v>
      </c>
      <c r="C2138" s="14" t="str">
        <f t="shared" si="66"/>
        <v>Obesity</v>
      </c>
      <c r="D2138" s="14">
        <v>4.01</v>
      </c>
      <c r="E2138" s="14" t="str">
        <f t="shared" si="67"/>
        <v>Normal</v>
      </c>
      <c r="F2138" s="25" t="s">
        <v>4717</v>
      </c>
      <c r="G2138" s="25" t="s">
        <v>4716</v>
      </c>
      <c r="H2138" s="25" t="s">
        <v>4716</v>
      </c>
      <c r="I2138" s="14">
        <v>0</v>
      </c>
      <c r="J2138" s="28" t="s">
        <v>4717</v>
      </c>
    </row>
    <row r="2139" spans="1:10" x14ac:dyDescent="0.3">
      <c r="A2139" s="31" t="s">
        <v>336</v>
      </c>
      <c r="B2139" s="14">
        <v>30.78</v>
      </c>
      <c r="C2139" s="14" t="str">
        <f t="shared" si="66"/>
        <v>Obesity</v>
      </c>
      <c r="D2139" s="14">
        <v>4.67</v>
      </c>
      <c r="E2139" s="14" t="str">
        <f t="shared" si="67"/>
        <v>Normal</v>
      </c>
      <c r="F2139" s="25" t="s">
        <v>4717</v>
      </c>
      <c r="G2139" s="25" t="s">
        <v>4716</v>
      </c>
      <c r="H2139" s="25" t="s">
        <v>4716</v>
      </c>
      <c r="I2139" s="14">
        <v>0</v>
      </c>
      <c r="J2139" s="28" t="s">
        <v>4717</v>
      </c>
    </row>
    <row r="2140" spans="1:10" x14ac:dyDescent="0.3">
      <c r="A2140" s="31" t="s">
        <v>384</v>
      </c>
      <c r="B2140" s="14">
        <v>33.57</v>
      </c>
      <c r="C2140" s="14" t="str">
        <f t="shared" si="66"/>
        <v>Obesity</v>
      </c>
      <c r="D2140" s="14">
        <v>8.82</v>
      </c>
      <c r="E2140" s="14" t="str">
        <f t="shared" si="67"/>
        <v>Diabetes</v>
      </c>
      <c r="F2140" s="25" t="s">
        <v>4717</v>
      </c>
      <c r="G2140" s="25" t="s">
        <v>4716</v>
      </c>
      <c r="H2140" s="25" t="s">
        <v>4716</v>
      </c>
      <c r="I2140" s="14">
        <v>0</v>
      </c>
      <c r="J2140" s="28" t="s">
        <v>4717</v>
      </c>
    </row>
    <row r="2141" spans="1:10" x14ac:dyDescent="0.3">
      <c r="A2141" s="31" t="s">
        <v>404</v>
      </c>
      <c r="B2141" s="14">
        <v>32.9</v>
      </c>
      <c r="C2141" s="14" t="str">
        <f t="shared" si="66"/>
        <v>Obesity</v>
      </c>
      <c r="D2141" s="14">
        <v>6.26</v>
      </c>
      <c r="E2141" s="14" t="str">
        <f t="shared" si="67"/>
        <v>Prediabetes</v>
      </c>
      <c r="F2141" s="25" t="s">
        <v>4717</v>
      </c>
      <c r="G2141" s="25" t="s">
        <v>4716</v>
      </c>
      <c r="H2141" s="25" t="s">
        <v>4716</v>
      </c>
      <c r="I2141" s="14">
        <v>0</v>
      </c>
      <c r="J2141" s="28" t="s">
        <v>4717</v>
      </c>
    </row>
    <row r="2142" spans="1:10" x14ac:dyDescent="0.3">
      <c r="A2142" s="31" t="s">
        <v>410</v>
      </c>
      <c r="B2142" s="14">
        <v>41.65</v>
      </c>
      <c r="C2142" s="14" t="str">
        <f t="shared" si="66"/>
        <v>Obesity</v>
      </c>
      <c r="D2142" s="14">
        <v>10.73</v>
      </c>
      <c r="E2142" s="14" t="str">
        <f t="shared" si="67"/>
        <v>Diabetes</v>
      </c>
      <c r="F2142" s="25" t="s">
        <v>4717</v>
      </c>
      <c r="G2142" s="25" t="s">
        <v>4716</v>
      </c>
      <c r="H2142" s="25" t="s">
        <v>4716</v>
      </c>
      <c r="I2142" s="14">
        <v>0</v>
      </c>
      <c r="J2142" s="28" t="s">
        <v>4717</v>
      </c>
    </row>
    <row r="2143" spans="1:10" x14ac:dyDescent="0.3">
      <c r="A2143" s="31" t="s">
        <v>414</v>
      </c>
      <c r="B2143" s="14">
        <v>35.43</v>
      </c>
      <c r="C2143" s="14" t="str">
        <f t="shared" si="66"/>
        <v>Obesity</v>
      </c>
      <c r="D2143" s="14">
        <v>5.25</v>
      </c>
      <c r="E2143" s="14" t="str">
        <f t="shared" si="67"/>
        <v>Normal</v>
      </c>
      <c r="F2143" s="25" t="s">
        <v>4717</v>
      </c>
      <c r="G2143" s="25" t="s">
        <v>4716</v>
      </c>
      <c r="H2143" s="25" t="s">
        <v>4716</v>
      </c>
      <c r="I2143" s="14">
        <v>0</v>
      </c>
      <c r="J2143" s="28" t="s">
        <v>4717</v>
      </c>
    </row>
    <row r="2144" spans="1:10" x14ac:dyDescent="0.3">
      <c r="A2144" s="31" t="s">
        <v>456</v>
      </c>
      <c r="B2144" s="14">
        <v>29.57</v>
      </c>
      <c r="C2144" s="14" t="str">
        <f t="shared" si="66"/>
        <v>Overweight</v>
      </c>
      <c r="D2144" s="14">
        <v>9.42</v>
      </c>
      <c r="E2144" s="14" t="str">
        <f t="shared" si="67"/>
        <v>Diabetes</v>
      </c>
      <c r="F2144" s="25" t="s">
        <v>4717</v>
      </c>
      <c r="G2144" s="25" t="s">
        <v>4716</v>
      </c>
      <c r="H2144" s="25" t="s">
        <v>4716</v>
      </c>
      <c r="I2144" s="14">
        <v>0</v>
      </c>
      <c r="J2144" s="28" t="s">
        <v>4717</v>
      </c>
    </row>
    <row r="2145" spans="1:10" x14ac:dyDescent="0.3">
      <c r="A2145" s="31" t="s">
        <v>472</v>
      </c>
      <c r="B2145" s="14">
        <v>31.92</v>
      </c>
      <c r="C2145" s="14" t="str">
        <f t="shared" si="66"/>
        <v>Obesity</v>
      </c>
      <c r="D2145" s="14">
        <v>5.33</v>
      </c>
      <c r="E2145" s="14" t="str">
        <f t="shared" si="67"/>
        <v>Normal</v>
      </c>
      <c r="F2145" s="25" t="s">
        <v>4717</v>
      </c>
      <c r="G2145" s="25" t="s">
        <v>4716</v>
      </c>
      <c r="H2145" s="25" t="s">
        <v>4716</v>
      </c>
      <c r="I2145" s="14">
        <v>0</v>
      </c>
      <c r="J2145" s="28" t="s">
        <v>4717</v>
      </c>
    </row>
    <row r="2146" spans="1:10" x14ac:dyDescent="0.3">
      <c r="A2146" s="31" t="s">
        <v>526</v>
      </c>
      <c r="B2146" s="14">
        <v>34.5</v>
      </c>
      <c r="C2146" s="14" t="str">
        <f t="shared" si="66"/>
        <v>Obesity</v>
      </c>
      <c r="D2146" s="14">
        <v>4.07</v>
      </c>
      <c r="E2146" s="14" t="str">
        <f t="shared" si="67"/>
        <v>Normal</v>
      </c>
      <c r="F2146" s="25" t="s">
        <v>4717</v>
      </c>
      <c r="G2146" s="25" t="s">
        <v>4716</v>
      </c>
      <c r="H2146" s="25" t="s">
        <v>4716</v>
      </c>
      <c r="I2146" s="14">
        <v>0</v>
      </c>
      <c r="J2146" s="28" t="s">
        <v>4717</v>
      </c>
    </row>
    <row r="2147" spans="1:10" x14ac:dyDescent="0.3">
      <c r="A2147" s="31" t="s">
        <v>534</v>
      </c>
      <c r="B2147" s="14">
        <v>33.14</v>
      </c>
      <c r="C2147" s="14" t="str">
        <f t="shared" si="66"/>
        <v>Obesity</v>
      </c>
      <c r="D2147" s="14">
        <v>5.67</v>
      </c>
      <c r="E2147" s="14" t="str">
        <f t="shared" si="67"/>
        <v>Normal</v>
      </c>
      <c r="F2147" s="25" t="s">
        <v>4717</v>
      </c>
      <c r="G2147" s="25" t="s">
        <v>4716</v>
      </c>
      <c r="H2147" s="25" t="s">
        <v>4716</v>
      </c>
      <c r="I2147" s="14">
        <v>0</v>
      </c>
      <c r="J2147" s="28" t="s">
        <v>4717</v>
      </c>
    </row>
    <row r="2148" spans="1:10" x14ac:dyDescent="0.3">
      <c r="A2148" s="31" t="s">
        <v>542</v>
      </c>
      <c r="B2148" s="14">
        <v>23.82</v>
      </c>
      <c r="C2148" s="14" t="str">
        <f t="shared" si="66"/>
        <v>Normal Weight</v>
      </c>
      <c r="D2148" s="14">
        <v>10.85</v>
      </c>
      <c r="E2148" s="14" t="str">
        <f t="shared" si="67"/>
        <v>Diabetes</v>
      </c>
      <c r="F2148" s="25" t="s">
        <v>4717</v>
      </c>
      <c r="G2148" s="25" t="s">
        <v>4716</v>
      </c>
      <c r="H2148" s="25" t="s">
        <v>4716</v>
      </c>
      <c r="I2148" s="14">
        <v>0</v>
      </c>
      <c r="J2148" s="28" t="s">
        <v>4717</v>
      </c>
    </row>
    <row r="2149" spans="1:10" x14ac:dyDescent="0.3">
      <c r="A2149" s="31" t="s">
        <v>548</v>
      </c>
      <c r="B2149" s="14">
        <v>32.67</v>
      </c>
      <c r="C2149" s="14" t="str">
        <f t="shared" si="66"/>
        <v>Obesity</v>
      </c>
      <c r="D2149" s="14">
        <v>10.97</v>
      </c>
      <c r="E2149" s="14" t="str">
        <f t="shared" si="67"/>
        <v>Diabetes</v>
      </c>
      <c r="F2149" s="25" t="s">
        <v>4717</v>
      </c>
      <c r="G2149" s="25" t="s">
        <v>4716</v>
      </c>
      <c r="H2149" s="25" t="s">
        <v>4716</v>
      </c>
      <c r="I2149" s="14">
        <v>0</v>
      </c>
      <c r="J2149" s="28" t="s">
        <v>4717</v>
      </c>
    </row>
    <row r="2150" spans="1:10" x14ac:dyDescent="0.3">
      <c r="A2150" s="31" t="s">
        <v>568</v>
      </c>
      <c r="B2150" s="14">
        <v>26.24</v>
      </c>
      <c r="C2150" s="14" t="str">
        <f t="shared" si="66"/>
        <v>Overweight</v>
      </c>
      <c r="D2150" s="14">
        <v>6.26</v>
      </c>
      <c r="E2150" s="14" t="str">
        <f t="shared" si="67"/>
        <v>Prediabetes</v>
      </c>
      <c r="F2150" s="25" t="s">
        <v>4717</v>
      </c>
      <c r="G2150" s="25" t="s">
        <v>4716</v>
      </c>
      <c r="H2150" s="25" t="s">
        <v>4716</v>
      </c>
      <c r="I2150" s="14">
        <v>0</v>
      </c>
      <c r="J2150" s="28" t="s">
        <v>4717</v>
      </c>
    </row>
    <row r="2151" spans="1:10" x14ac:dyDescent="0.3">
      <c r="A2151" s="31" t="s">
        <v>570</v>
      </c>
      <c r="B2151" s="14">
        <v>31.36</v>
      </c>
      <c r="C2151" s="14" t="str">
        <f t="shared" si="66"/>
        <v>Obesity</v>
      </c>
      <c r="D2151" s="14">
        <v>10.6</v>
      </c>
      <c r="E2151" s="14" t="str">
        <f t="shared" si="67"/>
        <v>Diabetes</v>
      </c>
      <c r="F2151" s="25" t="s">
        <v>4717</v>
      </c>
      <c r="G2151" s="25" t="s">
        <v>4716</v>
      </c>
      <c r="H2151" s="25" t="s">
        <v>4716</v>
      </c>
      <c r="I2151" s="14">
        <v>0</v>
      </c>
      <c r="J2151" s="28" t="s">
        <v>4717</v>
      </c>
    </row>
    <row r="2152" spans="1:10" x14ac:dyDescent="0.3">
      <c r="A2152" s="31" t="s">
        <v>572</v>
      </c>
      <c r="B2152" s="14">
        <v>25.69</v>
      </c>
      <c r="C2152" s="14" t="str">
        <f t="shared" si="66"/>
        <v>Overweight</v>
      </c>
      <c r="D2152" s="14">
        <v>4.78</v>
      </c>
      <c r="E2152" s="14" t="str">
        <f t="shared" si="67"/>
        <v>Normal</v>
      </c>
      <c r="F2152" s="25" t="s">
        <v>4717</v>
      </c>
      <c r="G2152" s="25" t="s">
        <v>4716</v>
      </c>
      <c r="H2152" s="25" t="s">
        <v>4716</v>
      </c>
      <c r="I2152" s="14">
        <v>0</v>
      </c>
      <c r="J2152" s="28" t="s">
        <v>4717</v>
      </c>
    </row>
    <row r="2153" spans="1:10" x14ac:dyDescent="0.3">
      <c r="A2153" s="31" t="s">
        <v>626</v>
      </c>
      <c r="B2153" s="14">
        <v>18.329999999999998</v>
      </c>
      <c r="C2153" s="14" t="str">
        <f t="shared" si="66"/>
        <v>Underweight</v>
      </c>
      <c r="D2153" s="14">
        <v>4.16</v>
      </c>
      <c r="E2153" s="14" t="str">
        <f t="shared" si="67"/>
        <v>Normal</v>
      </c>
      <c r="F2153" s="25" t="s">
        <v>4717</v>
      </c>
      <c r="G2153" s="25" t="s">
        <v>4716</v>
      </c>
      <c r="H2153" s="25" t="s">
        <v>4716</v>
      </c>
      <c r="I2153" s="14">
        <v>0</v>
      </c>
      <c r="J2153" s="28" t="s">
        <v>4717</v>
      </c>
    </row>
    <row r="2154" spans="1:10" x14ac:dyDescent="0.3">
      <c r="A2154" s="31" t="s">
        <v>646</v>
      </c>
      <c r="B2154" s="14">
        <v>22.39</v>
      </c>
      <c r="C2154" s="14" t="str">
        <f t="shared" si="66"/>
        <v>Normal Weight</v>
      </c>
      <c r="D2154" s="14">
        <v>9.5299999999999994</v>
      </c>
      <c r="E2154" s="14" t="str">
        <f t="shared" si="67"/>
        <v>Diabetes</v>
      </c>
      <c r="F2154" s="25" t="s">
        <v>4717</v>
      </c>
      <c r="G2154" s="25" t="s">
        <v>4716</v>
      </c>
      <c r="H2154" s="25" t="s">
        <v>4716</v>
      </c>
      <c r="I2154" s="14">
        <v>0</v>
      </c>
      <c r="J2154" s="28" t="s">
        <v>4717</v>
      </c>
    </row>
    <row r="2155" spans="1:10" x14ac:dyDescent="0.3">
      <c r="A2155" s="31" t="s">
        <v>650</v>
      </c>
      <c r="B2155" s="14">
        <v>18.329999999999998</v>
      </c>
      <c r="C2155" s="14" t="str">
        <f t="shared" si="66"/>
        <v>Underweight</v>
      </c>
      <c r="D2155" s="14">
        <v>5.57</v>
      </c>
      <c r="E2155" s="14" t="str">
        <f t="shared" si="67"/>
        <v>Normal</v>
      </c>
      <c r="F2155" s="25" t="s">
        <v>4717</v>
      </c>
      <c r="G2155" s="25" t="s">
        <v>4716</v>
      </c>
      <c r="H2155" s="25" t="s">
        <v>4716</v>
      </c>
      <c r="I2155" s="14">
        <v>0</v>
      </c>
      <c r="J2155" s="28" t="s">
        <v>4717</v>
      </c>
    </row>
    <row r="2156" spans="1:10" x14ac:dyDescent="0.3">
      <c r="A2156" s="31" t="s">
        <v>660</v>
      </c>
      <c r="B2156" s="14">
        <v>23.56</v>
      </c>
      <c r="C2156" s="14" t="str">
        <f t="shared" si="66"/>
        <v>Normal Weight</v>
      </c>
      <c r="D2156" s="14">
        <v>11.74</v>
      </c>
      <c r="E2156" s="14" t="str">
        <f t="shared" si="67"/>
        <v>Diabetes</v>
      </c>
      <c r="F2156" s="25" t="s">
        <v>4717</v>
      </c>
      <c r="G2156" s="25" t="s">
        <v>4716</v>
      </c>
      <c r="H2156" s="25" t="s">
        <v>4716</v>
      </c>
      <c r="I2156" s="14">
        <v>0</v>
      </c>
      <c r="J2156" s="28" t="s">
        <v>4717</v>
      </c>
    </row>
    <row r="2157" spans="1:10" x14ac:dyDescent="0.3">
      <c r="A2157" s="31" t="s">
        <v>674</v>
      </c>
      <c r="B2157" s="14">
        <v>22.03</v>
      </c>
      <c r="C2157" s="14" t="str">
        <f t="shared" si="66"/>
        <v>Normal Weight</v>
      </c>
      <c r="D2157" s="14">
        <v>4.28</v>
      </c>
      <c r="E2157" s="14" t="str">
        <f t="shared" si="67"/>
        <v>Normal</v>
      </c>
      <c r="F2157" s="25" t="s">
        <v>4717</v>
      </c>
      <c r="G2157" s="25" t="s">
        <v>4716</v>
      </c>
      <c r="H2157" s="25" t="s">
        <v>4716</v>
      </c>
      <c r="I2157" s="14">
        <v>0</v>
      </c>
      <c r="J2157" s="28" t="s">
        <v>4717</v>
      </c>
    </row>
    <row r="2158" spans="1:10" x14ac:dyDescent="0.3">
      <c r="A2158" s="31" t="s">
        <v>682</v>
      </c>
      <c r="B2158" s="14">
        <v>16.05</v>
      </c>
      <c r="C2158" s="14" t="str">
        <f t="shared" si="66"/>
        <v>Underweight</v>
      </c>
      <c r="D2158" s="14">
        <v>4.3499999999999996</v>
      </c>
      <c r="E2158" s="14" t="str">
        <f t="shared" si="67"/>
        <v>Normal</v>
      </c>
      <c r="F2158" s="25" t="s">
        <v>4717</v>
      </c>
      <c r="G2158" s="25" t="s">
        <v>4716</v>
      </c>
      <c r="H2158" s="25" t="s">
        <v>4716</v>
      </c>
      <c r="I2158" s="14">
        <v>0</v>
      </c>
      <c r="J2158" s="28" t="s">
        <v>4717</v>
      </c>
    </row>
    <row r="2159" spans="1:10" x14ac:dyDescent="0.3">
      <c r="A2159" s="31" t="s">
        <v>702</v>
      </c>
      <c r="B2159" s="14">
        <v>20.03</v>
      </c>
      <c r="C2159" s="14" t="str">
        <f t="shared" si="66"/>
        <v>Normal Weight</v>
      </c>
      <c r="D2159" s="14">
        <v>6.14</v>
      </c>
      <c r="E2159" s="14" t="str">
        <f t="shared" si="67"/>
        <v>Prediabetes</v>
      </c>
      <c r="F2159" s="25" t="s">
        <v>4717</v>
      </c>
      <c r="G2159" s="25" t="s">
        <v>4716</v>
      </c>
      <c r="H2159" s="25" t="s">
        <v>4716</v>
      </c>
      <c r="I2159" s="14">
        <v>0</v>
      </c>
      <c r="J2159" s="28" t="s">
        <v>4717</v>
      </c>
    </row>
    <row r="2160" spans="1:10" x14ac:dyDescent="0.3">
      <c r="A2160" s="31" t="s">
        <v>718</v>
      </c>
      <c r="B2160" s="14">
        <v>18.45</v>
      </c>
      <c r="C2160" s="14" t="str">
        <f t="shared" si="66"/>
        <v>Underweight</v>
      </c>
      <c r="D2160" s="14">
        <v>5.07</v>
      </c>
      <c r="E2160" s="14" t="str">
        <f t="shared" si="67"/>
        <v>Normal</v>
      </c>
      <c r="F2160" s="25" t="s">
        <v>4717</v>
      </c>
      <c r="G2160" s="25" t="s">
        <v>4716</v>
      </c>
      <c r="H2160" s="25" t="s">
        <v>4716</v>
      </c>
      <c r="I2160" s="14">
        <v>0</v>
      </c>
      <c r="J2160" s="28" t="s">
        <v>4717</v>
      </c>
    </row>
    <row r="2161" spans="1:10" x14ac:dyDescent="0.3">
      <c r="A2161" s="31" t="s">
        <v>728</v>
      </c>
      <c r="B2161" s="14">
        <v>17.600000000000001</v>
      </c>
      <c r="C2161" s="14" t="str">
        <f t="shared" si="66"/>
        <v>Underweight</v>
      </c>
      <c r="D2161" s="14">
        <v>5.26</v>
      </c>
      <c r="E2161" s="14" t="str">
        <f t="shared" si="67"/>
        <v>Normal</v>
      </c>
      <c r="F2161" s="25" t="s">
        <v>4717</v>
      </c>
      <c r="G2161" s="25" t="s">
        <v>4716</v>
      </c>
      <c r="H2161" s="25" t="s">
        <v>4716</v>
      </c>
      <c r="I2161" s="14">
        <v>0</v>
      </c>
      <c r="J2161" s="28" t="s">
        <v>4717</v>
      </c>
    </row>
    <row r="2162" spans="1:10" x14ac:dyDescent="0.3">
      <c r="A2162" s="31" t="s">
        <v>742</v>
      </c>
      <c r="B2162" s="14">
        <v>16.86</v>
      </c>
      <c r="C2162" s="14" t="str">
        <f t="shared" si="66"/>
        <v>Underweight</v>
      </c>
      <c r="D2162" s="14">
        <v>4.07</v>
      </c>
      <c r="E2162" s="14" t="str">
        <f t="shared" si="67"/>
        <v>Normal</v>
      </c>
      <c r="F2162" s="25" t="s">
        <v>4717</v>
      </c>
      <c r="G2162" s="25" t="s">
        <v>4716</v>
      </c>
      <c r="H2162" s="25" t="s">
        <v>4716</v>
      </c>
      <c r="I2162" s="14">
        <v>0</v>
      </c>
      <c r="J2162" s="28" t="s">
        <v>4717</v>
      </c>
    </row>
    <row r="2163" spans="1:10" x14ac:dyDescent="0.3">
      <c r="A2163" s="31" t="s">
        <v>748</v>
      </c>
      <c r="B2163" s="14">
        <v>16.329999999999998</v>
      </c>
      <c r="C2163" s="14" t="str">
        <f t="shared" si="66"/>
        <v>Underweight</v>
      </c>
      <c r="D2163" s="14">
        <v>7.26</v>
      </c>
      <c r="E2163" s="14" t="str">
        <f t="shared" si="67"/>
        <v>Diabetes</v>
      </c>
      <c r="F2163" s="25" t="s">
        <v>4717</v>
      </c>
      <c r="G2163" s="25" t="s">
        <v>4716</v>
      </c>
      <c r="H2163" s="25" t="s">
        <v>4716</v>
      </c>
      <c r="I2163" s="14">
        <v>0</v>
      </c>
      <c r="J2163" s="28" t="s">
        <v>4717</v>
      </c>
    </row>
    <row r="2164" spans="1:10" x14ac:dyDescent="0.3">
      <c r="A2164" s="31" t="s">
        <v>750</v>
      </c>
      <c r="B2164" s="14">
        <v>16.37</v>
      </c>
      <c r="C2164" s="14" t="str">
        <f t="shared" si="66"/>
        <v>Underweight</v>
      </c>
      <c r="D2164" s="14">
        <v>4.79</v>
      </c>
      <c r="E2164" s="14" t="str">
        <f t="shared" si="67"/>
        <v>Normal</v>
      </c>
      <c r="F2164" s="25" t="s">
        <v>4717</v>
      </c>
      <c r="G2164" s="25" t="s">
        <v>4716</v>
      </c>
      <c r="H2164" s="25" t="s">
        <v>4716</v>
      </c>
      <c r="I2164" s="14">
        <v>0</v>
      </c>
      <c r="J2164" s="28" t="s">
        <v>4717</v>
      </c>
    </row>
    <row r="2165" spans="1:10" x14ac:dyDescent="0.3">
      <c r="A2165" s="31" t="s">
        <v>808</v>
      </c>
      <c r="B2165" s="14">
        <v>27.82</v>
      </c>
      <c r="C2165" s="14" t="str">
        <f t="shared" si="66"/>
        <v>Overweight</v>
      </c>
      <c r="D2165" s="14">
        <v>5.24</v>
      </c>
      <c r="E2165" s="14" t="str">
        <f t="shared" si="67"/>
        <v>Normal</v>
      </c>
      <c r="F2165" s="25" t="s">
        <v>4717</v>
      </c>
      <c r="G2165" s="25" t="s">
        <v>4716</v>
      </c>
      <c r="H2165" s="25" t="s">
        <v>4716</v>
      </c>
      <c r="I2165" s="14">
        <v>0</v>
      </c>
      <c r="J2165" s="28" t="s">
        <v>4717</v>
      </c>
    </row>
    <row r="2166" spans="1:10" x14ac:dyDescent="0.3">
      <c r="A2166" s="31" t="s">
        <v>910</v>
      </c>
      <c r="B2166" s="14">
        <v>17.350000000000001</v>
      </c>
      <c r="C2166" s="14" t="str">
        <f t="shared" si="66"/>
        <v>Underweight</v>
      </c>
      <c r="D2166" s="14">
        <v>5.03</v>
      </c>
      <c r="E2166" s="14" t="str">
        <f t="shared" si="67"/>
        <v>Normal</v>
      </c>
      <c r="F2166" s="25" t="s">
        <v>4717</v>
      </c>
      <c r="G2166" s="25" t="s">
        <v>4716</v>
      </c>
      <c r="H2166" s="25" t="s">
        <v>4716</v>
      </c>
      <c r="I2166" s="14">
        <v>0</v>
      </c>
      <c r="J2166" s="28" t="s">
        <v>4717</v>
      </c>
    </row>
    <row r="2167" spans="1:10" x14ac:dyDescent="0.3">
      <c r="A2167" s="31" t="s">
        <v>926</v>
      </c>
      <c r="B2167" s="14">
        <v>23.655000000000001</v>
      </c>
      <c r="C2167" s="14" t="str">
        <f t="shared" si="66"/>
        <v>Normal Weight</v>
      </c>
      <c r="D2167" s="14">
        <v>4.8600000000000003</v>
      </c>
      <c r="E2167" s="14" t="str">
        <f t="shared" si="67"/>
        <v>Normal</v>
      </c>
      <c r="F2167" s="25" t="s">
        <v>4717</v>
      </c>
      <c r="G2167" s="25" t="s">
        <v>4716</v>
      </c>
      <c r="H2167" s="25" t="s">
        <v>4716</v>
      </c>
      <c r="I2167" s="14">
        <v>0</v>
      </c>
      <c r="J2167" s="28" t="s">
        <v>4717</v>
      </c>
    </row>
    <row r="2168" spans="1:10" x14ac:dyDescent="0.3">
      <c r="A2168" s="31" t="s">
        <v>976</v>
      </c>
      <c r="B2168" s="14">
        <v>25.555</v>
      </c>
      <c r="C2168" s="14" t="str">
        <f t="shared" si="66"/>
        <v>Overweight</v>
      </c>
      <c r="D2168" s="14">
        <v>4.09</v>
      </c>
      <c r="E2168" s="14" t="str">
        <f t="shared" si="67"/>
        <v>Normal</v>
      </c>
      <c r="F2168" s="25" t="s">
        <v>4717</v>
      </c>
      <c r="G2168" s="25" t="s">
        <v>4716</v>
      </c>
      <c r="H2168" s="25" t="s">
        <v>4716</v>
      </c>
      <c r="I2168" s="14">
        <v>0</v>
      </c>
      <c r="J2168" s="28" t="s">
        <v>4717</v>
      </c>
    </row>
    <row r="2169" spans="1:10" x14ac:dyDescent="0.3">
      <c r="A2169" s="31" t="s">
        <v>1010</v>
      </c>
      <c r="B2169" s="14">
        <v>26.4</v>
      </c>
      <c r="C2169" s="14" t="str">
        <f t="shared" si="66"/>
        <v>Overweight</v>
      </c>
      <c r="D2169" s="14">
        <v>4.87</v>
      </c>
      <c r="E2169" s="14" t="str">
        <f t="shared" si="67"/>
        <v>Normal</v>
      </c>
      <c r="F2169" s="25" t="s">
        <v>4717</v>
      </c>
      <c r="G2169" s="25" t="s">
        <v>4716</v>
      </c>
      <c r="H2169" s="25" t="s">
        <v>4716</v>
      </c>
      <c r="I2169" s="14">
        <v>0</v>
      </c>
      <c r="J2169" s="28" t="s">
        <v>4717</v>
      </c>
    </row>
    <row r="2170" spans="1:10" x14ac:dyDescent="0.3">
      <c r="A2170" s="31" t="s">
        <v>1100</v>
      </c>
      <c r="B2170" s="14">
        <v>25.7</v>
      </c>
      <c r="C2170" s="14" t="str">
        <f t="shared" si="66"/>
        <v>Overweight</v>
      </c>
      <c r="D2170" s="14">
        <v>4.13</v>
      </c>
      <c r="E2170" s="14" t="str">
        <f t="shared" si="67"/>
        <v>Normal</v>
      </c>
      <c r="F2170" s="25" t="s">
        <v>4717</v>
      </c>
      <c r="G2170" s="25" t="s">
        <v>4716</v>
      </c>
      <c r="H2170" s="25" t="s">
        <v>4716</v>
      </c>
      <c r="I2170" s="14">
        <v>0</v>
      </c>
      <c r="J2170" s="28" t="s">
        <v>4717</v>
      </c>
    </row>
    <row r="2171" spans="1:10" x14ac:dyDescent="0.3">
      <c r="A2171" s="31" t="s">
        <v>1162</v>
      </c>
      <c r="B2171" s="14">
        <v>27.06</v>
      </c>
      <c r="C2171" s="14" t="str">
        <f t="shared" si="66"/>
        <v>Overweight</v>
      </c>
      <c r="D2171" s="14">
        <v>5.74</v>
      </c>
      <c r="E2171" s="14" t="str">
        <f t="shared" si="67"/>
        <v>Prediabetes</v>
      </c>
      <c r="F2171" s="25" t="s">
        <v>4717</v>
      </c>
      <c r="G2171" s="25" t="s">
        <v>4716</v>
      </c>
      <c r="H2171" s="25" t="s">
        <v>4716</v>
      </c>
      <c r="I2171" s="14">
        <v>0</v>
      </c>
      <c r="J2171" s="28" t="s">
        <v>4717</v>
      </c>
    </row>
    <row r="2172" spans="1:10" x14ac:dyDescent="0.3">
      <c r="A2172" s="31" t="s">
        <v>1284</v>
      </c>
      <c r="B2172" s="14">
        <v>21.85</v>
      </c>
      <c r="C2172" s="14" t="str">
        <f t="shared" si="66"/>
        <v>Normal Weight</v>
      </c>
      <c r="D2172" s="14">
        <v>5.56</v>
      </c>
      <c r="E2172" s="14" t="str">
        <f t="shared" si="67"/>
        <v>Normal</v>
      </c>
      <c r="F2172" s="25" t="s">
        <v>4717</v>
      </c>
      <c r="G2172" s="25" t="s">
        <v>4716</v>
      </c>
      <c r="H2172" s="25" t="s">
        <v>4716</v>
      </c>
      <c r="I2172" s="14">
        <v>0</v>
      </c>
      <c r="J2172" s="28" t="s">
        <v>4717</v>
      </c>
    </row>
    <row r="2173" spans="1:10" x14ac:dyDescent="0.3">
      <c r="A2173" s="31" t="s">
        <v>1378</v>
      </c>
      <c r="B2173" s="14">
        <v>17.195</v>
      </c>
      <c r="C2173" s="14" t="str">
        <f t="shared" si="66"/>
        <v>Underweight</v>
      </c>
      <c r="D2173" s="14">
        <v>5.29</v>
      </c>
      <c r="E2173" s="14" t="str">
        <f t="shared" si="67"/>
        <v>Normal</v>
      </c>
      <c r="F2173" s="25" t="s">
        <v>4717</v>
      </c>
      <c r="G2173" s="25" t="s">
        <v>4716</v>
      </c>
      <c r="H2173" s="25" t="s">
        <v>4716</v>
      </c>
      <c r="I2173" s="14">
        <v>0</v>
      </c>
      <c r="J2173" s="28" t="s">
        <v>4717</v>
      </c>
    </row>
    <row r="2174" spans="1:10" x14ac:dyDescent="0.3">
      <c r="A2174" s="31" t="s">
        <v>2</v>
      </c>
      <c r="B2174" s="14">
        <v>47.41</v>
      </c>
      <c r="C2174" s="14" t="str">
        <f t="shared" si="66"/>
        <v>Obesity</v>
      </c>
      <c r="D2174" s="14">
        <v>7.47</v>
      </c>
      <c r="E2174" s="14" t="str">
        <f t="shared" si="67"/>
        <v>Diabetes</v>
      </c>
      <c r="F2174" s="25" t="s">
        <v>4716</v>
      </c>
      <c r="G2174" s="25" t="s">
        <v>4716</v>
      </c>
      <c r="H2174" s="25" t="s">
        <v>4716</v>
      </c>
      <c r="I2174" s="14">
        <v>0</v>
      </c>
      <c r="J2174" s="28" t="s">
        <v>4717</v>
      </c>
    </row>
    <row r="2175" spans="1:10" x14ac:dyDescent="0.3">
      <c r="A2175" s="31" t="s">
        <v>4</v>
      </c>
      <c r="B2175" s="14">
        <v>30.36</v>
      </c>
      <c r="C2175" s="14" t="str">
        <f t="shared" si="66"/>
        <v>Obesity</v>
      </c>
      <c r="D2175" s="14">
        <v>5.77</v>
      </c>
      <c r="E2175" s="14" t="str">
        <f t="shared" si="67"/>
        <v>Prediabetes</v>
      </c>
      <c r="F2175" s="25" t="s">
        <v>4716</v>
      </c>
      <c r="G2175" s="25" t="s">
        <v>4716</v>
      </c>
      <c r="H2175" s="25" t="s">
        <v>4716</v>
      </c>
      <c r="I2175" s="14">
        <v>0</v>
      </c>
      <c r="J2175" s="28" t="s">
        <v>4717</v>
      </c>
    </row>
    <row r="2176" spans="1:10" x14ac:dyDescent="0.3">
      <c r="A2176" s="31" t="s">
        <v>8</v>
      </c>
      <c r="B2176" s="14">
        <v>38.094999999999999</v>
      </c>
      <c r="C2176" s="14" t="str">
        <f t="shared" si="66"/>
        <v>Obesity</v>
      </c>
      <c r="D2176" s="14">
        <v>6.05</v>
      </c>
      <c r="E2176" s="14" t="str">
        <f t="shared" si="67"/>
        <v>Prediabetes</v>
      </c>
      <c r="F2176" s="25" t="s">
        <v>4716</v>
      </c>
      <c r="G2176" s="25" t="s">
        <v>4716</v>
      </c>
      <c r="H2176" s="25" t="s">
        <v>4716</v>
      </c>
      <c r="I2176" s="14">
        <v>0</v>
      </c>
      <c r="J2176" s="28" t="s">
        <v>4717</v>
      </c>
    </row>
    <row r="2177" spans="1:10" x14ac:dyDescent="0.3">
      <c r="A2177" s="31" t="s">
        <v>10</v>
      </c>
      <c r="B2177" s="14">
        <v>35.53</v>
      </c>
      <c r="C2177" s="14" t="str">
        <f t="shared" si="66"/>
        <v>Obesity</v>
      </c>
      <c r="D2177" s="14">
        <v>5.45</v>
      </c>
      <c r="E2177" s="14" t="str">
        <f t="shared" si="67"/>
        <v>Normal</v>
      </c>
      <c r="F2177" s="25" t="s">
        <v>4716</v>
      </c>
      <c r="G2177" s="25" t="s">
        <v>4716</v>
      </c>
      <c r="H2177" s="25" t="s">
        <v>4716</v>
      </c>
      <c r="I2177" s="14">
        <v>0</v>
      </c>
      <c r="J2177" s="28" t="s">
        <v>4717</v>
      </c>
    </row>
    <row r="2178" spans="1:10" x14ac:dyDescent="0.3">
      <c r="A2178" s="31" t="s">
        <v>12</v>
      </c>
      <c r="B2178" s="14">
        <v>32.799999999999997</v>
      </c>
      <c r="C2178" s="14" t="str">
        <f t="shared" ref="C2178:C2241" si="68">IF(B2178&lt;18.5,"Underweight",
IF(B2178&lt;=24.9,"Normal Weight",
IF(B2178&lt;=29.9,"Overweight","Obesity")))</f>
        <v>Obesity</v>
      </c>
      <c r="D2178" s="14">
        <v>6.59</v>
      </c>
      <c r="E2178" s="14" t="str">
        <f t="shared" si="67"/>
        <v>Diabetes</v>
      </c>
      <c r="F2178" s="25" t="s">
        <v>4716</v>
      </c>
      <c r="G2178" s="25" t="s">
        <v>4716</v>
      </c>
      <c r="H2178" s="25" t="s">
        <v>4716</v>
      </c>
      <c r="I2178" s="14">
        <v>0</v>
      </c>
      <c r="J2178" s="28" t="s">
        <v>4717</v>
      </c>
    </row>
    <row r="2179" spans="1:10" x14ac:dyDescent="0.3">
      <c r="A2179" s="31" t="s">
        <v>14</v>
      </c>
      <c r="B2179" s="14">
        <v>36.4</v>
      </c>
      <c r="C2179" s="14" t="str">
        <f t="shared" si="68"/>
        <v>Obesity</v>
      </c>
      <c r="D2179" s="14">
        <v>6.07</v>
      </c>
      <c r="E2179" s="14" t="str">
        <f t="shared" ref="E2179:E2242" si="69">IF(D2179&lt;5.7,"Normal",
IF(D2179&lt;=6.4,"Prediabetes","Diabetes"))</f>
        <v>Prediabetes</v>
      </c>
      <c r="F2179" s="25" t="s">
        <v>4716</v>
      </c>
      <c r="G2179" s="25" t="s">
        <v>4716</v>
      </c>
      <c r="H2179" s="25" t="s">
        <v>4716</v>
      </c>
      <c r="I2179" s="14">
        <v>0</v>
      </c>
      <c r="J2179" s="28" t="s">
        <v>4717</v>
      </c>
    </row>
    <row r="2180" spans="1:10" x14ac:dyDescent="0.3">
      <c r="A2180" s="31" t="s">
        <v>20</v>
      </c>
      <c r="B2180" s="14">
        <v>38.06</v>
      </c>
      <c r="C2180" s="14" t="str">
        <f t="shared" si="68"/>
        <v>Obesity</v>
      </c>
      <c r="D2180" s="14">
        <v>10.79</v>
      </c>
      <c r="E2180" s="14" t="str">
        <f t="shared" si="69"/>
        <v>Diabetes</v>
      </c>
      <c r="F2180" s="25" t="s">
        <v>4716</v>
      </c>
      <c r="G2180" s="25" t="s">
        <v>4716</v>
      </c>
      <c r="H2180" s="25" t="s">
        <v>4716</v>
      </c>
      <c r="I2180" s="14">
        <v>0</v>
      </c>
      <c r="J2180" s="28" t="s">
        <v>4717</v>
      </c>
    </row>
    <row r="2181" spans="1:10" x14ac:dyDescent="0.3">
      <c r="A2181" s="31" t="s">
        <v>24</v>
      </c>
      <c r="B2181" s="14">
        <v>42.13</v>
      </c>
      <c r="C2181" s="14" t="str">
        <f t="shared" si="68"/>
        <v>Obesity</v>
      </c>
      <c r="D2181" s="14">
        <v>11.9</v>
      </c>
      <c r="E2181" s="14" t="str">
        <f t="shared" si="69"/>
        <v>Diabetes</v>
      </c>
      <c r="F2181" s="25" t="s">
        <v>4716</v>
      </c>
      <c r="G2181" s="25" t="s">
        <v>4716</v>
      </c>
      <c r="H2181" s="25" t="s">
        <v>4716</v>
      </c>
      <c r="I2181" s="14">
        <v>0</v>
      </c>
      <c r="J2181" s="28" t="s">
        <v>4717</v>
      </c>
    </row>
    <row r="2182" spans="1:10" x14ac:dyDescent="0.3">
      <c r="A2182" s="31" t="s">
        <v>26</v>
      </c>
      <c r="B2182" s="14">
        <v>40.92</v>
      </c>
      <c r="C2182" s="14" t="str">
        <f t="shared" si="68"/>
        <v>Obesity</v>
      </c>
      <c r="D2182" s="14">
        <v>8.41</v>
      </c>
      <c r="E2182" s="14" t="str">
        <f t="shared" si="69"/>
        <v>Diabetes</v>
      </c>
      <c r="F2182" s="25" t="s">
        <v>4716</v>
      </c>
      <c r="G2182" s="25" t="s">
        <v>4716</v>
      </c>
      <c r="H2182" s="25" t="s">
        <v>4716</v>
      </c>
      <c r="I2182" s="14">
        <v>0</v>
      </c>
      <c r="J2182" s="28" t="s">
        <v>4717</v>
      </c>
    </row>
    <row r="2183" spans="1:10" x14ac:dyDescent="0.3">
      <c r="A2183" s="31" t="s">
        <v>28</v>
      </c>
      <c r="B2183" s="14">
        <v>40.564999999999998</v>
      </c>
      <c r="C2183" s="14" t="str">
        <f t="shared" si="68"/>
        <v>Obesity</v>
      </c>
      <c r="D2183" s="14">
        <v>7.02</v>
      </c>
      <c r="E2183" s="14" t="str">
        <f t="shared" si="69"/>
        <v>Diabetes</v>
      </c>
      <c r="F2183" s="25" t="s">
        <v>4716</v>
      </c>
      <c r="G2183" s="25" t="s">
        <v>4716</v>
      </c>
      <c r="H2183" s="25" t="s">
        <v>4716</v>
      </c>
      <c r="I2183" s="14">
        <v>0</v>
      </c>
      <c r="J2183" s="28" t="s">
        <v>4717</v>
      </c>
    </row>
    <row r="2184" spans="1:10" x14ac:dyDescent="0.3">
      <c r="A2184" s="31" t="s">
        <v>32</v>
      </c>
      <c r="B2184" s="14">
        <v>39.9</v>
      </c>
      <c r="C2184" s="14" t="str">
        <f t="shared" si="68"/>
        <v>Obesity</v>
      </c>
      <c r="D2184" s="14">
        <v>11.32</v>
      </c>
      <c r="E2184" s="14" t="str">
        <f t="shared" si="69"/>
        <v>Diabetes</v>
      </c>
      <c r="F2184" s="25" t="s">
        <v>4716</v>
      </c>
      <c r="G2184" s="25" t="s">
        <v>4716</v>
      </c>
      <c r="H2184" s="25" t="s">
        <v>4716</v>
      </c>
      <c r="I2184" s="14">
        <v>0</v>
      </c>
      <c r="J2184" s="28" t="s">
        <v>4717</v>
      </c>
    </row>
    <row r="2185" spans="1:10" x14ac:dyDescent="0.3">
      <c r="A2185" s="31" t="s">
        <v>40</v>
      </c>
      <c r="B2185" s="14">
        <v>42.9</v>
      </c>
      <c r="C2185" s="14" t="str">
        <f t="shared" si="68"/>
        <v>Obesity</v>
      </c>
      <c r="D2185" s="14">
        <v>11.41</v>
      </c>
      <c r="E2185" s="14" t="str">
        <f t="shared" si="69"/>
        <v>Diabetes</v>
      </c>
      <c r="F2185" s="25" t="s">
        <v>4716</v>
      </c>
      <c r="G2185" s="25" t="s">
        <v>4716</v>
      </c>
      <c r="H2185" s="25" t="s">
        <v>4716</v>
      </c>
      <c r="I2185" s="14">
        <v>0</v>
      </c>
      <c r="J2185" s="28" t="s">
        <v>4717</v>
      </c>
    </row>
    <row r="2186" spans="1:10" x14ac:dyDescent="0.3">
      <c r="A2186" s="31" t="s">
        <v>54</v>
      </c>
      <c r="B2186" s="14">
        <v>30.875</v>
      </c>
      <c r="C2186" s="14" t="str">
        <f t="shared" si="68"/>
        <v>Obesity</v>
      </c>
      <c r="D2186" s="14">
        <v>11.88</v>
      </c>
      <c r="E2186" s="14" t="str">
        <f t="shared" si="69"/>
        <v>Diabetes</v>
      </c>
      <c r="F2186" s="25" t="s">
        <v>4716</v>
      </c>
      <c r="G2186" s="25" t="s">
        <v>4716</v>
      </c>
      <c r="H2186" s="25" t="s">
        <v>4716</v>
      </c>
      <c r="I2186" s="14">
        <v>0</v>
      </c>
      <c r="J2186" s="28" t="s">
        <v>4717</v>
      </c>
    </row>
    <row r="2187" spans="1:10" x14ac:dyDescent="0.3">
      <c r="A2187" s="31" t="s">
        <v>60</v>
      </c>
      <c r="B2187" s="14">
        <v>37.049999999999997</v>
      </c>
      <c r="C2187" s="14" t="str">
        <f t="shared" si="68"/>
        <v>Obesity</v>
      </c>
      <c r="D2187" s="14">
        <v>8.44</v>
      </c>
      <c r="E2187" s="14" t="str">
        <f t="shared" si="69"/>
        <v>Diabetes</v>
      </c>
      <c r="F2187" s="25" t="s">
        <v>4716</v>
      </c>
      <c r="G2187" s="25" t="s">
        <v>4716</v>
      </c>
      <c r="H2187" s="25" t="s">
        <v>4716</v>
      </c>
      <c r="I2187" s="14">
        <v>0</v>
      </c>
      <c r="J2187" s="28" t="s">
        <v>4717</v>
      </c>
    </row>
    <row r="2188" spans="1:10" x14ac:dyDescent="0.3">
      <c r="A2188" s="31" t="s">
        <v>62</v>
      </c>
      <c r="B2188" s="14">
        <v>43.89</v>
      </c>
      <c r="C2188" s="14" t="str">
        <f t="shared" si="68"/>
        <v>Obesity</v>
      </c>
      <c r="D2188" s="14">
        <v>8.7100000000000009</v>
      </c>
      <c r="E2188" s="14" t="str">
        <f t="shared" si="69"/>
        <v>Diabetes</v>
      </c>
      <c r="F2188" s="25" t="s">
        <v>4716</v>
      </c>
      <c r="G2188" s="25" t="s">
        <v>4716</v>
      </c>
      <c r="H2188" s="25" t="s">
        <v>4716</v>
      </c>
      <c r="I2188" s="14">
        <v>0</v>
      </c>
      <c r="J2188" s="28" t="s">
        <v>4717</v>
      </c>
    </row>
    <row r="2189" spans="1:10" x14ac:dyDescent="0.3">
      <c r="A2189" s="31" t="s">
        <v>66</v>
      </c>
      <c r="B2189" s="14">
        <v>31.35</v>
      </c>
      <c r="C2189" s="14" t="str">
        <f t="shared" si="68"/>
        <v>Obesity</v>
      </c>
      <c r="D2189" s="14">
        <v>6.86</v>
      </c>
      <c r="E2189" s="14" t="str">
        <f t="shared" si="69"/>
        <v>Diabetes</v>
      </c>
      <c r="F2189" s="25" t="s">
        <v>4716</v>
      </c>
      <c r="G2189" s="25" t="s">
        <v>4716</v>
      </c>
      <c r="H2189" s="25" t="s">
        <v>4716</v>
      </c>
      <c r="I2189" s="14">
        <v>0</v>
      </c>
      <c r="J2189" s="28" t="s">
        <v>4717</v>
      </c>
    </row>
    <row r="2190" spans="1:10" x14ac:dyDescent="0.3">
      <c r="A2190" s="31" t="s">
        <v>72</v>
      </c>
      <c r="B2190" s="14">
        <v>32.015000000000001</v>
      </c>
      <c r="C2190" s="14" t="str">
        <f t="shared" si="68"/>
        <v>Obesity</v>
      </c>
      <c r="D2190" s="14">
        <v>11.75</v>
      </c>
      <c r="E2190" s="14" t="str">
        <f t="shared" si="69"/>
        <v>Diabetes</v>
      </c>
      <c r="F2190" s="25" t="s">
        <v>4716</v>
      </c>
      <c r="G2190" s="25" t="s">
        <v>4716</v>
      </c>
      <c r="H2190" s="25" t="s">
        <v>4716</v>
      </c>
      <c r="I2190" s="14">
        <v>0</v>
      </c>
      <c r="J2190" s="28" t="s">
        <v>4717</v>
      </c>
    </row>
    <row r="2191" spans="1:10" x14ac:dyDescent="0.3">
      <c r="A2191" s="31" t="s">
        <v>74</v>
      </c>
      <c r="B2191" s="14">
        <v>40.564999999999998</v>
      </c>
      <c r="C2191" s="14" t="str">
        <f t="shared" si="68"/>
        <v>Obesity</v>
      </c>
      <c r="D2191" s="14">
        <v>7.37</v>
      </c>
      <c r="E2191" s="14" t="str">
        <f t="shared" si="69"/>
        <v>Diabetes</v>
      </c>
      <c r="F2191" s="25" t="s">
        <v>4716</v>
      </c>
      <c r="G2191" s="25" t="s">
        <v>4716</v>
      </c>
      <c r="H2191" s="25" t="s">
        <v>4716</v>
      </c>
      <c r="I2191" s="14">
        <v>0</v>
      </c>
      <c r="J2191" s="28" t="s">
        <v>4717</v>
      </c>
    </row>
    <row r="2192" spans="1:10" x14ac:dyDescent="0.3">
      <c r="A2192" s="31" t="s">
        <v>76</v>
      </c>
      <c r="B2192" s="14">
        <v>32.450000000000003</v>
      </c>
      <c r="C2192" s="14" t="str">
        <f t="shared" si="68"/>
        <v>Obesity</v>
      </c>
      <c r="D2192" s="14">
        <v>11.91</v>
      </c>
      <c r="E2192" s="14" t="str">
        <f t="shared" si="69"/>
        <v>Diabetes</v>
      </c>
      <c r="F2192" s="25" t="s">
        <v>4716</v>
      </c>
      <c r="G2192" s="25" t="s">
        <v>4716</v>
      </c>
      <c r="H2192" s="25" t="s">
        <v>4716</v>
      </c>
      <c r="I2192" s="14">
        <v>0</v>
      </c>
      <c r="J2192" s="28" t="s">
        <v>4717</v>
      </c>
    </row>
    <row r="2193" spans="1:10" x14ac:dyDescent="0.3">
      <c r="A2193" s="31" t="s">
        <v>78</v>
      </c>
      <c r="B2193" s="14">
        <v>34.96</v>
      </c>
      <c r="C2193" s="14" t="str">
        <f t="shared" si="68"/>
        <v>Obesity</v>
      </c>
      <c r="D2193" s="14">
        <v>6.52</v>
      </c>
      <c r="E2193" s="14" t="str">
        <f t="shared" si="69"/>
        <v>Diabetes</v>
      </c>
      <c r="F2193" s="25" t="s">
        <v>4716</v>
      </c>
      <c r="G2193" s="25" t="s">
        <v>4716</v>
      </c>
      <c r="H2193" s="25" t="s">
        <v>4716</v>
      </c>
      <c r="I2193" s="14">
        <v>0</v>
      </c>
      <c r="J2193" s="28" t="s">
        <v>4717</v>
      </c>
    </row>
    <row r="2194" spans="1:10" x14ac:dyDescent="0.3">
      <c r="A2194" s="31" t="s">
        <v>86</v>
      </c>
      <c r="B2194" s="14">
        <v>38.06</v>
      </c>
      <c r="C2194" s="14" t="str">
        <f t="shared" si="68"/>
        <v>Obesity</v>
      </c>
      <c r="D2194" s="14">
        <v>6.98</v>
      </c>
      <c r="E2194" s="14" t="str">
        <f t="shared" si="69"/>
        <v>Diabetes</v>
      </c>
      <c r="F2194" s="25" t="s">
        <v>4716</v>
      </c>
      <c r="G2194" s="25" t="s">
        <v>4716</v>
      </c>
      <c r="H2194" s="25" t="s">
        <v>4716</v>
      </c>
      <c r="I2194" s="14">
        <v>0</v>
      </c>
      <c r="J2194" s="28" t="s">
        <v>4717</v>
      </c>
    </row>
    <row r="2195" spans="1:10" x14ac:dyDescent="0.3">
      <c r="A2195" s="31" t="s">
        <v>88</v>
      </c>
      <c r="B2195" s="14">
        <v>34.21</v>
      </c>
      <c r="C2195" s="14" t="str">
        <f t="shared" si="68"/>
        <v>Obesity</v>
      </c>
      <c r="D2195" s="14">
        <v>8.34</v>
      </c>
      <c r="E2195" s="14" t="str">
        <f t="shared" si="69"/>
        <v>Diabetes</v>
      </c>
      <c r="F2195" s="25" t="s">
        <v>4716</v>
      </c>
      <c r="G2195" s="25" t="s">
        <v>4716</v>
      </c>
      <c r="H2195" s="25" t="s">
        <v>4716</v>
      </c>
      <c r="I2195" s="14">
        <v>0</v>
      </c>
      <c r="J2195" s="28" t="s">
        <v>4717</v>
      </c>
    </row>
    <row r="2196" spans="1:10" x14ac:dyDescent="0.3">
      <c r="A2196" s="31" t="s">
        <v>96</v>
      </c>
      <c r="B2196" s="14">
        <v>40.369999999999997</v>
      </c>
      <c r="C2196" s="14" t="str">
        <f t="shared" si="68"/>
        <v>Obesity</v>
      </c>
      <c r="D2196" s="14">
        <v>4.47</v>
      </c>
      <c r="E2196" s="14" t="str">
        <f t="shared" si="69"/>
        <v>Normal</v>
      </c>
      <c r="F2196" s="25" t="s">
        <v>4716</v>
      </c>
      <c r="G2196" s="25" t="s">
        <v>4716</v>
      </c>
      <c r="H2196" s="25" t="s">
        <v>4716</v>
      </c>
      <c r="I2196" s="14">
        <v>0</v>
      </c>
      <c r="J2196" s="28" t="s">
        <v>4717</v>
      </c>
    </row>
    <row r="2197" spans="1:10" x14ac:dyDescent="0.3">
      <c r="A2197" s="31" t="s">
        <v>104</v>
      </c>
      <c r="B2197" s="14">
        <v>31.16</v>
      </c>
      <c r="C2197" s="14" t="str">
        <f t="shared" si="68"/>
        <v>Obesity</v>
      </c>
      <c r="D2197" s="14">
        <v>9.34</v>
      </c>
      <c r="E2197" s="14" t="str">
        <f t="shared" si="69"/>
        <v>Diabetes</v>
      </c>
      <c r="F2197" s="25" t="s">
        <v>4716</v>
      </c>
      <c r="G2197" s="25" t="s">
        <v>4716</v>
      </c>
      <c r="H2197" s="25" t="s">
        <v>4716</v>
      </c>
      <c r="I2197" s="14">
        <v>0</v>
      </c>
      <c r="J2197" s="28" t="s">
        <v>4717</v>
      </c>
    </row>
    <row r="2198" spans="1:10" x14ac:dyDescent="0.3">
      <c r="A2198" s="31" t="s">
        <v>108</v>
      </c>
      <c r="B2198" s="14">
        <v>51.93</v>
      </c>
      <c r="C2198" s="14" t="str">
        <f t="shared" si="68"/>
        <v>Obesity</v>
      </c>
      <c r="D2198" s="14">
        <v>11.05</v>
      </c>
      <c r="E2198" s="14" t="str">
        <f t="shared" si="69"/>
        <v>Diabetes</v>
      </c>
      <c r="F2198" s="25" t="s">
        <v>4716</v>
      </c>
      <c r="G2198" s="25" t="s">
        <v>4716</v>
      </c>
      <c r="H2198" s="25" t="s">
        <v>4716</v>
      </c>
      <c r="I2198" s="14">
        <v>0</v>
      </c>
      <c r="J2198" s="28" t="s">
        <v>4717</v>
      </c>
    </row>
    <row r="2199" spans="1:10" x14ac:dyDescent="0.3">
      <c r="A2199" s="31" t="s">
        <v>110</v>
      </c>
      <c r="B2199" s="14">
        <v>38.950000000000003</v>
      </c>
      <c r="C2199" s="14" t="str">
        <f t="shared" si="68"/>
        <v>Obesity</v>
      </c>
      <c r="D2199" s="14">
        <v>11.95</v>
      </c>
      <c r="E2199" s="14" t="str">
        <f t="shared" si="69"/>
        <v>Diabetes</v>
      </c>
      <c r="F2199" s="25" t="s">
        <v>4716</v>
      </c>
      <c r="G2199" s="25" t="s">
        <v>4716</v>
      </c>
      <c r="H2199" s="25" t="s">
        <v>4716</v>
      </c>
      <c r="I2199" s="14">
        <v>0</v>
      </c>
      <c r="J2199" s="28" t="s">
        <v>4717</v>
      </c>
    </row>
    <row r="2200" spans="1:10" x14ac:dyDescent="0.3">
      <c r="A2200" s="31" t="s">
        <v>116</v>
      </c>
      <c r="B2200" s="14">
        <v>50.63</v>
      </c>
      <c r="C2200" s="14" t="str">
        <f t="shared" si="68"/>
        <v>Obesity</v>
      </c>
      <c r="D2200" s="14">
        <v>11.89</v>
      </c>
      <c r="E2200" s="14" t="str">
        <f t="shared" si="69"/>
        <v>Diabetes</v>
      </c>
      <c r="F2200" s="25" t="s">
        <v>4716</v>
      </c>
      <c r="G2200" s="25" t="s">
        <v>4716</v>
      </c>
      <c r="H2200" s="25" t="s">
        <v>4716</v>
      </c>
      <c r="I2200" s="14">
        <v>0</v>
      </c>
      <c r="J2200" s="28" t="s">
        <v>4717</v>
      </c>
    </row>
    <row r="2201" spans="1:10" x14ac:dyDescent="0.3">
      <c r="A2201" s="31" t="s">
        <v>118</v>
      </c>
      <c r="B2201" s="14">
        <v>36.479999999999997</v>
      </c>
      <c r="C2201" s="14" t="str">
        <f t="shared" si="68"/>
        <v>Obesity</v>
      </c>
      <c r="D2201" s="14">
        <v>6.2</v>
      </c>
      <c r="E2201" s="14" t="str">
        <f t="shared" si="69"/>
        <v>Prediabetes</v>
      </c>
      <c r="F2201" s="25" t="s">
        <v>4716</v>
      </c>
      <c r="G2201" s="25" t="s">
        <v>4716</v>
      </c>
      <c r="H2201" s="25" t="s">
        <v>4716</v>
      </c>
      <c r="I2201" s="14">
        <v>0</v>
      </c>
      <c r="J2201" s="28" t="s">
        <v>4717</v>
      </c>
    </row>
    <row r="2202" spans="1:10" x14ac:dyDescent="0.3">
      <c r="A2202" s="31" t="s">
        <v>120</v>
      </c>
      <c r="B2202" s="14">
        <v>54.82</v>
      </c>
      <c r="C2202" s="14" t="str">
        <f t="shared" si="68"/>
        <v>Obesity</v>
      </c>
      <c r="D2202" s="14">
        <v>10.61</v>
      </c>
      <c r="E2202" s="14" t="str">
        <f t="shared" si="69"/>
        <v>Diabetes</v>
      </c>
      <c r="F2202" s="25" t="s">
        <v>4716</v>
      </c>
      <c r="G2202" s="25" t="s">
        <v>4716</v>
      </c>
      <c r="H2202" s="25" t="s">
        <v>4716</v>
      </c>
      <c r="I2202" s="14">
        <v>0</v>
      </c>
      <c r="J2202" s="28" t="s">
        <v>4717</v>
      </c>
    </row>
    <row r="2203" spans="1:10" x14ac:dyDescent="0.3">
      <c r="A2203" s="31" t="s">
        <v>126</v>
      </c>
      <c r="B2203" s="14">
        <v>52.06</v>
      </c>
      <c r="C2203" s="14" t="str">
        <f t="shared" si="68"/>
        <v>Obesity</v>
      </c>
      <c r="D2203" s="14">
        <v>11.47</v>
      </c>
      <c r="E2203" s="14" t="str">
        <f t="shared" si="69"/>
        <v>Diabetes</v>
      </c>
      <c r="F2203" s="25" t="s">
        <v>4716</v>
      </c>
      <c r="G2203" s="25" t="s">
        <v>4716</v>
      </c>
      <c r="H2203" s="25" t="s">
        <v>4716</v>
      </c>
      <c r="I2203" s="14">
        <v>0</v>
      </c>
      <c r="J2203" s="28" t="s">
        <v>4717</v>
      </c>
    </row>
    <row r="2204" spans="1:10" x14ac:dyDescent="0.3">
      <c r="A2204" s="31" t="s">
        <v>140</v>
      </c>
      <c r="B2204" s="14">
        <v>30.8</v>
      </c>
      <c r="C2204" s="14" t="str">
        <f t="shared" si="68"/>
        <v>Obesity</v>
      </c>
      <c r="D2204" s="14">
        <v>9.77</v>
      </c>
      <c r="E2204" s="14" t="str">
        <f t="shared" si="69"/>
        <v>Diabetes</v>
      </c>
      <c r="F2204" s="25" t="s">
        <v>4716</v>
      </c>
      <c r="G2204" s="25" t="s">
        <v>4716</v>
      </c>
      <c r="H2204" s="25" t="s">
        <v>4716</v>
      </c>
      <c r="I2204" s="14">
        <v>0</v>
      </c>
      <c r="J2204" s="28" t="s">
        <v>4717</v>
      </c>
    </row>
    <row r="2205" spans="1:10" x14ac:dyDescent="0.3">
      <c r="A2205" s="31" t="s">
        <v>148</v>
      </c>
      <c r="B2205" s="14">
        <v>45.5</v>
      </c>
      <c r="C2205" s="14" t="str">
        <f t="shared" si="68"/>
        <v>Obesity</v>
      </c>
      <c r="D2205" s="14">
        <v>7.96</v>
      </c>
      <c r="E2205" s="14" t="str">
        <f t="shared" si="69"/>
        <v>Diabetes</v>
      </c>
      <c r="F2205" s="25" t="s">
        <v>4716</v>
      </c>
      <c r="G2205" s="25" t="s">
        <v>4716</v>
      </c>
      <c r="H2205" s="25" t="s">
        <v>4716</v>
      </c>
      <c r="I2205" s="14">
        <v>0</v>
      </c>
      <c r="J2205" s="28" t="s">
        <v>4717</v>
      </c>
    </row>
    <row r="2206" spans="1:10" x14ac:dyDescent="0.3">
      <c r="A2206" s="31" t="s">
        <v>156</v>
      </c>
      <c r="B2206" s="14">
        <v>54.12</v>
      </c>
      <c r="C2206" s="14" t="str">
        <f t="shared" si="68"/>
        <v>Obesity</v>
      </c>
      <c r="D2206" s="14">
        <v>11.57</v>
      </c>
      <c r="E2206" s="14" t="str">
        <f t="shared" si="69"/>
        <v>Diabetes</v>
      </c>
      <c r="F2206" s="25" t="s">
        <v>4716</v>
      </c>
      <c r="G2206" s="25" t="s">
        <v>4716</v>
      </c>
      <c r="H2206" s="25" t="s">
        <v>4716</v>
      </c>
      <c r="I2206" s="14">
        <v>0</v>
      </c>
      <c r="J2206" s="28" t="s">
        <v>4717</v>
      </c>
    </row>
    <row r="2207" spans="1:10" x14ac:dyDescent="0.3">
      <c r="A2207" s="31" t="s">
        <v>160</v>
      </c>
      <c r="B2207" s="14">
        <v>51.01</v>
      </c>
      <c r="C2207" s="14" t="str">
        <f t="shared" si="68"/>
        <v>Obesity</v>
      </c>
      <c r="D2207" s="14">
        <v>9.1999999999999993</v>
      </c>
      <c r="E2207" s="14" t="str">
        <f t="shared" si="69"/>
        <v>Diabetes</v>
      </c>
      <c r="F2207" s="25" t="s">
        <v>4716</v>
      </c>
      <c r="G2207" s="25" t="s">
        <v>4716</v>
      </c>
      <c r="H2207" s="25" t="s">
        <v>4716</v>
      </c>
      <c r="I2207" s="14">
        <v>0</v>
      </c>
      <c r="J2207" s="28" t="s">
        <v>4717</v>
      </c>
    </row>
    <row r="2208" spans="1:10" x14ac:dyDescent="0.3">
      <c r="A2208" s="31" t="s">
        <v>164</v>
      </c>
      <c r="B2208" s="14">
        <v>52.9</v>
      </c>
      <c r="C2208" s="14" t="str">
        <f t="shared" si="68"/>
        <v>Obesity</v>
      </c>
      <c r="D2208" s="14">
        <v>5.34</v>
      </c>
      <c r="E2208" s="14" t="str">
        <f t="shared" si="69"/>
        <v>Normal</v>
      </c>
      <c r="F2208" s="25" t="s">
        <v>4716</v>
      </c>
      <c r="G2208" s="25" t="s">
        <v>4716</v>
      </c>
      <c r="H2208" s="25" t="s">
        <v>4716</v>
      </c>
      <c r="I2208" s="14">
        <v>0</v>
      </c>
      <c r="J2208" s="28" t="s">
        <v>4717</v>
      </c>
    </row>
    <row r="2209" spans="1:10" x14ac:dyDescent="0.3">
      <c r="A2209" s="31" t="s">
        <v>176</v>
      </c>
      <c r="B2209" s="14">
        <v>33.11</v>
      </c>
      <c r="C2209" s="14" t="str">
        <f t="shared" si="68"/>
        <v>Obesity</v>
      </c>
      <c r="D2209" s="14">
        <v>10.51</v>
      </c>
      <c r="E2209" s="14" t="str">
        <f t="shared" si="69"/>
        <v>Diabetes</v>
      </c>
      <c r="F2209" s="25" t="s">
        <v>4716</v>
      </c>
      <c r="G2209" s="25" t="s">
        <v>4716</v>
      </c>
      <c r="H2209" s="25" t="s">
        <v>4716</v>
      </c>
      <c r="I2209" s="14">
        <v>0</v>
      </c>
      <c r="J2209" s="28" t="s">
        <v>4717</v>
      </c>
    </row>
    <row r="2210" spans="1:10" x14ac:dyDescent="0.3">
      <c r="A2210" s="31" t="s">
        <v>184</v>
      </c>
      <c r="B2210" s="14">
        <v>42.75</v>
      </c>
      <c r="C2210" s="14" t="str">
        <f t="shared" si="68"/>
        <v>Obesity</v>
      </c>
      <c r="D2210" s="14">
        <v>4.22</v>
      </c>
      <c r="E2210" s="14" t="str">
        <f t="shared" si="69"/>
        <v>Normal</v>
      </c>
      <c r="F2210" s="25" t="s">
        <v>4716</v>
      </c>
      <c r="G2210" s="25" t="s">
        <v>4716</v>
      </c>
      <c r="H2210" s="25" t="s">
        <v>4716</v>
      </c>
      <c r="I2210" s="14">
        <v>0</v>
      </c>
      <c r="J2210" s="28" t="s">
        <v>4717</v>
      </c>
    </row>
    <row r="2211" spans="1:10" x14ac:dyDescent="0.3">
      <c r="A2211" s="31" t="s">
        <v>198</v>
      </c>
      <c r="B2211" s="14">
        <v>41.51</v>
      </c>
      <c r="C2211" s="14" t="str">
        <f t="shared" si="68"/>
        <v>Obesity</v>
      </c>
      <c r="D2211" s="14">
        <v>6.92</v>
      </c>
      <c r="E2211" s="14" t="str">
        <f t="shared" si="69"/>
        <v>Diabetes</v>
      </c>
      <c r="F2211" s="25" t="s">
        <v>4716</v>
      </c>
      <c r="G2211" s="25" t="s">
        <v>4716</v>
      </c>
      <c r="H2211" s="25" t="s">
        <v>4716</v>
      </c>
      <c r="I2211" s="14">
        <v>0</v>
      </c>
      <c r="J2211" s="28" t="s">
        <v>4717</v>
      </c>
    </row>
    <row r="2212" spans="1:10" x14ac:dyDescent="0.3">
      <c r="A2212" s="31" t="s">
        <v>200</v>
      </c>
      <c r="B2212" s="14">
        <v>48.2</v>
      </c>
      <c r="C2212" s="14" t="str">
        <f t="shared" si="68"/>
        <v>Obesity</v>
      </c>
      <c r="D2212" s="14">
        <v>4.84</v>
      </c>
      <c r="E2212" s="14" t="str">
        <f t="shared" si="69"/>
        <v>Normal</v>
      </c>
      <c r="F2212" s="25" t="s">
        <v>4716</v>
      </c>
      <c r="G2212" s="25" t="s">
        <v>4716</v>
      </c>
      <c r="H2212" s="25" t="s">
        <v>4716</v>
      </c>
      <c r="I2212" s="14">
        <v>0</v>
      </c>
      <c r="J2212" s="28" t="s">
        <v>4717</v>
      </c>
    </row>
    <row r="2213" spans="1:10" x14ac:dyDescent="0.3">
      <c r="A2213" s="31" t="s">
        <v>214</v>
      </c>
      <c r="B2213" s="14">
        <v>50.07</v>
      </c>
      <c r="C2213" s="14" t="str">
        <f t="shared" si="68"/>
        <v>Obesity</v>
      </c>
      <c r="D2213" s="14">
        <v>9.27</v>
      </c>
      <c r="E2213" s="14" t="str">
        <f t="shared" si="69"/>
        <v>Diabetes</v>
      </c>
      <c r="F2213" s="25" t="s">
        <v>4716</v>
      </c>
      <c r="G2213" s="25" t="s">
        <v>4716</v>
      </c>
      <c r="H2213" s="25" t="s">
        <v>4716</v>
      </c>
      <c r="I2213" s="14">
        <v>0</v>
      </c>
      <c r="J2213" s="28" t="s">
        <v>4717</v>
      </c>
    </row>
    <row r="2214" spans="1:10" x14ac:dyDescent="0.3">
      <c r="A2214" s="31" t="s">
        <v>216</v>
      </c>
      <c r="B2214" s="14">
        <v>32.774999999999999</v>
      </c>
      <c r="C2214" s="14" t="str">
        <f t="shared" si="68"/>
        <v>Obesity</v>
      </c>
      <c r="D2214" s="14">
        <v>5.53</v>
      </c>
      <c r="E2214" s="14" t="str">
        <f t="shared" si="69"/>
        <v>Normal</v>
      </c>
      <c r="F2214" s="25" t="s">
        <v>4716</v>
      </c>
      <c r="G2214" s="25" t="s">
        <v>4716</v>
      </c>
      <c r="H2214" s="25" t="s">
        <v>4716</v>
      </c>
      <c r="I2214" s="14">
        <v>0</v>
      </c>
      <c r="J2214" s="28" t="s">
        <v>4717</v>
      </c>
    </row>
    <row r="2215" spans="1:10" x14ac:dyDescent="0.3">
      <c r="A2215" s="31" t="s">
        <v>232</v>
      </c>
      <c r="B2215" s="14">
        <v>30.495000000000001</v>
      </c>
      <c r="C2215" s="14" t="str">
        <f t="shared" si="68"/>
        <v>Obesity</v>
      </c>
      <c r="D2215" s="14">
        <v>6.29</v>
      </c>
      <c r="E2215" s="14" t="str">
        <f t="shared" si="69"/>
        <v>Prediabetes</v>
      </c>
      <c r="F2215" s="25" t="s">
        <v>4716</v>
      </c>
      <c r="G2215" s="25" t="s">
        <v>4716</v>
      </c>
      <c r="H2215" s="25" t="s">
        <v>4716</v>
      </c>
      <c r="I2215" s="14">
        <v>0</v>
      </c>
      <c r="J2215" s="28" t="s">
        <v>4717</v>
      </c>
    </row>
    <row r="2216" spans="1:10" x14ac:dyDescent="0.3">
      <c r="A2216" s="31" t="s">
        <v>236</v>
      </c>
      <c r="B2216" s="14">
        <v>44.32</v>
      </c>
      <c r="C2216" s="14" t="str">
        <f t="shared" si="68"/>
        <v>Obesity</v>
      </c>
      <c r="D2216" s="14">
        <v>10.55</v>
      </c>
      <c r="E2216" s="14" t="str">
        <f t="shared" si="69"/>
        <v>Diabetes</v>
      </c>
      <c r="F2216" s="25" t="s">
        <v>4716</v>
      </c>
      <c r="G2216" s="25" t="s">
        <v>4716</v>
      </c>
      <c r="H2216" s="25" t="s">
        <v>4716</v>
      </c>
      <c r="I2216" s="14">
        <v>0</v>
      </c>
      <c r="J2216" s="28" t="s">
        <v>4717</v>
      </c>
    </row>
    <row r="2217" spans="1:10" x14ac:dyDescent="0.3">
      <c r="A2217" s="31" t="s">
        <v>238</v>
      </c>
      <c r="B2217" s="14">
        <v>46.39</v>
      </c>
      <c r="C2217" s="14" t="str">
        <f t="shared" si="68"/>
        <v>Obesity</v>
      </c>
      <c r="D2217" s="14">
        <v>5.09</v>
      </c>
      <c r="E2217" s="14" t="str">
        <f t="shared" si="69"/>
        <v>Normal</v>
      </c>
      <c r="F2217" s="25" t="s">
        <v>4716</v>
      </c>
      <c r="G2217" s="25" t="s">
        <v>4716</v>
      </c>
      <c r="H2217" s="25" t="s">
        <v>4716</v>
      </c>
      <c r="I2217" s="14">
        <v>0</v>
      </c>
      <c r="J2217" s="28" t="s">
        <v>4717</v>
      </c>
    </row>
    <row r="2218" spans="1:10" x14ac:dyDescent="0.3">
      <c r="A2218" s="31" t="s">
        <v>244</v>
      </c>
      <c r="B2218" s="14">
        <v>31.35</v>
      </c>
      <c r="C2218" s="14" t="str">
        <f t="shared" si="68"/>
        <v>Obesity</v>
      </c>
      <c r="D2218" s="14">
        <v>9.5399999999999991</v>
      </c>
      <c r="E2218" s="14" t="str">
        <f t="shared" si="69"/>
        <v>Diabetes</v>
      </c>
      <c r="F2218" s="25" t="s">
        <v>4716</v>
      </c>
      <c r="G2218" s="25" t="s">
        <v>4716</v>
      </c>
      <c r="H2218" s="25" t="s">
        <v>4716</v>
      </c>
      <c r="I2218" s="14">
        <v>0</v>
      </c>
      <c r="J2218" s="28" t="s">
        <v>4717</v>
      </c>
    </row>
    <row r="2219" spans="1:10" x14ac:dyDescent="0.3">
      <c r="A2219" s="31" t="s">
        <v>248</v>
      </c>
      <c r="B2219" s="14">
        <v>48</v>
      </c>
      <c r="C2219" s="14" t="str">
        <f t="shared" si="68"/>
        <v>Obesity</v>
      </c>
      <c r="D2219" s="14">
        <v>10.54</v>
      </c>
      <c r="E2219" s="14" t="str">
        <f t="shared" si="69"/>
        <v>Diabetes</v>
      </c>
      <c r="F2219" s="25" t="s">
        <v>4716</v>
      </c>
      <c r="G2219" s="25" t="s">
        <v>4716</v>
      </c>
      <c r="H2219" s="25" t="s">
        <v>4716</v>
      </c>
      <c r="I2219" s="14">
        <v>0</v>
      </c>
      <c r="J2219" s="28" t="s">
        <v>4717</v>
      </c>
    </row>
    <row r="2220" spans="1:10" x14ac:dyDescent="0.3">
      <c r="A2220" s="31" t="s">
        <v>250</v>
      </c>
      <c r="B2220" s="14">
        <v>49.13</v>
      </c>
      <c r="C2220" s="14" t="str">
        <f t="shared" si="68"/>
        <v>Obesity</v>
      </c>
      <c r="D2220" s="14">
        <v>4.54</v>
      </c>
      <c r="E2220" s="14" t="str">
        <f t="shared" si="69"/>
        <v>Normal</v>
      </c>
      <c r="F2220" s="25" t="s">
        <v>4716</v>
      </c>
      <c r="G2220" s="25" t="s">
        <v>4716</v>
      </c>
      <c r="H2220" s="25" t="s">
        <v>4716</v>
      </c>
      <c r="I2220" s="14">
        <v>0</v>
      </c>
      <c r="J2220" s="28" t="s">
        <v>4717</v>
      </c>
    </row>
    <row r="2221" spans="1:10" x14ac:dyDescent="0.3">
      <c r="A2221" s="31" t="s">
        <v>254</v>
      </c>
      <c r="B2221" s="14">
        <v>38.299999999999997</v>
      </c>
      <c r="C2221" s="14" t="str">
        <f t="shared" si="68"/>
        <v>Obesity</v>
      </c>
      <c r="D2221" s="14">
        <v>9.51</v>
      </c>
      <c r="E2221" s="14" t="str">
        <f t="shared" si="69"/>
        <v>Diabetes</v>
      </c>
      <c r="F2221" s="25" t="s">
        <v>4716</v>
      </c>
      <c r="G2221" s="25" t="s">
        <v>4716</v>
      </c>
      <c r="H2221" s="25" t="s">
        <v>4716</v>
      </c>
      <c r="I2221" s="14">
        <v>0</v>
      </c>
      <c r="J2221" s="28" t="s">
        <v>4717</v>
      </c>
    </row>
    <row r="2222" spans="1:10" x14ac:dyDescent="0.3">
      <c r="A2222" s="31" t="s">
        <v>256</v>
      </c>
      <c r="B2222" s="14">
        <v>32.774999999999999</v>
      </c>
      <c r="C2222" s="14" t="str">
        <f t="shared" si="68"/>
        <v>Obesity</v>
      </c>
      <c r="D2222" s="14">
        <v>4.72</v>
      </c>
      <c r="E2222" s="14" t="str">
        <f t="shared" si="69"/>
        <v>Normal</v>
      </c>
      <c r="F2222" s="25" t="s">
        <v>4716</v>
      </c>
      <c r="G2222" s="25" t="s">
        <v>4716</v>
      </c>
      <c r="H2222" s="25" t="s">
        <v>4716</v>
      </c>
      <c r="I2222" s="14">
        <v>0</v>
      </c>
      <c r="J2222" s="28" t="s">
        <v>4717</v>
      </c>
    </row>
    <row r="2223" spans="1:10" x14ac:dyDescent="0.3">
      <c r="A2223" s="31" t="s">
        <v>260</v>
      </c>
      <c r="B2223" s="14">
        <v>30.2</v>
      </c>
      <c r="C2223" s="14" t="str">
        <f t="shared" si="68"/>
        <v>Obesity</v>
      </c>
      <c r="D2223" s="14">
        <v>9.58</v>
      </c>
      <c r="E2223" s="14" t="str">
        <f t="shared" si="69"/>
        <v>Diabetes</v>
      </c>
      <c r="F2223" s="25" t="s">
        <v>4716</v>
      </c>
      <c r="G2223" s="25" t="s">
        <v>4716</v>
      </c>
      <c r="H2223" s="25" t="s">
        <v>4716</v>
      </c>
      <c r="I2223" s="14">
        <v>0</v>
      </c>
      <c r="J2223" s="28" t="s">
        <v>4717</v>
      </c>
    </row>
    <row r="2224" spans="1:10" x14ac:dyDescent="0.3">
      <c r="A2224" s="31" t="s">
        <v>262</v>
      </c>
      <c r="B2224" s="14">
        <v>48.32</v>
      </c>
      <c r="C2224" s="14" t="str">
        <f t="shared" si="68"/>
        <v>Obesity</v>
      </c>
      <c r="D2224" s="14">
        <v>5.77</v>
      </c>
      <c r="E2224" s="14" t="str">
        <f t="shared" si="69"/>
        <v>Prediabetes</v>
      </c>
      <c r="F2224" s="25" t="s">
        <v>4716</v>
      </c>
      <c r="G2224" s="25" t="s">
        <v>4716</v>
      </c>
      <c r="H2224" s="25" t="s">
        <v>4716</v>
      </c>
      <c r="I2224" s="14">
        <v>0</v>
      </c>
      <c r="J2224" s="28" t="s">
        <v>4717</v>
      </c>
    </row>
    <row r="2225" spans="1:10" x14ac:dyDescent="0.3">
      <c r="A2225" s="31" t="s">
        <v>276</v>
      </c>
      <c r="B2225" s="14">
        <v>34.39</v>
      </c>
      <c r="C2225" s="14" t="str">
        <f t="shared" si="68"/>
        <v>Obesity</v>
      </c>
      <c r="D2225" s="14">
        <v>5.78</v>
      </c>
      <c r="E2225" s="14" t="str">
        <f t="shared" si="69"/>
        <v>Prediabetes</v>
      </c>
      <c r="F2225" s="25" t="s">
        <v>4716</v>
      </c>
      <c r="G2225" s="25" t="s">
        <v>4716</v>
      </c>
      <c r="H2225" s="25" t="s">
        <v>4716</v>
      </c>
      <c r="I2225" s="14">
        <v>0</v>
      </c>
      <c r="J2225" s="28" t="s">
        <v>4717</v>
      </c>
    </row>
    <row r="2226" spans="1:10" x14ac:dyDescent="0.3">
      <c r="A2226" s="31" t="s">
        <v>280</v>
      </c>
      <c r="B2226" s="14">
        <v>36.299999999999997</v>
      </c>
      <c r="C2226" s="14" t="str">
        <f t="shared" si="68"/>
        <v>Obesity</v>
      </c>
      <c r="D2226" s="14">
        <v>5.39</v>
      </c>
      <c r="E2226" s="14" t="str">
        <f t="shared" si="69"/>
        <v>Normal</v>
      </c>
      <c r="F2226" s="25" t="s">
        <v>4716</v>
      </c>
      <c r="G2226" s="25" t="s">
        <v>4716</v>
      </c>
      <c r="H2226" s="25" t="s">
        <v>4716</v>
      </c>
      <c r="I2226" s="14">
        <v>0</v>
      </c>
      <c r="J2226" s="28" t="s">
        <v>4717</v>
      </c>
    </row>
    <row r="2227" spans="1:10" x14ac:dyDescent="0.3">
      <c r="A2227" s="31" t="s">
        <v>284</v>
      </c>
      <c r="B2227" s="14">
        <v>53.62</v>
      </c>
      <c r="C2227" s="14" t="str">
        <f t="shared" si="68"/>
        <v>Obesity</v>
      </c>
      <c r="D2227" s="14">
        <v>5.21</v>
      </c>
      <c r="E2227" s="14" t="str">
        <f t="shared" si="69"/>
        <v>Normal</v>
      </c>
      <c r="F2227" s="25" t="s">
        <v>4716</v>
      </c>
      <c r="G2227" s="25" t="s">
        <v>4716</v>
      </c>
      <c r="H2227" s="25" t="s">
        <v>4716</v>
      </c>
      <c r="I2227" s="14">
        <v>0</v>
      </c>
      <c r="J2227" s="28" t="s">
        <v>4717</v>
      </c>
    </row>
    <row r="2228" spans="1:10" x14ac:dyDescent="0.3">
      <c r="A2228" s="31" t="s">
        <v>286</v>
      </c>
      <c r="B2228" s="14">
        <v>36.67</v>
      </c>
      <c r="C2228" s="14" t="str">
        <f t="shared" si="68"/>
        <v>Obesity</v>
      </c>
      <c r="D2228" s="14">
        <v>6.27</v>
      </c>
      <c r="E2228" s="14" t="str">
        <f t="shared" si="69"/>
        <v>Prediabetes</v>
      </c>
      <c r="F2228" s="25" t="s">
        <v>4716</v>
      </c>
      <c r="G2228" s="25" t="s">
        <v>4716</v>
      </c>
      <c r="H2228" s="25" t="s">
        <v>4716</v>
      </c>
      <c r="I2228" s="14">
        <v>0</v>
      </c>
      <c r="J2228" s="28" t="s">
        <v>4717</v>
      </c>
    </row>
    <row r="2229" spans="1:10" x14ac:dyDescent="0.3">
      <c r="A2229" s="31" t="s">
        <v>290</v>
      </c>
      <c r="B2229" s="14">
        <v>42.71</v>
      </c>
      <c r="C2229" s="14" t="str">
        <f t="shared" si="68"/>
        <v>Obesity</v>
      </c>
      <c r="D2229" s="14">
        <v>10.52</v>
      </c>
      <c r="E2229" s="14" t="str">
        <f t="shared" si="69"/>
        <v>Diabetes</v>
      </c>
      <c r="F2229" s="25" t="s">
        <v>4716</v>
      </c>
      <c r="G2229" s="25" t="s">
        <v>4716</v>
      </c>
      <c r="H2229" s="25" t="s">
        <v>4716</v>
      </c>
      <c r="I2229" s="14">
        <v>0</v>
      </c>
      <c r="J2229" s="28" t="s">
        <v>4717</v>
      </c>
    </row>
    <row r="2230" spans="1:10" x14ac:dyDescent="0.3">
      <c r="A2230" s="31" t="s">
        <v>294</v>
      </c>
      <c r="B2230" s="14">
        <v>39.4</v>
      </c>
      <c r="C2230" s="14" t="str">
        <f t="shared" si="68"/>
        <v>Obesity</v>
      </c>
      <c r="D2230" s="14">
        <v>6.76</v>
      </c>
      <c r="E2230" s="14" t="str">
        <f t="shared" si="69"/>
        <v>Diabetes</v>
      </c>
      <c r="F2230" s="25" t="s">
        <v>4716</v>
      </c>
      <c r="G2230" s="25" t="s">
        <v>4716</v>
      </c>
      <c r="H2230" s="25" t="s">
        <v>4716</v>
      </c>
      <c r="I2230" s="14">
        <v>0</v>
      </c>
      <c r="J2230" s="28" t="s">
        <v>4717</v>
      </c>
    </row>
    <row r="2231" spans="1:10" x14ac:dyDescent="0.3">
      <c r="A2231" s="31" t="s">
        <v>296</v>
      </c>
      <c r="B2231" s="14">
        <v>46.45</v>
      </c>
      <c r="C2231" s="14" t="str">
        <f t="shared" si="68"/>
        <v>Obesity</v>
      </c>
      <c r="D2231" s="14">
        <v>5.62</v>
      </c>
      <c r="E2231" s="14" t="str">
        <f t="shared" si="69"/>
        <v>Normal</v>
      </c>
      <c r="F2231" s="25" t="s">
        <v>4716</v>
      </c>
      <c r="G2231" s="25" t="s">
        <v>4716</v>
      </c>
      <c r="H2231" s="25" t="s">
        <v>4716</v>
      </c>
      <c r="I2231" s="14">
        <v>0</v>
      </c>
      <c r="J2231" s="28" t="s">
        <v>4717</v>
      </c>
    </row>
    <row r="2232" spans="1:10" x14ac:dyDescent="0.3">
      <c r="A2232" s="31" t="s">
        <v>298</v>
      </c>
      <c r="B2232" s="14">
        <v>35.75</v>
      </c>
      <c r="C2232" s="14" t="str">
        <f t="shared" si="68"/>
        <v>Obesity</v>
      </c>
      <c r="D2232" s="14">
        <v>4.1900000000000004</v>
      </c>
      <c r="E2232" s="14" t="str">
        <f t="shared" si="69"/>
        <v>Normal</v>
      </c>
      <c r="F2232" s="25" t="s">
        <v>4716</v>
      </c>
      <c r="G2232" s="25" t="s">
        <v>4716</v>
      </c>
      <c r="H2232" s="25" t="s">
        <v>4716</v>
      </c>
      <c r="I2232" s="14">
        <v>0</v>
      </c>
      <c r="J2232" s="28" t="s">
        <v>4717</v>
      </c>
    </row>
    <row r="2233" spans="1:10" x14ac:dyDescent="0.3">
      <c r="A2233" s="31" t="s">
        <v>300</v>
      </c>
      <c r="B2233" s="14">
        <v>26.07</v>
      </c>
      <c r="C2233" s="14" t="str">
        <f t="shared" si="68"/>
        <v>Overweight</v>
      </c>
      <c r="D2233" s="14">
        <v>5.32</v>
      </c>
      <c r="E2233" s="14" t="str">
        <f t="shared" si="69"/>
        <v>Normal</v>
      </c>
      <c r="F2233" s="25" t="s">
        <v>4716</v>
      </c>
      <c r="G2233" s="25" t="s">
        <v>4716</v>
      </c>
      <c r="H2233" s="25" t="s">
        <v>4716</v>
      </c>
      <c r="I2233" s="14">
        <v>0</v>
      </c>
      <c r="J2233" s="28" t="s">
        <v>4717</v>
      </c>
    </row>
    <row r="2234" spans="1:10" x14ac:dyDescent="0.3">
      <c r="A2234" s="31" t="s">
        <v>304</v>
      </c>
      <c r="B2234" s="14">
        <v>51.64</v>
      </c>
      <c r="C2234" s="14" t="str">
        <f t="shared" si="68"/>
        <v>Obesity</v>
      </c>
      <c r="D2234" s="14">
        <v>5.65</v>
      </c>
      <c r="E2234" s="14" t="str">
        <f t="shared" si="69"/>
        <v>Normal</v>
      </c>
      <c r="F2234" s="25" t="s">
        <v>4716</v>
      </c>
      <c r="G2234" s="25" t="s">
        <v>4716</v>
      </c>
      <c r="H2234" s="25" t="s">
        <v>4716</v>
      </c>
      <c r="I2234" s="14">
        <v>0</v>
      </c>
      <c r="J2234" s="28" t="s">
        <v>4717</v>
      </c>
    </row>
    <row r="2235" spans="1:10" x14ac:dyDescent="0.3">
      <c r="A2235" s="31" t="s">
        <v>322</v>
      </c>
      <c r="B2235" s="14">
        <v>42.82</v>
      </c>
      <c r="C2235" s="14" t="str">
        <f t="shared" si="68"/>
        <v>Obesity</v>
      </c>
      <c r="D2235" s="14">
        <v>4.21</v>
      </c>
      <c r="E2235" s="14" t="str">
        <f t="shared" si="69"/>
        <v>Normal</v>
      </c>
      <c r="F2235" s="25" t="s">
        <v>4716</v>
      </c>
      <c r="G2235" s="25" t="s">
        <v>4716</v>
      </c>
      <c r="H2235" s="25" t="s">
        <v>4716</v>
      </c>
      <c r="I2235" s="14">
        <v>0</v>
      </c>
      <c r="J2235" s="28" t="s">
        <v>4717</v>
      </c>
    </row>
    <row r="2236" spans="1:10" x14ac:dyDescent="0.3">
      <c r="A2236" s="31" t="s">
        <v>324</v>
      </c>
      <c r="B2236" s="14">
        <v>33.630000000000003</v>
      </c>
      <c r="C2236" s="14" t="str">
        <f t="shared" si="68"/>
        <v>Obesity</v>
      </c>
      <c r="D2236" s="14">
        <v>5.42</v>
      </c>
      <c r="E2236" s="14" t="str">
        <f t="shared" si="69"/>
        <v>Normal</v>
      </c>
      <c r="F2236" s="25" t="s">
        <v>4716</v>
      </c>
      <c r="G2236" s="25" t="s">
        <v>4716</v>
      </c>
      <c r="H2236" s="25" t="s">
        <v>4716</v>
      </c>
      <c r="I2236" s="14">
        <v>0</v>
      </c>
      <c r="J2236" s="28" t="s">
        <v>4717</v>
      </c>
    </row>
    <row r="2237" spans="1:10" x14ac:dyDescent="0.3">
      <c r="A2237" s="31" t="s">
        <v>328</v>
      </c>
      <c r="B2237" s="14">
        <v>35.625</v>
      </c>
      <c r="C2237" s="14" t="str">
        <f t="shared" si="68"/>
        <v>Obesity</v>
      </c>
      <c r="D2237" s="14">
        <v>8.9</v>
      </c>
      <c r="E2237" s="14" t="str">
        <f t="shared" si="69"/>
        <v>Diabetes</v>
      </c>
      <c r="F2237" s="25" t="s">
        <v>4716</v>
      </c>
      <c r="G2237" s="25" t="s">
        <v>4716</v>
      </c>
      <c r="H2237" s="25" t="s">
        <v>4716</v>
      </c>
      <c r="I2237" s="14">
        <v>0</v>
      </c>
      <c r="J2237" s="28" t="s">
        <v>4717</v>
      </c>
    </row>
    <row r="2238" spans="1:10" x14ac:dyDescent="0.3">
      <c r="A2238" s="31" t="s">
        <v>338</v>
      </c>
      <c r="B2238" s="14">
        <v>49.49</v>
      </c>
      <c r="C2238" s="14" t="str">
        <f t="shared" si="68"/>
        <v>Obesity</v>
      </c>
      <c r="D2238" s="14">
        <v>4.5</v>
      </c>
      <c r="E2238" s="14" t="str">
        <f t="shared" si="69"/>
        <v>Normal</v>
      </c>
      <c r="F2238" s="25" t="s">
        <v>4716</v>
      </c>
      <c r="G2238" s="25" t="s">
        <v>4716</v>
      </c>
      <c r="H2238" s="25" t="s">
        <v>4716</v>
      </c>
      <c r="I2238" s="14">
        <v>0</v>
      </c>
      <c r="J2238" s="28" t="s">
        <v>4717</v>
      </c>
    </row>
    <row r="2239" spans="1:10" x14ac:dyDescent="0.3">
      <c r="A2239" s="31" t="s">
        <v>344</v>
      </c>
      <c r="B2239" s="14">
        <v>33.5</v>
      </c>
      <c r="C2239" s="14" t="str">
        <f t="shared" si="68"/>
        <v>Obesity</v>
      </c>
      <c r="D2239" s="14">
        <v>5.4</v>
      </c>
      <c r="E2239" s="14" t="str">
        <f t="shared" si="69"/>
        <v>Normal</v>
      </c>
      <c r="F2239" s="25" t="s">
        <v>4716</v>
      </c>
      <c r="G2239" s="25" t="s">
        <v>4716</v>
      </c>
      <c r="H2239" s="25" t="s">
        <v>4716</v>
      </c>
      <c r="I2239" s="14">
        <v>0</v>
      </c>
      <c r="J2239" s="28" t="s">
        <v>4717</v>
      </c>
    </row>
    <row r="2240" spans="1:10" x14ac:dyDescent="0.3">
      <c r="A2240" s="31" t="s">
        <v>348</v>
      </c>
      <c r="B2240" s="14">
        <v>49.24</v>
      </c>
      <c r="C2240" s="14" t="str">
        <f t="shared" si="68"/>
        <v>Obesity</v>
      </c>
      <c r="D2240" s="14">
        <v>4.45</v>
      </c>
      <c r="E2240" s="14" t="str">
        <f t="shared" si="69"/>
        <v>Normal</v>
      </c>
      <c r="F2240" s="25" t="s">
        <v>4716</v>
      </c>
      <c r="G2240" s="25" t="s">
        <v>4716</v>
      </c>
      <c r="H2240" s="25" t="s">
        <v>4716</v>
      </c>
      <c r="I2240" s="14">
        <v>0</v>
      </c>
      <c r="J2240" s="28" t="s">
        <v>4717</v>
      </c>
    </row>
    <row r="2241" spans="1:10" x14ac:dyDescent="0.3">
      <c r="A2241" s="31" t="s">
        <v>354</v>
      </c>
      <c r="B2241" s="14">
        <v>39.729999999999997</v>
      </c>
      <c r="C2241" s="14" t="str">
        <f t="shared" si="68"/>
        <v>Obesity</v>
      </c>
      <c r="D2241" s="14">
        <v>6.24</v>
      </c>
      <c r="E2241" s="14" t="str">
        <f t="shared" si="69"/>
        <v>Prediabetes</v>
      </c>
      <c r="F2241" s="25" t="s">
        <v>4716</v>
      </c>
      <c r="G2241" s="25" t="s">
        <v>4716</v>
      </c>
      <c r="H2241" s="25" t="s">
        <v>4716</v>
      </c>
      <c r="I2241" s="14">
        <v>0</v>
      </c>
      <c r="J2241" s="28" t="s">
        <v>4717</v>
      </c>
    </row>
    <row r="2242" spans="1:10" x14ac:dyDescent="0.3">
      <c r="A2242" s="31" t="s">
        <v>356</v>
      </c>
      <c r="B2242" s="14">
        <v>35.68</v>
      </c>
      <c r="C2242" s="14" t="str">
        <f t="shared" ref="C2242:C2305" si="70">IF(B2242&lt;18.5,"Underweight",
IF(B2242&lt;=24.9,"Normal Weight",
IF(B2242&lt;=29.9,"Overweight","Obesity")))</f>
        <v>Obesity</v>
      </c>
      <c r="D2242" s="14">
        <v>10.039999999999999</v>
      </c>
      <c r="E2242" s="14" t="str">
        <f t="shared" si="69"/>
        <v>Diabetes</v>
      </c>
      <c r="F2242" s="25" t="s">
        <v>4716</v>
      </c>
      <c r="G2242" s="25" t="s">
        <v>4716</v>
      </c>
      <c r="H2242" s="25" t="s">
        <v>4716</v>
      </c>
      <c r="I2242" s="14">
        <v>0</v>
      </c>
      <c r="J2242" s="28" t="s">
        <v>4717</v>
      </c>
    </row>
    <row r="2243" spans="1:10" x14ac:dyDescent="0.3">
      <c r="A2243" s="31" t="s">
        <v>358</v>
      </c>
      <c r="B2243" s="14">
        <v>48.86</v>
      </c>
      <c r="C2243" s="14" t="str">
        <f t="shared" si="70"/>
        <v>Obesity</v>
      </c>
      <c r="D2243" s="14">
        <v>6.09</v>
      </c>
      <c r="E2243" s="14" t="str">
        <f t="shared" ref="E2243:E2306" si="71">IF(D2243&lt;5.7,"Normal",
IF(D2243&lt;=6.4,"Prediabetes","Diabetes"))</f>
        <v>Prediabetes</v>
      </c>
      <c r="F2243" s="25" t="s">
        <v>4716</v>
      </c>
      <c r="G2243" s="25" t="s">
        <v>4716</v>
      </c>
      <c r="H2243" s="25" t="s">
        <v>4716</v>
      </c>
      <c r="I2243" s="14">
        <v>0</v>
      </c>
      <c r="J2243" s="28" t="s">
        <v>4717</v>
      </c>
    </row>
    <row r="2244" spans="1:10" x14ac:dyDescent="0.3">
      <c r="A2244" s="31" t="s">
        <v>368</v>
      </c>
      <c r="B2244" s="14">
        <v>33.42</v>
      </c>
      <c r="C2244" s="14" t="str">
        <f t="shared" si="70"/>
        <v>Obesity</v>
      </c>
      <c r="D2244" s="14">
        <v>10.67</v>
      </c>
      <c r="E2244" s="14" t="str">
        <f t="shared" si="71"/>
        <v>Diabetes</v>
      </c>
      <c r="F2244" s="25" t="s">
        <v>4716</v>
      </c>
      <c r="G2244" s="25" t="s">
        <v>4716</v>
      </c>
      <c r="H2244" s="25" t="s">
        <v>4716</v>
      </c>
      <c r="I2244" s="14">
        <v>0</v>
      </c>
      <c r="J2244" s="28" t="s">
        <v>4717</v>
      </c>
    </row>
    <row r="2245" spans="1:10" x14ac:dyDescent="0.3">
      <c r="A2245" s="31" t="s">
        <v>378</v>
      </c>
      <c r="B2245" s="14">
        <v>29.73</v>
      </c>
      <c r="C2245" s="14" t="str">
        <f t="shared" si="70"/>
        <v>Overweight</v>
      </c>
      <c r="D2245" s="14">
        <v>7.22</v>
      </c>
      <c r="E2245" s="14" t="str">
        <f t="shared" si="71"/>
        <v>Diabetes</v>
      </c>
      <c r="F2245" s="25" t="s">
        <v>4716</v>
      </c>
      <c r="G2245" s="25" t="s">
        <v>4716</v>
      </c>
      <c r="H2245" s="25" t="s">
        <v>4716</v>
      </c>
      <c r="I2245" s="14">
        <v>0</v>
      </c>
      <c r="J2245" s="28" t="s">
        <v>4717</v>
      </c>
    </row>
    <row r="2246" spans="1:10" x14ac:dyDescent="0.3">
      <c r="A2246" s="31" t="s">
        <v>394</v>
      </c>
      <c r="B2246" s="14">
        <v>31.73</v>
      </c>
      <c r="C2246" s="14" t="str">
        <f t="shared" si="70"/>
        <v>Obesity</v>
      </c>
      <c r="D2246" s="14">
        <v>4.3</v>
      </c>
      <c r="E2246" s="14" t="str">
        <f t="shared" si="71"/>
        <v>Normal</v>
      </c>
      <c r="F2246" s="25" t="s">
        <v>4716</v>
      </c>
      <c r="G2246" s="25" t="s">
        <v>4716</v>
      </c>
      <c r="H2246" s="25" t="s">
        <v>4716</v>
      </c>
      <c r="I2246" s="14">
        <v>0</v>
      </c>
      <c r="J2246" s="28" t="s">
        <v>4717</v>
      </c>
    </row>
    <row r="2247" spans="1:10" x14ac:dyDescent="0.3">
      <c r="A2247" s="31" t="s">
        <v>396</v>
      </c>
      <c r="B2247" s="14">
        <v>36.64</v>
      </c>
      <c r="C2247" s="14" t="str">
        <f t="shared" si="70"/>
        <v>Obesity</v>
      </c>
      <c r="D2247" s="14">
        <v>11.34</v>
      </c>
      <c r="E2247" s="14" t="str">
        <f t="shared" si="71"/>
        <v>Diabetes</v>
      </c>
      <c r="F2247" s="25" t="s">
        <v>4716</v>
      </c>
      <c r="G2247" s="25" t="s">
        <v>4716</v>
      </c>
      <c r="H2247" s="25" t="s">
        <v>4716</v>
      </c>
      <c r="I2247" s="14">
        <v>0</v>
      </c>
      <c r="J2247" s="28" t="s">
        <v>4717</v>
      </c>
    </row>
    <row r="2248" spans="1:10" x14ac:dyDescent="0.3">
      <c r="A2248" s="31" t="s">
        <v>408</v>
      </c>
      <c r="B2248" s="14">
        <v>32.78</v>
      </c>
      <c r="C2248" s="14" t="str">
        <f t="shared" si="70"/>
        <v>Obesity</v>
      </c>
      <c r="D2248" s="14">
        <v>5.27</v>
      </c>
      <c r="E2248" s="14" t="str">
        <f t="shared" si="71"/>
        <v>Normal</v>
      </c>
      <c r="F2248" s="25" t="s">
        <v>4716</v>
      </c>
      <c r="G2248" s="25" t="s">
        <v>4716</v>
      </c>
      <c r="H2248" s="25" t="s">
        <v>4716</v>
      </c>
      <c r="I2248" s="14">
        <v>0</v>
      </c>
      <c r="J2248" s="28" t="s">
        <v>4717</v>
      </c>
    </row>
    <row r="2249" spans="1:10" x14ac:dyDescent="0.3">
      <c r="A2249" s="31" t="s">
        <v>416</v>
      </c>
      <c r="B2249" s="14">
        <v>35.25</v>
      </c>
      <c r="C2249" s="14" t="str">
        <f t="shared" si="70"/>
        <v>Obesity</v>
      </c>
      <c r="D2249" s="14">
        <v>9.51</v>
      </c>
      <c r="E2249" s="14" t="str">
        <f t="shared" si="71"/>
        <v>Diabetes</v>
      </c>
      <c r="F2249" s="25" t="s">
        <v>4716</v>
      </c>
      <c r="G2249" s="25" t="s">
        <v>4716</v>
      </c>
      <c r="H2249" s="25" t="s">
        <v>4716</v>
      </c>
      <c r="I2249" s="14">
        <v>0</v>
      </c>
      <c r="J2249" s="28" t="s">
        <v>4717</v>
      </c>
    </row>
    <row r="2250" spans="1:10" x14ac:dyDescent="0.3">
      <c r="A2250" s="31" t="s">
        <v>418</v>
      </c>
      <c r="B2250" s="14">
        <v>36.85</v>
      </c>
      <c r="C2250" s="14" t="str">
        <f t="shared" si="70"/>
        <v>Obesity</v>
      </c>
      <c r="D2250" s="14">
        <v>11.12</v>
      </c>
      <c r="E2250" s="14" t="str">
        <f t="shared" si="71"/>
        <v>Diabetes</v>
      </c>
      <c r="F2250" s="25" t="s">
        <v>4716</v>
      </c>
      <c r="G2250" s="25" t="s">
        <v>4716</v>
      </c>
      <c r="H2250" s="25" t="s">
        <v>4716</v>
      </c>
      <c r="I2250" s="14">
        <v>0</v>
      </c>
      <c r="J2250" s="28" t="s">
        <v>4717</v>
      </c>
    </row>
    <row r="2251" spans="1:10" x14ac:dyDescent="0.3">
      <c r="A2251" s="31" t="s">
        <v>424</v>
      </c>
      <c r="B2251" s="14">
        <v>34.39</v>
      </c>
      <c r="C2251" s="14" t="str">
        <f t="shared" si="70"/>
        <v>Obesity</v>
      </c>
      <c r="D2251" s="14">
        <v>8.7200000000000006</v>
      </c>
      <c r="E2251" s="14" t="str">
        <f t="shared" si="71"/>
        <v>Diabetes</v>
      </c>
      <c r="F2251" s="25" t="s">
        <v>4716</v>
      </c>
      <c r="G2251" s="25" t="s">
        <v>4716</v>
      </c>
      <c r="H2251" s="25" t="s">
        <v>4716</v>
      </c>
      <c r="I2251" s="14">
        <v>0</v>
      </c>
      <c r="J2251" s="28" t="s">
        <v>4717</v>
      </c>
    </row>
    <row r="2252" spans="1:10" x14ac:dyDescent="0.3">
      <c r="A2252" s="31" t="s">
        <v>436</v>
      </c>
      <c r="B2252" s="14">
        <v>33.69</v>
      </c>
      <c r="C2252" s="14" t="str">
        <f t="shared" si="70"/>
        <v>Obesity</v>
      </c>
      <c r="D2252" s="14">
        <v>9.68</v>
      </c>
      <c r="E2252" s="14" t="str">
        <f t="shared" si="71"/>
        <v>Diabetes</v>
      </c>
      <c r="F2252" s="25" t="s">
        <v>4716</v>
      </c>
      <c r="G2252" s="25" t="s">
        <v>4716</v>
      </c>
      <c r="H2252" s="25" t="s">
        <v>4716</v>
      </c>
      <c r="I2252" s="14">
        <v>0</v>
      </c>
      <c r="J2252" s="28" t="s">
        <v>4717</v>
      </c>
    </row>
    <row r="2253" spans="1:10" x14ac:dyDescent="0.3">
      <c r="A2253" s="31" t="s">
        <v>446</v>
      </c>
      <c r="B2253" s="14">
        <v>22.895</v>
      </c>
      <c r="C2253" s="14" t="str">
        <f t="shared" si="70"/>
        <v>Normal Weight</v>
      </c>
      <c r="D2253" s="14">
        <v>5.72</v>
      </c>
      <c r="E2253" s="14" t="str">
        <f t="shared" si="71"/>
        <v>Prediabetes</v>
      </c>
      <c r="F2253" s="25" t="s">
        <v>4716</v>
      </c>
      <c r="G2253" s="25" t="s">
        <v>4716</v>
      </c>
      <c r="H2253" s="25" t="s">
        <v>4716</v>
      </c>
      <c r="I2253" s="14">
        <v>0</v>
      </c>
      <c r="J2253" s="28" t="s">
        <v>4717</v>
      </c>
    </row>
    <row r="2254" spans="1:10" x14ac:dyDescent="0.3">
      <c r="A2254" s="31" t="s">
        <v>450</v>
      </c>
      <c r="B2254" s="14">
        <v>36.409999999999997</v>
      </c>
      <c r="C2254" s="14" t="str">
        <f t="shared" si="70"/>
        <v>Obesity</v>
      </c>
      <c r="D2254" s="14">
        <v>4.55</v>
      </c>
      <c r="E2254" s="14" t="str">
        <f t="shared" si="71"/>
        <v>Normal</v>
      </c>
      <c r="F2254" s="25" t="s">
        <v>4716</v>
      </c>
      <c r="G2254" s="25" t="s">
        <v>4716</v>
      </c>
      <c r="H2254" s="25" t="s">
        <v>4716</v>
      </c>
      <c r="I2254" s="14">
        <v>0</v>
      </c>
      <c r="J2254" s="28" t="s">
        <v>4717</v>
      </c>
    </row>
    <row r="2255" spans="1:10" x14ac:dyDescent="0.3">
      <c r="A2255" s="31" t="s">
        <v>468</v>
      </c>
      <c r="B2255" s="14">
        <v>31.68</v>
      </c>
      <c r="C2255" s="14" t="str">
        <f t="shared" si="70"/>
        <v>Obesity</v>
      </c>
      <c r="D2255" s="14">
        <v>4.4000000000000004</v>
      </c>
      <c r="E2255" s="14" t="str">
        <f t="shared" si="71"/>
        <v>Normal</v>
      </c>
      <c r="F2255" s="25" t="s">
        <v>4716</v>
      </c>
      <c r="G2255" s="25" t="s">
        <v>4716</v>
      </c>
      <c r="H2255" s="25" t="s">
        <v>4716</v>
      </c>
      <c r="I2255" s="14">
        <v>0</v>
      </c>
      <c r="J2255" s="28" t="s">
        <v>4717</v>
      </c>
    </row>
    <row r="2256" spans="1:10" x14ac:dyDescent="0.3">
      <c r="A2256" s="31" t="s">
        <v>476</v>
      </c>
      <c r="B2256" s="14">
        <v>41.25</v>
      </c>
      <c r="C2256" s="14" t="str">
        <f t="shared" si="70"/>
        <v>Obesity</v>
      </c>
      <c r="D2256" s="14">
        <v>5.19</v>
      </c>
      <c r="E2256" s="14" t="str">
        <f t="shared" si="71"/>
        <v>Normal</v>
      </c>
      <c r="F2256" s="25" t="s">
        <v>4716</v>
      </c>
      <c r="G2256" s="25" t="s">
        <v>4716</v>
      </c>
      <c r="H2256" s="25" t="s">
        <v>4716</v>
      </c>
      <c r="I2256" s="14">
        <v>0</v>
      </c>
      <c r="J2256" s="28" t="s">
        <v>4717</v>
      </c>
    </row>
    <row r="2257" spans="1:10" x14ac:dyDescent="0.3">
      <c r="A2257" s="31" t="s">
        <v>490</v>
      </c>
      <c r="B2257" s="14">
        <v>23.55</v>
      </c>
      <c r="C2257" s="14" t="str">
        <f t="shared" si="70"/>
        <v>Normal Weight</v>
      </c>
      <c r="D2257" s="14">
        <v>10.38</v>
      </c>
      <c r="E2257" s="14" t="str">
        <f t="shared" si="71"/>
        <v>Diabetes</v>
      </c>
      <c r="F2257" s="25" t="s">
        <v>4716</v>
      </c>
      <c r="G2257" s="25" t="s">
        <v>4716</v>
      </c>
      <c r="H2257" s="25" t="s">
        <v>4716</v>
      </c>
      <c r="I2257" s="14">
        <v>0</v>
      </c>
      <c r="J2257" s="28" t="s">
        <v>4717</v>
      </c>
    </row>
    <row r="2258" spans="1:10" x14ac:dyDescent="0.3">
      <c r="A2258" s="31" t="s">
        <v>494</v>
      </c>
      <c r="B2258" s="14">
        <v>29.94</v>
      </c>
      <c r="C2258" s="14" t="str">
        <f t="shared" si="70"/>
        <v>Obesity</v>
      </c>
      <c r="D2258" s="14">
        <v>7.59</v>
      </c>
      <c r="E2258" s="14" t="str">
        <f t="shared" si="71"/>
        <v>Diabetes</v>
      </c>
      <c r="F2258" s="25" t="s">
        <v>4716</v>
      </c>
      <c r="G2258" s="25" t="s">
        <v>4716</v>
      </c>
      <c r="H2258" s="25" t="s">
        <v>4716</v>
      </c>
      <c r="I2258" s="14">
        <v>0</v>
      </c>
      <c r="J2258" s="28" t="s">
        <v>4717</v>
      </c>
    </row>
    <row r="2259" spans="1:10" x14ac:dyDescent="0.3">
      <c r="A2259" s="31" t="s">
        <v>496</v>
      </c>
      <c r="B2259" s="14">
        <v>31.4</v>
      </c>
      <c r="C2259" s="14" t="str">
        <f t="shared" si="70"/>
        <v>Obesity</v>
      </c>
      <c r="D2259" s="14">
        <v>5.49</v>
      </c>
      <c r="E2259" s="14" t="str">
        <f t="shared" si="71"/>
        <v>Normal</v>
      </c>
      <c r="F2259" s="25" t="s">
        <v>4716</v>
      </c>
      <c r="G2259" s="25" t="s">
        <v>4716</v>
      </c>
      <c r="H2259" s="25" t="s">
        <v>4716</v>
      </c>
      <c r="I2259" s="14">
        <v>0</v>
      </c>
      <c r="J2259" s="28" t="s">
        <v>4717</v>
      </c>
    </row>
    <row r="2260" spans="1:10" x14ac:dyDescent="0.3">
      <c r="A2260" s="31" t="s">
        <v>498</v>
      </c>
      <c r="B2260" s="14">
        <v>53.06</v>
      </c>
      <c r="C2260" s="14" t="str">
        <f t="shared" si="70"/>
        <v>Obesity</v>
      </c>
      <c r="D2260" s="14">
        <v>11.68</v>
      </c>
      <c r="E2260" s="14" t="str">
        <f t="shared" si="71"/>
        <v>Diabetes</v>
      </c>
      <c r="F2260" s="25" t="s">
        <v>4716</v>
      </c>
      <c r="G2260" s="25" t="s">
        <v>4716</v>
      </c>
      <c r="H2260" s="25" t="s">
        <v>4716</v>
      </c>
      <c r="I2260" s="14">
        <v>0</v>
      </c>
      <c r="J2260" s="28" t="s">
        <v>4717</v>
      </c>
    </row>
    <row r="2261" spans="1:10" x14ac:dyDescent="0.3">
      <c r="A2261" s="31" t="s">
        <v>502</v>
      </c>
      <c r="B2261" s="14">
        <v>46.68</v>
      </c>
      <c r="C2261" s="14" t="str">
        <f t="shared" si="70"/>
        <v>Obesity</v>
      </c>
      <c r="D2261" s="14">
        <v>4.01</v>
      </c>
      <c r="E2261" s="14" t="str">
        <f t="shared" si="71"/>
        <v>Normal</v>
      </c>
      <c r="F2261" s="25" t="s">
        <v>4716</v>
      </c>
      <c r="G2261" s="25" t="s">
        <v>4716</v>
      </c>
      <c r="H2261" s="25" t="s">
        <v>4716</v>
      </c>
      <c r="I2261" s="14">
        <v>0</v>
      </c>
      <c r="J2261" s="28" t="s">
        <v>4717</v>
      </c>
    </row>
    <row r="2262" spans="1:10" x14ac:dyDescent="0.3">
      <c r="A2262" s="31" t="s">
        <v>510</v>
      </c>
      <c r="B2262" s="14">
        <v>22.18</v>
      </c>
      <c r="C2262" s="14" t="str">
        <f t="shared" si="70"/>
        <v>Normal Weight</v>
      </c>
      <c r="D2262" s="14">
        <v>9.9</v>
      </c>
      <c r="E2262" s="14" t="str">
        <f t="shared" si="71"/>
        <v>Diabetes</v>
      </c>
      <c r="F2262" s="25" t="s">
        <v>4716</v>
      </c>
      <c r="G2262" s="25" t="s">
        <v>4716</v>
      </c>
      <c r="H2262" s="25" t="s">
        <v>4716</v>
      </c>
      <c r="I2262" s="14">
        <v>0</v>
      </c>
      <c r="J2262" s="28" t="s">
        <v>4717</v>
      </c>
    </row>
    <row r="2263" spans="1:10" x14ac:dyDescent="0.3">
      <c r="A2263" s="31" t="s">
        <v>522</v>
      </c>
      <c r="B2263" s="14">
        <v>30.684999999999999</v>
      </c>
      <c r="C2263" s="14" t="str">
        <f t="shared" si="70"/>
        <v>Obesity</v>
      </c>
      <c r="D2263" s="14">
        <v>8.23</v>
      </c>
      <c r="E2263" s="14" t="str">
        <f t="shared" si="71"/>
        <v>Diabetes</v>
      </c>
      <c r="F2263" s="25" t="s">
        <v>4716</v>
      </c>
      <c r="G2263" s="25" t="s">
        <v>4716</v>
      </c>
      <c r="H2263" s="25" t="s">
        <v>4716</v>
      </c>
      <c r="I2263" s="14">
        <v>0</v>
      </c>
      <c r="J2263" s="28" t="s">
        <v>4717</v>
      </c>
    </row>
    <row r="2264" spans="1:10" x14ac:dyDescent="0.3">
      <c r="A2264" s="31" t="s">
        <v>532</v>
      </c>
      <c r="B2264" s="14">
        <v>37.82</v>
      </c>
      <c r="C2264" s="14" t="str">
        <f t="shared" si="70"/>
        <v>Obesity</v>
      </c>
      <c r="D2264" s="14">
        <v>6.01</v>
      </c>
      <c r="E2264" s="14" t="str">
        <f t="shared" si="71"/>
        <v>Prediabetes</v>
      </c>
      <c r="F2264" s="25" t="s">
        <v>4716</v>
      </c>
      <c r="G2264" s="25" t="s">
        <v>4716</v>
      </c>
      <c r="H2264" s="25" t="s">
        <v>4716</v>
      </c>
      <c r="I2264" s="14">
        <v>0</v>
      </c>
      <c r="J2264" s="28" t="s">
        <v>4717</v>
      </c>
    </row>
    <row r="2265" spans="1:10" x14ac:dyDescent="0.3">
      <c r="A2265" s="31" t="s">
        <v>538</v>
      </c>
      <c r="B2265" s="14">
        <v>20.18</v>
      </c>
      <c r="C2265" s="14" t="str">
        <f t="shared" si="70"/>
        <v>Normal Weight</v>
      </c>
      <c r="D2265" s="14">
        <v>11.19</v>
      </c>
      <c r="E2265" s="14" t="str">
        <f t="shared" si="71"/>
        <v>Diabetes</v>
      </c>
      <c r="F2265" s="25" t="s">
        <v>4716</v>
      </c>
      <c r="G2265" s="25" t="s">
        <v>4716</v>
      </c>
      <c r="H2265" s="25" t="s">
        <v>4716</v>
      </c>
      <c r="I2265" s="14">
        <v>0</v>
      </c>
      <c r="J2265" s="28" t="s">
        <v>4717</v>
      </c>
    </row>
    <row r="2266" spans="1:10" x14ac:dyDescent="0.3">
      <c r="A2266" s="31" t="s">
        <v>540</v>
      </c>
      <c r="B2266" s="14">
        <v>44.36</v>
      </c>
      <c r="C2266" s="14" t="str">
        <f t="shared" si="70"/>
        <v>Obesity</v>
      </c>
      <c r="D2266" s="14">
        <v>5.1100000000000003</v>
      </c>
      <c r="E2266" s="14" t="str">
        <f t="shared" si="71"/>
        <v>Normal</v>
      </c>
      <c r="F2266" s="25" t="s">
        <v>4716</v>
      </c>
      <c r="G2266" s="25" t="s">
        <v>4716</v>
      </c>
      <c r="H2266" s="25" t="s">
        <v>4716</v>
      </c>
      <c r="I2266" s="14">
        <v>0</v>
      </c>
      <c r="J2266" s="28" t="s">
        <v>4717</v>
      </c>
    </row>
    <row r="2267" spans="1:10" x14ac:dyDescent="0.3">
      <c r="A2267" s="31" t="s">
        <v>546</v>
      </c>
      <c r="B2267" s="14">
        <v>26.62</v>
      </c>
      <c r="C2267" s="14" t="str">
        <f t="shared" si="70"/>
        <v>Overweight</v>
      </c>
      <c r="D2267" s="14">
        <v>10.08</v>
      </c>
      <c r="E2267" s="14" t="str">
        <f t="shared" si="71"/>
        <v>Diabetes</v>
      </c>
      <c r="F2267" s="25" t="s">
        <v>4716</v>
      </c>
      <c r="G2267" s="25" t="s">
        <v>4716</v>
      </c>
      <c r="H2267" s="25" t="s">
        <v>4716</v>
      </c>
      <c r="I2267" s="14">
        <v>0</v>
      </c>
      <c r="J2267" s="28" t="s">
        <v>4717</v>
      </c>
    </row>
    <row r="2268" spans="1:10" x14ac:dyDescent="0.3">
      <c r="A2268" s="31" t="s">
        <v>552</v>
      </c>
      <c r="B2268" s="14">
        <v>28.31</v>
      </c>
      <c r="C2268" s="14" t="str">
        <f t="shared" si="70"/>
        <v>Overweight</v>
      </c>
      <c r="D2268" s="14">
        <v>5.33</v>
      </c>
      <c r="E2268" s="14" t="str">
        <f t="shared" si="71"/>
        <v>Normal</v>
      </c>
      <c r="F2268" s="25" t="s">
        <v>4716</v>
      </c>
      <c r="G2268" s="25" t="s">
        <v>4716</v>
      </c>
      <c r="H2268" s="25" t="s">
        <v>4716</v>
      </c>
      <c r="I2268" s="14">
        <v>0</v>
      </c>
      <c r="J2268" s="28" t="s">
        <v>4717</v>
      </c>
    </row>
    <row r="2269" spans="1:10" x14ac:dyDescent="0.3">
      <c r="A2269" s="31" t="s">
        <v>556</v>
      </c>
      <c r="B2269" s="14">
        <v>28.34</v>
      </c>
      <c r="C2269" s="14" t="str">
        <f t="shared" si="70"/>
        <v>Overweight</v>
      </c>
      <c r="D2269" s="14">
        <v>8.18</v>
      </c>
      <c r="E2269" s="14" t="str">
        <f t="shared" si="71"/>
        <v>Diabetes</v>
      </c>
      <c r="F2269" s="25" t="s">
        <v>4716</v>
      </c>
      <c r="G2269" s="25" t="s">
        <v>4716</v>
      </c>
      <c r="H2269" s="25" t="s">
        <v>4716</v>
      </c>
      <c r="I2269" s="14">
        <v>0</v>
      </c>
      <c r="J2269" s="28" t="s">
        <v>4717</v>
      </c>
    </row>
    <row r="2270" spans="1:10" x14ac:dyDescent="0.3">
      <c r="A2270" s="31" t="s">
        <v>558</v>
      </c>
      <c r="B2270" s="14">
        <v>17.765000000000001</v>
      </c>
      <c r="C2270" s="14" t="str">
        <f t="shared" si="70"/>
        <v>Underweight</v>
      </c>
      <c r="D2270" s="14">
        <v>5.62</v>
      </c>
      <c r="E2270" s="14" t="str">
        <f t="shared" si="71"/>
        <v>Normal</v>
      </c>
      <c r="F2270" s="25" t="s">
        <v>4716</v>
      </c>
      <c r="G2270" s="25" t="s">
        <v>4716</v>
      </c>
      <c r="H2270" s="25" t="s">
        <v>4716</v>
      </c>
      <c r="I2270" s="14">
        <v>0</v>
      </c>
      <c r="J2270" s="28" t="s">
        <v>4717</v>
      </c>
    </row>
    <row r="2271" spans="1:10" x14ac:dyDescent="0.3">
      <c r="A2271" s="31" t="s">
        <v>560</v>
      </c>
      <c r="B2271" s="14">
        <v>36.119999999999997</v>
      </c>
      <c r="C2271" s="14" t="str">
        <f t="shared" si="70"/>
        <v>Obesity</v>
      </c>
      <c r="D2271" s="14">
        <v>5.82</v>
      </c>
      <c r="E2271" s="14" t="str">
        <f t="shared" si="71"/>
        <v>Prediabetes</v>
      </c>
      <c r="F2271" s="25" t="s">
        <v>4716</v>
      </c>
      <c r="G2271" s="25" t="s">
        <v>4716</v>
      </c>
      <c r="H2271" s="25" t="s">
        <v>4716</v>
      </c>
      <c r="I2271" s="14">
        <v>0</v>
      </c>
      <c r="J2271" s="28" t="s">
        <v>4717</v>
      </c>
    </row>
    <row r="2272" spans="1:10" x14ac:dyDescent="0.3">
      <c r="A2272" s="31" t="s">
        <v>562</v>
      </c>
      <c r="B2272" s="14">
        <v>23.19</v>
      </c>
      <c r="C2272" s="14" t="str">
        <f t="shared" si="70"/>
        <v>Normal Weight</v>
      </c>
      <c r="D2272" s="14">
        <v>7.66</v>
      </c>
      <c r="E2272" s="14" t="str">
        <f t="shared" si="71"/>
        <v>Diabetes</v>
      </c>
      <c r="F2272" s="25" t="s">
        <v>4716</v>
      </c>
      <c r="G2272" s="25" t="s">
        <v>4716</v>
      </c>
      <c r="H2272" s="25" t="s">
        <v>4716</v>
      </c>
      <c r="I2272" s="14">
        <v>0</v>
      </c>
      <c r="J2272" s="28" t="s">
        <v>4717</v>
      </c>
    </row>
    <row r="2273" spans="1:10" x14ac:dyDescent="0.3">
      <c r="A2273" s="31" t="s">
        <v>564</v>
      </c>
      <c r="B2273" s="14">
        <v>35.99</v>
      </c>
      <c r="C2273" s="14" t="str">
        <f t="shared" si="70"/>
        <v>Obesity</v>
      </c>
      <c r="D2273" s="14">
        <v>4.2300000000000004</v>
      </c>
      <c r="E2273" s="14" t="str">
        <f t="shared" si="71"/>
        <v>Normal</v>
      </c>
      <c r="F2273" s="25" t="s">
        <v>4716</v>
      </c>
      <c r="G2273" s="25" t="s">
        <v>4716</v>
      </c>
      <c r="H2273" s="25" t="s">
        <v>4716</v>
      </c>
      <c r="I2273" s="14">
        <v>0</v>
      </c>
      <c r="J2273" s="28" t="s">
        <v>4717</v>
      </c>
    </row>
    <row r="2274" spans="1:10" x14ac:dyDescent="0.3">
      <c r="A2274" s="31" t="s">
        <v>580</v>
      </c>
      <c r="B2274" s="14">
        <v>41.9</v>
      </c>
      <c r="C2274" s="14" t="str">
        <f t="shared" si="70"/>
        <v>Obesity</v>
      </c>
      <c r="D2274" s="14">
        <v>4.26</v>
      </c>
      <c r="E2274" s="14" t="str">
        <f t="shared" si="71"/>
        <v>Normal</v>
      </c>
      <c r="F2274" s="25" t="s">
        <v>4716</v>
      </c>
      <c r="G2274" s="25" t="s">
        <v>4716</v>
      </c>
      <c r="H2274" s="25" t="s">
        <v>4716</v>
      </c>
      <c r="I2274" s="14">
        <v>0</v>
      </c>
      <c r="J2274" s="28" t="s">
        <v>4717</v>
      </c>
    </row>
    <row r="2275" spans="1:10" x14ac:dyDescent="0.3">
      <c r="A2275" s="31" t="s">
        <v>594</v>
      </c>
      <c r="B2275" s="14">
        <v>23</v>
      </c>
      <c r="C2275" s="14" t="str">
        <f t="shared" si="70"/>
        <v>Normal Weight</v>
      </c>
      <c r="D2275" s="14">
        <v>5.48</v>
      </c>
      <c r="E2275" s="14" t="str">
        <f t="shared" si="71"/>
        <v>Normal</v>
      </c>
      <c r="F2275" s="25" t="s">
        <v>4716</v>
      </c>
      <c r="G2275" s="25" t="s">
        <v>4716</v>
      </c>
      <c r="H2275" s="25" t="s">
        <v>4716</v>
      </c>
      <c r="I2275" s="14">
        <v>0</v>
      </c>
      <c r="J2275" s="28" t="s">
        <v>4717</v>
      </c>
    </row>
    <row r="2276" spans="1:10" x14ac:dyDescent="0.3">
      <c r="A2276" s="31" t="s">
        <v>600</v>
      </c>
      <c r="B2276" s="14">
        <v>23.85</v>
      </c>
      <c r="C2276" s="14" t="str">
        <f t="shared" si="70"/>
        <v>Normal Weight</v>
      </c>
      <c r="D2276" s="14">
        <v>7.84</v>
      </c>
      <c r="E2276" s="14" t="str">
        <f t="shared" si="71"/>
        <v>Diabetes</v>
      </c>
      <c r="F2276" s="25" t="s">
        <v>4716</v>
      </c>
      <c r="G2276" s="25" t="s">
        <v>4716</v>
      </c>
      <c r="H2276" s="25" t="s">
        <v>4716</v>
      </c>
      <c r="I2276" s="14">
        <v>0</v>
      </c>
      <c r="J2276" s="28" t="s">
        <v>4717</v>
      </c>
    </row>
    <row r="2277" spans="1:10" x14ac:dyDescent="0.3">
      <c r="A2277" s="31" t="s">
        <v>604</v>
      </c>
      <c r="B2277" s="14">
        <v>19.170000000000002</v>
      </c>
      <c r="C2277" s="14" t="str">
        <f t="shared" si="70"/>
        <v>Normal Weight</v>
      </c>
      <c r="D2277" s="14">
        <v>8.41</v>
      </c>
      <c r="E2277" s="14" t="str">
        <f t="shared" si="71"/>
        <v>Diabetes</v>
      </c>
      <c r="F2277" s="25" t="s">
        <v>4716</v>
      </c>
      <c r="G2277" s="25" t="s">
        <v>4716</v>
      </c>
      <c r="H2277" s="25" t="s">
        <v>4716</v>
      </c>
      <c r="I2277" s="14">
        <v>0</v>
      </c>
      <c r="J2277" s="28" t="s">
        <v>4717</v>
      </c>
    </row>
    <row r="2278" spans="1:10" x14ac:dyDescent="0.3">
      <c r="A2278" s="31" t="s">
        <v>616</v>
      </c>
      <c r="B2278" s="14">
        <v>41.19</v>
      </c>
      <c r="C2278" s="14" t="str">
        <f t="shared" si="70"/>
        <v>Obesity</v>
      </c>
      <c r="D2278" s="14">
        <v>6.37</v>
      </c>
      <c r="E2278" s="14" t="str">
        <f t="shared" si="71"/>
        <v>Prediabetes</v>
      </c>
      <c r="F2278" s="25" t="s">
        <v>4716</v>
      </c>
      <c r="G2278" s="25" t="s">
        <v>4716</v>
      </c>
      <c r="H2278" s="25" t="s">
        <v>4716</v>
      </c>
      <c r="I2278" s="14">
        <v>0</v>
      </c>
      <c r="J2278" s="28" t="s">
        <v>4717</v>
      </c>
    </row>
    <row r="2279" spans="1:10" x14ac:dyDescent="0.3">
      <c r="A2279" s="31" t="s">
        <v>640</v>
      </c>
      <c r="B2279" s="14">
        <v>17.940000000000001</v>
      </c>
      <c r="C2279" s="14" t="str">
        <f t="shared" si="70"/>
        <v>Underweight</v>
      </c>
      <c r="D2279" s="14">
        <v>9.77</v>
      </c>
      <c r="E2279" s="14" t="str">
        <f t="shared" si="71"/>
        <v>Diabetes</v>
      </c>
      <c r="F2279" s="25" t="s">
        <v>4716</v>
      </c>
      <c r="G2279" s="25" t="s">
        <v>4716</v>
      </c>
      <c r="H2279" s="25" t="s">
        <v>4716</v>
      </c>
      <c r="I2279" s="14">
        <v>0</v>
      </c>
      <c r="J2279" s="28" t="s">
        <v>4717</v>
      </c>
    </row>
    <row r="2280" spans="1:10" x14ac:dyDescent="0.3">
      <c r="A2280" s="31" t="s">
        <v>648</v>
      </c>
      <c r="B2280" s="14">
        <v>28.78</v>
      </c>
      <c r="C2280" s="14" t="str">
        <f t="shared" si="70"/>
        <v>Overweight</v>
      </c>
      <c r="D2280" s="14">
        <v>5.68</v>
      </c>
      <c r="E2280" s="14" t="str">
        <f t="shared" si="71"/>
        <v>Normal</v>
      </c>
      <c r="F2280" s="25" t="s">
        <v>4716</v>
      </c>
      <c r="G2280" s="25" t="s">
        <v>4716</v>
      </c>
      <c r="H2280" s="25" t="s">
        <v>4716</v>
      </c>
      <c r="I2280" s="14">
        <v>0</v>
      </c>
      <c r="J2280" s="28" t="s">
        <v>4717</v>
      </c>
    </row>
    <row r="2281" spans="1:10" x14ac:dyDescent="0.3">
      <c r="A2281" s="31" t="s">
        <v>656</v>
      </c>
      <c r="B2281" s="14">
        <v>26.92</v>
      </c>
      <c r="C2281" s="14" t="str">
        <f t="shared" si="70"/>
        <v>Overweight</v>
      </c>
      <c r="D2281" s="14">
        <v>6.09</v>
      </c>
      <c r="E2281" s="14" t="str">
        <f t="shared" si="71"/>
        <v>Prediabetes</v>
      </c>
      <c r="F2281" s="25" t="s">
        <v>4716</v>
      </c>
      <c r="G2281" s="25" t="s">
        <v>4716</v>
      </c>
      <c r="H2281" s="25" t="s">
        <v>4716</v>
      </c>
      <c r="I2281" s="14">
        <v>0</v>
      </c>
      <c r="J2281" s="28" t="s">
        <v>4717</v>
      </c>
    </row>
    <row r="2282" spans="1:10" x14ac:dyDescent="0.3">
      <c r="A2282" s="31" t="s">
        <v>658</v>
      </c>
      <c r="B2282" s="14">
        <v>19.73</v>
      </c>
      <c r="C2282" s="14" t="str">
        <f t="shared" si="70"/>
        <v>Normal Weight</v>
      </c>
      <c r="D2282" s="14">
        <v>4.3600000000000003</v>
      </c>
      <c r="E2282" s="14" t="str">
        <f t="shared" si="71"/>
        <v>Normal</v>
      </c>
      <c r="F2282" s="25" t="s">
        <v>4716</v>
      </c>
      <c r="G2282" s="25" t="s">
        <v>4716</v>
      </c>
      <c r="H2282" s="25" t="s">
        <v>4716</v>
      </c>
      <c r="I2282" s="14">
        <v>0</v>
      </c>
      <c r="J2282" s="28" t="s">
        <v>4717</v>
      </c>
    </row>
    <row r="2283" spans="1:10" x14ac:dyDescent="0.3">
      <c r="A2283" s="31" t="s">
        <v>678</v>
      </c>
      <c r="B2283" s="14">
        <v>16.36</v>
      </c>
      <c r="C2283" s="14" t="str">
        <f t="shared" si="70"/>
        <v>Underweight</v>
      </c>
      <c r="D2283" s="14">
        <v>11.19</v>
      </c>
      <c r="E2283" s="14" t="str">
        <f t="shared" si="71"/>
        <v>Diabetes</v>
      </c>
      <c r="F2283" s="25" t="s">
        <v>4716</v>
      </c>
      <c r="G2283" s="25" t="s">
        <v>4716</v>
      </c>
      <c r="H2283" s="25" t="s">
        <v>4716</v>
      </c>
      <c r="I2283" s="14">
        <v>0</v>
      </c>
      <c r="J2283" s="28" t="s">
        <v>4717</v>
      </c>
    </row>
    <row r="2284" spans="1:10" x14ac:dyDescent="0.3">
      <c r="A2284" s="31" t="s">
        <v>686</v>
      </c>
      <c r="B2284" s="14">
        <v>17.43</v>
      </c>
      <c r="C2284" s="14" t="str">
        <f t="shared" si="70"/>
        <v>Underweight</v>
      </c>
      <c r="D2284" s="14">
        <v>8.64</v>
      </c>
      <c r="E2284" s="14" t="str">
        <f t="shared" si="71"/>
        <v>Diabetes</v>
      </c>
      <c r="F2284" s="25" t="s">
        <v>4716</v>
      </c>
      <c r="G2284" s="25" t="s">
        <v>4716</v>
      </c>
      <c r="H2284" s="25" t="s">
        <v>4716</v>
      </c>
      <c r="I2284" s="14">
        <v>0</v>
      </c>
      <c r="J2284" s="28" t="s">
        <v>4717</v>
      </c>
    </row>
    <row r="2285" spans="1:10" x14ac:dyDescent="0.3">
      <c r="A2285" s="31" t="s">
        <v>688</v>
      </c>
      <c r="B2285" s="14">
        <v>19.329999999999998</v>
      </c>
      <c r="C2285" s="14" t="str">
        <f t="shared" si="70"/>
        <v>Normal Weight</v>
      </c>
      <c r="D2285" s="14">
        <v>4.2699999999999996</v>
      </c>
      <c r="E2285" s="14" t="str">
        <f t="shared" si="71"/>
        <v>Normal</v>
      </c>
      <c r="F2285" s="25" t="s">
        <v>4716</v>
      </c>
      <c r="G2285" s="25" t="s">
        <v>4716</v>
      </c>
      <c r="H2285" s="25" t="s">
        <v>4716</v>
      </c>
      <c r="I2285" s="14">
        <v>0</v>
      </c>
      <c r="J2285" s="28" t="s">
        <v>4717</v>
      </c>
    </row>
    <row r="2286" spans="1:10" x14ac:dyDescent="0.3">
      <c r="A2286" s="31" t="s">
        <v>700</v>
      </c>
      <c r="B2286" s="14">
        <v>23.94</v>
      </c>
      <c r="C2286" s="14" t="str">
        <f t="shared" si="70"/>
        <v>Normal Weight</v>
      </c>
      <c r="D2286" s="14">
        <v>4.2</v>
      </c>
      <c r="E2286" s="14" t="str">
        <f t="shared" si="71"/>
        <v>Normal</v>
      </c>
      <c r="F2286" s="25" t="s">
        <v>4716</v>
      </c>
      <c r="G2286" s="25" t="s">
        <v>4716</v>
      </c>
      <c r="H2286" s="25" t="s">
        <v>4716</v>
      </c>
      <c r="I2286" s="14">
        <v>0</v>
      </c>
      <c r="J2286" s="28" t="s">
        <v>4717</v>
      </c>
    </row>
    <row r="2287" spans="1:10" x14ac:dyDescent="0.3">
      <c r="A2287" s="31" t="s">
        <v>710</v>
      </c>
      <c r="B2287" s="14">
        <v>22.72</v>
      </c>
      <c r="C2287" s="14" t="str">
        <f t="shared" si="70"/>
        <v>Normal Weight</v>
      </c>
      <c r="D2287" s="14">
        <v>5.71</v>
      </c>
      <c r="E2287" s="14" t="str">
        <f t="shared" si="71"/>
        <v>Prediabetes</v>
      </c>
      <c r="F2287" s="25" t="s">
        <v>4716</v>
      </c>
      <c r="G2287" s="25" t="s">
        <v>4716</v>
      </c>
      <c r="H2287" s="25" t="s">
        <v>4716</v>
      </c>
      <c r="I2287" s="14">
        <v>0</v>
      </c>
      <c r="J2287" s="28" t="s">
        <v>4717</v>
      </c>
    </row>
    <row r="2288" spans="1:10" x14ac:dyDescent="0.3">
      <c r="A2288" s="31" t="s">
        <v>714</v>
      </c>
      <c r="B2288" s="14">
        <v>33.96</v>
      </c>
      <c r="C2288" s="14" t="str">
        <f t="shared" si="70"/>
        <v>Obesity</v>
      </c>
      <c r="D2288" s="14">
        <v>4.99</v>
      </c>
      <c r="E2288" s="14" t="str">
        <f t="shared" si="71"/>
        <v>Normal</v>
      </c>
      <c r="F2288" s="25" t="s">
        <v>4716</v>
      </c>
      <c r="G2288" s="25" t="s">
        <v>4716</v>
      </c>
      <c r="H2288" s="25" t="s">
        <v>4716</v>
      </c>
      <c r="I2288" s="14">
        <v>0</v>
      </c>
      <c r="J2288" s="28" t="s">
        <v>4717</v>
      </c>
    </row>
    <row r="2289" spans="1:10" x14ac:dyDescent="0.3">
      <c r="A2289" s="31" t="s">
        <v>716</v>
      </c>
      <c r="B2289" s="14">
        <v>26.695</v>
      </c>
      <c r="C2289" s="14" t="str">
        <f t="shared" si="70"/>
        <v>Overweight</v>
      </c>
      <c r="D2289" s="14">
        <v>8.31</v>
      </c>
      <c r="E2289" s="14" t="str">
        <f t="shared" si="71"/>
        <v>Diabetes</v>
      </c>
      <c r="F2289" s="25" t="s">
        <v>4716</v>
      </c>
      <c r="G2289" s="25" t="s">
        <v>4716</v>
      </c>
      <c r="H2289" s="25" t="s">
        <v>4716</v>
      </c>
      <c r="I2289" s="14">
        <v>0</v>
      </c>
      <c r="J2289" s="28" t="s">
        <v>4717</v>
      </c>
    </row>
    <row r="2290" spans="1:10" x14ac:dyDescent="0.3">
      <c r="A2290" s="31" t="s">
        <v>720</v>
      </c>
      <c r="B2290" s="14">
        <v>33.18</v>
      </c>
      <c r="C2290" s="14" t="str">
        <f t="shared" si="70"/>
        <v>Obesity</v>
      </c>
      <c r="D2290" s="14">
        <v>4.79</v>
      </c>
      <c r="E2290" s="14" t="str">
        <f t="shared" si="71"/>
        <v>Normal</v>
      </c>
      <c r="F2290" s="25" t="s">
        <v>4716</v>
      </c>
      <c r="G2290" s="25" t="s">
        <v>4716</v>
      </c>
      <c r="H2290" s="25" t="s">
        <v>4716</v>
      </c>
      <c r="I2290" s="14">
        <v>0</v>
      </c>
      <c r="J2290" s="28" t="s">
        <v>4717</v>
      </c>
    </row>
    <row r="2291" spans="1:10" x14ac:dyDescent="0.3">
      <c r="A2291" s="31" t="s">
        <v>724</v>
      </c>
      <c r="B2291" s="14">
        <v>22.77</v>
      </c>
      <c r="C2291" s="14" t="str">
        <f t="shared" si="70"/>
        <v>Normal Weight</v>
      </c>
      <c r="D2291" s="14">
        <v>6</v>
      </c>
      <c r="E2291" s="14" t="str">
        <f t="shared" si="71"/>
        <v>Prediabetes</v>
      </c>
      <c r="F2291" s="25" t="s">
        <v>4716</v>
      </c>
      <c r="G2291" s="25" t="s">
        <v>4716</v>
      </c>
      <c r="H2291" s="25" t="s">
        <v>4716</v>
      </c>
      <c r="I2291" s="14">
        <v>0</v>
      </c>
      <c r="J2291" s="28" t="s">
        <v>4717</v>
      </c>
    </row>
    <row r="2292" spans="1:10" x14ac:dyDescent="0.3">
      <c r="A2292" s="31" t="s">
        <v>726</v>
      </c>
      <c r="B2292" s="14">
        <v>21.24</v>
      </c>
      <c r="C2292" s="14" t="str">
        <f t="shared" si="70"/>
        <v>Normal Weight</v>
      </c>
      <c r="D2292" s="14">
        <v>5.13</v>
      </c>
      <c r="E2292" s="14" t="str">
        <f t="shared" si="71"/>
        <v>Normal</v>
      </c>
      <c r="F2292" s="25" t="s">
        <v>4716</v>
      </c>
      <c r="G2292" s="25" t="s">
        <v>4716</v>
      </c>
      <c r="H2292" s="25" t="s">
        <v>4716</v>
      </c>
      <c r="I2292" s="14">
        <v>0</v>
      </c>
      <c r="J2292" s="28" t="s">
        <v>4717</v>
      </c>
    </row>
    <row r="2293" spans="1:10" x14ac:dyDescent="0.3">
      <c r="A2293" s="31" t="s">
        <v>730</v>
      </c>
      <c r="B2293" s="14">
        <v>26.29</v>
      </c>
      <c r="C2293" s="14" t="str">
        <f t="shared" si="70"/>
        <v>Overweight</v>
      </c>
      <c r="D2293" s="14">
        <v>6.84</v>
      </c>
      <c r="E2293" s="14" t="str">
        <f t="shared" si="71"/>
        <v>Diabetes</v>
      </c>
      <c r="F2293" s="25" t="s">
        <v>4716</v>
      </c>
      <c r="G2293" s="25" t="s">
        <v>4716</v>
      </c>
      <c r="H2293" s="25" t="s">
        <v>4716</v>
      </c>
      <c r="I2293" s="14">
        <v>0</v>
      </c>
      <c r="J2293" s="28" t="s">
        <v>4717</v>
      </c>
    </row>
    <row r="2294" spans="1:10" x14ac:dyDescent="0.3">
      <c r="A2294" s="31" t="s">
        <v>746</v>
      </c>
      <c r="B2294" s="14">
        <v>29.81</v>
      </c>
      <c r="C2294" s="14" t="str">
        <f t="shared" si="70"/>
        <v>Overweight</v>
      </c>
      <c r="D2294" s="14">
        <v>11.66</v>
      </c>
      <c r="E2294" s="14" t="str">
        <f t="shared" si="71"/>
        <v>Diabetes</v>
      </c>
      <c r="F2294" s="25" t="s">
        <v>4716</v>
      </c>
      <c r="G2294" s="25" t="s">
        <v>4716</v>
      </c>
      <c r="H2294" s="25" t="s">
        <v>4716</v>
      </c>
      <c r="I2294" s="14">
        <v>0</v>
      </c>
      <c r="J2294" s="28" t="s">
        <v>4717</v>
      </c>
    </row>
    <row r="2295" spans="1:10" x14ac:dyDescent="0.3">
      <c r="A2295" s="31" t="s">
        <v>758</v>
      </c>
      <c r="B2295" s="14">
        <v>30.6</v>
      </c>
      <c r="C2295" s="14" t="str">
        <f t="shared" si="70"/>
        <v>Obesity</v>
      </c>
      <c r="D2295" s="14">
        <v>5.24</v>
      </c>
      <c r="E2295" s="14" t="str">
        <f t="shared" si="71"/>
        <v>Normal</v>
      </c>
      <c r="F2295" s="25" t="s">
        <v>4716</v>
      </c>
      <c r="G2295" s="25" t="s">
        <v>4716</v>
      </c>
      <c r="H2295" s="25" t="s">
        <v>4716</v>
      </c>
      <c r="I2295" s="14">
        <v>0</v>
      </c>
      <c r="J2295" s="28" t="s">
        <v>4717</v>
      </c>
    </row>
    <row r="2296" spans="1:10" x14ac:dyDescent="0.3">
      <c r="A2296" s="31" t="s">
        <v>760</v>
      </c>
      <c r="B2296" s="14">
        <v>28.975000000000001</v>
      </c>
      <c r="C2296" s="14" t="str">
        <f t="shared" si="70"/>
        <v>Overweight</v>
      </c>
      <c r="D2296" s="14">
        <v>7.63</v>
      </c>
      <c r="E2296" s="14" t="str">
        <f t="shared" si="71"/>
        <v>Diabetes</v>
      </c>
      <c r="F2296" s="25" t="s">
        <v>4716</v>
      </c>
      <c r="G2296" s="25" t="s">
        <v>4716</v>
      </c>
      <c r="H2296" s="25" t="s">
        <v>4716</v>
      </c>
      <c r="I2296" s="14">
        <v>0</v>
      </c>
      <c r="J2296" s="28" t="s">
        <v>4717</v>
      </c>
    </row>
    <row r="2297" spans="1:10" x14ac:dyDescent="0.3">
      <c r="A2297" s="31" t="s">
        <v>764</v>
      </c>
      <c r="B2297" s="14">
        <v>19.54</v>
      </c>
      <c r="C2297" s="14" t="str">
        <f t="shared" si="70"/>
        <v>Normal Weight</v>
      </c>
      <c r="D2297" s="14">
        <v>5.37</v>
      </c>
      <c r="E2297" s="14" t="str">
        <f t="shared" si="71"/>
        <v>Normal</v>
      </c>
      <c r="F2297" s="25" t="s">
        <v>4716</v>
      </c>
      <c r="G2297" s="25" t="s">
        <v>4716</v>
      </c>
      <c r="H2297" s="25" t="s">
        <v>4716</v>
      </c>
      <c r="I2297" s="14">
        <v>0</v>
      </c>
      <c r="J2297" s="28" t="s">
        <v>4717</v>
      </c>
    </row>
    <row r="2298" spans="1:10" x14ac:dyDescent="0.3">
      <c r="A2298" s="31" t="s">
        <v>766</v>
      </c>
      <c r="B2298" s="14">
        <v>26.74</v>
      </c>
      <c r="C2298" s="14" t="str">
        <f t="shared" si="70"/>
        <v>Overweight</v>
      </c>
      <c r="D2298" s="14">
        <v>4.3099999999999996</v>
      </c>
      <c r="E2298" s="14" t="str">
        <f t="shared" si="71"/>
        <v>Normal</v>
      </c>
      <c r="F2298" s="25" t="s">
        <v>4716</v>
      </c>
      <c r="G2298" s="25" t="s">
        <v>4716</v>
      </c>
      <c r="H2298" s="25" t="s">
        <v>4716</v>
      </c>
      <c r="I2298" s="14">
        <v>0</v>
      </c>
      <c r="J2298" s="28" t="s">
        <v>4717</v>
      </c>
    </row>
    <row r="2299" spans="1:10" x14ac:dyDescent="0.3">
      <c r="A2299" s="31" t="s">
        <v>774</v>
      </c>
      <c r="B2299" s="14">
        <v>31.96</v>
      </c>
      <c r="C2299" s="14" t="str">
        <f t="shared" si="70"/>
        <v>Obesity</v>
      </c>
      <c r="D2299" s="14">
        <v>8.86</v>
      </c>
      <c r="E2299" s="14" t="str">
        <f t="shared" si="71"/>
        <v>Diabetes</v>
      </c>
      <c r="F2299" s="25" t="s">
        <v>4716</v>
      </c>
      <c r="G2299" s="25" t="s">
        <v>4716</v>
      </c>
      <c r="H2299" s="25" t="s">
        <v>4716</v>
      </c>
      <c r="I2299" s="14">
        <v>0</v>
      </c>
      <c r="J2299" s="28" t="s">
        <v>4717</v>
      </c>
    </row>
    <row r="2300" spans="1:10" x14ac:dyDescent="0.3">
      <c r="A2300" s="31" t="s">
        <v>778</v>
      </c>
      <c r="B2300" s="14">
        <v>19.38</v>
      </c>
      <c r="C2300" s="14" t="str">
        <f t="shared" si="70"/>
        <v>Normal Weight</v>
      </c>
      <c r="D2300" s="14">
        <v>6.28</v>
      </c>
      <c r="E2300" s="14" t="str">
        <f t="shared" si="71"/>
        <v>Prediabetes</v>
      </c>
      <c r="F2300" s="25" t="s">
        <v>4716</v>
      </c>
      <c r="G2300" s="25" t="s">
        <v>4716</v>
      </c>
      <c r="H2300" s="25" t="s">
        <v>4716</v>
      </c>
      <c r="I2300" s="14">
        <v>0</v>
      </c>
      <c r="J2300" s="28" t="s">
        <v>4717</v>
      </c>
    </row>
    <row r="2301" spans="1:10" x14ac:dyDescent="0.3">
      <c r="A2301" s="31" t="s">
        <v>794</v>
      </c>
      <c r="B2301" s="14">
        <v>24.42</v>
      </c>
      <c r="C2301" s="14" t="str">
        <f t="shared" si="70"/>
        <v>Normal Weight</v>
      </c>
      <c r="D2301" s="14">
        <v>11.31</v>
      </c>
      <c r="E2301" s="14" t="str">
        <f t="shared" si="71"/>
        <v>Diabetes</v>
      </c>
      <c r="F2301" s="25" t="s">
        <v>4716</v>
      </c>
      <c r="G2301" s="25" t="s">
        <v>4716</v>
      </c>
      <c r="H2301" s="25" t="s">
        <v>4716</v>
      </c>
      <c r="I2301" s="14">
        <v>0</v>
      </c>
      <c r="J2301" s="28" t="s">
        <v>4717</v>
      </c>
    </row>
    <row r="2302" spans="1:10" x14ac:dyDescent="0.3">
      <c r="A2302" s="31" t="s">
        <v>812</v>
      </c>
      <c r="B2302" s="14">
        <v>25.1</v>
      </c>
      <c r="C2302" s="14" t="str">
        <f t="shared" si="70"/>
        <v>Overweight</v>
      </c>
      <c r="D2302" s="14">
        <v>6.97</v>
      </c>
      <c r="E2302" s="14" t="str">
        <f t="shared" si="71"/>
        <v>Diabetes</v>
      </c>
      <c r="F2302" s="25" t="s">
        <v>4716</v>
      </c>
      <c r="G2302" s="25" t="s">
        <v>4716</v>
      </c>
      <c r="H2302" s="25" t="s">
        <v>4716</v>
      </c>
      <c r="I2302" s="14">
        <v>0</v>
      </c>
      <c r="J2302" s="28" t="s">
        <v>4717</v>
      </c>
    </row>
    <row r="2303" spans="1:10" x14ac:dyDescent="0.3">
      <c r="A2303" s="31" t="s">
        <v>834</v>
      </c>
      <c r="B2303" s="14">
        <v>19.68</v>
      </c>
      <c r="C2303" s="14" t="str">
        <f t="shared" si="70"/>
        <v>Normal Weight</v>
      </c>
      <c r="D2303" s="14">
        <v>5.74</v>
      </c>
      <c r="E2303" s="14" t="str">
        <f t="shared" si="71"/>
        <v>Prediabetes</v>
      </c>
      <c r="F2303" s="25" t="s">
        <v>4716</v>
      </c>
      <c r="G2303" s="25" t="s">
        <v>4716</v>
      </c>
      <c r="H2303" s="25" t="s">
        <v>4716</v>
      </c>
      <c r="I2303" s="14">
        <v>0</v>
      </c>
      <c r="J2303" s="28" t="s">
        <v>4717</v>
      </c>
    </row>
    <row r="2304" spans="1:10" x14ac:dyDescent="0.3">
      <c r="A2304" s="31" t="s">
        <v>854</v>
      </c>
      <c r="B2304" s="14">
        <v>22.2</v>
      </c>
      <c r="C2304" s="14" t="str">
        <f t="shared" si="70"/>
        <v>Normal Weight</v>
      </c>
      <c r="D2304" s="14">
        <v>5.51</v>
      </c>
      <c r="E2304" s="14" t="str">
        <f t="shared" si="71"/>
        <v>Normal</v>
      </c>
      <c r="F2304" s="25" t="s">
        <v>4716</v>
      </c>
      <c r="G2304" s="25" t="s">
        <v>4716</v>
      </c>
      <c r="H2304" s="25" t="s">
        <v>4716</v>
      </c>
      <c r="I2304" s="14">
        <v>0</v>
      </c>
      <c r="J2304" s="28" t="s">
        <v>4717</v>
      </c>
    </row>
    <row r="2305" spans="1:10" x14ac:dyDescent="0.3">
      <c r="A2305" s="31" t="s">
        <v>860</v>
      </c>
      <c r="B2305" s="14">
        <v>25.85</v>
      </c>
      <c r="C2305" s="14" t="str">
        <f t="shared" si="70"/>
        <v>Overweight</v>
      </c>
      <c r="D2305" s="14">
        <v>10.16</v>
      </c>
      <c r="E2305" s="14" t="str">
        <f t="shared" si="71"/>
        <v>Diabetes</v>
      </c>
      <c r="F2305" s="25" t="s">
        <v>4716</v>
      </c>
      <c r="G2305" s="25" t="s">
        <v>4716</v>
      </c>
      <c r="H2305" s="25" t="s">
        <v>4716</v>
      </c>
      <c r="I2305" s="14">
        <v>0</v>
      </c>
      <c r="J2305" s="28" t="s">
        <v>4717</v>
      </c>
    </row>
    <row r="2306" spans="1:10" x14ac:dyDescent="0.3">
      <c r="A2306" s="31" t="s">
        <v>866</v>
      </c>
      <c r="B2306" s="14">
        <v>24.795000000000002</v>
      </c>
      <c r="C2306" s="14" t="str">
        <f t="shared" ref="C2306:C2369" si="72">IF(B2306&lt;18.5,"Underweight",
IF(B2306&lt;=24.9,"Normal Weight",
IF(B2306&lt;=29.9,"Overweight","Obesity")))</f>
        <v>Normal Weight</v>
      </c>
      <c r="D2306" s="14">
        <v>6.85</v>
      </c>
      <c r="E2306" s="14" t="str">
        <f t="shared" si="71"/>
        <v>Diabetes</v>
      </c>
      <c r="F2306" s="25" t="s">
        <v>4716</v>
      </c>
      <c r="G2306" s="25" t="s">
        <v>4716</v>
      </c>
      <c r="H2306" s="25" t="s">
        <v>4716</v>
      </c>
      <c r="I2306" s="14">
        <v>0</v>
      </c>
      <c r="J2306" s="28" t="s">
        <v>4717</v>
      </c>
    </row>
    <row r="2307" spans="1:10" x14ac:dyDescent="0.3">
      <c r="A2307" s="31" t="s">
        <v>872</v>
      </c>
      <c r="B2307" s="14">
        <v>28</v>
      </c>
      <c r="C2307" s="14" t="str">
        <f t="shared" si="72"/>
        <v>Overweight</v>
      </c>
      <c r="D2307" s="14">
        <v>10.52</v>
      </c>
      <c r="E2307" s="14" t="str">
        <f t="shared" ref="E2307:E2336" si="73">IF(D2307&lt;5.7,"Normal",
IF(D2307&lt;=6.4,"Prediabetes","Diabetes"))</f>
        <v>Diabetes</v>
      </c>
      <c r="F2307" s="25" t="s">
        <v>4716</v>
      </c>
      <c r="G2307" s="25" t="s">
        <v>4716</v>
      </c>
      <c r="H2307" s="25" t="s">
        <v>4716</v>
      </c>
      <c r="I2307" s="14">
        <v>0</v>
      </c>
      <c r="J2307" s="28" t="s">
        <v>4717</v>
      </c>
    </row>
    <row r="2308" spans="1:10" x14ac:dyDescent="0.3">
      <c r="A2308" s="31" t="s">
        <v>902</v>
      </c>
      <c r="B2308" s="14">
        <v>28.12</v>
      </c>
      <c r="C2308" s="14" t="str">
        <f t="shared" si="72"/>
        <v>Overweight</v>
      </c>
      <c r="D2308" s="14">
        <v>4.88</v>
      </c>
      <c r="E2308" s="14" t="str">
        <f t="shared" si="73"/>
        <v>Normal</v>
      </c>
      <c r="F2308" s="25" t="s">
        <v>4716</v>
      </c>
      <c r="G2308" s="25" t="s">
        <v>4716</v>
      </c>
      <c r="H2308" s="25" t="s">
        <v>4716</v>
      </c>
      <c r="I2308" s="14">
        <v>0</v>
      </c>
      <c r="J2308" s="28" t="s">
        <v>4717</v>
      </c>
    </row>
    <row r="2309" spans="1:10" x14ac:dyDescent="0.3">
      <c r="A2309" s="31" t="s">
        <v>904</v>
      </c>
      <c r="B2309" s="14">
        <v>23.21</v>
      </c>
      <c r="C2309" s="14" t="str">
        <f t="shared" si="72"/>
        <v>Normal Weight</v>
      </c>
      <c r="D2309" s="14">
        <v>6.76</v>
      </c>
      <c r="E2309" s="14" t="str">
        <f t="shared" si="73"/>
        <v>Diabetes</v>
      </c>
      <c r="F2309" s="25" t="s">
        <v>4716</v>
      </c>
      <c r="G2309" s="25" t="s">
        <v>4716</v>
      </c>
      <c r="H2309" s="25" t="s">
        <v>4716</v>
      </c>
      <c r="I2309" s="14">
        <v>0</v>
      </c>
      <c r="J2309" s="28" t="s">
        <v>4717</v>
      </c>
    </row>
    <row r="2310" spans="1:10" x14ac:dyDescent="0.3">
      <c r="A2310" s="31" t="s">
        <v>908</v>
      </c>
      <c r="B2310" s="14">
        <v>30</v>
      </c>
      <c r="C2310" s="14" t="str">
        <f t="shared" si="72"/>
        <v>Obesity</v>
      </c>
      <c r="D2310" s="14">
        <v>6.21</v>
      </c>
      <c r="E2310" s="14" t="str">
        <f t="shared" si="73"/>
        <v>Prediabetes</v>
      </c>
      <c r="F2310" s="25" t="s">
        <v>4716</v>
      </c>
      <c r="G2310" s="25" t="s">
        <v>4716</v>
      </c>
      <c r="H2310" s="25" t="s">
        <v>4716</v>
      </c>
      <c r="I2310" s="14">
        <v>0</v>
      </c>
      <c r="J2310" s="28" t="s">
        <v>4717</v>
      </c>
    </row>
    <row r="2311" spans="1:10" x14ac:dyDescent="0.3">
      <c r="A2311" s="31" t="s">
        <v>934</v>
      </c>
      <c r="B2311" s="14">
        <v>28.12</v>
      </c>
      <c r="C2311" s="14" t="str">
        <f t="shared" si="72"/>
        <v>Overweight</v>
      </c>
      <c r="D2311" s="14">
        <v>6.15</v>
      </c>
      <c r="E2311" s="14" t="str">
        <f t="shared" si="73"/>
        <v>Prediabetes</v>
      </c>
      <c r="F2311" s="25" t="s">
        <v>4716</v>
      </c>
      <c r="G2311" s="25" t="s">
        <v>4716</v>
      </c>
      <c r="H2311" s="25" t="s">
        <v>4716</v>
      </c>
      <c r="I2311" s="14">
        <v>0</v>
      </c>
      <c r="J2311" s="28" t="s">
        <v>4717</v>
      </c>
    </row>
    <row r="2312" spans="1:10" x14ac:dyDescent="0.3">
      <c r="A2312" s="31" t="s">
        <v>936</v>
      </c>
      <c r="B2312" s="14">
        <v>26.6</v>
      </c>
      <c r="C2312" s="14" t="str">
        <f t="shared" si="72"/>
        <v>Overweight</v>
      </c>
      <c r="D2312" s="14">
        <v>4.53</v>
      </c>
      <c r="E2312" s="14" t="str">
        <f t="shared" si="73"/>
        <v>Normal</v>
      </c>
      <c r="F2312" s="25" t="s">
        <v>4716</v>
      </c>
      <c r="G2312" s="25" t="s">
        <v>4716</v>
      </c>
      <c r="H2312" s="25" t="s">
        <v>4716</v>
      </c>
      <c r="I2312" s="14">
        <v>0</v>
      </c>
      <c r="J2312" s="28" t="s">
        <v>4717</v>
      </c>
    </row>
    <row r="2313" spans="1:10" x14ac:dyDescent="0.3">
      <c r="A2313" s="31" t="s">
        <v>940</v>
      </c>
      <c r="B2313" s="14">
        <v>24.605</v>
      </c>
      <c r="C2313" s="14" t="str">
        <f t="shared" si="72"/>
        <v>Normal Weight</v>
      </c>
      <c r="D2313" s="14">
        <v>5.48</v>
      </c>
      <c r="E2313" s="14" t="str">
        <f t="shared" si="73"/>
        <v>Normal</v>
      </c>
      <c r="F2313" s="25" t="s">
        <v>4716</v>
      </c>
      <c r="G2313" s="25" t="s">
        <v>4716</v>
      </c>
      <c r="H2313" s="25" t="s">
        <v>4716</v>
      </c>
      <c r="I2313" s="14">
        <v>0</v>
      </c>
      <c r="J2313" s="28" t="s">
        <v>4717</v>
      </c>
    </row>
    <row r="2314" spans="1:10" x14ac:dyDescent="0.3">
      <c r="A2314" s="31" t="s">
        <v>944</v>
      </c>
      <c r="B2314" s="14">
        <v>24.42</v>
      </c>
      <c r="C2314" s="14" t="str">
        <f t="shared" si="72"/>
        <v>Normal Weight</v>
      </c>
      <c r="D2314" s="14">
        <v>7.16</v>
      </c>
      <c r="E2314" s="14" t="str">
        <f t="shared" si="73"/>
        <v>Diabetes</v>
      </c>
      <c r="F2314" s="25" t="s">
        <v>4716</v>
      </c>
      <c r="G2314" s="25" t="s">
        <v>4716</v>
      </c>
      <c r="H2314" s="25" t="s">
        <v>4716</v>
      </c>
      <c r="I2314" s="14">
        <v>0</v>
      </c>
      <c r="J2314" s="28" t="s">
        <v>4717</v>
      </c>
    </row>
    <row r="2315" spans="1:10" x14ac:dyDescent="0.3">
      <c r="A2315" s="31" t="s">
        <v>948</v>
      </c>
      <c r="B2315" s="14">
        <v>22.895</v>
      </c>
      <c r="C2315" s="14" t="str">
        <f t="shared" si="72"/>
        <v>Normal Weight</v>
      </c>
      <c r="D2315" s="14">
        <v>6.03</v>
      </c>
      <c r="E2315" s="14" t="str">
        <f t="shared" si="73"/>
        <v>Prediabetes</v>
      </c>
      <c r="F2315" s="25" t="s">
        <v>4716</v>
      </c>
      <c r="G2315" s="25" t="s">
        <v>4716</v>
      </c>
      <c r="H2315" s="25" t="s">
        <v>4716</v>
      </c>
      <c r="I2315" s="14">
        <v>0</v>
      </c>
      <c r="J2315" s="28" t="s">
        <v>4717</v>
      </c>
    </row>
    <row r="2316" spans="1:10" x14ac:dyDescent="0.3">
      <c r="A2316" s="31" t="s">
        <v>986</v>
      </c>
      <c r="B2316" s="14">
        <v>21.8</v>
      </c>
      <c r="C2316" s="14" t="str">
        <f t="shared" si="72"/>
        <v>Normal Weight</v>
      </c>
      <c r="D2316" s="14">
        <v>10.55</v>
      </c>
      <c r="E2316" s="14" t="str">
        <f t="shared" si="73"/>
        <v>Diabetes</v>
      </c>
      <c r="F2316" s="25" t="s">
        <v>4716</v>
      </c>
      <c r="G2316" s="25" t="s">
        <v>4716</v>
      </c>
      <c r="H2316" s="25" t="s">
        <v>4716</v>
      </c>
      <c r="I2316" s="14">
        <v>0</v>
      </c>
      <c r="J2316" s="28" t="s">
        <v>4717</v>
      </c>
    </row>
    <row r="2317" spans="1:10" x14ac:dyDescent="0.3">
      <c r="A2317" s="31" t="s">
        <v>994</v>
      </c>
      <c r="B2317" s="14">
        <v>23.37</v>
      </c>
      <c r="C2317" s="14" t="str">
        <f t="shared" si="72"/>
        <v>Normal Weight</v>
      </c>
      <c r="D2317" s="14">
        <v>5.8</v>
      </c>
      <c r="E2317" s="14" t="str">
        <f t="shared" si="73"/>
        <v>Prediabetes</v>
      </c>
      <c r="F2317" s="25" t="s">
        <v>4716</v>
      </c>
      <c r="G2317" s="25" t="s">
        <v>4716</v>
      </c>
      <c r="H2317" s="25" t="s">
        <v>4716</v>
      </c>
      <c r="I2317" s="14">
        <v>0</v>
      </c>
      <c r="J2317" s="28" t="s">
        <v>4717</v>
      </c>
    </row>
    <row r="2318" spans="1:10" x14ac:dyDescent="0.3">
      <c r="A2318" s="31" t="s">
        <v>1002</v>
      </c>
      <c r="B2318" s="14">
        <v>28.93</v>
      </c>
      <c r="C2318" s="14" t="str">
        <f t="shared" si="72"/>
        <v>Overweight</v>
      </c>
      <c r="D2318" s="14">
        <v>5.2</v>
      </c>
      <c r="E2318" s="14" t="str">
        <f t="shared" si="73"/>
        <v>Normal</v>
      </c>
      <c r="F2318" s="25" t="s">
        <v>4716</v>
      </c>
      <c r="G2318" s="25" t="s">
        <v>4716</v>
      </c>
      <c r="H2318" s="25" t="s">
        <v>4716</v>
      </c>
      <c r="I2318" s="14">
        <v>0</v>
      </c>
      <c r="J2318" s="28" t="s">
        <v>4717</v>
      </c>
    </row>
    <row r="2319" spans="1:10" x14ac:dyDescent="0.3">
      <c r="A2319" s="31" t="s">
        <v>1006</v>
      </c>
      <c r="B2319" s="14">
        <v>20.234999999999999</v>
      </c>
      <c r="C2319" s="14" t="str">
        <f t="shared" si="72"/>
        <v>Normal Weight</v>
      </c>
      <c r="D2319" s="14">
        <v>6.84</v>
      </c>
      <c r="E2319" s="14" t="str">
        <f t="shared" si="73"/>
        <v>Diabetes</v>
      </c>
      <c r="F2319" s="25" t="s">
        <v>4716</v>
      </c>
      <c r="G2319" s="25" t="s">
        <v>4716</v>
      </c>
      <c r="H2319" s="25" t="s">
        <v>4716</v>
      </c>
      <c r="I2319" s="14">
        <v>0</v>
      </c>
      <c r="J2319" s="28" t="s">
        <v>4717</v>
      </c>
    </row>
    <row r="2320" spans="1:10" x14ac:dyDescent="0.3">
      <c r="A2320" s="31" t="s">
        <v>1014</v>
      </c>
      <c r="B2320" s="14">
        <v>24.64</v>
      </c>
      <c r="C2320" s="14" t="str">
        <f t="shared" si="72"/>
        <v>Normal Weight</v>
      </c>
      <c r="D2320" s="14">
        <v>4.33</v>
      </c>
      <c r="E2320" s="14" t="str">
        <f t="shared" si="73"/>
        <v>Normal</v>
      </c>
      <c r="F2320" s="25" t="s">
        <v>4716</v>
      </c>
      <c r="G2320" s="25" t="s">
        <v>4716</v>
      </c>
      <c r="H2320" s="25" t="s">
        <v>4716</v>
      </c>
      <c r="I2320" s="14">
        <v>0</v>
      </c>
      <c r="J2320" s="28" t="s">
        <v>4717</v>
      </c>
    </row>
    <row r="2321" spans="1:10" x14ac:dyDescent="0.3">
      <c r="A2321" s="31" t="s">
        <v>1018</v>
      </c>
      <c r="B2321" s="14">
        <v>22.22</v>
      </c>
      <c r="C2321" s="14" t="str">
        <f t="shared" si="72"/>
        <v>Normal Weight</v>
      </c>
      <c r="D2321" s="14">
        <v>5.5</v>
      </c>
      <c r="E2321" s="14" t="str">
        <f t="shared" si="73"/>
        <v>Normal</v>
      </c>
      <c r="F2321" s="25" t="s">
        <v>4716</v>
      </c>
      <c r="G2321" s="25" t="s">
        <v>4716</v>
      </c>
      <c r="H2321" s="25" t="s">
        <v>4716</v>
      </c>
      <c r="I2321" s="14">
        <v>0</v>
      </c>
      <c r="J2321" s="28" t="s">
        <v>4717</v>
      </c>
    </row>
    <row r="2322" spans="1:10" x14ac:dyDescent="0.3">
      <c r="A2322" s="31" t="s">
        <v>1024</v>
      </c>
      <c r="B2322" s="14">
        <v>29.81</v>
      </c>
      <c r="C2322" s="14" t="str">
        <f t="shared" si="72"/>
        <v>Overweight</v>
      </c>
      <c r="D2322" s="14">
        <v>5.58</v>
      </c>
      <c r="E2322" s="14" t="str">
        <f t="shared" si="73"/>
        <v>Normal</v>
      </c>
      <c r="F2322" s="25" t="s">
        <v>4716</v>
      </c>
      <c r="G2322" s="25" t="s">
        <v>4716</v>
      </c>
      <c r="H2322" s="25" t="s">
        <v>4716</v>
      </c>
      <c r="I2322" s="14">
        <v>0</v>
      </c>
      <c r="J2322" s="28" t="s">
        <v>4717</v>
      </c>
    </row>
    <row r="2323" spans="1:10" x14ac:dyDescent="0.3">
      <c r="A2323" s="31" t="s">
        <v>1032</v>
      </c>
      <c r="B2323" s="14">
        <v>25.9</v>
      </c>
      <c r="C2323" s="14" t="str">
        <f t="shared" si="72"/>
        <v>Overweight</v>
      </c>
      <c r="D2323" s="14">
        <v>4.84</v>
      </c>
      <c r="E2323" s="14" t="str">
        <f t="shared" si="73"/>
        <v>Normal</v>
      </c>
      <c r="F2323" s="25" t="s">
        <v>4716</v>
      </c>
      <c r="G2323" s="25" t="s">
        <v>4716</v>
      </c>
      <c r="H2323" s="25" t="s">
        <v>4716</v>
      </c>
      <c r="I2323" s="14">
        <v>0</v>
      </c>
      <c r="J2323" s="28" t="s">
        <v>4717</v>
      </c>
    </row>
    <row r="2324" spans="1:10" x14ac:dyDescent="0.3">
      <c r="A2324" s="31" t="s">
        <v>1038</v>
      </c>
      <c r="B2324" s="14">
        <v>27.1</v>
      </c>
      <c r="C2324" s="14" t="str">
        <f t="shared" si="72"/>
        <v>Overweight</v>
      </c>
      <c r="D2324" s="14">
        <v>5.73</v>
      </c>
      <c r="E2324" s="14" t="str">
        <f t="shared" si="73"/>
        <v>Prediabetes</v>
      </c>
      <c r="F2324" s="25" t="s">
        <v>4716</v>
      </c>
      <c r="G2324" s="25" t="s">
        <v>4716</v>
      </c>
      <c r="H2324" s="25" t="s">
        <v>4716</v>
      </c>
      <c r="I2324" s="14">
        <v>0</v>
      </c>
      <c r="J2324" s="28" t="s">
        <v>4717</v>
      </c>
    </row>
    <row r="2325" spans="1:10" x14ac:dyDescent="0.3">
      <c r="A2325" s="31" t="s">
        <v>1078</v>
      </c>
      <c r="B2325" s="14">
        <v>28.49</v>
      </c>
      <c r="C2325" s="14" t="str">
        <f t="shared" si="72"/>
        <v>Overweight</v>
      </c>
      <c r="D2325" s="14">
        <v>4.8899999999999997</v>
      </c>
      <c r="E2325" s="14" t="str">
        <f t="shared" si="73"/>
        <v>Normal</v>
      </c>
      <c r="F2325" s="25" t="s">
        <v>4716</v>
      </c>
      <c r="G2325" s="25" t="s">
        <v>4716</v>
      </c>
      <c r="H2325" s="25" t="s">
        <v>4716</v>
      </c>
      <c r="I2325" s="14">
        <v>0</v>
      </c>
      <c r="J2325" s="28" t="s">
        <v>4717</v>
      </c>
    </row>
    <row r="2326" spans="1:10" x14ac:dyDescent="0.3">
      <c r="A2326" s="31" t="s">
        <v>1094</v>
      </c>
      <c r="B2326" s="14">
        <v>28.31</v>
      </c>
      <c r="C2326" s="14" t="str">
        <f t="shared" si="72"/>
        <v>Overweight</v>
      </c>
      <c r="D2326" s="14">
        <v>6.35</v>
      </c>
      <c r="E2326" s="14" t="str">
        <f t="shared" si="73"/>
        <v>Prediabetes</v>
      </c>
      <c r="F2326" s="25" t="s">
        <v>4716</v>
      </c>
      <c r="G2326" s="25" t="s">
        <v>4716</v>
      </c>
      <c r="H2326" s="25" t="s">
        <v>4716</v>
      </c>
      <c r="I2326" s="14">
        <v>0</v>
      </c>
      <c r="J2326" s="28" t="s">
        <v>4717</v>
      </c>
    </row>
    <row r="2327" spans="1:10" x14ac:dyDescent="0.3">
      <c r="A2327" s="31" t="s">
        <v>1104</v>
      </c>
      <c r="B2327" s="14">
        <v>24.795000000000002</v>
      </c>
      <c r="C2327" s="14" t="str">
        <f t="shared" si="72"/>
        <v>Normal Weight</v>
      </c>
      <c r="D2327" s="14">
        <v>4.5199999999999996</v>
      </c>
      <c r="E2327" s="14" t="str">
        <f t="shared" si="73"/>
        <v>Normal</v>
      </c>
      <c r="F2327" s="25" t="s">
        <v>4716</v>
      </c>
      <c r="G2327" s="25" t="s">
        <v>4716</v>
      </c>
      <c r="H2327" s="25" t="s">
        <v>4716</v>
      </c>
      <c r="I2327" s="14">
        <v>0</v>
      </c>
      <c r="J2327" s="28" t="s">
        <v>4717</v>
      </c>
    </row>
    <row r="2328" spans="1:10" x14ac:dyDescent="0.3">
      <c r="A2328" s="31" t="s">
        <v>1126</v>
      </c>
      <c r="B2328" s="14">
        <v>28.024999999999999</v>
      </c>
      <c r="C2328" s="14" t="str">
        <f t="shared" si="72"/>
        <v>Overweight</v>
      </c>
      <c r="D2328" s="14">
        <v>7.03</v>
      </c>
      <c r="E2328" s="14" t="str">
        <f t="shared" si="73"/>
        <v>Diabetes</v>
      </c>
      <c r="F2328" s="25" t="s">
        <v>4716</v>
      </c>
      <c r="G2328" s="25" t="s">
        <v>4716</v>
      </c>
      <c r="H2328" s="25" t="s">
        <v>4716</v>
      </c>
      <c r="I2328" s="14">
        <v>0</v>
      </c>
      <c r="J2328" s="28" t="s">
        <v>4717</v>
      </c>
    </row>
    <row r="2329" spans="1:10" x14ac:dyDescent="0.3">
      <c r="A2329" s="31" t="s">
        <v>1134</v>
      </c>
      <c r="B2329" s="14">
        <v>24.6</v>
      </c>
      <c r="C2329" s="14" t="str">
        <f t="shared" si="72"/>
        <v>Normal Weight</v>
      </c>
      <c r="D2329" s="14">
        <v>4.8099999999999996</v>
      </c>
      <c r="E2329" s="14" t="str">
        <f t="shared" si="73"/>
        <v>Normal</v>
      </c>
      <c r="F2329" s="25" t="s">
        <v>4716</v>
      </c>
      <c r="G2329" s="25" t="s">
        <v>4716</v>
      </c>
      <c r="H2329" s="25" t="s">
        <v>4716</v>
      </c>
      <c r="I2329" s="14">
        <v>0</v>
      </c>
      <c r="J2329" s="28" t="s">
        <v>4717</v>
      </c>
    </row>
    <row r="2330" spans="1:10" x14ac:dyDescent="0.3">
      <c r="A2330" s="31" t="s">
        <v>1148</v>
      </c>
      <c r="B2330" s="14">
        <v>19.8</v>
      </c>
      <c r="C2330" s="14" t="str">
        <f t="shared" si="72"/>
        <v>Normal Weight</v>
      </c>
      <c r="D2330" s="14">
        <v>4.82</v>
      </c>
      <c r="E2330" s="14" t="str">
        <f t="shared" si="73"/>
        <v>Normal</v>
      </c>
      <c r="F2330" s="25" t="s">
        <v>4716</v>
      </c>
      <c r="G2330" s="25" t="s">
        <v>4716</v>
      </c>
      <c r="H2330" s="25" t="s">
        <v>4716</v>
      </c>
      <c r="I2330" s="14">
        <v>0</v>
      </c>
      <c r="J2330" s="28" t="s">
        <v>4717</v>
      </c>
    </row>
    <row r="2331" spans="1:10" x14ac:dyDescent="0.3">
      <c r="A2331" s="31" t="s">
        <v>1158</v>
      </c>
      <c r="B2331" s="14">
        <v>26.84</v>
      </c>
      <c r="C2331" s="14" t="str">
        <f t="shared" si="72"/>
        <v>Overweight</v>
      </c>
      <c r="D2331" s="14">
        <v>6.5</v>
      </c>
      <c r="E2331" s="14" t="str">
        <f t="shared" si="73"/>
        <v>Diabetes</v>
      </c>
      <c r="F2331" s="25" t="s">
        <v>4716</v>
      </c>
      <c r="G2331" s="25" t="s">
        <v>4716</v>
      </c>
      <c r="H2331" s="25" t="s">
        <v>4716</v>
      </c>
      <c r="I2331" s="14">
        <v>0</v>
      </c>
      <c r="J2331" s="28" t="s">
        <v>4717</v>
      </c>
    </row>
    <row r="2332" spans="1:10" x14ac:dyDescent="0.3">
      <c r="A2332" s="31" t="s">
        <v>1180</v>
      </c>
      <c r="B2332" s="14">
        <v>19.094999999999999</v>
      </c>
      <c r="C2332" s="14" t="str">
        <f t="shared" si="72"/>
        <v>Normal Weight</v>
      </c>
      <c r="D2332" s="14">
        <v>6.19</v>
      </c>
      <c r="E2332" s="14" t="str">
        <f t="shared" si="73"/>
        <v>Prediabetes</v>
      </c>
      <c r="F2332" s="25" t="s">
        <v>4716</v>
      </c>
      <c r="G2332" s="25" t="s">
        <v>4716</v>
      </c>
      <c r="H2332" s="25" t="s">
        <v>4716</v>
      </c>
      <c r="I2332" s="14">
        <v>0</v>
      </c>
      <c r="J2332" s="28" t="s">
        <v>4717</v>
      </c>
    </row>
    <row r="2333" spans="1:10" x14ac:dyDescent="0.3">
      <c r="A2333" s="31" t="s">
        <v>1212</v>
      </c>
      <c r="B2333" s="14">
        <v>27.3</v>
      </c>
      <c r="C2333" s="14" t="str">
        <f t="shared" si="72"/>
        <v>Overweight</v>
      </c>
      <c r="D2333" s="14">
        <v>11.89</v>
      </c>
      <c r="E2333" s="14" t="str">
        <f t="shared" si="73"/>
        <v>Diabetes</v>
      </c>
      <c r="F2333" s="25" t="s">
        <v>4716</v>
      </c>
      <c r="G2333" s="25" t="s">
        <v>4716</v>
      </c>
      <c r="H2333" s="25" t="s">
        <v>4716</v>
      </c>
      <c r="I2333" s="14">
        <v>0</v>
      </c>
      <c r="J2333" s="28" t="s">
        <v>4717</v>
      </c>
    </row>
    <row r="2334" spans="1:10" x14ac:dyDescent="0.3">
      <c r="A2334" s="31" t="s">
        <v>1344</v>
      </c>
      <c r="B2334" s="14">
        <v>22.42</v>
      </c>
      <c r="C2334" s="14" t="str">
        <f t="shared" si="72"/>
        <v>Normal Weight</v>
      </c>
      <c r="D2334" s="14">
        <v>6.74</v>
      </c>
      <c r="E2334" s="14" t="str">
        <f t="shared" si="73"/>
        <v>Diabetes</v>
      </c>
      <c r="F2334" s="25" t="s">
        <v>4716</v>
      </c>
      <c r="G2334" s="25" t="s">
        <v>4716</v>
      </c>
      <c r="H2334" s="25" t="s">
        <v>4716</v>
      </c>
      <c r="I2334" s="14">
        <v>0</v>
      </c>
      <c r="J2334" s="28" t="s">
        <v>4717</v>
      </c>
    </row>
    <row r="2335" spans="1:10" x14ac:dyDescent="0.3">
      <c r="A2335" s="31" t="s">
        <v>1120</v>
      </c>
      <c r="B2335" s="14">
        <v>23.98</v>
      </c>
      <c r="C2335" s="14" t="str">
        <f t="shared" si="72"/>
        <v>Normal Weight</v>
      </c>
      <c r="D2335" s="14">
        <v>4.9000000000000004</v>
      </c>
      <c r="E2335" s="14" t="str">
        <f t="shared" si="73"/>
        <v>Normal</v>
      </c>
      <c r="F2335" s="25" t="s">
        <v>4716</v>
      </c>
      <c r="G2335" s="25" t="s">
        <v>4716</v>
      </c>
      <c r="H2335" s="25" t="s">
        <v>4716</v>
      </c>
      <c r="I2335" s="14">
        <v>0</v>
      </c>
      <c r="J2335" s="28" t="s">
        <v>4716</v>
      </c>
    </row>
    <row r="2336" spans="1:10" x14ac:dyDescent="0.3">
      <c r="A2336" s="32" t="s">
        <v>1270</v>
      </c>
      <c r="B2336" s="24">
        <v>25.175000000000001</v>
      </c>
      <c r="C2336" s="24" t="str">
        <f t="shared" si="72"/>
        <v>Overweight</v>
      </c>
      <c r="D2336" s="24">
        <v>4.96</v>
      </c>
      <c r="E2336" s="14" t="str">
        <f t="shared" si="73"/>
        <v>Normal</v>
      </c>
      <c r="F2336" s="26" t="s">
        <v>4716</v>
      </c>
      <c r="G2336" s="26" t="s">
        <v>4717</v>
      </c>
      <c r="H2336" s="26" t="s">
        <v>4716</v>
      </c>
      <c r="I2336" s="24">
        <v>1</v>
      </c>
      <c r="J2336" s="29" t="s">
        <v>4716</v>
      </c>
    </row>
  </sheetData>
  <mergeCells count="1">
    <mergeCell ref="Q7:U7"/>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9299C2A-8865-4713-980B-1C4BDFBC7A5A}">
  <ds:schemaRefs>
    <ds:schemaRef ds:uri="http://schemas.microsoft.com/DataMashup"/>
  </ds:schemaRefs>
</ds:datastoreItem>
</file>

<file path=customXml/itemProps2.xml><?xml version="1.0" encoding="utf-8"?>
<ds:datastoreItem xmlns:ds="http://schemas.openxmlformats.org/officeDocument/2006/customXml" ds:itemID="{99678EAB-A8C4-4F29-B91E-686D3F28D5E6}">
  <ds:schemaRefs/>
</ds:datastoreItem>
</file>

<file path=customXml/itemProps3.xml><?xml version="1.0" encoding="utf-8"?>
<ds:datastoreItem xmlns:ds="http://schemas.openxmlformats.org/officeDocument/2006/customXml" ds:itemID="{B0010F5E-C9C3-4901-9AFF-DCB5C388D940}">
  <ds:schemaRefs/>
</ds:datastoreItem>
</file>

<file path=customXml/itemProps4.xml><?xml version="1.0" encoding="utf-8"?>
<ds:datastoreItem xmlns:ds="http://schemas.openxmlformats.org/officeDocument/2006/customXml" ds:itemID="{DEC0BB21-C901-4DD4-B49D-FF9BC3805FDC}">
  <ds:schemaRefs/>
</ds:datastoreItem>
</file>

<file path=customXml/itemProps5.xml><?xml version="1.0" encoding="utf-8"?>
<ds:datastoreItem xmlns:ds="http://schemas.openxmlformats.org/officeDocument/2006/customXml" ds:itemID="{D6E8A7FC-6F47-4E07-B35B-3353F12D62D6}">
  <ds:schemaRefs/>
</ds:datastoreItem>
</file>

<file path=customXml/itemProps6.xml><?xml version="1.0" encoding="utf-8"?>
<ds:datastoreItem xmlns:ds="http://schemas.openxmlformats.org/officeDocument/2006/customXml" ds:itemID="{679CB5F2-6393-4502-916F-136EB55F8B62}">
  <ds:schemaRefs/>
</ds:datastoreItem>
</file>

<file path=customXml/itemProps7.xml><?xml version="1.0" encoding="utf-8"?>
<ds:datastoreItem xmlns:ds="http://schemas.openxmlformats.org/officeDocument/2006/customXml" ds:itemID="{76369611-8DDB-4195-AD84-F309BB79D3D3}">
  <ds:schemaRefs/>
</ds:datastoreItem>
</file>

<file path=customXml/itemProps8.xml><?xml version="1.0" encoding="utf-8"?>
<ds:datastoreItem xmlns:ds="http://schemas.openxmlformats.org/officeDocument/2006/customXml" ds:itemID="{CA6EF4BA-8FBB-4F46-B6C0-7C4120E9C379}">
  <ds:schemaRefs/>
</ds:datastoreItem>
</file>

<file path=customXml/itemProps9.xml><?xml version="1.0" encoding="utf-8"?>
<ds:datastoreItem xmlns:ds="http://schemas.openxmlformats.org/officeDocument/2006/customXml" ds:itemID="{570BF91D-9B7F-43CA-81AC-A535907A3F6E}">
  <ds:schemaRefs/>
</ds:datastoreItem>
</file>

<file path=customXml/itemProps10.xml><?xml version="1.0" encoding="utf-8"?>
<ds:datastoreItem xmlns:ds="http://schemas.openxmlformats.org/officeDocument/2006/customXml" ds:itemID="{5F09DF2B-2508-48D8-8E70-5CF4862FAD1D}">
  <ds:schemaRefs/>
</ds:datastoreItem>
</file>

<file path=customXml/itemProps11.xml><?xml version="1.0" encoding="utf-8"?>
<ds:datastoreItem xmlns:ds="http://schemas.openxmlformats.org/officeDocument/2006/customXml" ds:itemID="{F926E180-5554-4D69-9D5E-ED3A367A1A2F}">
  <ds:schemaRefs/>
</ds:datastoreItem>
</file>

<file path=customXml/itemProps12.xml><?xml version="1.0" encoding="utf-8"?>
<ds:datastoreItem xmlns:ds="http://schemas.openxmlformats.org/officeDocument/2006/customXml" ds:itemID="{3CD3F0C0-05DF-4A74-9E3B-113F2754BE26}">
  <ds:schemaRefs/>
</ds:datastoreItem>
</file>

<file path=customXml/itemProps13.xml><?xml version="1.0" encoding="utf-8"?>
<ds:datastoreItem xmlns:ds="http://schemas.openxmlformats.org/officeDocument/2006/customXml" ds:itemID="{D715E4CE-6798-4904-8DE1-1B53CE836285}">
  <ds:schemaRefs/>
</ds:datastoreItem>
</file>

<file path=customXml/itemProps14.xml><?xml version="1.0" encoding="utf-8"?>
<ds:datastoreItem xmlns:ds="http://schemas.openxmlformats.org/officeDocument/2006/customXml" ds:itemID="{73E1307D-4B7A-42AA-8EEF-1F8507FA267C}">
  <ds:schemaRefs/>
</ds:datastoreItem>
</file>

<file path=customXml/itemProps15.xml><?xml version="1.0" encoding="utf-8"?>
<ds:datastoreItem xmlns:ds="http://schemas.openxmlformats.org/officeDocument/2006/customXml" ds:itemID="{E46133EC-A69F-44C9-86DB-635B874D38F8}">
  <ds:schemaRefs/>
</ds:datastoreItem>
</file>

<file path=customXml/itemProps16.xml><?xml version="1.0" encoding="utf-8"?>
<ds:datastoreItem xmlns:ds="http://schemas.openxmlformats.org/officeDocument/2006/customXml" ds:itemID="{9261E9B2-C2D7-48AF-9780-9AC8C682A9D2}">
  <ds:schemaRefs/>
</ds:datastoreItem>
</file>

<file path=customXml/itemProps17.xml><?xml version="1.0" encoding="utf-8"?>
<ds:datastoreItem xmlns:ds="http://schemas.openxmlformats.org/officeDocument/2006/customXml" ds:itemID="{9DDC652E-697A-41E5-898E-531C47603CBA}">
  <ds:schemaRefs/>
</ds:datastoreItem>
</file>

<file path=customXml/itemProps18.xml><?xml version="1.0" encoding="utf-8"?>
<ds:datastoreItem xmlns:ds="http://schemas.openxmlformats.org/officeDocument/2006/customXml" ds:itemID="{AA4AA050-A876-4AE0-B3FA-63B930789E33}">
  <ds:schemaRefs/>
</ds:datastoreItem>
</file>

<file path=customXml/itemProps19.xml><?xml version="1.0" encoding="utf-8"?>
<ds:datastoreItem xmlns:ds="http://schemas.openxmlformats.org/officeDocument/2006/customXml" ds:itemID="{4E3CDE65-40F2-4DFA-A0A4-C80DFC041E36}">
  <ds:schemaRefs/>
</ds:datastoreItem>
</file>

<file path=customXml/itemProps20.xml><?xml version="1.0" encoding="utf-8"?>
<ds:datastoreItem xmlns:ds="http://schemas.openxmlformats.org/officeDocument/2006/customXml" ds:itemID="{EAA6B065-981E-491F-A3DB-B64C181B4671}">
  <ds:schemaRefs/>
</ds:datastoreItem>
</file>

<file path=customXml/itemProps21.xml><?xml version="1.0" encoding="utf-8"?>
<ds:datastoreItem xmlns:ds="http://schemas.openxmlformats.org/officeDocument/2006/customXml" ds:itemID="{09E91EA8-736A-4A5B-8094-2AB5F89B80D8}">
  <ds:schemaRefs/>
</ds:datastoreItem>
</file>

<file path=customXml/itemProps22.xml><?xml version="1.0" encoding="utf-8"?>
<ds:datastoreItem xmlns:ds="http://schemas.openxmlformats.org/officeDocument/2006/customXml" ds:itemID="{47E8499E-4568-4072-B861-E2E9911571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Customer Names</vt:lpstr>
      <vt:lpstr>Sheet12</vt:lpstr>
      <vt:lpstr>Sheet14</vt:lpstr>
      <vt:lpstr>Sheet15</vt:lpstr>
      <vt:lpstr>Sheet16</vt:lpstr>
      <vt:lpstr>Pivot table</vt:lpstr>
      <vt:lpstr>Dash board</vt:lpstr>
      <vt:lpstr>Health Care</vt:lpstr>
      <vt:lpstr>Hospitalisation Details</vt:lpstr>
      <vt:lpstr>Sheet2</vt:lpstr>
      <vt:lpstr>Medical Examinations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bharathisri1991@gmail.com</dc:creator>
  <cp:lastModifiedBy>bharathisri1991@gmail.com</cp:lastModifiedBy>
  <dcterms:created xsi:type="dcterms:W3CDTF">2026-05-15T13:19:09Z</dcterms:created>
  <dcterms:modified xsi:type="dcterms:W3CDTF">2026-05-16T17:44:20Z</dcterms:modified>
</cp:coreProperties>
</file>